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/>
  <xr:revisionPtr revIDLastSave="0" documentId="13_ncr:1_{25A00379-08F7-40A3-84D1-AD052BDFB049}" xr6:coauthVersionLast="36" xr6:coauthVersionMax="36" xr10:uidLastSave="{00000000-0000-0000-0000-000000000000}"/>
  <bookViews>
    <workbookView xWindow="0" yWindow="0" windowWidth="20490" windowHeight="6705" tabRatio="717" xr2:uid="{00000000-000D-0000-FFFF-FFFF00000000}"/>
  </bookViews>
  <sheets>
    <sheet name="作成方法" sheetId="14" r:id="rId1"/>
    <sheet name="①基本情報" sheetId="5" r:id="rId2"/>
    <sheet name="②利用者名簿" sheetId="13" r:id="rId3"/>
    <sheet name="③入力シート" sheetId="3" r:id="rId4"/>
    <sheet name="④集計" sheetId="17" r:id="rId5"/>
    <sheet name="⑤様式第15号" sheetId="12" r:id="rId6"/>
    <sheet name="⑥様式第15号別紙1" sheetId="10" r:id="rId7"/>
    <sheet name="⑦様式第15号別紙2" sheetId="11" r:id="rId8"/>
    <sheet name="【参考】③入力シート記入例" sheetId="15" r:id="rId9"/>
    <sheet name="【参考】紙様式" sheetId="20" r:id="rId10"/>
    <sheet name="市処理用" sheetId="7" r:id="rId11"/>
  </sheets>
  <definedNames>
    <definedName name="_xlnm._FilterDatabase" localSheetId="9" hidden="1">【参考】紙様式!$A$6:$Q$45</definedName>
    <definedName name="_xlnm._FilterDatabase" localSheetId="3" hidden="1">③入力シート!$S$4:$AD$2004</definedName>
    <definedName name="_xlnm._FilterDatabase" localSheetId="10" hidden="1">市処理用!$A$1:$T$2000</definedName>
    <definedName name="_xlnm.Print_Area" localSheetId="9">【参考】紙様式!$B$1:$Q$404</definedName>
    <definedName name="_xlnm.Print_Area" localSheetId="3">③入力シート!$A$1:$Q$2004</definedName>
    <definedName name="_xlnm.Print_Area" localSheetId="10">市処理用!$A$1:$S$500</definedName>
    <definedName name="_xlnm.Print_Titles" localSheetId="10">市処理用!$1:$1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F5" i="3"/>
  <c r="F8" i="3"/>
  <c r="F10" i="3"/>
  <c r="K398" i="20" l="1"/>
  <c r="J398" i="20"/>
  <c r="I398" i="20"/>
  <c r="F398" i="20"/>
  <c r="E398" i="20"/>
  <c r="D398" i="20"/>
  <c r="C398" i="20"/>
  <c r="B398" i="20"/>
  <c r="A398" i="20"/>
  <c r="K397" i="20"/>
  <c r="J397" i="20"/>
  <c r="I397" i="20"/>
  <c r="F397" i="20"/>
  <c r="E397" i="20"/>
  <c r="D397" i="20"/>
  <c r="C397" i="20"/>
  <c r="B397" i="20"/>
  <c r="A397" i="20"/>
  <c r="K396" i="20"/>
  <c r="J396" i="20"/>
  <c r="I396" i="20"/>
  <c r="F396" i="20"/>
  <c r="E396" i="20"/>
  <c r="D396" i="20"/>
  <c r="C396" i="20"/>
  <c r="B396" i="20"/>
  <c r="A396" i="20"/>
  <c r="K395" i="20"/>
  <c r="J395" i="20"/>
  <c r="I395" i="20"/>
  <c r="F395" i="20"/>
  <c r="E395" i="20"/>
  <c r="D395" i="20"/>
  <c r="C395" i="20"/>
  <c r="B395" i="20"/>
  <c r="A395" i="20"/>
  <c r="K394" i="20"/>
  <c r="J394" i="20"/>
  <c r="I394" i="20"/>
  <c r="F394" i="20"/>
  <c r="E394" i="20"/>
  <c r="D394" i="20"/>
  <c r="C394" i="20"/>
  <c r="B394" i="20"/>
  <c r="A394" i="20"/>
  <c r="K393" i="20"/>
  <c r="J393" i="20"/>
  <c r="I393" i="20"/>
  <c r="F393" i="20"/>
  <c r="E393" i="20"/>
  <c r="D393" i="20"/>
  <c r="C393" i="20"/>
  <c r="B393" i="20"/>
  <c r="A393" i="20"/>
  <c r="K392" i="20"/>
  <c r="J392" i="20"/>
  <c r="I392" i="20"/>
  <c r="F392" i="20"/>
  <c r="E392" i="20"/>
  <c r="D392" i="20"/>
  <c r="C392" i="20"/>
  <c r="B392" i="20"/>
  <c r="A392" i="20"/>
  <c r="K391" i="20"/>
  <c r="J391" i="20"/>
  <c r="I391" i="20"/>
  <c r="F391" i="20"/>
  <c r="E391" i="20"/>
  <c r="D391" i="20"/>
  <c r="C391" i="20"/>
  <c r="B391" i="20"/>
  <c r="A391" i="20"/>
  <c r="K390" i="20"/>
  <c r="J390" i="20"/>
  <c r="I390" i="20"/>
  <c r="F390" i="20"/>
  <c r="E390" i="20"/>
  <c r="D390" i="20"/>
  <c r="C390" i="20"/>
  <c r="B390" i="20"/>
  <c r="A390" i="20"/>
  <c r="K389" i="20"/>
  <c r="J389" i="20"/>
  <c r="I389" i="20"/>
  <c r="F389" i="20"/>
  <c r="E389" i="20"/>
  <c r="D389" i="20"/>
  <c r="C389" i="20"/>
  <c r="B389" i="20"/>
  <c r="A389" i="20"/>
  <c r="K388" i="20"/>
  <c r="J388" i="20"/>
  <c r="I388" i="20"/>
  <c r="F388" i="20"/>
  <c r="E388" i="20"/>
  <c r="D388" i="20"/>
  <c r="C388" i="20"/>
  <c r="B388" i="20"/>
  <c r="A388" i="20"/>
  <c r="K387" i="20"/>
  <c r="J387" i="20"/>
  <c r="I387" i="20"/>
  <c r="F387" i="20"/>
  <c r="E387" i="20"/>
  <c r="D387" i="20"/>
  <c r="C387" i="20"/>
  <c r="B387" i="20"/>
  <c r="A387" i="20"/>
  <c r="K386" i="20"/>
  <c r="J386" i="20"/>
  <c r="I386" i="20"/>
  <c r="F386" i="20"/>
  <c r="E386" i="20"/>
  <c r="D386" i="20"/>
  <c r="C386" i="20"/>
  <c r="B386" i="20"/>
  <c r="A386" i="20"/>
  <c r="K385" i="20"/>
  <c r="J385" i="20"/>
  <c r="I385" i="20"/>
  <c r="F385" i="20"/>
  <c r="E385" i="20"/>
  <c r="D385" i="20"/>
  <c r="C385" i="20"/>
  <c r="B385" i="20"/>
  <c r="A385" i="20"/>
  <c r="K384" i="20"/>
  <c r="J384" i="20"/>
  <c r="I384" i="20"/>
  <c r="F384" i="20"/>
  <c r="E384" i="20"/>
  <c r="D384" i="20"/>
  <c r="C384" i="20"/>
  <c r="B384" i="20"/>
  <c r="A384" i="20"/>
  <c r="K383" i="20"/>
  <c r="J383" i="20"/>
  <c r="I383" i="20"/>
  <c r="F383" i="20"/>
  <c r="E383" i="20"/>
  <c r="D383" i="20"/>
  <c r="C383" i="20"/>
  <c r="B383" i="20"/>
  <c r="A383" i="20"/>
  <c r="K382" i="20"/>
  <c r="J382" i="20"/>
  <c r="I382" i="20"/>
  <c r="F382" i="20"/>
  <c r="E382" i="20"/>
  <c r="D382" i="20"/>
  <c r="C382" i="20"/>
  <c r="B382" i="20"/>
  <c r="A382" i="20"/>
  <c r="K381" i="20"/>
  <c r="J381" i="20"/>
  <c r="I381" i="20"/>
  <c r="F381" i="20"/>
  <c r="E381" i="20"/>
  <c r="D381" i="20"/>
  <c r="C381" i="20"/>
  <c r="B381" i="20"/>
  <c r="A381" i="20"/>
  <c r="K380" i="20"/>
  <c r="J380" i="20"/>
  <c r="I380" i="20"/>
  <c r="F380" i="20"/>
  <c r="E380" i="20"/>
  <c r="D380" i="20"/>
  <c r="C380" i="20"/>
  <c r="B380" i="20"/>
  <c r="A380" i="20"/>
  <c r="K379" i="20"/>
  <c r="J379" i="20"/>
  <c r="I379" i="20"/>
  <c r="F379" i="20"/>
  <c r="E379" i="20"/>
  <c r="D379" i="20"/>
  <c r="C379" i="20"/>
  <c r="B379" i="20"/>
  <c r="A379" i="20"/>
  <c r="K378" i="20"/>
  <c r="J378" i="20"/>
  <c r="I378" i="20"/>
  <c r="F378" i="20"/>
  <c r="E378" i="20"/>
  <c r="D378" i="20"/>
  <c r="C378" i="20"/>
  <c r="B378" i="20"/>
  <c r="A378" i="20"/>
  <c r="K377" i="20"/>
  <c r="J377" i="20"/>
  <c r="I377" i="20"/>
  <c r="F377" i="20"/>
  <c r="E377" i="20"/>
  <c r="D377" i="20"/>
  <c r="C377" i="20"/>
  <c r="B377" i="20"/>
  <c r="A377" i="20"/>
  <c r="K376" i="20"/>
  <c r="J376" i="20"/>
  <c r="I376" i="20"/>
  <c r="F376" i="20"/>
  <c r="E376" i="20"/>
  <c r="D376" i="20"/>
  <c r="C376" i="20"/>
  <c r="B376" i="20"/>
  <c r="A376" i="20"/>
  <c r="K375" i="20"/>
  <c r="J375" i="20"/>
  <c r="I375" i="20"/>
  <c r="F375" i="20"/>
  <c r="E375" i="20"/>
  <c r="D375" i="20"/>
  <c r="C375" i="20"/>
  <c r="B375" i="20"/>
  <c r="A375" i="20"/>
  <c r="K374" i="20"/>
  <c r="J374" i="20"/>
  <c r="I374" i="20"/>
  <c r="F374" i="20"/>
  <c r="E374" i="20"/>
  <c r="D374" i="20"/>
  <c r="C374" i="20"/>
  <c r="B374" i="20"/>
  <c r="A374" i="20"/>
  <c r="K373" i="20"/>
  <c r="J373" i="20"/>
  <c r="I373" i="20"/>
  <c r="F373" i="20"/>
  <c r="E373" i="20"/>
  <c r="D373" i="20"/>
  <c r="C373" i="20"/>
  <c r="B373" i="20"/>
  <c r="A373" i="20"/>
  <c r="K372" i="20"/>
  <c r="J372" i="20"/>
  <c r="I372" i="20"/>
  <c r="F372" i="20"/>
  <c r="E372" i="20"/>
  <c r="D372" i="20"/>
  <c r="C372" i="20"/>
  <c r="B372" i="20"/>
  <c r="A372" i="20"/>
  <c r="K371" i="20"/>
  <c r="J371" i="20"/>
  <c r="I371" i="20"/>
  <c r="F371" i="20"/>
  <c r="E371" i="20"/>
  <c r="D371" i="20"/>
  <c r="C371" i="20"/>
  <c r="B371" i="20"/>
  <c r="A371" i="20"/>
  <c r="K370" i="20"/>
  <c r="J370" i="20"/>
  <c r="I370" i="20"/>
  <c r="F370" i="20"/>
  <c r="E370" i="20"/>
  <c r="D370" i="20"/>
  <c r="C370" i="20"/>
  <c r="B370" i="20"/>
  <c r="A370" i="20"/>
  <c r="K369" i="20"/>
  <c r="J369" i="20"/>
  <c r="I369" i="20"/>
  <c r="F369" i="20"/>
  <c r="E369" i="20"/>
  <c r="D369" i="20"/>
  <c r="C369" i="20"/>
  <c r="B369" i="20"/>
  <c r="A369" i="20"/>
  <c r="K368" i="20"/>
  <c r="J368" i="20"/>
  <c r="I368" i="20"/>
  <c r="F368" i="20"/>
  <c r="E368" i="20"/>
  <c r="D368" i="20"/>
  <c r="C368" i="20"/>
  <c r="B368" i="20"/>
  <c r="A368" i="20"/>
  <c r="K367" i="20"/>
  <c r="J367" i="20"/>
  <c r="I367" i="20"/>
  <c r="F367" i="20"/>
  <c r="E367" i="20"/>
  <c r="D367" i="20"/>
  <c r="C367" i="20"/>
  <c r="B367" i="20"/>
  <c r="A367" i="20"/>
  <c r="K366" i="20"/>
  <c r="J366" i="20"/>
  <c r="I366" i="20"/>
  <c r="F366" i="20"/>
  <c r="E366" i="20"/>
  <c r="D366" i="20"/>
  <c r="C366" i="20"/>
  <c r="B366" i="20"/>
  <c r="A366" i="20"/>
  <c r="K365" i="20"/>
  <c r="J365" i="20"/>
  <c r="I365" i="20"/>
  <c r="F365" i="20"/>
  <c r="E365" i="20"/>
  <c r="D365" i="20"/>
  <c r="C365" i="20"/>
  <c r="B365" i="20"/>
  <c r="A365" i="20"/>
  <c r="K364" i="20"/>
  <c r="J364" i="20"/>
  <c r="I364" i="20"/>
  <c r="F364" i="20"/>
  <c r="E364" i="20"/>
  <c r="D364" i="20"/>
  <c r="C364" i="20"/>
  <c r="B364" i="20"/>
  <c r="A364" i="20"/>
  <c r="K363" i="20"/>
  <c r="J363" i="20"/>
  <c r="I363" i="20"/>
  <c r="F363" i="20"/>
  <c r="E363" i="20"/>
  <c r="D363" i="20"/>
  <c r="C363" i="20"/>
  <c r="B363" i="20"/>
  <c r="A363" i="20"/>
  <c r="K362" i="20"/>
  <c r="J362" i="20"/>
  <c r="I362" i="20"/>
  <c r="F362" i="20"/>
  <c r="E362" i="20"/>
  <c r="D362" i="20"/>
  <c r="C362" i="20"/>
  <c r="B362" i="20"/>
  <c r="A362" i="20"/>
  <c r="K361" i="20"/>
  <c r="J361" i="20"/>
  <c r="I361" i="20"/>
  <c r="F361" i="20"/>
  <c r="E361" i="20"/>
  <c r="D361" i="20"/>
  <c r="C361" i="20"/>
  <c r="B361" i="20"/>
  <c r="A361" i="20"/>
  <c r="K360" i="20"/>
  <c r="J360" i="20"/>
  <c r="I360" i="20"/>
  <c r="F360" i="20"/>
  <c r="E360" i="20"/>
  <c r="D360" i="20"/>
  <c r="C360" i="20"/>
  <c r="B360" i="20"/>
  <c r="A360" i="20"/>
  <c r="K359" i="20"/>
  <c r="J359" i="20"/>
  <c r="I359" i="20"/>
  <c r="F359" i="20"/>
  <c r="E359" i="20"/>
  <c r="D359" i="20"/>
  <c r="C359" i="20"/>
  <c r="B359" i="20"/>
  <c r="A359" i="20"/>
  <c r="K358" i="20"/>
  <c r="J358" i="20"/>
  <c r="I358" i="20"/>
  <c r="F358" i="20"/>
  <c r="E358" i="20"/>
  <c r="D358" i="20"/>
  <c r="C358" i="20"/>
  <c r="B358" i="20"/>
  <c r="A358" i="20"/>
  <c r="K357" i="20"/>
  <c r="J357" i="20"/>
  <c r="I357" i="20"/>
  <c r="F357" i="20"/>
  <c r="E357" i="20"/>
  <c r="D357" i="20"/>
  <c r="C357" i="20"/>
  <c r="B357" i="20"/>
  <c r="A357" i="20"/>
  <c r="K356" i="20"/>
  <c r="J356" i="20"/>
  <c r="I356" i="20"/>
  <c r="F356" i="20"/>
  <c r="E356" i="20"/>
  <c r="D356" i="20"/>
  <c r="C356" i="20"/>
  <c r="B356" i="20"/>
  <c r="A356" i="20"/>
  <c r="K355" i="20"/>
  <c r="J355" i="20"/>
  <c r="I355" i="20"/>
  <c r="F355" i="20"/>
  <c r="E355" i="20"/>
  <c r="D355" i="20"/>
  <c r="C355" i="20"/>
  <c r="B355" i="20"/>
  <c r="A355" i="20"/>
  <c r="K354" i="20"/>
  <c r="J354" i="20"/>
  <c r="I354" i="20"/>
  <c r="F354" i="20"/>
  <c r="E354" i="20"/>
  <c r="D354" i="20"/>
  <c r="C354" i="20"/>
  <c r="B354" i="20"/>
  <c r="A354" i="20"/>
  <c r="K353" i="20"/>
  <c r="J353" i="20"/>
  <c r="I353" i="20"/>
  <c r="F353" i="20"/>
  <c r="E353" i="20"/>
  <c r="D353" i="20"/>
  <c r="C353" i="20"/>
  <c r="B353" i="20"/>
  <c r="A353" i="20"/>
  <c r="K352" i="20"/>
  <c r="J352" i="20"/>
  <c r="I352" i="20"/>
  <c r="F352" i="20"/>
  <c r="E352" i="20"/>
  <c r="D352" i="20"/>
  <c r="C352" i="20"/>
  <c r="B352" i="20"/>
  <c r="A352" i="20"/>
  <c r="K351" i="20"/>
  <c r="J351" i="20"/>
  <c r="I351" i="20"/>
  <c r="F351" i="20"/>
  <c r="E351" i="20"/>
  <c r="D351" i="20"/>
  <c r="C351" i="20"/>
  <c r="B351" i="20"/>
  <c r="A351" i="20"/>
  <c r="K350" i="20"/>
  <c r="J350" i="20"/>
  <c r="I350" i="20"/>
  <c r="F350" i="20"/>
  <c r="E350" i="20"/>
  <c r="D350" i="20"/>
  <c r="C350" i="20"/>
  <c r="B350" i="20"/>
  <c r="A350" i="20"/>
  <c r="K349" i="20"/>
  <c r="J349" i="20"/>
  <c r="I349" i="20"/>
  <c r="F349" i="20"/>
  <c r="E349" i="20"/>
  <c r="D349" i="20"/>
  <c r="C349" i="20"/>
  <c r="B349" i="20"/>
  <c r="A349" i="20"/>
  <c r="K348" i="20"/>
  <c r="J348" i="20"/>
  <c r="I348" i="20"/>
  <c r="F348" i="20"/>
  <c r="E348" i="20"/>
  <c r="D348" i="20"/>
  <c r="C348" i="20"/>
  <c r="B348" i="20"/>
  <c r="A348" i="20"/>
  <c r="K347" i="20"/>
  <c r="J347" i="20"/>
  <c r="I347" i="20"/>
  <c r="F347" i="20"/>
  <c r="E347" i="20"/>
  <c r="D347" i="20"/>
  <c r="C347" i="20"/>
  <c r="B347" i="20"/>
  <c r="A347" i="20"/>
  <c r="K346" i="20"/>
  <c r="J346" i="20"/>
  <c r="I346" i="20"/>
  <c r="F346" i="20"/>
  <c r="E346" i="20"/>
  <c r="D346" i="20"/>
  <c r="C346" i="20"/>
  <c r="B346" i="20"/>
  <c r="A346" i="20"/>
  <c r="K345" i="20"/>
  <c r="J345" i="20"/>
  <c r="I345" i="20"/>
  <c r="F345" i="20"/>
  <c r="E345" i="20"/>
  <c r="D345" i="20"/>
  <c r="C345" i="20"/>
  <c r="B345" i="20"/>
  <c r="A345" i="20"/>
  <c r="K344" i="20"/>
  <c r="J344" i="20"/>
  <c r="I344" i="20"/>
  <c r="F344" i="20"/>
  <c r="E344" i="20"/>
  <c r="D344" i="20"/>
  <c r="C344" i="20"/>
  <c r="B344" i="20"/>
  <c r="A344" i="20"/>
  <c r="K343" i="20"/>
  <c r="J343" i="20"/>
  <c r="I343" i="20"/>
  <c r="F343" i="20"/>
  <c r="E343" i="20"/>
  <c r="D343" i="20"/>
  <c r="C343" i="20"/>
  <c r="B343" i="20"/>
  <c r="A343" i="20"/>
  <c r="K342" i="20"/>
  <c r="J342" i="20"/>
  <c r="I342" i="20"/>
  <c r="F342" i="20"/>
  <c r="E342" i="20"/>
  <c r="D342" i="20"/>
  <c r="C342" i="20"/>
  <c r="B342" i="20"/>
  <c r="A342" i="20"/>
  <c r="K341" i="20"/>
  <c r="J341" i="20"/>
  <c r="I341" i="20"/>
  <c r="F341" i="20"/>
  <c r="E341" i="20"/>
  <c r="D341" i="20"/>
  <c r="C341" i="20"/>
  <c r="B341" i="20"/>
  <c r="A341" i="20"/>
  <c r="K340" i="20"/>
  <c r="J340" i="20"/>
  <c r="I340" i="20"/>
  <c r="F340" i="20"/>
  <c r="E340" i="20"/>
  <c r="D340" i="20"/>
  <c r="C340" i="20"/>
  <c r="B340" i="20"/>
  <c r="A340" i="20"/>
  <c r="K339" i="20"/>
  <c r="J339" i="20"/>
  <c r="I339" i="20"/>
  <c r="F339" i="20"/>
  <c r="E339" i="20"/>
  <c r="D339" i="20"/>
  <c r="C339" i="20"/>
  <c r="B339" i="20"/>
  <c r="A339" i="20"/>
  <c r="K338" i="20"/>
  <c r="J338" i="20"/>
  <c r="I338" i="20"/>
  <c r="F338" i="20"/>
  <c r="E338" i="20"/>
  <c r="D338" i="20"/>
  <c r="C338" i="20"/>
  <c r="B338" i="20"/>
  <c r="A338" i="20"/>
  <c r="K337" i="20"/>
  <c r="J337" i="20"/>
  <c r="I337" i="20"/>
  <c r="F337" i="20"/>
  <c r="E337" i="20"/>
  <c r="D337" i="20"/>
  <c r="C337" i="20"/>
  <c r="B337" i="20"/>
  <c r="A337" i="20"/>
  <c r="K336" i="20"/>
  <c r="J336" i="20"/>
  <c r="I336" i="20"/>
  <c r="F336" i="20"/>
  <c r="E336" i="20"/>
  <c r="D336" i="20"/>
  <c r="C336" i="20"/>
  <c r="B336" i="20"/>
  <c r="A336" i="20"/>
  <c r="K335" i="20"/>
  <c r="J335" i="20"/>
  <c r="I335" i="20"/>
  <c r="F335" i="20"/>
  <c r="E335" i="20"/>
  <c r="D335" i="20"/>
  <c r="C335" i="20"/>
  <c r="B335" i="20"/>
  <c r="A335" i="20"/>
  <c r="K334" i="20"/>
  <c r="J334" i="20"/>
  <c r="I334" i="20"/>
  <c r="F334" i="20"/>
  <c r="E334" i="20"/>
  <c r="D334" i="20"/>
  <c r="C334" i="20"/>
  <c r="B334" i="20"/>
  <c r="A334" i="20"/>
  <c r="K333" i="20"/>
  <c r="J333" i="20"/>
  <c r="I333" i="20"/>
  <c r="F333" i="20"/>
  <c r="E333" i="20"/>
  <c r="D333" i="20"/>
  <c r="C333" i="20"/>
  <c r="B333" i="20"/>
  <c r="A333" i="20"/>
  <c r="K332" i="20"/>
  <c r="J332" i="20"/>
  <c r="I332" i="20"/>
  <c r="F332" i="20"/>
  <c r="E332" i="20"/>
  <c r="D332" i="20"/>
  <c r="C332" i="20"/>
  <c r="B332" i="20"/>
  <c r="A332" i="20"/>
  <c r="K331" i="20"/>
  <c r="J331" i="20"/>
  <c r="I331" i="20"/>
  <c r="F331" i="20"/>
  <c r="E331" i="20"/>
  <c r="D331" i="20"/>
  <c r="C331" i="20"/>
  <c r="B331" i="20"/>
  <c r="A331" i="20"/>
  <c r="K330" i="20"/>
  <c r="J330" i="20"/>
  <c r="I330" i="20"/>
  <c r="F330" i="20"/>
  <c r="E330" i="20"/>
  <c r="D330" i="20"/>
  <c r="C330" i="20"/>
  <c r="B330" i="20"/>
  <c r="A330" i="20"/>
  <c r="K329" i="20"/>
  <c r="J329" i="20"/>
  <c r="I329" i="20"/>
  <c r="F329" i="20"/>
  <c r="E329" i="20"/>
  <c r="D329" i="20"/>
  <c r="C329" i="20"/>
  <c r="B329" i="20"/>
  <c r="A329" i="20"/>
  <c r="K328" i="20"/>
  <c r="J328" i="20"/>
  <c r="I328" i="20"/>
  <c r="F328" i="20"/>
  <c r="E328" i="20"/>
  <c r="D328" i="20"/>
  <c r="C328" i="20"/>
  <c r="B328" i="20"/>
  <c r="A328" i="20"/>
  <c r="K327" i="20"/>
  <c r="J327" i="20"/>
  <c r="I327" i="20"/>
  <c r="F327" i="20"/>
  <c r="E327" i="20"/>
  <c r="D327" i="20"/>
  <c r="C327" i="20"/>
  <c r="B327" i="20"/>
  <c r="A327" i="20"/>
  <c r="K326" i="20"/>
  <c r="J326" i="20"/>
  <c r="I326" i="20"/>
  <c r="F326" i="20"/>
  <c r="E326" i="20"/>
  <c r="D326" i="20"/>
  <c r="C326" i="20"/>
  <c r="B326" i="20"/>
  <c r="A326" i="20"/>
  <c r="K325" i="20"/>
  <c r="J325" i="20"/>
  <c r="I325" i="20"/>
  <c r="F325" i="20"/>
  <c r="E325" i="20"/>
  <c r="D325" i="20"/>
  <c r="C325" i="20"/>
  <c r="B325" i="20"/>
  <c r="A325" i="20"/>
  <c r="K324" i="20"/>
  <c r="J324" i="20"/>
  <c r="I324" i="20"/>
  <c r="F324" i="20"/>
  <c r="E324" i="20"/>
  <c r="D324" i="20"/>
  <c r="C324" i="20"/>
  <c r="B324" i="20"/>
  <c r="A324" i="20"/>
  <c r="K323" i="20"/>
  <c r="J323" i="20"/>
  <c r="I323" i="20"/>
  <c r="F323" i="20"/>
  <c r="E323" i="20"/>
  <c r="D323" i="20"/>
  <c r="C323" i="20"/>
  <c r="B323" i="20"/>
  <c r="A323" i="20"/>
  <c r="K322" i="20"/>
  <c r="J322" i="20"/>
  <c r="I322" i="20"/>
  <c r="F322" i="20"/>
  <c r="E322" i="20"/>
  <c r="D322" i="20"/>
  <c r="C322" i="20"/>
  <c r="B322" i="20"/>
  <c r="A322" i="20"/>
  <c r="K321" i="20"/>
  <c r="J321" i="20"/>
  <c r="I321" i="20"/>
  <c r="F321" i="20"/>
  <c r="E321" i="20"/>
  <c r="D321" i="20"/>
  <c r="C321" i="20"/>
  <c r="B321" i="20"/>
  <c r="A321" i="20"/>
  <c r="K320" i="20"/>
  <c r="J320" i="20"/>
  <c r="I320" i="20"/>
  <c r="F320" i="20"/>
  <c r="E320" i="20"/>
  <c r="D320" i="20"/>
  <c r="C320" i="20"/>
  <c r="B320" i="20"/>
  <c r="A320" i="20"/>
  <c r="K319" i="20"/>
  <c r="J319" i="20"/>
  <c r="I319" i="20"/>
  <c r="F319" i="20"/>
  <c r="E319" i="20"/>
  <c r="D319" i="20"/>
  <c r="C319" i="20"/>
  <c r="B319" i="20"/>
  <c r="A319" i="20"/>
  <c r="K318" i="20"/>
  <c r="J318" i="20"/>
  <c r="I318" i="20"/>
  <c r="F318" i="20"/>
  <c r="E318" i="20"/>
  <c r="D318" i="20"/>
  <c r="C318" i="20"/>
  <c r="B318" i="20"/>
  <c r="A318" i="20"/>
  <c r="K317" i="20"/>
  <c r="J317" i="20"/>
  <c r="I317" i="20"/>
  <c r="F317" i="20"/>
  <c r="E317" i="20"/>
  <c r="D317" i="20"/>
  <c r="C317" i="20"/>
  <c r="B317" i="20"/>
  <c r="A317" i="20"/>
  <c r="K316" i="20"/>
  <c r="J316" i="20"/>
  <c r="I316" i="20"/>
  <c r="F316" i="20"/>
  <c r="E316" i="20"/>
  <c r="D316" i="20"/>
  <c r="C316" i="20"/>
  <c r="B316" i="20"/>
  <c r="A316" i="20"/>
  <c r="K315" i="20"/>
  <c r="J315" i="20"/>
  <c r="I315" i="20"/>
  <c r="F315" i="20"/>
  <c r="E315" i="20"/>
  <c r="D315" i="20"/>
  <c r="C315" i="20"/>
  <c r="B315" i="20"/>
  <c r="A315" i="20"/>
  <c r="K314" i="20"/>
  <c r="J314" i="20"/>
  <c r="I314" i="20"/>
  <c r="F314" i="20"/>
  <c r="E314" i="20"/>
  <c r="D314" i="20"/>
  <c r="C314" i="20"/>
  <c r="B314" i="20"/>
  <c r="A314" i="20"/>
  <c r="K313" i="20"/>
  <c r="J313" i="20"/>
  <c r="I313" i="20"/>
  <c r="F313" i="20"/>
  <c r="E313" i="20"/>
  <c r="D313" i="20"/>
  <c r="C313" i="20"/>
  <c r="B313" i="20"/>
  <c r="A313" i="20"/>
  <c r="K312" i="20"/>
  <c r="J312" i="20"/>
  <c r="I312" i="20"/>
  <c r="F312" i="20"/>
  <c r="E312" i="20"/>
  <c r="D312" i="20"/>
  <c r="C312" i="20"/>
  <c r="B312" i="20"/>
  <c r="A312" i="20"/>
  <c r="K311" i="20"/>
  <c r="J311" i="20"/>
  <c r="I311" i="20"/>
  <c r="F311" i="20"/>
  <c r="E311" i="20"/>
  <c r="D311" i="20"/>
  <c r="C311" i="20"/>
  <c r="B311" i="20"/>
  <c r="A311" i="20"/>
  <c r="K310" i="20"/>
  <c r="J310" i="20"/>
  <c r="I310" i="20"/>
  <c r="F310" i="20"/>
  <c r="E310" i="20"/>
  <c r="D310" i="20"/>
  <c r="C310" i="20"/>
  <c r="B310" i="20"/>
  <c r="A310" i="20"/>
  <c r="K309" i="20"/>
  <c r="J309" i="20"/>
  <c r="I309" i="20"/>
  <c r="F309" i="20"/>
  <c r="E309" i="20"/>
  <c r="D309" i="20"/>
  <c r="C309" i="20"/>
  <c r="B309" i="20"/>
  <c r="A309" i="20"/>
  <c r="K308" i="20"/>
  <c r="J308" i="20"/>
  <c r="I308" i="20"/>
  <c r="F308" i="20"/>
  <c r="E308" i="20"/>
  <c r="D308" i="20"/>
  <c r="C308" i="20"/>
  <c r="B308" i="20"/>
  <c r="A308" i="20"/>
  <c r="K307" i="20"/>
  <c r="J307" i="20"/>
  <c r="I307" i="20"/>
  <c r="F307" i="20"/>
  <c r="E307" i="20"/>
  <c r="D307" i="20"/>
  <c r="C307" i="20"/>
  <c r="B307" i="20"/>
  <c r="A307" i="20"/>
  <c r="K306" i="20"/>
  <c r="J306" i="20"/>
  <c r="I306" i="20"/>
  <c r="F306" i="20"/>
  <c r="E306" i="20"/>
  <c r="D306" i="20"/>
  <c r="C306" i="20"/>
  <c r="B306" i="20"/>
  <c r="A306" i="20"/>
  <c r="K305" i="20"/>
  <c r="J305" i="20"/>
  <c r="I305" i="20"/>
  <c r="F305" i="20"/>
  <c r="E305" i="20"/>
  <c r="D305" i="20"/>
  <c r="C305" i="20"/>
  <c r="B305" i="20"/>
  <c r="A305" i="20"/>
  <c r="K304" i="20"/>
  <c r="J304" i="20"/>
  <c r="I304" i="20"/>
  <c r="F304" i="20"/>
  <c r="E304" i="20"/>
  <c r="D304" i="20"/>
  <c r="C304" i="20"/>
  <c r="B304" i="20"/>
  <c r="A304" i="20"/>
  <c r="K303" i="20"/>
  <c r="J303" i="20"/>
  <c r="I303" i="20"/>
  <c r="F303" i="20"/>
  <c r="E303" i="20"/>
  <c r="D303" i="20"/>
  <c r="C303" i="20"/>
  <c r="B303" i="20"/>
  <c r="A303" i="20"/>
  <c r="K302" i="20"/>
  <c r="J302" i="20"/>
  <c r="I302" i="20"/>
  <c r="F302" i="20"/>
  <c r="E302" i="20"/>
  <c r="D302" i="20"/>
  <c r="C302" i="20"/>
  <c r="B302" i="20"/>
  <c r="A302" i="20"/>
  <c r="K301" i="20"/>
  <c r="J301" i="20"/>
  <c r="I301" i="20"/>
  <c r="F301" i="20"/>
  <c r="E301" i="20"/>
  <c r="D301" i="20"/>
  <c r="C301" i="20"/>
  <c r="B301" i="20"/>
  <c r="A301" i="20"/>
  <c r="K300" i="20"/>
  <c r="J300" i="20"/>
  <c r="I300" i="20"/>
  <c r="F300" i="20"/>
  <c r="E300" i="20"/>
  <c r="D300" i="20"/>
  <c r="C300" i="20"/>
  <c r="B300" i="20"/>
  <c r="A300" i="20"/>
  <c r="K299" i="20"/>
  <c r="J299" i="20"/>
  <c r="I299" i="20"/>
  <c r="F299" i="20"/>
  <c r="E299" i="20"/>
  <c r="D299" i="20"/>
  <c r="C299" i="20"/>
  <c r="B299" i="20"/>
  <c r="A299" i="20"/>
  <c r="K298" i="20"/>
  <c r="J298" i="20"/>
  <c r="I298" i="20"/>
  <c r="F298" i="20"/>
  <c r="E298" i="20"/>
  <c r="D298" i="20"/>
  <c r="C298" i="20"/>
  <c r="B298" i="20"/>
  <c r="A298" i="20"/>
  <c r="K297" i="20"/>
  <c r="J297" i="20"/>
  <c r="I297" i="20"/>
  <c r="F297" i="20"/>
  <c r="E297" i="20"/>
  <c r="D297" i="20"/>
  <c r="C297" i="20"/>
  <c r="B297" i="20"/>
  <c r="A297" i="20"/>
  <c r="K296" i="20"/>
  <c r="J296" i="20"/>
  <c r="I296" i="20"/>
  <c r="F296" i="20"/>
  <c r="E296" i="20"/>
  <c r="D296" i="20"/>
  <c r="C296" i="20"/>
  <c r="B296" i="20"/>
  <c r="A296" i="20"/>
  <c r="K295" i="20"/>
  <c r="J295" i="20"/>
  <c r="I295" i="20"/>
  <c r="F295" i="20"/>
  <c r="E295" i="20"/>
  <c r="D295" i="20"/>
  <c r="C295" i="20"/>
  <c r="B295" i="20"/>
  <c r="A295" i="20"/>
  <c r="K294" i="20"/>
  <c r="J294" i="20"/>
  <c r="I294" i="20"/>
  <c r="F294" i="20"/>
  <c r="E294" i="20"/>
  <c r="D294" i="20"/>
  <c r="C294" i="20"/>
  <c r="B294" i="20"/>
  <c r="A294" i="20"/>
  <c r="K293" i="20"/>
  <c r="J293" i="20"/>
  <c r="I293" i="20"/>
  <c r="F293" i="20"/>
  <c r="E293" i="20"/>
  <c r="D293" i="20"/>
  <c r="C293" i="20"/>
  <c r="B293" i="20"/>
  <c r="A293" i="20"/>
  <c r="K292" i="20"/>
  <c r="J292" i="20"/>
  <c r="I292" i="20"/>
  <c r="F292" i="20"/>
  <c r="E292" i="20"/>
  <c r="D292" i="20"/>
  <c r="C292" i="20"/>
  <c r="B292" i="20"/>
  <c r="A292" i="20"/>
  <c r="K291" i="20"/>
  <c r="J291" i="20"/>
  <c r="I291" i="20"/>
  <c r="F291" i="20"/>
  <c r="E291" i="20"/>
  <c r="D291" i="20"/>
  <c r="C291" i="20"/>
  <c r="B291" i="20"/>
  <c r="A291" i="20"/>
  <c r="K290" i="20"/>
  <c r="J290" i="20"/>
  <c r="I290" i="20"/>
  <c r="F290" i="20"/>
  <c r="E290" i="20"/>
  <c r="D290" i="20"/>
  <c r="C290" i="20"/>
  <c r="B290" i="20"/>
  <c r="A290" i="20"/>
  <c r="K289" i="20"/>
  <c r="J289" i="20"/>
  <c r="I289" i="20"/>
  <c r="F289" i="20"/>
  <c r="E289" i="20"/>
  <c r="D289" i="20"/>
  <c r="C289" i="20"/>
  <c r="B289" i="20"/>
  <c r="A289" i="20"/>
  <c r="K288" i="20"/>
  <c r="J288" i="20"/>
  <c r="I288" i="20"/>
  <c r="F288" i="20"/>
  <c r="E288" i="20"/>
  <c r="D288" i="20"/>
  <c r="C288" i="20"/>
  <c r="B288" i="20"/>
  <c r="A288" i="20"/>
  <c r="K287" i="20"/>
  <c r="J287" i="20"/>
  <c r="I287" i="20"/>
  <c r="F287" i="20"/>
  <c r="E287" i="20"/>
  <c r="D287" i="20"/>
  <c r="C287" i="20"/>
  <c r="B287" i="20"/>
  <c r="A287" i="20"/>
  <c r="K286" i="20"/>
  <c r="J286" i="20"/>
  <c r="I286" i="20"/>
  <c r="F286" i="20"/>
  <c r="E286" i="20"/>
  <c r="D286" i="20"/>
  <c r="C286" i="20"/>
  <c r="B286" i="20"/>
  <c r="A286" i="20"/>
  <c r="K285" i="20"/>
  <c r="J285" i="20"/>
  <c r="I285" i="20"/>
  <c r="F285" i="20"/>
  <c r="E285" i="20"/>
  <c r="D285" i="20"/>
  <c r="C285" i="20"/>
  <c r="B285" i="20"/>
  <c r="A285" i="20"/>
  <c r="K284" i="20"/>
  <c r="J284" i="20"/>
  <c r="I284" i="20"/>
  <c r="F284" i="20"/>
  <c r="E284" i="20"/>
  <c r="D284" i="20"/>
  <c r="C284" i="20"/>
  <c r="B284" i="20"/>
  <c r="A284" i="20"/>
  <c r="K283" i="20"/>
  <c r="J283" i="20"/>
  <c r="I283" i="20"/>
  <c r="F283" i="20"/>
  <c r="E283" i="20"/>
  <c r="D283" i="20"/>
  <c r="C283" i="20"/>
  <c r="B283" i="20"/>
  <c r="A283" i="20"/>
  <c r="K282" i="20"/>
  <c r="J282" i="20"/>
  <c r="I282" i="20"/>
  <c r="F282" i="20"/>
  <c r="E282" i="20"/>
  <c r="D282" i="20"/>
  <c r="C282" i="20"/>
  <c r="B282" i="20"/>
  <c r="A282" i="20"/>
  <c r="K281" i="20"/>
  <c r="J281" i="20"/>
  <c r="I281" i="20"/>
  <c r="F281" i="20"/>
  <c r="E281" i="20"/>
  <c r="D281" i="20"/>
  <c r="C281" i="20"/>
  <c r="B281" i="20"/>
  <c r="A281" i="20"/>
  <c r="K280" i="20"/>
  <c r="J280" i="20"/>
  <c r="I280" i="20"/>
  <c r="F280" i="20"/>
  <c r="E280" i="20"/>
  <c r="D280" i="20"/>
  <c r="C280" i="20"/>
  <c r="B280" i="20"/>
  <c r="A280" i="20"/>
  <c r="K279" i="20"/>
  <c r="J279" i="20"/>
  <c r="I279" i="20"/>
  <c r="F279" i="20"/>
  <c r="E279" i="20"/>
  <c r="D279" i="20"/>
  <c r="C279" i="20"/>
  <c r="B279" i="20"/>
  <c r="A279" i="20"/>
  <c r="K278" i="20"/>
  <c r="J278" i="20"/>
  <c r="I278" i="20"/>
  <c r="F278" i="20"/>
  <c r="E278" i="20"/>
  <c r="D278" i="20"/>
  <c r="C278" i="20"/>
  <c r="B278" i="20"/>
  <c r="A278" i="20"/>
  <c r="K277" i="20"/>
  <c r="J277" i="20"/>
  <c r="I277" i="20"/>
  <c r="F277" i="20"/>
  <c r="E277" i="20"/>
  <c r="D277" i="20"/>
  <c r="C277" i="20"/>
  <c r="B277" i="20"/>
  <c r="A277" i="20"/>
  <c r="K276" i="20"/>
  <c r="J276" i="20"/>
  <c r="I276" i="20"/>
  <c r="F276" i="20"/>
  <c r="E276" i="20"/>
  <c r="D276" i="20"/>
  <c r="C276" i="20"/>
  <c r="B276" i="20"/>
  <c r="A276" i="20"/>
  <c r="K275" i="20"/>
  <c r="J275" i="20"/>
  <c r="I275" i="20"/>
  <c r="F275" i="20"/>
  <c r="E275" i="20"/>
  <c r="D275" i="20"/>
  <c r="C275" i="20"/>
  <c r="B275" i="20"/>
  <c r="A275" i="20"/>
  <c r="K274" i="20"/>
  <c r="J274" i="20"/>
  <c r="I274" i="20"/>
  <c r="F274" i="20"/>
  <c r="E274" i="20"/>
  <c r="D274" i="20"/>
  <c r="C274" i="20"/>
  <c r="B274" i="20"/>
  <c r="A274" i="20"/>
  <c r="K273" i="20"/>
  <c r="J273" i="20"/>
  <c r="I273" i="20"/>
  <c r="F273" i="20"/>
  <c r="E273" i="20"/>
  <c r="D273" i="20"/>
  <c r="C273" i="20"/>
  <c r="B273" i="20"/>
  <c r="A273" i="20"/>
  <c r="K272" i="20"/>
  <c r="J272" i="20"/>
  <c r="I272" i="20"/>
  <c r="F272" i="20"/>
  <c r="E272" i="20"/>
  <c r="D272" i="20"/>
  <c r="C272" i="20"/>
  <c r="B272" i="20"/>
  <c r="A272" i="20"/>
  <c r="K271" i="20"/>
  <c r="J271" i="20"/>
  <c r="I271" i="20"/>
  <c r="F271" i="20"/>
  <c r="E271" i="20"/>
  <c r="D271" i="20"/>
  <c r="C271" i="20"/>
  <c r="B271" i="20"/>
  <c r="A271" i="20"/>
  <c r="K270" i="20"/>
  <c r="J270" i="20"/>
  <c r="I270" i="20"/>
  <c r="F270" i="20"/>
  <c r="E270" i="20"/>
  <c r="D270" i="20"/>
  <c r="C270" i="20"/>
  <c r="B270" i="20"/>
  <c r="A270" i="20"/>
  <c r="K269" i="20"/>
  <c r="J269" i="20"/>
  <c r="I269" i="20"/>
  <c r="F269" i="20"/>
  <c r="E269" i="20"/>
  <c r="D269" i="20"/>
  <c r="C269" i="20"/>
  <c r="B269" i="20"/>
  <c r="A269" i="20"/>
  <c r="K268" i="20"/>
  <c r="J268" i="20"/>
  <c r="I268" i="20"/>
  <c r="F268" i="20"/>
  <c r="E268" i="20"/>
  <c r="D268" i="20"/>
  <c r="C268" i="20"/>
  <c r="B268" i="20"/>
  <c r="A268" i="20"/>
  <c r="K267" i="20"/>
  <c r="J267" i="20"/>
  <c r="I267" i="20"/>
  <c r="F267" i="20"/>
  <c r="E267" i="20"/>
  <c r="D267" i="20"/>
  <c r="C267" i="20"/>
  <c r="B267" i="20"/>
  <c r="A267" i="20"/>
  <c r="K266" i="20"/>
  <c r="J266" i="20"/>
  <c r="I266" i="20"/>
  <c r="F266" i="20"/>
  <c r="E266" i="20"/>
  <c r="D266" i="20"/>
  <c r="C266" i="20"/>
  <c r="B266" i="20"/>
  <c r="A266" i="20"/>
  <c r="K265" i="20"/>
  <c r="J265" i="20"/>
  <c r="I265" i="20"/>
  <c r="F265" i="20"/>
  <c r="E265" i="20"/>
  <c r="D265" i="20"/>
  <c r="C265" i="20"/>
  <c r="B265" i="20"/>
  <c r="A265" i="20"/>
  <c r="K264" i="20"/>
  <c r="J264" i="20"/>
  <c r="I264" i="20"/>
  <c r="F264" i="20"/>
  <c r="E264" i="20"/>
  <c r="D264" i="20"/>
  <c r="C264" i="20"/>
  <c r="B264" i="20"/>
  <c r="A264" i="20"/>
  <c r="K263" i="20"/>
  <c r="J263" i="20"/>
  <c r="I263" i="20"/>
  <c r="F263" i="20"/>
  <c r="E263" i="20"/>
  <c r="D263" i="20"/>
  <c r="C263" i="20"/>
  <c r="B263" i="20"/>
  <c r="A263" i="20"/>
  <c r="K262" i="20"/>
  <c r="J262" i="20"/>
  <c r="I262" i="20"/>
  <c r="F262" i="20"/>
  <c r="E262" i="20"/>
  <c r="D262" i="20"/>
  <c r="C262" i="20"/>
  <c r="B262" i="20"/>
  <c r="A262" i="20"/>
  <c r="K261" i="20"/>
  <c r="J261" i="20"/>
  <c r="I261" i="20"/>
  <c r="F261" i="20"/>
  <c r="E261" i="20"/>
  <c r="D261" i="20"/>
  <c r="C261" i="20"/>
  <c r="B261" i="20"/>
  <c r="A261" i="20"/>
  <c r="K260" i="20"/>
  <c r="J260" i="20"/>
  <c r="I260" i="20"/>
  <c r="F260" i="20"/>
  <c r="E260" i="20"/>
  <c r="D260" i="20"/>
  <c r="C260" i="20"/>
  <c r="B260" i="20"/>
  <c r="A260" i="20"/>
  <c r="K259" i="20"/>
  <c r="J259" i="20"/>
  <c r="I259" i="20"/>
  <c r="F259" i="20"/>
  <c r="E259" i="20"/>
  <c r="D259" i="20"/>
  <c r="C259" i="20"/>
  <c r="B259" i="20"/>
  <c r="A259" i="20"/>
  <c r="K258" i="20"/>
  <c r="J258" i="20"/>
  <c r="I258" i="20"/>
  <c r="F258" i="20"/>
  <c r="E258" i="20"/>
  <c r="D258" i="20"/>
  <c r="C258" i="20"/>
  <c r="B258" i="20"/>
  <c r="A258" i="20"/>
  <c r="K257" i="20"/>
  <c r="J257" i="20"/>
  <c r="I257" i="20"/>
  <c r="F257" i="20"/>
  <c r="E257" i="20"/>
  <c r="D257" i="20"/>
  <c r="C257" i="20"/>
  <c r="B257" i="20"/>
  <c r="A257" i="20"/>
  <c r="K256" i="20"/>
  <c r="J256" i="20"/>
  <c r="I256" i="20"/>
  <c r="F256" i="20"/>
  <c r="E256" i="20"/>
  <c r="D256" i="20"/>
  <c r="C256" i="20"/>
  <c r="B256" i="20"/>
  <c r="A256" i="20"/>
  <c r="K255" i="20"/>
  <c r="J255" i="20"/>
  <c r="I255" i="20"/>
  <c r="F255" i="20"/>
  <c r="E255" i="20"/>
  <c r="D255" i="20"/>
  <c r="C255" i="20"/>
  <c r="B255" i="20"/>
  <c r="A255" i="20"/>
  <c r="K254" i="20"/>
  <c r="J254" i="20"/>
  <c r="I254" i="20"/>
  <c r="F254" i="20"/>
  <c r="E254" i="20"/>
  <c r="D254" i="20"/>
  <c r="C254" i="20"/>
  <c r="B254" i="20"/>
  <c r="A254" i="20"/>
  <c r="K253" i="20"/>
  <c r="J253" i="20"/>
  <c r="I253" i="20"/>
  <c r="F253" i="20"/>
  <c r="E253" i="20"/>
  <c r="D253" i="20"/>
  <c r="C253" i="20"/>
  <c r="B253" i="20"/>
  <c r="A253" i="20"/>
  <c r="K252" i="20"/>
  <c r="J252" i="20"/>
  <c r="I252" i="20"/>
  <c r="F252" i="20"/>
  <c r="E252" i="20"/>
  <c r="D252" i="20"/>
  <c r="C252" i="20"/>
  <c r="B252" i="20"/>
  <c r="A252" i="20"/>
  <c r="K251" i="20"/>
  <c r="J251" i="20"/>
  <c r="I251" i="20"/>
  <c r="F251" i="20"/>
  <c r="E251" i="20"/>
  <c r="D251" i="20"/>
  <c r="C251" i="20"/>
  <c r="B251" i="20"/>
  <c r="A251" i="20"/>
  <c r="K250" i="20"/>
  <c r="J250" i="20"/>
  <c r="I250" i="20"/>
  <c r="F250" i="20"/>
  <c r="E250" i="20"/>
  <c r="D250" i="20"/>
  <c r="C250" i="20"/>
  <c r="B250" i="20"/>
  <c r="A250" i="20"/>
  <c r="K249" i="20"/>
  <c r="J249" i="20"/>
  <c r="I249" i="20"/>
  <c r="F249" i="20"/>
  <c r="E249" i="20"/>
  <c r="D249" i="20"/>
  <c r="C249" i="20"/>
  <c r="B249" i="20"/>
  <c r="A249" i="20"/>
  <c r="K248" i="20"/>
  <c r="J248" i="20"/>
  <c r="I248" i="20"/>
  <c r="F248" i="20"/>
  <c r="E248" i="20"/>
  <c r="D248" i="20"/>
  <c r="C248" i="20"/>
  <c r="B248" i="20"/>
  <c r="A248" i="20"/>
  <c r="K247" i="20"/>
  <c r="J247" i="20"/>
  <c r="I247" i="20"/>
  <c r="F247" i="20"/>
  <c r="E247" i="20"/>
  <c r="D247" i="20"/>
  <c r="C247" i="20"/>
  <c r="B247" i="20"/>
  <c r="A247" i="20"/>
  <c r="K246" i="20"/>
  <c r="J246" i="20"/>
  <c r="I246" i="20"/>
  <c r="F246" i="20"/>
  <c r="E246" i="20"/>
  <c r="D246" i="20"/>
  <c r="C246" i="20"/>
  <c r="B246" i="20"/>
  <c r="A246" i="20"/>
  <c r="K245" i="20"/>
  <c r="J245" i="20"/>
  <c r="I245" i="20"/>
  <c r="F245" i="20"/>
  <c r="E245" i="20"/>
  <c r="D245" i="20"/>
  <c r="C245" i="20"/>
  <c r="B245" i="20"/>
  <c r="A245" i="20"/>
  <c r="K244" i="20"/>
  <c r="J244" i="20"/>
  <c r="I244" i="20"/>
  <c r="F244" i="20"/>
  <c r="E244" i="20"/>
  <c r="D244" i="20"/>
  <c r="C244" i="20"/>
  <c r="B244" i="20"/>
  <c r="A244" i="20"/>
  <c r="K243" i="20"/>
  <c r="J243" i="20"/>
  <c r="I243" i="20"/>
  <c r="F243" i="20"/>
  <c r="E243" i="20"/>
  <c r="D243" i="20"/>
  <c r="C243" i="20"/>
  <c r="B243" i="20"/>
  <c r="A243" i="20"/>
  <c r="K242" i="20"/>
  <c r="J242" i="20"/>
  <c r="I242" i="20"/>
  <c r="F242" i="20"/>
  <c r="E242" i="20"/>
  <c r="D242" i="20"/>
  <c r="C242" i="20"/>
  <c r="B242" i="20"/>
  <c r="A242" i="20"/>
  <c r="K241" i="20"/>
  <c r="J241" i="20"/>
  <c r="I241" i="20"/>
  <c r="F241" i="20"/>
  <c r="E241" i="20"/>
  <c r="D241" i="20"/>
  <c r="C241" i="20"/>
  <c r="B241" i="20"/>
  <c r="A241" i="20"/>
  <c r="K240" i="20"/>
  <c r="J240" i="20"/>
  <c r="I240" i="20"/>
  <c r="F240" i="20"/>
  <c r="E240" i="20"/>
  <c r="D240" i="20"/>
  <c r="C240" i="20"/>
  <c r="B240" i="20"/>
  <c r="A240" i="20"/>
  <c r="K239" i="20"/>
  <c r="J239" i="20"/>
  <c r="I239" i="20"/>
  <c r="F239" i="20"/>
  <c r="E239" i="20"/>
  <c r="D239" i="20"/>
  <c r="C239" i="20"/>
  <c r="B239" i="20"/>
  <c r="A239" i="20"/>
  <c r="K238" i="20"/>
  <c r="J238" i="20"/>
  <c r="I238" i="20"/>
  <c r="F238" i="20"/>
  <c r="E238" i="20"/>
  <c r="D238" i="20"/>
  <c r="C238" i="20"/>
  <c r="B238" i="20"/>
  <c r="A238" i="20"/>
  <c r="K237" i="20"/>
  <c r="J237" i="20"/>
  <c r="I237" i="20"/>
  <c r="F237" i="20"/>
  <c r="E237" i="20"/>
  <c r="D237" i="20"/>
  <c r="C237" i="20"/>
  <c r="B237" i="20"/>
  <c r="A237" i="20"/>
  <c r="K236" i="20"/>
  <c r="J236" i="20"/>
  <c r="I236" i="20"/>
  <c r="F236" i="20"/>
  <c r="E236" i="20"/>
  <c r="D236" i="20"/>
  <c r="C236" i="20"/>
  <c r="B236" i="20"/>
  <c r="A236" i="20"/>
  <c r="K235" i="20"/>
  <c r="J235" i="20"/>
  <c r="I235" i="20"/>
  <c r="F235" i="20"/>
  <c r="E235" i="20"/>
  <c r="D235" i="20"/>
  <c r="C235" i="20"/>
  <c r="B235" i="20"/>
  <c r="A235" i="20"/>
  <c r="K234" i="20"/>
  <c r="J234" i="20"/>
  <c r="I234" i="20"/>
  <c r="F234" i="20"/>
  <c r="E234" i="20"/>
  <c r="D234" i="20"/>
  <c r="C234" i="20"/>
  <c r="B234" i="20"/>
  <c r="A234" i="20"/>
  <c r="K233" i="20"/>
  <c r="J233" i="20"/>
  <c r="I233" i="20"/>
  <c r="F233" i="20"/>
  <c r="E233" i="20"/>
  <c r="D233" i="20"/>
  <c r="C233" i="20"/>
  <c r="B233" i="20"/>
  <c r="A233" i="20"/>
  <c r="K232" i="20"/>
  <c r="J232" i="20"/>
  <c r="I232" i="20"/>
  <c r="F232" i="20"/>
  <c r="E232" i="20"/>
  <c r="D232" i="20"/>
  <c r="C232" i="20"/>
  <c r="B232" i="20"/>
  <c r="A232" i="20"/>
  <c r="K231" i="20"/>
  <c r="J231" i="20"/>
  <c r="I231" i="20"/>
  <c r="F231" i="20"/>
  <c r="E231" i="20"/>
  <c r="D231" i="20"/>
  <c r="C231" i="20"/>
  <c r="B231" i="20"/>
  <c r="A231" i="20"/>
  <c r="K230" i="20"/>
  <c r="J230" i="20"/>
  <c r="I230" i="20"/>
  <c r="F230" i="20"/>
  <c r="E230" i="20"/>
  <c r="D230" i="20"/>
  <c r="C230" i="20"/>
  <c r="B230" i="20"/>
  <c r="A230" i="20"/>
  <c r="K229" i="20"/>
  <c r="J229" i="20"/>
  <c r="I229" i="20"/>
  <c r="F229" i="20"/>
  <c r="E229" i="20"/>
  <c r="D229" i="20"/>
  <c r="C229" i="20"/>
  <c r="B229" i="20"/>
  <c r="A229" i="20"/>
  <c r="K228" i="20"/>
  <c r="J228" i="20"/>
  <c r="I228" i="20"/>
  <c r="F228" i="20"/>
  <c r="E228" i="20"/>
  <c r="D228" i="20"/>
  <c r="C228" i="20"/>
  <c r="B228" i="20"/>
  <c r="A228" i="20"/>
  <c r="K227" i="20"/>
  <c r="J227" i="20"/>
  <c r="I227" i="20"/>
  <c r="F227" i="20"/>
  <c r="E227" i="20"/>
  <c r="D227" i="20"/>
  <c r="C227" i="20"/>
  <c r="B227" i="20"/>
  <c r="A227" i="20"/>
  <c r="K226" i="20"/>
  <c r="J226" i="20"/>
  <c r="I226" i="20"/>
  <c r="F226" i="20"/>
  <c r="E226" i="20"/>
  <c r="D226" i="20"/>
  <c r="C226" i="20"/>
  <c r="B226" i="20"/>
  <c r="A226" i="20"/>
  <c r="K225" i="20"/>
  <c r="J225" i="20"/>
  <c r="I225" i="20"/>
  <c r="F225" i="20"/>
  <c r="E225" i="20"/>
  <c r="D225" i="20"/>
  <c r="C225" i="20"/>
  <c r="B225" i="20"/>
  <c r="A225" i="20"/>
  <c r="K224" i="20"/>
  <c r="J224" i="20"/>
  <c r="I224" i="20"/>
  <c r="F224" i="20"/>
  <c r="E224" i="20"/>
  <c r="D224" i="20"/>
  <c r="C224" i="20"/>
  <c r="B224" i="20"/>
  <c r="A224" i="20"/>
  <c r="K223" i="20"/>
  <c r="J223" i="20"/>
  <c r="I223" i="20"/>
  <c r="F223" i="20"/>
  <c r="E223" i="20"/>
  <c r="D223" i="20"/>
  <c r="C223" i="20"/>
  <c r="B223" i="20"/>
  <c r="A223" i="20"/>
  <c r="K222" i="20"/>
  <c r="J222" i="20"/>
  <c r="I222" i="20"/>
  <c r="F222" i="20"/>
  <c r="E222" i="20"/>
  <c r="D222" i="20"/>
  <c r="C222" i="20"/>
  <c r="B222" i="20"/>
  <c r="A222" i="20"/>
  <c r="K221" i="20"/>
  <c r="J221" i="20"/>
  <c r="I221" i="20"/>
  <c r="F221" i="20"/>
  <c r="E221" i="20"/>
  <c r="D221" i="20"/>
  <c r="C221" i="20"/>
  <c r="B221" i="20"/>
  <c r="A221" i="20"/>
  <c r="K220" i="20"/>
  <c r="J220" i="20"/>
  <c r="I220" i="20"/>
  <c r="F220" i="20"/>
  <c r="E220" i="20"/>
  <c r="D220" i="20"/>
  <c r="C220" i="20"/>
  <c r="B220" i="20"/>
  <c r="A220" i="20"/>
  <c r="K219" i="20"/>
  <c r="J219" i="20"/>
  <c r="I219" i="20"/>
  <c r="F219" i="20"/>
  <c r="E219" i="20"/>
  <c r="D219" i="20"/>
  <c r="C219" i="20"/>
  <c r="B219" i="20"/>
  <c r="A219" i="20"/>
  <c r="K218" i="20"/>
  <c r="J218" i="20"/>
  <c r="I218" i="20"/>
  <c r="F218" i="20"/>
  <c r="E218" i="20"/>
  <c r="D218" i="20"/>
  <c r="C218" i="20"/>
  <c r="B218" i="20"/>
  <c r="A218" i="20"/>
  <c r="K217" i="20"/>
  <c r="J217" i="20"/>
  <c r="I217" i="20"/>
  <c r="F217" i="20"/>
  <c r="E217" i="20"/>
  <c r="D217" i="20"/>
  <c r="C217" i="20"/>
  <c r="B217" i="20"/>
  <c r="A217" i="20"/>
  <c r="K216" i="20"/>
  <c r="J216" i="20"/>
  <c r="I216" i="20"/>
  <c r="F216" i="20"/>
  <c r="E216" i="20"/>
  <c r="D216" i="20"/>
  <c r="C216" i="20"/>
  <c r="B216" i="20"/>
  <c r="A216" i="20"/>
  <c r="K215" i="20"/>
  <c r="J215" i="20"/>
  <c r="I215" i="20"/>
  <c r="F215" i="20"/>
  <c r="E215" i="20"/>
  <c r="D215" i="20"/>
  <c r="C215" i="20"/>
  <c r="B215" i="20"/>
  <c r="A215" i="20"/>
  <c r="K214" i="20"/>
  <c r="J214" i="20"/>
  <c r="I214" i="20"/>
  <c r="F214" i="20"/>
  <c r="E214" i="20"/>
  <c r="D214" i="20"/>
  <c r="C214" i="20"/>
  <c r="B214" i="20"/>
  <c r="A214" i="20"/>
  <c r="K213" i="20"/>
  <c r="J213" i="20"/>
  <c r="I213" i="20"/>
  <c r="F213" i="20"/>
  <c r="E213" i="20"/>
  <c r="D213" i="20"/>
  <c r="C213" i="20"/>
  <c r="B213" i="20"/>
  <c r="A213" i="20"/>
  <c r="K212" i="20"/>
  <c r="J212" i="20"/>
  <c r="I212" i="20"/>
  <c r="F212" i="20"/>
  <c r="E212" i="20"/>
  <c r="D212" i="20"/>
  <c r="C212" i="20"/>
  <c r="B212" i="20"/>
  <c r="A212" i="20"/>
  <c r="K211" i="20"/>
  <c r="J211" i="20"/>
  <c r="I211" i="20"/>
  <c r="F211" i="20"/>
  <c r="E211" i="20"/>
  <c r="D211" i="20"/>
  <c r="C211" i="20"/>
  <c r="B211" i="20"/>
  <c r="A211" i="20"/>
  <c r="K210" i="20"/>
  <c r="J210" i="20"/>
  <c r="I210" i="20"/>
  <c r="F210" i="20"/>
  <c r="E210" i="20"/>
  <c r="D210" i="20"/>
  <c r="C210" i="20"/>
  <c r="B210" i="20"/>
  <c r="A210" i="20"/>
  <c r="K209" i="20"/>
  <c r="J209" i="20"/>
  <c r="I209" i="20"/>
  <c r="F209" i="20"/>
  <c r="E209" i="20"/>
  <c r="D209" i="20"/>
  <c r="C209" i="20"/>
  <c r="B209" i="20"/>
  <c r="A209" i="20"/>
  <c r="K208" i="20"/>
  <c r="J208" i="20"/>
  <c r="I208" i="20"/>
  <c r="F208" i="20"/>
  <c r="E208" i="20"/>
  <c r="D208" i="20"/>
  <c r="C208" i="20"/>
  <c r="B208" i="20"/>
  <c r="A208" i="20"/>
  <c r="K207" i="20"/>
  <c r="J207" i="20"/>
  <c r="I207" i="20"/>
  <c r="F207" i="20"/>
  <c r="E207" i="20"/>
  <c r="D207" i="20"/>
  <c r="C207" i="20"/>
  <c r="B207" i="20"/>
  <c r="A207" i="20"/>
  <c r="K206" i="20"/>
  <c r="J206" i="20"/>
  <c r="I206" i="20"/>
  <c r="F206" i="20"/>
  <c r="E206" i="20"/>
  <c r="D206" i="20"/>
  <c r="C206" i="20"/>
  <c r="B206" i="20"/>
  <c r="A206" i="20"/>
  <c r="K205" i="20"/>
  <c r="J205" i="20"/>
  <c r="I205" i="20"/>
  <c r="F205" i="20"/>
  <c r="E205" i="20"/>
  <c r="D205" i="20"/>
  <c r="C205" i="20"/>
  <c r="B205" i="20"/>
  <c r="A205" i="20"/>
  <c r="K204" i="20"/>
  <c r="J204" i="20"/>
  <c r="I204" i="20"/>
  <c r="F204" i="20"/>
  <c r="E204" i="20"/>
  <c r="D204" i="20"/>
  <c r="C204" i="20"/>
  <c r="B204" i="20"/>
  <c r="A204" i="20"/>
  <c r="K203" i="20"/>
  <c r="J203" i="20"/>
  <c r="I203" i="20"/>
  <c r="F203" i="20"/>
  <c r="E203" i="20"/>
  <c r="D203" i="20"/>
  <c r="C203" i="20"/>
  <c r="B203" i="20"/>
  <c r="A203" i="20"/>
  <c r="K202" i="20"/>
  <c r="J202" i="20"/>
  <c r="I202" i="20"/>
  <c r="F202" i="20"/>
  <c r="E202" i="20"/>
  <c r="D202" i="20"/>
  <c r="C202" i="20"/>
  <c r="B202" i="20"/>
  <c r="A202" i="20"/>
  <c r="K201" i="20"/>
  <c r="J201" i="20"/>
  <c r="I201" i="20"/>
  <c r="F201" i="20"/>
  <c r="E201" i="20"/>
  <c r="D201" i="20"/>
  <c r="C201" i="20"/>
  <c r="B201" i="20"/>
  <c r="A201" i="20"/>
  <c r="K200" i="20"/>
  <c r="J200" i="20"/>
  <c r="I200" i="20"/>
  <c r="F200" i="20"/>
  <c r="E200" i="20"/>
  <c r="D200" i="20"/>
  <c r="C200" i="20"/>
  <c r="B200" i="20"/>
  <c r="A200" i="20"/>
  <c r="K199" i="20"/>
  <c r="J199" i="20"/>
  <c r="I199" i="20"/>
  <c r="F199" i="20"/>
  <c r="E199" i="20"/>
  <c r="D199" i="20"/>
  <c r="C199" i="20"/>
  <c r="B199" i="20"/>
  <c r="A199" i="20"/>
  <c r="K198" i="20"/>
  <c r="J198" i="20"/>
  <c r="I198" i="20"/>
  <c r="F198" i="20"/>
  <c r="E198" i="20"/>
  <c r="D198" i="20"/>
  <c r="C198" i="20"/>
  <c r="B198" i="20"/>
  <c r="A198" i="20"/>
  <c r="K197" i="20"/>
  <c r="J197" i="20"/>
  <c r="I197" i="20"/>
  <c r="F197" i="20"/>
  <c r="E197" i="20"/>
  <c r="D197" i="20"/>
  <c r="C197" i="20"/>
  <c r="B197" i="20"/>
  <c r="A197" i="20"/>
  <c r="K196" i="20"/>
  <c r="J196" i="20"/>
  <c r="I196" i="20"/>
  <c r="F196" i="20"/>
  <c r="E196" i="20"/>
  <c r="D196" i="20"/>
  <c r="C196" i="20"/>
  <c r="B196" i="20"/>
  <c r="A196" i="20"/>
  <c r="K195" i="20"/>
  <c r="J195" i="20"/>
  <c r="I195" i="20"/>
  <c r="F195" i="20"/>
  <c r="E195" i="20"/>
  <c r="D195" i="20"/>
  <c r="C195" i="20"/>
  <c r="B195" i="20"/>
  <c r="A195" i="20"/>
  <c r="K194" i="20"/>
  <c r="J194" i="20"/>
  <c r="I194" i="20"/>
  <c r="F194" i="20"/>
  <c r="E194" i="20"/>
  <c r="D194" i="20"/>
  <c r="C194" i="20"/>
  <c r="B194" i="20"/>
  <c r="A194" i="20"/>
  <c r="K193" i="20"/>
  <c r="J193" i="20"/>
  <c r="I193" i="20"/>
  <c r="F193" i="20"/>
  <c r="E193" i="20"/>
  <c r="D193" i="20"/>
  <c r="C193" i="20"/>
  <c r="B193" i="20"/>
  <c r="A193" i="20"/>
  <c r="K192" i="20"/>
  <c r="J192" i="20"/>
  <c r="I192" i="20"/>
  <c r="F192" i="20"/>
  <c r="E192" i="20"/>
  <c r="D192" i="20"/>
  <c r="C192" i="20"/>
  <c r="B192" i="20"/>
  <c r="A192" i="20"/>
  <c r="K191" i="20"/>
  <c r="J191" i="20"/>
  <c r="I191" i="20"/>
  <c r="F191" i="20"/>
  <c r="E191" i="20"/>
  <c r="D191" i="20"/>
  <c r="C191" i="20"/>
  <c r="B191" i="20"/>
  <c r="A191" i="20"/>
  <c r="K190" i="20"/>
  <c r="J190" i="20"/>
  <c r="I190" i="20"/>
  <c r="F190" i="20"/>
  <c r="E190" i="20"/>
  <c r="D190" i="20"/>
  <c r="C190" i="20"/>
  <c r="B190" i="20"/>
  <c r="A190" i="20"/>
  <c r="K189" i="20"/>
  <c r="J189" i="20"/>
  <c r="I189" i="20"/>
  <c r="F189" i="20"/>
  <c r="E189" i="20"/>
  <c r="D189" i="20"/>
  <c r="C189" i="20"/>
  <c r="B189" i="20"/>
  <c r="A189" i="20"/>
  <c r="K188" i="20"/>
  <c r="J188" i="20"/>
  <c r="I188" i="20"/>
  <c r="F188" i="20"/>
  <c r="E188" i="20"/>
  <c r="D188" i="20"/>
  <c r="C188" i="20"/>
  <c r="B188" i="20"/>
  <c r="A188" i="20"/>
  <c r="K187" i="20"/>
  <c r="J187" i="20"/>
  <c r="I187" i="20"/>
  <c r="E187" i="20"/>
  <c r="D187" i="20"/>
  <c r="C187" i="20"/>
  <c r="B187" i="20"/>
  <c r="A187" i="20"/>
  <c r="K186" i="20"/>
  <c r="J186" i="20"/>
  <c r="I186" i="20"/>
  <c r="E186" i="20"/>
  <c r="D186" i="20"/>
  <c r="C186" i="20"/>
  <c r="B186" i="20"/>
  <c r="A186" i="20"/>
  <c r="K185" i="20"/>
  <c r="J185" i="20"/>
  <c r="I185" i="20"/>
  <c r="E185" i="20"/>
  <c r="D185" i="20"/>
  <c r="C185" i="20"/>
  <c r="B185" i="20"/>
  <c r="A185" i="20"/>
  <c r="K184" i="20"/>
  <c r="J184" i="20"/>
  <c r="I184" i="20"/>
  <c r="E184" i="20"/>
  <c r="D184" i="20"/>
  <c r="C184" i="20"/>
  <c r="B184" i="20"/>
  <c r="A184" i="20"/>
  <c r="K183" i="20"/>
  <c r="J183" i="20"/>
  <c r="I183" i="20"/>
  <c r="E183" i="20"/>
  <c r="D183" i="20"/>
  <c r="C183" i="20"/>
  <c r="B183" i="20"/>
  <c r="A183" i="20"/>
  <c r="K182" i="20"/>
  <c r="J182" i="20"/>
  <c r="I182" i="20"/>
  <c r="E182" i="20"/>
  <c r="D182" i="20"/>
  <c r="C182" i="20"/>
  <c r="B182" i="20"/>
  <c r="A182" i="20"/>
  <c r="K181" i="20"/>
  <c r="J181" i="20"/>
  <c r="I181" i="20"/>
  <c r="E181" i="20"/>
  <c r="D181" i="20"/>
  <c r="C181" i="20"/>
  <c r="B181" i="20"/>
  <c r="A181" i="20"/>
  <c r="K180" i="20"/>
  <c r="J180" i="20"/>
  <c r="I180" i="20"/>
  <c r="E180" i="20"/>
  <c r="D180" i="20"/>
  <c r="C180" i="20"/>
  <c r="B180" i="20"/>
  <c r="A180" i="20"/>
  <c r="K179" i="20"/>
  <c r="J179" i="20"/>
  <c r="I179" i="20"/>
  <c r="E179" i="20"/>
  <c r="D179" i="20"/>
  <c r="C179" i="20"/>
  <c r="B179" i="20"/>
  <c r="A179" i="20"/>
  <c r="K178" i="20"/>
  <c r="J178" i="20"/>
  <c r="I178" i="20"/>
  <c r="E178" i="20"/>
  <c r="D178" i="20"/>
  <c r="C178" i="20"/>
  <c r="B178" i="20"/>
  <c r="A178" i="20"/>
  <c r="K177" i="20"/>
  <c r="J177" i="20"/>
  <c r="I177" i="20"/>
  <c r="E177" i="20"/>
  <c r="D177" i="20"/>
  <c r="C177" i="20"/>
  <c r="B177" i="20"/>
  <c r="A177" i="20"/>
  <c r="K176" i="20"/>
  <c r="J176" i="20"/>
  <c r="I176" i="20"/>
  <c r="E176" i="20"/>
  <c r="D176" i="20"/>
  <c r="C176" i="20"/>
  <c r="B176" i="20"/>
  <c r="A176" i="20"/>
  <c r="K175" i="20"/>
  <c r="J175" i="20"/>
  <c r="I175" i="20"/>
  <c r="E175" i="20"/>
  <c r="D175" i="20"/>
  <c r="C175" i="20"/>
  <c r="B175" i="20"/>
  <c r="A175" i="20"/>
  <c r="K174" i="20"/>
  <c r="J174" i="20"/>
  <c r="I174" i="20"/>
  <c r="E174" i="20"/>
  <c r="D174" i="20"/>
  <c r="C174" i="20"/>
  <c r="B174" i="20"/>
  <c r="A174" i="20"/>
  <c r="K173" i="20"/>
  <c r="J173" i="20"/>
  <c r="I173" i="20"/>
  <c r="E173" i="20"/>
  <c r="D173" i="20"/>
  <c r="C173" i="20"/>
  <c r="B173" i="20"/>
  <c r="A173" i="20"/>
  <c r="K172" i="20"/>
  <c r="J172" i="20"/>
  <c r="I172" i="20"/>
  <c r="E172" i="20"/>
  <c r="D172" i="20"/>
  <c r="C172" i="20"/>
  <c r="B172" i="20"/>
  <c r="A172" i="20"/>
  <c r="K171" i="20"/>
  <c r="J171" i="20"/>
  <c r="I171" i="20"/>
  <c r="E171" i="20"/>
  <c r="D171" i="20"/>
  <c r="C171" i="20"/>
  <c r="B171" i="20"/>
  <c r="A171" i="20"/>
  <c r="K170" i="20"/>
  <c r="J170" i="20"/>
  <c r="I170" i="20"/>
  <c r="E170" i="20"/>
  <c r="D170" i="20"/>
  <c r="C170" i="20"/>
  <c r="B170" i="20"/>
  <c r="A170" i="20"/>
  <c r="K169" i="20"/>
  <c r="J169" i="20"/>
  <c r="I169" i="20"/>
  <c r="E169" i="20"/>
  <c r="D169" i="20"/>
  <c r="C169" i="20"/>
  <c r="B169" i="20"/>
  <c r="A169" i="20"/>
  <c r="K168" i="20"/>
  <c r="J168" i="20"/>
  <c r="I168" i="20"/>
  <c r="E168" i="20"/>
  <c r="D168" i="20"/>
  <c r="C168" i="20"/>
  <c r="B168" i="20"/>
  <c r="A168" i="20"/>
  <c r="K167" i="20"/>
  <c r="J167" i="20"/>
  <c r="I167" i="20"/>
  <c r="E167" i="20"/>
  <c r="D167" i="20"/>
  <c r="C167" i="20"/>
  <c r="B167" i="20"/>
  <c r="A167" i="20"/>
  <c r="K166" i="20"/>
  <c r="J166" i="20"/>
  <c r="I166" i="20"/>
  <c r="E166" i="20"/>
  <c r="D166" i="20"/>
  <c r="C166" i="20"/>
  <c r="B166" i="20"/>
  <c r="A166" i="20"/>
  <c r="K165" i="20"/>
  <c r="J165" i="20"/>
  <c r="I165" i="20"/>
  <c r="E165" i="20"/>
  <c r="D165" i="20"/>
  <c r="C165" i="20"/>
  <c r="B165" i="20"/>
  <c r="A165" i="20"/>
  <c r="K164" i="20"/>
  <c r="J164" i="20"/>
  <c r="I164" i="20"/>
  <c r="E164" i="20"/>
  <c r="D164" i="20"/>
  <c r="C164" i="20"/>
  <c r="B164" i="20"/>
  <c r="A164" i="20"/>
  <c r="K163" i="20"/>
  <c r="J163" i="20"/>
  <c r="I163" i="20"/>
  <c r="E163" i="20"/>
  <c r="D163" i="20"/>
  <c r="C163" i="20"/>
  <c r="B163" i="20"/>
  <c r="A163" i="20"/>
  <c r="K162" i="20"/>
  <c r="J162" i="20"/>
  <c r="I162" i="20"/>
  <c r="E162" i="20"/>
  <c r="D162" i="20"/>
  <c r="C162" i="20"/>
  <c r="B162" i="20"/>
  <c r="A162" i="20"/>
  <c r="K161" i="20"/>
  <c r="J161" i="20"/>
  <c r="I161" i="20"/>
  <c r="E161" i="20"/>
  <c r="D161" i="20"/>
  <c r="C161" i="20"/>
  <c r="B161" i="20"/>
  <c r="A161" i="20"/>
  <c r="K160" i="20"/>
  <c r="J160" i="20"/>
  <c r="I160" i="20"/>
  <c r="E160" i="20"/>
  <c r="D160" i="20"/>
  <c r="C160" i="20"/>
  <c r="B160" i="20"/>
  <c r="A160" i="20"/>
  <c r="K159" i="20"/>
  <c r="J159" i="20"/>
  <c r="I159" i="20"/>
  <c r="E159" i="20"/>
  <c r="D159" i="20"/>
  <c r="C159" i="20"/>
  <c r="B159" i="20"/>
  <c r="A159" i="20"/>
  <c r="K158" i="20"/>
  <c r="J158" i="20"/>
  <c r="I158" i="20"/>
  <c r="E158" i="20"/>
  <c r="D158" i="20"/>
  <c r="C158" i="20"/>
  <c r="B158" i="20"/>
  <c r="A158" i="20"/>
  <c r="K157" i="20"/>
  <c r="J157" i="20"/>
  <c r="I157" i="20"/>
  <c r="E157" i="20"/>
  <c r="D157" i="20"/>
  <c r="C157" i="20"/>
  <c r="B157" i="20"/>
  <c r="A157" i="20"/>
  <c r="K156" i="20"/>
  <c r="J156" i="20"/>
  <c r="I156" i="20"/>
  <c r="E156" i="20"/>
  <c r="D156" i="20"/>
  <c r="C156" i="20"/>
  <c r="B156" i="20"/>
  <c r="A156" i="20"/>
  <c r="K155" i="20"/>
  <c r="J155" i="20"/>
  <c r="I155" i="20"/>
  <c r="E155" i="20"/>
  <c r="D155" i="20"/>
  <c r="C155" i="20"/>
  <c r="B155" i="20"/>
  <c r="A155" i="20"/>
  <c r="K154" i="20"/>
  <c r="J154" i="20"/>
  <c r="I154" i="20"/>
  <c r="E154" i="20"/>
  <c r="D154" i="20"/>
  <c r="C154" i="20"/>
  <c r="B154" i="20"/>
  <c r="A154" i="20"/>
  <c r="K153" i="20"/>
  <c r="J153" i="20"/>
  <c r="I153" i="20"/>
  <c r="E153" i="20"/>
  <c r="D153" i="20"/>
  <c r="C153" i="20"/>
  <c r="B153" i="20"/>
  <c r="A153" i="20"/>
  <c r="K152" i="20"/>
  <c r="J152" i="20"/>
  <c r="I152" i="20"/>
  <c r="E152" i="20"/>
  <c r="D152" i="20"/>
  <c r="C152" i="20"/>
  <c r="B152" i="20"/>
  <c r="A152" i="20"/>
  <c r="K151" i="20"/>
  <c r="J151" i="20"/>
  <c r="I151" i="20"/>
  <c r="E151" i="20"/>
  <c r="D151" i="20"/>
  <c r="C151" i="20"/>
  <c r="B151" i="20"/>
  <c r="A151" i="20"/>
  <c r="K150" i="20"/>
  <c r="J150" i="20"/>
  <c r="I150" i="20"/>
  <c r="E150" i="20"/>
  <c r="D150" i="20"/>
  <c r="C150" i="20"/>
  <c r="B150" i="20"/>
  <c r="A150" i="20"/>
  <c r="K149" i="20"/>
  <c r="J149" i="20"/>
  <c r="I149" i="20"/>
  <c r="E149" i="20"/>
  <c r="D149" i="20"/>
  <c r="C149" i="20"/>
  <c r="B149" i="20"/>
  <c r="A149" i="20"/>
  <c r="K148" i="20"/>
  <c r="J148" i="20"/>
  <c r="I148" i="20"/>
  <c r="E148" i="20"/>
  <c r="D148" i="20"/>
  <c r="C148" i="20"/>
  <c r="B148" i="20"/>
  <c r="A148" i="20"/>
  <c r="K147" i="20"/>
  <c r="J147" i="20"/>
  <c r="I147" i="20"/>
  <c r="E147" i="20"/>
  <c r="D147" i="20"/>
  <c r="C147" i="20"/>
  <c r="B147" i="20"/>
  <c r="A147" i="20"/>
  <c r="K146" i="20"/>
  <c r="J146" i="20"/>
  <c r="I146" i="20"/>
  <c r="E146" i="20"/>
  <c r="D146" i="20"/>
  <c r="C146" i="20"/>
  <c r="B146" i="20"/>
  <c r="A146" i="20"/>
  <c r="K145" i="20"/>
  <c r="J145" i="20"/>
  <c r="I145" i="20"/>
  <c r="E145" i="20"/>
  <c r="D145" i="20"/>
  <c r="C145" i="20"/>
  <c r="B145" i="20"/>
  <c r="A145" i="20"/>
  <c r="K144" i="20"/>
  <c r="J144" i="20"/>
  <c r="I144" i="20"/>
  <c r="E144" i="20"/>
  <c r="D144" i="20"/>
  <c r="C144" i="20"/>
  <c r="B144" i="20"/>
  <c r="A144" i="20"/>
  <c r="K143" i="20"/>
  <c r="J143" i="20"/>
  <c r="I143" i="20"/>
  <c r="E143" i="20"/>
  <c r="D143" i="20"/>
  <c r="C143" i="20"/>
  <c r="B143" i="20"/>
  <c r="A143" i="20"/>
  <c r="K142" i="20"/>
  <c r="J142" i="20"/>
  <c r="I142" i="20"/>
  <c r="E142" i="20"/>
  <c r="D142" i="20"/>
  <c r="C142" i="20"/>
  <c r="B142" i="20"/>
  <c r="A142" i="20"/>
  <c r="K141" i="20"/>
  <c r="J141" i="20"/>
  <c r="I141" i="20"/>
  <c r="E141" i="20"/>
  <c r="D141" i="20"/>
  <c r="C141" i="20"/>
  <c r="B141" i="20"/>
  <c r="A141" i="20"/>
  <c r="K140" i="20"/>
  <c r="J140" i="20"/>
  <c r="I140" i="20"/>
  <c r="E140" i="20"/>
  <c r="D140" i="20"/>
  <c r="C140" i="20"/>
  <c r="B140" i="20"/>
  <c r="A140" i="20"/>
  <c r="K139" i="20"/>
  <c r="J139" i="20"/>
  <c r="I139" i="20"/>
  <c r="E139" i="20"/>
  <c r="D139" i="20"/>
  <c r="C139" i="20"/>
  <c r="B139" i="20"/>
  <c r="A139" i="20"/>
  <c r="K138" i="20"/>
  <c r="J138" i="20"/>
  <c r="I138" i="20"/>
  <c r="E138" i="20"/>
  <c r="D138" i="20"/>
  <c r="C138" i="20"/>
  <c r="B138" i="20"/>
  <c r="A138" i="20"/>
  <c r="K137" i="20"/>
  <c r="J137" i="20"/>
  <c r="I137" i="20"/>
  <c r="E137" i="20"/>
  <c r="D137" i="20"/>
  <c r="C137" i="20"/>
  <c r="B137" i="20"/>
  <c r="A137" i="20"/>
  <c r="K136" i="20"/>
  <c r="J136" i="20"/>
  <c r="I136" i="20"/>
  <c r="E136" i="20"/>
  <c r="D136" i="20"/>
  <c r="C136" i="20"/>
  <c r="B136" i="20"/>
  <c r="A136" i="20"/>
  <c r="K135" i="20"/>
  <c r="J135" i="20"/>
  <c r="I135" i="20"/>
  <c r="E135" i="20"/>
  <c r="D135" i="20"/>
  <c r="C135" i="20"/>
  <c r="B135" i="20"/>
  <c r="A135" i="20"/>
  <c r="K134" i="20"/>
  <c r="J134" i="20"/>
  <c r="I134" i="20"/>
  <c r="E134" i="20"/>
  <c r="D134" i="20"/>
  <c r="C134" i="20"/>
  <c r="B134" i="20"/>
  <c r="A134" i="20"/>
  <c r="K133" i="20"/>
  <c r="J133" i="20"/>
  <c r="I133" i="20"/>
  <c r="E133" i="20"/>
  <c r="D133" i="20"/>
  <c r="C133" i="20"/>
  <c r="B133" i="20"/>
  <c r="A133" i="20"/>
  <c r="K132" i="20"/>
  <c r="J132" i="20"/>
  <c r="I132" i="20"/>
  <c r="E132" i="20"/>
  <c r="D132" i="20"/>
  <c r="C132" i="20"/>
  <c r="B132" i="20"/>
  <c r="A132" i="20"/>
  <c r="K131" i="20"/>
  <c r="J131" i="20"/>
  <c r="I131" i="20"/>
  <c r="E131" i="20"/>
  <c r="D131" i="20"/>
  <c r="C131" i="20"/>
  <c r="B131" i="20"/>
  <c r="A131" i="20"/>
  <c r="K130" i="20"/>
  <c r="J130" i="20"/>
  <c r="I130" i="20"/>
  <c r="E130" i="20"/>
  <c r="D130" i="20"/>
  <c r="C130" i="20"/>
  <c r="B130" i="20"/>
  <c r="A130" i="20"/>
  <c r="K129" i="20"/>
  <c r="J129" i="20"/>
  <c r="I129" i="20"/>
  <c r="E129" i="20"/>
  <c r="D129" i="20"/>
  <c r="C129" i="20"/>
  <c r="B129" i="20"/>
  <c r="A129" i="20"/>
  <c r="K128" i="20"/>
  <c r="J128" i="20"/>
  <c r="I128" i="20"/>
  <c r="E128" i="20"/>
  <c r="D128" i="20"/>
  <c r="C128" i="20"/>
  <c r="B128" i="20"/>
  <c r="A128" i="20"/>
  <c r="K127" i="20"/>
  <c r="J127" i="20"/>
  <c r="I127" i="20"/>
  <c r="E127" i="20"/>
  <c r="D127" i="20"/>
  <c r="C127" i="20"/>
  <c r="B127" i="20"/>
  <c r="A127" i="20"/>
  <c r="K126" i="20"/>
  <c r="J126" i="20"/>
  <c r="I126" i="20"/>
  <c r="E126" i="20"/>
  <c r="D126" i="20"/>
  <c r="C126" i="20"/>
  <c r="B126" i="20"/>
  <c r="A126" i="20"/>
  <c r="K125" i="20"/>
  <c r="J125" i="20"/>
  <c r="I125" i="20"/>
  <c r="E125" i="20"/>
  <c r="D125" i="20"/>
  <c r="C125" i="20"/>
  <c r="B125" i="20"/>
  <c r="A125" i="20"/>
  <c r="K124" i="20"/>
  <c r="J124" i="20"/>
  <c r="I124" i="20"/>
  <c r="E124" i="20"/>
  <c r="D124" i="20"/>
  <c r="C124" i="20"/>
  <c r="B124" i="20"/>
  <c r="A124" i="20"/>
  <c r="K123" i="20"/>
  <c r="J123" i="20"/>
  <c r="I123" i="20"/>
  <c r="E123" i="20"/>
  <c r="D123" i="20"/>
  <c r="C123" i="20"/>
  <c r="B123" i="20"/>
  <c r="A123" i="20"/>
  <c r="K122" i="20"/>
  <c r="J122" i="20"/>
  <c r="I122" i="20"/>
  <c r="E122" i="20"/>
  <c r="D122" i="20"/>
  <c r="C122" i="20"/>
  <c r="B122" i="20"/>
  <c r="A122" i="20"/>
  <c r="K121" i="20"/>
  <c r="J121" i="20"/>
  <c r="I121" i="20"/>
  <c r="E121" i="20"/>
  <c r="D121" i="20"/>
  <c r="C121" i="20"/>
  <c r="B121" i="20"/>
  <c r="A121" i="20"/>
  <c r="K120" i="20"/>
  <c r="J120" i="20"/>
  <c r="I120" i="20"/>
  <c r="E120" i="20"/>
  <c r="D120" i="20"/>
  <c r="C120" i="20"/>
  <c r="B120" i="20"/>
  <c r="A120" i="20"/>
  <c r="K119" i="20"/>
  <c r="J119" i="20"/>
  <c r="I119" i="20"/>
  <c r="E119" i="20"/>
  <c r="D119" i="20"/>
  <c r="C119" i="20"/>
  <c r="B119" i="20"/>
  <c r="A119" i="20"/>
  <c r="K118" i="20"/>
  <c r="J118" i="20"/>
  <c r="I118" i="20"/>
  <c r="E118" i="20"/>
  <c r="D118" i="20"/>
  <c r="C118" i="20"/>
  <c r="B118" i="20"/>
  <c r="A118" i="20"/>
  <c r="K117" i="20"/>
  <c r="J117" i="20"/>
  <c r="I117" i="20"/>
  <c r="E117" i="20"/>
  <c r="D117" i="20"/>
  <c r="C117" i="20"/>
  <c r="B117" i="20"/>
  <c r="A117" i="20"/>
  <c r="K116" i="20"/>
  <c r="J116" i="20"/>
  <c r="I116" i="20"/>
  <c r="E116" i="20"/>
  <c r="D116" i="20"/>
  <c r="C116" i="20"/>
  <c r="B116" i="20"/>
  <c r="A116" i="20"/>
  <c r="K115" i="20"/>
  <c r="J115" i="20"/>
  <c r="I115" i="20"/>
  <c r="E115" i="20"/>
  <c r="D115" i="20"/>
  <c r="C115" i="20"/>
  <c r="B115" i="20"/>
  <c r="A115" i="20"/>
  <c r="K114" i="20"/>
  <c r="J114" i="20"/>
  <c r="I114" i="20"/>
  <c r="E114" i="20"/>
  <c r="D114" i="20"/>
  <c r="C114" i="20"/>
  <c r="B114" i="20"/>
  <c r="A114" i="20"/>
  <c r="K113" i="20"/>
  <c r="J113" i="20"/>
  <c r="I113" i="20"/>
  <c r="E113" i="20"/>
  <c r="D113" i="20"/>
  <c r="C113" i="20"/>
  <c r="B113" i="20"/>
  <c r="A113" i="20"/>
  <c r="K112" i="20"/>
  <c r="J112" i="20"/>
  <c r="I112" i="20"/>
  <c r="E112" i="20"/>
  <c r="D112" i="20"/>
  <c r="C112" i="20"/>
  <c r="B112" i="20"/>
  <c r="A112" i="20"/>
  <c r="K111" i="20"/>
  <c r="J111" i="20"/>
  <c r="I111" i="20"/>
  <c r="E111" i="20"/>
  <c r="D111" i="20"/>
  <c r="C111" i="20"/>
  <c r="B111" i="20"/>
  <c r="A111" i="20"/>
  <c r="K110" i="20"/>
  <c r="J110" i="20"/>
  <c r="I110" i="20"/>
  <c r="E110" i="20"/>
  <c r="D110" i="20"/>
  <c r="C110" i="20"/>
  <c r="B110" i="20"/>
  <c r="A110" i="20"/>
  <c r="K109" i="20"/>
  <c r="J109" i="20"/>
  <c r="I109" i="20"/>
  <c r="E109" i="20"/>
  <c r="D109" i="20"/>
  <c r="C109" i="20"/>
  <c r="B109" i="20"/>
  <c r="A109" i="20"/>
  <c r="K108" i="20"/>
  <c r="J108" i="20"/>
  <c r="I108" i="20"/>
  <c r="E108" i="20"/>
  <c r="D108" i="20"/>
  <c r="C108" i="20"/>
  <c r="B108" i="20"/>
  <c r="A108" i="20"/>
  <c r="K107" i="20"/>
  <c r="J107" i="20"/>
  <c r="I107" i="20"/>
  <c r="E107" i="20"/>
  <c r="D107" i="20"/>
  <c r="C107" i="20"/>
  <c r="B107" i="20"/>
  <c r="A107" i="20"/>
  <c r="K106" i="20"/>
  <c r="J106" i="20"/>
  <c r="I106" i="20"/>
  <c r="E106" i="20"/>
  <c r="D106" i="20"/>
  <c r="C106" i="20"/>
  <c r="B106" i="20"/>
  <c r="A106" i="20"/>
  <c r="K105" i="20"/>
  <c r="J105" i="20"/>
  <c r="I105" i="20"/>
  <c r="E105" i="20"/>
  <c r="D105" i="20"/>
  <c r="C105" i="20"/>
  <c r="B105" i="20"/>
  <c r="A105" i="20"/>
  <c r="K104" i="20"/>
  <c r="J104" i="20"/>
  <c r="I104" i="20"/>
  <c r="E104" i="20"/>
  <c r="D104" i="20"/>
  <c r="C104" i="20"/>
  <c r="B104" i="20"/>
  <c r="A104" i="20"/>
  <c r="K103" i="20"/>
  <c r="J103" i="20"/>
  <c r="I103" i="20"/>
  <c r="E103" i="20"/>
  <c r="D103" i="20"/>
  <c r="C103" i="20"/>
  <c r="B103" i="20"/>
  <c r="A103" i="20"/>
  <c r="K102" i="20"/>
  <c r="J102" i="20"/>
  <c r="I102" i="20"/>
  <c r="E102" i="20"/>
  <c r="D102" i="20"/>
  <c r="C102" i="20"/>
  <c r="B102" i="20"/>
  <c r="A102" i="20"/>
  <c r="K101" i="20"/>
  <c r="J101" i="20"/>
  <c r="I101" i="20"/>
  <c r="E101" i="20"/>
  <c r="D101" i="20"/>
  <c r="C101" i="20"/>
  <c r="B101" i="20"/>
  <c r="A101" i="20"/>
  <c r="K100" i="20"/>
  <c r="J100" i="20"/>
  <c r="I100" i="20"/>
  <c r="E100" i="20"/>
  <c r="D100" i="20"/>
  <c r="C100" i="20"/>
  <c r="B100" i="20"/>
  <c r="A100" i="20"/>
  <c r="K99" i="20"/>
  <c r="J99" i="20"/>
  <c r="I99" i="20"/>
  <c r="E99" i="20"/>
  <c r="D99" i="20"/>
  <c r="C99" i="20"/>
  <c r="B99" i="20"/>
  <c r="A99" i="20"/>
  <c r="K98" i="20"/>
  <c r="J98" i="20"/>
  <c r="I98" i="20"/>
  <c r="E98" i="20"/>
  <c r="D98" i="20"/>
  <c r="C98" i="20"/>
  <c r="B98" i="20"/>
  <c r="A98" i="20"/>
  <c r="K97" i="20"/>
  <c r="J97" i="20"/>
  <c r="I97" i="20"/>
  <c r="E97" i="20"/>
  <c r="D97" i="20"/>
  <c r="C97" i="20"/>
  <c r="B97" i="20"/>
  <c r="A97" i="20"/>
  <c r="K96" i="20"/>
  <c r="J96" i="20"/>
  <c r="I96" i="20"/>
  <c r="E96" i="20"/>
  <c r="D96" i="20"/>
  <c r="C96" i="20"/>
  <c r="B96" i="20"/>
  <c r="A96" i="20"/>
  <c r="K95" i="20"/>
  <c r="J95" i="20"/>
  <c r="I95" i="20"/>
  <c r="E95" i="20"/>
  <c r="D95" i="20"/>
  <c r="C95" i="20"/>
  <c r="B95" i="20"/>
  <c r="A95" i="20"/>
  <c r="K94" i="20"/>
  <c r="J94" i="20"/>
  <c r="I94" i="20"/>
  <c r="E94" i="20"/>
  <c r="D94" i="20"/>
  <c r="C94" i="20"/>
  <c r="B94" i="20"/>
  <c r="A94" i="20"/>
  <c r="K93" i="20"/>
  <c r="J93" i="20"/>
  <c r="I93" i="20"/>
  <c r="E93" i="20"/>
  <c r="D93" i="20"/>
  <c r="C93" i="20"/>
  <c r="B93" i="20"/>
  <c r="A93" i="20"/>
  <c r="K92" i="20"/>
  <c r="J92" i="20"/>
  <c r="I92" i="20"/>
  <c r="E92" i="20"/>
  <c r="D92" i="20"/>
  <c r="C92" i="20"/>
  <c r="B92" i="20"/>
  <c r="A92" i="20"/>
  <c r="K91" i="20"/>
  <c r="J91" i="20"/>
  <c r="I91" i="20"/>
  <c r="E91" i="20"/>
  <c r="D91" i="20"/>
  <c r="C91" i="20"/>
  <c r="B91" i="20"/>
  <c r="A91" i="20"/>
  <c r="K90" i="20"/>
  <c r="J90" i="20"/>
  <c r="I90" i="20"/>
  <c r="E90" i="20"/>
  <c r="D90" i="20"/>
  <c r="C90" i="20"/>
  <c r="B90" i="20"/>
  <c r="A90" i="20"/>
  <c r="K89" i="20"/>
  <c r="J89" i="20"/>
  <c r="I89" i="20"/>
  <c r="E89" i="20"/>
  <c r="D89" i="20"/>
  <c r="C89" i="20"/>
  <c r="B89" i="20"/>
  <c r="A89" i="20"/>
  <c r="K88" i="20"/>
  <c r="J88" i="20"/>
  <c r="I88" i="20"/>
  <c r="E88" i="20"/>
  <c r="D88" i="20"/>
  <c r="C88" i="20"/>
  <c r="B88" i="20"/>
  <c r="A88" i="20"/>
  <c r="K87" i="20"/>
  <c r="J87" i="20"/>
  <c r="I87" i="20"/>
  <c r="E87" i="20"/>
  <c r="D87" i="20"/>
  <c r="C87" i="20"/>
  <c r="B87" i="20"/>
  <c r="A87" i="20"/>
  <c r="K86" i="20"/>
  <c r="J86" i="20"/>
  <c r="I86" i="20"/>
  <c r="E86" i="20"/>
  <c r="D86" i="20"/>
  <c r="C86" i="20"/>
  <c r="B86" i="20"/>
  <c r="A86" i="20"/>
  <c r="K85" i="20"/>
  <c r="J85" i="20"/>
  <c r="I85" i="20"/>
  <c r="E85" i="20"/>
  <c r="D85" i="20"/>
  <c r="C85" i="20"/>
  <c r="B85" i="20"/>
  <c r="A85" i="20"/>
  <c r="K84" i="20"/>
  <c r="J84" i="20"/>
  <c r="I84" i="20"/>
  <c r="E84" i="20"/>
  <c r="D84" i="20"/>
  <c r="C84" i="20"/>
  <c r="B84" i="20"/>
  <c r="A84" i="20"/>
  <c r="K83" i="20"/>
  <c r="J83" i="20"/>
  <c r="I83" i="20"/>
  <c r="E83" i="20"/>
  <c r="D83" i="20"/>
  <c r="C83" i="20"/>
  <c r="B83" i="20"/>
  <c r="A83" i="20"/>
  <c r="K82" i="20"/>
  <c r="J82" i="20"/>
  <c r="I82" i="20"/>
  <c r="E82" i="20"/>
  <c r="D82" i="20"/>
  <c r="C82" i="20"/>
  <c r="B82" i="20"/>
  <c r="A82" i="20"/>
  <c r="K81" i="20"/>
  <c r="J81" i="20"/>
  <c r="I81" i="20"/>
  <c r="E81" i="20"/>
  <c r="D81" i="20"/>
  <c r="C81" i="20"/>
  <c r="B81" i="20"/>
  <c r="A81" i="20"/>
  <c r="K80" i="20"/>
  <c r="J80" i="20"/>
  <c r="I80" i="20"/>
  <c r="E80" i="20"/>
  <c r="D80" i="20"/>
  <c r="C80" i="20"/>
  <c r="B80" i="20"/>
  <c r="A80" i="20"/>
  <c r="K79" i="20"/>
  <c r="J79" i="20"/>
  <c r="I79" i="20"/>
  <c r="E79" i="20"/>
  <c r="D79" i="20"/>
  <c r="C79" i="20"/>
  <c r="B79" i="20"/>
  <c r="A79" i="20"/>
  <c r="K78" i="20"/>
  <c r="J78" i="20"/>
  <c r="I78" i="20"/>
  <c r="E78" i="20"/>
  <c r="D78" i="20"/>
  <c r="C78" i="20"/>
  <c r="B78" i="20"/>
  <c r="A78" i="20"/>
  <c r="K77" i="20"/>
  <c r="J77" i="20"/>
  <c r="I77" i="20"/>
  <c r="E77" i="20"/>
  <c r="D77" i="20"/>
  <c r="C77" i="20"/>
  <c r="B77" i="20"/>
  <c r="A77" i="20"/>
  <c r="K76" i="20"/>
  <c r="J76" i="20"/>
  <c r="I76" i="20"/>
  <c r="E76" i="20"/>
  <c r="D76" i="20"/>
  <c r="C76" i="20"/>
  <c r="B76" i="20"/>
  <c r="A76" i="20"/>
  <c r="K75" i="20"/>
  <c r="J75" i="20"/>
  <c r="I75" i="20"/>
  <c r="E75" i="20"/>
  <c r="D75" i="20"/>
  <c r="C75" i="20"/>
  <c r="B75" i="20"/>
  <c r="A75" i="20"/>
  <c r="K74" i="20"/>
  <c r="J74" i="20"/>
  <c r="I74" i="20"/>
  <c r="E74" i="20"/>
  <c r="D74" i="20"/>
  <c r="C74" i="20"/>
  <c r="B74" i="20"/>
  <c r="A74" i="20"/>
  <c r="K73" i="20"/>
  <c r="J73" i="20"/>
  <c r="I73" i="20"/>
  <c r="E73" i="20"/>
  <c r="D73" i="20"/>
  <c r="C73" i="20"/>
  <c r="B73" i="20"/>
  <c r="A73" i="20"/>
  <c r="K72" i="20"/>
  <c r="J72" i="20"/>
  <c r="I72" i="20"/>
  <c r="E72" i="20"/>
  <c r="D72" i="20"/>
  <c r="C72" i="20"/>
  <c r="B72" i="20"/>
  <c r="A72" i="20"/>
  <c r="K71" i="20"/>
  <c r="J71" i="20"/>
  <c r="I71" i="20"/>
  <c r="E71" i="20"/>
  <c r="D71" i="20"/>
  <c r="C71" i="20"/>
  <c r="B71" i="20"/>
  <c r="A71" i="20"/>
  <c r="K70" i="20"/>
  <c r="J70" i="20"/>
  <c r="I70" i="20"/>
  <c r="E70" i="20"/>
  <c r="D70" i="20"/>
  <c r="C70" i="20"/>
  <c r="B70" i="20"/>
  <c r="A70" i="20"/>
  <c r="K69" i="20"/>
  <c r="J69" i="20"/>
  <c r="I69" i="20"/>
  <c r="E69" i="20"/>
  <c r="D69" i="20"/>
  <c r="C69" i="20"/>
  <c r="B69" i="20"/>
  <c r="A69" i="20"/>
  <c r="K68" i="20"/>
  <c r="J68" i="20"/>
  <c r="I68" i="20"/>
  <c r="E68" i="20"/>
  <c r="D68" i="20"/>
  <c r="C68" i="20"/>
  <c r="B68" i="20"/>
  <c r="A68" i="20"/>
  <c r="K67" i="20"/>
  <c r="J67" i="20"/>
  <c r="I67" i="20"/>
  <c r="E67" i="20"/>
  <c r="D67" i="20"/>
  <c r="C67" i="20"/>
  <c r="B67" i="20"/>
  <c r="A67" i="20"/>
  <c r="K66" i="20"/>
  <c r="J66" i="20"/>
  <c r="I66" i="20"/>
  <c r="E66" i="20"/>
  <c r="D66" i="20"/>
  <c r="C66" i="20"/>
  <c r="B66" i="20"/>
  <c r="A66" i="20"/>
  <c r="K65" i="20"/>
  <c r="J65" i="20"/>
  <c r="I65" i="20"/>
  <c r="E65" i="20"/>
  <c r="D65" i="20"/>
  <c r="C65" i="20"/>
  <c r="B65" i="20"/>
  <c r="A65" i="20"/>
  <c r="K64" i="20"/>
  <c r="J64" i="20"/>
  <c r="I64" i="20"/>
  <c r="E64" i="20"/>
  <c r="D64" i="20"/>
  <c r="C64" i="20"/>
  <c r="B64" i="20"/>
  <c r="A64" i="20"/>
  <c r="K63" i="20"/>
  <c r="J63" i="20"/>
  <c r="I63" i="20"/>
  <c r="E63" i="20"/>
  <c r="D63" i="20"/>
  <c r="C63" i="20"/>
  <c r="B63" i="20"/>
  <c r="A63" i="20"/>
  <c r="K62" i="20"/>
  <c r="J62" i="20"/>
  <c r="I62" i="20"/>
  <c r="E62" i="20"/>
  <c r="D62" i="20"/>
  <c r="C62" i="20"/>
  <c r="B62" i="20"/>
  <c r="A62" i="20"/>
  <c r="K61" i="20"/>
  <c r="J61" i="20"/>
  <c r="I61" i="20"/>
  <c r="E61" i="20"/>
  <c r="D61" i="20"/>
  <c r="C61" i="20"/>
  <c r="B61" i="20"/>
  <c r="A61" i="20"/>
  <c r="K60" i="20"/>
  <c r="J60" i="20"/>
  <c r="I60" i="20"/>
  <c r="E60" i="20"/>
  <c r="D60" i="20"/>
  <c r="C60" i="20"/>
  <c r="B60" i="20"/>
  <c r="A60" i="20"/>
  <c r="K59" i="20"/>
  <c r="J59" i="20"/>
  <c r="I59" i="20"/>
  <c r="E59" i="20"/>
  <c r="D59" i="20"/>
  <c r="C59" i="20"/>
  <c r="B59" i="20"/>
  <c r="A59" i="20"/>
  <c r="K58" i="20"/>
  <c r="J58" i="20"/>
  <c r="I58" i="20"/>
  <c r="E58" i="20"/>
  <c r="D58" i="20"/>
  <c r="C58" i="20"/>
  <c r="B58" i="20"/>
  <c r="A58" i="20"/>
  <c r="K57" i="20"/>
  <c r="J57" i="20"/>
  <c r="I57" i="20"/>
  <c r="E57" i="20"/>
  <c r="D57" i="20"/>
  <c r="C57" i="20"/>
  <c r="B57" i="20"/>
  <c r="A57" i="20"/>
  <c r="K56" i="20"/>
  <c r="J56" i="20"/>
  <c r="I56" i="20"/>
  <c r="E56" i="20"/>
  <c r="D56" i="20"/>
  <c r="C56" i="20"/>
  <c r="B56" i="20"/>
  <c r="A56" i="20"/>
  <c r="K55" i="20"/>
  <c r="J55" i="20"/>
  <c r="I55" i="20"/>
  <c r="E55" i="20"/>
  <c r="D55" i="20"/>
  <c r="C55" i="20"/>
  <c r="B55" i="20"/>
  <c r="A55" i="20"/>
  <c r="K54" i="20"/>
  <c r="J54" i="20"/>
  <c r="I54" i="20"/>
  <c r="E54" i="20"/>
  <c r="D54" i="20"/>
  <c r="C54" i="20"/>
  <c r="B54" i="20"/>
  <c r="A54" i="20"/>
  <c r="K53" i="20"/>
  <c r="J53" i="20"/>
  <c r="I53" i="20"/>
  <c r="E53" i="20"/>
  <c r="D53" i="20"/>
  <c r="C53" i="20"/>
  <c r="B53" i="20"/>
  <c r="A53" i="20"/>
  <c r="K52" i="20"/>
  <c r="J52" i="20"/>
  <c r="I52" i="20"/>
  <c r="E52" i="20"/>
  <c r="D52" i="20"/>
  <c r="C52" i="20"/>
  <c r="B52" i="20"/>
  <c r="A52" i="20"/>
  <c r="K51" i="20"/>
  <c r="J51" i="20"/>
  <c r="I51" i="20"/>
  <c r="E51" i="20"/>
  <c r="D51" i="20"/>
  <c r="C51" i="20"/>
  <c r="B51" i="20"/>
  <c r="A51" i="20"/>
  <c r="K50" i="20"/>
  <c r="J50" i="20"/>
  <c r="I50" i="20"/>
  <c r="E50" i="20"/>
  <c r="D50" i="20"/>
  <c r="C50" i="20"/>
  <c r="B50" i="20"/>
  <c r="A50" i="20"/>
  <c r="K49" i="20"/>
  <c r="J49" i="20"/>
  <c r="I49" i="20"/>
  <c r="E49" i="20"/>
  <c r="D49" i="20"/>
  <c r="C49" i="20"/>
  <c r="B49" i="20"/>
  <c r="A49" i="20"/>
  <c r="K48" i="20"/>
  <c r="J48" i="20"/>
  <c r="I48" i="20"/>
  <c r="E48" i="20"/>
  <c r="D48" i="20"/>
  <c r="C48" i="20"/>
  <c r="B48" i="20"/>
  <c r="A48" i="20"/>
  <c r="K47" i="20"/>
  <c r="J47" i="20"/>
  <c r="I47" i="20"/>
  <c r="E47" i="20"/>
  <c r="D47" i="20"/>
  <c r="C47" i="20"/>
  <c r="B47" i="20"/>
  <c r="A47" i="20"/>
  <c r="K46" i="20"/>
  <c r="J46" i="20"/>
  <c r="I46" i="20"/>
  <c r="E46" i="20"/>
  <c r="D46" i="20"/>
  <c r="C46" i="20"/>
  <c r="B46" i="20"/>
  <c r="A46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8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J8" i="20"/>
  <c r="J45" i="20"/>
  <c r="I45" i="20"/>
  <c r="E45" i="20"/>
  <c r="D45" i="20"/>
  <c r="C45" i="20"/>
  <c r="B45" i="20"/>
  <c r="J44" i="20"/>
  <c r="I44" i="20"/>
  <c r="E44" i="20"/>
  <c r="D44" i="20"/>
  <c r="C44" i="20"/>
  <c r="B44" i="20"/>
  <c r="J43" i="20"/>
  <c r="I43" i="20"/>
  <c r="E43" i="20"/>
  <c r="D43" i="20"/>
  <c r="C43" i="20"/>
  <c r="B43" i="20"/>
  <c r="J42" i="20"/>
  <c r="I42" i="20"/>
  <c r="E42" i="20"/>
  <c r="D42" i="20"/>
  <c r="C42" i="20"/>
  <c r="B42" i="20"/>
  <c r="J41" i="20"/>
  <c r="I41" i="20"/>
  <c r="E41" i="20"/>
  <c r="D41" i="20"/>
  <c r="C41" i="20"/>
  <c r="B41" i="20"/>
  <c r="J40" i="20"/>
  <c r="I40" i="20"/>
  <c r="E40" i="20"/>
  <c r="D40" i="20"/>
  <c r="C40" i="20"/>
  <c r="B40" i="20"/>
  <c r="J39" i="20"/>
  <c r="I39" i="20"/>
  <c r="E39" i="20"/>
  <c r="D39" i="20"/>
  <c r="C39" i="20"/>
  <c r="B39" i="20"/>
  <c r="J38" i="20"/>
  <c r="I38" i="20"/>
  <c r="E38" i="20"/>
  <c r="D38" i="20"/>
  <c r="C38" i="20"/>
  <c r="B38" i="20"/>
  <c r="J37" i="20"/>
  <c r="I37" i="20"/>
  <c r="E37" i="20"/>
  <c r="D37" i="20"/>
  <c r="C37" i="20"/>
  <c r="B37" i="20"/>
  <c r="J36" i="20"/>
  <c r="I36" i="20"/>
  <c r="E36" i="20"/>
  <c r="D36" i="20"/>
  <c r="C36" i="20"/>
  <c r="B36" i="20"/>
  <c r="J35" i="20"/>
  <c r="I35" i="20"/>
  <c r="E35" i="20"/>
  <c r="D35" i="20"/>
  <c r="C35" i="20"/>
  <c r="B35" i="20"/>
  <c r="J34" i="20"/>
  <c r="I34" i="20"/>
  <c r="E34" i="20"/>
  <c r="D34" i="20"/>
  <c r="C34" i="20"/>
  <c r="B34" i="20"/>
  <c r="J33" i="20"/>
  <c r="I33" i="20"/>
  <c r="E33" i="20"/>
  <c r="D33" i="20"/>
  <c r="C33" i="20"/>
  <c r="B33" i="20"/>
  <c r="J32" i="20"/>
  <c r="I32" i="20"/>
  <c r="E32" i="20"/>
  <c r="D32" i="20"/>
  <c r="C32" i="20"/>
  <c r="B32" i="20"/>
  <c r="J31" i="20"/>
  <c r="I31" i="20"/>
  <c r="E31" i="20"/>
  <c r="D31" i="20"/>
  <c r="C31" i="20"/>
  <c r="B31" i="20"/>
  <c r="J30" i="20"/>
  <c r="I30" i="20"/>
  <c r="E30" i="20"/>
  <c r="D30" i="20"/>
  <c r="C30" i="20"/>
  <c r="B30" i="20"/>
  <c r="J29" i="20"/>
  <c r="I29" i="20"/>
  <c r="E29" i="20"/>
  <c r="D29" i="20"/>
  <c r="C29" i="20"/>
  <c r="B29" i="20"/>
  <c r="J28" i="20"/>
  <c r="I28" i="20"/>
  <c r="E28" i="20"/>
  <c r="D28" i="20"/>
  <c r="C28" i="20"/>
  <c r="B28" i="20"/>
  <c r="J27" i="20"/>
  <c r="I27" i="20"/>
  <c r="E27" i="20"/>
  <c r="D27" i="20"/>
  <c r="C27" i="20"/>
  <c r="B27" i="20"/>
  <c r="J26" i="20"/>
  <c r="I26" i="20"/>
  <c r="E26" i="20"/>
  <c r="D26" i="20"/>
  <c r="C26" i="20"/>
  <c r="B26" i="20"/>
  <c r="J25" i="20"/>
  <c r="I25" i="20"/>
  <c r="E25" i="20"/>
  <c r="D25" i="20"/>
  <c r="C25" i="20"/>
  <c r="B25" i="20"/>
  <c r="J24" i="20"/>
  <c r="I24" i="20"/>
  <c r="E24" i="20"/>
  <c r="D24" i="20"/>
  <c r="C24" i="20"/>
  <c r="B24" i="20"/>
  <c r="J23" i="20"/>
  <c r="I23" i="20"/>
  <c r="E23" i="20"/>
  <c r="D23" i="20"/>
  <c r="C23" i="20"/>
  <c r="B23" i="20"/>
  <c r="J22" i="20"/>
  <c r="I22" i="20"/>
  <c r="E22" i="20"/>
  <c r="D22" i="20"/>
  <c r="C22" i="20"/>
  <c r="B22" i="20"/>
  <c r="J21" i="20"/>
  <c r="I21" i="20"/>
  <c r="E21" i="20"/>
  <c r="D21" i="20"/>
  <c r="C21" i="20"/>
  <c r="B21" i="20"/>
  <c r="J20" i="20"/>
  <c r="I20" i="20"/>
  <c r="E20" i="20"/>
  <c r="D20" i="20"/>
  <c r="C20" i="20"/>
  <c r="B20" i="20"/>
  <c r="J19" i="20"/>
  <c r="I19" i="20"/>
  <c r="E19" i="20"/>
  <c r="D19" i="20"/>
  <c r="C19" i="20"/>
  <c r="B19" i="20"/>
  <c r="J18" i="20"/>
  <c r="I18" i="20"/>
  <c r="E18" i="20"/>
  <c r="D18" i="20"/>
  <c r="C18" i="20"/>
  <c r="B18" i="20"/>
  <c r="J17" i="20"/>
  <c r="I17" i="20"/>
  <c r="E17" i="20"/>
  <c r="D17" i="20"/>
  <c r="C17" i="20"/>
  <c r="B17" i="20"/>
  <c r="J16" i="20"/>
  <c r="I16" i="20"/>
  <c r="E16" i="20"/>
  <c r="D16" i="20"/>
  <c r="C16" i="20"/>
  <c r="B16" i="20"/>
  <c r="J15" i="20"/>
  <c r="I15" i="20"/>
  <c r="E15" i="20"/>
  <c r="D15" i="20"/>
  <c r="C15" i="20"/>
  <c r="B15" i="20"/>
  <c r="J14" i="20"/>
  <c r="I14" i="20"/>
  <c r="E14" i="20"/>
  <c r="D14" i="20"/>
  <c r="C14" i="20"/>
  <c r="B14" i="20"/>
  <c r="J13" i="20"/>
  <c r="I13" i="20"/>
  <c r="E13" i="20"/>
  <c r="D13" i="20"/>
  <c r="C13" i="20"/>
  <c r="B13" i="20"/>
  <c r="J12" i="20"/>
  <c r="I12" i="20"/>
  <c r="E12" i="20"/>
  <c r="D12" i="20"/>
  <c r="C12" i="20"/>
  <c r="B12" i="20"/>
  <c r="J11" i="20"/>
  <c r="I11" i="20"/>
  <c r="E11" i="20"/>
  <c r="D11" i="20"/>
  <c r="C11" i="20"/>
  <c r="B11" i="20"/>
  <c r="J10" i="20"/>
  <c r="I10" i="20"/>
  <c r="E10" i="20"/>
  <c r="D10" i="20"/>
  <c r="C10" i="20"/>
  <c r="B10" i="20"/>
  <c r="J9" i="20"/>
  <c r="I9" i="20"/>
  <c r="E9" i="20"/>
  <c r="D9" i="20"/>
  <c r="C9" i="20"/>
  <c r="B9" i="20"/>
  <c r="I8" i="20"/>
  <c r="C8" i="20"/>
  <c r="D8" i="20"/>
  <c r="E8" i="20"/>
  <c r="B8" i="20"/>
  <c r="AB1272" i="3"/>
  <c r="AB1273" i="3"/>
  <c r="AB1274" i="3"/>
  <c r="AB1275" i="3"/>
  <c r="AB1276" i="3"/>
  <c r="AB1277" i="3"/>
  <c r="AB1278" i="3"/>
  <c r="AB1279" i="3"/>
  <c r="AB1280" i="3"/>
  <c r="AB1281" i="3"/>
  <c r="AB1282" i="3"/>
  <c r="AB1283" i="3"/>
  <c r="AB1284" i="3"/>
  <c r="AB1285" i="3"/>
  <c r="AB1286" i="3"/>
  <c r="AB1287" i="3"/>
  <c r="AB1288" i="3"/>
  <c r="AB1289" i="3"/>
  <c r="AB1290" i="3"/>
  <c r="AB1291" i="3"/>
  <c r="AB1292" i="3"/>
  <c r="AB1293" i="3"/>
  <c r="AB1294" i="3"/>
  <c r="AB1295" i="3"/>
  <c r="AB1296" i="3"/>
  <c r="AB1297" i="3"/>
  <c r="AB1298" i="3"/>
  <c r="AB1299" i="3"/>
  <c r="AB1300" i="3"/>
  <c r="AB1301" i="3"/>
  <c r="AB1302" i="3"/>
  <c r="AB1303" i="3"/>
  <c r="AB1304" i="3"/>
  <c r="AB1305" i="3"/>
  <c r="AB1306" i="3"/>
  <c r="AB1307" i="3"/>
  <c r="AB1308" i="3"/>
  <c r="AB1309" i="3"/>
  <c r="AB1310" i="3"/>
  <c r="AB1311" i="3"/>
  <c r="AB1312" i="3"/>
  <c r="AB1313" i="3"/>
  <c r="AB1314" i="3"/>
  <c r="AB1315" i="3"/>
  <c r="AB1316" i="3"/>
  <c r="AB1317" i="3"/>
  <c r="AB1318" i="3"/>
  <c r="AB1319" i="3"/>
  <c r="AB1320" i="3"/>
  <c r="AB1321" i="3"/>
  <c r="AB1322" i="3"/>
  <c r="AB1323" i="3"/>
  <c r="AB1324" i="3"/>
  <c r="AB1325" i="3"/>
  <c r="AB1326" i="3"/>
  <c r="AB1327" i="3"/>
  <c r="AB1328" i="3"/>
  <c r="AB1329" i="3"/>
  <c r="AB1330" i="3"/>
  <c r="AB1331" i="3"/>
  <c r="AB1332" i="3"/>
  <c r="AB1333" i="3"/>
  <c r="AB1334" i="3"/>
  <c r="AB1335" i="3"/>
  <c r="AB1336" i="3"/>
  <c r="AB1337" i="3"/>
  <c r="AB1338" i="3"/>
  <c r="AB1339" i="3"/>
  <c r="AB1340" i="3"/>
  <c r="AB1341" i="3"/>
  <c r="AB1342" i="3"/>
  <c r="AB1343" i="3"/>
  <c r="AB1344" i="3"/>
  <c r="AB1345" i="3"/>
  <c r="AB1346" i="3"/>
  <c r="AB1347" i="3"/>
  <c r="AB1348" i="3"/>
  <c r="AB1349" i="3"/>
  <c r="AB1350" i="3"/>
  <c r="AB1351" i="3"/>
  <c r="AB1352" i="3"/>
  <c r="AB1353" i="3"/>
  <c r="AB1354" i="3"/>
  <c r="AB1355" i="3"/>
  <c r="AB1356" i="3"/>
  <c r="AB1357" i="3"/>
  <c r="AB1358" i="3"/>
  <c r="AB1359" i="3"/>
  <c r="AB1360" i="3"/>
  <c r="AB1361" i="3"/>
  <c r="AB1362" i="3"/>
  <c r="AB1363" i="3"/>
  <c r="AB1364" i="3"/>
  <c r="AB1365" i="3"/>
  <c r="AB1366" i="3"/>
  <c r="AB1367" i="3"/>
  <c r="AB1368" i="3"/>
  <c r="AB1369" i="3"/>
  <c r="AB1370" i="3"/>
  <c r="AB1371" i="3"/>
  <c r="AB1372" i="3"/>
  <c r="AB1373" i="3"/>
  <c r="AB1374" i="3"/>
  <c r="AB1375" i="3"/>
  <c r="AB1376" i="3"/>
  <c r="AB1377" i="3"/>
  <c r="AB1378" i="3"/>
  <c r="AB1379" i="3"/>
  <c r="AB1380" i="3"/>
  <c r="AB1381" i="3"/>
  <c r="AB1382" i="3"/>
  <c r="AB1383" i="3"/>
  <c r="AB1384" i="3"/>
  <c r="AB1385" i="3"/>
  <c r="AB1386" i="3"/>
  <c r="AB1387" i="3"/>
  <c r="AB1388" i="3"/>
  <c r="AB1389" i="3"/>
  <c r="AB1390" i="3"/>
  <c r="AB1391" i="3"/>
  <c r="AB1392" i="3"/>
  <c r="AB1393" i="3"/>
  <c r="AB1394" i="3"/>
  <c r="AB1395" i="3"/>
  <c r="AB1396" i="3"/>
  <c r="AB1397" i="3"/>
  <c r="AB1398" i="3"/>
  <c r="AB1399" i="3"/>
  <c r="AB1400" i="3"/>
  <c r="AB1401" i="3"/>
  <c r="AB1402" i="3"/>
  <c r="AB1403" i="3"/>
  <c r="AB1404" i="3"/>
  <c r="AB1405" i="3"/>
  <c r="AB1406" i="3"/>
  <c r="AB1407" i="3"/>
  <c r="AB1408" i="3"/>
  <c r="AB1409" i="3"/>
  <c r="AB1410" i="3"/>
  <c r="AB1411" i="3"/>
  <c r="AB1412" i="3"/>
  <c r="AB1413" i="3"/>
  <c r="AB1414" i="3"/>
  <c r="AB1415" i="3"/>
  <c r="AB1416" i="3"/>
  <c r="AB1417" i="3"/>
  <c r="AB1418" i="3"/>
  <c r="AB1419" i="3"/>
  <c r="AB1420" i="3"/>
  <c r="AB1421" i="3"/>
  <c r="AB1422" i="3"/>
  <c r="AB1423" i="3"/>
  <c r="AB1424" i="3"/>
  <c r="AB1425" i="3"/>
  <c r="AB1426" i="3"/>
  <c r="AB1427" i="3"/>
  <c r="AB1428" i="3"/>
  <c r="AB1429" i="3"/>
  <c r="AB1430" i="3"/>
  <c r="AB1431" i="3"/>
  <c r="AB1432" i="3"/>
  <c r="AB1433" i="3"/>
  <c r="AB1434" i="3"/>
  <c r="AB1435" i="3"/>
  <c r="AB1436" i="3"/>
  <c r="AB1437" i="3"/>
  <c r="AB1438" i="3"/>
  <c r="AB1439" i="3"/>
  <c r="AB1440" i="3"/>
  <c r="AB1441" i="3"/>
  <c r="AB1442" i="3"/>
  <c r="AB1443" i="3"/>
  <c r="AB1444" i="3"/>
  <c r="AB1445" i="3"/>
  <c r="AB1446" i="3"/>
  <c r="AB1447" i="3"/>
  <c r="AB1448" i="3"/>
  <c r="AB1449" i="3"/>
  <c r="AB1450" i="3"/>
  <c r="AB1451" i="3"/>
  <c r="AB1452" i="3"/>
  <c r="AB1453" i="3"/>
  <c r="AB1454" i="3"/>
  <c r="AB1455" i="3"/>
  <c r="AB1456" i="3"/>
  <c r="AB1457" i="3"/>
  <c r="AB1458" i="3"/>
  <c r="AB1459" i="3"/>
  <c r="AB1460" i="3"/>
  <c r="AB1461" i="3"/>
  <c r="AB1462" i="3"/>
  <c r="AB1463" i="3"/>
  <c r="AB1464" i="3"/>
  <c r="AB1465" i="3"/>
  <c r="AB1466" i="3"/>
  <c r="AB1467" i="3"/>
  <c r="AB1468" i="3"/>
  <c r="AB1469" i="3"/>
  <c r="AB1470" i="3"/>
  <c r="AB1471" i="3"/>
  <c r="AB1472" i="3"/>
  <c r="AB1473" i="3"/>
  <c r="AB1474" i="3"/>
  <c r="AB1475" i="3"/>
  <c r="AB1476" i="3"/>
  <c r="AB1477" i="3"/>
  <c r="AB1478" i="3"/>
  <c r="AB1479" i="3"/>
  <c r="AB1480" i="3"/>
  <c r="AB1481" i="3"/>
  <c r="AB1482" i="3"/>
  <c r="AB1483" i="3"/>
  <c r="AB1484" i="3"/>
  <c r="AB1485" i="3"/>
  <c r="AB1486" i="3"/>
  <c r="AB1487" i="3"/>
  <c r="AB1488" i="3"/>
  <c r="AB1489" i="3"/>
  <c r="AB1490" i="3"/>
  <c r="AB1491" i="3"/>
  <c r="AB1492" i="3"/>
  <c r="AB1493" i="3"/>
  <c r="AB1494" i="3"/>
  <c r="AB1495" i="3"/>
  <c r="AB1496" i="3"/>
  <c r="AB1497" i="3"/>
  <c r="AB1498" i="3"/>
  <c r="AB1499" i="3"/>
  <c r="AB1500" i="3"/>
  <c r="AB1501" i="3"/>
  <c r="AB1502" i="3"/>
  <c r="AB1503" i="3"/>
  <c r="AB1504" i="3"/>
  <c r="AB1505" i="3"/>
  <c r="AB1506" i="3"/>
  <c r="AB1507" i="3"/>
  <c r="AB1508" i="3"/>
  <c r="AB1509" i="3"/>
  <c r="AB1510" i="3"/>
  <c r="AB1511" i="3"/>
  <c r="AB1512" i="3"/>
  <c r="AB1513" i="3"/>
  <c r="AB1514" i="3"/>
  <c r="AB1515" i="3"/>
  <c r="AB1516" i="3"/>
  <c r="AB1517" i="3"/>
  <c r="AB1518" i="3"/>
  <c r="AB1519" i="3"/>
  <c r="AB1520" i="3"/>
  <c r="AB1521" i="3"/>
  <c r="AB1522" i="3"/>
  <c r="AB1523" i="3"/>
  <c r="AB1524" i="3"/>
  <c r="AB1525" i="3"/>
  <c r="AB1526" i="3"/>
  <c r="AB1527" i="3"/>
  <c r="AB1528" i="3"/>
  <c r="AB1529" i="3"/>
  <c r="AB1530" i="3"/>
  <c r="AB1531" i="3"/>
  <c r="AB1532" i="3"/>
  <c r="AB1533" i="3"/>
  <c r="AB1534" i="3"/>
  <c r="AB1535" i="3"/>
  <c r="AB1536" i="3"/>
  <c r="AB1537" i="3"/>
  <c r="AB1538" i="3"/>
  <c r="AB1539" i="3"/>
  <c r="AB1540" i="3"/>
  <c r="AB1541" i="3"/>
  <c r="AB1542" i="3"/>
  <c r="AB1543" i="3"/>
  <c r="AB1544" i="3"/>
  <c r="AB1545" i="3"/>
  <c r="AB1546" i="3"/>
  <c r="AB1547" i="3"/>
  <c r="AB1548" i="3"/>
  <c r="AB1549" i="3"/>
  <c r="AB1550" i="3"/>
  <c r="AB1551" i="3"/>
  <c r="AB1552" i="3"/>
  <c r="AB1553" i="3"/>
  <c r="AB1554" i="3"/>
  <c r="AB1555" i="3"/>
  <c r="AB1556" i="3"/>
  <c r="AB1557" i="3"/>
  <c r="AB1558" i="3"/>
  <c r="AB1559" i="3"/>
  <c r="AB1560" i="3"/>
  <c r="AB1561" i="3"/>
  <c r="AB1562" i="3"/>
  <c r="AB1563" i="3"/>
  <c r="AB1564" i="3"/>
  <c r="AB1565" i="3"/>
  <c r="AB1566" i="3"/>
  <c r="AB1567" i="3"/>
  <c r="AB1568" i="3"/>
  <c r="AB1569" i="3"/>
  <c r="AB1570" i="3"/>
  <c r="AB1571" i="3"/>
  <c r="AB1572" i="3"/>
  <c r="AB1573" i="3"/>
  <c r="AB1574" i="3"/>
  <c r="AB1575" i="3"/>
  <c r="AB1576" i="3"/>
  <c r="AB1577" i="3"/>
  <c r="AB1578" i="3"/>
  <c r="AB1579" i="3"/>
  <c r="AB1580" i="3"/>
  <c r="AB1581" i="3"/>
  <c r="AB1582" i="3"/>
  <c r="AB1583" i="3"/>
  <c r="AB1584" i="3"/>
  <c r="AB1585" i="3"/>
  <c r="AB1586" i="3"/>
  <c r="AB1587" i="3"/>
  <c r="AB1588" i="3"/>
  <c r="AB1589" i="3"/>
  <c r="AB1590" i="3"/>
  <c r="AB1591" i="3"/>
  <c r="AB1592" i="3"/>
  <c r="AB1593" i="3"/>
  <c r="AB1594" i="3"/>
  <c r="AB1595" i="3"/>
  <c r="AB1596" i="3"/>
  <c r="AB1597" i="3"/>
  <c r="AB1598" i="3"/>
  <c r="AB1599" i="3"/>
  <c r="AB1600" i="3"/>
  <c r="AB1601" i="3"/>
  <c r="AB1602" i="3"/>
  <c r="AB1603" i="3"/>
  <c r="AB1604" i="3"/>
  <c r="AB1605" i="3"/>
  <c r="AB1606" i="3"/>
  <c r="AB1607" i="3"/>
  <c r="AB1608" i="3"/>
  <c r="AB1609" i="3"/>
  <c r="AB1610" i="3"/>
  <c r="AB1611" i="3"/>
  <c r="AB1612" i="3"/>
  <c r="AB1613" i="3"/>
  <c r="AB1614" i="3"/>
  <c r="AB1615" i="3"/>
  <c r="AB1616" i="3"/>
  <c r="AB1617" i="3"/>
  <c r="AB1618" i="3"/>
  <c r="AB1619" i="3"/>
  <c r="AB1620" i="3"/>
  <c r="AB1621" i="3"/>
  <c r="AB1622" i="3"/>
  <c r="AB1623" i="3"/>
  <c r="AB1624" i="3"/>
  <c r="AB1625" i="3"/>
  <c r="AB1626" i="3"/>
  <c r="AB1627" i="3"/>
  <c r="AB1628" i="3"/>
  <c r="AB1629" i="3"/>
  <c r="AB1630" i="3"/>
  <c r="AB1631" i="3"/>
  <c r="AB1632" i="3"/>
  <c r="AB1633" i="3"/>
  <c r="AB1634" i="3"/>
  <c r="AB1635" i="3"/>
  <c r="AB1636" i="3"/>
  <c r="AB1637" i="3"/>
  <c r="AB1638" i="3"/>
  <c r="AB1639" i="3"/>
  <c r="AB1640" i="3"/>
  <c r="AB1641" i="3"/>
  <c r="AB1642" i="3"/>
  <c r="AB1643" i="3"/>
  <c r="AB1644" i="3"/>
  <c r="AB1645" i="3"/>
  <c r="AB1646" i="3"/>
  <c r="AB1647" i="3"/>
  <c r="AB1648" i="3"/>
  <c r="AB1649" i="3"/>
  <c r="AB1650" i="3"/>
  <c r="AB1651" i="3"/>
  <c r="AB1652" i="3"/>
  <c r="AB1653" i="3"/>
  <c r="AB1654" i="3"/>
  <c r="AB1655" i="3"/>
  <c r="AB1656" i="3"/>
  <c r="AB1657" i="3"/>
  <c r="AB1658" i="3"/>
  <c r="AB1659" i="3"/>
  <c r="AB1660" i="3"/>
  <c r="AB1661" i="3"/>
  <c r="AB1662" i="3"/>
  <c r="AB1663" i="3"/>
  <c r="AB1664" i="3"/>
  <c r="AB1665" i="3"/>
  <c r="AB1666" i="3"/>
  <c r="AB1667" i="3"/>
  <c r="AB1668" i="3"/>
  <c r="AB1669" i="3"/>
  <c r="AB1670" i="3"/>
  <c r="AB1671" i="3"/>
  <c r="AB1672" i="3"/>
  <c r="AB1673" i="3"/>
  <c r="AB1674" i="3"/>
  <c r="AB1675" i="3"/>
  <c r="AB1676" i="3"/>
  <c r="AB1677" i="3"/>
  <c r="AB1678" i="3"/>
  <c r="AB1679" i="3"/>
  <c r="AB1680" i="3"/>
  <c r="AB1681" i="3"/>
  <c r="AB1682" i="3"/>
  <c r="AB1683" i="3"/>
  <c r="AB1684" i="3"/>
  <c r="AB1685" i="3"/>
  <c r="AB1686" i="3"/>
  <c r="AB1687" i="3"/>
  <c r="AB1688" i="3"/>
  <c r="AB1689" i="3"/>
  <c r="AB1690" i="3"/>
  <c r="AB1691" i="3"/>
  <c r="AB1692" i="3"/>
  <c r="AB1693" i="3"/>
  <c r="AB1694" i="3"/>
  <c r="AB1695" i="3"/>
  <c r="AB1696" i="3"/>
  <c r="AB1697" i="3"/>
  <c r="AB1698" i="3"/>
  <c r="AB1699" i="3"/>
  <c r="AB1700" i="3"/>
  <c r="AB1701" i="3"/>
  <c r="AB1702" i="3"/>
  <c r="AB1703" i="3"/>
  <c r="AB1704" i="3"/>
  <c r="AB1705" i="3"/>
  <c r="AB1706" i="3"/>
  <c r="AB1707" i="3"/>
  <c r="AB1708" i="3"/>
  <c r="AB1709" i="3"/>
  <c r="AB1710" i="3"/>
  <c r="AB1711" i="3"/>
  <c r="AB1712" i="3"/>
  <c r="AB1713" i="3"/>
  <c r="AB1714" i="3"/>
  <c r="AB1715" i="3"/>
  <c r="AB1716" i="3"/>
  <c r="AB1717" i="3"/>
  <c r="AB1718" i="3"/>
  <c r="AB1719" i="3"/>
  <c r="AB1720" i="3"/>
  <c r="AB1721" i="3"/>
  <c r="AB1722" i="3"/>
  <c r="AB1723" i="3"/>
  <c r="AB1724" i="3"/>
  <c r="AB1725" i="3"/>
  <c r="AB1726" i="3"/>
  <c r="AB1727" i="3"/>
  <c r="AB1728" i="3"/>
  <c r="AB1729" i="3"/>
  <c r="AB1730" i="3"/>
  <c r="AB1731" i="3"/>
  <c r="AB1732" i="3"/>
  <c r="AB1733" i="3"/>
  <c r="AB1734" i="3"/>
  <c r="AB1735" i="3"/>
  <c r="AB1736" i="3"/>
  <c r="AB1737" i="3"/>
  <c r="AB1738" i="3"/>
  <c r="AB1739" i="3"/>
  <c r="AB1740" i="3"/>
  <c r="AB1741" i="3"/>
  <c r="AB1742" i="3"/>
  <c r="AB1743" i="3"/>
  <c r="AB1744" i="3"/>
  <c r="AB1745" i="3"/>
  <c r="AB1746" i="3"/>
  <c r="AB1747" i="3"/>
  <c r="AB1748" i="3"/>
  <c r="AB1749" i="3"/>
  <c r="AB1750" i="3"/>
  <c r="AB1751" i="3"/>
  <c r="AB1752" i="3"/>
  <c r="AB1753" i="3"/>
  <c r="AB1754" i="3"/>
  <c r="AB1755" i="3"/>
  <c r="AB1756" i="3"/>
  <c r="AB1757" i="3"/>
  <c r="AB1758" i="3"/>
  <c r="AB1759" i="3"/>
  <c r="AB1760" i="3"/>
  <c r="AB1761" i="3"/>
  <c r="AB1762" i="3"/>
  <c r="AB1763" i="3"/>
  <c r="AB1764" i="3"/>
  <c r="AB1765" i="3"/>
  <c r="AB1766" i="3"/>
  <c r="AB1767" i="3"/>
  <c r="AB1768" i="3"/>
  <c r="AB1769" i="3"/>
  <c r="AB1770" i="3"/>
  <c r="AB1771" i="3"/>
  <c r="AB1772" i="3"/>
  <c r="AB1773" i="3"/>
  <c r="AB1774" i="3"/>
  <c r="AB1775" i="3"/>
  <c r="AB1776" i="3"/>
  <c r="AB1777" i="3"/>
  <c r="AB1778" i="3"/>
  <c r="AB1779" i="3"/>
  <c r="AB1780" i="3"/>
  <c r="AB1781" i="3"/>
  <c r="AB1782" i="3"/>
  <c r="AB1783" i="3"/>
  <c r="AB1784" i="3"/>
  <c r="AB1785" i="3"/>
  <c r="AB1786" i="3"/>
  <c r="AB1787" i="3"/>
  <c r="AB1788" i="3"/>
  <c r="AB1789" i="3"/>
  <c r="AB1790" i="3"/>
  <c r="AB1791" i="3"/>
  <c r="AB1792" i="3"/>
  <c r="AB1793" i="3"/>
  <c r="AB1794" i="3"/>
  <c r="AB1795" i="3"/>
  <c r="AB1796" i="3"/>
  <c r="AB1797" i="3"/>
  <c r="AB1798" i="3"/>
  <c r="AB1799" i="3"/>
  <c r="AB1800" i="3"/>
  <c r="AB1801" i="3"/>
  <c r="AB1802" i="3"/>
  <c r="AB1803" i="3"/>
  <c r="AB1804" i="3"/>
  <c r="AB1805" i="3"/>
  <c r="AB1806" i="3"/>
  <c r="AB1807" i="3"/>
  <c r="AB1808" i="3"/>
  <c r="AB1809" i="3"/>
  <c r="AB1810" i="3"/>
  <c r="AB1811" i="3"/>
  <c r="AB1812" i="3"/>
  <c r="AB1813" i="3"/>
  <c r="AB1814" i="3"/>
  <c r="AB1815" i="3"/>
  <c r="AB1816" i="3"/>
  <c r="AB1817" i="3"/>
  <c r="AB1818" i="3"/>
  <c r="AB1819" i="3"/>
  <c r="AB1820" i="3"/>
  <c r="AB1821" i="3"/>
  <c r="AB1822" i="3"/>
  <c r="AB1823" i="3"/>
  <c r="AB1824" i="3"/>
  <c r="AB1825" i="3"/>
  <c r="AB1826" i="3"/>
  <c r="AB1827" i="3"/>
  <c r="AB1828" i="3"/>
  <c r="AB1829" i="3"/>
  <c r="AB1830" i="3"/>
  <c r="AB1831" i="3"/>
  <c r="AB1832" i="3"/>
  <c r="AB1833" i="3"/>
  <c r="AB1834" i="3"/>
  <c r="AB1835" i="3"/>
  <c r="AB1836" i="3"/>
  <c r="AB1837" i="3"/>
  <c r="AB1838" i="3"/>
  <c r="AB1839" i="3"/>
  <c r="AB1840" i="3"/>
  <c r="AB1841" i="3"/>
  <c r="AB1842" i="3"/>
  <c r="AB1843" i="3"/>
  <c r="AB1844" i="3"/>
  <c r="AB1845" i="3"/>
  <c r="AB1846" i="3"/>
  <c r="AB1847" i="3"/>
  <c r="AB1848" i="3"/>
  <c r="AB1849" i="3"/>
  <c r="AB1850" i="3"/>
  <c r="AB1851" i="3"/>
  <c r="AB1852" i="3"/>
  <c r="AB1853" i="3"/>
  <c r="AB1854" i="3"/>
  <c r="AB1855" i="3"/>
  <c r="AB1856" i="3"/>
  <c r="AB1857" i="3"/>
  <c r="AB1858" i="3"/>
  <c r="AB1859" i="3"/>
  <c r="AB1860" i="3"/>
  <c r="AB1861" i="3"/>
  <c r="AB1862" i="3"/>
  <c r="AB1863" i="3"/>
  <c r="AB1864" i="3"/>
  <c r="AB1865" i="3"/>
  <c r="AB1866" i="3"/>
  <c r="AB1867" i="3"/>
  <c r="AB1868" i="3"/>
  <c r="AB1869" i="3"/>
  <c r="AB1870" i="3"/>
  <c r="AB1871" i="3"/>
  <c r="AB1872" i="3"/>
  <c r="AB1873" i="3"/>
  <c r="AB1874" i="3"/>
  <c r="AB1875" i="3"/>
  <c r="AB1876" i="3"/>
  <c r="AB1877" i="3"/>
  <c r="AB1878" i="3"/>
  <c r="AB1879" i="3"/>
  <c r="AB1880" i="3"/>
  <c r="AB1881" i="3"/>
  <c r="AB1882" i="3"/>
  <c r="AB1883" i="3"/>
  <c r="AB1884" i="3"/>
  <c r="AB1885" i="3"/>
  <c r="AB1886" i="3"/>
  <c r="AB1887" i="3"/>
  <c r="AB1888" i="3"/>
  <c r="AB1889" i="3"/>
  <c r="AB1890" i="3"/>
  <c r="AB1891" i="3"/>
  <c r="AB1892" i="3"/>
  <c r="AB1893" i="3"/>
  <c r="AB1894" i="3"/>
  <c r="AB1895" i="3"/>
  <c r="AB1896" i="3"/>
  <c r="AB1897" i="3"/>
  <c r="AB1898" i="3"/>
  <c r="AB1899" i="3"/>
  <c r="AB1900" i="3"/>
  <c r="AB1901" i="3"/>
  <c r="AB1902" i="3"/>
  <c r="AB1903" i="3"/>
  <c r="AB1904" i="3"/>
  <c r="AB1905" i="3"/>
  <c r="AB1906" i="3"/>
  <c r="AB1907" i="3"/>
  <c r="AB1908" i="3"/>
  <c r="AB1909" i="3"/>
  <c r="AB1910" i="3"/>
  <c r="AB1911" i="3"/>
  <c r="AB1912" i="3"/>
  <c r="AB1913" i="3"/>
  <c r="AB1914" i="3"/>
  <c r="AB1915" i="3"/>
  <c r="AB1916" i="3"/>
  <c r="AB1917" i="3"/>
  <c r="AB1918" i="3"/>
  <c r="AB1919" i="3"/>
  <c r="AB1920" i="3"/>
  <c r="AB1921" i="3"/>
  <c r="AB1922" i="3"/>
  <c r="AB1923" i="3"/>
  <c r="AB1924" i="3"/>
  <c r="AB1925" i="3"/>
  <c r="AB1926" i="3"/>
  <c r="AB1927" i="3"/>
  <c r="AB1928" i="3"/>
  <c r="AB1929" i="3"/>
  <c r="AB1930" i="3"/>
  <c r="AB1931" i="3"/>
  <c r="AB1932" i="3"/>
  <c r="AB1933" i="3"/>
  <c r="AB1934" i="3"/>
  <c r="AB1935" i="3"/>
  <c r="AB1936" i="3"/>
  <c r="AB1937" i="3"/>
  <c r="AB1938" i="3"/>
  <c r="AB1939" i="3"/>
  <c r="AB1940" i="3"/>
  <c r="AB1941" i="3"/>
  <c r="AB1942" i="3"/>
  <c r="AB1943" i="3"/>
  <c r="AB1944" i="3"/>
  <c r="AB1945" i="3"/>
  <c r="AB1946" i="3"/>
  <c r="AB1947" i="3"/>
  <c r="AB1948" i="3"/>
  <c r="AB1949" i="3"/>
  <c r="AB1950" i="3"/>
  <c r="AB1951" i="3"/>
  <c r="AB1952" i="3"/>
  <c r="AB1953" i="3"/>
  <c r="AB1954" i="3"/>
  <c r="AB1955" i="3"/>
  <c r="AB1956" i="3"/>
  <c r="AB1957" i="3"/>
  <c r="AB1958" i="3"/>
  <c r="AB1959" i="3"/>
  <c r="AB1960" i="3"/>
  <c r="AB1961" i="3"/>
  <c r="AB1962" i="3"/>
  <c r="AB1963" i="3"/>
  <c r="AB1964" i="3"/>
  <c r="AB1965" i="3"/>
  <c r="AB1966" i="3"/>
  <c r="AB1967" i="3"/>
  <c r="AB1968" i="3"/>
  <c r="AB1969" i="3"/>
  <c r="AB1970" i="3"/>
  <c r="AB1971" i="3"/>
  <c r="AB1972" i="3"/>
  <c r="AB1973" i="3"/>
  <c r="AB1974" i="3"/>
  <c r="AB1975" i="3"/>
  <c r="AB1976" i="3"/>
  <c r="AB1977" i="3"/>
  <c r="AB1978" i="3"/>
  <c r="AB1979" i="3"/>
  <c r="AB1980" i="3"/>
  <c r="AB1981" i="3"/>
  <c r="AB1982" i="3"/>
  <c r="AB1983" i="3"/>
  <c r="AB1984" i="3"/>
  <c r="AB1985" i="3"/>
  <c r="AB1986" i="3"/>
  <c r="AB1987" i="3"/>
  <c r="AB1988" i="3"/>
  <c r="AB1989" i="3"/>
  <c r="AB1990" i="3"/>
  <c r="AB1991" i="3"/>
  <c r="AB1992" i="3"/>
  <c r="AB1993" i="3"/>
  <c r="AB1994" i="3"/>
  <c r="AB1995" i="3"/>
  <c r="AB1996" i="3"/>
  <c r="AB1997" i="3"/>
  <c r="AB1998" i="3"/>
  <c r="AB1999" i="3"/>
  <c r="AB2000" i="3"/>
  <c r="AB2001" i="3"/>
  <c r="AB2002" i="3"/>
  <c r="AB2003" i="3"/>
  <c r="AB2004" i="3"/>
  <c r="H4" i="20"/>
  <c r="N4" i="20"/>
  <c r="B8" i="3" l="1"/>
  <c r="I6" i="3" l="1"/>
  <c r="F9" i="20" s="1"/>
  <c r="I7" i="3"/>
  <c r="F10" i="20" s="1"/>
  <c r="I8" i="3"/>
  <c r="F11" i="20" s="1"/>
  <c r="F12" i="20"/>
  <c r="I10" i="3"/>
  <c r="F13" i="20" s="1"/>
  <c r="I11" i="3"/>
  <c r="F14" i="20" s="1"/>
  <c r="I12" i="3"/>
  <c r="F15" i="20" s="1"/>
  <c r="I13" i="3"/>
  <c r="F16" i="20" s="1"/>
  <c r="I14" i="3"/>
  <c r="F17" i="20" s="1"/>
  <c r="I15" i="3"/>
  <c r="F18" i="20" s="1"/>
  <c r="I16" i="3"/>
  <c r="F19" i="20" s="1"/>
  <c r="I17" i="3"/>
  <c r="F20" i="20" s="1"/>
  <c r="I18" i="3"/>
  <c r="F21" i="20" s="1"/>
  <c r="I19" i="3"/>
  <c r="F22" i="20" s="1"/>
  <c r="I20" i="3"/>
  <c r="F23" i="20" s="1"/>
  <c r="I21" i="3"/>
  <c r="F24" i="20" s="1"/>
  <c r="I22" i="3"/>
  <c r="F25" i="20" s="1"/>
  <c r="I23" i="3"/>
  <c r="F26" i="20" s="1"/>
  <c r="I24" i="3"/>
  <c r="F27" i="20" s="1"/>
  <c r="I25" i="3"/>
  <c r="F28" i="20" s="1"/>
  <c r="I26" i="3"/>
  <c r="F29" i="20" s="1"/>
  <c r="I27" i="3"/>
  <c r="F30" i="20" s="1"/>
  <c r="I28" i="3"/>
  <c r="F31" i="20" s="1"/>
  <c r="I29" i="3"/>
  <c r="F32" i="20" s="1"/>
  <c r="I30" i="3"/>
  <c r="F33" i="20" s="1"/>
  <c r="I31" i="3"/>
  <c r="F34" i="20" s="1"/>
  <c r="I32" i="3"/>
  <c r="F35" i="20" s="1"/>
  <c r="I33" i="3"/>
  <c r="F36" i="20" s="1"/>
  <c r="I34" i="3"/>
  <c r="F37" i="20" s="1"/>
  <c r="I35" i="3"/>
  <c r="F38" i="20" s="1"/>
  <c r="I36" i="3"/>
  <c r="F39" i="20" s="1"/>
  <c r="I37" i="3"/>
  <c r="F40" i="20" s="1"/>
  <c r="I38" i="3"/>
  <c r="F41" i="20" s="1"/>
  <c r="I39" i="3"/>
  <c r="F42" i="20" s="1"/>
  <c r="I40" i="3"/>
  <c r="F43" i="20" s="1"/>
  <c r="I41" i="3"/>
  <c r="F44" i="20" s="1"/>
  <c r="I42" i="3"/>
  <c r="F45" i="20" s="1"/>
  <c r="I43" i="3"/>
  <c r="F46" i="20" s="1"/>
  <c r="I44" i="3"/>
  <c r="F47" i="20" s="1"/>
  <c r="I45" i="3"/>
  <c r="F48" i="20" s="1"/>
  <c r="I46" i="3"/>
  <c r="F49" i="20" s="1"/>
  <c r="I47" i="3"/>
  <c r="F50" i="20" s="1"/>
  <c r="I48" i="3"/>
  <c r="F51" i="20" s="1"/>
  <c r="I49" i="3"/>
  <c r="F52" i="20" s="1"/>
  <c r="I50" i="3"/>
  <c r="F53" i="20" s="1"/>
  <c r="I51" i="3"/>
  <c r="F54" i="20" s="1"/>
  <c r="I52" i="3"/>
  <c r="F55" i="20" s="1"/>
  <c r="I53" i="3"/>
  <c r="F56" i="20" s="1"/>
  <c r="I54" i="3"/>
  <c r="F57" i="20" s="1"/>
  <c r="I55" i="3"/>
  <c r="F58" i="20" s="1"/>
  <c r="I56" i="3"/>
  <c r="F59" i="20" s="1"/>
  <c r="I57" i="3"/>
  <c r="F60" i="20" s="1"/>
  <c r="I58" i="3"/>
  <c r="F61" i="20" s="1"/>
  <c r="I59" i="3"/>
  <c r="F62" i="20" s="1"/>
  <c r="I60" i="3"/>
  <c r="F63" i="20" s="1"/>
  <c r="I61" i="3"/>
  <c r="F64" i="20" s="1"/>
  <c r="I62" i="3"/>
  <c r="F65" i="20" s="1"/>
  <c r="I63" i="3"/>
  <c r="F66" i="20" s="1"/>
  <c r="I64" i="3"/>
  <c r="F67" i="20" s="1"/>
  <c r="I65" i="3"/>
  <c r="F68" i="20" s="1"/>
  <c r="I66" i="3"/>
  <c r="F69" i="20" s="1"/>
  <c r="I67" i="3"/>
  <c r="F70" i="20" s="1"/>
  <c r="I68" i="3"/>
  <c r="F71" i="20" s="1"/>
  <c r="I69" i="3"/>
  <c r="F72" i="20" s="1"/>
  <c r="I70" i="3"/>
  <c r="F73" i="20" s="1"/>
  <c r="I71" i="3"/>
  <c r="F74" i="20" s="1"/>
  <c r="I72" i="3"/>
  <c r="F75" i="20" s="1"/>
  <c r="I73" i="3"/>
  <c r="F76" i="20" s="1"/>
  <c r="I74" i="3"/>
  <c r="F77" i="20" s="1"/>
  <c r="I75" i="3"/>
  <c r="F78" i="20" s="1"/>
  <c r="I76" i="3"/>
  <c r="F79" i="20" s="1"/>
  <c r="I77" i="3"/>
  <c r="F80" i="20" s="1"/>
  <c r="I78" i="3"/>
  <c r="F81" i="20" s="1"/>
  <c r="I79" i="3"/>
  <c r="F82" i="20" s="1"/>
  <c r="I80" i="3"/>
  <c r="F83" i="20" s="1"/>
  <c r="I81" i="3"/>
  <c r="F84" i="20" s="1"/>
  <c r="I82" i="3"/>
  <c r="F85" i="20" s="1"/>
  <c r="I83" i="3"/>
  <c r="F86" i="20" s="1"/>
  <c r="I84" i="3"/>
  <c r="F87" i="20" s="1"/>
  <c r="I85" i="3"/>
  <c r="F88" i="20" s="1"/>
  <c r="I86" i="3"/>
  <c r="F89" i="20" s="1"/>
  <c r="I87" i="3"/>
  <c r="F90" i="20" s="1"/>
  <c r="I88" i="3"/>
  <c r="F91" i="20" s="1"/>
  <c r="I89" i="3"/>
  <c r="F92" i="20" s="1"/>
  <c r="I90" i="3"/>
  <c r="F93" i="20" s="1"/>
  <c r="I91" i="3"/>
  <c r="F94" i="20" s="1"/>
  <c r="I92" i="3"/>
  <c r="F95" i="20" s="1"/>
  <c r="I93" i="3"/>
  <c r="F96" i="20" s="1"/>
  <c r="I94" i="3"/>
  <c r="F97" i="20" s="1"/>
  <c r="I95" i="3"/>
  <c r="F98" i="20" s="1"/>
  <c r="I96" i="3"/>
  <c r="F99" i="20" s="1"/>
  <c r="I97" i="3"/>
  <c r="F100" i="20" s="1"/>
  <c r="I98" i="3"/>
  <c r="F101" i="20" s="1"/>
  <c r="I99" i="3"/>
  <c r="F102" i="20" s="1"/>
  <c r="I100" i="3"/>
  <c r="F103" i="20" s="1"/>
  <c r="I101" i="3"/>
  <c r="F104" i="20" s="1"/>
  <c r="I102" i="3"/>
  <c r="F105" i="20" s="1"/>
  <c r="I103" i="3"/>
  <c r="F106" i="20" s="1"/>
  <c r="I104" i="3"/>
  <c r="F107" i="20" s="1"/>
  <c r="I105" i="3"/>
  <c r="F108" i="20" s="1"/>
  <c r="I106" i="3"/>
  <c r="F109" i="20" s="1"/>
  <c r="I107" i="3"/>
  <c r="F110" i="20" s="1"/>
  <c r="I108" i="3"/>
  <c r="F111" i="20" s="1"/>
  <c r="I109" i="3"/>
  <c r="F112" i="20" s="1"/>
  <c r="I110" i="3"/>
  <c r="F113" i="20" s="1"/>
  <c r="I111" i="3"/>
  <c r="F114" i="20" s="1"/>
  <c r="I112" i="3"/>
  <c r="F115" i="20" s="1"/>
  <c r="I113" i="3"/>
  <c r="F116" i="20" s="1"/>
  <c r="I114" i="3"/>
  <c r="F117" i="20" s="1"/>
  <c r="I115" i="3"/>
  <c r="F118" i="20" s="1"/>
  <c r="I116" i="3"/>
  <c r="F119" i="20" s="1"/>
  <c r="I117" i="3"/>
  <c r="F120" i="20" s="1"/>
  <c r="I118" i="3"/>
  <c r="F121" i="20" s="1"/>
  <c r="I119" i="3"/>
  <c r="F122" i="20" s="1"/>
  <c r="I120" i="3"/>
  <c r="F123" i="20" s="1"/>
  <c r="I121" i="3"/>
  <c r="F124" i="20" s="1"/>
  <c r="I122" i="3"/>
  <c r="F125" i="20" s="1"/>
  <c r="I123" i="3"/>
  <c r="F126" i="20" s="1"/>
  <c r="I124" i="3"/>
  <c r="F127" i="20" s="1"/>
  <c r="I125" i="3"/>
  <c r="F128" i="20" s="1"/>
  <c r="I126" i="3"/>
  <c r="F129" i="20" s="1"/>
  <c r="I127" i="3"/>
  <c r="F130" i="20" s="1"/>
  <c r="I128" i="3"/>
  <c r="F131" i="20" s="1"/>
  <c r="I129" i="3"/>
  <c r="F132" i="20" s="1"/>
  <c r="I130" i="3"/>
  <c r="F133" i="20" s="1"/>
  <c r="I131" i="3"/>
  <c r="F134" i="20" s="1"/>
  <c r="I132" i="3"/>
  <c r="F135" i="20" s="1"/>
  <c r="I133" i="3"/>
  <c r="F136" i="20" s="1"/>
  <c r="I134" i="3"/>
  <c r="F137" i="20" s="1"/>
  <c r="I135" i="3"/>
  <c r="F138" i="20" s="1"/>
  <c r="I136" i="3"/>
  <c r="F139" i="20" s="1"/>
  <c r="I137" i="3"/>
  <c r="F140" i="20" s="1"/>
  <c r="I138" i="3"/>
  <c r="F141" i="20" s="1"/>
  <c r="I139" i="3"/>
  <c r="F142" i="20" s="1"/>
  <c r="I140" i="3"/>
  <c r="F143" i="20" s="1"/>
  <c r="I141" i="3"/>
  <c r="F144" i="20" s="1"/>
  <c r="I142" i="3"/>
  <c r="F145" i="20" s="1"/>
  <c r="I143" i="3"/>
  <c r="F146" i="20" s="1"/>
  <c r="I144" i="3"/>
  <c r="F147" i="20" s="1"/>
  <c r="I145" i="3"/>
  <c r="F148" i="20" s="1"/>
  <c r="I146" i="3"/>
  <c r="F149" i="20" s="1"/>
  <c r="I147" i="3"/>
  <c r="F150" i="20" s="1"/>
  <c r="I148" i="3"/>
  <c r="F151" i="20" s="1"/>
  <c r="I149" i="3"/>
  <c r="F152" i="20" s="1"/>
  <c r="I150" i="3"/>
  <c r="F153" i="20" s="1"/>
  <c r="I151" i="3"/>
  <c r="F154" i="20" s="1"/>
  <c r="I152" i="3"/>
  <c r="F155" i="20" s="1"/>
  <c r="I153" i="3"/>
  <c r="F156" i="20" s="1"/>
  <c r="I154" i="3"/>
  <c r="F157" i="20" s="1"/>
  <c r="I155" i="3"/>
  <c r="F158" i="20" s="1"/>
  <c r="I156" i="3"/>
  <c r="F159" i="20" s="1"/>
  <c r="I157" i="3"/>
  <c r="F160" i="20" s="1"/>
  <c r="I158" i="3"/>
  <c r="F161" i="20" s="1"/>
  <c r="I159" i="3"/>
  <c r="F162" i="20" s="1"/>
  <c r="I160" i="3"/>
  <c r="F163" i="20" s="1"/>
  <c r="I161" i="3"/>
  <c r="F164" i="20" s="1"/>
  <c r="I162" i="3"/>
  <c r="F165" i="20" s="1"/>
  <c r="I163" i="3"/>
  <c r="F166" i="20" s="1"/>
  <c r="I164" i="3"/>
  <c r="F167" i="20" s="1"/>
  <c r="I165" i="3"/>
  <c r="F168" i="20" s="1"/>
  <c r="I166" i="3"/>
  <c r="F169" i="20" s="1"/>
  <c r="I167" i="3"/>
  <c r="F170" i="20" s="1"/>
  <c r="I168" i="3"/>
  <c r="F171" i="20" s="1"/>
  <c r="I169" i="3"/>
  <c r="F172" i="20" s="1"/>
  <c r="I170" i="3"/>
  <c r="F173" i="20" s="1"/>
  <c r="I171" i="3"/>
  <c r="F174" i="20" s="1"/>
  <c r="I172" i="3"/>
  <c r="F175" i="20" s="1"/>
  <c r="I173" i="3"/>
  <c r="F176" i="20" s="1"/>
  <c r="I174" i="3"/>
  <c r="F177" i="20" s="1"/>
  <c r="I175" i="3"/>
  <c r="F178" i="20" s="1"/>
  <c r="I176" i="3"/>
  <c r="F179" i="20" s="1"/>
  <c r="I177" i="3"/>
  <c r="F180" i="20" s="1"/>
  <c r="I178" i="3"/>
  <c r="F181" i="20" s="1"/>
  <c r="I179" i="3"/>
  <c r="F182" i="20" s="1"/>
  <c r="I180" i="3"/>
  <c r="F183" i="20" s="1"/>
  <c r="I181" i="3"/>
  <c r="F184" i="20" s="1"/>
  <c r="I182" i="3"/>
  <c r="F185" i="20" s="1"/>
  <c r="I183" i="3"/>
  <c r="F186" i="20" s="1"/>
  <c r="I184" i="3"/>
  <c r="F187" i="20" s="1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5" i="3"/>
  <c r="F8" i="20" s="1"/>
  <c r="C6" i="3" l="1"/>
  <c r="C7" i="3"/>
  <c r="C8" i="3"/>
  <c r="C9" i="3"/>
  <c r="C10" i="3"/>
  <c r="C11" i="3"/>
  <c r="F11" i="3" s="1"/>
  <c r="C12" i="3"/>
  <c r="F12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F2000" i="3" s="1"/>
  <c r="C2001" i="3"/>
  <c r="C2002" i="3"/>
  <c r="C2003" i="3"/>
  <c r="C2004" i="3"/>
  <c r="C5" i="3"/>
  <c r="F6" i="3"/>
  <c r="C23" i="12" l="1"/>
  <c r="C22" i="12"/>
  <c r="G21" i="12"/>
  <c r="E21" i="12"/>
  <c r="C21" i="12"/>
  <c r="A21" i="12"/>
  <c r="G7" i="12"/>
  <c r="T6" i="3" l="1"/>
  <c r="U6" i="3"/>
  <c r="W6" i="3"/>
  <c r="X6" i="3"/>
  <c r="T7" i="3"/>
  <c r="AA7" i="3" s="1"/>
  <c r="U7" i="3"/>
  <c r="W7" i="3"/>
  <c r="X7" i="3"/>
  <c r="T8" i="3"/>
  <c r="U8" i="3"/>
  <c r="W8" i="3"/>
  <c r="X8" i="3"/>
  <c r="T9" i="3"/>
  <c r="U9" i="3"/>
  <c r="W9" i="3"/>
  <c r="X9" i="3"/>
  <c r="T10" i="3"/>
  <c r="U10" i="3"/>
  <c r="W10" i="3"/>
  <c r="X10" i="3"/>
  <c r="T11" i="3"/>
  <c r="U11" i="3"/>
  <c r="W11" i="3"/>
  <c r="X11" i="3"/>
  <c r="T12" i="3"/>
  <c r="U12" i="3"/>
  <c r="W12" i="3"/>
  <c r="X12" i="3"/>
  <c r="T13" i="3"/>
  <c r="U13" i="3"/>
  <c r="W13" i="3"/>
  <c r="X13" i="3"/>
  <c r="T14" i="3"/>
  <c r="U14" i="3"/>
  <c r="W14" i="3"/>
  <c r="X14" i="3"/>
  <c r="T15" i="3"/>
  <c r="U15" i="3"/>
  <c r="W15" i="3"/>
  <c r="X15" i="3"/>
  <c r="T16" i="3"/>
  <c r="U16" i="3"/>
  <c r="W16" i="3"/>
  <c r="X16" i="3"/>
  <c r="T17" i="3"/>
  <c r="U17" i="3"/>
  <c r="W17" i="3"/>
  <c r="X17" i="3"/>
  <c r="T18" i="3"/>
  <c r="U18" i="3"/>
  <c r="W18" i="3"/>
  <c r="X18" i="3"/>
  <c r="T19" i="3"/>
  <c r="U19" i="3"/>
  <c r="W19" i="3"/>
  <c r="X19" i="3"/>
  <c r="T20" i="3"/>
  <c r="U20" i="3"/>
  <c r="W20" i="3"/>
  <c r="X20" i="3"/>
  <c r="T21" i="3"/>
  <c r="U21" i="3"/>
  <c r="W21" i="3"/>
  <c r="X21" i="3"/>
  <c r="T22" i="3"/>
  <c r="U22" i="3"/>
  <c r="W22" i="3"/>
  <c r="X22" i="3"/>
  <c r="T23" i="3"/>
  <c r="U23" i="3"/>
  <c r="W23" i="3"/>
  <c r="X23" i="3"/>
  <c r="T24" i="3"/>
  <c r="U24" i="3"/>
  <c r="W24" i="3"/>
  <c r="X24" i="3"/>
  <c r="T25" i="3"/>
  <c r="U25" i="3"/>
  <c r="W25" i="3"/>
  <c r="X25" i="3"/>
  <c r="T26" i="3"/>
  <c r="U26" i="3"/>
  <c r="W26" i="3"/>
  <c r="X26" i="3"/>
  <c r="T27" i="3"/>
  <c r="U27" i="3"/>
  <c r="W27" i="3"/>
  <c r="X27" i="3"/>
  <c r="T28" i="3"/>
  <c r="U28" i="3"/>
  <c r="W28" i="3"/>
  <c r="X28" i="3"/>
  <c r="T29" i="3"/>
  <c r="U29" i="3"/>
  <c r="W29" i="3"/>
  <c r="X29" i="3"/>
  <c r="T30" i="3"/>
  <c r="U30" i="3"/>
  <c r="W30" i="3"/>
  <c r="X30" i="3"/>
  <c r="T31" i="3"/>
  <c r="U31" i="3"/>
  <c r="W31" i="3"/>
  <c r="X31" i="3"/>
  <c r="T32" i="3"/>
  <c r="U32" i="3"/>
  <c r="W32" i="3"/>
  <c r="X32" i="3"/>
  <c r="T33" i="3"/>
  <c r="U33" i="3"/>
  <c r="W33" i="3"/>
  <c r="X33" i="3"/>
  <c r="T34" i="3"/>
  <c r="U34" i="3"/>
  <c r="W34" i="3"/>
  <c r="X34" i="3"/>
  <c r="T35" i="3"/>
  <c r="U35" i="3"/>
  <c r="W35" i="3"/>
  <c r="X35" i="3"/>
  <c r="T36" i="3"/>
  <c r="U36" i="3"/>
  <c r="W36" i="3"/>
  <c r="X36" i="3"/>
  <c r="T37" i="3"/>
  <c r="U37" i="3"/>
  <c r="W37" i="3"/>
  <c r="X37" i="3"/>
  <c r="T38" i="3"/>
  <c r="U38" i="3"/>
  <c r="W38" i="3"/>
  <c r="X38" i="3"/>
  <c r="T39" i="3"/>
  <c r="U39" i="3"/>
  <c r="W39" i="3"/>
  <c r="X39" i="3"/>
  <c r="T40" i="3"/>
  <c r="U40" i="3"/>
  <c r="W40" i="3"/>
  <c r="X40" i="3"/>
  <c r="T41" i="3"/>
  <c r="U41" i="3"/>
  <c r="W41" i="3"/>
  <c r="X41" i="3"/>
  <c r="T42" i="3"/>
  <c r="U42" i="3"/>
  <c r="W42" i="3"/>
  <c r="X42" i="3"/>
  <c r="T43" i="3"/>
  <c r="U43" i="3"/>
  <c r="W43" i="3"/>
  <c r="X43" i="3"/>
  <c r="T44" i="3"/>
  <c r="U44" i="3"/>
  <c r="W44" i="3"/>
  <c r="X44" i="3"/>
  <c r="T45" i="3"/>
  <c r="U45" i="3"/>
  <c r="W45" i="3"/>
  <c r="X45" i="3"/>
  <c r="T46" i="3"/>
  <c r="U46" i="3"/>
  <c r="W46" i="3"/>
  <c r="X46" i="3"/>
  <c r="T47" i="3"/>
  <c r="U47" i="3"/>
  <c r="W47" i="3"/>
  <c r="X47" i="3"/>
  <c r="T48" i="3"/>
  <c r="U48" i="3"/>
  <c r="W48" i="3"/>
  <c r="X48" i="3"/>
  <c r="T49" i="3"/>
  <c r="U49" i="3"/>
  <c r="W49" i="3"/>
  <c r="X49" i="3"/>
  <c r="T50" i="3"/>
  <c r="U50" i="3"/>
  <c r="W50" i="3"/>
  <c r="X50" i="3"/>
  <c r="T51" i="3"/>
  <c r="U51" i="3"/>
  <c r="W51" i="3"/>
  <c r="X51" i="3"/>
  <c r="T52" i="3"/>
  <c r="U52" i="3"/>
  <c r="W52" i="3"/>
  <c r="X52" i="3"/>
  <c r="T53" i="3"/>
  <c r="U53" i="3"/>
  <c r="W53" i="3"/>
  <c r="X53" i="3"/>
  <c r="T54" i="3"/>
  <c r="U54" i="3"/>
  <c r="W54" i="3"/>
  <c r="X54" i="3"/>
  <c r="T55" i="3"/>
  <c r="U55" i="3"/>
  <c r="W55" i="3"/>
  <c r="X55" i="3"/>
  <c r="T56" i="3"/>
  <c r="U56" i="3"/>
  <c r="W56" i="3"/>
  <c r="X56" i="3"/>
  <c r="T57" i="3"/>
  <c r="U57" i="3"/>
  <c r="W57" i="3"/>
  <c r="X57" i="3"/>
  <c r="T58" i="3"/>
  <c r="U58" i="3"/>
  <c r="W58" i="3"/>
  <c r="X58" i="3"/>
  <c r="T59" i="3"/>
  <c r="U59" i="3"/>
  <c r="W59" i="3"/>
  <c r="X59" i="3"/>
  <c r="T60" i="3"/>
  <c r="U60" i="3"/>
  <c r="W60" i="3"/>
  <c r="X60" i="3"/>
  <c r="T61" i="3"/>
  <c r="U61" i="3"/>
  <c r="W61" i="3"/>
  <c r="X61" i="3"/>
  <c r="T62" i="3"/>
  <c r="U62" i="3"/>
  <c r="W62" i="3"/>
  <c r="X62" i="3"/>
  <c r="T63" i="3"/>
  <c r="U63" i="3"/>
  <c r="W63" i="3"/>
  <c r="X63" i="3"/>
  <c r="T64" i="3"/>
  <c r="U64" i="3"/>
  <c r="W64" i="3"/>
  <c r="X64" i="3"/>
  <c r="T65" i="3"/>
  <c r="U65" i="3"/>
  <c r="W65" i="3"/>
  <c r="X65" i="3"/>
  <c r="T66" i="3"/>
  <c r="U66" i="3"/>
  <c r="W66" i="3"/>
  <c r="X66" i="3"/>
  <c r="T67" i="3"/>
  <c r="U67" i="3"/>
  <c r="W67" i="3"/>
  <c r="X67" i="3"/>
  <c r="T68" i="3"/>
  <c r="U68" i="3"/>
  <c r="W68" i="3"/>
  <c r="X68" i="3"/>
  <c r="T69" i="3"/>
  <c r="U69" i="3"/>
  <c r="W69" i="3"/>
  <c r="X69" i="3"/>
  <c r="T70" i="3"/>
  <c r="U70" i="3"/>
  <c r="W70" i="3"/>
  <c r="X70" i="3"/>
  <c r="T71" i="3"/>
  <c r="U71" i="3"/>
  <c r="W71" i="3"/>
  <c r="X71" i="3"/>
  <c r="T72" i="3"/>
  <c r="U72" i="3"/>
  <c r="W72" i="3"/>
  <c r="X72" i="3"/>
  <c r="T73" i="3"/>
  <c r="U73" i="3"/>
  <c r="W73" i="3"/>
  <c r="X73" i="3"/>
  <c r="T74" i="3"/>
  <c r="U74" i="3"/>
  <c r="W74" i="3"/>
  <c r="X74" i="3"/>
  <c r="T75" i="3"/>
  <c r="U75" i="3"/>
  <c r="W75" i="3"/>
  <c r="X75" i="3"/>
  <c r="T76" i="3"/>
  <c r="U76" i="3"/>
  <c r="W76" i="3"/>
  <c r="X76" i="3"/>
  <c r="T77" i="3"/>
  <c r="U77" i="3"/>
  <c r="W77" i="3"/>
  <c r="X77" i="3"/>
  <c r="T78" i="3"/>
  <c r="U78" i="3"/>
  <c r="W78" i="3"/>
  <c r="X78" i="3"/>
  <c r="T79" i="3"/>
  <c r="U79" i="3"/>
  <c r="W79" i="3"/>
  <c r="X79" i="3"/>
  <c r="T80" i="3"/>
  <c r="U80" i="3"/>
  <c r="W80" i="3"/>
  <c r="X80" i="3"/>
  <c r="T81" i="3"/>
  <c r="U81" i="3"/>
  <c r="W81" i="3"/>
  <c r="X81" i="3"/>
  <c r="T82" i="3"/>
  <c r="U82" i="3"/>
  <c r="W82" i="3"/>
  <c r="X82" i="3"/>
  <c r="T83" i="3"/>
  <c r="U83" i="3"/>
  <c r="W83" i="3"/>
  <c r="X83" i="3"/>
  <c r="T84" i="3"/>
  <c r="U84" i="3"/>
  <c r="W84" i="3"/>
  <c r="X84" i="3"/>
  <c r="T85" i="3"/>
  <c r="U85" i="3"/>
  <c r="W85" i="3"/>
  <c r="X85" i="3"/>
  <c r="T86" i="3"/>
  <c r="U86" i="3"/>
  <c r="W86" i="3"/>
  <c r="X86" i="3"/>
  <c r="T87" i="3"/>
  <c r="U87" i="3"/>
  <c r="W87" i="3"/>
  <c r="X87" i="3"/>
  <c r="T88" i="3"/>
  <c r="U88" i="3"/>
  <c r="W88" i="3"/>
  <c r="X88" i="3"/>
  <c r="T89" i="3"/>
  <c r="U89" i="3"/>
  <c r="W89" i="3"/>
  <c r="X89" i="3"/>
  <c r="T90" i="3"/>
  <c r="U90" i="3"/>
  <c r="W90" i="3"/>
  <c r="X90" i="3"/>
  <c r="T91" i="3"/>
  <c r="U91" i="3"/>
  <c r="W91" i="3"/>
  <c r="X91" i="3"/>
  <c r="T92" i="3"/>
  <c r="U92" i="3"/>
  <c r="W92" i="3"/>
  <c r="X92" i="3"/>
  <c r="T93" i="3"/>
  <c r="U93" i="3"/>
  <c r="W93" i="3"/>
  <c r="X93" i="3"/>
  <c r="T94" i="3"/>
  <c r="U94" i="3"/>
  <c r="W94" i="3"/>
  <c r="X94" i="3"/>
  <c r="T95" i="3"/>
  <c r="U95" i="3"/>
  <c r="W95" i="3"/>
  <c r="X95" i="3"/>
  <c r="T96" i="3"/>
  <c r="U96" i="3"/>
  <c r="W96" i="3"/>
  <c r="X96" i="3"/>
  <c r="T97" i="3"/>
  <c r="U97" i="3"/>
  <c r="W97" i="3"/>
  <c r="X97" i="3"/>
  <c r="T98" i="3"/>
  <c r="U98" i="3"/>
  <c r="W98" i="3"/>
  <c r="X98" i="3"/>
  <c r="T99" i="3"/>
  <c r="U99" i="3"/>
  <c r="W99" i="3"/>
  <c r="X99" i="3"/>
  <c r="T100" i="3"/>
  <c r="U100" i="3"/>
  <c r="W100" i="3"/>
  <c r="X100" i="3"/>
  <c r="T101" i="3"/>
  <c r="U101" i="3"/>
  <c r="W101" i="3"/>
  <c r="X101" i="3"/>
  <c r="T102" i="3"/>
  <c r="U102" i="3"/>
  <c r="W102" i="3"/>
  <c r="X102" i="3"/>
  <c r="T103" i="3"/>
  <c r="U103" i="3"/>
  <c r="W103" i="3"/>
  <c r="X103" i="3"/>
  <c r="T104" i="3"/>
  <c r="U104" i="3"/>
  <c r="W104" i="3"/>
  <c r="X104" i="3"/>
  <c r="T105" i="3"/>
  <c r="U105" i="3"/>
  <c r="W105" i="3"/>
  <c r="X105" i="3"/>
  <c r="T106" i="3"/>
  <c r="U106" i="3"/>
  <c r="W106" i="3"/>
  <c r="X106" i="3"/>
  <c r="T107" i="3"/>
  <c r="U107" i="3"/>
  <c r="W107" i="3"/>
  <c r="X107" i="3"/>
  <c r="T108" i="3"/>
  <c r="U108" i="3"/>
  <c r="W108" i="3"/>
  <c r="X108" i="3"/>
  <c r="T109" i="3"/>
  <c r="U109" i="3"/>
  <c r="W109" i="3"/>
  <c r="X109" i="3"/>
  <c r="T110" i="3"/>
  <c r="U110" i="3"/>
  <c r="W110" i="3"/>
  <c r="X110" i="3"/>
  <c r="T111" i="3"/>
  <c r="U111" i="3"/>
  <c r="W111" i="3"/>
  <c r="X111" i="3"/>
  <c r="T112" i="3"/>
  <c r="U112" i="3"/>
  <c r="W112" i="3"/>
  <c r="X112" i="3"/>
  <c r="T113" i="3"/>
  <c r="U113" i="3"/>
  <c r="W113" i="3"/>
  <c r="X113" i="3"/>
  <c r="T114" i="3"/>
  <c r="U114" i="3"/>
  <c r="W114" i="3"/>
  <c r="X114" i="3"/>
  <c r="T115" i="3"/>
  <c r="U115" i="3"/>
  <c r="W115" i="3"/>
  <c r="X115" i="3"/>
  <c r="T116" i="3"/>
  <c r="U116" i="3"/>
  <c r="W116" i="3"/>
  <c r="X116" i="3"/>
  <c r="T117" i="3"/>
  <c r="U117" i="3"/>
  <c r="W117" i="3"/>
  <c r="X117" i="3"/>
  <c r="T118" i="3"/>
  <c r="U118" i="3"/>
  <c r="W118" i="3"/>
  <c r="X118" i="3"/>
  <c r="T119" i="3"/>
  <c r="U119" i="3"/>
  <c r="W119" i="3"/>
  <c r="X119" i="3"/>
  <c r="T120" i="3"/>
  <c r="U120" i="3"/>
  <c r="W120" i="3"/>
  <c r="X120" i="3"/>
  <c r="T121" i="3"/>
  <c r="U121" i="3"/>
  <c r="W121" i="3"/>
  <c r="X121" i="3"/>
  <c r="T122" i="3"/>
  <c r="U122" i="3"/>
  <c r="W122" i="3"/>
  <c r="X122" i="3"/>
  <c r="T123" i="3"/>
  <c r="U123" i="3"/>
  <c r="W123" i="3"/>
  <c r="X123" i="3"/>
  <c r="T124" i="3"/>
  <c r="U124" i="3"/>
  <c r="W124" i="3"/>
  <c r="X124" i="3"/>
  <c r="T125" i="3"/>
  <c r="U125" i="3"/>
  <c r="W125" i="3"/>
  <c r="X125" i="3"/>
  <c r="T126" i="3"/>
  <c r="U126" i="3"/>
  <c r="W126" i="3"/>
  <c r="X126" i="3"/>
  <c r="T127" i="3"/>
  <c r="U127" i="3"/>
  <c r="W127" i="3"/>
  <c r="X127" i="3"/>
  <c r="T128" i="3"/>
  <c r="U128" i="3"/>
  <c r="W128" i="3"/>
  <c r="X128" i="3"/>
  <c r="T129" i="3"/>
  <c r="U129" i="3"/>
  <c r="W129" i="3"/>
  <c r="X129" i="3"/>
  <c r="T130" i="3"/>
  <c r="U130" i="3"/>
  <c r="W130" i="3"/>
  <c r="X130" i="3"/>
  <c r="T131" i="3"/>
  <c r="U131" i="3"/>
  <c r="W131" i="3"/>
  <c r="X131" i="3"/>
  <c r="T132" i="3"/>
  <c r="U132" i="3"/>
  <c r="W132" i="3"/>
  <c r="X132" i="3"/>
  <c r="T133" i="3"/>
  <c r="U133" i="3"/>
  <c r="W133" i="3"/>
  <c r="X133" i="3"/>
  <c r="T134" i="3"/>
  <c r="U134" i="3"/>
  <c r="W134" i="3"/>
  <c r="X134" i="3"/>
  <c r="T135" i="3"/>
  <c r="U135" i="3"/>
  <c r="W135" i="3"/>
  <c r="X135" i="3"/>
  <c r="T136" i="3"/>
  <c r="U136" i="3"/>
  <c r="W136" i="3"/>
  <c r="X136" i="3"/>
  <c r="T137" i="3"/>
  <c r="U137" i="3"/>
  <c r="W137" i="3"/>
  <c r="X137" i="3"/>
  <c r="T138" i="3"/>
  <c r="U138" i="3"/>
  <c r="W138" i="3"/>
  <c r="X138" i="3"/>
  <c r="T139" i="3"/>
  <c r="U139" i="3"/>
  <c r="W139" i="3"/>
  <c r="X139" i="3"/>
  <c r="T140" i="3"/>
  <c r="U140" i="3"/>
  <c r="W140" i="3"/>
  <c r="X140" i="3"/>
  <c r="T141" i="3"/>
  <c r="U141" i="3"/>
  <c r="W141" i="3"/>
  <c r="X141" i="3"/>
  <c r="T142" i="3"/>
  <c r="U142" i="3"/>
  <c r="W142" i="3"/>
  <c r="X142" i="3"/>
  <c r="T143" i="3"/>
  <c r="U143" i="3"/>
  <c r="W143" i="3"/>
  <c r="X143" i="3"/>
  <c r="T144" i="3"/>
  <c r="U144" i="3"/>
  <c r="W144" i="3"/>
  <c r="X144" i="3"/>
  <c r="T145" i="3"/>
  <c r="U145" i="3"/>
  <c r="W145" i="3"/>
  <c r="X145" i="3"/>
  <c r="T146" i="3"/>
  <c r="U146" i="3"/>
  <c r="W146" i="3"/>
  <c r="X146" i="3"/>
  <c r="T147" i="3"/>
  <c r="U147" i="3"/>
  <c r="W147" i="3"/>
  <c r="X147" i="3"/>
  <c r="T148" i="3"/>
  <c r="U148" i="3"/>
  <c r="W148" i="3"/>
  <c r="X148" i="3"/>
  <c r="T149" i="3"/>
  <c r="U149" i="3"/>
  <c r="W149" i="3"/>
  <c r="X149" i="3"/>
  <c r="T150" i="3"/>
  <c r="U150" i="3"/>
  <c r="W150" i="3"/>
  <c r="X150" i="3"/>
  <c r="T151" i="3"/>
  <c r="U151" i="3"/>
  <c r="W151" i="3"/>
  <c r="X151" i="3"/>
  <c r="T152" i="3"/>
  <c r="U152" i="3"/>
  <c r="W152" i="3"/>
  <c r="X152" i="3"/>
  <c r="T153" i="3"/>
  <c r="U153" i="3"/>
  <c r="W153" i="3"/>
  <c r="X153" i="3"/>
  <c r="T154" i="3"/>
  <c r="U154" i="3"/>
  <c r="W154" i="3"/>
  <c r="X154" i="3"/>
  <c r="T155" i="3"/>
  <c r="U155" i="3"/>
  <c r="W155" i="3"/>
  <c r="X155" i="3"/>
  <c r="T156" i="3"/>
  <c r="U156" i="3"/>
  <c r="W156" i="3"/>
  <c r="X156" i="3"/>
  <c r="T157" i="3"/>
  <c r="U157" i="3"/>
  <c r="W157" i="3"/>
  <c r="X157" i="3"/>
  <c r="T158" i="3"/>
  <c r="U158" i="3"/>
  <c r="W158" i="3"/>
  <c r="X158" i="3"/>
  <c r="T159" i="3"/>
  <c r="U159" i="3"/>
  <c r="W159" i="3"/>
  <c r="X159" i="3"/>
  <c r="T160" i="3"/>
  <c r="U160" i="3"/>
  <c r="W160" i="3"/>
  <c r="X160" i="3"/>
  <c r="T161" i="3"/>
  <c r="U161" i="3"/>
  <c r="W161" i="3"/>
  <c r="X161" i="3"/>
  <c r="T162" i="3"/>
  <c r="U162" i="3"/>
  <c r="W162" i="3"/>
  <c r="X162" i="3"/>
  <c r="T163" i="3"/>
  <c r="U163" i="3"/>
  <c r="W163" i="3"/>
  <c r="X163" i="3"/>
  <c r="T164" i="3"/>
  <c r="U164" i="3"/>
  <c r="W164" i="3"/>
  <c r="X164" i="3"/>
  <c r="T165" i="3"/>
  <c r="U165" i="3"/>
  <c r="W165" i="3"/>
  <c r="X165" i="3"/>
  <c r="T166" i="3"/>
  <c r="U166" i="3"/>
  <c r="W166" i="3"/>
  <c r="X166" i="3"/>
  <c r="T167" i="3"/>
  <c r="U167" i="3"/>
  <c r="W167" i="3"/>
  <c r="X167" i="3"/>
  <c r="T168" i="3"/>
  <c r="U168" i="3"/>
  <c r="W168" i="3"/>
  <c r="X168" i="3"/>
  <c r="T169" i="3"/>
  <c r="U169" i="3"/>
  <c r="W169" i="3"/>
  <c r="X169" i="3"/>
  <c r="T170" i="3"/>
  <c r="U170" i="3"/>
  <c r="W170" i="3"/>
  <c r="X170" i="3"/>
  <c r="T171" i="3"/>
  <c r="U171" i="3"/>
  <c r="W171" i="3"/>
  <c r="X171" i="3"/>
  <c r="T172" i="3"/>
  <c r="U172" i="3"/>
  <c r="W172" i="3"/>
  <c r="X172" i="3"/>
  <c r="T173" i="3"/>
  <c r="U173" i="3"/>
  <c r="W173" i="3"/>
  <c r="X173" i="3"/>
  <c r="T174" i="3"/>
  <c r="U174" i="3"/>
  <c r="W174" i="3"/>
  <c r="X174" i="3"/>
  <c r="T175" i="3"/>
  <c r="U175" i="3"/>
  <c r="W175" i="3"/>
  <c r="X175" i="3"/>
  <c r="T176" i="3"/>
  <c r="U176" i="3"/>
  <c r="W176" i="3"/>
  <c r="X176" i="3"/>
  <c r="T177" i="3"/>
  <c r="U177" i="3"/>
  <c r="W177" i="3"/>
  <c r="X177" i="3"/>
  <c r="T178" i="3"/>
  <c r="U178" i="3"/>
  <c r="W178" i="3"/>
  <c r="X178" i="3"/>
  <c r="T179" i="3"/>
  <c r="U179" i="3"/>
  <c r="W179" i="3"/>
  <c r="X179" i="3"/>
  <c r="T180" i="3"/>
  <c r="U180" i="3"/>
  <c r="W180" i="3"/>
  <c r="X180" i="3"/>
  <c r="T181" i="3"/>
  <c r="U181" i="3"/>
  <c r="W181" i="3"/>
  <c r="X181" i="3"/>
  <c r="T182" i="3"/>
  <c r="U182" i="3"/>
  <c r="W182" i="3"/>
  <c r="X182" i="3"/>
  <c r="T183" i="3"/>
  <c r="U183" i="3"/>
  <c r="W183" i="3"/>
  <c r="X183" i="3"/>
  <c r="T184" i="3"/>
  <c r="U184" i="3"/>
  <c r="W184" i="3"/>
  <c r="X184" i="3"/>
  <c r="T185" i="3"/>
  <c r="U185" i="3"/>
  <c r="W185" i="3"/>
  <c r="X185" i="3"/>
  <c r="T186" i="3"/>
  <c r="U186" i="3"/>
  <c r="W186" i="3"/>
  <c r="X186" i="3"/>
  <c r="T187" i="3"/>
  <c r="U187" i="3"/>
  <c r="W187" i="3"/>
  <c r="X187" i="3"/>
  <c r="T188" i="3"/>
  <c r="U188" i="3"/>
  <c r="W188" i="3"/>
  <c r="X188" i="3"/>
  <c r="T189" i="3"/>
  <c r="U189" i="3"/>
  <c r="W189" i="3"/>
  <c r="X189" i="3"/>
  <c r="T190" i="3"/>
  <c r="U190" i="3"/>
  <c r="W190" i="3"/>
  <c r="X190" i="3"/>
  <c r="T191" i="3"/>
  <c r="U191" i="3"/>
  <c r="W191" i="3"/>
  <c r="X191" i="3"/>
  <c r="T192" i="3"/>
  <c r="U192" i="3"/>
  <c r="W192" i="3"/>
  <c r="X192" i="3"/>
  <c r="T193" i="3"/>
  <c r="U193" i="3"/>
  <c r="W193" i="3"/>
  <c r="X193" i="3"/>
  <c r="T194" i="3"/>
  <c r="U194" i="3"/>
  <c r="W194" i="3"/>
  <c r="X194" i="3"/>
  <c r="T195" i="3"/>
  <c r="U195" i="3"/>
  <c r="W195" i="3"/>
  <c r="X195" i="3"/>
  <c r="T196" i="3"/>
  <c r="U196" i="3"/>
  <c r="W196" i="3"/>
  <c r="X196" i="3"/>
  <c r="T197" i="3"/>
  <c r="U197" i="3"/>
  <c r="W197" i="3"/>
  <c r="X197" i="3"/>
  <c r="T198" i="3"/>
  <c r="U198" i="3"/>
  <c r="W198" i="3"/>
  <c r="X198" i="3"/>
  <c r="T199" i="3"/>
  <c r="U199" i="3"/>
  <c r="W199" i="3"/>
  <c r="X199" i="3"/>
  <c r="T200" i="3"/>
  <c r="U200" i="3"/>
  <c r="W200" i="3"/>
  <c r="X200" i="3"/>
  <c r="T201" i="3"/>
  <c r="U201" i="3"/>
  <c r="W201" i="3"/>
  <c r="X201" i="3"/>
  <c r="T202" i="3"/>
  <c r="U202" i="3"/>
  <c r="W202" i="3"/>
  <c r="X202" i="3"/>
  <c r="T203" i="3"/>
  <c r="U203" i="3"/>
  <c r="W203" i="3"/>
  <c r="X203" i="3"/>
  <c r="T204" i="3"/>
  <c r="U204" i="3"/>
  <c r="W204" i="3"/>
  <c r="X204" i="3"/>
  <c r="T205" i="3"/>
  <c r="U205" i="3"/>
  <c r="W205" i="3"/>
  <c r="X205" i="3"/>
  <c r="T206" i="3"/>
  <c r="U206" i="3"/>
  <c r="W206" i="3"/>
  <c r="X206" i="3"/>
  <c r="T207" i="3"/>
  <c r="U207" i="3"/>
  <c r="W207" i="3"/>
  <c r="X207" i="3"/>
  <c r="T208" i="3"/>
  <c r="U208" i="3"/>
  <c r="W208" i="3"/>
  <c r="X208" i="3"/>
  <c r="T209" i="3"/>
  <c r="U209" i="3"/>
  <c r="W209" i="3"/>
  <c r="X209" i="3"/>
  <c r="T210" i="3"/>
  <c r="U210" i="3"/>
  <c r="W210" i="3"/>
  <c r="X210" i="3"/>
  <c r="T211" i="3"/>
  <c r="U211" i="3"/>
  <c r="W211" i="3"/>
  <c r="X211" i="3"/>
  <c r="T212" i="3"/>
  <c r="U212" i="3"/>
  <c r="W212" i="3"/>
  <c r="X212" i="3"/>
  <c r="T213" i="3"/>
  <c r="U213" i="3"/>
  <c r="W213" i="3"/>
  <c r="X213" i="3"/>
  <c r="T214" i="3"/>
  <c r="U214" i="3"/>
  <c r="W214" i="3"/>
  <c r="X214" i="3"/>
  <c r="T215" i="3"/>
  <c r="U215" i="3"/>
  <c r="W215" i="3"/>
  <c r="X215" i="3"/>
  <c r="T216" i="3"/>
  <c r="U216" i="3"/>
  <c r="W216" i="3"/>
  <c r="X216" i="3"/>
  <c r="T217" i="3"/>
  <c r="U217" i="3"/>
  <c r="W217" i="3"/>
  <c r="X217" i="3"/>
  <c r="T218" i="3"/>
  <c r="U218" i="3"/>
  <c r="W218" i="3"/>
  <c r="X218" i="3"/>
  <c r="T219" i="3"/>
  <c r="U219" i="3"/>
  <c r="W219" i="3"/>
  <c r="X219" i="3"/>
  <c r="T220" i="3"/>
  <c r="U220" i="3"/>
  <c r="W220" i="3"/>
  <c r="X220" i="3"/>
  <c r="T221" i="3"/>
  <c r="U221" i="3"/>
  <c r="W221" i="3"/>
  <c r="X221" i="3"/>
  <c r="T222" i="3"/>
  <c r="U222" i="3"/>
  <c r="W222" i="3"/>
  <c r="X222" i="3"/>
  <c r="T223" i="3"/>
  <c r="U223" i="3"/>
  <c r="W223" i="3"/>
  <c r="X223" i="3"/>
  <c r="T224" i="3"/>
  <c r="U224" i="3"/>
  <c r="W224" i="3"/>
  <c r="X224" i="3"/>
  <c r="T225" i="3"/>
  <c r="U225" i="3"/>
  <c r="W225" i="3"/>
  <c r="X225" i="3"/>
  <c r="T226" i="3"/>
  <c r="U226" i="3"/>
  <c r="W226" i="3"/>
  <c r="X226" i="3"/>
  <c r="T227" i="3"/>
  <c r="U227" i="3"/>
  <c r="W227" i="3"/>
  <c r="X227" i="3"/>
  <c r="T228" i="3"/>
  <c r="U228" i="3"/>
  <c r="W228" i="3"/>
  <c r="X228" i="3"/>
  <c r="T229" i="3"/>
  <c r="U229" i="3"/>
  <c r="W229" i="3"/>
  <c r="X229" i="3"/>
  <c r="T230" i="3"/>
  <c r="U230" i="3"/>
  <c r="W230" i="3"/>
  <c r="X230" i="3"/>
  <c r="T231" i="3"/>
  <c r="U231" i="3"/>
  <c r="W231" i="3"/>
  <c r="X231" i="3"/>
  <c r="T232" i="3"/>
  <c r="U232" i="3"/>
  <c r="W232" i="3"/>
  <c r="X232" i="3"/>
  <c r="T233" i="3"/>
  <c r="U233" i="3"/>
  <c r="W233" i="3"/>
  <c r="X233" i="3"/>
  <c r="T234" i="3"/>
  <c r="U234" i="3"/>
  <c r="W234" i="3"/>
  <c r="X234" i="3"/>
  <c r="T235" i="3"/>
  <c r="U235" i="3"/>
  <c r="W235" i="3"/>
  <c r="X235" i="3"/>
  <c r="T236" i="3"/>
  <c r="U236" i="3"/>
  <c r="W236" i="3"/>
  <c r="X236" i="3"/>
  <c r="T237" i="3"/>
  <c r="U237" i="3"/>
  <c r="W237" i="3"/>
  <c r="X237" i="3"/>
  <c r="T238" i="3"/>
  <c r="U238" i="3"/>
  <c r="W238" i="3"/>
  <c r="X238" i="3"/>
  <c r="T239" i="3"/>
  <c r="U239" i="3"/>
  <c r="W239" i="3"/>
  <c r="X239" i="3"/>
  <c r="T240" i="3"/>
  <c r="U240" i="3"/>
  <c r="W240" i="3"/>
  <c r="X240" i="3"/>
  <c r="T241" i="3"/>
  <c r="U241" i="3"/>
  <c r="W241" i="3"/>
  <c r="X241" i="3"/>
  <c r="T242" i="3"/>
  <c r="U242" i="3"/>
  <c r="W242" i="3"/>
  <c r="X242" i="3"/>
  <c r="T243" i="3"/>
  <c r="U243" i="3"/>
  <c r="W243" i="3"/>
  <c r="X243" i="3"/>
  <c r="T244" i="3"/>
  <c r="U244" i="3"/>
  <c r="W244" i="3"/>
  <c r="X244" i="3"/>
  <c r="T245" i="3"/>
  <c r="U245" i="3"/>
  <c r="W245" i="3"/>
  <c r="X245" i="3"/>
  <c r="T246" i="3"/>
  <c r="U246" i="3"/>
  <c r="W246" i="3"/>
  <c r="X246" i="3"/>
  <c r="T247" i="3"/>
  <c r="U247" i="3"/>
  <c r="W247" i="3"/>
  <c r="X247" i="3"/>
  <c r="T248" i="3"/>
  <c r="U248" i="3"/>
  <c r="W248" i="3"/>
  <c r="X248" i="3"/>
  <c r="T249" i="3"/>
  <c r="U249" i="3"/>
  <c r="W249" i="3"/>
  <c r="X249" i="3"/>
  <c r="T250" i="3"/>
  <c r="U250" i="3"/>
  <c r="W250" i="3"/>
  <c r="X250" i="3"/>
  <c r="T251" i="3"/>
  <c r="U251" i="3"/>
  <c r="W251" i="3"/>
  <c r="X251" i="3"/>
  <c r="T252" i="3"/>
  <c r="U252" i="3"/>
  <c r="W252" i="3"/>
  <c r="X252" i="3"/>
  <c r="T253" i="3"/>
  <c r="U253" i="3"/>
  <c r="W253" i="3"/>
  <c r="X253" i="3"/>
  <c r="T254" i="3"/>
  <c r="U254" i="3"/>
  <c r="W254" i="3"/>
  <c r="X254" i="3"/>
  <c r="T255" i="3"/>
  <c r="U255" i="3"/>
  <c r="W255" i="3"/>
  <c r="X255" i="3"/>
  <c r="T256" i="3"/>
  <c r="U256" i="3"/>
  <c r="W256" i="3"/>
  <c r="X256" i="3"/>
  <c r="T257" i="3"/>
  <c r="U257" i="3"/>
  <c r="W257" i="3"/>
  <c r="X257" i="3"/>
  <c r="T258" i="3"/>
  <c r="U258" i="3"/>
  <c r="W258" i="3"/>
  <c r="X258" i="3"/>
  <c r="T259" i="3"/>
  <c r="U259" i="3"/>
  <c r="W259" i="3"/>
  <c r="X259" i="3"/>
  <c r="T260" i="3"/>
  <c r="U260" i="3"/>
  <c r="W260" i="3"/>
  <c r="X260" i="3"/>
  <c r="T261" i="3"/>
  <c r="U261" i="3"/>
  <c r="W261" i="3"/>
  <c r="X261" i="3"/>
  <c r="T262" i="3"/>
  <c r="U262" i="3"/>
  <c r="W262" i="3"/>
  <c r="X262" i="3"/>
  <c r="T263" i="3"/>
  <c r="U263" i="3"/>
  <c r="W263" i="3"/>
  <c r="X263" i="3"/>
  <c r="T264" i="3"/>
  <c r="U264" i="3"/>
  <c r="W264" i="3"/>
  <c r="X264" i="3"/>
  <c r="T265" i="3"/>
  <c r="U265" i="3"/>
  <c r="W265" i="3"/>
  <c r="X265" i="3"/>
  <c r="T266" i="3"/>
  <c r="U266" i="3"/>
  <c r="W266" i="3"/>
  <c r="X266" i="3"/>
  <c r="T267" i="3"/>
  <c r="U267" i="3"/>
  <c r="W267" i="3"/>
  <c r="X267" i="3"/>
  <c r="T268" i="3"/>
  <c r="U268" i="3"/>
  <c r="W268" i="3"/>
  <c r="X268" i="3"/>
  <c r="T269" i="3"/>
  <c r="U269" i="3"/>
  <c r="W269" i="3"/>
  <c r="X269" i="3"/>
  <c r="T270" i="3"/>
  <c r="U270" i="3"/>
  <c r="W270" i="3"/>
  <c r="X270" i="3"/>
  <c r="T271" i="3"/>
  <c r="U271" i="3"/>
  <c r="W271" i="3"/>
  <c r="X271" i="3"/>
  <c r="T272" i="3"/>
  <c r="U272" i="3"/>
  <c r="W272" i="3"/>
  <c r="X272" i="3"/>
  <c r="T273" i="3"/>
  <c r="U273" i="3"/>
  <c r="W273" i="3"/>
  <c r="X273" i="3"/>
  <c r="T274" i="3"/>
  <c r="U274" i="3"/>
  <c r="W274" i="3"/>
  <c r="X274" i="3"/>
  <c r="T275" i="3"/>
  <c r="U275" i="3"/>
  <c r="W275" i="3"/>
  <c r="X275" i="3"/>
  <c r="T276" i="3"/>
  <c r="U276" i="3"/>
  <c r="W276" i="3"/>
  <c r="X276" i="3"/>
  <c r="T277" i="3"/>
  <c r="U277" i="3"/>
  <c r="W277" i="3"/>
  <c r="X277" i="3"/>
  <c r="T278" i="3"/>
  <c r="U278" i="3"/>
  <c r="W278" i="3"/>
  <c r="X278" i="3"/>
  <c r="T279" i="3"/>
  <c r="U279" i="3"/>
  <c r="W279" i="3"/>
  <c r="X279" i="3"/>
  <c r="T280" i="3"/>
  <c r="U280" i="3"/>
  <c r="W280" i="3"/>
  <c r="X280" i="3"/>
  <c r="T281" i="3"/>
  <c r="U281" i="3"/>
  <c r="W281" i="3"/>
  <c r="X281" i="3"/>
  <c r="T282" i="3"/>
  <c r="U282" i="3"/>
  <c r="W282" i="3"/>
  <c r="X282" i="3"/>
  <c r="T283" i="3"/>
  <c r="U283" i="3"/>
  <c r="W283" i="3"/>
  <c r="X283" i="3"/>
  <c r="T284" i="3"/>
  <c r="U284" i="3"/>
  <c r="W284" i="3"/>
  <c r="X284" i="3"/>
  <c r="T285" i="3"/>
  <c r="U285" i="3"/>
  <c r="W285" i="3"/>
  <c r="X285" i="3"/>
  <c r="T286" i="3"/>
  <c r="U286" i="3"/>
  <c r="W286" i="3"/>
  <c r="X286" i="3"/>
  <c r="T287" i="3"/>
  <c r="U287" i="3"/>
  <c r="W287" i="3"/>
  <c r="X287" i="3"/>
  <c r="T288" i="3"/>
  <c r="U288" i="3"/>
  <c r="W288" i="3"/>
  <c r="X288" i="3"/>
  <c r="T289" i="3"/>
  <c r="U289" i="3"/>
  <c r="W289" i="3"/>
  <c r="X289" i="3"/>
  <c r="T290" i="3"/>
  <c r="U290" i="3"/>
  <c r="W290" i="3"/>
  <c r="X290" i="3"/>
  <c r="T291" i="3"/>
  <c r="U291" i="3"/>
  <c r="W291" i="3"/>
  <c r="X291" i="3"/>
  <c r="T292" i="3"/>
  <c r="U292" i="3"/>
  <c r="W292" i="3"/>
  <c r="X292" i="3"/>
  <c r="T293" i="3"/>
  <c r="U293" i="3"/>
  <c r="W293" i="3"/>
  <c r="X293" i="3"/>
  <c r="T294" i="3"/>
  <c r="U294" i="3"/>
  <c r="W294" i="3"/>
  <c r="X294" i="3"/>
  <c r="T295" i="3"/>
  <c r="U295" i="3"/>
  <c r="W295" i="3"/>
  <c r="X295" i="3"/>
  <c r="T296" i="3"/>
  <c r="U296" i="3"/>
  <c r="W296" i="3"/>
  <c r="X296" i="3"/>
  <c r="T297" i="3"/>
  <c r="U297" i="3"/>
  <c r="W297" i="3"/>
  <c r="X297" i="3"/>
  <c r="T298" i="3"/>
  <c r="U298" i="3"/>
  <c r="W298" i="3"/>
  <c r="X298" i="3"/>
  <c r="T299" i="3"/>
  <c r="U299" i="3"/>
  <c r="W299" i="3"/>
  <c r="X299" i="3"/>
  <c r="T300" i="3"/>
  <c r="U300" i="3"/>
  <c r="W300" i="3"/>
  <c r="X300" i="3"/>
  <c r="T301" i="3"/>
  <c r="U301" i="3"/>
  <c r="W301" i="3"/>
  <c r="X301" i="3"/>
  <c r="T302" i="3"/>
  <c r="U302" i="3"/>
  <c r="W302" i="3"/>
  <c r="X302" i="3"/>
  <c r="T303" i="3"/>
  <c r="U303" i="3"/>
  <c r="W303" i="3"/>
  <c r="X303" i="3"/>
  <c r="T304" i="3"/>
  <c r="U304" i="3"/>
  <c r="W304" i="3"/>
  <c r="X304" i="3"/>
  <c r="T305" i="3"/>
  <c r="U305" i="3"/>
  <c r="W305" i="3"/>
  <c r="X305" i="3"/>
  <c r="T306" i="3"/>
  <c r="U306" i="3"/>
  <c r="W306" i="3"/>
  <c r="X306" i="3"/>
  <c r="T307" i="3"/>
  <c r="U307" i="3"/>
  <c r="W307" i="3"/>
  <c r="X307" i="3"/>
  <c r="T308" i="3"/>
  <c r="U308" i="3"/>
  <c r="W308" i="3"/>
  <c r="X308" i="3"/>
  <c r="T309" i="3"/>
  <c r="U309" i="3"/>
  <c r="W309" i="3"/>
  <c r="X309" i="3"/>
  <c r="T310" i="3"/>
  <c r="U310" i="3"/>
  <c r="W310" i="3"/>
  <c r="X310" i="3"/>
  <c r="T311" i="3"/>
  <c r="U311" i="3"/>
  <c r="W311" i="3"/>
  <c r="X311" i="3"/>
  <c r="T312" i="3"/>
  <c r="U312" i="3"/>
  <c r="W312" i="3"/>
  <c r="X312" i="3"/>
  <c r="T313" i="3"/>
  <c r="U313" i="3"/>
  <c r="W313" i="3"/>
  <c r="X313" i="3"/>
  <c r="T314" i="3"/>
  <c r="U314" i="3"/>
  <c r="W314" i="3"/>
  <c r="X314" i="3"/>
  <c r="T315" i="3"/>
  <c r="U315" i="3"/>
  <c r="W315" i="3"/>
  <c r="X315" i="3"/>
  <c r="T316" i="3"/>
  <c r="U316" i="3"/>
  <c r="W316" i="3"/>
  <c r="X316" i="3"/>
  <c r="T317" i="3"/>
  <c r="U317" i="3"/>
  <c r="W317" i="3"/>
  <c r="X317" i="3"/>
  <c r="T318" i="3"/>
  <c r="U318" i="3"/>
  <c r="W318" i="3"/>
  <c r="X318" i="3"/>
  <c r="T319" i="3"/>
  <c r="U319" i="3"/>
  <c r="W319" i="3"/>
  <c r="X319" i="3"/>
  <c r="T320" i="3"/>
  <c r="U320" i="3"/>
  <c r="W320" i="3"/>
  <c r="X320" i="3"/>
  <c r="T321" i="3"/>
  <c r="U321" i="3"/>
  <c r="W321" i="3"/>
  <c r="X321" i="3"/>
  <c r="T322" i="3"/>
  <c r="U322" i="3"/>
  <c r="W322" i="3"/>
  <c r="X322" i="3"/>
  <c r="T323" i="3"/>
  <c r="U323" i="3"/>
  <c r="W323" i="3"/>
  <c r="X323" i="3"/>
  <c r="T324" i="3"/>
  <c r="U324" i="3"/>
  <c r="W324" i="3"/>
  <c r="X324" i="3"/>
  <c r="T325" i="3"/>
  <c r="U325" i="3"/>
  <c r="W325" i="3"/>
  <c r="X325" i="3"/>
  <c r="T326" i="3"/>
  <c r="U326" i="3"/>
  <c r="W326" i="3"/>
  <c r="X326" i="3"/>
  <c r="T327" i="3"/>
  <c r="U327" i="3"/>
  <c r="W327" i="3"/>
  <c r="X327" i="3"/>
  <c r="T328" i="3"/>
  <c r="U328" i="3"/>
  <c r="W328" i="3"/>
  <c r="X328" i="3"/>
  <c r="T329" i="3"/>
  <c r="U329" i="3"/>
  <c r="W329" i="3"/>
  <c r="X329" i="3"/>
  <c r="T330" i="3"/>
  <c r="U330" i="3"/>
  <c r="W330" i="3"/>
  <c r="X330" i="3"/>
  <c r="T331" i="3"/>
  <c r="U331" i="3"/>
  <c r="W331" i="3"/>
  <c r="X331" i="3"/>
  <c r="T332" i="3"/>
  <c r="U332" i="3"/>
  <c r="W332" i="3"/>
  <c r="X332" i="3"/>
  <c r="T333" i="3"/>
  <c r="U333" i="3"/>
  <c r="W333" i="3"/>
  <c r="X333" i="3"/>
  <c r="T334" i="3"/>
  <c r="U334" i="3"/>
  <c r="W334" i="3"/>
  <c r="X334" i="3"/>
  <c r="T335" i="3"/>
  <c r="U335" i="3"/>
  <c r="W335" i="3"/>
  <c r="X335" i="3"/>
  <c r="T336" i="3"/>
  <c r="U336" i="3"/>
  <c r="W336" i="3"/>
  <c r="X336" i="3"/>
  <c r="T337" i="3"/>
  <c r="U337" i="3"/>
  <c r="W337" i="3"/>
  <c r="X337" i="3"/>
  <c r="T338" i="3"/>
  <c r="U338" i="3"/>
  <c r="W338" i="3"/>
  <c r="X338" i="3"/>
  <c r="T339" i="3"/>
  <c r="U339" i="3"/>
  <c r="W339" i="3"/>
  <c r="X339" i="3"/>
  <c r="T340" i="3"/>
  <c r="U340" i="3"/>
  <c r="W340" i="3"/>
  <c r="X340" i="3"/>
  <c r="T341" i="3"/>
  <c r="U341" i="3"/>
  <c r="W341" i="3"/>
  <c r="X341" i="3"/>
  <c r="T342" i="3"/>
  <c r="U342" i="3"/>
  <c r="W342" i="3"/>
  <c r="X342" i="3"/>
  <c r="T343" i="3"/>
  <c r="U343" i="3"/>
  <c r="W343" i="3"/>
  <c r="X343" i="3"/>
  <c r="T344" i="3"/>
  <c r="U344" i="3"/>
  <c r="W344" i="3"/>
  <c r="X344" i="3"/>
  <c r="T345" i="3"/>
  <c r="U345" i="3"/>
  <c r="W345" i="3"/>
  <c r="X345" i="3"/>
  <c r="T346" i="3"/>
  <c r="U346" i="3"/>
  <c r="W346" i="3"/>
  <c r="X346" i="3"/>
  <c r="T347" i="3"/>
  <c r="U347" i="3"/>
  <c r="W347" i="3"/>
  <c r="X347" i="3"/>
  <c r="T348" i="3"/>
  <c r="U348" i="3"/>
  <c r="W348" i="3"/>
  <c r="X348" i="3"/>
  <c r="T349" i="3"/>
  <c r="U349" i="3"/>
  <c r="W349" i="3"/>
  <c r="X349" i="3"/>
  <c r="T350" i="3"/>
  <c r="U350" i="3"/>
  <c r="W350" i="3"/>
  <c r="X350" i="3"/>
  <c r="T351" i="3"/>
  <c r="U351" i="3"/>
  <c r="W351" i="3"/>
  <c r="X351" i="3"/>
  <c r="T352" i="3"/>
  <c r="U352" i="3"/>
  <c r="W352" i="3"/>
  <c r="X352" i="3"/>
  <c r="T353" i="3"/>
  <c r="U353" i="3"/>
  <c r="W353" i="3"/>
  <c r="X353" i="3"/>
  <c r="T354" i="3"/>
  <c r="U354" i="3"/>
  <c r="W354" i="3"/>
  <c r="X354" i="3"/>
  <c r="T355" i="3"/>
  <c r="U355" i="3"/>
  <c r="W355" i="3"/>
  <c r="X355" i="3"/>
  <c r="T356" i="3"/>
  <c r="U356" i="3"/>
  <c r="W356" i="3"/>
  <c r="X356" i="3"/>
  <c r="T357" i="3"/>
  <c r="U357" i="3"/>
  <c r="W357" i="3"/>
  <c r="X357" i="3"/>
  <c r="T358" i="3"/>
  <c r="U358" i="3"/>
  <c r="W358" i="3"/>
  <c r="X358" i="3"/>
  <c r="T359" i="3"/>
  <c r="U359" i="3"/>
  <c r="W359" i="3"/>
  <c r="X359" i="3"/>
  <c r="T360" i="3"/>
  <c r="U360" i="3"/>
  <c r="W360" i="3"/>
  <c r="X360" i="3"/>
  <c r="T361" i="3"/>
  <c r="U361" i="3"/>
  <c r="W361" i="3"/>
  <c r="X361" i="3"/>
  <c r="T362" i="3"/>
  <c r="U362" i="3"/>
  <c r="W362" i="3"/>
  <c r="X362" i="3"/>
  <c r="T363" i="3"/>
  <c r="U363" i="3"/>
  <c r="W363" i="3"/>
  <c r="X363" i="3"/>
  <c r="T364" i="3"/>
  <c r="U364" i="3"/>
  <c r="W364" i="3"/>
  <c r="X364" i="3"/>
  <c r="T365" i="3"/>
  <c r="U365" i="3"/>
  <c r="W365" i="3"/>
  <c r="X365" i="3"/>
  <c r="T366" i="3"/>
  <c r="U366" i="3"/>
  <c r="W366" i="3"/>
  <c r="X366" i="3"/>
  <c r="T367" i="3"/>
  <c r="U367" i="3"/>
  <c r="W367" i="3"/>
  <c r="X367" i="3"/>
  <c r="T368" i="3"/>
  <c r="U368" i="3"/>
  <c r="W368" i="3"/>
  <c r="X368" i="3"/>
  <c r="T369" i="3"/>
  <c r="U369" i="3"/>
  <c r="W369" i="3"/>
  <c r="X369" i="3"/>
  <c r="T370" i="3"/>
  <c r="U370" i="3"/>
  <c r="W370" i="3"/>
  <c r="X370" i="3"/>
  <c r="T371" i="3"/>
  <c r="U371" i="3"/>
  <c r="W371" i="3"/>
  <c r="X371" i="3"/>
  <c r="T372" i="3"/>
  <c r="U372" i="3"/>
  <c r="W372" i="3"/>
  <c r="X372" i="3"/>
  <c r="T373" i="3"/>
  <c r="U373" i="3"/>
  <c r="W373" i="3"/>
  <c r="X373" i="3"/>
  <c r="T374" i="3"/>
  <c r="U374" i="3"/>
  <c r="W374" i="3"/>
  <c r="X374" i="3"/>
  <c r="T375" i="3"/>
  <c r="U375" i="3"/>
  <c r="W375" i="3"/>
  <c r="X375" i="3"/>
  <c r="T376" i="3"/>
  <c r="U376" i="3"/>
  <c r="W376" i="3"/>
  <c r="X376" i="3"/>
  <c r="T377" i="3"/>
  <c r="U377" i="3"/>
  <c r="W377" i="3"/>
  <c r="X377" i="3"/>
  <c r="T378" i="3"/>
  <c r="U378" i="3"/>
  <c r="W378" i="3"/>
  <c r="X378" i="3"/>
  <c r="T379" i="3"/>
  <c r="U379" i="3"/>
  <c r="W379" i="3"/>
  <c r="X379" i="3"/>
  <c r="T380" i="3"/>
  <c r="U380" i="3"/>
  <c r="W380" i="3"/>
  <c r="X380" i="3"/>
  <c r="T381" i="3"/>
  <c r="U381" i="3"/>
  <c r="W381" i="3"/>
  <c r="X381" i="3"/>
  <c r="T382" i="3"/>
  <c r="U382" i="3"/>
  <c r="W382" i="3"/>
  <c r="X382" i="3"/>
  <c r="T383" i="3"/>
  <c r="U383" i="3"/>
  <c r="W383" i="3"/>
  <c r="X383" i="3"/>
  <c r="T384" i="3"/>
  <c r="U384" i="3"/>
  <c r="W384" i="3"/>
  <c r="X384" i="3"/>
  <c r="T385" i="3"/>
  <c r="U385" i="3"/>
  <c r="W385" i="3"/>
  <c r="X385" i="3"/>
  <c r="T386" i="3"/>
  <c r="U386" i="3"/>
  <c r="W386" i="3"/>
  <c r="X386" i="3"/>
  <c r="T387" i="3"/>
  <c r="U387" i="3"/>
  <c r="W387" i="3"/>
  <c r="X387" i="3"/>
  <c r="T388" i="3"/>
  <c r="U388" i="3"/>
  <c r="W388" i="3"/>
  <c r="X388" i="3"/>
  <c r="T389" i="3"/>
  <c r="U389" i="3"/>
  <c r="W389" i="3"/>
  <c r="X389" i="3"/>
  <c r="T390" i="3"/>
  <c r="U390" i="3"/>
  <c r="W390" i="3"/>
  <c r="X390" i="3"/>
  <c r="T391" i="3"/>
  <c r="U391" i="3"/>
  <c r="W391" i="3"/>
  <c r="X391" i="3"/>
  <c r="T392" i="3"/>
  <c r="U392" i="3"/>
  <c r="W392" i="3"/>
  <c r="X392" i="3"/>
  <c r="T393" i="3"/>
  <c r="U393" i="3"/>
  <c r="W393" i="3"/>
  <c r="X393" i="3"/>
  <c r="T394" i="3"/>
  <c r="U394" i="3"/>
  <c r="W394" i="3"/>
  <c r="X394" i="3"/>
  <c r="T395" i="3"/>
  <c r="U395" i="3"/>
  <c r="W395" i="3"/>
  <c r="X395" i="3"/>
  <c r="T396" i="3"/>
  <c r="U396" i="3"/>
  <c r="W396" i="3"/>
  <c r="X396" i="3"/>
  <c r="T397" i="3"/>
  <c r="U397" i="3"/>
  <c r="W397" i="3"/>
  <c r="X397" i="3"/>
  <c r="T398" i="3"/>
  <c r="U398" i="3"/>
  <c r="W398" i="3"/>
  <c r="X398" i="3"/>
  <c r="T399" i="3"/>
  <c r="U399" i="3"/>
  <c r="W399" i="3"/>
  <c r="X399" i="3"/>
  <c r="T400" i="3"/>
  <c r="U400" i="3"/>
  <c r="W400" i="3"/>
  <c r="X400" i="3"/>
  <c r="T401" i="3"/>
  <c r="U401" i="3"/>
  <c r="W401" i="3"/>
  <c r="Y401" i="3" s="1"/>
  <c r="X401" i="3"/>
  <c r="T402" i="3"/>
  <c r="U402" i="3"/>
  <c r="W402" i="3"/>
  <c r="Y402" i="3" s="1"/>
  <c r="X402" i="3"/>
  <c r="T403" i="3"/>
  <c r="U403" i="3"/>
  <c r="W403" i="3"/>
  <c r="Y403" i="3" s="1"/>
  <c r="X403" i="3"/>
  <c r="T404" i="3"/>
  <c r="U404" i="3"/>
  <c r="W404" i="3"/>
  <c r="Y404" i="3" s="1"/>
  <c r="X404" i="3"/>
  <c r="T405" i="3"/>
  <c r="U405" i="3"/>
  <c r="W405" i="3"/>
  <c r="Y405" i="3" s="1"/>
  <c r="X405" i="3"/>
  <c r="T406" i="3"/>
  <c r="U406" i="3"/>
  <c r="W406" i="3"/>
  <c r="Y406" i="3" s="1"/>
  <c r="X406" i="3"/>
  <c r="T407" i="3"/>
  <c r="U407" i="3"/>
  <c r="W407" i="3"/>
  <c r="Y407" i="3" s="1"/>
  <c r="X407" i="3"/>
  <c r="T408" i="3"/>
  <c r="U408" i="3"/>
  <c r="W408" i="3"/>
  <c r="Y408" i="3" s="1"/>
  <c r="X408" i="3"/>
  <c r="T409" i="3"/>
  <c r="U409" i="3"/>
  <c r="W409" i="3"/>
  <c r="Y409" i="3" s="1"/>
  <c r="X409" i="3"/>
  <c r="T410" i="3"/>
  <c r="U410" i="3"/>
  <c r="W410" i="3"/>
  <c r="Y410" i="3" s="1"/>
  <c r="X410" i="3"/>
  <c r="T411" i="3"/>
  <c r="U411" i="3"/>
  <c r="W411" i="3"/>
  <c r="Y411" i="3" s="1"/>
  <c r="X411" i="3"/>
  <c r="T412" i="3"/>
  <c r="U412" i="3"/>
  <c r="W412" i="3"/>
  <c r="Y412" i="3" s="1"/>
  <c r="X412" i="3"/>
  <c r="T413" i="3"/>
  <c r="U413" i="3"/>
  <c r="W413" i="3"/>
  <c r="Y413" i="3" s="1"/>
  <c r="X413" i="3"/>
  <c r="T414" i="3"/>
  <c r="U414" i="3"/>
  <c r="W414" i="3"/>
  <c r="Y414" i="3" s="1"/>
  <c r="X414" i="3"/>
  <c r="T415" i="3"/>
  <c r="U415" i="3"/>
  <c r="W415" i="3"/>
  <c r="Y415" i="3" s="1"/>
  <c r="X415" i="3"/>
  <c r="T416" i="3"/>
  <c r="U416" i="3"/>
  <c r="W416" i="3"/>
  <c r="Y416" i="3" s="1"/>
  <c r="X416" i="3"/>
  <c r="T417" i="3"/>
  <c r="U417" i="3"/>
  <c r="W417" i="3"/>
  <c r="Y417" i="3" s="1"/>
  <c r="X417" i="3"/>
  <c r="T418" i="3"/>
  <c r="U418" i="3"/>
  <c r="W418" i="3"/>
  <c r="Y418" i="3" s="1"/>
  <c r="X418" i="3"/>
  <c r="T419" i="3"/>
  <c r="U419" i="3"/>
  <c r="W419" i="3"/>
  <c r="Y419" i="3" s="1"/>
  <c r="X419" i="3"/>
  <c r="T420" i="3"/>
  <c r="U420" i="3"/>
  <c r="W420" i="3"/>
  <c r="Y420" i="3" s="1"/>
  <c r="X420" i="3"/>
  <c r="T421" i="3"/>
  <c r="U421" i="3"/>
  <c r="W421" i="3"/>
  <c r="Y421" i="3" s="1"/>
  <c r="X421" i="3"/>
  <c r="T422" i="3"/>
  <c r="U422" i="3"/>
  <c r="W422" i="3"/>
  <c r="Y422" i="3" s="1"/>
  <c r="X422" i="3"/>
  <c r="T423" i="3"/>
  <c r="U423" i="3"/>
  <c r="W423" i="3"/>
  <c r="Y423" i="3" s="1"/>
  <c r="X423" i="3"/>
  <c r="T424" i="3"/>
  <c r="U424" i="3"/>
  <c r="W424" i="3"/>
  <c r="Y424" i="3" s="1"/>
  <c r="X424" i="3"/>
  <c r="T425" i="3"/>
  <c r="U425" i="3"/>
  <c r="W425" i="3"/>
  <c r="Y425" i="3" s="1"/>
  <c r="X425" i="3"/>
  <c r="T426" i="3"/>
  <c r="U426" i="3"/>
  <c r="W426" i="3"/>
  <c r="Y426" i="3" s="1"/>
  <c r="X426" i="3"/>
  <c r="T427" i="3"/>
  <c r="U427" i="3"/>
  <c r="W427" i="3"/>
  <c r="Y427" i="3" s="1"/>
  <c r="X427" i="3"/>
  <c r="T428" i="3"/>
  <c r="U428" i="3"/>
  <c r="W428" i="3"/>
  <c r="Y428" i="3" s="1"/>
  <c r="X428" i="3"/>
  <c r="T429" i="3"/>
  <c r="U429" i="3"/>
  <c r="W429" i="3"/>
  <c r="X429" i="3"/>
  <c r="T430" i="3"/>
  <c r="U430" i="3"/>
  <c r="W430" i="3"/>
  <c r="X430" i="3"/>
  <c r="T431" i="3"/>
  <c r="U431" i="3"/>
  <c r="W431" i="3"/>
  <c r="X431" i="3"/>
  <c r="T432" i="3"/>
  <c r="U432" i="3"/>
  <c r="W432" i="3"/>
  <c r="X432" i="3"/>
  <c r="T433" i="3"/>
  <c r="U433" i="3"/>
  <c r="W433" i="3"/>
  <c r="X433" i="3"/>
  <c r="T434" i="3"/>
  <c r="U434" i="3"/>
  <c r="W434" i="3"/>
  <c r="X434" i="3"/>
  <c r="T435" i="3"/>
  <c r="U435" i="3"/>
  <c r="W435" i="3"/>
  <c r="X435" i="3"/>
  <c r="T436" i="3"/>
  <c r="U436" i="3"/>
  <c r="W436" i="3"/>
  <c r="X436" i="3"/>
  <c r="T437" i="3"/>
  <c r="U437" i="3"/>
  <c r="W437" i="3"/>
  <c r="X437" i="3"/>
  <c r="T438" i="3"/>
  <c r="U438" i="3"/>
  <c r="W438" i="3"/>
  <c r="X438" i="3"/>
  <c r="T439" i="3"/>
  <c r="U439" i="3"/>
  <c r="W439" i="3"/>
  <c r="X439" i="3"/>
  <c r="T440" i="3"/>
  <c r="U440" i="3"/>
  <c r="W440" i="3"/>
  <c r="X440" i="3"/>
  <c r="T441" i="3"/>
  <c r="U441" i="3"/>
  <c r="W441" i="3"/>
  <c r="X441" i="3"/>
  <c r="T442" i="3"/>
  <c r="U442" i="3"/>
  <c r="W442" i="3"/>
  <c r="X442" i="3"/>
  <c r="T443" i="3"/>
  <c r="U443" i="3"/>
  <c r="W443" i="3"/>
  <c r="X443" i="3"/>
  <c r="T444" i="3"/>
  <c r="U444" i="3"/>
  <c r="W444" i="3"/>
  <c r="X444" i="3"/>
  <c r="T445" i="3"/>
  <c r="U445" i="3"/>
  <c r="W445" i="3"/>
  <c r="X445" i="3"/>
  <c r="T446" i="3"/>
  <c r="U446" i="3"/>
  <c r="W446" i="3"/>
  <c r="X446" i="3"/>
  <c r="T447" i="3"/>
  <c r="U447" i="3"/>
  <c r="W447" i="3"/>
  <c r="X447" i="3"/>
  <c r="T448" i="3"/>
  <c r="U448" i="3"/>
  <c r="W448" i="3"/>
  <c r="X448" i="3"/>
  <c r="T449" i="3"/>
  <c r="U449" i="3"/>
  <c r="W449" i="3"/>
  <c r="X449" i="3"/>
  <c r="T450" i="3"/>
  <c r="U450" i="3"/>
  <c r="W450" i="3"/>
  <c r="X450" i="3"/>
  <c r="T451" i="3"/>
  <c r="U451" i="3"/>
  <c r="W451" i="3"/>
  <c r="X451" i="3"/>
  <c r="T452" i="3"/>
  <c r="U452" i="3"/>
  <c r="W452" i="3"/>
  <c r="X452" i="3"/>
  <c r="T453" i="3"/>
  <c r="U453" i="3"/>
  <c r="W453" i="3"/>
  <c r="X453" i="3"/>
  <c r="T454" i="3"/>
  <c r="U454" i="3"/>
  <c r="W454" i="3"/>
  <c r="X454" i="3"/>
  <c r="T455" i="3"/>
  <c r="U455" i="3"/>
  <c r="W455" i="3"/>
  <c r="X455" i="3"/>
  <c r="T456" i="3"/>
  <c r="U456" i="3"/>
  <c r="W456" i="3"/>
  <c r="Y456" i="3" s="1"/>
  <c r="X456" i="3"/>
  <c r="T457" i="3"/>
  <c r="U457" i="3"/>
  <c r="W457" i="3"/>
  <c r="Y457" i="3" s="1"/>
  <c r="X457" i="3"/>
  <c r="T458" i="3"/>
  <c r="U458" i="3"/>
  <c r="W458" i="3"/>
  <c r="Y458" i="3" s="1"/>
  <c r="X458" i="3"/>
  <c r="T459" i="3"/>
  <c r="U459" i="3"/>
  <c r="W459" i="3"/>
  <c r="Y459" i="3" s="1"/>
  <c r="X459" i="3"/>
  <c r="T460" i="3"/>
  <c r="U460" i="3"/>
  <c r="W460" i="3"/>
  <c r="Y460" i="3" s="1"/>
  <c r="X460" i="3"/>
  <c r="T461" i="3"/>
  <c r="U461" i="3"/>
  <c r="W461" i="3"/>
  <c r="Y461" i="3" s="1"/>
  <c r="X461" i="3"/>
  <c r="T462" i="3"/>
  <c r="U462" i="3"/>
  <c r="W462" i="3"/>
  <c r="Y462" i="3" s="1"/>
  <c r="X462" i="3"/>
  <c r="T463" i="3"/>
  <c r="U463" i="3"/>
  <c r="W463" i="3"/>
  <c r="Y463" i="3" s="1"/>
  <c r="X463" i="3"/>
  <c r="T464" i="3"/>
  <c r="U464" i="3"/>
  <c r="W464" i="3"/>
  <c r="Y464" i="3" s="1"/>
  <c r="X464" i="3"/>
  <c r="T465" i="3"/>
  <c r="U465" i="3"/>
  <c r="W465" i="3"/>
  <c r="Y465" i="3" s="1"/>
  <c r="X465" i="3"/>
  <c r="T466" i="3"/>
  <c r="U466" i="3"/>
  <c r="W466" i="3"/>
  <c r="Y466" i="3" s="1"/>
  <c r="X466" i="3"/>
  <c r="T467" i="3"/>
  <c r="U467" i="3"/>
  <c r="W467" i="3"/>
  <c r="Y467" i="3" s="1"/>
  <c r="X467" i="3"/>
  <c r="T468" i="3"/>
  <c r="U468" i="3"/>
  <c r="W468" i="3"/>
  <c r="Y468" i="3" s="1"/>
  <c r="X468" i="3"/>
  <c r="T469" i="3"/>
  <c r="U469" i="3"/>
  <c r="W469" i="3"/>
  <c r="Y469" i="3" s="1"/>
  <c r="X469" i="3"/>
  <c r="T470" i="3"/>
  <c r="U470" i="3"/>
  <c r="W470" i="3"/>
  <c r="Y470" i="3" s="1"/>
  <c r="X470" i="3"/>
  <c r="T471" i="3"/>
  <c r="U471" i="3"/>
  <c r="W471" i="3"/>
  <c r="Y471" i="3" s="1"/>
  <c r="X471" i="3"/>
  <c r="T472" i="3"/>
  <c r="U472" i="3"/>
  <c r="W472" i="3"/>
  <c r="Y472" i="3" s="1"/>
  <c r="X472" i="3"/>
  <c r="T473" i="3"/>
  <c r="U473" i="3"/>
  <c r="W473" i="3"/>
  <c r="Y473" i="3" s="1"/>
  <c r="X473" i="3"/>
  <c r="T474" i="3"/>
  <c r="U474" i="3"/>
  <c r="W474" i="3"/>
  <c r="Y474" i="3" s="1"/>
  <c r="X474" i="3"/>
  <c r="T475" i="3"/>
  <c r="U475" i="3"/>
  <c r="W475" i="3"/>
  <c r="Y475" i="3" s="1"/>
  <c r="X475" i="3"/>
  <c r="T476" i="3"/>
  <c r="U476" i="3"/>
  <c r="W476" i="3"/>
  <c r="Y476" i="3" s="1"/>
  <c r="X476" i="3"/>
  <c r="T477" i="3"/>
  <c r="U477" i="3"/>
  <c r="W477" i="3"/>
  <c r="Y477" i="3" s="1"/>
  <c r="X477" i="3"/>
  <c r="T478" i="3"/>
  <c r="U478" i="3"/>
  <c r="W478" i="3"/>
  <c r="Y478" i="3" s="1"/>
  <c r="X478" i="3"/>
  <c r="T479" i="3"/>
  <c r="U479" i="3"/>
  <c r="W479" i="3"/>
  <c r="Y479" i="3" s="1"/>
  <c r="X479" i="3"/>
  <c r="T480" i="3"/>
  <c r="U480" i="3"/>
  <c r="W480" i="3"/>
  <c r="Y480" i="3" s="1"/>
  <c r="X480" i="3"/>
  <c r="T481" i="3"/>
  <c r="U481" i="3"/>
  <c r="W481" i="3"/>
  <c r="Y481" i="3" s="1"/>
  <c r="X481" i="3"/>
  <c r="T482" i="3"/>
  <c r="U482" i="3"/>
  <c r="W482" i="3"/>
  <c r="Y482" i="3" s="1"/>
  <c r="X482" i="3"/>
  <c r="T483" i="3"/>
  <c r="U483" i="3"/>
  <c r="W483" i="3"/>
  <c r="Y483" i="3" s="1"/>
  <c r="X483" i="3"/>
  <c r="T484" i="3"/>
  <c r="U484" i="3"/>
  <c r="W484" i="3"/>
  <c r="Y484" i="3" s="1"/>
  <c r="X484" i="3"/>
  <c r="T485" i="3"/>
  <c r="U485" i="3"/>
  <c r="W485" i="3"/>
  <c r="Y485" i="3" s="1"/>
  <c r="X485" i="3"/>
  <c r="T486" i="3"/>
  <c r="U486" i="3"/>
  <c r="W486" i="3"/>
  <c r="Y486" i="3" s="1"/>
  <c r="X486" i="3"/>
  <c r="T487" i="3"/>
  <c r="U487" i="3"/>
  <c r="W487" i="3"/>
  <c r="Y487" i="3" s="1"/>
  <c r="X487" i="3"/>
  <c r="T488" i="3"/>
  <c r="U488" i="3"/>
  <c r="W488" i="3"/>
  <c r="Y488" i="3" s="1"/>
  <c r="X488" i="3"/>
  <c r="T489" i="3"/>
  <c r="U489" i="3"/>
  <c r="W489" i="3"/>
  <c r="Y489" i="3" s="1"/>
  <c r="X489" i="3"/>
  <c r="T490" i="3"/>
  <c r="U490" i="3"/>
  <c r="W490" i="3"/>
  <c r="Y490" i="3" s="1"/>
  <c r="X490" i="3"/>
  <c r="T491" i="3"/>
  <c r="U491" i="3"/>
  <c r="W491" i="3"/>
  <c r="Y491" i="3" s="1"/>
  <c r="X491" i="3"/>
  <c r="T492" i="3"/>
  <c r="U492" i="3"/>
  <c r="W492" i="3"/>
  <c r="Y492" i="3" s="1"/>
  <c r="X492" i="3"/>
  <c r="T493" i="3"/>
  <c r="U493" i="3"/>
  <c r="W493" i="3"/>
  <c r="Y493" i="3" s="1"/>
  <c r="X493" i="3"/>
  <c r="T494" i="3"/>
  <c r="U494" i="3"/>
  <c r="W494" i="3"/>
  <c r="Y494" i="3" s="1"/>
  <c r="X494" i="3"/>
  <c r="T495" i="3"/>
  <c r="U495" i="3"/>
  <c r="W495" i="3"/>
  <c r="Y495" i="3" s="1"/>
  <c r="X495" i="3"/>
  <c r="T496" i="3"/>
  <c r="U496" i="3"/>
  <c r="W496" i="3"/>
  <c r="Y496" i="3" s="1"/>
  <c r="X496" i="3"/>
  <c r="T497" i="3"/>
  <c r="U497" i="3"/>
  <c r="W497" i="3"/>
  <c r="Y497" i="3" s="1"/>
  <c r="X497" i="3"/>
  <c r="T498" i="3"/>
  <c r="U498" i="3"/>
  <c r="W498" i="3"/>
  <c r="Y498" i="3" s="1"/>
  <c r="X498" i="3"/>
  <c r="T499" i="3"/>
  <c r="U499" i="3"/>
  <c r="W499" i="3"/>
  <c r="Y499" i="3" s="1"/>
  <c r="X499" i="3"/>
  <c r="T500" i="3"/>
  <c r="U500" i="3"/>
  <c r="W500" i="3"/>
  <c r="Y500" i="3" s="1"/>
  <c r="X500" i="3"/>
  <c r="T501" i="3"/>
  <c r="U501" i="3"/>
  <c r="W501" i="3"/>
  <c r="Y501" i="3" s="1"/>
  <c r="X501" i="3"/>
  <c r="T502" i="3"/>
  <c r="U502" i="3"/>
  <c r="W502" i="3"/>
  <c r="Y502" i="3" s="1"/>
  <c r="X502" i="3"/>
  <c r="T503" i="3"/>
  <c r="U503" i="3"/>
  <c r="W503" i="3"/>
  <c r="Y503" i="3" s="1"/>
  <c r="X503" i="3"/>
  <c r="T504" i="3"/>
  <c r="U504" i="3"/>
  <c r="W504" i="3"/>
  <c r="Y504" i="3" s="1"/>
  <c r="X504" i="3"/>
  <c r="T505" i="3"/>
  <c r="U505" i="3"/>
  <c r="W505" i="3"/>
  <c r="Y505" i="3" s="1"/>
  <c r="X505" i="3"/>
  <c r="T506" i="3"/>
  <c r="U506" i="3"/>
  <c r="W506" i="3"/>
  <c r="Y506" i="3" s="1"/>
  <c r="X506" i="3"/>
  <c r="T507" i="3"/>
  <c r="U507" i="3"/>
  <c r="W507" i="3"/>
  <c r="Y507" i="3" s="1"/>
  <c r="X507" i="3"/>
  <c r="T508" i="3"/>
  <c r="U508" i="3"/>
  <c r="W508" i="3"/>
  <c r="Y508" i="3" s="1"/>
  <c r="X508" i="3"/>
  <c r="T509" i="3"/>
  <c r="U509" i="3"/>
  <c r="W509" i="3"/>
  <c r="Y509" i="3" s="1"/>
  <c r="X509" i="3"/>
  <c r="T510" i="3"/>
  <c r="U510" i="3"/>
  <c r="W510" i="3"/>
  <c r="Y510" i="3" s="1"/>
  <c r="X510" i="3"/>
  <c r="T511" i="3"/>
  <c r="U511" i="3"/>
  <c r="W511" i="3"/>
  <c r="Y511" i="3" s="1"/>
  <c r="X511" i="3"/>
  <c r="T512" i="3"/>
  <c r="U512" i="3"/>
  <c r="W512" i="3"/>
  <c r="Y512" i="3" s="1"/>
  <c r="X512" i="3"/>
  <c r="T513" i="3"/>
  <c r="U513" i="3"/>
  <c r="W513" i="3"/>
  <c r="Y513" i="3" s="1"/>
  <c r="X513" i="3"/>
  <c r="T514" i="3"/>
  <c r="U514" i="3"/>
  <c r="W514" i="3"/>
  <c r="Y514" i="3" s="1"/>
  <c r="X514" i="3"/>
  <c r="T515" i="3"/>
  <c r="U515" i="3"/>
  <c r="W515" i="3"/>
  <c r="Y515" i="3" s="1"/>
  <c r="X515" i="3"/>
  <c r="T516" i="3"/>
  <c r="U516" i="3"/>
  <c r="W516" i="3"/>
  <c r="Y516" i="3" s="1"/>
  <c r="X516" i="3"/>
  <c r="T517" i="3"/>
  <c r="U517" i="3"/>
  <c r="W517" i="3"/>
  <c r="Y517" i="3" s="1"/>
  <c r="X517" i="3"/>
  <c r="T518" i="3"/>
  <c r="U518" i="3"/>
  <c r="W518" i="3"/>
  <c r="Y518" i="3" s="1"/>
  <c r="X518" i="3"/>
  <c r="T519" i="3"/>
  <c r="U519" i="3"/>
  <c r="W519" i="3"/>
  <c r="Y519" i="3" s="1"/>
  <c r="X519" i="3"/>
  <c r="T520" i="3"/>
  <c r="U520" i="3"/>
  <c r="W520" i="3"/>
  <c r="Y520" i="3" s="1"/>
  <c r="X520" i="3"/>
  <c r="T521" i="3"/>
  <c r="U521" i="3"/>
  <c r="W521" i="3"/>
  <c r="Y521" i="3" s="1"/>
  <c r="X521" i="3"/>
  <c r="T522" i="3"/>
  <c r="U522" i="3"/>
  <c r="W522" i="3"/>
  <c r="Y522" i="3" s="1"/>
  <c r="X522" i="3"/>
  <c r="T523" i="3"/>
  <c r="U523" i="3"/>
  <c r="W523" i="3"/>
  <c r="X523" i="3"/>
  <c r="T524" i="3"/>
  <c r="U524" i="3"/>
  <c r="W524" i="3"/>
  <c r="X524" i="3"/>
  <c r="T525" i="3"/>
  <c r="U525" i="3"/>
  <c r="W525" i="3"/>
  <c r="X525" i="3"/>
  <c r="T526" i="3"/>
  <c r="U526" i="3"/>
  <c r="W526" i="3"/>
  <c r="X526" i="3"/>
  <c r="T527" i="3"/>
  <c r="U527" i="3"/>
  <c r="W527" i="3"/>
  <c r="X527" i="3"/>
  <c r="T528" i="3"/>
  <c r="U528" i="3"/>
  <c r="W528" i="3"/>
  <c r="X528" i="3"/>
  <c r="T529" i="3"/>
  <c r="U529" i="3"/>
  <c r="W529" i="3"/>
  <c r="X529" i="3"/>
  <c r="T530" i="3"/>
  <c r="U530" i="3"/>
  <c r="W530" i="3"/>
  <c r="X530" i="3"/>
  <c r="T531" i="3"/>
  <c r="U531" i="3"/>
  <c r="W531" i="3"/>
  <c r="X531" i="3"/>
  <c r="T532" i="3"/>
  <c r="U532" i="3"/>
  <c r="W532" i="3"/>
  <c r="X532" i="3"/>
  <c r="T533" i="3"/>
  <c r="U533" i="3"/>
  <c r="W533" i="3"/>
  <c r="X533" i="3"/>
  <c r="T534" i="3"/>
  <c r="U534" i="3"/>
  <c r="W534" i="3"/>
  <c r="X534" i="3"/>
  <c r="T535" i="3"/>
  <c r="U535" i="3"/>
  <c r="W535" i="3"/>
  <c r="X535" i="3"/>
  <c r="T536" i="3"/>
  <c r="U536" i="3"/>
  <c r="W536" i="3"/>
  <c r="X536" i="3"/>
  <c r="T537" i="3"/>
  <c r="U537" i="3"/>
  <c r="W537" i="3"/>
  <c r="X537" i="3"/>
  <c r="T538" i="3"/>
  <c r="U538" i="3"/>
  <c r="W538" i="3"/>
  <c r="X538" i="3"/>
  <c r="T539" i="3"/>
  <c r="U539" i="3"/>
  <c r="W539" i="3"/>
  <c r="X539" i="3"/>
  <c r="T540" i="3"/>
  <c r="U540" i="3"/>
  <c r="W540" i="3"/>
  <c r="X540" i="3"/>
  <c r="T541" i="3"/>
  <c r="U541" i="3"/>
  <c r="W541" i="3"/>
  <c r="X541" i="3"/>
  <c r="T542" i="3"/>
  <c r="U542" i="3"/>
  <c r="W542" i="3"/>
  <c r="X542" i="3"/>
  <c r="T543" i="3"/>
  <c r="U543" i="3"/>
  <c r="W543" i="3"/>
  <c r="X543" i="3"/>
  <c r="T544" i="3"/>
  <c r="U544" i="3"/>
  <c r="W544" i="3"/>
  <c r="X544" i="3"/>
  <c r="T545" i="3"/>
  <c r="U545" i="3"/>
  <c r="W545" i="3"/>
  <c r="X545" i="3"/>
  <c r="T546" i="3"/>
  <c r="U546" i="3"/>
  <c r="W546" i="3"/>
  <c r="X546" i="3"/>
  <c r="T547" i="3"/>
  <c r="U547" i="3"/>
  <c r="W547" i="3"/>
  <c r="X547" i="3"/>
  <c r="T548" i="3"/>
  <c r="U548" i="3"/>
  <c r="W548" i="3"/>
  <c r="X548" i="3"/>
  <c r="T549" i="3"/>
  <c r="U549" i="3"/>
  <c r="W549" i="3"/>
  <c r="X549" i="3"/>
  <c r="T550" i="3"/>
  <c r="U550" i="3"/>
  <c r="W550" i="3"/>
  <c r="X550" i="3"/>
  <c r="T551" i="3"/>
  <c r="U551" i="3"/>
  <c r="W551" i="3"/>
  <c r="X551" i="3"/>
  <c r="T552" i="3"/>
  <c r="U552" i="3"/>
  <c r="W552" i="3"/>
  <c r="X552" i="3"/>
  <c r="T553" i="3"/>
  <c r="U553" i="3"/>
  <c r="W553" i="3"/>
  <c r="X553" i="3"/>
  <c r="T554" i="3"/>
  <c r="U554" i="3"/>
  <c r="W554" i="3"/>
  <c r="X554" i="3"/>
  <c r="T555" i="3"/>
  <c r="U555" i="3"/>
  <c r="W555" i="3"/>
  <c r="X555" i="3"/>
  <c r="T556" i="3"/>
  <c r="U556" i="3"/>
  <c r="W556" i="3"/>
  <c r="X556" i="3"/>
  <c r="T557" i="3"/>
  <c r="U557" i="3"/>
  <c r="W557" i="3"/>
  <c r="X557" i="3"/>
  <c r="T558" i="3"/>
  <c r="U558" i="3"/>
  <c r="W558" i="3"/>
  <c r="X558" i="3"/>
  <c r="T559" i="3"/>
  <c r="U559" i="3"/>
  <c r="W559" i="3"/>
  <c r="X559" i="3"/>
  <c r="T560" i="3"/>
  <c r="U560" i="3"/>
  <c r="W560" i="3"/>
  <c r="X560" i="3"/>
  <c r="T561" i="3"/>
  <c r="U561" i="3"/>
  <c r="W561" i="3"/>
  <c r="X561" i="3"/>
  <c r="T562" i="3"/>
  <c r="U562" i="3"/>
  <c r="W562" i="3"/>
  <c r="X562" i="3"/>
  <c r="T563" i="3"/>
  <c r="U563" i="3"/>
  <c r="W563" i="3"/>
  <c r="X563" i="3"/>
  <c r="T564" i="3"/>
  <c r="U564" i="3"/>
  <c r="W564" i="3"/>
  <c r="X564" i="3"/>
  <c r="T565" i="3"/>
  <c r="U565" i="3"/>
  <c r="W565" i="3"/>
  <c r="X565" i="3"/>
  <c r="T566" i="3"/>
  <c r="U566" i="3"/>
  <c r="W566" i="3"/>
  <c r="X566" i="3"/>
  <c r="T567" i="3"/>
  <c r="U567" i="3"/>
  <c r="W567" i="3"/>
  <c r="X567" i="3"/>
  <c r="T568" i="3"/>
  <c r="U568" i="3"/>
  <c r="W568" i="3"/>
  <c r="X568" i="3"/>
  <c r="T569" i="3"/>
  <c r="U569" i="3"/>
  <c r="W569" i="3"/>
  <c r="X569" i="3"/>
  <c r="T570" i="3"/>
  <c r="U570" i="3"/>
  <c r="W570" i="3"/>
  <c r="X570" i="3"/>
  <c r="T571" i="3"/>
  <c r="U571" i="3"/>
  <c r="W571" i="3"/>
  <c r="X571" i="3"/>
  <c r="T572" i="3"/>
  <c r="U572" i="3"/>
  <c r="W572" i="3"/>
  <c r="X572" i="3"/>
  <c r="T573" i="3"/>
  <c r="U573" i="3"/>
  <c r="W573" i="3"/>
  <c r="X573" i="3"/>
  <c r="T574" i="3"/>
  <c r="U574" i="3"/>
  <c r="W574" i="3"/>
  <c r="X574" i="3"/>
  <c r="T575" i="3"/>
  <c r="U575" i="3"/>
  <c r="W575" i="3"/>
  <c r="X575" i="3"/>
  <c r="T576" i="3"/>
  <c r="U576" i="3"/>
  <c r="W576" i="3"/>
  <c r="X576" i="3"/>
  <c r="T577" i="3"/>
  <c r="U577" i="3"/>
  <c r="W577" i="3"/>
  <c r="X577" i="3"/>
  <c r="T578" i="3"/>
  <c r="U578" i="3"/>
  <c r="W578" i="3"/>
  <c r="X578" i="3"/>
  <c r="T579" i="3"/>
  <c r="U579" i="3"/>
  <c r="W579" i="3"/>
  <c r="X579" i="3"/>
  <c r="T580" i="3"/>
  <c r="U580" i="3"/>
  <c r="W580" i="3"/>
  <c r="X580" i="3"/>
  <c r="T581" i="3"/>
  <c r="U581" i="3"/>
  <c r="W581" i="3"/>
  <c r="X581" i="3"/>
  <c r="T582" i="3"/>
  <c r="U582" i="3"/>
  <c r="W582" i="3"/>
  <c r="X582" i="3"/>
  <c r="T583" i="3"/>
  <c r="U583" i="3"/>
  <c r="W583" i="3"/>
  <c r="X583" i="3"/>
  <c r="T584" i="3"/>
  <c r="U584" i="3"/>
  <c r="W584" i="3"/>
  <c r="X584" i="3"/>
  <c r="T585" i="3"/>
  <c r="U585" i="3"/>
  <c r="W585" i="3"/>
  <c r="X585" i="3"/>
  <c r="T586" i="3"/>
  <c r="U586" i="3"/>
  <c r="W586" i="3"/>
  <c r="X586" i="3"/>
  <c r="T587" i="3"/>
  <c r="U587" i="3"/>
  <c r="W587" i="3"/>
  <c r="X587" i="3"/>
  <c r="T588" i="3"/>
  <c r="U588" i="3"/>
  <c r="W588" i="3"/>
  <c r="X588" i="3"/>
  <c r="T589" i="3"/>
  <c r="U589" i="3"/>
  <c r="W589" i="3"/>
  <c r="X589" i="3"/>
  <c r="T590" i="3"/>
  <c r="U590" i="3"/>
  <c r="W590" i="3"/>
  <c r="X590" i="3"/>
  <c r="T591" i="3"/>
  <c r="U591" i="3"/>
  <c r="W591" i="3"/>
  <c r="X591" i="3"/>
  <c r="T592" i="3"/>
  <c r="U592" i="3"/>
  <c r="W592" i="3"/>
  <c r="X592" i="3"/>
  <c r="T593" i="3"/>
  <c r="U593" i="3"/>
  <c r="W593" i="3"/>
  <c r="X593" i="3"/>
  <c r="T594" i="3"/>
  <c r="U594" i="3"/>
  <c r="W594" i="3"/>
  <c r="X594" i="3"/>
  <c r="T595" i="3"/>
  <c r="U595" i="3"/>
  <c r="W595" i="3"/>
  <c r="X595" i="3"/>
  <c r="T596" i="3"/>
  <c r="U596" i="3"/>
  <c r="W596" i="3"/>
  <c r="X596" i="3"/>
  <c r="T597" i="3"/>
  <c r="U597" i="3"/>
  <c r="W597" i="3"/>
  <c r="X597" i="3"/>
  <c r="T598" i="3"/>
  <c r="U598" i="3"/>
  <c r="W598" i="3"/>
  <c r="X598" i="3"/>
  <c r="T599" i="3"/>
  <c r="U599" i="3"/>
  <c r="W599" i="3"/>
  <c r="X599" i="3"/>
  <c r="T600" i="3"/>
  <c r="U600" i="3"/>
  <c r="W600" i="3"/>
  <c r="X600" i="3"/>
  <c r="T601" i="3"/>
  <c r="U601" i="3"/>
  <c r="W601" i="3"/>
  <c r="X601" i="3"/>
  <c r="T602" i="3"/>
  <c r="U602" i="3"/>
  <c r="W602" i="3"/>
  <c r="X602" i="3"/>
  <c r="T603" i="3"/>
  <c r="U603" i="3"/>
  <c r="W603" i="3"/>
  <c r="X603" i="3"/>
  <c r="T604" i="3"/>
  <c r="U604" i="3"/>
  <c r="W604" i="3"/>
  <c r="X604" i="3"/>
  <c r="T605" i="3"/>
  <c r="U605" i="3"/>
  <c r="W605" i="3"/>
  <c r="X605" i="3"/>
  <c r="T606" i="3"/>
  <c r="U606" i="3"/>
  <c r="W606" i="3"/>
  <c r="X606" i="3"/>
  <c r="T607" i="3"/>
  <c r="U607" i="3"/>
  <c r="W607" i="3"/>
  <c r="X607" i="3"/>
  <c r="T608" i="3"/>
  <c r="U608" i="3"/>
  <c r="W608" i="3"/>
  <c r="X608" i="3"/>
  <c r="T609" i="3"/>
  <c r="U609" i="3"/>
  <c r="W609" i="3"/>
  <c r="X609" i="3"/>
  <c r="T610" i="3"/>
  <c r="U610" i="3"/>
  <c r="W610" i="3"/>
  <c r="X610" i="3"/>
  <c r="T611" i="3"/>
  <c r="U611" i="3"/>
  <c r="W611" i="3"/>
  <c r="X611" i="3"/>
  <c r="T612" i="3"/>
  <c r="U612" i="3"/>
  <c r="W612" i="3"/>
  <c r="X612" i="3"/>
  <c r="T613" i="3"/>
  <c r="U613" i="3"/>
  <c r="W613" i="3"/>
  <c r="X613" i="3"/>
  <c r="T614" i="3"/>
  <c r="U614" i="3"/>
  <c r="W614" i="3"/>
  <c r="X614" i="3"/>
  <c r="T615" i="3"/>
  <c r="U615" i="3"/>
  <c r="W615" i="3"/>
  <c r="X615" i="3"/>
  <c r="T616" i="3"/>
  <c r="U616" i="3"/>
  <c r="W616" i="3"/>
  <c r="X616" i="3"/>
  <c r="T617" i="3"/>
  <c r="U617" i="3"/>
  <c r="W617" i="3"/>
  <c r="X617" i="3"/>
  <c r="T618" i="3"/>
  <c r="U618" i="3"/>
  <c r="W618" i="3"/>
  <c r="X618" i="3"/>
  <c r="T619" i="3"/>
  <c r="U619" i="3"/>
  <c r="W619" i="3"/>
  <c r="X619" i="3"/>
  <c r="T620" i="3"/>
  <c r="U620" i="3"/>
  <c r="W620" i="3"/>
  <c r="X620" i="3"/>
  <c r="T621" i="3"/>
  <c r="U621" i="3"/>
  <c r="W621" i="3"/>
  <c r="X621" i="3"/>
  <c r="T622" i="3"/>
  <c r="U622" i="3"/>
  <c r="W622" i="3"/>
  <c r="X622" i="3"/>
  <c r="T623" i="3"/>
  <c r="U623" i="3"/>
  <c r="W623" i="3"/>
  <c r="X623" i="3"/>
  <c r="T624" i="3"/>
  <c r="U624" i="3"/>
  <c r="W624" i="3"/>
  <c r="X624" i="3"/>
  <c r="T625" i="3"/>
  <c r="U625" i="3"/>
  <c r="W625" i="3"/>
  <c r="X625" i="3"/>
  <c r="T626" i="3"/>
  <c r="U626" i="3"/>
  <c r="W626" i="3"/>
  <c r="X626" i="3"/>
  <c r="T627" i="3"/>
  <c r="U627" i="3"/>
  <c r="W627" i="3"/>
  <c r="X627" i="3"/>
  <c r="T628" i="3"/>
  <c r="U628" i="3"/>
  <c r="W628" i="3"/>
  <c r="X628" i="3"/>
  <c r="T629" i="3"/>
  <c r="U629" i="3"/>
  <c r="W629" i="3"/>
  <c r="X629" i="3"/>
  <c r="T630" i="3"/>
  <c r="U630" i="3"/>
  <c r="W630" i="3"/>
  <c r="X630" i="3"/>
  <c r="T631" i="3"/>
  <c r="U631" i="3"/>
  <c r="W631" i="3"/>
  <c r="X631" i="3"/>
  <c r="T632" i="3"/>
  <c r="U632" i="3"/>
  <c r="W632" i="3"/>
  <c r="X632" i="3"/>
  <c r="T633" i="3"/>
  <c r="U633" i="3"/>
  <c r="W633" i="3"/>
  <c r="X633" i="3"/>
  <c r="T634" i="3"/>
  <c r="U634" i="3"/>
  <c r="W634" i="3"/>
  <c r="X634" i="3"/>
  <c r="T635" i="3"/>
  <c r="U635" i="3"/>
  <c r="W635" i="3"/>
  <c r="X635" i="3"/>
  <c r="T636" i="3"/>
  <c r="U636" i="3"/>
  <c r="W636" i="3"/>
  <c r="X636" i="3"/>
  <c r="T637" i="3"/>
  <c r="U637" i="3"/>
  <c r="W637" i="3"/>
  <c r="X637" i="3"/>
  <c r="T638" i="3"/>
  <c r="U638" i="3"/>
  <c r="W638" i="3"/>
  <c r="X638" i="3"/>
  <c r="T639" i="3"/>
  <c r="U639" i="3"/>
  <c r="W639" i="3"/>
  <c r="X639" i="3"/>
  <c r="T640" i="3"/>
  <c r="U640" i="3"/>
  <c r="W640" i="3"/>
  <c r="X640" i="3"/>
  <c r="T641" i="3"/>
  <c r="U641" i="3"/>
  <c r="W641" i="3"/>
  <c r="X641" i="3"/>
  <c r="T642" i="3"/>
  <c r="U642" i="3"/>
  <c r="W642" i="3"/>
  <c r="X642" i="3"/>
  <c r="T643" i="3"/>
  <c r="U643" i="3"/>
  <c r="W643" i="3"/>
  <c r="X643" i="3"/>
  <c r="T644" i="3"/>
  <c r="U644" i="3"/>
  <c r="W644" i="3"/>
  <c r="X644" i="3"/>
  <c r="T645" i="3"/>
  <c r="U645" i="3"/>
  <c r="W645" i="3"/>
  <c r="X645" i="3"/>
  <c r="T646" i="3"/>
  <c r="U646" i="3"/>
  <c r="W646" i="3"/>
  <c r="X646" i="3"/>
  <c r="T647" i="3"/>
  <c r="U647" i="3"/>
  <c r="W647" i="3"/>
  <c r="X647" i="3"/>
  <c r="T648" i="3"/>
  <c r="U648" i="3"/>
  <c r="W648" i="3"/>
  <c r="X648" i="3"/>
  <c r="T649" i="3"/>
  <c r="U649" i="3"/>
  <c r="W649" i="3"/>
  <c r="X649" i="3"/>
  <c r="T650" i="3"/>
  <c r="U650" i="3"/>
  <c r="W650" i="3"/>
  <c r="X650" i="3"/>
  <c r="T651" i="3"/>
  <c r="U651" i="3"/>
  <c r="W651" i="3"/>
  <c r="X651" i="3"/>
  <c r="T652" i="3"/>
  <c r="U652" i="3"/>
  <c r="W652" i="3"/>
  <c r="X652" i="3"/>
  <c r="T653" i="3"/>
  <c r="U653" i="3"/>
  <c r="W653" i="3"/>
  <c r="X653" i="3"/>
  <c r="T654" i="3"/>
  <c r="U654" i="3"/>
  <c r="W654" i="3"/>
  <c r="X654" i="3"/>
  <c r="T655" i="3"/>
  <c r="U655" i="3"/>
  <c r="W655" i="3"/>
  <c r="X655" i="3"/>
  <c r="T656" i="3"/>
  <c r="U656" i="3"/>
  <c r="W656" i="3"/>
  <c r="X656" i="3"/>
  <c r="T657" i="3"/>
  <c r="U657" i="3"/>
  <c r="W657" i="3"/>
  <c r="X657" i="3"/>
  <c r="T658" i="3"/>
  <c r="U658" i="3"/>
  <c r="W658" i="3"/>
  <c r="X658" i="3"/>
  <c r="T659" i="3"/>
  <c r="U659" i="3"/>
  <c r="W659" i="3"/>
  <c r="X659" i="3"/>
  <c r="T660" i="3"/>
  <c r="U660" i="3"/>
  <c r="W660" i="3"/>
  <c r="X660" i="3"/>
  <c r="T661" i="3"/>
  <c r="U661" i="3"/>
  <c r="W661" i="3"/>
  <c r="X661" i="3"/>
  <c r="T662" i="3"/>
  <c r="U662" i="3"/>
  <c r="W662" i="3"/>
  <c r="X662" i="3"/>
  <c r="T663" i="3"/>
  <c r="U663" i="3"/>
  <c r="W663" i="3"/>
  <c r="X663" i="3"/>
  <c r="T664" i="3"/>
  <c r="U664" i="3"/>
  <c r="W664" i="3"/>
  <c r="X664" i="3"/>
  <c r="T665" i="3"/>
  <c r="U665" i="3"/>
  <c r="W665" i="3"/>
  <c r="X665" i="3"/>
  <c r="T666" i="3"/>
  <c r="U666" i="3"/>
  <c r="W666" i="3"/>
  <c r="X666" i="3"/>
  <c r="T667" i="3"/>
  <c r="U667" i="3"/>
  <c r="W667" i="3"/>
  <c r="X667" i="3"/>
  <c r="T668" i="3"/>
  <c r="U668" i="3"/>
  <c r="W668" i="3"/>
  <c r="X668" i="3"/>
  <c r="T669" i="3"/>
  <c r="U669" i="3"/>
  <c r="W669" i="3"/>
  <c r="X669" i="3"/>
  <c r="T670" i="3"/>
  <c r="U670" i="3"/>
  <c r="W670" i="3"/>
  <c r="X670" i="3"/>
  <c r="T671" i="3"/>
  <c r="U671" i="3"/>
  <c r="W671" i="3"/>
  <c r="X671" i="3"/>
  <c r="T672" i="3"/>
  <c r="U672" i="3"/>
  <c r="W672" i="3"/>
  <c r="X672" i="3"/>
  <c r="T673" i="3"/>
  <c r="U673" i="3"/>
  <c r="W673" i="3"/>
  <c r="X673" i="3"/>
  <c r="T674" i="3"/>
  <c r="U674" i="3"/>
  <c r="W674" i="3"/>
  <c r="X674" i="3"/>
  <c r="T675" i="3"/>
  <c r="U675" i="3"/>
  <c r="W675" i="3"/>
  <c r="X675" i="3"/>
  <c r="T676" i="3"/>
  <c r="U676" i="3"/>
  <c r="W676" i="3"/>
  <c r="X676" i="3"/>
  <c r="T677" i="3"/>
  <c r="U677" i="3"/>
  <c r="W677" i="3"/>
  <c r="X677" i="3"/>
  <c r="T678" i="3"/>
  <c r="U678" i="3"/>
  <c r="W678" i="3"/>
  <c r="X678" i="3"/>
  <c r="T679" i="3"/>
  <c r="U679" i="3"/>
  <c r="W679" i="3"/>
  <c r="X679" i="3"/>
  <c r="T680" i="3"/>
  <c r="U680" i="3"/>
  <c r="W680" i="3"/>
  <c r="X680" i="3"/>
  <c r="T681" i="3"/>
  <c r="U681" i="3"/>
  <c r="W681" i="3"/>
  <c r="X681" i="3"/>
  <c r="T682" i="3"/>
  <c r="U682" i="3"/>
  <c r="W682" i="3"/>
  <c r="X682" i="3"/>
  <c r="T683" i="3"/>
  <c r="U683" i="3"/>
  <c r="W683" i="3"/>
  <c r="X683" i="3"/>
  <c r="T684" i="3"/>
  <c r="U684" i="3"/>
  <c r="W684" i="3"/>
  <c r="X684" i="3"/>
  <c r="T685" i="3"/>
  <c r="U685" i="3"/>
  <c r="W685" i="3"/>
  <c r="X685" i="3"/>
  <c r="T686" i="3"/>
  <c r="U686" i="3"/>
  <c r="W686" i="3"/>
  <c r="X686" i="3"/>
  <c r="T687" i="3"/>
  <c r="U687" i="3"/>
  <c r="W687" i="3"/>
  <c r="X687" i="3"/>
  <c r="T688" i="3"/>
  <c r="U688" i="3"/>
  <c r="W688" i="3"/>
  <c r="X688" i="3"/>
  <c r="T689" i="3"/>
  <c r="U689" i="3"/>
  <c r="W689" i="3"/>
  <c r="X689" i="3"/>
  <c r="T690" i="3"/>
  <c r="U690" i="3"/>
  <c r="W690" i="3"/>
  <c r="X690" i="3"/>
  <c r="T691" i="3"/>
  <c r="U691" i="3"/>
  <c r="W691" i="3"/>
  <c r="X691" i="3"/>
  <c r="T692" i="3"/>
  <c r="U692" i="3"/>
  <c r="W692" i="3"/>
  <c r="X692" i="3"/>
  <c r="T693" i="3"/>
  <c r="U693" i="3"/>
  <c r="W693" i="3"/>
  <c r="X693" i="3"/>
  <c r="T694" i="3"/>
  <c r="U694" i="3"/>
  <c r="W694" i="3"/>
  <c r="X694" i="3"/>
  <c r="T695" i="3"/>
  <c r="U695" i="3"/>
  <c r="W695" i="3"/>
  <c r="X695" i="3"/>
  <c r="T696" i="3"/>
  <c r="U696" i="3"/>
  <c r="W696" i="3"/>
  <c r="X696" i="3"/>
  <c r="T697" i="3"/>
  <c r="U697" i="3"/>
  <c r="W697" i="3"/>
  <c r="X697" i="3"/>
  <c r="T698" i="3"/>
  <c r="U698" i="3"/>
  <c r="W698" i="3"/>
  <c r="X698" i="3"/>
  <c r="T699" i="3"/>
  <c r="U699" i="3"/>
  <c r="W699" i="3"/>
  <c r="X699" i="3"/>
  <c r="T700" i="3"/>
  <c r="U700" i="3"/>
  <c r="W700" i="3"/>
  <c r="X700" i="3"/>
  <c r="T701" i="3"/>
  <c r="U701" i="3"/>
  <c r="W701" i="3"/>
  <c r="X701" i="3"/>
  <c r="T702" i="3"/>
  <c r="U702" i="3"/>
  <c r="W702" i="3"/>
  <c r="X702" i="3"/>
  <c r="T703" i="3"/>
  <c r="U703" i="3"/>
  <c r="W703" i="3"/>
  <c r="X703" i="3"/>
  <c r="T704" i="3"/>
  <c r="U704" i="3"/>
  <c r="W704" i="3"/>
  <c r="X704" i="3"/>
  <c r="T705" i="3"/>
  <c r="U705" i="3"/>
  <c r="W705" i="3"/>
  <c r="X705" i="3"/>
  <c r="T706" i="3"/>
  <c r="U706" i="3"/>
  <c r="W706" i="3"/>
  <c r="X706" i="3"/>
  <c r="T707" i="3"/>
  <c r="U707" i="3"/>
  <c r="W707" i="3"/>
  <c r="X707" i="3"/>
  <c r="T708" i="3"/>
  <c r="U708" i="3"/>
  <c r="W708" i="3"/>
  <c r="X708" i="3"/>
  <c r="T709" i="3"/>
  <c r="U709" i="3"/>
  <c r="W709" i="3"/>
  <c r="X709" i="3"/>
  <c r="T710" i="3"/>
  <c r="U710" i="3"/>
  <c r="W710" i="3"/>
  <c r="X710" i="3"/>
  <c r="T711" i="3"/>
  <c r="U711" i="3"/>
  <c r="W711" i="3"/>
  <c r="X711" i="3"/>
  <c r="T712" i="3"/>
  <c r="U712" i="3"/>
  <c r="W712" i="3"/>
  <c r="X712" i="3"/>
  <c r="T713" i="3"/>
  <c r="U713" i="3"/>
  <c r="W713" i="3"/>
  <c r="X713" i="3"/>
  <c r="T714" i="3"/>
  <c r="U714" i="3"/>
  <c r="W714" i="3"/>
  <c r="X714" i="3"/>
  <c r="T715" i="3"/>
  <c r="U715" i="3"/>
  <c r="W715" i="3"/>
  <c r="X715" i="3"/>
  <c r="T716" i="3"/>
  <c r="U716" i="3"/>
  <c r="W716" i="3"/>
  <c r="X716" i="3"/>
  <c r="T717" i="3"/>
  <c r="U717" i="3"/>
  <c r="W717" i="3"/>
  <c r="X717" i="3"/>
  <c r="T718" i="3"/>
  <c r="U718" i="3"/>
  <c r="W718" i="3"/>
  <c r="X718" i="3"/>
  <c r="T719" i="3"/>
  <c r="U719" i="3"/>
  <c r="W719" i="3"/>
  <c r="X719" i="3"/>
  <c r="T720" i="3"/>
  <c r="U720" i="3"/>
  <c r="W720" i="3"/>
  <c r="X720" i="3"/>
  <c r="T721" i="3"/>
  <c r="U721" i="3"/>
  <c r="W721" i="3"/>
  <c r="X721" i="3"/>
  <c r="T722" i="3"/>
  <c r="U722" i="3"/>
  <c r="W722" i="3"/>
  <c r="X722" i="3"/>
  <c r="T723" i="3"/>
  <c r="U723" i="3"/>
  <c r="W723" i="3"/>
  <c r="X723" i="3"/>
  <c r="T724" i="3"/>
  <c r="U724" i="3"/>
  <c r="W724" i="3"/>
  <c r="X724" i="3"/>
  <c r="T725" i="3"/>
  <c r="U725" i="3"/>
  <c r="W725" i="3"/>
  <c r="X725" i="3"/>
  <c r="T726" i="3"/>
  <c r="U726" i="3"/>
  <c r="W726" i="3"/>
  <c r="X726" i="3"/>
  <c r="T727" i="3"/>
  <c r="U727" i="3"/>
  <c r="W727" i="3"/>
  <c r="X727" i="3"/>
  <c r="T728" i="3"/>
  <c r="U728" i="3"/>
  <c r="W728" i="3"/>
  <c r="X728" i="3"/>
  <c r="T729" i="3"/>
  <c r="U729" i="3"/>
  <c r="W729" i="3"/>
  <c r="X729" i="3"/>
  <c r="T730" i="3"/>
  <c r="U730" i="3"/>
  <c r="W730" i="3"/>
  <c r="X730" i="3"/>
  <c r="T731" i="3"/>
  <c r="U731" i="3"/>
  <c r="W731" i="3"/>
  <c r="X731" i="3"/>
  <c r="T732" i="3"/>
  <c r="U732" i="3"/>
  <c r="W732" i="3"/>
  <c r="X732" i="3"/>
  <c r="T733" i="3"/>
  <c r="U733" i="3"/>
  <c r="W733" i="3"/>
  <c r="X733" i="3"/>
  <c r="T734" i="3"/>
  <c r="U734" i="3"/>
  <c r="W734" i="3"/>
  <c r="X734" i="3"/>
  <c r="T735" i="3"/>
  <c r="U735" i="3"/>
  <c r="W735" i="3"/>
  <c r="X735" i="3"/>
  <c r="T736" i="3"/>
  <c r="U736" i="3"/>
  <c r="W736" i="3"/>
  <c r="X736" i="3"/>
  <c r="T737" i="3"/>
  <c r="U737" i="3"/>
  <c r="W737" i="3"/>
  <c r="X737" i="3"/>
  <c r="T738" i="3"/>
  <c r="U738" i="3"/>
  <c r="W738" i="3"/>
  <c r="X738" i="3"/>
  <c r="T739" i="3"/>
  <c r="U739" i="3"/>
  <c r="W739" i="3"/>
  <c r="X739" i="3"/>
  <c r="T740" i="3"/>
  <c r="U740" i="3"/>
  <c r="W740" i="3"/>
  <c r="X740" i="3"/>
  <c r="T741" i="3"/>
  <c r="U741" i="3"/>
  <c r="W741" i="3"/>
  <c r="X741" i="3"/>
  <c r="T742" i="3"/>
  <c r="U742" i="3"/>
  <c r="W742" i="3"/>
  <c r="X742" i="3"/>
  <c r="T743" i="3"/>
  <c r="U743" i="3"/>
  <c r="W743" i="3"/>
  <c r="X743" i="3"/>
  <c r="T744" i="3"/>
  <c r="U744" i="3"/>
  <c r="W744" i="3"/>
  <c r="X744" i="3"/>
  <c r="T745" i="3"/>
  <c r="U745" i="3"/>
  <c r="W745" i="3"/>
  <c r="X745" i="3"/>
  <c r="T746" i="3"/>
  <c r="U746" i="3"/>
  <c r="W746" i="3"/>
  <c r="X746" i="3"/>
  <c r="T747" i="3"/>
  <c r="U747" i="3"/>
  <c r="W747" i="3"/>
  <c r="X747" i="3"/>
  <c r="T748" i="3"/>
  <c r="U748" i="3"/>
  <c r="W748" i="3"/>
  <c r="X748" i="3"/>
  <c r="T749" i="3"/>
  <c r="U749" i="3"/>
  <c r="W749" i="3"/>
  <c r="X749" i="3"/>
  <c r="T750" i="3"/>
  <c r="U750" i="3"/>
  <c r="W750" i="3"/>
  <c r="X750" i="3"/>
  <c r="T751" i="3"/>
  <c r="U751" i="3"/>
  <c r="W751" i="3"/>
  <c r="X751" i="3"/>
  <c r="T752" i="3"/>
  <c r="U752" i="3"/>
  <c r="W752" i="3"/>
  <c r="X752" i="3"/>
  <c r="T753" i="3"/>
  <c r="U753" i="3"/>
  <c r="W753" i="3"/>
  <c r="X753" i="3"/>
  <c r="T754" i="3"/>
  <c r="U754" i="3"/>
  <c r="W754" i="3"/>
  <c r="X754" i="3"/>
  <c r="T755" i="3"/>
  <c r="U755" i="3"/>
  <c r="W755" i="3"/>
  <c r="X755" i="3"/>
  <c r="T756" i="3"/>
  <c r="U756" i="3"/>
  <c r="W756" i="3"/>
  <c r="X756" i="3"/>
  <c r="T757" i="3"/>
  <c r="U757" i="3"/>
  <c r="W757" i="3"/>
  <c r="X757" i="3"/>
  <c r="T758" i="3"/>
  <c r="U758" i="3"/>
  <c r="W758" i="3"/>
  <c r="X758" i="3"/>
  <c r="T759" i="3"/>
  <c r="U759" i="3"/>
  <c r="W759" i="3"/>
  <c r="X759" i="3"/>
  <c r="T760" i="3"/>
  <c r="U760" i="3"/>
  <c r="W760" i="3"/>
  <c r="X760" i="3"/>
  <c r="T761" i="3"/>
  <c r="U761" i="3"/>
  <c r="W761" i="3"/>
  <c r="X761" i="3"/>
  <c r="T762" i="3"/>
  <c r="U762" i="3"/>
  <c r="W762" i="3"/>
  <c r="X762" i="3"/>
  <c r="T763" i="3"/>
  <c r="U763" i="3"/>
  <c r="W763" i="3"/>
  <c r="X763" i="3"/>
  <c r="T764" i="3"/>
  <c r="U764" i="3"/>
  <c r="W764" i="3"/>
  <c r="X764" i="3"/>
  <c r="T765" i="3"/>
  <c r="U765" i="3"/>
  <c r="W765" i="3"/>
  <c r="X765" i="3"/>
  <c r="T766" i="3"/>
  <c r="U766" i="3"/>
  <c r="W766" i="3"/>
  <c r="X766" i="3"/>
  <c r="T767" i="3"/>
  <c r="U767" i="3"/>
  <c r="W767" i="3"/>
  <c r="X767" i="3"/>
  <c r="T768" i="3"/>
  <c r="U768" i="3"/>
  <c r="W768" i="3"/>
  <c r="X768" i="3"/>
  <c r="T769" i="3"/>
  <c r="U769" i="3"/>
  <c r="W769" i="3"/>
  <c r="X769" i="3"/>
  <c r="T770" i="3"/>
  <c r="U770" i="3"/>
  <c r="W770" i="3"/>
  <c r="X770" i="3"/>
  <c r="T771" i="3"/>
  <c r="U771" i="3"/>
  <c r="W771" i="3"/>
  <c r="X771" i="3"/>
  <c r="T772" i="3"/>
  <c r="U772" i="3"/>
  <c r="W772" i="3"/>
  <c r="X772" i="3"/>
  <c r="T773" i="3"/>
  <c r="U773" i="3"/>
  <c r="W773" i="3"/>
  <c r="X773" i="3"/>
  <c r="T774" i="3"/>
  <c r="U774" i="3"/>
  <c r="W774" i="3"/>
  <c r="X774" i="3"/>
  <c r="T775" i="3"/>
  <c r="U775" i="3"/>
  <c r="W775" i="3"/>
  <c r="X775" i="3"/>
  <c r="T776" i="3"/>
  <c r="U776" i="3"/>
  <c r="W776" i="3"/>
  <c r="X776" i="3"/>
  <c r="T777" i="3"/>
  <c r="U777" i="3"/>
  <c r="W777" i="3"/>
  <c r="X777" i="3"/>
  <c r="T778" i="3"/>
  <c r="U778" i="3"/>
  <c r="W778" i="3"/>
  <c r="X778" i="3"/>
  <c r="T779" i="3"/>
  <c r="U779" i="3"/>
  <c r="W779" i="3"/>
  <c r="X779" i="3"/>
  <c r="T780" i="3"/>
  <c r="U780" i="3"/>
  <c r="W780" i="3"/>
  <c r="X780" i="3"/>
  <c r="T781" i="3"/>
  <c r="U781" i="3"/>
  <c r="W781" i="3"/>
  <c r="X781" i="3"/>
  <c r="T782" i="3"/>
  <c r="U782" i="3"/>
  <c r="W782" i="3"/>
  <c r="X782" i="3"/>
  <c r="T783" i="3"/>
  <c r="U783" i="3"/>
  <c r="W783" i="3"/>
  <c r="X783" i="3"/>
  <c r="T784" i="3"/>
  <c r="U784" i="3"/>
  <c r="W784" i="3"/>
  <c r="X784" i="3"/>
  <c r="T785" i="3"/>
  <c r="U785" i="3"/>
  <c r="W785" i="3"/>
  <c r="X785" i="3"/>
  <c r="T786" i="3"/>
  <c r="U786" i="3"/>
  <c r="W786" i="3"/>
  <c r="X786" i="3"/>
  <c r="T787" i="3"/>
  <c r="U787" i="3"/>
  <c r="W787" i="3"/>
  <c r="X787" i="3"/>
  <c r="T788" i="3"/>
  <c r="U788" i="3"/>
  <c r="W788" i="3"/>
  <c r="X788" i="3"/>
  <c r="T789" i="3"/>
  <c r="U789" i="3"/>
  <c r="W789" i="3"/>
  <c r="X789" i="3"/>
  <c r="T790" i="3"/>
  <c r="U790" i="3"/>
  <c r="W790" i="3"/>
  <c r="X790" i="3"/>
  <c r="T791" i="3"/>
  <c r="U791" i="3"/>
  <c r="W791" i="3"/>
  <c r="X791" i="3"/>
  <c r="T792" i="3"/>
  <c r="U792" i="3"/>
  <c r="W792" i="3"/>
  <c r="X792" i="3"/>
  <c r="T793" i="3"/>
  <c r="U793" i="3"/>
  <c r="W793" i="3"/>
  <c r="X793" i="3"/>
  <c r="T794" i="3"/>
  <c r="U794" i="3"/>
  <c r="W794" i="3"/>
  <c r="X794" i="3"/>
  <c r="T795" i="3"/>
  <c r="U795" i="3"/>
  <c r="W795" i="3"/>
  <c r="X795" i="3"/>
  <c r="T796" i="3"/>
  <c r="U796" i="3"/>
  <c r="W796" i="3"/>
  <c r="X796" i="3"/>
  <c r="T797" i="3"/>
  <c r="U797" i="3"/>
  <c r="W797" i="3"/>
  <c r="X797" i="3"/>
  <c r="T798" i="3"/>
  <c r="U798" i="3"/>
  <c r="W798" i="3"/>
  <c r="X798" i="3"/>
  <c r="T799" i="3"/>
  <c r="U799" i="3"/>
  <c r="W799" i="3"/>
  <c r="X799" i="3"/>
  <c r="T800" i="3"/>
  <c r="U800" i="3"/>
  <c r="W800" i="3"/>
  <c r="X800" i="3"/>
  <c r="T801" i="3"/>
  <c r="U801" i="3"/>
  <c r="W801" i="3"/>
  <c r="X801" i="3"/>
  <c r="T802" i="3"/>
  <c r="U802" i="3"/>
  <c r="W802" i="3"/>
  <c r="X802" i="3"/>
  <c r="T803" i="3"/>
  <c r="U803" i="3"/>
  <c r="W803" i="3"/>
  <c r="X803" i="3"/>
  <c r="T804" i="3"/>
  <c r="U804" i="3"/>
  <c r="W804" i="3"/>
  <c r="X804" i="3"/>
  <c r="T805" i="3"/>
  <c r="U805" i="3"/>
  <c r="W805" i="3"/>
  <c r="X805" i="3"/>
  <c r="T806" i="3"/>
  <c r="U806" i="3"/>
  <c r="W806" i="3"/>
  <c r="X806" i="3"/>
  <c r="T807" i="3"/>
  <c r="U807" i="3"/>
  <c r="W807" i="3"/>
  <c r="X807" i="3"/>
  <c r="T808" i="3"/>
  <c r="U808" i="3"/>
  <c r="W808" i="3"/>
  <c r="X808" i="3"/>
  <c r="T809" i="3"/>
  <c r="U809" i="3"/>
  <c r="W809" i="3"/>
  <c r="X809" i="3"/>
  <c r="T810" i="3"/>
  <c r="U810" i="3"/>
  <c r="W810" i="3"/>
  <c r="X810" i="3"/>
  <c r="T811" i="3"/>
  <c r="U811" i="3"/>
  <c r="W811" i="3"/>
  <c r="X811" i="3"/>
  <c r="T812" i="3"/>
  <c r="U812" i="3"/>
  <c r="W812" i="3"/>
  <c r="X812" i="3"/>
  <c r="T813" i="3"/>
  <c r="U813" i="3"/>
  <c r="W813" i="3"/>
  <c r="X813" i="3"/>
  <c r="T814" i="3"/>
  <c r="U814" i="3"/>
  <c r="W814" i="3"/>
  <c r="X814" i="3"/>
  <c r="T815" i="3"/>
  <c r="U815" i="3"/>
  <c r="W815" i="3"/>
  <c r="X815" i="3"/>
  <c r="T816" i="3"/>
  <c r="U816" i="3"/>
  <c r="W816" i="3"/>
  <c r="X816" i="3"/>
  <c r="T817" i="3"/>
  <c r="U817" i="3"/>
  <c r="W817" i="3"/>
  <c r="X817" i="3"/>
  <c r="T818" i="3"/>
  <c r="U818" i="3"/>
  <c r="W818" i="3"/>
  <c r="X818" i="3"/>
  <c r="T819" i="3"/>
  <c r="U819" i="3"/>
  <c r="W819" i="3"/>
  <c r="X819" i="3"/>
  <c r="T820" i="3"/>
  <c r="U820" i="3"/>
  <c r="W820" i="3"/>
  <c r="X820" i="3"/>
  <c r="T821" i="3"/>
  <c r="U821" i="3"/>
  <c r="W821" i="3"/>
  <c r="X821" i="3"/>
  <c r="T822" i="3"/>
  <c r="U822" i="3"/>
  <c r="W822" i="3"/>
  <c r="X822" i="3"/>
  <c r="T823" i="3"/>
  <c r="U823" i="3"/>
  <c r="W823" i="3"/>
  <c r="X823" i="3"/>
  <c r="T824" i="3"/>
  <c r="U824" i="3"/>
  <c r="W824" i="3"/>
  <c r="X824" i="3"/>
  <c r="T825" i="3"/>
  <c r="U825" i="3"/>
  <c r="W825" i="3"/>
  <c r="X825" i="3"/>
  <c r="T826" i="3"/>
  <c r="U826" i="3"/>
  <c r="W826" i="3"/>
  <c r="X826" i="3"/>
  <c r="T827" i="3"/>
  <c r="U827" i="3"/>
  <c r="W827" i="3"/>
  <c r="X827" i="3"/>
  <c r="T828" i="3"/>
  <c r="U828" i="3"/>
  <c r="W828" i="3"/>
  <c r="X828" i="3"/>
  <c r="T829" i="3"/>
  <c r="U829" i="3"/>
  <c r="W829" i="3"/>
  <c r="X829" i="3"/>
  <c r="T830" i="3"/>
  <c r="U830" i="3"/>
  <c r="W830" i="3"/>
  <c r="X830" i="3"/>
  <c r="T831" i="3"/>
  <c r="U831" i="3"/>
  <c r="W831" i="3"/>
  <c r="X831" i="3"/>
  <c r="T832" i="3"/>
  <c r="U832" i="3"/>
  <c r="W832" i="3"/>
  <c r="X832" i="3"/>
  <c r="T833" i="3"/>
  <c r="U833" i="3"/>
  <c r="W833" i="3"/>
  <c r="X833" i="3"/>
  <c r="T834" i="3"/>
  <c r="U834" i="3"/>
  <c r="W834" i="3"/>
  <c r="X834" i="3"/>
  <c r="T835" i="3"/>
  <c r="U835" i="3"/>
  <c r="W835" i="3"/>
  <c r="X835" i="3"/>
  <c r="T836" i="3"/>
  <c r="U836" i="3"/>
  <c r="W836" i="3"/>
  <c r="X836" i="3"/>
  <c r="T837" i="3"/>
  <c r="U837" i="3"/>
  <c r="W837" i="3"/>
  <c r="X837" i="3"/>
  <c r="T838" i="3"/>
  <c r="U838" i="3"/>
  <c r="W838" i="3"/>
  <c r="X838" i="3"/>
  <c r="T839" i="3"/>
  <c r="U839" i="3"/>
  <c r="W839" i="3"/>
  <c r="X839" i="3"/>
  <c r="T840" i="3"/>
  <c r="U840" i="3"/>
  <c r="W840" i="3"/>
  <c r="X840" i="3"/>
  <c r="T841" i="3"/>
  <c r="U841" i="3"/>
  <c r="W841" i="3"/>
  <c r="X841" i="3"/>
  <c r="T842" i="3"/>
  <c r="U842" i="3"/>
  <c r="W842" i="3"/>
  <c r="X842" i="3"/>
  <c r="T843" i="3"/>
  <c r="U843" i="3"/>
  <c r="W843" i="3"/>
  <c r="X843" i="3"/>
  <c r="T844" i="3"/>
  <c r="U844" i="3"/>
  <c r="W844" i="3"/>
  <c r="X844" i="3"/>
  <c r="T845" i="3"/>
  <c r="U845" i="3"/>
  <c r="W845" i="3"/>
  <c r="X845" i="3"/>
  <c r="T846" i="3"/>
  <c r="U846" i="3"/>
  <c r="W846" i="3"/>
  <c r="X846" i="3"/>
  <c r="T847" i="3"/>
  <c r="U847" i="3"/>
  <c r="W847" i="3"/>
  <c r="X847" i="3"/>
  <c r="T848" i="3"/>
  <c r="U848" i="3"/>
  <c r="W848" i="3"/>
  <c r="X848" i="3"/>
  <c r="T849" i="3"/>
  <c r="U849" i="3"/>
  <c r="W849" i="3"/>
  <c r="X849" i="3"/>
  <c r="T850" i="3"/>
  <c r="U850" i="3"/>
  <c r="W850" i="3"/>
  <c r="X850" i="3"/>
  <c r="T851" i="3"/>
  <c r="U851" i="3"/>
  <c r="W851" i="3"/>
  <c r="X851" i="3"/>
  <c r="T852" i="3"/>
  <c r="U852" i="3"/>
  <c r="W852" i="3"/>
  <c r="X852" i="3"/>
  <c r="T853" i="3"/>
  <c r="U853" i="3"/>
  <c r="W853" i="3"/>
  <c r="X853" i="3"/>
  <c r="T854" i="3"/>
  <c r="U854" i="3"/>
  <c r="W854" i="3"/>
  <c r="X854" i="3"/>
  <c r="T855" i="3"/>
  <c r="U855" i="3"/>
  <c r="W855" i="3"/>
  <c r="X855" i="3"/>
  <c r="T856" i="3"/>
  <c r="U856" i="3"/>
  <c r="W856" i="3"/>
  <c r="X856" i="3"/>
  <c r="T857" i="3"/>
  <c r="U857" i="3"/>
  <c r="W857" i="3"/>
  <c r="X857" i="3"/>
  <c r="T858" i="3"/>
  <c r="U858" i="3"/>
  <c r="W858" i="3"/>
  <c r="X858" i="3"/>
  <c r="T859" i="3"/>
  <c r="U859" i="3"/>
  <c r="W859" i="3"/>
  <c r="X859" i="3"/>
  <c r="T860" i="3"/>
  <c r="U860" i="3"/>
  <c r="W860" i="3"/>
  <c r="X860" i="3"/>
  <c r="T861" i="3"/>
  <c r="U861" i="3"/>
  <c r="W861" i="3"/>
  <c r="X861" i="3"/>
  <c r="T862" i="3"/>
  <c r="U862" i="3"/>
  <c r="W862" i="3"/>
  <c r="X862" i="3"/>
  <c r="T863" i="3"/>
  <c r="U863" i="3"/>
  <c r="W863" i="3"/>
  <c r="X863" i="3"/>
  <c r="T864" i="3"/>
  <c r="U864" i="3"/>
  <c r="W864" i="3"/>
  <c r="X864" i="3"/>
  <c r="T865" i="3"/>
  <c r="U865" i="3"/>
  <c r="W865" i="3"/>
  <c r="X865" i="3"/>
  <c r="T866" i="3"/>
  <c r="U866" i="3"/>
  <c r="W866" i="3"/>
  <c r="X866" i="3"/>
  <c r="T867" i="3"/>
  <c r="U867" i="3"/>
  <c r="W867" i="3"/>
  <c r="X867" i="3"/>
  <c r="T868" i="3"/>
  <c r="U868" i="3"/>
  <c r="W868" i="3"/>
  <c r="X868" i="3"/>
  <c r="T869" i="3"/>
  <c r="U869" i="3"/>
  <c r="W869" i="3"/>
  <c r="X869" i="3"/>
  <c r="T870" i="3"/>
  <c r="U870" i="3"/>
  <c r="W870" i="3"/>
  <c r="X870" i="3"/>
  <c r="T871" i="3"/>
  <c r="U871" i="3"/>
  <c r="W871" i="3"/>
  <c r="X871" i="3"/>
  <c r="T872" i="3"/>
  <c r="U872" i="3"/>
  <c r="W872" i="3"/>
  <c r="X872" i="3"/>
  <c r="T873" i="3"/>
  <c r="U873" i="3"/>
  <c r="W873" i="3"/>
  <c r="X873" i="3"/>
  <c r="T874" i="3"/>
  <c r="U874" i="3"/>
  <c r="W874" i="3"/>
  <c r="X874" i="3"/>
  <c r="T875" i="3"/>
  <c r="U875" i="3"/>
  <c r="W875" i="3"/>
  <c r="X875" i="3"/>
  <c r="T876" i="3"/>
  <c r="U876" i="3"/>
  <c r="W876" i="3"/>
  <c r="X876" i="3"/>
  <c r="T877" i="3"/>
  <c r="U877" i="3"/>
  <c r="W877" i="3"/>
  <c r="X877" i="3"/>
  <c r="T878" i="3"/>
  <c r="U878" i="3"/>
  <c r="W878" i="3"/>
  <c r="X878" i="3"/>
  <c r="T879" i="3"/>
  <c r="U879" i="3"/>
  <c r="W879" i="3"/>
  <c r="X879" i="3"/>
  <c r="T880" i="3"/>
  <c r="U880" i="3"/>
  <c r="W880" i="3"/>
  <c r="X880" i="3"/>
  <c r="T881" i="3"/>
  <c r="U881" i="3"/>
  <c r="W881" i="3"/>
  <c r="X881" i="3"/>
  <c r="T882" i="3"/>
  <c r="U882" i="3"/>
  <c r="W882" i="3"/>
  <c r="X882" i="3"/>
  <c r="T883" i="3"/>
  <c r="U883" i="3"/>
  <c r="W883" i="3"/>
  <c r="X883" i="3"/>
  <c r="T884" i="3"/>
  <c r="U884" i="3"/>
  <c r="W884" i="3"/>
  <c r="X884" i="3"/>
  <c r="T885" i="3"/>
  <c r="U885" i="3"/>
  <c r="W885" i="3"/>
  <c r="X885" i="3"/>
  <c r="T886" i="3"/>
  <c r="U886" i="3"/>
  <c r="W886" i="3"/>
  <c r="X886" i="3"/>
  <c r="T887" i="3"/>
  <c r="U887" i="3"/>
  <c r="W887" i="3"/>
  <c r="X887" i="3"/>
  <c r="T888" i="3"/>
  <c r="U888" i="3"/>
  <c r="W888" i="3"/>
  <c r="X888" i="3"/>
  <c r="T889" i="3"/>
  <c r="U889" i="3"/>
  <c r="W889" i="3"/>
  <c r="X889" i="3"/>
  <c r="T890" i="3"/>
  <c r="U890" i="3"/>
  <c r="W890" i="3"/>
  <c r="X890" i="3"/>
  <c r="T891" i="3"/>
  <c r="U891" i="3"/>
  <c r="W891" i="3"/>
  <c r="X891" i="3"/>
  <c r="T892" i="3"/>
  <c r="U892" i="3"/>
  <c r="W892" i="3"/>
  <c r="X892" i="3"/>
  <c r="T893" i="3"/>
  <c r="U893" i="3"/>
  <c r="W893" i="3"/>
  <c r="X893" i="3"/>
  <c r="T894" i="3"/>
  <c r="U894" i="3"/>
  <c r="W894" i="3"/>
  <c r="X894" i="3"/>
  <c r="T895" i="3"/>
  <c r="U895" i="3"/>
  <c r="W895" i="3"/>
  <c r="X895" i="3"/>
  <c r="T896" i="3"/>
  <c r="U896" i="3"/>
  <c r="W896" i="3"/>
  <c r="X896" i="3"/>
  <c r="T897" i="3"/>
  <c r="U897" i="3"/>
  <c r="W897" i="3"/>
  <c r="X897" i="3"/>
  <c r="T898" i="3"/>
  <c r="U898" i="3"/>
  <c r="W898" i="3"/>
  <c r="X898" i="3"/>
  <c r="T899" i="3"/>
  <c r="U899" i="3"/>
  <c r="W899" i="3"/>
  <c r="X899" i="3"/>
  <c r="T900" i="3"/>
  <c r="U900" i="3"/>
  <c r="W900" i="3"/>
  <c r="X900" i="3"/>
  <c r="T901" i="3"/>
  <c r="U901" i="3"/>
  <c r="W901" i="3"/>
  <c r="X901" i="3"/>
  <c r="T902" i="3"/>
  <c r="U902" i="3"/>
  <c r="W902" i="3"/>
  <c r="X902" i="3"/>
  <c r="T903" i="3"/>
  <c r="U903" i="3"/>
  <c r="W903" i="3"/>
  <c r="X903" i="3"/>
  <c r="T904" i="3"/>
  <c r="U904" i="3"/>
  <c r="W904" i="3"/>
  <c r="X904" i="3"/>
  <c r="T905" i="3"/>
  <c r="U905" i="3"/>
  <c r="W905" i="3"/>
  <c r="X905" i="3"/>
  <c r="T906" i="3"/>
  <c r="U906" i="3"/>
  <c r="W906" i="3"/>
  <c r="X906" i="3"/>
  <c r="T907" i="3"/>
  <c r="U907" i="3"/>
  <c r="W907" i="3"/>
  <c r="X907" i="3"/>
  <c r="T908" i="3"/>
  <c r="U908" i="3"/>
  <c r="W908" i="3"/>
  <c r="X908" i="3"/>
  <c r="T909" i="3"/>
  <c r="U909" i="3"/>
  <c r="W909" i="3"/>
  <c r="X909" i="3"/>
  <c r="T910" i="3"/>
  <c r="U910" i="3"/>
  <c r="W910" i="3"/>
  <c r="X910" i="3"/>
  <c r="T911" i="3"/>
  <c r="U911" i="3"/>
  <c r="W911" i="3"/>
  <c r="X911" i="3"/>
  <c r="T912" i="3"/>
  <c r="U912" i="3"/>
  <c r="W912" i="3"/>
  <c r="X912" i="3"/>
  <c r="T913" i="3"/>
  <c r="U913" i="3"/>
  <c r="W913" i="3"/>
  <c r="X913" i="3"/>
  <c r="T914" i="3"/>
  <c r="U914" i="3"/>
  <c r="W914" i="3"/>
  <c r="X914" i="3"/>
  <c r="T915" i="3"/>
  <c r="U915" i="3"/>
  <c r="W915" i="3"/>
  <c r="X915" i="3"/>
  <c r="T916" i="3"/>
  <c r="U916" i="3"/>
  <c r="W916" i="3"/>
  <c r="X916" i="3"/>
  <c r="T917" i="3"/>
  <c r="U917" i="3"/>
  <c r="W917" i="3"/>
  <c r="X917" i="3"/>
  <c r="T918" i="3"/>
  <c r="U918" i="3"/>
  <c r="W918" i="3"/>
  <c r="X918" i="3"/>
  <c r="T919" i="3"/>
  <c r="U919" i="3"/>
  <c r="W919" i="3"/>
  <c r="X919" i="3"/>
  <c r="T920" i="3"/>
  <c r="U920" i="3"/>
  <c r="W920" i="3"/>
  <c r="X920" i="3"/>
  <c r="T921" i="3"/>
  <c r="U921" i="3"/>
  <c r="W921" i="3"/>
  <c r="X921" i="3"/>
  <c r="T922" i="3"/>
  <c r="U922" i="3"/>
  <c r="W922" i="3"/>
  <c r="X922" i="3"/>
  <c r="T923" i="3"/>
  <c r="U923" i="3"/>
  <c r="W923" i="3"/>
  <c r="X923" i="3"/>
  <c r="T924" i="3"/>
  <c r="U924" i="3"/>
  <c r="W924" i="3"/>
  <c r="X924" i="3"/>
  <c r="T925" i="3"/>
  <c r="U925" i="3"/>
  <c r="W925" i="3"/>
  <c r="X925" i="3"/>
  <c r="T926" i="3"/>
  <c r="U926" i="3"/>
  <c r="W926" i="3"/>
  <c r="X926" i="3"/>
  <c r="T927" i="3"/>
  <c r="U927" i="3"/>
  <c r="W927" i="3"/>
  <c r="X927" i="3"/>
  <c r="T928" i="3"/>
  <c r="U928" i="3"/>
  <c r="W928" i="3"/>
  <c r="X928" i="3"/>
  <c r="T929" i="3"/>
  <c r="U929" i="3"/>
  <c r="W929" i="3"/>
  <c r="X929" i="3"/>
  <c r="T930" i="3"/>
  <c r="U930" i="3"/>
  <c r="W930" i="3"/>
  <c r="X930" i="3"/>
  <c r="T931" i="3"/>
  <c r="U931" i="3"/>
  <c r="W931" i="3"/>
  <c r="X931" i="3"/>
  <c r="T932" i="3"/>
  <c r="U932" i="3"/>
  <c r="W932" i="3"/>
  <c r="X932" i="3"/>
  <c r="T933" i="3"/>
  <c r="U933" i="3"/>
  <c r="W933" i="3"/>
  <c r="X933" i="3"/>
  <c r="T934" i="3"/>
  <c r="U934" i="3"/>
  <c r="W934" i="3"/>
  <c r="X934" i="3"/>
  <c r="T935" i="3"/>
  <c r="U935" i="3"/>
  <c r="W935" i="3"/>
  <c r="X935" i="3"/>
  <c r="T936" i="3"/>
  <c r="U936" i="3"/>
  <c r="W936" i="3"/>
  <c r="X936" i="3"/>
  <c r="T937" i="3"/>
  <c r="U937" i="3"/>
  <c r="W937" i="3"/>
  <c r="X937" i="3"/>
  <c r="T938" i="3"/>
  <c r="U938" i="3"/>
  <c r="W938" i="3"/>
  <c r="X938" i="3"/>
  <c r="T939" i="3"/>
  <c r="U939" i="3"/>
  <c r="W939" i="3"/>
  <c r="X939" i="3"/>
  <c r="T940" i="3"/>
  <c r="U940" i="3"/>
  <c r="W940" i="3"/>
  <c r="X940" i="3"/>
  <c r="T941" i="3"/>
  <c r="U941" i="3"/>
  <c r="W941" i="3"/>
  <c r="X941" i="3"/>
  <c r="T942" i="3"/>
  <c r="U942" i="3"/>
  <c r="W942" i="3"/>
  <c r="X942" i="3"/>
  <c r="T943" i="3"/>
  <c r="U943" i="3"/>
  <c r="W943" i="3"/>
  <c r="X943" i="3"/>
  <c r="T944" i="3"/>
  <c r="U944" i="3"/>
  <c r="W944" i="3"/>
  <c r="X944" i="3"/>
  <c r="T945" i="3"/>
  <c r="U945" i="3"/>
  <c r="W945" i="3"/>
  <c r="X945" i="3"/>
  <c r="T946" i="3"/>
  <c r="U946" i="3"/>
  <c r="W946" i="3"/>
  <c r="X946" i="3"/>
  <c r="T947" i="3"/>
  <c r="U947" i="3"/>
  <c r="W947" i="3"/>
  <c r="X947" i="3"/>
  <c r="T948" i="3"/>
  <c r="U948" i="3"/>
  <c r="W948" i="3"/>
  <c r="X948" i="3"/>
  <c r="T949" i="3"/>
  <c r="U949" i="3"/>
  <c r="W949" i="3"/>
  <c r="X949" i="3"/>
  <c r="T950" i="3"/>
  <c r="U950" i="3"/>
  <c r="W950" i="3"/>
  <c r="X950" i="3"/>
  <c r="T951" i="3"/>
  <c r="U951" i="3"/>
  <c r="W951" i="3"/>
  <c r="X951" i="3"/>
  <c r="T952" i="3"/>
  <c r="U952" i="3"/>
  <c r="W952" i="3"/>
  <c r="X952" i="3"/>
  <c r="T953" i="3"/>
  <c r="U953" i="3"/>
  <c r="W953" i="3"/>
  <c r="X953" i="3"/>
  <c r="T954" i="3"/>
  <c r="U954" i="3"/>
  <c r="W954" i="3"/>
  <c r="X954" i="3"/>
  <c r="T955" i="3"/>
  <c r="U955" i="3"/>
  <c r="W955" i="3"/>
  <c r="X955" i="3"/>
  <c r="T956" i="3"/>
  <c r="U956" i="3"/>
  <c r="W956" i="3"/>
  <c r="X956" i="3"/>
  <c r="T957" i="3"/>
  <c r="U957" i="3"/>
  <c r="W957" i="3"/>
  <c r="X957" i="3"/>
  <c r="T958" i="3"/>
  <c r="U958" i="3"/>
  <c r="W958" i="3"/>
  <c r="X958" i="3"/>
  <c r="T959" i="3"/>
  <c r="U959" i="3"/>
  <c r="W959" i="3"/>
  <c r="X959" i="3"/>
  <c r="T960" i="3"/>
  <c r="U960" i="3"/>
  <c r="W960" i="3"/>
  <c r="X960" i="3"/>
  <c r="T961" i="3"/>
  <c r="U961" i="3"/>
  <c r="W961" i="3"/>
  <c r="X961" i="3"/>
  <c r="T962" i="3"/>
  <c r="U962" i="3"/>
  <c r="W962" i="3"/>
  <c r="X962" i="3"/>
  <c r="T963" i="3"/>
  <c r="U963" i="3"/>
  <c r="W963" i="3"/>
  <c r="X963" i="3"/>
  <c r="T964" i="3"/>
  <c r="U964" i="3"/>
  <c r="W964" i="3"/>
  <c r="X964" i="3"/>
  <c r="T965" i="3"/>
  <c r="U965" i="3"/>
  <c r="W965" i="3"/>
  <c r="X965" i="3"/>
  <c r="T966" i="3"/>
  <c r="U966" i="3"/>
  <c r="W966" i="3"/>
  <c r="X966" i="3"/>
  <c r="T967" i="3"/>
  <c r="U967" i="3"/>
  <c r="W967" i="3"/>
  <c r="X967" i="3"/>
  <c r="T968" i="3"/>
  <c r="U968" i="3"/>
  <c r="W968" i="3"/>
  <c r="X968" i="3"/>
  <c r="T969" i="3"/>
  <c r="U969" i="3"/>
  <c r="W969" i="3"/>
  <c r="X969" i="3"/>
  <c r="T970" i="3"/>
  <c r="U970" i="3"/>
  <c r="W970" i="3"/>
  <c r="X970" i="3"/>
  <c r="T971" i="3"/>
  <c r="U971" i="3"/>
  <c r="W971" i="3"/>
  <c r="X971" i="3"/>
  <c r="T972" i="3"/>
  <c r="U972" i="3"/>
  <c r="W972" i="3"/>
  <c r="X972" i="3"/>
  <c r="T973" i="3"/>
  <c r="U973" i="3"/>
  <c r="W973" i="3"/>
  <c r="X973" i="3"/>
  <c r="T974" i="3"/>
  <c r="U974" i="3"/>
  <c r="W974" i="3"/>
  <c r="X974" i="3"/>
  <c r="T975" i="3"/>
  <c r="U975" i="3"/>
  <c r="W975" i="3"/>
  <c r="X975" i="3"/>
  <c r="T976" i="3"/>
  <c r="U976" i="3"/>
  <c r="W976" i="3"/>
  <c r="X976" i="3"/>
  <c r="T977" i="3"/>
  <c r="U977" i="3"/>
  <c r="W977" i="3"/>
  <c r="X977" i="3"/>
  <c r="T978" i="3"/>
  <c r="U978" i="3"/>
  <c r="W978" i="3"/>
  <c r="X978" i="3"/>
  <c r="T979" i="3"/>
  <c r="U979" i="3"/>
  <c r="W979" i="3"/>
  <c r="X979" i="3"/>
  <c r="T980" i="3"/>
  <c r="U980" i="3"/>
  <c r="W980" i="3"/>
  <c r="X980" i="3"/>
  <c r="T981" i="3"/>
  <c r="U981" i="3"/>
  <c r="W981" i="3"/>
  <c r="X981" i="3"/>
  <c r="T982" i="3"/>
  <c r="U982" i="3"/>
  <c r="W982" i="3"/>
  <c r="X982" i="3"/>
  <c r="T983" i="3"/>
  <c r="U983" i="3"/>
  <c r="W983" i="3"/>
  <c r="X983" i="3"/>
  <c r="T984" i="3"/>
  <c r="U984" i="3"/>
  <c r="W984" i="3"/>
  <c r="X984" i="3"/>
  <c r="T985" i="3"/>
  <c r="U985" i="3"/>
  <c r="W985" i="3"/>
  <c r="X985" i="3"/>
  <c r="T986" i="3"/>
  <c r="U986" i="3"/>
  <c r="W986" i="3"/>
  <c r="X986" i="3"/>
  <c r="T987" i="3"/>
  <c r="U987" i="3"/>
  <c r="W987" i="3"/>
  <c r="X987" i="3"/>
  <c r="T988" i="3"/>
  <c r="U988" i="3"/>
  <c r="W988" i="3"/>
  <c r="X988" i="3"/>
  <c r="T989" i="3"/>
  <c r="U989" i="3"/>
  <c r="W989" i="3"/>
  <c r="X989" i="3"/>
  <c r="T990" i="3"/>
  <c r="U990" i="3"/>
  <c r="W990" i="3"/>
  <c r="X990" i="3"/>
  <c r="T991" i="3"/>
  <c r="U991" i="3"/>
  <c r="W991" i="3"/>
  <c r="X991" i="3"/>
  <c r="T992" i="3"/>
  <c r="U992" i="3"/>
  <c r="W992" i="3"/>
  <c r="X992" i="3"/>
  <c r="T993" i="3"/>
  <c r="U993" i="3"/>
  <c r="W993" i="3"/>
  <c r="X993" i="3"/>
  <c r="T994" i="3"/>
  <c r="U994" i="3"/>
  <c r="W994" i="3"/>
  <c r="X994" i="3"/>
  <c r="T995" i="3"/>
  <c r="U995" i="3"/>
  <c r="W995" i="3"/>
  <c r="X995" i="3"/>
  <c r="T996" i="3"/>
  <c r="U996" i="3"/>
  <c r="W996" i="3"/>
  <c r="X996" i="3"/>
  <c r="T997" i="3"/>
  <c r="U997" i="3"/>
  <c r="W997" i="3"/>
  <c r="X997" i="3"/>
  <c r="T998" i="3"/>
  <c r="U998" i="3"/>
  <c r="W998" i="3"/>
  <c r="X998" i="3"/>
  <c r="T999" i="3"/>
  <c r="U999" i="3"/>
  <c r="W999" i="3"/>
  <c r="X999" i="3"/>
  <c r="T1000" i="3"/>
  <c r="U1000" i="3"/>
  <c r="W1000" i="3"/>
  <c r="X1000" i="3"/>
  <c r="T1001" i="3"/>
  <c r="U1001" i="3"/>
  <c r="W1001" i="3"/>
  <c r="X1001" i="3"/>
  <c r="T1002" i="3"/>
  <c r="U1002" i="3"/>
  <c r="W1002" i="3"/>
  <c r="X1002" i="3"/>
  <c r="T1003" i="3"/>
  <c r="U1003" i="3"/>
  <c r="W1003" i="3"/>
  <c r="X1003" i="3"/>
  <c r="T1004" i="3"/>
  <c r="U1004" i="3"/>
  <c r="W1004" i="3"/>
  <c r="X1004" i="3"/>
  <c r="T1005" i="3"/>
  <c r="U1005" i="3"/>
  <c r="W1005" i="3"/>
  <c r="X1005" i="3"/>
  <c r="T1006" i="3"/>
  <c r="U1006" i="3"/>
  <c r="W1006" i="3"/>
  <c r="X1006" i="3"/>
  <c r="T1007" i="3"/>
  <c r="U1007" i="3"/>
  <c r="W1007" i="3"/>
  <c r="X1007" i="3"/>
  <c r="T1008" i="3"/>
  <c r="U1008" i="3"/>
  <c r="W1008" i="3"/>
  <c r="X1008" i="3"/>
  <c r="T1009" i="3"/>
  <c r="U1009" i="3"/>
  <c r="W1009" i="3"/>
  <c r="X1009" i="3"/>
  <c r="T1010" i="3"/>
  <c r="U1010" i="3"/>
  <c r="W1010" i="3"/>
  <c r="X1010" i="3"/>
  <c r="T1011" i="3"/>
  <c r="U1011" i="3"/>
  <c r="W1011" i="3"/>
  <c r="X1011" i="3"/>
  <c r="T1012" i="3"/>
  <c r="U1012" i="3"/>
  <c r="W1012" i="3"/>
  <c r="X1012" i="3"/>
  <c r="T1013" i="3"/>
  <c r="U1013" i="3"/>
  <c r="W1013" i="3"/>
  <c r="X1013" i="3"/>
  <c r="T1014" i="3"/>
  <c r="U1014" i="3"/>
  <c r="W1014" i="3"/>
  <c r="X1014" i="3"/>
  <c r="T1015" i="3"/>
  <c r="U1015" i="3"/>
  <c r="W1015" i="3"/>
  <c r="X1015" i="3"/>
  <c r="T1016" i="3"/>
  <c r="U1016" i="3"/>
  <c r="W1016" i="3"/>
  <c r="X1016" i="3"/>
  <c r="T1017" i="3"/>
  <c r="U1017" i="3"/>
  <c r="W1017" i="3"/>
  <c r="X1017" i="3"/>
  <c r="T1018" i="3"/>
  <c r="U1018" i="3"/>
  <c r="W1018" i="3"/>
  <c r="X1018" i="3"/>
  <c r="T1019" i="3"/>
  <c r="U1019" i="3"/>
  <c r="W1019" i="3"/>
  <c r="X1019" i="3"/>
  <c r="T1020" i="3"/>
  <c r="U1020" i="3"/>
  <c r="W1020" i="3"/>
  <c r="X1020" i="3"/>
  <c r="T1021" i="3"/>
  <c r="U1021" i="3"/>
  <c r="W1021" i="3"/>
  <c r="X1021" i="3"/>
  <c r="T1022" i="3"/>
  <c r="U1022" i="3"/>
  <c r="W1022" i="3"/>
  <c r="X1022" i="3"/>
  <c r="T1023" i="3"/>
  <c r="U1023" i="3"/>
  <c r="W1023" i="3"/>
  <c r="X1023" i="3"/>
  <c r="T1024" i="3"/>
  <c r="U1024" i="3"/>
  <c r="W1024" i="3"/>
  <c r="X1024" i="3"/>
  <c r="T1025" i="3"/>
  <c r="U1025" i="3"/>
  <c r="W1025" i="3"/>
  <c r="X1025" i="3"/>
  <c r="T1026" i="3"/>
  <c r="U1026" i="3"/>
  <c r="W1026" i="3"/>
  <c r="X1026" i="3"/>
  <c r="T1027" i="3"/>
  <c r="U1027" i="3"/>
  <c r="W1027" i="3"/>
  <c r="X1027" i="3"/>
  <c r="T1028" i="3"/>
  <c r="U1028" i="3"/>
  <c r="W1028" i="3"/>
  <c r="X1028" i="3"/>
  <c r="T1029" i="3"/>
  <c r="U1029" i="3"/>
  <c r="W1029" i="3"/>
  <c r="X1029" i="3"/>
  <c r="T1030" i="3"/>
  <c r="U1030" i="3"/>
  <c r="W1030" i="3"/>
  <c r="X1030" i="3"/>
  <c r="T1031" i="3"/>
  <c r="U1031" i="3"/>
  <c r="W1031" i="3"/>
  <c r="X1031" i="3"/>
  <c r="T1032" i="3"/>
  <c r="U1032" i="3"/>
  <c r="W1032" i="3"/>
  <c r="X1032" i="3"/>
  <c r="T1033" i="3"/>
  <c r="U1033" i="3"/>
  <c r="W1033" i="3"/>
  <c r="X1033" i="3"/>
  <c r="T1034" i="3"/>
  <c r="U1034" i="3"/>
  <c r="W1034" i="3"/>
  <c r="X1034" i="3"/>
  <c r="T1035" i="3"/>
  <c r="U1035" i="3"/>
  <c r="W1035" i="3"/>
  <c r="X1035" i="3"/>
  <c r="T1036" i="3"/>
  <c r="U1036" i="3"/>
  <c r="W1036" i="3"/>
  <c r="X1036" i="3"/>
  <c r="T1037" i="3"/>
  <c r="U1037" i="3"/>
  <c r="W1037" i="3"/>
  <c r="X1037" i="3"/>
  <c r="T1038" i="3"/>
  <c r="U1038" i="3"/>
  <c r="W1038" i="3"/>
  <c r="X1038" i="3"/>
  <c r="T1039" i="3"/>
  <c r="U1039" i="3"/>
  <c r="W1039" i="3"/>
  <c r="X1039" i="3"/>
  <c r="T1040" i="3"/>
  <c r="U1040" i="3"/>
  <c r="W1040" i="3"/>
  <c r="X1040" i="3"/>
  <c r="T1041" i="3"/>
  <c r="U1041" i="3"/>
  <c r="W1041" i="3"/>
  <c r="X1041" i="3"/>
  <c r="T1042" i="3"/>
  <c r="U1042" i="3"/>
  <c r="W1042" i="3"/>
  <c r="X1042" i="3"/>
  <c r="T1043" i="3"/>
  <c r="U1043" i="3"/>
  <c r="W1043" i="3"/>
  <c r="X1043" i="3"/>
  <c r="T1044" i="3"/>
  <c r="U1044" i="3"/>
  <c r="W1044" i="3"/>
  <c r="X1044" i="3"/>
  <c r="T1045" i="3"/>
  <c r="U1045" i="3"/>
  <c r="W1045" i="3"/>
  <c r="X1045" i="3"/>
  <c r="T1046" i="3"/>
  <c r="U1046" i="3"/>
  <c r="W1046" i="3"/>
  <c r="X1046" i="3"/>
  <c r="T1047" i="3"/>
  <c r="U1047" i="3"/>
  <c r="W1047" i="3"/>
  <c r="X1047" i="3"/>
  <c r="T1048" i="3"/>
  <c r="U1048" i="3"/>
  <c r="W1048" i="3"/>
  <c r="X1048" i="3"/>
  <c r="T1049" i="3"/>
  <c r="U1049" i="3"/>
  <c r="W1049" i="3"/>
  <c r="X1049" i="3"/>
  <c r="T1050" i="3"/>
  <c r="U1050" i="3"/>
  <c r="W1050" i="3"/>
  <c r="X1050" i="3"/>
  <c r="T1051" i="3"/>
  <c r="U1051" i="3"/>
  <c r="W1051" i="3"/>
  <c r="X1051" i="3"/>
  <c r="T1052" i="3"/>
  <c r="U1052" i="3"/>
  <c r="W1052" i="3"/>
  <c r="X1052" i="3"/>
  <c r="T1053" i="3"/>
  <c r="U1053" i="3"/>
  <c r="W1053" i="3"/>
  <c r="X1053" i="3"/>
  <c r="T1054" i="3"/>
  <c r="U1054" i="3"/>
  <c r="W1054" i="3"/>
  <c r="X1054" i="3"/>
  <c r="T1055" i="3"/>
  <c r="U1055" i="3"/>
  <c r="W1055" i="3"/>
  <c r="X1055" i="3"/>
  <c r="T1056" i="3"/>
  <c r="U1056" i="3"/>
  <c r="W1056" i="3"/>
  <c r="X1056" i="3"/>
  <c r="T1057" i="3"/>
  <c r="U1057" i="3"/>
  <c r="W1057" i="3"/>
  <c r="X1057" i="3"/>
  <c r="T1058" i="3"/>
  <c r="U1058" i="3"/>
  <c r="W1058" i="3"/>
  <c r="X1058" i="3"/>
  <c r="T1059" i="3"/>
  <c r="U1059" i="3"/>
  <c r="W1059" i="3"/>
  <c r="X1059" i="3"/>
  <c r="T1060" i="3"/>
  <c r="U1060" i="3"/>
  <c r="W1060" i="3"/>
  <c r="X1060" i="3"/>
  <c r="T1061" i="3"/>
  <c r="U1061" i="3"/>
  <c r="W1061" i="3"/>
  <c r="X1061" i="3"/>
  <c r="T1062" i="3"/>
  <c r="U1062" i="3"/>
  <c r="W1062" i="3"/>
  <c r="X1062" i="3"/>
  <c r="T1063" i="3"/>
  <c r="U1063" i="3"/>
  <c r="W1063" i="3"/>
  <c r="X1063" i="3"/>
  <c r="T1064" i="3"/>
  <c r="U1064" i="3"/>
  <c r="W1064" i="3"/>
  <c r="X1064" i="3"/>
  <c r="T1065" i="3"/>
  <c r="U1065" i="3"/>
  <c r="W1065" i="3"/>
  <c r="X1065" i="3"/>
  <c r="T1066" i="3"/>
  <c r="U1066" i="3"/>
  <c r="W1066" i="3"/>
  <c r="X1066" i="3"/>
  <c r="T1067" i="3"/>
  <c r="U1067" i="3"/>
  <c r="W1067" i="3"/>
  <c r="X1067" i="3"/>
  <c r="T1068" i="3"/>
  <c r="U1068" i="3"/>
  <c r="W1068" i="3"/>
  <c r="X1068" i="3"/>
  <c r="T1069" i="3"/>
  <c r="U1069" i="3"/>
  <c r="W1069" i="3"/>
  <c r="X1069" i="3"/>
  <c r="T1070" i="3"/>
  <c r="U1070" i="3"/>
  <c r="W1070" i="3"/>
  <c r="X1070" i="3"/>
  <c r="T1071" i="3"/>
  <c r="U1071" i="3"/>
  <c r="W1071" i="3"/>
  <c r="X1071" i="3"/>
  <c r="T1072" i="3"/>
  <c r="U1072" i="3"/>
  <c r="W1072" i="3"/>
  <c r="X1072" i="3"/>
  <c r="T1073" i="3"/>
  <c r="U1073" i="3"/>
  <c r="W1073" i="3"/>
  <c r="X1073" i="3"/>
  <c r="T1074" i="3"/>
  <c r="U1074" i="3"/>
  <c r="W1074" i="3"/>
  <c r="X1074" i="3"/>
  <c r="T1075" i="3"/>
  <c r="U1075" i="3"/>
  <c r="W1075" i="3"/>
  <c r="X1075" i="3"/>
  <c r="T1076" i="3"/>
  <c r="U1076" i="3"/>
  <c r="W1076" i="3"/>
  <c r="X1076" i="3"/>
  <c r="T1077" i="3"/>
  <c r="U1077" i="3"/>
  <c r="W1077" i="3"/>
  <c r="X1077" i="3"/>
  <c r="T1078" i="3"/>
  <c r="U1078" i="3"/>
  <c r="W1078" i="3"/>
  <c r="X1078" i="3"/>
  <c r="T1079" i="3"/>
  <c r="U1079" i="3"/>
  <c r="W1079" i="3"/>
  <c r="X1079" i="3"/>
  <c r="T1080" i="3"/>
  <c r="U1080" i="3"/>
  <c r="W1080" i="3"/>
  <c r="X1080" i="3"/>
  <c r="T1081" i="3"/>
  <c r="U1081" i="3"/>
  <c r="W1081" i="3"/>
  <c r="X1081" i="3"/>
  <c r="T1082" i="3"/>
  <c r="U1082" i="3"/>
  <c r="W1082" i="3"/>
  <c r="X1082" i="3"/>
  <c r="T1083" i="3"/>
  <c r="U1083" i="3"/>
  <c r="W1083" i="3"/>
  <c r="X1083" i="3"/>
  <c r="T1084" i="3"/>
  <c r="U1084" i="3"/>
  <c r="W1084" i="3"/>
  <c r="X1084" i="3"/>
  <c r="T1085" i="3"/>
  <c r="U1085" i="3"/>
  <c r="W1085" i="3"/>
  <c r="X1085" i="3"/>
  <c r="T1086" i="3"/>
  <c r="U1086" i="3"/>
  <c r="W1086" i="3"/>
  <c r="X1086" i="3"/>
  <c r="T1087" i="3"/>
  <c r="U1087" i="3"/>
  <c r="W1087" i="3"/>
  <c r="X1087" i="3"/>
  <c r="T1088" i="3"/>
  <c r="U1088" i="3"/>
  <c r="W1088" i="3"/>
  <c r="X1088" i="3"/>
  <c r="T1089" i="3"/>
  <c r="U1089" i="3"/>
  <c r="W1089" i="3"/>
  <c r="X1089" i="3"/>
  <c r="T1090" i="3"/>
  <c r="U1090" i="3"/>
  <c r="W1090" i="3"/>
  <c r="X1090" i="3"/>
  <c r="T1091" i="3"/>
  <c r="U1091" i="3"/>
  <c r="W1091" i="3"/>
  <c r="X1091" i="3"/>
  <c r="T1092" i="3"/>
  <c r="U1092" i="3"/>
  <c r="W1092" i="3"/>
  <c r="X1092" i="3"/>
  <c r="T1093" i="3"/>
  <c r="U1093" i="3"/>
  <c r="W1093" i="3"/>
  <c r="X1093" i="3"/>
  <c r="T1094" i="3"/>
  <c r="U1094" i="3"/>
  <c r="W1094" i="3"/>
  <c r="X1094" i="3"/>
  <c r="T1095" i="3"/>
  <c r="U1095" i="3"/>
  <c r="W1095" i="3"/>
  <c r="X1095" i="3"/>
  <c r="T1096" i="3"/>
  <c r="U1096" i="3"/>
  <c r="W1096" i="3"/>
  <c r="X1096" i="3"/>
  <c r="T1097" i="3"/>
  <c r="U1097" i="3"/>
  <c r="W1097" i="3"/>
  <c r="X1097" i="3"/>
  <c r="T1098" i="3"/>
  <c r="U1098" i="3"/>
  <c r="W1098" i="3"/>
  <c r="X1098" i="3"/>
  <c r="T1099" i="3"/>
  <c r="U1099" i="3"/>
  <c r="W1099" i="3"/>
  <c r="X1099" i="3"/>
  <c r="T1100" i="3"/>
  <c r="U1100" i="3"/>
  <c r="W1100" i="3"/>
  <c r="X1100" i="3"/>
  <c r="T1101" i="3"/>
  <c r="U1101" i="3"/>
  <c r="W1101" i="3"/>
  <c r="X1101" i="3"/>
  <c r="T1102" i="3"/>
  <c r="U1102" i="3"/>
  <c r="W1102" i="3"/>
  <c r="X1102" i="3"/>
  <c r="T1103" i="3"/>
  <c r="U1103" i="3"/>
  <c r="W1103" i="3"/>
  <c r="X1103" i="3"/>
  <c r="T1104" i="3"/>
  <c r="U1104" i="3"/>
  <c r="W1104" i="3"/>
  <c r="X1104" i="3"/>
  <c r="T1105" i="3"/>
  <c r="U1105" i="3"/>
  <c r="W1105" i="3"/>
  <c r="X1105" i="3"/>
  <c r="T1106" i="3"/>
  <c r="U1106" i="3"/>
  <c r="W1106" i="3"/>
  <c r="X1106" i="3"/>
  <c r="T1107" i="3"/>
  <c r="U1107" i="3"/>
  <c r="W1107" i="3"/>
  <c r="X1107" i="3"/>
  <c r="T1108" i="3"/>
  <c r="U1108" i="3"/>
  <c r="W1108" i="3"/>
  <c r="X1108" i="3"/>
  <c r="T1109" i="3"/>
  <c r="U1109" i="3"/>
  <c r="W1109" i="3"/>
  <c r="X1109" i="3"/>
  <c r="T1110" i="3"/>
  <c r="U1110" i="3"/>
  <c r="W1110" i="3"/>
  <c r="X1110" i="3"/>
  <c r="T1111" i="3"/>
  <c r="U1111" i="3"/>
  <c r="W1111" i="3"/>
  <c r="X1111" i="3"/>
  <c r="T1112" i="3"/>
  <c r="U1112" i="3"/>
  <c r="W1112" i="3"/>
  <c r="X1112" i="3"/>
  <c r="T1113" i="3"/>
  <c r="U1113" i="3"/>
  <c r="W1113" i="3"/>
  <c r="X1113" i="3"/>
  <c r="T1114" i="3"/>
  <c r="U1114" i="3"/>
  <c r="W1114" i="3"/>
  <c r="X1114" i="3"/>
  <c r="T1115" i="3"/>
  <c r="U1115" i="3"/>
  <c r="W1115" i="3"/>
  <c r="X1115" i="3"/>
  <c r="T1116" i="3"/>
  <c r="U1116" i="3"/>
  <c r="W1116" i="3"/>
  <c r="X1116" i="3"/>
  <c r="T1117" i="3"/>
  <c r="U1117" i="3"/>
  <c r="W1117" i="3"/>
  <c r="X1117" i="3"/>
  <c r="T1118" i="3"/>
  <c r="U1118" i="3"/>
  <c r="W1118" i="3"/>
  <c r="X1118" i="3"/>
  <c r="T1119" i="3"/>
  <c r="U1119" i="3"/>
  <c r="W1119" i="3"/>
  <c r="X1119" i="3"/>
  <c r="T1120" i="3"/>
  <c r="U1120" i="3"/>
  <c r="W1120" i="3"/>
  <c r="X1120" i="3"/>
  <c r="T1121" i="3"/>
  <c r="U1121" i="3"/>
  <c r="W1121" i="3"/>
  <c r="X1121" i="3"/>
  <c r="T1122" i="3"/>
  <c r="U1122" i="3"/>
  <c r="W1122" i="3"/>
  <c r="X1122" i="3"/>
  <c r="T1123" i="3"/>
  <c r="U1123" i="3"/>
  <c r="W1123" i="3"/>
  <c r="X1123" i="3"/>
  <c r="T1124" i="3"/>
  <c r="U1124" i="3"/>
  <c r="W1124" i="3"/>
  <c r="X1124" i="3"/>
  <c r="T1125" i="3"/>
  <c r="U1125" i="3"/>
  <c r="W1125" i="3"/>
  <c r="X1125" i="3"/>
  <c r="T1126" i="3"/>
  <c r="U1126" i="3"/>
  <c r="W1126" i="3"/>
  <c r="X1126" i="3"/>
  <c r="T1127" i="3"/>
  <c r="U1127" i="3"/>
  <c r="W1127" i="3"/>
  <c r="X1127" i="3"/>
  <c r="T1128" i="3"/>
  <c r="U1128" i="3"/>
  <c r="W1128" i="3"/>
  <c r="X1128" i="3"/>
  <c r="T1129" i="3"/>
  <c r="U1129" i="3"/>
  <c r="W1129" i="3"/>
  <c r="X1129" i="3"/>
  <c r="T1130" i="3"/>
  <c r="U1130" i="3"/>
  <c r="W1130" i="3"/>
  <c r="X1130" i="3"/>
  <c r="T1131" i="3"/>
  <c r="U1131" i="3"/>
  <c r="W1131" i="3"/>
  <c r="X1131" i="3"/>
  <c r="T1132" i="3"/>
  <c r="U1132" i="3"/>
  <c r="W1132" i="3"/>
  <c r="X1132" i="3"/>
  <c r="T1133" i="3"/>
  <c r="U1133" i="3"/>
  <c r="W1133" i="3"/>
  <c r="X1133" i="3"/>
  <c r="T1134" i="3"/>
  <c r="U1134" i="3"/>
  <c r="W1134" i="3"/>
  <c r="X1134" i="3"/>
  <c r="T1135" i="3"/>
  <c r="U1135" i="3"/>
  <c r="W1135" i="3"/>
  <c r="X1135" i="3"/>
  <c r="T1136" i="3"/>
  <c r="U1136" i="3"/>
  <c r="W1136" i="3"/>
  <c r="X1136" i="3"/>
  <c r="T1137" i="3"/>
  <c r="U1137" i="3"/>
  <c r="W1137" i="3"/>
  <c r="X1137" i="3"/>
  <c r="T1138" i="3"/>
  <c r="U1138" i="3"/>
  <c r="W1138" i="3"/>
  <c r="X1138" i="3"/>
  <c r="T1139" i="3"/>
  <c r="U1139" i="3"/>
  <c r="W1139" i="3"/>
  <c r="X1139" i="3"/>
  <c r="T1140" i="3"/>
  <c r="U1140" i="3"/>
  <c r="W1140" i="3"/>
  <c r="X1140" i="3"/>
  <c r="T1141" i="3"/>
  <c r="U1141" i="3"/>
  <c r="W1141" i="3"/>
  <c r="X1141" i="3"/>
  <c r="T1142" i="3"/>
  <c r="U1142" i="3"/>
  <c r="W1142" i="3"/>
  <c r="X1142" i="3"/>
  <c r="T1143" i="3"/>
  <c r="U1143" i="3"/>
  <c r="W1143" i="3"/>
  <c r="X1143" i="3"/>
  <c r="T1144" i="3"/>
  <c r="U1144" i="3"/>
  <c r="W1144" i="3"/>
  <c r="X1144" i="3"/>
  <c r="T1145" i="3"/>
  <c r="U1145" i="3"/>
  <c r="W1145" i="3"/>
  <c r="X1145" i="3"/>
  <c r="T1146" i="3"/>
  <c r="U1146" i="3"/>
  <c r="W1146" i="3"/>
  <c r="X1146" i="3"/>
  <c r="T1147" i="3"/>
  <c r="U1147" i="3"/>
  <c r="W1147" i="3"/>
  <c r="X1147" i="3"/>
  <c r="T1148" i="3"/>
  <c r="U1148" i="3"/>
  <c r="W1148" i="3"/>
  <c r="X1148" i="3"/>
  <c r="T1149" i="3"/>
  <c r="U1149" i="3"/>
  <c r="W1149" i="3"/>
  <c r="X1149" i="3"/>
  <c r="T1150" i="3"/>
  <c r="U1150" i="3"/>
  <c r="W1150" i="3"/>
  <c r="X1150" i="3"/>
  <c r="T1151" i="3"/>
  <c r="U1151" i="3"/>
  <c r="W1151" i="3"/>
  <c r="X1151" i="3"/>
  <c r="T1152" i="3"/>
  <c r="U1152" i="3"/>
  <c r="W1152" i="3"/>
  <c r="X1152" i="3"/>
  <c r="T1153" i="3"/>
  <c r="U1153" i="3"/>
  <c r="W1153" i="3"/>
  <c r="X1153" i="3"/>
  <c r="T1154" i="3"/>
  <c r="U1154" i="3"/>
  <c r="W1154" i="3"/>
  <c r="X1154" i="3"/>
  <c r="T1155" i="3"/>
  <c r="U1155" i="3"/>
  <c r="W1155" i="3"/>
  <c r="X1155" i="3"/>
  <c r="T1156" i="3"/>
  <c r="U1156" i="3"/>
  <c r="W1156" i="3"/>
  <c r="X1156" i="3"/>
  <c r="T1157" i="3"/>
  <c r="U1157" i="3"/>
  <c r="W1157" i="3"/>
  <c r="X1157" i="3"/>
  <c r="T1158" i="3"/>
  <c r="U1158" i="3"/>
  <c r="W1158" i="3"/>
  <c r="X1158" i="3"/>
  <c r="T1159" i="3"/>
  <c r="U1159" i="3"/>
  <c r="W1159" i="3"/>
  <c r="X1159" i="3"/>
  <c r="T1160" i="3"/>
  <c r="U1160" i="3"/>
  <c r="W1160" i="3"/>
  <c r="X1160" i="3"/>
  <c r="T1161" i="3"/>
  <c r="U1161" i="3"/>
  <c r="W1161" i="3"/>
  <c r="X1161" i="3"/>
  <c r="T1162" i="3"/>
  <c r="U1162" i="3"/>
  <c r="W1162" i="3"/>
  <c r="X1162" i="3"/>
  <c r="T1163" i="3"/>
  <c r="U1163" i="3"/>
  <c r="W1163" i="3"/>
  <c r="X1163" i="3"/>
  <c r="T1164" i="3"/>
  <c r="U1164" i="3"/>
  <c r="W1164" i="3"/>
  <c r="X1164" i="3"/>
  <c r="T1165" i="3"/>
  <c r="U1165" i="3"/>
  <c r="W1165" i="3"/>
  <c r="X1165" i="3"/>
  <c r="T1166" i="3"/>
  <c r="U1166" i="3"/>
  <c r="W1166" i="3"/>
  <c r="X1166" i="3"/>
  <c r="T1167" i="3"/>
  <c r="U1167" i="3"/>
  <c r="W1167" i="3"/>
  <c r="X1167" i="3"/>
  <c r="T1168" i="3"/>
  <c r="U1168" i="3"/>
  <c r="W1168" i="3"/>
  <c r="X1168" i="3"/>
  <c r="T1169" i="3"/>
  <c r="U1169" i="3"/>
  <c r="W1169" i="3"/>
  <c r="X1169" i="3"/>
  <c r="T1170" i="3"/>
  <c r="U1170" i="3"/>
  <c r="W1170" i="3"/>
  <c r="X1170" i="3"/>
  <c r="T1171" i="3"/>
  <c r="U1171" i="3"/>
  <c r="W1171" i="3"/>
  <c r="X1171" i="3"/>
  <c r="T1172" i="3"/>
  <c r="U1172" i="3"/>
  <c r="W1172" i="3"/>
  <c r="X1172" i="3"/>
  <c r="T1173" i="3"/>
  <c r="U1173" i="3"/>
  <c r="W1173" i="3"/>
  <c r="X1173" i="3"/>
  <c r="T1174" i="3"/>
  <c r="U1174" i="3"/>
  <c r="W1174" i="3"/>
  <c r="X1174" i="3"/>
  <c r="T1175" i="3"/>
  <c r="U1175" i="3"/>
  <c r="W1175" i="3"/>
  <c r="X1175" i="3"/>
  <c r="T1176" i="3"/>
  <c r="U1176" i="3"/>
  <c r="W1176" i="3"/>
  <c r="X1176" i="3"/>
  <c r="T1177" i="3"/>
  <c r="U1177" i="3"/>
  <c r="W1177" i="3"/>
  <c r="X1177" i="3"/>
  <c r="T1178" i="3"/>
  <c r="U1178" i="3"/>
  <c r="W1178" i="3"/>
  <c r="X1178" i="3"/>
  <c r="T1179" i="3"/>
  <c r="U1179" i="3"/>
  <c r="W1179" i="3"/>
  <c r="X1179" i="3"/>
  <c r="T1180" i="3"/>
  <c r="U1180" i="3"/>
  <c r="W1180" i="3"/>
  <c r="X1180" i="3"/>
  <c r="T1181" i="3"/>
  <c r="U1181" i="3"/>
  <c r="W1181" i="3"/>
  <c r="X1181" i="3"/>
  <c r="T1182" i="3"/>
  <c r="U1182" i="3"/>
  <c r="W1182" i="3"/>
  <c r="X1182" i="3"/>
  <c r="T1183" i="3"/>
  <c r="U1183" i="3"/>
  <c r="W1183" i="3"/>
  <c r="X1183" i="3"/>
  <c r="T1184" i="3"/>
  <c r="U1184" i="3"/>
  <c r="W1184" i="3"/>
  <c r="X1184" i="3"/>
  <c r="T1185" i="3"/>
  <c r="U1185" i="3"/>
  <c r="W1185" i="3"/>
  <c r="X1185" i="3"/>
  <c r="T1186" i="3"/>
  <c r="U1186" i="3"/>
  <c r="W1186" i="3"/>
  <c r="X1186" i="3"/>
  <c r="T1187" i="3"/>
  <c r="U1187" i="3"/>
  <c r="W1187" i="3"/>
  <c r="X1187" i="3"/>
  <c r="T1188" i="3"/>
  <c r="U1188" i="3"/>
  <c r="W1188" i="3"/>
  <c r="X1188" i="3"/>
  <c r="T1189" i="3"/>
  <c r="U1189" i="3"/>
  <c r="W1189" i="3"/>
  <c r="X1189" i="3"/>
  <c r="T1190" i="3"/>
  <c r="U1190" i="3"/>
  <c r="W1190" i="3"/>
  <c r="X1190" i="3"/>
  <c r="T1191" i="3"/>
  <c r="U1191" i="3"/>
  <c r="W1191" i="3"/>
  <c r="X1191" i="3"/>
  <c r="T1192" i="3"/>
  <c r="U1192" i="3"/>
  <c r="W1192" i="3"/>
  <c r="X1192" i="3"/>
  <c r="T1193" i="3"/>
  <c r="U1193" i="3"/>
  <c r="W1193" i="3"/>
  <c r="X1193" i="3"/>
  <c r="T1194" i="3"/>
  <c r="U1194" i="3"/>
  <c r="W1194" i="3"/>
  <c r="X1194" i="3"/>
  <c r="T1195" i="3"/>
  <c r="U1195" i="3"/>
  <c r="W1195" i="3"/>
  <c r="X1195" i="3"/>
  <c r="T1196" i="3"/>
  <c r="U1196" i="3"/>
  <c r="W1196" i="3"/>
  <c r="X1196" i="3"/>
  <c r="T1197" i="3"/>
  <c r="U1197" i="3"/>
  <c r="W1197" i="3"/>
  <c r="X1197" i="3"/>
  <c r="T1198" i="3"/>
  <c r="U1198" i="3"/>
  <c r="W1198" i="3"/>
  <c r="X1198" i="3"/>
  <c r="T1199" i="3"/>
  <c r="U1199" i="3"/>
  <c r="W1199" i="3"/>
  <c r="X1199" i="3"/>
  <c r="T1200" i="3"/>
  <c r="U1200" i="3"/>
  <c r="W1200" i="3"/>
  <c r="X1200" i="3"/>
  <c r="T1201" i="3"/>
  <c r="U1201" i="3"/>
  <c r="W1201" i="3"/>
  <c r="X1201" i="3"/>
  <c r="T1202" i="3"/>
  <c r="U1202" i="3"/>
  <c r="W1202" i="3"/>
  <c r="X1202" i="3"/>
  <c r="T1203" i="3"/>
  <c r="U1203" i="3"/>
  <c r="W1203" i="3"/>
  <c r="X1203" i="3"/>
  <c r="T1204" i="3"/>
  <c r="U1204" i="3"/>
  <c r="W1204" i="3"/>
  <c r="X1204" i="3"/>
  <c r="T1205" i="3"/>
  <c r="U1205" i="3"/>
  <c r="W1205" i="3"/>
  <c r="X1205" i="3"/>
  <c r="T1206" i="3"/>
  <c r="U1206" i="3"/>
  <c r="W1206" i="3"/>
  <c r="X1206" i="3"/>
  <c r="T1207" i="3"/>
  <c r="U1207" i="3"/>
  <c r="W1207" i="3"/>
  <c r="X1207" i="3"/>
  <c r="T1208" i="3"/>
  <c r="U1208" i="3"/>
  <c r="W1208" i="3"/>
  <c r="X1208" i="3"/>
  <c r="T1209" i="3"/>
  <c r="U1209" i="3"/>
  <c r="W1209" i="3"/>
  <c r="X1209" i="3"/>
  <c r="T1210" i="3"/>
  <c r="U1210" i="3"/>
  <c r="W1210" i="3"/>
  <c r="X1210" i="3"/>
  <c r="T1211" i="3"/>
  <c r="U1211" i="3"/>
  <c r="W1211" i="3"/>
  <c r="X1211" i="3"/>
  <c r="T1212" i="3"/>
  <c r="U1212" i="3"/>
  <c r="W1212" i="3"/>
  <c r="X1212" i="3"/>
  <c r="T1213" i="3"/>
  <c r="U1213" i="3"/>
  <c r="W1213" i="3"/>
  <c r="X1213" i="3"/>
  <c r="T1214" i="3"/>
  <c r="U1214" i="3"/>
  <c r="W1214" i="3"/>
  <c r="X1214" i="3"/>
  <c r="T1215" i="3"/>
  <c r="U1215" i="3"/>
  <c r="W1215" i="3"/>
  <c r="X1215" i="3"/>
  <c r="T1216" i="3"/>
  <c r="U1216" i="3"/>
  <c r="W1216" i="3"/>
  <c r="X1216" i="3"/>
  <c r="T1217" i="3"/>
  <c r="U1217" i="3"/>
  <c r="W1217" i="3"/>
  <c r="X1217" i="3"/>
  <c r="T1218" i="3"/>
  <c r="U1218" i="3"/>
  <c r="W1218" i="3"/>
  <c r="X1218" i="3"/>
  <c r="T1219" i="3"/>
  <c r="U1219" i="3"/>
  <c r="W1219" i="3"/>
  <c r="X1219" i="3"/>
  <c r="T1220" i="3"/>
  <c r="U1220" i="3"/>
  <c r="W1220" i="3"/>
  <c r="X1220" i="3"/>
  <c r="T1221" i="3"/>
  <c r="U1221" i="3"/>
  <c r="W1221" i="3"/>
  <c r="X1221" i="3"/>
  <c r="T1222" i="3"/>
  <c r="U1222" i="3"/>
  <c r="W1222" i="3"/>
  <c r="X1222" i="3"/>
  <c r="T1223" i="3"/>
  <c r="U1223" i="3"/>
  <c r="W1223" i="3"/>
  <c r="X1223" i="3"/>
  <c r="T1224" i="3"/>
  <c r="U1224" i="3"/>
  <c r="W1224" i="3"/>
  <c r="X1224" i="3"/>
  <c r="T1225" i="3"/>
  <c r="U1225" i="3"/>
  <c r="W1225" i="3"/>
  <c r="X1225" i="3"/>
  <c r="T1226" i="3"/>
  <c r="U1226" i="3"/>
  <c r="W1226" i="3"/>
  <c r="X1226" i="3"/>
  <c r="T1227" i="3"/>
  <c r="U1227" i="3"/>
  <c r="W1227" i="3"/>
  <c r="X1227" i="3"/>
  <c r="T1228" i="3"/>
  <c r="U1228" i="3"/>
  <c r="W1228" i="3"/>
  <c r="X1228" i="3"/>
  <c r="T1229" i="3"/>
  <c r="U1229" i="3"/>
  <c r="W1229" i="3"/>
  <c r="X1229" i="3"/>
  <c r="T1230" i="3"/>
  <c r="U1230" i="3"/>
  <c r="W1230" i="3"/>
  <c r="X1230" i="3"/>
  <c r="T1231" i="3"/>
  <c r="U1231" i="3"/>
  <c r="W1231" i="3"/>
  <c r="X1231" i="3"/>
  <c r="T1232" i="3"/>
  <c r="U1232" i="3"/>
  <c r="W1232" i="3"/>
  <c r="X1232" i="3"/>
  <c r="T1233" i="3"/>
  <c r="U1233" i="3"/>
  <c r="W1233" i="3"/>
  <c r="X1233" i="3"/>
  <c r="T1234" i="3"/>
  <c r="U1234" i="3"/>
  <c r="W1234" i="3"/>
  <c r="X1234" i="3"/>
  <c r="T1235" i="3"/>
  <c r="U1235" i="3"/>
  <c r="W1235" i="3"/>
  <c r="X1235" i="3"/>
  <c r="T1236" i="3"/>
  <c r="U1236" i="3"/>
  <c r="W1236" i="3"/>
  <c r="X1236" i="3"/>
  <c r="T1237" i="3"/>
  <c r="U1237" i="3"/>
  <c r="W1237" i="3"/>
  <c r="X1237" i="3"/>
  <c r="T1238" i="3"/>
  <c r="U1238" i="3"/>
  <c r="W1238" i="3"/>
  <c r="X1238" i="3"/>
  <c r="T1239" i="3"/>
  <c r="U1239" i="3"/>
  <c r="W1239" i="3"/>
  <c r="X1239" i="3"/>
  <c r="T1240" i="3"/>
  <c r="U1240" i="3"/>
  <c r="W1240" i="3"/>
  <c r="X1240" i="3"/>
  <c r="T1241" i="3"/>
  <c r="U1241" i="3"/>
  <c r="W1241" i="3"/>
  <c r="X1241" i="3"/>
  <c r="T1242" i="3"/>
  <c r="U1242" i="3"/>
  <c r="W1242" i="3"/>
  <c r="X1242" i="3"/>
  <c r="T1243" i="3"/>
  <c r="U1243" i="3"/>
  <c r="W1243" i="3"/>
  <c r="X1243" i="3"/>
  <c r="T1244" i="3"/>
  <c r="U1244" i="3"/>
  <c r="W1244" i="3"/>
  <c r="X1244" i="3"/>
  <c r="T1245" i="3"/>
  <c r="U1245" i="3"/>
  <c r="W1245" i="3"/>
  <c r="X1245" i="3"/>
  <c r="T1246" i="3"/>
  <c r="U1246" i="3"/>
  <c r="W1246" i="3"/>
  <c r="X1246" i="3"/>
  <c r="T1247" i="3"/>
  <c r="U1247" i="3"/>
  <c r="W1247" i="3"/>
  <c r="X1247" i="3"/>
  <c r="T1248" i="3"/>
  <c r="U1248" i="3"/>
  <c r="W1248" i="3"/>
  <c r="X1248" i="3"/>
  <c r="T1249" i="3"/>
  <c r="U1249" i="3"/>
  <c r="W1249" i="3"/>
  <c r="X1249" i="3"/>
  <c r="T1250" i="3"/>
  <c r="U1250" i="3"/>
  <c r="W1250" i="3"/>
  <c r="X1250" i="3"/>
  <c r="T1251" i="3"/>
  <c r="U1251" i="3"/>
  <c r="W1251" i="3"/>
  <c r="X1251" i="3"/>
  <c r="T1252" i="3"/>
  <c r="U1252" i="3"/>
  <c r="W1252" i="3"/>
  <c r="X1252" i="3"/>
  <c r="T1253" i="3"/>
  <c r="U1253" i="3"/>
  <c r="W1253" i="3"/>
  <c r="X1253" i="3"/>
  <c r="T1254" i="3"/>
  <c r="U1254" i="3"/>
  <c r="W1254" i="3"/>
  <c r="X1254" i="3"/>
  <c r="T1255" i="3"/>
  <c r="U1255" i="3"/>
  <c r="W1255" i="3"/>
  <c r="X1255" i="3"/>
  <c r="T1256" i="3"/>
  <c r="U1256" i="3"/>
  <c r="W1256" i="3"/>
  <c r="X1256" i="3"/>
  <c r="T1257" i="3"/>
  <c r="U1257" i="3"/>
  <c r="W1257" i="3"/>
  <c r="X1257" i="3"/>
  <c r="T1258" i="3"/>
  <c r="U1258" i="3"/>
  <c r="W1258" i="3"/>
  <c r="X1258" i="3"/>
  <c r="T1259" i="3"/>
  <c r="U1259" i="3"/>
  <c r="W1259" i="3"/>
  <c r="X1259" i="3"/>
  <c r="T1260" i="3"/>
  <c r="U1260" i="3"/>
  <c r="W1260" i="3"/>
  <c r="X1260" i="3"/>
  <c r="T1261" i="3"/>
  <c r="U1261" i="3"/>
  <c r="W1261" i="3"/>
  <c r="X1261" i="3"/>
  <c r="T1262" i="3"/>
  <c r="U1262" i="3"/>
  <c r="W1262" i="3"/>
  <c r="X1262" i="3"/>
  <c r="T1263" i="3"/>
  <c r="U1263" i="3"/>
  <c r="W1263" i="3"/>
  <c r="X1263" i="3"/>
  <c r="T1264" i="3"/>
  <c r="U1264" i="3"/>
  <c r="W1264" i="3"/>
  <c r="X1264" i="3"/>
  <c r="T1265" i="3"/>
  <c r="U1265" i="3"/>
  <c r="W1265" i="3"/>
  <c r="X1265" i="3"/>
  <c r="T1266" i="3"/>
  <c r="U1266" i="3"/>
  <c r="W1266" i="3"/>
  <c r="X1266" i="3"/>
  <c r="T1267" i="3"/>
  <c r="U1267" i="3"/>
  <c r="W1267" i="3"/>
  <c r="X1267" i="3"/>
  <c r="T1268" i="3"/>
  <c r="U1268" i="3"/>
  <c r="W1268" i="3"/>
  <c r="X1268" i="3"/>
  <c r="T1269" i="3"/>
  <c r="U1269" i="3"/>
  <c r="W1269" i="3"/>
  <c r="X1269" i="3"/>
  <c r="T1270" i="3"/>
  <c r="U1270" i="3"/>
  <c r="W1270" i="3"/>
  <c r="X1270" i="3"/>
  <c r="T1271" i="3"/>
  <c r="U1271" i="3"/>
  <c r="W1271" i="3"/>
  <c r="X1271" i="3"/>
  <c r="T1272" i="3"/>
  <c r="U1272" i="3"/>
  <c r="W1272" i="3"/>
  <c r="X1272" i="3"/>
  <c r="T1273" i="3"/>
  <c r="U1273" i="3"/>
  <c r="W1273" i="3"/>
  <c r="X1273" i="3"/>
  <c r="T1274" i="3"/>
  <c r="U1274" i="3"/>
  <c r="W1274" i="3"/>
  <c r="X1274" i="3"/>
  <c r="T1275" i="3"/>
  <c r="U1275" i="3"/>
  <c r="W1275" i="3"/>
  <c r="X1275" i="3"/>
  <c r="T1276" i="3"/>
  <c r="U1276" i="3"/>
  <c r="W1276" i="3"/>
  <c r="X1276" i="3"/>
  <c r="T1277" i="3"/>
  <c r="U1277" i="3"/>
  <c r="W1277" i="3"/>
  <c r="X1277" i="3"/>
  <c r="T1278" i="3"/>
  <c r="U1278" i="3"/>
  <c r="W1278" i="3"/>
  <c r="X1278" i="3"/>
  <c r="T1279" i="3"/>
  <c r="U1279" i="3"/>
  <c r="W1279" i="3"/>
  <c r="X1279" i="3"/>
  <c r="T1280" i="3"/>
  <c r="U1280" i="3"/>
  <c r="W1280" i="3"/>
  <c r="X1280" i="3"/>
  <c r="T1281" i="3"/>
  <c r="U1281" i="3"/>
  <c r="W1281" i="3"/>
  <c r="X1281" i="3"/>
  <c r="T1282" i="3"/>
  <c r="U1282" i="3"/>
  <c r="W1282" i="3"/>
  <c r="X1282" i="3"/>
  <c r="T1283" i="3"/>
  <c r="U1283" i="3"/>
  <c r="W1283" i="3"/>
  <c r="X1283" i="3"/>
  <c r="T1284" i="3"/>
  <c r="U1284" i="3"/>
  <c r="W1284" i="3"/>
  <c r="X1284" i="3"/>
  <c r="T1285" i="3"/>
  <c r="U1285" i="3"/>
  <c r="W1285" i="3"/>
  <c r="X1285" i="3"/>
  <c r="T1286" i="3"/>
  <c r="U1286" i="3"/>
  <c r="W1286" i="3"/>
  <c r="X1286" i="3"/>
  <c r="T1287" i="3"/>
  <c r="U1287" i="3"/>
  <c r="W1287" i="3"/>
  <c r="X1287" i="3"/>
  <c r="T1288" i="3"/>
  <c r="U1288" i="3"/>
  <c r="W1288" i="3"/>
  <c r="X1288" i="3"/>
  <c r="T1289" i="3"/>
  <c r="U1289" i="3"/>
  <c r="W1289" i="3"/>
  <c r="X1289" i="3"/>
  <c r="T1290" i="3"/>
  <c r="U1290" i="3"/>
  <c r="W1290" i="3"/>
  <c r="X1290" i="3"/>
  <c r="T1291" i="3"/>
  <c r="U1291" i="3"/>
  <c r="W1291" i="3"/>
  <c r="X1291" i="3"/>
  <c r="T1292" i="3"/>
  <c r="U1292" i="3"/>
  <c r="W1292" i="3"/>
  <c r="X1292" i="3"/>
  <c r="T1293" i="3"/>
  <c r="U1293" i="3"/>
  <c r="W1293" i="3"/>
  <c r="X1293" i="3"/>
  <c r="T1294" i="3"/>
  <c r="U1294" i="3"/>
  <c r="W1294" i="3"/>
  <c r="X1294" i="3"/>
  <c r="T1295" i="3"/>
  <c r="U1295" i="3"/>
  <c r="W1295" i="3"/>
  <c r="X1295" i="3"/>
  <c r="T1296" i="3"/>
  <c r="U1296" i="3"/>
  <c r="W1296" i="3"/>
  <c r="X1296" i="3"/>
  <c r="T1297" i="3"/>
  <c r="U1297" i="3"/>
  <c r="W1297" i="3"/>
  <c r="X1297" i="3"/>
  <c r="T1298" i="3"/>
  <c r="U1298" i="3"/>
  <c r="W1298" i="3"/>
  <c r="X1298" i="3"/>
  <c r="T1299" i="3"/>
  <c r="U1299" i="3"/>
  <c r="W1299" i="3"/>
  <c r="X1299" i="3"/>
  <c r="T1300" i="3"/>
  <c r="U1300" i="3"/>
  <c r="W1300" i="3"/>
  <c r="X1300" i="3"/>
  <c r="T1301" i="3"/>
  <c r="U1301" i="3"/>
  <c r="W1301" i="3"/>
  <c r="X1301" i="3"/>
  <c r="T1302" i="3"/>
  <c r="U1302" i="3"/>
  <c r="W1302" i="3"/>
  <c r="X1302" i="3"/>
  <c r="T1303" i="3"/>
  <c r="U1303" i="3"/>
  <c r="W1303" i="3"/>
  <c r="X1303" i="3"/>
  <c r="T1304" i="3"/>
  <c r="U1304" i="3"/>
  <c r="W1304" i="3"/>
  <c r="X1304" i="3"/>
  <c r="T1305" i="3"/>
  <c r="U1305" i="3"/>
  <c r="W1305" i="3"/>
  <c r="X1305" i="3"/>
  <c r="T1306" i="3"/>
  <c r="U1306" i="3"/>
  <c r="W1306" i="3"/>
  <c r="X1306" i="3"/>
  <c r="T1307" i="3"/>
  <c r="U1307" i="3"/>
  <c r="W1307" i="3"/>
  <c r="X1307" i="3"/>
  <c r="T1308" i="3"/>
  <c r="U1308" i="3"/>
  <c r="W1308" i="3"/>
  <c r="X1308" i="3"/>
  <c r="T1309" i="3"/>
  <c r="U1309" i="3"/>
  <c r="W1309" i="3"/>
  <c r="X1309" i="3"/>
  <c r="T1310" i="3"/>
  <c r="U1310" i="3"/>
  <c r="W1310" i="3"/>
  <c r="X1310" i="3"/>
  <c r="T1311" i="3"/>
  <c r="U1311" i="3"/>
  <c r="W1311" i="3"/>
  <c r="X1311" i="3"/>
  <c r="T1312" i="3"/>
  <c r="U1312" i="3"/>
  <c r="W1312" i="3"/>
  <c r="X1312" i="3"/>
  <c r="T1313" i="3"/>
  <c r="U1313" i="3"/>
  <c r="W1313" i="3"/>
  <c r="X1313" i="3"/>
  <c r="T1314" i="3"/>
  <c r="U1314" i="3"/>
  <c r="W1314" i="3"/>
  <c r="X1314" i="3"/>
  <c r="T1315" i="3"/>
  <c r="U1315" i="3"/>
  <c r="W1315" i="3"/>
  <c r="X1315" i="3"/>
  <c r="T1316" i="3"/>
  <c r="U1316" i="3"/>
  <c r="W1316" i="3"/>
  <c r="X1316" i="3"/>
  <c r="T1317" i="3"/>
  <c r="U1317" i="3"/>
  <c r="W1317" i="3"/>
  <c r="X1317" i="3"/>
  <c r="T1318" i="3"/>
  <c r="U1318" i="3"/>
  <c r="W1318" i="3"/>
  <c r="X1318" i="3"/>
  <c r="T1319" i="3"/>
  <c r="U1319" i="3"/>
  <c r="W1319" i="3"/>
  <c r="X1319" i="3"/>
  <c r="T1320" i="3"/>
  <c r="U1320" i="3"/>
  <c r="W1320" i="3"/>
  <c r="X1320" i="3"/>
  <c r="T1321" i="3"/>
  <c r="U1321" i="3"/>
  <c r="W1321" i="3"/>
  <c r="X1321" i="3"/>
  <c r="T1322" i="3"/>
  <c r="U1322" i="3"/>
  <c r="W1322" i="3"/>
  <c r="X1322" i="3"/>
  <c r="T1323" i="3"/>
  <c r="U1323" i="3"/>
  <c r="W1323" i="3"/>
  <c r="X1323" i="3"/>
  <c r="T1324" i="3"/>
  <c r="U1324" i="3"/>
  <c r="W1324" i="3"/>
  <c r="X1324" i="3"/>
  <c r="T1325" i="3"/>
  <c r="U1325" i="3"/>
  <c r="W1325" i="3"/>
  <c r="X1325" i="3"/>
  <c r="T1326" i="3"/>
  <c r="U1326" i="3"/>
  <c r="W1326" i="3"/>
  <c r="X1326" i="3"/>
  <c r="T1327" i="3"/>
  <c r="U1327" i="3"/>
  <c r="W1327" i="3"/>
  <c r="X1327" i="3"/>
  <c r="T1328" i="3"/>
  <c r="U1328" i="3"/>
  <c r="W1328" i="3"/>
  <c r="X1328" i="3"/>
  <c r="T1329" i="3"/>
  <c r="U1329" i="3"/>
  <c r="W1329" i="3"/>
  <c r="X1329" i="3"/>
  <c r="T1330" i="3"/>
  <c r="U1330" i="3"/>
  <c r="W1330" i="3"/>
  <c r="X1330" i="3"/>
  <c r="T1331" i="3"/>
  <c r="U1331" i="3"/>
  <c r="W1331" i="3"/>
  <c r="X1331" i="3"/>
  <c r="T1332" i="3"/>
  <c r="U1332" i="3"/>
  <c r="W1332" i="3"/>
  <c r="X1332" i="3"/>
  <c r="T1333" i="3"/>
  <c r="U1333" i="3"/>
  <c r="W1333" i="3"/>
  <c r="X1333" i="3"/>
  <c r="T1334" i="3"/>
  <c r="U1334" i="3"/>
  <c r="W1334" i="3"/>
  <c r="X1334" i="3"/>
  <c r="T1335" i="3"/>
  <c r="U1335" i="3"/>
  <c r="W1335" i="3"/>
  <c r="X1335" i="3"/>
  <c r="T1336" i="3"/>
  <c r="U1336" i="3"/>
  <c r="W1336" i="3"/>
  <c r="X1336" i="3"/>
  <c r="T1337" i="3"/>
  <c r="U1337" i="3"/>
  <c r="W1337" i="3"/>
  <c r="X1337" i="3"/>
  <c r="T1338" i="3"/>
  <c r="U1338" i="3"/>
  <c r="W1338" i="3"/>
  <c r="X1338" i="3"/>
  <c r="T1339" i="3"/>
  <c r="U1339" i="3"/>
  <c r="W1339" i="3"/>
  <c r="X1339" i="3"/>
  <c r="T1340" i="3"/>
  <c r="U1340" i="3"/>
  <c r="W1340" i="3"/>
  <c r="X1340" i="3"/>
  <c r="T1341" i="3"/>
  <c r="U1341" i="3"/>
  <c r="W1341" i="3"/>
  <c r="X1341" i="3"/>
  <c r="T1342" i="3"/>
  <c r="U1342" i="3"/>
  <c r="W1342" i="3"/>
  <c r="X1342" i="3"/>
  <c r="T1343" i="3"/>
  <c r="U1343" i="3"/>
  <c r="W1343" i="3"/>
  <c r="X1343" i="3"/>
  <c r="T1344" i="3"/>
  <c r="U1344" i="3"/>
  <c r="W1344" i="3"/>
  <c r="X1344" i="3"/>
  <c r="T1345" i="3"/>
  <c r="U1345" i="3"/>
  <c r="W1345" i="3"/>
  <c r="X1345" i="3"/>
  <c r="T1346" i="3"/>
  <c r="U1346" i="3"/>
  <c r="W1346" i="3"/>
  <c r="X1346" i="3"/>
  <c r="T1347" i="3"/>
  <c r="U1347" i="3"/>
  <c r="W1347" i="3"/>
  <c r="X1347" i="3"/>
  <c r="T1348" i="3"/>
  <c r="U1348" i="3"/>
  <c r="W1348" i="3"/>
  <c r="X1348" i="3"/>
  <c r="T1349" i="3"/>
  <c r="U1349" i="3"/>
  <c r="W1349" i="3"/>
  <c r="X1349" i="3"/>
  <c r="T1350" i="3"/>
  <c r="U1350" i="3"/>
  <c r="W1350" i="3"/>
  <c r="X1350" i="3"/>
  <c r="T1351" i="3"/>
  <c r="U1351" i="3"/>
  <c r="W1351" i="3"/>
  <c r="X1351" i="3"/>
  <c r="T1352" i="3"/>
  <c r="U1352" i="3"/>
  <c r="W1352" i="3"/>
  <c r="X1352" i="3"/>
  <c r="T1353" i="3"/>
  <c r="U1353" i="3"/>
  <c r="W1353" i="3"/>
  <c r="X1353" i="3"/>
  <c r="T1354" i="3"/>
  <c r="U1354" i="3"/>
  <c r="W1354" i="3"/>
  <c r="X1354" i="3"/>
  <c r="T1355" i="3"/>
  <c r="U1355" i="3"/>
  <c r="W1355" i="3"/>
  <c r="X1355" i="3"/>
  <c r="T1356" i="3"/>
  <c r="U1356" i="3"/>
  <c r="W1356" i="3"/>
  <c r="X1356" i="3"/>
  <c r="T1357" i="3"/>
  <c r="U1357" i="3"/>
  <c r="W1357" i="3"/>
  <c r="X1357" i="3"/>
  <c r="T1358" i="3"/>
  <c r="U1358" i="3"/>
  <c r="W1358" i="3"/>
  <c r="X1358" i="3"/>
  <c r="T1359" i="3"/>
  <c r="U1359" i="3"/>
  <c r="W1359" i="3"/>
  <c r="X1359" i="3"/>
  <c r="T1360" i="3"/>
  <c r="U1360" i="3"/>
  <c r="W1360" i="3"/>
  <c r="X1360" i="3"/>
  <c r="T1361" i="3"/>
  <c r="U1361" i="3"/>
  <c r="W1361" i="3"/>
  <c r="X1361" i="3"/>
  <c r="T1362" i="3"/>
  <c r="U1362" i="3"/>
  <c r="W1362" i="3"/>
  <c r="X1362" i="3"/>
  <c r="T1363" i="3"/>
  <c r="U1363" i="3"/>
  <c r="W1363" i="3"/>
  <c r="X1363" i="3"/>
  <c r="T1364" i="3"/>
  <c r="U1364" i="3"/>
  <c r="W1364" i="3"/>
  <c r="X1364" i="3"/>
  <c r="T1365" i="3"/>
  <c r="U1365" i="3"/>
  <c r="W1365" i="3"/>
  <c r="X1365" i="3"/>
  <c r="T1366" i="3"/>
  <c r="U1366" i="3"/>
  <c r="W1366" i="3"/>
  <c r="X1366" i="3"/>
  <c r="T1367" i="3"/>
  <c r="U1367" i="3"/>
  <c r="W1367" i="3"/>
  <c r="X1367" i="3"/>
  <c r="T1368" i="3"/>
  <c r="U1368" i="3"/>
  <c r="W1368" i="3"/>
  <c r="X1368" i="3"/>
  <c r="T1369" i="3"/>
  <c r="U1369" i="3"/>
  <c r="W1369" i="3"/>
  <c r="X1369" i="3"/>
  <c r="T1370" i="3"/>
  <c r="U1370" i="3"/>
  <c r="W1370" i="3"/>
  <c r="X1370" i="3"/>
  <c r="T1371" i="3"/>
  <c r="U1371" i="3"/>
  <c r="W1371" i="3"/>
  <c r="X1371" i="3"/>
  <c r="T1372" i="3"/>
  <c r="U1372" i="3"/>
  <c r="W1372" i="3"/>
  <c r="X1372" i="3"/>
  <c r="T1373" i="3"/>
  <c r="U1373" i="3"/>
  <c r="W1373" i="3"/>
  <c r="X1373" i="3"/>
  <c r="T1374" i="3"/>
  <c r="U1374" i="3"/>
  <c r="W1374" i="3"/>
  <c r="X1374" i="3"/>
  <c r="T1375" i="3"/>
  <c r="U1375" i="3"/>
  <c r="W1375" i="3"/>
  <c r="X1375" i="3"/>
  <c r="T1376" i="3"/>
  <c r="U1376" i="3"/>
  <c r="W1376" i="3"/>
  <c r="X1376" i="3"/>
  <c r="T1377" i="3"/>
  <c r="U1377" i="3"/>
  <c r="W1377" i="3"/>
  <c r="X1377" i="3"/>
  <c r="T1378" i="3"/>
  <c r="U1378" i="3"/>
  <c r="W1378" i="3"/>
  <c r="X1378" i="3"/>
  <c r="T1379" i="3"/>
  <c r="U1379" i="3"/>
  <c r="W1379" i="3"/>
  <c r="X1379" i="3"/>
  <c r="T1380" i="3"/>
  <c r="U1380" i="3"/>
  <c r="W1380" i="3"/>
  <c r="X1380" i="3"/>
  <c r="T1381" i="3"/>
  <c r="U1381" i="3"/>
  <c r="W1381" i="3"/>
  <c r="X1381" i="3"/>
  <c r="T1382" i="3"/>
  <c r="U1382" i="3"/>
  <c r="W1382" i="3"/>
  <c r="X1382" i="3"/>
  <c r="T1383" i="3"/>
  <c r="U1383" i="3"/>
  <c r="W1383" i="3"/>
  <c r="X1383" i="3"/>
  <c r="T1384" i="3"/>
  <c r="U1384" i="3"/>
  <c r="W1384" i="3"/>
  <c r="X1384" i="3"/>
  <c r="T1385" i="3"/>
  <c r="U1385" i="3"/>
  <c r="W1385" i="3"/>
  <c r="X1385" i="3"/>
  <c r="T1386" i="3"/>
  <c r="U1386" i="3"/>
  <c r="W1386" i="3"/>
  <c r="X1386" i="3"/>
  <c r="T1387" i="3"/>
  <c r="U1387" i="3"/>
  <c r="W1387" i="3"/>
  <c r="X1387" i="3"/>
  <c r="T1388" i="3"/>
  <c r="U1388" i="3"/>
  <c r="W1388" i="3"/>
  <c r="X1388" i="3"/>
  <c r="T1389" i="3"/>
  <c r="U1389" i="3"/>
  <c r="W1389" i="3"/>
  <c r="X1389" i="3"/>
  <c r="T1390" i="3"/>
  <c r="U1390" i="3"/>
  <c r="W1390" i="3"/>
  <c r="X1390" i="3"/>
  <c r="T1391" i="3"/>
  <c r="U1391" i="3"/>
  <c r="W1391" i="3"/>
  <c r="X1391" i="3"/>
  <c r="T1392" i="3"/>
  <c r="U1392" i="3"/>
  <c r="W1392" i="3"/>
  <c r="X1392" i="3"/>
  <c r="T1393" i="3"/>
  <c r="U1393" i="3"/>
  <c r="W1393" i="3"/>
  <c r="X1393" i="3"/>
  <c r="T1394" i="3"/>
  <c r="U1394" i="3"/>
  <c r="W1394" i="3"/>
  <c r="X1394" i="3"/>
  <c r="T1395" i="3"/>
  <c r="U1395" i="3"/>
  <c r="W1395" i="3"/>
  <c r="X1395" i="3"/>
  <c r="T1396" i="3"/>
  <c r="U1396" i="3"/>
  <c r="W1396" i="3"/>
  <c r="X1396" i="3"/>
  <c r="T1397" i="3"/>
  <c r="U1397" i="3"/>
  <c r="W1397" i="3"/>
  <c r="X1397" i="3"/>
  <c r="T1398" i="3"/>
  <c r="U1398" i="3"/>
  <c r="W1398" i="3"/>
  <c r="X1398" i="3"/>
  <c r="T1399" i="3"/>
  <c r="U1399" i="3"/>
  <c r="W1399" i="3"/>
  <c r="X1399" i="3"/>
  <c r="T1400" i="3"/>
  <c r="U1400" i="3"/>
  <c r="W1400" i="3"/>
  <c r="X1400" i="3"/>
  <c r="T1401" i="3"/>
  <c r="U1401" i="3"/>
  <c r="W1401" i="3"/>
  <c r="X1401" i="3"/>
  <c r="T1402" i="3"/>
  <c r="U1402" i="3"/>
  <c r="W1402" i="3"/>
  <c r="X1402" i="3"/>
  <c r="T1403" i="3"/>
  <c r="U1403" i="3"/>
  <c r="W1403" i="3"/>
  <c r="X1403" i="3"/>
  <c r="T1404" i="3"/>
  <c r="U1404" i="3"/>
  <c r="W1404" i="3"/>
  <c r="X1404" i="3"/>
  <c r="T1405" i="3"/>
  <c r="U1405" i="3"/>
  <c r="W1405" i="3"/>
  <c r="X1405" i="3"/>
  <c r="T1406" i="3"/>
  <c r="U1406" i="3"/>
  <c r="W1406" i="3"/>
  <c r="X1406" i="3"/>
  <c r="T1407" i="3"/>
  <c r="U1407" i="3"/>
  <c r="W1407" i="3"/>
  <c r="X1407" i="3"/>
  <c r="T1408" i="3"/>
  <c r="U1408" i="3"/>
  <c r="W1408" i="3"/>
  <c r="X1408" i="3"/>
  <c r="T1409" i="3"/>
  <c r="U1409" i="3"/>
  <c r="W1409" i="3"/>
  <c r="X1409" i="3"/>
  <c r="T1410" i="3"/>
  <c r="U1410" i="3"/>
  <c r="W1410" i="3"/>
  <c r="X1410" i="3"/>
  <c r="T1411" i="3"/>
  <c r="U1411" i="3"/>
  <c r="W1411" i="3"/>
  <c r="X1411" i="3"/>
  <c r="T1412" i="3"/>
  <c r="U1412" i="3"/>
  <c r="W1412" i="3"/>
  <c r="X1412" i="3"/>
  <c r="T1413" i="3"/>
  <c r="U1413" i="3"/>
  <c r="W1413" i="3"/>
  <c r="X1413" i="3"/>
  <c r="T1414" i="3"/>
  <c r="U1414" i="3"/>
  <c r="W1414" i="3"/>
  <c r="X1414" i="3"/>
  <c r="T1415" i="3"/>
  <c r="U1415" i="3"/>
  <c r="W1415" i="3"/>
  <c r="X1415" i="3"/>
  <c r="T1416" i="3"/>
  <c r="U1416" i="3"/>
  <c r="W1416" i="3"/>
  <c r="X1416" i="3"/>
  <c r="T1417" i="3"/>
  <c r="U1417" i="3"/>
  <c r="W1417" i="3"/>
  <c r="X1417" i="3"/>
  <c r="T1418" i="3"/>
  <c r="U1418" i="3"/>
  <c r="W1418" i="3"/>
  <c r="X1418" i="3"/>
  <c r="T1419" i="3"/>
  <c r="U1419" i="3"/>
  <c r="W1419" i="3"/>
  <c r="X1419" i="3"/>
  <c r="T1420" i="3"/>
  <c r="U1420" i="3"/>
  <c r="W1420" i="3"/>
  <c r="X1420" i="3"/>
  <c r="T1421" i="3"/>
  <c r="U1421" i="3"/>
  <c r="W1421" i="3"/>
  <c r="X1421" i="3"/>
  <c r="T1422" i="3"/>
  <c r="U1422" i="3"/>
  <c r="W1422" i="3"/>
  <c r="X1422" i="3"/>
  <c r="T1423" i="3"/>
  <c r="U1423" i="3"/>
  <c r="W1423" i="3"/>
  <c r="X1423" i="3"/>
  <c r="T1424" i="3"/>
  <c r="U1424" i="3"/>
  <c r="W1424" i="3"/>
  <c r="X1424" i="3"/>
  <c r="T1425" i="3"/>
  <c r="U1425" i="3"/>
  <c r="W1425" i="3"/>
  <c r="X1425" i="3"/>
  <c r="T1426" i="3"/>
  <c r="U1426" i="3"/>
  <c r="W1426" i="3"/>
  <c r="X1426" i="3"/>
  <c r="T1427" i="3"/>
  <c r="U1427" i="3"/>
  <c r="W1427" i="3"/>
  <c r="X1427" i="3"/>
  <c r="T1428" i="3"/>
  <c r="U1428" i="3"/>
  <c r="W1428" i="3"/>
  <c r="X1428" i="3"/>
  <c r="T1429" i="3"/>
  <c r="U1429" i="3"/>
  <c r="W1429" i="3"/>
  <c r="X1429" i="3"/>
  <c r="T1430" i="3"/>
  <c r="U1430" i="3"/>
  <c r="W1430" i="3"/>
  <c r="X1430" i="3"/>
  <c r="T1431" i="3"/>
  <c r="U1431" i="3"/>
  <c r="W1431" i="3"/>
  <c r="X1431" i="3"/>
  <c r="T1432" i="3"/>
  <c r="U1432" i="3"/>
  <c r="W1432" i="3"/>
  <c r="X1432" i="3"/>
  <c r="T1433" i="3"/>
  <c r="U1433" i="3"/>
  <c r="W1433" i="3"/>
  <c r="X1433" i="3"/>
  <c r="T1434" i="3"/>
  <c r="U1434" i="3"/>
  <c r="W1434" i="3"/>
  <c r="X1434" i="3"/>
  <c r="T1435" i="3"/>
  <c r="U1435" i="3"/>
  <c r="W1435" i="3"/>
  <c r="X1435" i="3"/>
  <c r="T1436" i="3"/>
  <c r="U1436" i="3"/>
  <c r="W1436" i="3"/>
  <c r="X1436" i="3"/>
  <c r="T1437" i="3"/>
  <c r="U1437" i="3"/>
  <c r="W1437" i="3"/>
  <c r="X1437" i="3"/>
  <c r="T1438" i="3"/>
  <c r="U1438" i="3"/>
  <c r="W1438" i="3"/>
  <c r="X1438" i="3"/>
  <c r="T1439" i="3"/>
  <c r="U1439" i="3"/>
  <c r="W1439" i="3"/>
  <c r="X1439" i="3"/>
  <c r="T1440" i="3"/>
  <c r="U1440" i="3"/>
  <c r="W1440" i="3"/>
  <c r="X1440" i="3"/>
  <c r="T1441" i="3"/>
  <c r="U1441" i="3"/>
  <c r="W1441" i="3"/>
  <c r="X1441" i="3"/>
  <c r="T1442" i="3"/>
  <c r="U1442" i="3"/>
  <c r="W1442" i="3"/>
  <c r="X1442" i="3"/>
  <c r="T1443" i="3"/>
  <c r="U1443" i="3"/>
  <c r="W1443" i="3"/>
  <c r="X1443" i="3"/>
  <c r="T1444" i="3"/>
  <c r="U1444" i="3"/>
  <c r="W1444" i="3"/>
  <c r="X1444" i="3"/>
  <c r="T1445" i="3"/>
  <c r="U1445" i="3"/>
  <c r="W1445" i="3"/>
  <c r="X1445" i="3"/>
  <c r="T1446" i="3"/>
  <c r="U1446" i="3"/>
  <c r="W1446" i="3"/>
  <c r="X1446" i="3"/>
  <c r="T1447" i="3"/>
  <c r="U1447" i="3"/>
  <c r="W1447" i="3"/>
  <c r="X1447" i="3"/>
  <c r="T1448" i="3"/>
  <c r="U1448" i="3"/>
  <c r="W1448" i="3"/>
  <c r="X1448" i="3"/>
  <c r="T1449" i="3"/>
  <c r="U1449" i="3"/>
  <c r="W1449" i="3"/>
  <c r="X1449" i="3"/>
  <c r="T1450" i="3"/>
  <c r="U1450" i="3"/>
  <c r="W1450" i="3"/>
  <c r="X1450" i="3"/>
  <c r="T1451" i="3"/>
  <c r="U1451" i="3"/>
  <c r="W1451" i="3"/>
  <c r="X1451" i="3"/>
  <c r="T1452" i="3"/>
  <c r="U1452" i="3"/>
  <c r="W1452" i="3"/>
  <c r="X1452" i="3"/>
  <c r="T1453" i="3"/>
  <c r="U1453" i="3"/>
  <c r="W1453" i="3"/>
  <c r="X1453" i="3"/>
  <c r="T1454" i="3"/>
  <c r="U1454" i="3"/>
  <c r="W1454" i="3"/>
  <c r="X1454" i="3"/>
  <c r="T1455" i="3"/>
  <c r="U1455" i="3"/>
  <c r="W1455" i="3"/>
  <c r="X1455" i="3"/>
  <c r="T1456" i="3"/>
  <c r="U1456" i="3"/>
  <c r="W1456" i="3"/>
  <c r="X1456" i="3"/>
  <c r="T1457" i="3"/>
  <c r="U1457" i="3"/>
  <c r="W1457" i="3"/>
  <c r="X1457" i="3"/>
  <c r="T1458" i="3"/>
  <c r="U1458" i="3"/>
  <c r="W1458" i="3"/>
  <c r="X1458" i="3"/>
  <c r="T1459" i="3"/>
  <c r="U1459" i="3"/>
  <c r="W1459" i="3"/>
  <c r="X1459" i="3"/>
  <c r="T1460" i="3"/>
  <c r="U1460" i="3"/>
  <c r="W1460" i="3"/>
  <c r="X1460" i="3"/>
  <c r="T1461" i="3"/>
  <c r="U1461" i="3"/>
  <c r="W1461" i="3"/>
  <c r="X1461" i="3"/>
  <c r="T1462" i="3"/>
  <c r="U1462" i="3"/>
  <c r="W1462" i="3"/>
  <c r="X1462" i="3"/>
  <c r="T1463" i="3"/>
  <c r="U1463" i="3"/>
  <c r="W1463" i="3"/>
  <c r="X1463" i="3"/>
  <c r="T1464" i="3"/>
  <c r="U1464" i="3"/>
  <c r="W1464" i="3"/>
  <c r="X1464" i="3"/>
  <c r="T1465" i="3"/>
  <c r="U1465" i="3"/>
  <c r="W1465" i="3"/>
  <c r="X1465" i="3"/>
  <c r="T1466" i="3"/>
  <c r="U1466" i="3"/>
  <c r="W1466" i="3"/>
  <c r="X1466" i="3"/>
  <c r="T1467" i="3"/>
  <c r="U1467" i="3"/>
  <c r="W1467" i="3"/>
  <c r="X1467" i="3"/>
  <c r="T1468" i="3"/>
  <c r="U1468" i="3"/>
  <c r="W1468" i="3"/>
  <c r="X1468" i="3"/>
  <c r="T1469" i="3"/>
  <c r="U1469" i="3"/>
  <c r="W1469" i="3"/>
  <c r="X1469" i="3"/>
  <c r="T1470" i="3"/>
  <c r="U1470" i="3"/>
  <c r="W1470" i="3"/>
  <c r="X1470" i="3"/>
  <c r="T1471" i="3"/>
  <c r="U1471" i="3"/>
  <c r="W1471" i="3"/>
  <c r="X1471" i="3"/>
  <c r="T1472" i="3"/>
  <c r="U1472" i="3"/>
  <c r="W1472" i="3"/>
  <c r="X1472" i="3"/>
  <c r="T1473" i="3"/>
  <c r="U1473" i="3"/>
  <c r="W1473" i="3"/>
  <c r="X1473" i="3"/>
  <c r="T1474" i="3"/>
  <c r="U1474" i="3"/>
  <c r="W1474" i="3"/>
  <c r="X1474" i="3"/>
  <c r="T1475" i="3"/>
  <c r="U1475" i="3"/>
  <c r="W1475" i="3"/>
  <c r="X1475" i="3"/>
  <c r="T1476" i="3"/>
  <c r="U1476" i="3"/>
  <c r="W1476" i="3"/>
  <c r="X1476" i="3"/>
  <c r="T1477" i="3"/>
  <c r="U1477" i="3"/>
  <c r="W1477" i="3"/>
  <c r="X1477" i="3"/>
  <c r="T1478" i="3"/>
  <c r="U1478" i="3"/>
  <c r="W1478" i="3"/>
  <c r="X1478" i="3"/>
  <c r="T1479" i="3"/>
  <c r="U1479" i="3"/>
  <c r="W1479" i="3"/>
  <c r="X1479" i="3"/>
  <c r="T1480" i="3"/>
  <c r="U1480" i="3"/>
  <c r="W1480" i="3"/>
  <c r="X1480" i="3"/>
  <c r="T1481" i="3"/>
  <c r="U1481" i="3"/>
  <c r="W1481" i="3"/>
  <c r="X1481" i="3"/>
  <c r="T1482" i="3"/>
  <c r="U1482" i="3"/>
  <c r="W1482" i="3"/>
  <c r="X1482" i="3"/>
  <c r="T1483" i="3"/>
  <c r="U1483" i="3"/>
  <c r="W1483" i="3"/>
  <c r="X1483" i="3"/>
  <c r="T1484" i="3"/>
  <c r="U1484" i="3"/>
  <c r="W1484" i="3"/>
  <c r="X1484" i="3"/>
  <c r="T1485" i="3"/>
  <c r="U1485" i="3"/>
  <c r="W1485" i="3"/>
  <c r="X1485" i="3"/>
  <c r="T1486" i="3"/>
  <c r="U1486" i="3"/>
  <c r="W1486" i="3"/>
  <c r="X1486" i="3"/>
  <c r="T1487" i="3"/>
  <c r="U1487" i="3"/>
  <c r="W1487" i="3"/>
  <c r="X1487" i="3"/>
  <c r="T1488" i="3"/>
  <c r="U1488" i="3"/>
  <c r="W1488" i="3"/>
  <c r="X1488" i="3"/>
  <c r="T1489" i="3"/>
  <c r="U1489" i="3"/>
  <c r="W1489" i="3"/>
  <c r="X1489" i="3"/>
  <c r="T1490" i="3"/>
  <c r="U1490" i="3"/>
  <c r="W1490" i="3"/>
  <c r="X1490" i="3"/>
  <c r="T1491" i="3"/>
  <c r="U1491" i="3"/>
  <c r="W1491" i="3"/>
  <c r="X1491" i="3"/>
  <c r="T1492" i="3"/>
  <c r="U1492" i="3"/>
  <c r="W1492" i="3"/>
  <c r="X1492" i="3"/>
  <c r="T1493" i="3"/>
  <c r="U1493" i="3"/>
  <c r="W1493" i="3"/>
  <c r="X1493" i="3"/>
  <c r="T1494" i="3"/>
  <c r="U1494" i="3"/>
  <c r="W1494" i="3"/>
  <c r="X1494" i="3"/>
  <c r="T1495" i="3"/>
  <c r="U1495" i="3"/>
  <c r="W1495" i="3"/>
  <c r="X1495" i="3"/>
  <c r="T1496" i="3"/>
  <c r="U1496" i="3"/>
  <c r="W1496" i="3"/>
  <c r="X1496" i="3"/>
  <c r="T1497" i="3"/>
  <c r="U1497" i="3"/>
  <c r="W1497" i="3"/>
  <c r="X1497" i="3"/>
  <c r="T1498" i="3"/>
  <c r="U1498" i="3"/>
  <c r="W1498" i="3"/>
  <c r="X1498" i="3"/>
  <c r="T1499" i="3"/>
  <c r="U1499" i="3"/>
  <c r="W1499" i="3"/>
  <c r="X1499" i="3"/>
  <c r="T1500" i="3"/>
  <c r="U1500" i="3"/>
  <c r="W1500" i="3"/>
  <c r="X1500" i="3"/>
  <c r="T1501" i="3"/>
  <c r="U1501" i="3"/>
  <c r="W1501" i="3"/>
  <c r="X1501" i="3"/>
  <c r="T1502" i="3"/>
  <c r="U1502" i="3"/>
  <c r="W1502" i="3"/>
  <c r="X1502" i="3"/>
  <c r="T1503" i="3"/>
  <c r="U1503" i="3"/>
  <c r="W1503" i="3"/>
  <c r="X1503" i="3"/>
  <c r="T1504" i="3"/>
  <c r="U1504" i="3"/>
  <c r="W1504" i="3"/>
  <c r="X1504" i="3"/>
  <c r="T1505" i="3"/>
  <c r="U1505" i="3"/>
  <c r="W1505" i="3"/>
  <c r="X1505" i="3"/>
  <c r="T1506" i="3"/>
  <c r="U1506" i="3"/>
  <c r="W1506" i="3"/>
  <c r="X1506" i="3"/>
  <c r="T1507" i="3"/>
  <c r="U1507" i="3"/>
  <c r="W1507" i="3"/>
  <c r="X1507" i="3"/>
  <c r="T1508" i="3"/>
  <c r="U1508" i="3"/>
  <c r="W1508" i="3"/>
  <c r="X1508" i="3"/>
  <c r="T1509" i="3"/>
  <c r="U1509" i="3"/>
  <c r="W1509" i="3"/>
  <c r="X1509" i="3"/>
  <c r="T1510" i="3"/>
  <c r="U1510" i="3"/>
  <c r="W1510" i="3"/>
  <c r="X1510" i="3"/>
  <c r="T1511" i="3"/>
  <c r="U1511" i="3"/>
  <c r="W1511" i="3"/>
  <c r="X1511" i="3"/>
  <c r="T1512" i="3"/>
  <c r="U1512" i="3"/>
  <c r="W1512" i="3"/>
  <c r="X1512" i="3"/>
  <c r="T1513" i="3"/>
  <c r="U1513" i="3"/>
  <c r="W1513" i="3"/>
  <c r="X1513" i="3"/>
  <c r="T1514" i="3"/>
  <c r="U1514" i="3"/>
  <c r="W1514" i="3"/>
  <c r="X1514" i="3"/>
  <c r="T1515" i="3"/>
  <c r="U1515" i="3"/>
  <c r="W1515" i="3"/>
  <c r="X1515" i="3"/>
  <c r="T1516" i="3"/>
  <c r="U1516" i="3"/>
  <c r="W1516" i="3"/>
  <c r="X1516" i="3"/>
  <c r="T1517" i="3"/>
  <c r="U1517" i="3"/>
  <c r="W1517" i="3"/>
  <c r="X1517" i="3"/>
  <c r="T1518" i="3"/>
  <c r="U1518" i="3"/>
  <c r="W1518" i="3"/>
  <c r="X1518" i="3"/>
  <c r="T1519" i="3"/>
  <c r="U1519" i="3"/>
  <c r="W1519" i="3"/>
  <c r="X1519" i="3"/>
  <c r="T1520" i="3"/>
  <c r="U1520" i="3"/>
  <c r="W1520" i="3"/>
  <c r="X1520" i="3"/>
  <c r="T1521" i="3"/>
  <c r="U1521" i="3"/>
  <c r="W1521" i="3"/>
  <c r="X1521" i="3"/>
  <c r="T1522" i="3"/>
  <c r="U1522" i="3"/>
  <c r="W1522" i="3"/>
  <c r="X1522" i="3"/>
  <c r="T1523" i="3"/>
  <c r="U1523" i="3"/>
  <c r="W1523" i="3"/>
  <c r="X1523" i="3"/>
  <c r="T1524" i="3"/>
  <c r="U1524" i="3"/>
  <c r="W1524" i="3"/>
  <c r="X1524" i="3"/>
  <c r="T1525" i="3"/>
  <c r="U1525" i="3"/>
  <c r="W1525" i="3"/>
  <c r="X1525" i="3"/>
  <c r="T1526" i="3"/>
  <c r="U1526" i="3"/>
  <c r="W1526" i="3"/>
  <c r="X1526" i="3"/>
  <c r="T1527" i="3"/>
  <c r="U1527" i="3"/>
  <c r="W1527" i="3"/>
  <c r="X1527" i="3"/>
  <c r="T1528" i="3"/>
  <c r="U1528" i="3"/>
  <c r="W1528" i="3"/>
  <c r="X1528" i="3"/>
  <c r="T1529" i="3"/>
  <c r="U1529" i="3"/>
  <c r="W1529" i="3"/>
  <c r="X1529" i="3"/>
  <c r="T1530" i="3"/>
  <c r="U1530" i="3"/>
  <c r="W1530" i="3"/>
  <c r="X1530" i="3"/>
  <c r="T1531" i="3"/>
  <c r="U1531" i="3"/>
  <c r="W1531" i="3"/>
  <c r="X1531" i="3"/>
  <c r="T1532" i="3"/>
  <c r="U1532" i="3"/>
  <c r="W1532" i="3"/>
  <c r="X1532" i="3"/>
  <c r="T1533" i="3"/>
  <c r="U1533" i="3"/>
  <c r="W1533" i="3"/>
  <c r="X1533" i="3"/>
  <c r="T1534" i="3"/>
  <c r="U1534" i="3"/>
  <c r="W1534" i="3"/>
  <c r="X1534" i="3"/>
  <c r="T1535" i="3"/>
  <c r="U1535" i="3"/>
  <c r="W1535" i="3"/>
  <c r="X1535" i="3"/>
  <c r="T1536" i="3"/>
  <c r="U1536" i="3"/>
  <c r="W1536" i="3"/>
  <c r="X1536" i="3"/>
  <c r="T1537" i="3"/>
  <c r="U1537" i="3"/>
  <c r="W1537" i="3"/>
  <c r="X1537" i="3"/>
  <c r="T1538" i="3"/>
  <c r="U1538" i="3"/>
  <c r="W1538" i="3"/>
  <c r="X1538" i="3"/>
  <c r="T1539" i="3"/>
  <c r="U1539" i="3"/>
  <c r="W1539" i="3"/>
  <c r="X1539" i="3"/>
  <c r="T1540" i="3"/>
  <c r="U1540" i="3"/>
  <c r="W1540" i="3"/>
  <c r="X1540" i="3"/>
  <c r="T1541" i="3"/>
  <c r="U1541" i="3"/>
  <c r="W1541" i="3"/>
  <c r="X1541" i="3"/>
  <c r="T1542" i="3"/>
  <c r="U1542" i="3"/>
  <c r="W1542" i="3"/>
  <c r="X1542" i="3"/>
  <c r="T1543" i="3"/>
  <c r="U1543" i="3"/>
  <c r="W1543" i="3"/>
  <c r="X1543" i="3"/>
  <c r="T1544" i="3"/>
  <c r="U1544" i="3"/>
  <c r="W1544" i="3"/>
  <c r="X1544" i="3"/>
  <c r="T1545" i="3"/>
  <c r="U1545" i="3"/>
  <c r="W1545" i="3"/>
  <c r="X1545" i="3"/>
  <c r="T1546" i="3"/>
  <c r="U1546" i="3"/>
  <c r="W1546" i="3"/>
  <c r="X1546" i="3"/>
  <c r="T1547" i="3"/>
  <c r="U1547" i="3"/>
  <c r="W1547" i="3"/>
  <c r="X1547" i="3"/>
  <c r="T1548" i="3"/>
  <c r="U1548" i="3"/>
  <c r="W1548" i="3"/>
  <c r="X1548" i="3"/>
  <c r="T1549" i="3"/>
  <c r="U1549" i="3"/>
  <c r="W1549" i="3"/>
  <c r="X1549" i="3"/>
  <c r="T1550" i="3"/>
  <c r="U1550" i="3"/>
  <c r="W1550" i="3"/>
  <c r="X1550" i="3"/>
  <c r="T1551" i="3"/>
  <c r="U1551" i="3"/>
  <c r="W1551" i="3"/>
  <c r="X1551" i="3"/>
  <c r="T1552" i="3"/>
  <c r="U1552" i="3"/>
  <c r="W1552" i="3"/>
  <c r="X1552" i="3"/>
  <c r="T1553" i="3"/>
  <c r="U1553" i="3"/>
  <c r="W1553" i="3"/>
  <c r="X1553" i="3"/>
  <c r="T1554" i="3"/>
  <c r="U1554" i="3"/>
  <c r="W1554" i="3"/>
  <c r="X1554" i="3"/>
  <c r="T1555" i="3"/>
  <c r="U1555" i="3"/>
  <c r="W1555" i="3"/>
  <c r="X1555" i="3"/>
  <c r="T1556" i="3"/>
  <c r="U1556" i="3"/>
  <c r="W1556" i="3"/>
  <c r="X1556" i="3"/>
  <c r="T1557" i="3"/>
  <c r="U1557" i="3"/>
  <c r="W1557" i="3"/>
  <c r="X1557" i="3"/>
  <c r="T1558" i="3"/>
  <c r="U1558" i="3"/>
  <c r="W1558" i="3"/>
  <c r="X1558" i="3"/>
  <c r="T1559" i="3"/>
  <c r="U1559" i="3"/>
  <c r="W1559" i="3"/>
  <c r="X1559" i="3"/>
  <c r="T1560" i="3"/>
  <c r="U1560" i="3"/>
  <c r="W1560" i="3"/>
  <c r="X1560" i="3"/>
  <c r="T1561" i="3"/>
  <c r="U1561" i="3"/>
  <c r="W1561" i="3"/>
  <c r="X1561" i="3"/>
  <c r="T1562" i="3"/>
  <c r="U1562" i="3"/>
  <c r="W1562" i="3"/>
  <c r="X1562" i="3"/>
  <c r="T1563" i="3"/>
  <c r="U1563" i="3"/>
  <c r="W1563" i="3"/>
  <c r="X1563" i="3"/>
  <c r="T1564" i="3"/>
  <c r="U1564" i="3"/>
  <c r="W1564" i="3"/>
  <c r="X1564" i="3"/>
  <c r="T1565" i="3"/>
  <c r="U1565" i="3"/>
  <c r="W1565" i="3"/>
  <c r="X1565" i="3"/>
  <c r="T1566" i="3"/>
  <c r="U1566" i="3"/>
  <c r="W1566" i="3"/>
  <c r="X1566" i="3"/>
  <c r="T1567" i="3"/>
  <c r="U1567" i="3"/>
  <c r="W1567" i="3"/>
  <c r="X1567" i="3"/>
  <c r="T1568" i="3"/>
  <c r="U1568" i="3"/>
  <c r="W1568" i="3"/>
  <c r="X1568" i="3"/>
  <c r="T1569" i="3"/>
  <c r="U1569" i="3"/>
  <c r="W1569" i="3"/>
  <c r="X1569" i="3"/>
  <c r="T1570" i="3"/>
  <c r="U1570" i="3"/>
  <c r="W1570" i="3"/>
  <c r="X1570" i="3"/>
  <c r="T1571" i="3"/>
  <c r="U1571" i="3"/>
  <c r="W1571" i="3"/>
  <c r="X1571" i="3"/>
  <c r="T1572" i="3"/>
  <c r="U1572" i="3"/>
  <c r="W1572" i="3"/>
  <c r="X1572" i="3"/>
  <c r="T1573" i="3"/>
  <c r="U1573" i="3"/>
  <c r="W1573" i="3"/>
  <c r="X1573" i="3"/>
  <c r="T1574" i="3"/>
  <c r="U1574" i="3"/>
  <c r="W1574" i="3"/>
  <c r="X1574" i="3"/>
  <c r="T1575" i="3"/>
  <c r="U1575" i="3"/>
  <c r="W1575" i="3"/>
  <c r="X1575" i="3"/>
  <c r="T1576" i="3"/>
  <c r="U1576" i="3"/>
  <c r="W1576" i="3"/>
  <c r="X1576" i="3"/>
  <c r="T1577" i="3"/>
  <c r="U1577" i="3"/>
  <c r="W1577" i="3"/>
  <c r="X1577" i="3"/>
  <c r="T1578" i="3"/>
  <c r="U1578" i="3"/>
  <c r="W1578" i="3"/>
  <c r="X1578" i="3"/>
  <c r="T1579" i="3"/>
  <c r="U1579" i="3"/>
  <c r="W1579" i="3"/>
  <c r="X1579" i="3"/>
  <c r="T1580" i="3"/>
  <c r="U1580" i="3"/>
  <c r="W1580" i="3"/>
  <c r="X1580" i="3"/>
  <c r="T1581" i="3"/>
  <c r="U1581" i="3"/>
  <c r="W1581" i="3"/>
  <c r="X1581" i="3"/>
  <c r="T1582" i="3"/>
  <c r="U1582" i="3"/>
  <c r="W1582" i="3"/>
  <c r="X1582" i="3"/>
  <c r="T1583" i="3"/>
  <c r="U1583" i="3"/>
  <c r="W1583" i="3"/>
  <c r="X1583" i="3"/>
  <c r="T1584" i="3"/>
  <c r="U1584" i="3"/>
  <c r="W1584" i="3"/>
  <c r="X1584" i="3"/>
  <c r="T1585" i="3"/>
  <c r="U1585" i="3"/>
  <c r="W1585" i="3"/>
  <c r="X1585" i="3"/>
  <c r="T1586" i="3"/>
  <c r="U1586" i="3"/>
  <c r="W1586" i="3"/>
  <c r="X1586" i="3"/>
  <c r="T1587" i="3"/>
  <c r="U1587" i="3"/>
  <c r="W1587" i="3"/>
  <c r="X1587" i="3"/>
  <c r="T1588" i="3"/>
  <c r="U1588" i="3"/>
  <c r="W1588" i="3"/>
  <c r="X1588" i="3"/>
  <c r="T1589" i="3"/>
  <c r="U1589" i="3"/>
  <c r="W1589" i="3"/>
  <c r="X1589" i="3"/>
  <c r="T1590" i="3"/>
  <c r="U1590" i="3"/>
  <c r="W1590" i="3"/>
  <c r="X1590" i="3"/>
  <c r="T1591" i="3"/>
  <c r="U1591" i="3"/>
  <c r="W1591" i="3"/>
  <c r="X1591" i="3"/>
  <c r="T1592" i="3"/>
  <c r="U1592" i="3"/>
  <c r="W1592" i="3"/>
  <c r="X1592" i="3"/>
  <c r="T1593" i="3"/>
  <c r="U1593" i="3"/>
  <c r="W1593" i="3"/>
  <c r="X1593" i="3"/>
  <c r="T1594" i="3"/>
  <c r="U1594" i="3"/>
  <c r="W1594" i="3"/>
  <c r="X1594" i="3"/>
  <c r="T1595" i="3"/>
  <c r="U1595" i="3"/>
  <c r="W1595" i="3"/>
  <c r="X1595" i="3"/>
  <c r="T1596" i="3"/>
  <c r="U1596" i="3"/>
  <c r="W1596" i="3"/>
  <c r="X1596" i="3"/>
  <c r="T1597" i="3"/>
  <c r="U1597" i="3"/>
  <c r="W1597" i="3"/>
  <c r="X1597" i="3"/>
  <c r="T1598" i="3"/>
  <c r="U1598" i="3"/>
  <c r="W1598" i="3"/>
  <c r="X1598" i="3"/>
  <c r="T1599" i="3"/>
  <c r="U1599" i="3"/>
  <c r="W1599" i="3"/>
  <c r="X1599" i="3"/>
  <c r="T1600" i="3"/>
  <c r="U1600" i="3"/>
  <c r="W1600" i="3"/>
  <c r="X1600" i="3"/>
  <c r="T1601" i="3"/>
  <c r="U1601" i="3"/>
  <c r="W1601" i="3"/>
  <c r="X1601" i="3"/>
  <c r="T1602" i="3"/>
  <c r="U1602" i="3"/>
  <c r="W1602" i="3"/>
  <c r="X1602" i="3"/>
  <c r="T1603" i="3"/>
  <c r="U1603" i="3"/>
  <c r="W1603" i="3"/>
  <c r="X1603" i="3"/>
  <c r="T1604" i="3"/>
  <c r="U1604" i="3"/>
  <c r="W1604" i="3"/>
  <c r="X1604" i="3"/>
  <c r="T1605" i="3"/>
  <c r="U1605" i="3"/>
  <c r="W1605" i="3"/>
  <c r="X1605" i="3"/>
  <c r="T1606" i="3"/>
  <c r="U1606" i="3"/>
  <c r="W1606" i="3"/>
  <c r="X1606" i="3"/>
  <c r="T1607" i="3"/>
  <c r="U1607" i="3"/>
  <c r="W1607" i="3"/>
  <c r="X1607" i="3"/>
  <c r="T1608" i="3"/>
  <c r="U1608" i="3"/>
  <c r="W1608" i="3"/>
  <c r="X1608" i="3"/>
  <c r="T1609" i="3"/>
  <c r="U1609" i="3"/>
  <c r="W1609" i="3"/>
  <c r="X1609" i="3"/>
  <c r="T1610" i="3"/>
  <c r="U1610" i="3"/>
  <c r="W1610" i="3"/>
  <c r="X1610" i="3"/>
  <c r="T1611" i="3"/>
  <c r="U1611" i="3"/>
  <c r="W1611" i="3"/>
  <c r="X1611" i="3"/>
  <c r="T1612" i="3"/>
  <c r="U1612" i="3"/>
  <c r="W1612" i="3"/>
  <c r="X1612" i="3"/>
  <c r="T1613" i="3"/>
  <c r="U1613" i="3"/>
  <c r="W1613" i="3"/>
  <c r="X1613" i="3"/>
  <c r="T1614" i="3"/>
  <c r="U1614" i="3"/>
  <c r="W1614" i="3"/>
  <c r="X1614" i="3"/>
  <c r="T1615" i="3"/>
  <c r="U1615" i="3"/>
  <c r="W1615" i="3"/>
  <c r="X1615" i="3"/>
  <c r="T1616" i="3"/>
  <c r="U1616" i="3"/>
  <c r="W1616" i="3"/>
  <c r="X1616" i="3"/>
  <c r="T1617" i="3"/>
  <c r="U1617" i="3"/>
  <c r="W1617" i="3"/>
  <c r="X1617" i="3"/>
  <c r="T1618" i="3"/>
  <c r="U1618" i="3"/>
  <c r="W1618" i="3"/>
  <c r="X1618" i="3"/>
  <c r="T1619" i="3"/>
  <c r="U1619" i="3"/>
  <c r="W1619" i="3"/>
  <c r="X1619" i="3"/>
  <c r="T1620" i="3"/>
  <c r="U1620" i="3"/>
  <c r="W1620" i="3"/>
  <c r="X1620" i="3"/>
  <c r="T1621" i="3"/>
  <c r="U1621" i="3"/>
  <c r="W1621" i="3"/>
  <c r="X1621" i="3"/>
  <c r="T1622" i="3"/>
  <c r="U1622" i="3"/>
  <c r="W1622" i="3"/>
  <c r="X1622" i="3"/>
  <c r="T1623" i="3"/>
  <c r="U1623" i="3"/>
  <c r="W1623" i="3"/>
  <c r="X1623" i="3"/>
  <c r="T1624" i="3"/>
  <c r="U1624" i="3"/>
  <c r="W1624" i="3"/>
  <c r="X1624" i="3"/>
  <c r="T1625" i="3"/>
  <c r="U1625" i="3"/>
  <c r="W1625" i="3"/>
  <c r="X1625" i="3"/>
  <c r="T1626" i="3"/>
  <c r="U1626" i="3"/>
  <c r="W1626" i="3"/>
  <c r="X1626" i="3"/>
  <c r="T1627" i="3"/>
  <c r="U1627" i="3"/>
  <c r="W1627" i="3"/>
  <c r="X1627" i="3"/>
  <c r="T1628" i="3"/>
  <c r="U1628" i="3"/>
  <c r="W1628" i="3"/>
  <c r="X1628" i="3"/>
  <c r="T1629" i="3"/>
  <c r="U1629" i="3"/>
  <c r="W1629" i="3"/>
  <c r="X1629" i="3"/>
  <c r="T1630" i="3"/>
  <c r="U1630" i="3"/>
  <c r="W1630" i="3"/>
  <c r="X1630" i="3"/>
  <c r="T1631" i="3"/>
  <c r="U1631" i="3"/>
  <c r="W1631" i="3"/>
  <c r="X1631" i="3"/>
  <c r="T1632" i="3"/>
  <c r="U1632" i="3"/>
  <c r="W1632" i="3"/>
  <c r="X1632" i="3"/>
  <c r="T1633" i="3"/>
  <c r="U1633" i="3"/>
  <c r="W1633" i="3"/>
  <c r="X1633" i="3"/>
  <c r="T1634" i="3"/>
  <c r="U1634" i="3"/>
  <c r="W1634" i="3"/>
  <c r="X1634" i="3"/>
  <c r="T1635" i="3"/>
  <c r="U1635" i="3"/>
  <c r="W1635" i="3"/>
  <c r="X1635" i="3"/>
  <c r="T1636" i="3"/>
  <c r="U1636" i="3"/>
  <c r="W1636" i="3"/>
  <c r="X1636" i="3"/>
  <c r="T1637" i="3"/>
  <c r="U1637" i="3"/>
  <c r="W1637" i="3"/>
  <c r="X1637" i="3"/>
  <c r="T1638" i="3"/>
  <c r="U1638" i="3"/>
  <c r="W1638" i="3"/>
  <c r="X1638" i="3"/>
  <c r="T1639" i="3"/>
  <c r="U1639" i="3"/>
  <c r="W1639" i="3"/>
  <c r="X1639" i="3"/>
  <c r="T1640" i="3"/>
  <c r="U1640" i="3"/>
  <c r="W1640" i="3"/>
  <c r="X1640" i="3"/>
  <c r="T1641" i="3"/>
  <c r="U1641" i="3"/>
  <c r="W1641" i="3"/>
  <c r="X1641" i="3"/>
  <c r="T1642" i="3"/>
  <c r="U1642" i="3"/>
  <c r="W1642" i="3"/>
  <c r="X1642" i="3"/>
  <c r="T1643" i="3"/>
  <c r="U1643" i="3"/>
  <c r="W1643" i="3"/>
  <c r="X1643" i="3"/>
  <c r="T1644" i="3"/>
  <c r="U1644" i="3"/>
  <c r="W1644" i="3"/>
  <c r="X1644" i="3"/>
  <c r="T1645" i="3"/>
  <c r="U1645" i="3"/>
  <c r="W1645" i="3"/>
  <c r="X1645" i="3"/>
  <c r="T1646" i="3"/>
  <c r="U1646" i="3"/>
  <c r="W1646" i="3"/>
  <c r="X1646" i="3"/>
  <c r="T1647" i="3"/>
  <c r="U1647" i="3"/>
  <c r="W1647" i="3"/>
  <c r="X1647" i="3"/>
  <c r="T1648" i="3"/>
  <c r="U1648" i="3"/>
  <c r="W1648" i="3"/>
  <c r="X1648" i="3"/>
  <c r="T1649" i="3"/>
  <c r="U1649" i="3"/>
  <c r="W1649" i="3"/>
  <c r="X1649" i="3"/>
  <c r="T1650" i="3"/>
  <c r="U1650" i="3"/>
  <c r="W1650" i="3"/>
  <c r="X1650" i="3"/>
  <c r="T1651" i="3"/>
  <c r="U1651" i="3"/>
  <c r="W1651" i="3"/>
  <c r="X1651" i="3"/>
  <c r="T1652" i="3"/>
  <c r="U1652" i="3"/>
  <c r="W1652" i="3"/>
  <c r="X1652" i="3"/>
  <c r="T1653" i="3"/>
  <c r="U1653" i="3"/>
  <c r="W1653" i="3"/>
  <c r="X1653" i="3"/>
  <c r="T1654" i="3"/>
  <c r="U1654" i="3"/>
  <c r="W1654" i="3"/>
  <c r="X1654" i="3"/>
  <c r="T1655" i="3"/>
  <c r="U1655" i="3"/>
  <c r="W1655" i="3"/>
  <c r="X1655" i="3"/>
  <c r="T1656" i="3"/>
  <c r="U1656" i="3"/>
  <c r="W1656" i="3"/>
  <c r="X1656" i="3"/>
  <c r="T1657" i="3"/>
  <c r="U1657" i="3"/>
  <c r="W1657" i="3"/>
  <c r="X1657" i="3"/>
  <c r="T1658" i="3"/>
  <c r="U1658" i="3"/>
  <c r="W1658" i="3"/>
  <c r="X1658" i="3"/>
  <c r="T1659" i="3"/>
  <c r="U1659" i="3"/>
  <c r="W1659" i="3"/>
  <c r="X1659" i="3"/>
  <c r="T1660" i="3"/>
  <c r="U1660" i="3"/>
  <c r="W1660" i="3"/>
  <c r="X1660" i="3"/>
  <c r="T1661" i="3"/>
  <c r="U1661" i="3"/>
  <c r="W1661" i="3"/>
  <c r="X1661" i="3"/>
  <c r="T1662" i="3"/>
  <c r="U1662" i="3"/>
  <c r="W1662" i="3"/>
  <c r="X1662" i="3"/>
  <c r="T1663" i="3"/>
  <c r="U1663" i="3"/>
  <c r="W1663" i="3"/>
  <c r="X1663" i="3"/>
  <c r="T1664" i="3"/>
  <c r="U1664" i="3"/>
  <c r="W1664" i="3"/>
  <c r="X1664" i="3"/>
  <c r="T1665" i="3"/>
  <c r="U1665" i="3"/>
  <c r="W1665" i="3"/>
  <c r="X1665" i="3"/>
  <c r="T1666" i="3"/>
  <c r="U1666" i="3"/>
  <c r="W1666" i="3"/>
  <c r="X1666" i="3"/>
  <c r="T1667" i="3"/>
  <c r="U1667" i="3"/>
  <c r="W1667" i="3"/>
  <c r="X1667" i="3"/>
  <c r="T1668" i="3"/>
  <c r="U1668" i="3"/>
  <c r="W1668" i="3"/>
  <c r="X1668" i="3"/>
  <c r="T1669" i="3"/>
  <c r="U1669" i="3"/>
  <c r="W1669" i="3"/>
  <c r="X1669" i="3"/>
  <c r="T1670" i="3"/>
  <c r="U1670" i="3"/>
  <c r="W1670" i="3"/>
  <c r="X1670" i="3"/>
  <c r="T1671" i="3"/>
  <c r="U1671" i="3"/>
  <c r="W1671" i="3"/>
  <c r="X1671" i="3"/>
  <c r="T1672" i="3"/>
  <c r="U1672" i="3"/>
  <c r="W1672" i="3"/>
  <c r="X1672" i="3"/>
  <c r="T1673" i="3"/>
  <c r="U1673" i="3"/>
  <c r="W1673" i="3"/>
  <c r="X1673" i="3"/>
  <c r="T1674" i="3"/>
  <c r="U1674" i="3"/>
  <c r="W1674" i="3"/>
  <c r="X1674" i="3"/>
  <c r="T1675" i="3"/>
  <c r="U1675" i="3"/>
  <c r="W1675" i="3"/>
  <c r="X1675" i="3"/>
  <c r="T1676" i="3"/>
  <c r="U1676" i="3"/>
  <c r="W1676" i="3"/>
  <c r="X1676" i="3"/>
  <c r="T1677" i="3"/>
  <c r="U1677" i="3"/>
  <c r="W1677" i="3"/>
  <c r="X1677" i="3"/>
  <c r="T1678" i="3"/>
  <c r="U1678" i="3"/>
  <c r="W1678" i="3"/>
  <c r="X1678" i="3"/>
  <c r="T1679" i="3"/>
  <c r="U1679" i="3"/>
  <c r="W1679" i="3"/>
  <c r="X1679" i="3"/>
  <c r="T1680" i="3"/>
  <c r="U1680" i="3"/>
  <c r="W1680" i="3"/>
  <c r="X1680" i="3"/>
  <c r="T1681" i="3"/>
  <c r="U1681" i="3"/>
  <c r="W1681" i="3"/>
  <c r="X1681" i="3"/>
  <c r="T1682" i="3"/>
  <c r="U1682" i="3"/>
  <c r="W1682" i="3"/>
  <c r="X1682" i="3"/>
  <c r="T1683" i="3"/>
  <c r="U1683" i="3"/>
  <c r="W1683" i="3"/>
  <c r="X1683" i="3"/>
  <c r="T1684" i="3"/>
  <c r="U1684" i="3"/>
  <c r="W1684" i="3"/>
  <c r="X1684" i="3"/>
  <c r="T1685" i="3"/>
  <c r="U1685" i="3"/>
  <c r="W1685" i="3"/>
  <c r="X1685" i="3"/>
  <c r="T1686" i="3"/>
  <c r="U1686" i="3"/>
  <c r="W1686" i="3"/>
  <c r="X1686" i="3"/>
  <c r="T1687" i="3"/>
  <c r="U1687" i="3"/>
  <c r="W1687" i="3"/>
  <c r="X1687" i="3"/>
  <c r="T1688" i="3"/>
  <c r="U1688" i="3"/>
  <c r="W1688" i="3"/>
  <c r="X1688" i="3"/>
  <c r="T1689" i="3"/>
  <c r="U1689" i="3"/>
  <c r="W1689" i="3"/>
  <c r="X1689" i="3"/>
  <c r="T1690" i="3"/>
  <c r="U1690" i="3"/>
  <c r="W1690" i="3"/>
  <c r="X1690" i="3"/>
  <c r="T1691" i="3"/>
  <c r="U1691" i="3"/>
  <c r="W1691" i="3"/>
  <c r="X1691" i="3"/>
  <c r="T1692" i="3"/>
  <c r="U1692" i="3"/>
  <c r="W1692" i="3"/>
  <c r="X1692" i="3"/>
  <c r="T1693" i="3"/>
  <c r="U1693" i="3"/>
  <c r="W1693" i="3"/>
  <c r="X1693" i="3"/>
  <c r="T1694" i="3"/>
  <c r="U1694" i="3"/>
  <c r="W1694" i="3"/>
  <c r="X1694" i="3"/>
  <c r="T1695" i="3"/>
  <c r="U1695" i="3"/>
  <c r="W1695" i="3"/>
  <c r="X1695" i="3"/>
  <c r="T1696" i="3"/>
  <c r="U1696" i="3"/>
  <c r="W1696" i="3"/>
  <c r="X1696" i="3"/>
  <c r="T1697" i="3"/>
  <c r="U1697" i="3"/>
  <c r="W1697" i="3"/>
  <c r="X1697" i="3"/>
  <c r="T1698" i="3"/>
  <c r="U1698" i="3"/>
  <c r="W1698" i="3"/>
  <c r="X1698" i="3"/>
  <c r="T1699" i="3"/>
  <c r="U1699" i="3"/>
  <c r="W1699" i="3"/>
  <c r="X1699" i="3"/>
  <c r="T1700" i="3"/>
  <c r="U1700" i="3"/>
  <c r="W1700" i="3"/>
  <c r="X1700" i="3"/>
  <c r="T1701" i="3"/>
  <c r="U1701" i="3"/>
  <c r="W1701" i="3"/>
  <c r="X1701" i="3"/>
  <c r="T1702" i="3"/>
  <c r="U1702" i="3"/>
  <c r="W1702" i="3"/>
  <c r="X1702" i="3"/>
  <c r="T1703" i="3"/>
  <c r="U1703" i="3"/>
  <c r="W1703" i="3"/>
  <c r="X1703" i="3"/>
  <c r="T1704" i="3"/>
  <c r="U1704" i="3"/>
  <c r="W1704" i="3"/>
  <c r="X1704" i="3"/>
  <c r="T1705" i="3"/>
  <c r="U1705" i="3"/>
  <c r="W1705" i="3"/>
  <c r="X1705" i="3"/>
  <c r="T1706" i="3"/>
  <c r="U1706" i="3"/>
  <c r="W1706" i="3"/>
  <c r="X1706" i="3"/>
  <c r="T1707" i="3"/>
  <c r="U1707" i="3"/>
  <c r="W1707" i="3"/>
  <c r="X1707" i="3"/>
  <c r="T1708" i="3"/>
  <c r="U1708" i="3"/>
  <c r="W1708" i="3"/>
  <c r="X1708" i="3"/>
  <c r="T1709" i="3"/>
  <c r="U1709" i="3"/>
  <c r="W1709" i="3"/>
  <c r="X1709" i="3"/>
  <c r="T1710" i="3"/>
  <c r="U1710" i="3"/>
  <c r="W1710" i="3"/>
  <c r="X1710" i="3"/>
  <c r="T1711" i="3"/>
  <c r="U1711" i="3"/>
  <c r="W1711" i="3"/>
  <c r="X1711" i="3"/>
  <c r="T1712" i="3"/>
  <c r="U1712" i="3"/>
  <c r="W1712" i="3"/>
  <c r="X1712" i="3"/>
  <c r="T1713" i="3"/>
  <c r="U1713" i="3"/>
  <c r="W1713" i="3"/>
  <c r="X1713" i="3"/>
  <c r="T1714" i="3"/>
  <c r="U1714" i="3"/>
  <c r="W1714" i="3"/>
  <c r="X1714" i="3"/>
  <c r="T1715" i="3"/>
  <c r="U1715" i="3"/>
  <c r="W1715" i="3"/>
  <c r="X1715" i="3"/>
  <c r="T1716" i="3"/>
  <c r="U1716" i="3"/>
  <c r="W1716" i="3"/>
  <c r="X1716" i="3"/>
  <c r="T1717" i="3"/>
  <c r="U1717" i="3"/>
  <c r="W1717" i="3"/>
  <c r="X1717" i="3"/>
  <c r="T1718" i="3"/>
  <c r="U1718" i="3"/>
  <c r="W1718" i="3"/>
  <c r="X1718" i="3"/>
  <c r="T1719" i="3"/>
  <c r="U1719" i="3"/>
  <c r="W1719" i="3"/>
  <c r="X1719" i="3"/>
  <c r="T1720" i="3"/>
  <c r="U1720" i="3"/>
  <c r="W1720" i="3"/>
  <c r="X1720" i="3"/>
  <c r="T1721" i="3"/>
  <c r="U1721" i="3"/>
  <c r="W1721" i="3"/>
  <c r="X1721" i="3"/>
  <c r="T1722" i="3"/>
  <c r="U1722" i="3"/>
  <c r="W1722" i="3"/>
  <c r="X1722" i="3"/>
  <c r="T1723" i="3"/>
  <c r="U1723" i="3"/>
  <c r="W1723" i="3"/>
  <c r="X1723" i="3"/>
  <c r="T1724" i="3"/>
  <c r="U1724" i="3"/>
  <c r="W1724" i="3"/>
  <c r="X1724" i="3"/>
  <c r="T1725" i="3"/>
  <c r="U1725" i="3"/>
  <c r="W1725" i="3"/>
  <c r="X1725" i="3"/>
  <c r="T1726" i="3"/>
  <c r="U1726" i="3"/>
  <c r="W1726" i="3"/>
  <c r="X1726" i="3"/>
  <c r="T1727" i="3"/>
  <c r="U1727" i="3"/>
  <c r="W1727" i="3"/>
  <c r="X1727" i="3"/>
  <c r="T1728" i="3"/>
  <c r="U1728" i="3"/>
  <c r="W1728" i="3"/>
  <c r="X1728" i="3"/>
  <c r="T1729" i="3"/>
  <c r="U1729" i="3"/>
  <c r="W1729" i="3"/>
  <c r="X1729" i="3"/>
  <c r="T1730" i="3"/>
  <c r="U1730" i="3"/>
  <c r="W1730" i="3"/>
  <c r="X1730" i="3"/>
  <c r="T1731" i="3"/>
  <c r="U1731" i="3"/>
  <c r="W1731" i="3"/>
  <c r="X1731" i="3"/>
  <c r="T1732" i="3"/>
  <c r="U1732" i="3"/>
  <c r="W1732" i="3"/>
  <c r="X1732" i="3"/>
  <c r="T1733" i="3"/>
  <c r="U1733" i="3"/>
  <c r="W1733" i="3"/>
  <c r="X1733" i="3"/>
  <c r="T1734" i="3"/>
  <c r="U1734" i="3"/>
  <c r="W1734" i="3"/>
  <c r="X1734" i="3"/>
  <c r="T1735" i="3"/>
  <c r="U1735" i="3"/>
  <c r="W1735" i="3"/>
  <c r="X1735" i="3"/>
  <c r="T1736" i="3"/>
  <c r="U1736" i="3"/>
  <c r="W1736" i="3"/>
  <c r="X1736" i="3"/>
  <c r="T1737" i="3"/>
  <c r="U1737" i="3"/>
  <c r="W1737" i="3"/>
  <c r="X1737" i="3"/>
  <c r="T1738" i="3"/>
  <c r="U1738" i="3"/>
  <c r="W1738" i="3"/>
  <c r="X1738" i="3"/>
  <c r="T1739" i="3"/>
  <c r="U1739" i="3"/>
  <c r="W1739" i="3"/>
  <c r="X1739" i="3"/>
  <c r="T1740" i="3"/>
  <c r="U1740" i="3"/>
  <c r="W1740" i="3"/>
  <c r="X1740" i="3"/>
  <c r="T1741" i="3"/>
  <c r="U1741" i="3"/>
  <c r="W1741" i="3"/>
  <c r="X1741" i="3"/>
  <c r="T1742" i="3"/>
  <c r="U1742" i="3"/>
  <c r="W1742" i="3"/>
  <c r="X1742" i="3"/>
  <c r="T1743" i="3"/>
  <c r="U1743" i="3"/>
  <c r="W1743" i="3"/>
  <c r="X1743" i="3"/>
  <c r="T1744" i="3"/>
  <c r="U1744" i="3"/>
  <c r="W1744" i="3"/>
  <c r="X1744" i="3"/>
  <c r="T1745" i="3"/>
  <c r="U1745" i="3"/>
  <c r="W1745" i="3"/>
  <c r="X1745" i="3"/>
  <c r="T1746" i="3"/>
  <c r="U1746" i="3"/>
  <c r="W1746" i="3"/>
  <c r="X1746" i="3"/>
  <c r="T1747" i="3"/>
  <c r="U1747" i="3"/>
  <c r="W1747" i="3"/>
  <c r="X1747" i="3"/>
  <c r="T1748" i="3"/>
  <c r="U1748" i="3"/>
  <c r="W1748" i="3"/>
  <c r="X1748" i="3"/>
  <c r="T1749" i="3"/>
  <c r="U1749" i="3"/>
  <c r="W1749" i="3"/>
  <c r="X1749" i="3"/>
  <c r="T1750" i="3"/>
  <c r="U1750" i="3"/>
  <c r="W1750" i="3"/>
  <c r="X1750" i="3"/>
  <c r="T1751" i="3"/>
  <c r="U1751" i="3"/>
  <c r="W1751" i="3"/>
  <c r="X1751" i="3"/>
  <c r="T1752" i="3"/>
  <c r="U1752" i="3"/>
  <c r="W1752" i="3"/>
  <c r="X1752" i="3"/>
  <c r="T1753" i="3"/>
  <c r="U1753" i="3"/>
  <c r="W1753" i="3"/>
  <c r="X1753" i="3"/>
  <c r="T1754" i="3"/>
  <c r="U1754" i="3"/>
  <c r="W1754" i="3"/>
  <c r="X1754" i="3"/>
  <c r="T1755" i="3"/>
  <c r="U1755" i="3"/>
  <c r="W1755" i="3"/>
  <c r="X1755" i="3"/>
  <c r="T1756" i="3"/>
  <c r="U1756" i="3"/>
  <c r="W1756" i="3"/>
  <c r="X1756" i="3"/>
  <c r="T1757" i="3"/>
  <c r="U1757" i="3"/>
  <c r="W1757" i="3"/>
  <c r="X1757" i="3"/>
  <c r="T1758" i="3"/>
  <c r="U1758" i="3"/>
  <c r="W1758" i="3"/>
  <c r="X1758" i="3"/>
  <c r="T1759" i="3"/>
  <c r="U1759" i="3"/>
  <c r="W1759" i="3"/>
  <c r="X1759" i="3"/>
  <c r="T1760" i="3"/>
  <c r="U1760" i="3"/>
  <c r="W1760" i="3"/>
  <c r="X1760" i="3"/>
  <c r="T1761" i="3"/>
  <c r="U1761" i="3"/>
  <c r="W1761" i="3"/>
  <c r="X1761" i="3"/>
  <c r="T1762" i="3"/>
  <c r="U1762" i="3"/>
  <c r="W1762" i="3"/>
  <c r="X1762" i="3"/>
  <c r="T1763" i="3"/>
  <c r="U1763" i="3"/>
  <c r="W1763" i="3"/>
  <c r="X1763" i="3"/>
  <c r="T1764" i="3"/>
  <c r="U1764" i="3"/>
  <c r="W1764" i="3"/>
  <c r="X1764" i="3"/>
  <c r="T1765" i="3"/>
  <c r="U1765" i="3"/>
  <c r="W1765" i="3"/>
  <c r="X1765" i="3"/>
  <c r="T1766" i="3"/>
  <c r="U1766" i="3"/>
  <c r="W1766" i="3"/>
  <c r="X1766" i="3"/>
  <c r="T1767" i="3"/>
  <c r="U1767" i="3"/>
  <c r="W1767" i="3"/>
  <c r="X1767" i="3"/>
  <c r="T1768" i="3"/>
  <c r="U1768" i="3"/>
  <c r="W1768" i="3"/>
  <c r="X1768" i="3"/>
  <c r="T1769" i="3"/>
  <c r="U1769" i="3"/>
  <c r="W1769" i="3"/>
  <c r="X1769" i="3"/>
  <c r="T1770" i="3"/>
  <c r="U1770" i="3"/>
  <c r="W1770" i="3"/>
  <c r="X1770" i="3"/>
  <c r="T1771" i="3"/>
  <c r="U1771" i="3"/>
  <c r="W1771" i="3"/>
  <c r="X1771" i="3"/>
  <c r="T1772" i="3"/>
  <c r="U1772" i="3"/>
  <c r="W1772" i="3"/>
  <c r="X1772" i="3"/>
  <c r="T1773" i="3"/>
  <c r="U1773" i="3"/>
  <c r="W1773" i="3"/>
  <c r="X1773" i="3"/>
  <c r="T1774" i="3"/>
  <c r="U1774" i="3"/>
  <c r="W1774" i="3"/>
  <c r="X1774" i="3"/>
  <c r="T1775" i="3"/>
  <c r="U1775" i="3"/>
  <c r="W1775" i="3"/>
  <c r="X1775" i="3"/>
  <c r="T1776" i="3"/>
  <c r="U1776" i="3"/>
  <c r="W1776" i="3"/>
  <c r="X1776" i="3"/>
  <c r="T1777" i="3"/>
  <c r="U1777" i="3"/>
  <c r="W1777" i="3"/>
  <c r="X1777" i="3"/>
  <c r="T1778" i="3"/>
  <c r="U1778" i="3"/>
  <c r="W1778" i="3"/>
  <c r="X1778" i="3"/>
  <c r="T1779" i="3"/>
  <c r="U1779" i="3"/>
  <c r="W1779" i="3"/>
  <c r="X1779" i="3"/>
  <c r="T1780" i="3"/>
  <c r="U1780" i="3"/>
  <c r="W1780" i="3"/>
  <c r="X1780" i="3"/>
  <c r="T1781" i="3"/>
  <c r="U1781" i="3"/>
  <c r="W1781" i="3"/>
  <c r="X1781" i="3"/>
  <c r="T1782" i="3"/>
  <c r="U1782" i="3"/>
  <c r="W1782" i="3"/>
  <c r="X1782" i="3"/>
  <c r="T1783" i="3"/>
  <c r="U1783" i="3"/>
  <c r="W1783" i="3"/>
  <c r="X1783" i="3"/>
  <c r="T1784" i="3"/>
  <c r="U1784" i="3"/>
  <c r="W1784" i="3"/>
  <c r="X1784" i="3"/>
  <c r="T1785" i="3"/>
  <c r="U1785" i="3"/>
  <c r="W1785" i="3"/>
  <c r="X1785" i="3"/>
  <c r="T1786" i="3"/>
  <c r="U1786" i="3"/>
  <c r="W1786" i="3"/>
  <c r="X1786" i="3"/>
  <c r="T1787" i="3"/>
  <c r="U1787" i="3"/>
  <c r="W1787" i="3"/>
  <c r="X1787" i="3"/>
  <c r="T1788" i="3"/>
  <c r="U1788" i="3"/>
  <c r="W1788" i="3"/>
  <c r="X1788" i="3"/>
  <c r="T1789" i="3"/>
  <c r="U1789" i="3"/>
  <c r="W1789" i="3"/>
  <c r="X1789" i="3"/>
  <c r="T1790" i="3"/>
  <c r="U1790" i="3"/>
  <c r="W1790" i="3"/>
  <c r="X1790" i="3"/>
  <c r="T1791" i="3"/>
  <c r="U1791" i="3"/>
  <c r="W1791" i="3"/>
  <c r="X1791" i="3"/>
  <c r="T1792" i="3"/>
  <c r="U1792" i="3"/>
  <c r="W1792" i="3"/>
  <c r="X1792" i="3"/>
  <c r="T1793" i="3"/>
  <c r="U1793" i="3"/>
  <c r="W1793" i="3"/>
  <c r="X1793" i="3"/>
  <c r="T1794" i="3"/>
  <c r="U1794" i="3"/>
  <c r="W1794" i="3"/>
  <c r="X1794" i="3"/>
  <c r="T1795" i="3"/>
  <c r="U1795" i="3"/>
  <c r="W1795" i="3"/>
  <c r="X1795" i="3"/>
  <c r="T1796" i="3"/>
  <c r="U1796" i="3"/>
  <c r="W1796" i="3"/>
  <c r="X1796" i="3"/>
  <c r="T1797" i="3"/>
  <c r="U1797" i="3"/>
  <c r="W1797" i="3"/>
  <c r="X1797" i="3"/>
  <c r="T1798" i="3"/>
  <c r="U1798" i="3"/>
  <c r="W1798" i="3"/>
  <c r="X1798" i="3"/>
  <c r="T1799" i="3"/>
  <c r="U1799" i="3"/>
  <c r="W1799" i="3"/>
  <c r="X1799" i="3"/>
  <c r="T1800" i="3"/>
  <c r="U1800" i="3"/>
  <c r="W1800" i="3"/>
  <c r="X1800" i="3"/>
  <c r="T1801" i="3"/>
  <c r="U1801" i="3"/>
  <c r="W1801" i="3"/>
  <c r="X1801" i="3"/>
  <c r="T1802" i="3"/>
  <c r="U1802" i="3"/>
  <c r="W1802" i="3"/>
  <c r="X1802" i="3"/>
  <c r="T1803" i="3"/>
  <c r="U1803" i="3"/>
  <c r="W1803" i="3"/>
  <c r="X1803" i="3"/>
  <c r="T1804" i="3"/>
  <c r="U1804" i="3"/>
  <c r="W1804" i="3"/>
  <c r="X1804" i="3"/>
  <c r="T1805" i="3"/>
  <c r="U1805" i="3"/>
  <c r="W1805" i="3"/>
  <c r="X1805" i="3"/>
  <c r="T1806" i="3"/>
  <c r="U1806" i="3"/>
  <c r="W1806" i="3"/>
  <c r="X1806" i="3"/>
  <c r="T1807" i="3"/>
  <c r="U1807" i="3"/>
  <c r="W1807" i="3"/>
  <c r="X1807" i="3"/>
  <c r="T1808" i="3"/>
  <c r="U1808" i="3"/>
  <c r="W1808" i="3"/>
  <c r="X1808" i="3"/>
  <c r="T1809" i="3"/>
  <c r="U1809" i="3"/>
  <c r="W1809" i="3"/>
  <c r="X1809" i="3"/>
  <c r="T1810" i="3"/>
  <c r="U1810" i="3"/>
  <c r="W1810" i="3"/>
  <c r="X1810" i="3"/>
  <c r="T1811" i="3"/>
  <c r="U1811" i="3"/>
  <c r="W1811" i="3"/>
  <c r="X1811" i="3"/>
  <c r="T1812" i="3"/>
  <c r="U1812" i="3"/>
  <c r="W1812" i="3"/>
  <c r="X1812" i="3"/>
  <c r="T1813" i="3"/>
  <c r="U1813" i="3"/>
  <c r="W1813" i="3"/>
  <c r="X1813" i="3"/>
  <c r="T1814" i="3"/>
  <c r="U1814" i="3"/>
  <c r="W1814" i="3"/>
  <c r="X1814" i="3"/>
  <c r="T1815" i="3"/>
  <c r="U1815" i="3"/>
  <c r="W1815" i="3"/>
  <c r="X1815" i="3"/>
  <c r="T1816" i="3"/>
  <c r="U1816" i="3"/>
  <c r="W1816" i="3"/>
  <c r="X1816" i="3"/>
  <c r="T1817" i="3"/>
  <c r="U1817" i="3"/>
  <c r="W1817" i="3"/>
  <c r="X1817" i="3"/>
  <c r="T1818" i="3"/>
  <c r="U1818" i="3"/>
  <c r="W1818" i="3"/>
  <c r="X1818" i="3"/>
  <c r="T1819" i="3"/>
  <c r="U1819" i="3"/>
  <c r="W1819" i="3"/>
  <c r="X1819" i="3"/>
  <c r="T1820" i="3"/>
  <c r="U1820" i="3"/>
  <c r="W1820" i="3"/>
  <c r="X1820" i="3"/>
  <c r="T1821" i="3"/>
  <c r="U1821" i="3"/>
  <c r="W1821" i="3"/>
  <c r="X1821" i="3"/>
  <c r="T1822" i="3"/>
  <c r="U1822" i="3"/>
  <c r="W1822" i="3"/>
  <c r="X1822" i="3"/>
  <c r="T1823" i="3"/>
  <c r="U1823" i="3"/>
  <c r="W1823" i="3"/>
  <c r="X1823" i="3"/>
  <c r="T1824" i="3"/>
  <c r="U1824" i="3"/>
  <c r="W1824" i="3"/>
  <c r="X1824" i="3"/>
  <c r="T1825" i="3"/>
  <c r="U1825" i="3"/>
  <c r="W1825" i="3"/>
  <c r="X1825" i="3"/>
  <c r="T1826" i="3"/>
  <c r="U1826" i="3"/>
  <c r="W1826" i="3"/>
  <c r="X1826" i="3"/>
  <c r="T1827" i="3"/>
  <c r="U1827" i="3"/>
  <c r="W1827" i="3"/>
  <c r="X1827" i="3"/>
  <c r="T1828" i="3"/>
  <c r="U1828" i="3"/>
  <c r="W1828" i="3"/>
  <c r="X1828" i="3"/>
  <c r="T1829" i="3"/>
  <c r="U1829" i="3"/>
  <c r="W1829" i="3"/>
  <c r="X1829" i="3"/>
  <c r="T1830" i="3"/>
  <c r="U1830" i="3"/>
  <c r="W1830" i="3"/>
  <c r="X1830" i="3"/>
  <c r="T1831" i="3"/>
  <c r="U1831" i="3"/>
  <c r="W1831" i="3"/>
  <c r="X1831" i="3"/>
  <c r="T1832" i="3"/>
  <c r="U1832" i="3"/>
  <c r="W1832" i="3"/>
  <c r="X1832" i="3"/>
  <c r="T1833" i="3"/>
  <c r="U1833" i="3"/>
  <c r="W1833" i="3"/>
  <c r="X1833" i="3"/>
  <c r="T1834" i="3"/>
  <c r="U1834" i="3"/>
  <c r="W1834" i="3"/>
  <c r="X1834" i="3"/>
  <c r="T1835" i="3"/>
  <c r="U1835" i="3"/>
  <c r="W1835" i="3"/>
  <c r="X1835" i="3"/>
  <c r="T1836" i="3"/>
  <c r="U1836" i="3"/>
  <c r="W1836" i="3"/>
  <c r="X1836" i="3"/>
  <c r="T1837" i="3"/>
  <c r="U1837" i="3"/>
  <c r="W1837" i="3"/>
  <c r="X1837" i="3"/>
  <c r="T1838" i="3"/>
  <c r="U1838" i="3"/>
  <c r="W1838" i="3"/>
  <c r="X1838" i="3"/>
  <c r="T1839" i="3"/>
  <c r="U1839" i="3"/>
  <c r="W1839" i="3"/>
  <c r="X1839" i="3"/>
  <c r="T1840" i="3"/>
  <c r="U1840" i="3"/>
  <c r="W1840" i="3"/>
  <c r="X1840" i="3"/>
  <c r="T1841" i="3"/>
  <c r="U1841" i="3"/>
  <c r="W1841" i="3"/>
  <c r="X1841" i="3"/>
  <c r="T1842" i="3"/>
  <c r="U1842" i="3"/>
  <c r="W1842" i="3"/>
  <c r="X1842" i="3"/>
  <c r="T1843" i="3"/>
  <c r="U1843" i="3"/>
  <c r="W1843" i="3"/>
  <c r="X1843" i="3"/>
  <c r="T1844" i="3"/>
  <c r="U1844" i="3"/>
  <c r="W1844" i="3"/>
  <c r="X1844" i="3"/>
  <c r="T1845" i="3"/>
  <c r="U1845" i="3"/>
  <c r="W1845" i="3"/>
  <c r="X1845" i="3"/>
  <c r="T1846" i="3"/>
  <c r="U1846" i="3"/>
  <c r="W1846" i="3"/>
  <c r="X1846" i="3"/>
  <c r="T1847" i="3"/>
  <c r="U1847" i="3"/>
  <c r="W1847" i="3"/>
  <c r="X1847" i="3"/>
  <c r="T1848" i="3"/>
  <c r="U1848" i="3"/>
  <c r="W1848" i="3"/>
  <c r="X1848" i="3"/>
  <c r="T1849" i="3"/>
  <c r="U1849" i="3"/>
  <c r="W1849" i="3"/>
  <c r="X1849" i="3"/>
  <c r="T1850" i="3"/>
  <c r="U1850" i="3"/>
  <c r="W1850" i="3"/>
  <c r="X1850" i="3"/>
  <c r="T1851" i="3"/>
  <c r="U1851" i="3"/>
  <c r="W1851" i="3"/>
  <c r="X1851" i="3"/>
  <c r="T1852" i="3"/>
  <c r="U1852" i="3"/>
  <c r="W1852" i="3"/>
  <c r="X1852" i="3"/>
  <c r="T1853" i="3"/>
  <c r="U1853" i="3"/>
  <c r="W1853" i="3"/>
  <c r="X1853" i="3"/>
  <c r="T1854" i="3"/>
  <c r="U1854" i="3"/>
  <c r="W1854" i="3"/>
  <c r="X1854" i="3"/>
  <c r="T1855" i="3"/>
  <c r="U1855" i="3"/>
  <c r="W1855" i="3"/>
  <c r="X1855" i="3"/>
  <c r="T1856" i="3"/>
  <c r="U1856" i="3"/>
  <c r="W1856" i="3"/>
  <c r="X1856" i="3"/>
  <c r="T1857" i="3"/>
  <c r="U1857" i="3"/>
  <c r="W1857" i="3"/>
  <c r="X1857" i="3"/>
  <c r="T1858" i="3"/>
  <c r="U1858" i="3"/>
  <c r="W1858" i="3"/>
  <c r="X1858" i="3"/>
  <c r="T1859" i="3"/>
  <c r="U1859" i="3"/>
  <c r="W1859" i="3"/>
  <c r="X1859" i="3"/>
  <c r="T1860" i="3"/>
  <c r="U1860" i="3"/>
  <c r="W1860" i="3"/>
  <c r="X1860" i="3"/>
  <c r="T1861" i="3"/>
  <c r="U1861" i="3"/>
  <c r="W1861" i="3"/>
  <c r="X1861" i="3"/>
  <c r="T1862" i="3"/>
  <c r="U1862" i="3"/>
  <c r="W1862" i="3"/>
  <c r="X1862" i="3"/>
  <c r="T1863" i="3"/>
  <c r="U1863" i="3"/>
  <c r="W1863" i="3"/>
  <c r="X1863" i="3"/>
  <c r="T1864" i="3"/>
  <c r="U1864" i="3"/>
  <c r="W1864" i="3"/>
  <c r="X1864" i="3"/>
  <c r="T1865" i="3"/>
  <c r="U1865" i="3"/>
  <c r="W1865" i="3"/>
  <c r="X1865" i="3"/>
  <c r="T1866" i="3"/>
  <c r="U1866" i="3"/>
  <c r="W1866" i="3"/>
  <c r="X1866" i="3"/>
  <c r="T1867" i="3"/>
  <c r="U1867" i="3"/>
  <c r="W1867" i="3"/>
  <c r="X1867" i="3"/>
  <c r="T1868" i="3"/>
  <c r="U1868" i="3"/>
  <c r="W1868" i="3"/>
  <c r="X1868" i="3"/>
  <c r="T1869" i="3"/>
  <c r="U1869" i="3"/>
  <c r="W1869" i="3"/>
  <c r="X1869" i="3"/>
  <c r="T1870" i="3"/>
  <c r="U1870" i="3"/>
  <c r="W1870" i="3"/>
  <c r="X1870" i="3"/>
  <c r="T1871" i="3"/>
  <c r="U1871" i="3"/>
  <c r="W1871" i="3"/>
  <c r="X1871" i="3"/>
  <c r="T1872" i="3"/>
  <c r="U1872" i="3"/>
  <c r="W1872" i="3"/>
  <c r="X1872" i="3"/>
  <c r="T1873" i="3"/>
  <c r="U1873" i="3"/>
  <c r="W1873" i="3"/>
  <c r="X1873" i="3"/>
  <c r="T1874" i="3"/>
  <c r="U1874" i="3"/>
  <c r="W1874" i="3"/>
  <c r="X1874" i="3"/>
  <c r="T1875" i="3"/>
  <c r="U1875" i="3"/>
  <c r="W1875" i="3"/>
  <c r="X1875" i="3"/>
  <c r="T1876" i="3"/>
  <c r="U1876" i="3"/>
  <c r="W1876" i="3"/>
  <c r="X1876" i="3"/>
  <c r="T1877" i="3"/>
  <c r="U1877" i="3"/>
  <c r="W1877" i="3"/>
  <c r="X1877" i="3"/>
  <c r="T1878" i="3"/>
  <c r="U1878" i="3"/>
  <c r="W1878" i="3"/>
  <c r="X1878" i="3"/>
  <c r="T1879" i="3"/>
  <c r="U1879" i="3"/>
  <c r="W1879" i="3"/>
  <c r="X1879" i="3"/>
  <c r="T1880" i="3"/>
  <c r="U1880" i="3"/>
  <c r="W1880" i="3"/>
  <c r="X1880" i="3"/>
  <c r="T1881" i="3"/>
  <c r="U1881" i="3"/>
  <c r="W1881" i="3"/>
  <c r="X1881" i="3"/>
  <c r="T1882" i="3"/>
  <c r="U1882" i="3"/>
  <c r="W1882" i="3"/>
  <c r="X1882" i="3"/>
  <c r="T1883" i="3"/>
  <c r="U1883" i="3"/>
  <c r="W1883" i="3"/>
  <c r="X1883" i="3"/>
  <c r="T1884" i="3"/>
  <c r="U1884" i="3"/>
  <c r="W1884" i="3"/>
  <c r="X1884" i="3"/>
  <c r="T1885" i="3"/>
  <c r="U1885" i="3"/>
  <c r="W1885" i="3"/>
  <c r="X1885" i="3"/>
  <c r="T1886" i="3"/>
  <c r="U1886" i="3"/>
  <c r="W1886" i="3"/>
  <c r="X1886" i="3"/>
  <c r="T1887" i="3"/>
  <c r="U1887" i="3"/>
  <c r="W1887" i="3"/>
  <c r="X1887" i="3"/>
  <c r="T1888" i="3"/>
  <c r="U1888" i="3"/>
  <c r="W1888" i="3"/>
  <c r="X1888" i="3"/>
  <c r="T1889" i="3"/>
  <c r="U1889" i="3"/>
  <c r="W1889" i="3"/>
  <c r="X1889" i="3"/>
  <c r="T1890" i="3"/>
  <c r="U1890" i="3"/>
  <c r="W1890" i="3"/>
  <c r="X1890" i="3"/>
  <c r="T1891" i="3"/>
  <c r="U1891" i="3"/>
  <c r="W1891" i="3"/>
  <c r="X1891" i="3"/>
  <c r="T1892" i="3"/>
  <c r="U1892" i="3"/>
  <c r="W1892" i="3"/>
  <c r="X1892" i="3"/>
  <c r="T1893" i="3"/>
  <c r="U1893" i="3"/>
  <c r="W1893" i="3"/>
  <c r="X1893" i="3"/>
  <c r="T1894" i="3"/>
  <c r="U1894" i="3"/>
  <c r="W1894" i="3"/>
  <c r="X1894" i="3"/>
  <c r="T1895" i="3"/>
  <c r="U1895" i="3"/>
  <c r="W1895" i="3"/>
  <c r="X1895" i="3"/>
  <c r="T1896" i="3"/>
  <c r="U1896" i="3"/>
  <c r="W1896" i="3"/>
  <c r="X1896" i="3"/>
  <c r="T1897" i="3"/>
  <c r="U1897" i="3"/>
  <c r="W1897" i="3"/>
  <c r="X1897" i="3"/>
  <c r="T1898" i="3"/>
  <c r="U1898" i="3"/>
  <c r="W1898" i="3"/>
  <c r="X1898" i="3"/>
  <c r="T1899" i="3"/>
  <c r="U1899" i="3"/>
  <c r="W1899" i="3"/>
  <c r="X1899" i="3"/>
  <c r="T1900" i="3"/>
  <c r="U1900" i="3"/>
  <c r="W1900" i="3"/>
  <c r="X1900" i="3"/>
  <c r="T1901" i="3"/>
  <c r="U1901" i="3"/>
  <c r="W1901" i="3"/>
  <c r="X1901" i="3"/>
  <c r="T1902" i="3"/>
  <c r="U1902" i="3"/>
  <c r="W1902" i="3"/>
  <c r="X1902" i="3"/>
  <c r="T1903" i="3"/>
  <c r="U1903" i="3"/>
  <c r="W1903" i="3"/>
  <c r="X1903" i="3"/>
  <c r="T1904" i="3"/>
  <c r="U1904" i="3"/>
  <c r="W1904" i="3"/>
  <c r="X1904" i="3"/>
  <c r="T1905" i="3"/>
  <c r="U1905" i="3"/>
  <c r="W1905" i="3"/>
  <c r="X1905" i="3"/>
  <c r="T1906" i="3"/>
  <c r="U1906" i="3"/>
  <c r="W1906" i="3"/>
  <c r="X1906" i="3"/>
  <c r="T1907" i="3"/>
  <c r="U1907" i="3"/>
  <c r="W1907" i="3"/>
  <c r="X1907" i="3"/>
  <c r="T1908" i="3"/>
  <c r="U1908" i="3"/>
  <c r="W1908" i="3"/>
  <c r="X1908" i="3"/>
  <c r="T1909" i="3"/>
  <c r="U1909" i="3"/>
  <c r="W1909" i="3"/>
  <c r="X1909" i="3"/>
  <c r="T1910" i="3"/>
  <c r="U1910" i="3"/>
  <c r="W1910" i="3"/>
  <c r="X1910" i="3"/>
  <c r="T1911" i="3"/>
  <c r="U1911" i="3"/>
  <c r="W1911" i="3"/>
  <c r="X1911" i="3"/>
  <c r="T1912" i="3"/>
  <c r="U1912" i="3"/>
  <c r="W1912" i="3"/>
  <c r="X1912" i="3"/>
  <c r="T1913" i="3"/>
  <c r="U1913" i="3"/>
  <c r="W1913" i="3"/>
  <c r="X1913" i="3"/>
  <c r="T1914" i="3"/>
  <c r="U1914" i="3"/>
  <c r="W1914" i="3"/>
  <c r="X1914" i="3"/>
  <c r="T1915" i="3"/>
  <c r="U1915" i="3"/>
  <c r="W1915" i="3"/>
  <c r="X1915" i="3"/>
  <c r="T1916" i="3"/>
  <c r="U1916" i="3"/>
  <c r="W1916" i="3"/>
  <c r="X1916" i="3"/>
  <c r="T1917" i="3"/>
  <c r="U1917" i="3"/>
  <c r="W1917" i="3"/>
  <c r="X1917" i="3"/>
  <c r="T1918" i="3"/>
  <c r="U1918" i="3"/>
  <c r="W1918" i="3"/>
  <c r="X1918" i="3"/>
  <c r="T1919" i="3"/>
  <c r="U1919" i="3"/>
  <c r="W1919" i="3"/>
  <c r="X1919" i="3"/>
  <c r="T1920" i="3"/>
  <c r="U1920" i="3"/>
  <c r="W1920" i="3"/>
  <c r="X1920" i="3"/>
  <c r="T1921" i="3"/>
  <c r="U1921" i="3"/>
  <c r="W1921" i="3"/>
  <c r="X1921" i="3"/>
  <c r="T1922" i="3"/>
  <c r="U1922" i="3"/>
  <c r="W1922" i="3"/>
  <c r="X1922" i="3"/>
  <c r="T1923" i="3"/>
  <c r="U1923" i="3"/>
  <c r="W1923" i="3"/>
  <c r="X1923" i="3"/>
  <c r="T1924" i="3"/>
  <c r="U1924" i="3"/>
  <c r="W1924" i="3"/>
  <c r="X1924" i="3"/>
  <c r="T1925" i="3"/>
  <c r="U1925" i="3"/>
  <c r="W1925" i="3"/>
  <c r="X1925" i="3"/>
  <c r="T1926" i="3"/>
  <c r="U1926" i="3"/>
  <c r="W1926" i="3"/>
  <c r="X1926" i="3"/>
  <c r="T1927" i="3"/>
  <c r="U1927" i="3"/>
  <c r="W1927" i="3"/>
  <c r="X1927" i="3"/>
  <c r="T1928" i="3"/>
  <c r="U1928" i="3"/>
  <c r="W1928" i="3"/>
  <c r="X1928" i="3"/>
  <c r="T1929" i="3"/>
  <c r="U1929" i="3"/>
  <c r="W1929" i="3"/>
  <c r="X1929" i="3"/>
  <c r="T1930" i="3"/>
  <c r="U1930" i="3"/>
  <c r="W1930" i="3"/>
  <c r="X1930" i="3"/>
  <c r="T1931" i="3"/>
  <c r="U1931" i="3"/>
  <c r="W1931" i="3"/>
  <c r="X1931" i="3"/>
  <c r="T1932" i="3"/>
  <c r="U1932" i="3"/>
  <c r="W1932" i="3"/>
  <c r="X1932" i="3"/>
  <c r="T1933" i="3"/>
  <c r="U1933" i="3"/>
  <c r="W1933" i="3"/>
  <c r="X1933" i="3"/>
  <c r="T1934" i="3"/>
  <c r="U1934" i="3"/>
  <c r="W1934" i="3"/>
  <c r="X1934" i="3"/>
  <c r="T1935" i="3"/>
  <c r="U1935" i="3"/>
  <c r="W1935" i="3"/>
  <c r="X1935" i="3"/>
  <c r="T1936" i="3"/>
  <c r="U1936" i="3"/>
  <c r="W1936" i="3"/>
  <c r="X1936" i="3"/>
  <c r="T1937" i="3"/>
  <c r="U1937" i="3"/>
  <c r="W1937" i="3"/>
  <c r="X1937" i="3"/>
  <c r="T1938" i="3"/>
  <c r="U1938" i="3"/>
  <c r="W1938" i="3"/>
  <c r="X1938" i="3"/>
  <c r="T1939" i="3"/>
  <c r="U1939" i="3"/>
  <c r="W1939" i="3"/>
  <c r="X1939" i="3"/>
  <c r="T1940" i="3"/>
  <c r="U1940" i="3"/>
  <c r="W1940" i="3"/>
  <c r="X1940" i="3"/>
  <c r="T1941" i="3"/>
  <c r="U1941" i="3"/>
  <c r="W1941" i="3"/>
  <c r="X1941" i="3"/>
  <c r="T1942" i="3"/>
  <c r="U1942" i="3"/>
  <c r="W1942" i="3"/>
  <c r="X1942" i="3"/>
  <c r="T1943" i="3"/>
  <c r="U1943" i="3"/>
  <c r="W1943" i="3"/>
  <c r="X1943" i="3"/>
  <c r="T1944" i="3"/>
  <c r="U1944" i="3"/>
  <c r="W1944" i="3"/>
  <c r="X1944" i="3"/>
  <c r="T1945" i="3"/>
  <c r="U1945" i="3"/>
  <c r="W1945" i="3"/>
  <c r="X1945" i="3"/>
  <c r="T1946" i="3"/>
  <c r="U1946" i="3"/>
  <c r="W1946" i="3"/>
  <c r="X1946" i="3"/>
  <c r="T1947" i="3"/>
  <c r="U1947" i="3"/>
  <c r="W1947" i="3"/>
  <c r="X1947" i="3"/>
  <c r="T1948" i="3"/>
  <c r="U1948" i="3"/>
  <c r="W1948" i="3"/>
  <c r="X1948" i="3"/>
  <c r="T1949" i="3"/>
  <c r="U1949" i="3"/>
  <c r="W1949" i="3"/>
  <c r="X1949" i="3"/>
  <c r="T1950" i="3"/>
  <c r="U1950" i="3"/>
  <c r="W1950" i="3"/>
  <c r="X1950" i="3"/>
  <c r="T1951" i="3"/>
  <c r="U1951" i="3"/>
  <c r="W1951" i="3"/>
  <c r="X1951" i="3"/>
  <c r="T1952" i="3"/>
  <c r="U1952" i="3"/>
  <c r="W1952" i="3"/>
  <c r="X1952" i="3"/>
  <c r="T1953" i="3"/>
  <c r="U1953" i="3"/>
  <c r="W1953" i="3"/>
  <c r="X1953" i="3"/>
  <c r="T1954" i="3"/>
  <c r="U1954" i="3"/>
  <c r="W1954" i="3"/>
  <c r="X1954" i="3"/>
  <c r="T1955" i="3"/>
  <c r="U1955" i="3"/>
  <c r="W1955" i="3"/>
  <c r="X1955" i="3"/>
  <c r="T1956" i="3"/>
  <c r="U1956" i="3"/>
  <c r="W1956" i="3"/>
  <c r="X1956" i="3"/>
  <c r="T1957" i="3"/>
  <c r="U1957" i="3"/>
  <c r="W1957" i="3"/>
  <c r="X1957" i="3"/>
  <c r="T1958" i="3"/>
  <c r="U1958" i="3"/>
  <c r="W1958" i="3"/>
  <c r="X1958" i="3"/>
  <c r="T1959" i="3"/>
  <c r="U1959" i="3"/>
  <c r="W1959" i="3"/>
  <c r="X1959" i="3"/>
  <c r="T1960" i="3"/>
  <c r="U1960" i="3"/>
  <c r="W1960" i="3"/>
  <c r="X1960" i="3"/>
  <c r="T1961" i="3"/>
  <c r="U1961" i="3"/>
  <c r="W1961" i="3"/>
  <c r="X1961" i="3"/>
  <c r="T1962" i="3"/>
  <c r="U1962" i="3"/>
  <c r="W1962" i="3"/>
  <c r="X1962" i="3"/>
  <c r="T1963" i="3"/>
  <c r="U1963" i="3"/>
  <c r="W1963" i="3"/>
  <c r="X1963" i="3"/>
  <c r="T1964" i="3"/>
  <c r="U1964" i="3"/>
  <c r="W1964" i="3"/>
  <c r="X1964" i="3"/>
  <c r="T1965" i="3"/>
  <c r="U1965" i="3"/>
  <c r="W1965" i="3"/>
  <c r="X1965" i="3"/>
  <c r="T1966" i="3"/>
  <c r="U1966" i="3"/>
  <c r="W1966" i="3"/>
  <c r="X1966" i="3"/>
  <c r="T1967" i="3"/>
  <c r="U1967" i="3"/>
  <c r="W1967" i="3"/>
  <c r="X1967" i="3"/>
  <c r="T1968" i="3"/>
  <c r="U1968" i="3"/>
  <c r="W1968" i="3"/>
  <c r="X1968" i="3"/>
  <c r="T1969" i="3"/>
  <c r="U1969" i="3"/>
  <c r="W1969" i="3"/>
  <c r="X1969" i="3"/>
  <c r="T1970" i="3"/>
  <c r="U1970" i="3"/>
  <c r="W1970" i="3"/>
  <c r="X1970" i="3"/>
  <c r="T1971" i="3"/>
  <c r="U1971" i="3"/>
  <c r="W1971" i="3"/>
  <c r="X1971" i="3"/>
  <c r="T1972" i="3"/>
  <c r="U1972" i="3"/>
  <c r="W1972" i="3"/>
  <c r="X1972" i="3"/>
  <c r="T1973" i="3"/>
  <c r="U1973" i="3"/>
  <c r="W1973" i="3"/>
  <c r="X1973" i="3"/>
  <c r="T1974" i="3"/>
  <c r="U1974" i="3"/>
  <c r="W1974" i="3"/>
  <c r="X1974" i="3"/>
  <c r="T1975" i="3"/>
  <c r="U1975" i="3"/>
  <c r="W1975" i="3"/>
  <c r="X1975" i="3"/>
  <c r="T1976" i="3"/>
  <c r="U1976" i="3"/>
  <c r="W1976" i="3"/>
  <c r="X1976" i="3"/>
  <c r="T1977" i="3"/>
  <c r="U1977" i="3"/>
  <c r="W1977" i="3"/>
  <c r="X1977" i="3"/>
  <c r="T1978" i="3"/>
  <c r="U1978" i="3"/>
  <c r="W1978" i="3"/>
  <c r="X1978" i="3"/>
  <c r="T1979" i="3"/>
  <c r="U1979" i="3"/>
  <c r="W1979" i="3"/>
  <c r="X1979" i="3"/>
  <c r="T1980" i="3"/>
  <c r="U1980" i="3"/>
  <c r="W1980" i="3"/>
  <c r="X1980" i="3"/>
  <c r="T1981" i="3"/>
  <c r="U1981" i="3"/>
  <c r="W1981" i="3"/>
  <c r="X1981" i="3"/>
  <c r="T1982" i="3"/>
  <c r="U1982" i="3"/>
  <c r="W1982" i="3"/>
  <c r="X1982" i="3"/>
  <c r="T1983" i="3"/>
  <c r="U1983" i="3"/>
  <c r="W1983" i="3"/>
  <c r="X1983" i="3"/>
  <c r="T1984" i="3"/>
  <c r="U1984" i="3"/>
  <c r="W1984" i="3"/>
  <c r="X1984" i="3"/>
  <c r="T1985" i="3"/>
  <c r="U1985" i="3"/>
  <c r="W1985" i="3"/>
  <c r="X1985" i="3"/>
  <c r="T1986" i="3"/>
  <c r="U1986" i="3"/>
  <c r="W1986" i="3"/>
  <c r="X1986" i="3"/>
  <c r="T1987" i="3"/>
  <c r="U1987" i="3"/>
  <c r="W1987" i="3"/>
  <c r="X1987" i="3"/>
  <c r="T1988" i="3"/>
  <c r="U1988" i="3"/>
  <c r="W1988" i="3"/>
  <c r="X1988" i="3"/>
  <c r="T1989" i="3"/>
  <c r="U1989" i="3"/>
  <c r="W1989" i="3"/>
  <c r="X1989" i="3"/>
  <c r="T1990" i="3"/>
  <c r="U1990" i="3"/>
  <c r="W1990" i="3"/>
  <c r="X1990" i="3"/>
  <c r="T1991" i="3"/>
  <c r="U1991" i="3"/>
  <c r="W1991" i="3"/>
  <c r="X1991" i="3"/>
  <c r="T1992" i="3"/>
  <c r="U1992" i="3"/>
  <c r="W1992" i="3"/>
  <c r="X1992" i="3"/>
  <c r="T1993" i="3"/>
  <c r="U1993" i="3"/>
  <c r="W1993" i="3"/>
  <c r="X1993" i="3"/>
  <c r="T1994" i="3"/>
  <c r="U1994" i="3"/>
  <c r="W1994" i="3"/>
  <c r="X1994" i="3"/>
  <c r="T1995" i="3"/>
  <c r="U1995" i="3"/>
  <c r="W1995" i="3"/>
  <c r="X1995" i="3"/>
  <c r="T1996" i="3"/>
  <c r="U1996" i="3"/>
  <c r="W1996" i="3"/>
  <c r="X1996" i="3"/>
  <c r="T1997" i="3"/>
  <c r="U1997" i="3"/>
  <c r="W1997" i="3"/>
  <c r="X1997" i="3"/>
  <c r="T1998" i="3"/>
  <c r="U1998" i="3"/>
  <c r="W1998" i="3"/>
  <c r="X1998" i="3"/>
  <c r="T1999" i="3"/>
  <c r="U1999" i="3"/>
  <c r="W1999" i="3"/>
  <c r="X1999" i="3"/>
  <c r="T2000" i="3"/>
  <c r="U2000" i="3"/>
  <c r="W2000" i="3"/>
  <c r="X2000" i="3"/>
  <c r="T2001" i="3"/>
  <c r="U2001" i="3"/>
  <c r="W2001" i="3"/>
  <c r="X2001" i="3"/>
  <c r="T2002" i="3"/>
  <c r="U2002" i="3"/>
  <c r="W2002" i="3"/>
  <c r="X2002" i="3"/>
  <c r="T2003" i="3"/>
  <c r="U2003" i="3"/>
  <c r="W2003" i="3"/>
  <c r="X2003" i="3"/>
  <c r="T2004" i="3"/>
  <c r="U2004" i="3"/>
  <c r="W2004" i="3"/>
  <c r="X2004" i="3"/>
  <c r="T5" i="3"/>
  <c r="AA5" i="3" s="1"/>
  <c r="B5" i="17" s="1"/>
  <c r="W5" i="3"/>
  <c r="X5" i="3"/>
  <c r="U5" i="3"/>
  <c r="AB5" i="3" l="1"/>
  <c r="AB7" i="3"/>
  <c r="Y995" i="3"/>
  <c r="Y993" i="3"/>
  <c r="Y847" i="3"/>
  <c r="Y844" i="3"/>
  <c r="Y842" i="3"/>
  <c r="Y840" i="3"/>
  <c r="Y838" i="3"/>
  <c r="Y836" i="3"/>
  <c r="Y834" i="3"/>
  <c r="Y831" i="3"/>
  <c r="Y829" i="3"/>
  <c r="Y827" i="3"/>
  <c r="Y825" i="3"/>
  <c r="Y823" i="3"/>
  <c r="Y821" i="3"/>
  <c r="Y538" i="3"/>
  <c r="Y536" i="3"/>
  <c r="Y532" i="3"/>
  <c r="Y996" i="3"/>
  <c r="Y994" i="3"/>
  <c r="Y848" i="3"/>
  <c r="Y846" i="3"/>
  <c r="Y845" i="3"/>
  <c r="Y843" i="3"/>
  <c r="Y841" i="3"/>
  <c r="Y839" i="3"/>
  <c r="Y837" i="3"/>
  <c r="Y835" i="3"/>
  <c r="Y833" i="3"/>
  <c r="Y832" i="3"/>
  <c r="Y830" i="3"/>
  <c r="Y828" i="3"/>
  <c r="Y826" i="3"/>
  <c r="Y824" i="3"/>
  <c r="Y822" i="3"/>
  <c r="Y820" i="3"/>
  <c r="Y540" i="3"/>
  <c r="Y539" i="3"/>
  <c r="Y537" i="3"/>
  <c r="Y535" i="3"/>
  <c r="Y534" i="3"/>
  <c r="Y533" i="3"/>
  <c r="Y531" i="3"/>
  <c r="Y530" i="3"/>
  <c r="Y529" i="3"/>
  <c r="Y528" i="3"/>
  <c r="Y527" i="3"/>
  <c r="Y526" i="3"/>
  <c r="Y525" i="3"/>
  <c r="Y524" i="3"/>
  <c r="Y523" i="3"/>
  <c r="Y1476" i="3"/>
  <c r="Y1473" i="3"/>
  <c r="Y1468" i="3"/>
  <c r="Y1465" i="3"/>
  <c r="Y1460" i="3"/>
  <c r="Y1457" i="3"/>
  <c r="Y1453" i="3"/>
  <c r="Y1449" i="3"/>
  <c r="Y1446" i="3"/>
  <c r="Y1443" i="3"/>
  <c r="Y1256" i="3"/>
  <c r="Y1253" i="3"/>
  <c r="Y1251" i="3"/>
  <c r="Y1248" i="3"/>
  <c r="Y1246" i="3"/>
  <c r="Y1243" i="3"/>
  <c r="Y1241" i="3"/>
  <c r="Y1238" i="3"/>
  <c r="Y1235" i="3"/>
  <c r="Y1232" i="3"/>
  <c r="Y1477" i="3"/>
  <c r="Y1474" i="3"/>
  <c r="Y1471" i="3"/>
  <c r="Y1469" i="3"/>
  <c r="Y1466" i="3"/>
  <c r="Y1463" i="3"/>
  <c r="Y1461" i="3"/>
  <c r="Y1458" i="3"/>
  <c r="Y1455" i="3"/>
  <c r="Y1452" i="3"/>
  <c r="Y1450" i="3"/>
  <c r="Y1448" i="3"/>
  <c r="Y1447" i="3"/>
  <c r="Y1444" i="3"/>
  <c r="Y1442" i="3"/>
  <c r="Y1258" i="3"/>
  <c r="Y1257" i="3"/>
  <c r="Y1255" i="3"/>
  <c r="Y1254" i="3"/>
  <c r="Y1252" i="3"/>
  <c r="Y1250" i="3"/>
  <c r="Y1249" i="3"/>
  <c r="Y1247" i="3"/>
  <c r="Y1245" i="3"/>
  <c r="Y1244" i="3"/>
  <c r="Y1242" i="3"/>
  <c r="Y1240" i="3"/>
  <c r="Y1239" i="3"/>
  <c r="Y1237" i="3"/>
  <c r="Y1236" i="3"/>
  <c r="Y1234" i="3"/>
  <c r="Y1233" i="3"/>
  <c r="Y1231" i="3"/>
  <c r="Y1475" i="3"/>
  <c r="Y1472" i="3"/>
  <c r="Y1470" i="3"/>
  <c r="Y1467" i="3"/>
  <c r="Y1464" i="3"/>
  <c r="Y1462" i="3"/>
  <c r="Y1459" i="3"/>
  <c r="Y1456" i="3"/>
  <c r="Y1454" i="3"/>
  <c r="Y1451" i="3"/>
  <c r="Y1445" i="3"/>
  <c r="Y1230" i="3"/>
  <c r="Y1228" i="3"/>
  <c r="Y1226" i="3"/>
  <c r="Y1224" i="3"/>
  <c r="Y1222" i="3"/>
  <c r="Y1220" i="3"/>
  <c r="Y1218" i="3"/>
  <c r="Y1216" i="3"/>
  <c r="Y1214" i="3"/>
  <c r="Y1212" i="3"/>
  <c r="Y1210" i="3"/>
  <c r="Y1208" i="3"/>
  <c r="Y1206" i="3"/>
  <c r="Y1204" i="3"/>
  <c r="Y1202" i="3"/>
  <c r="Y1200" i="3"/>
  <c r="Y1198" i="3"/>
  <c r="Y1196" i="3"/>
  <c r="Y1194" i="3"/>
  <c r="Y1192" i="3"/>
  <c r="Y1190" i="3"/>
  <c r="Y1188" i="3"/>
  <c r="Y1186" i="3"/>
  <c r="Y1184" i="3"/>
  <c r="Y1182" i="3"/>
  <c r="Y1180" i="3"/>
  <c r="Y1178" i="3"/>
  <c r="Y1176" i="3"/>
  <c r="Y1174" i="3"/>
  <c r="Y1172" i="3"/>
  <c r="Y1169" i="3"/>
  <c r="Y1167" i="3"/>
  <c r="Y1166" i="3"/>
  <c r="Y1164" i="3"/>
  <c r="Y1162" i="3"/>
  <c r="Y1160" i="3"/>
  <c r="Y1158" i="3"/>
  <c r="Y1155" i="3"/>
  <c r="Y1153" i="3"/>
  <c r="Y1088" i="3"/>
  <c r="Y1086" i="3"/>
  <c r="Y1084" i="3"/>
  <c r="Y1082" i="3"/>
  <c r="Y1080" i="3"/>
  <c r="Y1078" i="3"/>
  <c r="Y1076" i="3"/>
  <c r="Y1074" i="3"/>
  <c r="Y1072" i="3"/>
  <c r="Y1070" i="3"/>
  <c r="Y1068" i="3"/>
  <c r="Y1066" i="3"/>
  <c r="Y1064" i="3"/>
  <c r="Y1062" i="3"/>
  <c r="Y1060" i="3"/>
  <c r="Y1058" i="3"/>
  <c r="Y1056" i="3"/>
  <c r="Y1054" i="3"/>
  <c r="Y1052" i="3"/>
  <c r="Y1050" i="3"/>
  <c r="Y1047" i="3"/>
  <c r="Y1046" i="3"/>
  <c r="Y1043" i="3"/>
  <c r="Y1041" i="3"/>
  <c r="Y1039" i="3"/>
  <c r="Y1037" i="3"/>
  <c r="Y1035" i="3"/>
  <c r="Y1033" i="3"/>
  <c r="Y1031" i="3"/>
  <c r="Y1029" i="3"/>
  <c r="Y1027" i="3"/>
  <c r="Y1025" i="3"/>
  <c r="Y1023" i="3"/>
  <c r="Y1021" i="3"/>
  <c r="Y1019" i="3"/>
  <c r="Y1017" i="3"/>
  <c r="Y1015" i="3"/>
  <c r="Y1013" i="3"/>
  <c r="Y1011" i="3"/>
  <c r="Y1009" i="3"/>
  <c r="Y1007" i="3"/>
  <c r="Y1005" i="3"/>
  <c r="Y1004" i="3"/>
  <c r="Y1002" i="3"/>
  <c r="Y999" i="3"/>
  <c r="Y998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1229" i="3"/>
  <c r="Y1227" i="3"/>
  <c r="Y1225" i="3"/>
  <c r="Y1223" i="3"/>
  <c r="Y1221" i="3"/>
  <c r="Y1219" i="3"/>
  <c r="Y1217" i="3"/>
  <c r="Y1215" i="3"/>
  <c r="Y1213" i="3"/>
  <c r="Y1211" i="3"/>
  <c r="Y1209" i="3"/>
  <c r="Y1207" i="3"/>
  <c r="Y1205" i="3"/>
  <c r="Y1203" i="3"/>
  <c r="Y1201" i="3"/>
  <c r="Y1199" i="3"/>
  <c r="Y1197" i="3"/>
  <c r="Y1195" i="3"/>
  <c r="Y1193" i="3"/>
  <c r="Y1191" i="3"/>
  <c r="Y1189" i="3"/>
  <c r="Y1187" i="3"/>
  <c r="Y1185" i="3"/>
  <c r="Y1183" i="3"/>
  <c r="Y1181" i="3"/>
  <c r="Y1179" i="3"/>
  <c r="Y1177" i="3"/>
  <c r="Y1175" i="3"/>
  <c r="Y1173" i="3"/>
  <c r="Y1171" i="3"/>
  <c r="Y1170" i="3"/>
  <c r="Y1168" i="3"/>
  <c r="Y1165" i="3"/>
  <c r="Y1163" i="3"/>
  <c r="Y1161" i="3"/>
  <c r="Y1159" i="3"/>
  <c r="Y1157" i="3"/>
  <c r="Y1156" i="3"/>
  <c r="Y1154" i="3"/>
  <c r="Y1087" i="3"/>
  <c r="Y1085" i="3"/>
  <c r="Y1083" i="3"/>
  <c r="Y1081" i="3"/>
  <c r="Y1079" i="3"/>
  <c r="Y1077" i="3"/>
  <c r="Y1075" i="3"/>
  <c r="Y1073" i="3"/>
  <c r="Y1071" i="3"/>
  <c r="Y1069" i="3"/>
  <c r="Y1067" i="3"/>
  <c r="Y1065" i="3"/>
  <c r="Y1063" i="3"/>
  <c r="Y1061" i="3"/>
  <c r="Y1059" i="3"/>
  <c r="Y1057" i="3"/>
  <c r="Y1055" i="3"/>
  <c r="Y1053" i="3"/>
  <c r="Y1051" i="3"/>
  <c r="Y1049" i="3"/>
  <c r="Y1048" i="3"/>
  <c r="Y1045" i="3"/>
  <c r="Y1044" i="3"/>
  <c r="Y1042" i="3"/>
  <c r="Y1040" i="3"/>
  <c r="Y1038" i="3"/>
  <c r="Y1036" i="3"/>
  <c r="Y1034" i="3"/>
  <c r="Y1032" i="3"/>
  <c r="Y1030" i="3"/>
  <c r="Y1028" i="3"/>
  <c r="Y1026" i="3"/>
  <c r="Y1024" i="3"/>
  <c r="Y1022" i="3"/>
  <c r="Y1020" i="3"/>
  <c r="Y1018" i="3"/>
  <c r="Y1016" i="3"/>
  <c r="Y1014" i="3"/>
  <c r="Y1012" i="3"/>
  <c r="Y1010" i="3"/>
  <c r="Y1008" i="3"/>
  <c r="Y1006" i="3"/>
  <c r="Y1003" i="3"/>
  <c r="Y1001" i="3"/>
  <c r="Y1000" i="3"/>
  <c r="Y997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AA1270" i="3"/>
  <c r="AB1270" i="3" s="1"/>
  <c r="AA1268" i="3"/>
  <c r="AB1268" i="3" s="1"/>
  <c r="AA1266" i="3"/>
  <c r="AB1266" i="3" s="1"/>
  <c r="AA1264" i="3"/>
  <c r="AB1264" i="3" s="1"/>
  <c r="AA1262" i="3"/>
  <c r="AB1262" i="3" s="1"/>
  <c r="AA1260" i="3"/>
  <c r="AB1260" i="3" s="1"/>
  <c r="AA1258" i="3"/>
  <c r="AB1258" i="3" s="1"/>
  <c r="AA1256" i="3"/>
  <c r="AB1256" i="3" s="1"/>
  <c r="AA1254" i="3"/>
  <c r="AB1254" i="3" s="1"/>
  <c r="AA1252" i="3"/>
  <c r="AB1252" i="3" s="1"/>
  <c r="AA1250" i="3"/>
  <c r="AB1250" i="3" s="1"/>
  <c r="AA1248" i="3"/>
  <c r="AB1248" i="3" s="1"/>
  <c r="AA1246" i="3"/>
  <c r="AB1246" i="3" s="1"/>
  <c r="AA1244" i="3"/>
  <c r="AB1244" i="3" s="1"/>
  <c r="AA1242" i="3"/>
  <c r="AB1242" i="3" s="1"/>
  <c r="AA1240" i="3"/>
  <c r="AB1240" i="3" s="1"/>
  <c r="AA1238" i="3"/>
  <c r="AB1238" i="3" s="1"/>
  <c r="AA1236" i="3"/>
  <c r="AB1236" i="3" s="1"/>
  <c r="AA1234" i="3"/>
  <c r="AB1234" i="3" s="1"/>
  <c r="AA1232" i="3"/>
  <c r="AB1232" i="3" s="1"/>
  <c r="AA1230" i="3"/>
  <c r="AB1230" i="3" s="1"/>
  <c r="AA1228" i="3"/>
  <c r="AB1228" i="3" s="1"/>
  <c r="AA1226" i="3"/>
  <c r="AB1226" i="3" s="1"/>
  <c r="AA1224" i="3"/>
  <c r="AB1224" i="3" s="1"/>
  <c r="AA1221" i="3"/>
  <c r="AB1221" i="3" s="1"/>
  <c r="AA1219" i="3"/>
  <c r="AB1219" i="3" s="1"/>
  <c r="AA1217" i="3"/>
  <c r="AB1217" i="3" s="1"/>
  <c r="AA1215" i="3"/>
  <c r="AB1215" i="3" s="1"/>
  <c r="AA1213" i="3"/>
  <c r="AB1213" i="3" s="1"/>
  <c r="AA1211" i="3"/>
  <c r="AB1211" i="3" s="1"/>
  <c r="AA1209" i="3"/>
  <c r="AB1209" i="3" s="1"/>
  <c r="AA1207" i="3"/>
  <c r="AB1207" i="3" s="1"/>
  <c r="AA1205" i="3"/>
  <c r="AB1205" i="3" s="1"/>
  <c r="AA1203" i="3"/>
  <c r="AB1203" i="3" s="1"/>
  <c r="AA1201" i="3"/>
  <c r="AB1201" i="3" s="1"/>
  <c r="AA1199" i="3"/>
  <c r="AB1199" i="3" s="1"/>
  <c r="AA1196" i="3"/>
  <c r="AB1196" i="3" s="1"/>
  <c r="AA1194" i="3"/>
  <c r="AB1194" i="3" s="1"/>
  <c r="AA1192" i="3"/>
  <c r="AB1192" i="3" s="1"/>
  <c r="AA1190" i="3"/>
  <c r="AB1190" i="3" s="1"/>
  <c r="AA1188" i="3"/>
  <c r="AB1188" i="3" s="1"/>
  <c r="AA1186" i="3"/>
  <c r="AB1186" i="3" s="1"/>
  <c r="AA1184" i="3"/>
  <c r="AB1184" i="3" s="1"/>
  <c r="AA1182" i="3"/>
  <c r="AB1182" i="3" s="1"/>
  <c r="AA1180" i="3"/>
  <c r="AB1180" i="3" s="1"/>
  <c r="AA1178" i="3"/>
  <c r="AB1178" i="3" s="1"/>
  <c r="AA1176" i="3"/>
  <c r="AB1176" i="3" s="1"/>
  <c r="AA1174" i="3"/>
  <c r="AB1174" i="3" s="1"/>
  <c r="AA1172" i="3"/>
  <c r="AB1172" i="3" s="1"/>
  <c r="AA1169" i="3"/>
  <c r="AB1169" i="3" s="1"/>
  <c r="AA1167" i="3"/>
  <c r="AB1167" i="3" s="1"/>
  <c r="AA1165" i="3"/>
  <c r="AB1165" i="3" s="1"/>
  <c r="AA1163" i="3"/>
  <c r="AB1163" i="3" s="1"/>
  <c r="AA1161" i="3"/>
  <c r="AB1161" i="3" s="1"/>
  <c r="AA1159" i="3"/>
  <c r="AB1159" i="3" s="1"/>
  <c r="AA1157" i="3"/>
  <c r="AB1157" i="3" s="1"/>
  <c r="AA1154" i="3"/>
  <c r="AB1154" i="3" s="1"/>
  <c r="AA1152" i="3"/>
  <c r="AB1152" i="3" s="1"/>
  <c r="AA1150" i="3"/>
  <c r="AB1150" i="3" s="1"/>
  <c r="AA1148" i="3"/>
  <c r="AB1148" i="3" s="1"/>
  <c r="AA1146" i="3"/>
  <c r="AB1146" i="3" s="1"/>
  <c r="AA1144" i="3"/>
  <c r="AB1144" i="3" s="1"/>
  <c r="AA1142" i="3"/>
  <c r="AB1142" i="3" s="1"/>
  <c r="AA1140" i="3"/>
  <c r="AB1140" i="3" s="1"/>
  <c r="AA1138" i="3"/>
  <c r="AB1138" i="3" s="1"/>
  <c r="AA1136" i="3"/>
  <c r="AB1136" i="3" s="1"/>
  <c r="AA1134" i="3"/>
  <c r="AB1134" i="3" s="1"/>
  <c r="AA1132" i="3"/>
  <c r="AB1132" i="3" s="1"/>
  <c r="AA1130" i="3"/>
  <c r="AB1130" i="3" s="1"/>
  <c r="AA1128" i="3"/>
  <c r="AB1128" i="3" s="1"/>
  <c r="AA1126" i="3"/>
  <c r="AB1126" i="3" s="1"/>
  <c r="AA1124" i="3"/>
  <c r="AB1124" i="3" s="1"/>
  <c r="AA1122" i="3"/>
  <c r="AB1122" i="3" s="1"/>
  <c r="AA1120" i="3"/>
  <c r="AB1120" i="3" s="1"/>
  <c r="AA1118" i="3"/>
  <c r="AB1118" i="3" s="1"/>
  <c r="AA1116" i="3"/>
  <c r="AB1116" i="3" s="1"/>
  <c r="AA1114" i="3"/>
  <c r="AB1114" i="3" s="1"/>
  <c r="AA1112" i="3"/>
  <c r="AB1112" i="3" s="1"/>
  <c r="AA1110" i="3"/>
  <c r="AB1110" i="3" s="1"/>
  <c r="AA1109" i="3"/>
  <c r="AB1109" i="3" s="1"/>
  <c r="AA1107" i="3"/>
  <c r="AB1107" i="3" s="1"/>
  <c r="AA1105" i="3"/>
  <c r="AB1105" i="3" s="1"/>
  <c r="AA1103" i="3"/>
  <c r="AB1103" i="3" s="1"/>
  <c r="AA1101" i="3"/>
  <c r="AB1101" i="3" s="1"/>
  <c r="AA1099" i="3"/>
  <c r="AB1099" i="3" s="1"/>
  <c r="AA1097" i="3"/>
  <c r="AB1097" i="3" s="1"/>
  <c r="AA1095" i="3"/>
  <c r="AB1095" i="3" s="1"/>
  <c r="AA1093" i="3"/>
  <c r="AB1093" i="3" s="1"/>
  <c r="AA1091" i="3"/>
  <c r="AB1091" i="3" s="1"/>
  <c r="AA1089" i="3"/>
  <c r="AB1089" i="3" s="1"/>
  <c r="AA1087" i="3"/>
  <c r="AB1087" i="3" s="1"/>
  <c r="AA1271" i="3"/>
  <c r="AB1271" i="3" s="1"/>
  <c r="AA1269" i="3"/>
  <c r="AB1269" i="3" s="1"/>
  <c r="AA1267" i="3"/>
  <c r="AB1267" i="3" s="1"/>
  <c r="AA1265" i="3"/>
  <c r="AB1265" i="3" s="1"/>
  <c r="AA1263" i="3"/>
  <c r="AB1263" i="3" s="1"/>
  <c r="AA1261" i="3"/>
  <c r="AB1261" i="3" s="1"/>
  <c r="AA1259" i="3"/>
  <c r="AB1259" i="3" s="1"/>
  <c r="AA1257" i="3"/>
  <c r="AB1257" i="3" s="1"/>
  <c r="AA1255" i="3"/>
  <c r="AB1255" i="3" s="1"/>
  <c r="AA1253" i="3"/>
  <c r="AB1253" i="3" s="1"/>
  <c r="AA1251" i="3"/>
  <c r="AB1251" i="3" s="1"/>
  <c r="AA1249" i="3"/>
  <c r="AB1249" i="3" s="1"/>
  <c r="AA1247" i="3"/>
  <c r="AB1247" i="3" s="1"/>
  <c r="AA1245" i="3"/>
  <c r="AB1245" i="3" s="1"/>
  <c r="AA1243" i="3"/>
  <c r="AB1243" i="3" s="1"/>
  <c r="AA1241" i="3"/>
  <c r="AB1241" i="3" s="1"/>
  <c r="AA1239" i="3"/>
  <c r="AB1239" i="3" s="1"/>
  <c r="AA1237" i="3"/>
  <c r="AB1237" i="3" s="1"/>
  <c r="AA1235" i="3"/>
  <c r="AB1235" i="3" s="1"/>
  <c r="AA1233" i="3"/>
  <c r="AB1233" i="3" s="1"/>
  <c r="AA1231" i="3"/>
  <c r="AB1231" i="3" s="1"/>
  <c r="AA1229" i="3"/>
  <c r="AB1229" i="3" s="1"/>
  <c r="AA1227" i="3"/>
  <c r="AB1227" i="3" s="1"/>
  <c r="AA1225" i="3"/>
  <c r="AB1225" i="3" s="1"/>
  <c r="AA1223" i="3"/>
  <c r="AB1223" i="3" s="1"/>
  <c r="AA1222" i="3"/>
  <c r="AB1222" i="3" s="1"/>
  <c r="AA1220" i="3"/>
  <c r="AB1220" i="3" s="1"/>
  <c r="AA1218" i="3"/>
  <c r="AB1218" i="3" s="1"/>
  <c r="AA1216" i="3"/>
  <c r="AB1216" i="3" s="1"/>
  <c r="AA1214" i="3"/>
  <c r="AB1214" i="3" s="1"/>
  <c r="AA1212" i="3"/>
  <c r="AB1212" i="3" s="1"/>
  <c r="AA1210" i="3"/>
  <c r="AB1210" i="3" s="1"/>
  <c r="AA1208" i="3"/>
  <c r="AB1208" i="3" s="1"/>
  <c r="AA1206" i="3"/>
  <c r="AB1206" i="3" s="1"/>
  <c r="AA1204" i="3"/>
  <c r="AB1204" i="3" s="1"/>
  <c r="AA1202" i="3"/>
  <c r="AB1202" i="3" s="1"/>
  <c r="AA1200" i="3"/>
  <c r="AB1200" i="3" s="1"/>
  <c r="AA1198" i="3"/>
  <c r="AB1198" i="3" s="1"/>
  <c r="AA1197" i="3"/>
  <c r="AB1197" i="3" s="1"/>
  <c r="AA1195" i="3"/>
  <c r="AB1195" i="3" s="1"/>
  <c r="AA1193" i="3"/>
  <c r="AB1193" i="3" s="1"/>
  <c r="AA1191" i="3"/>
  <c r="AB1191" i="3" s="1"/>
  <c r="AA1189" i="3"/>
  <c r="AB1189" i="3" s="1"/>
  <c r="AA1187" i="3"/>
  <c r="AB1187" i="3" s="1"/>
  <c r="AA1185" i="3"/>
  <c r="AB1185" i="3" s="1"/>
  <c r="AA1183" i="3"/>
  <c r="AB1183" i="3" s="1"/>
  <c r="AA1181" i="3"/>
  <c r="AB1181" i="3" s="1"/>
  <c r="AA1179" i="3"/>
  <c r="AB1179" i="3" s="1"/>
  <c r="AA1177" i="3"/>
  <c r="AB1177" i="3" s="1"/>
  <c r="AA1175" i="3"/>
  <c r="AB1175" i="3" s="1"/>
  <c r="AA1173" i="3"/>
  <c r="AB1173" i="3" s="1"/>
  <c r="AA1171" i="3"/>
  <c r="AB1171" i="3" s="1"/>
  <c r="AA1170" i="3"/>
  <c r="AB1170" i="3" s="1"/>
  <c r="AA1168" i="3"/>
  <c r="AB1168" i="3" s="1"/>
  <c r="AA1166" i="3"/>
  <c r="AB1166" i="3" s="1"/>
  <c r="AA1164" i="3"/>
  <c r="AB1164" i="3" s="1"/>
  <c r="AA1162" i="3"/>
  <c r="AB1162" i="3" s="1"/>
  <c r="AA1160" i="3"/>
  <c r="AB1160" i="3" s="1"/>
  <c r="AA1158" i="3"/>
  <c r="AB1158" i="3" s="1"/>
  <c r="AA1156" i="3"/>
  <c r="AB1156" i="3" s="1"/>
  <c r="AA1155" i="3"/>
  <c r="AB1155" i="3" s="1"/>
  <c r="AA1153" i="3"/>
  <c r="AB1153" i="3" s="1"/>
  <c r="AA1151" i="3"/>
  <c r="AB1151" i="3" s="1"/>
  <c r="AA1149" i="3"/>
  <c r="AB1149" i="3" s="1"/>
  <c r="AA1147" i="3"/>
  <c r="AB1147" i="3" s="1"/>
  <c r="AA1145" i="3"/>
  <c r="AB1145" i="3" s="1"/>
  <c r="AA1143" i="3"/>
  <c r="AB1143" i="3" s="1"/>
  <c r="AA1141" i="3"/>
  <c r="AB1141" i="3" s="1"/>
  <c r="AA1139" i="3"/>
  <c r="AB1139" i="3" s="1"/>
  <c r="AA1137" i="3"/>
  <c r="AB1137" i="3" s="1"/>
  <c r="AA1135" i="3"/>
  <c r="AB1135" i="3" s="1"/>
  <c r="AA1133" i="3"/>
  <c r="AB1133" i="3" s="1"/>
  <c r="AA1131" i="3"/>
  <c r="AB1131" i="3" s="1"/>
  <c r="AA1129" i="3"/>
  <c r="AB1129" i="3" s="1"/>
  <c r="AA1127" i="3"/>
  <c r="AB1127" i="3" s="1"/>
  <c r="AA1125" i="3"/>
  <c r="AB1125" i="3" s="1"/>
  <c r="AA1123" i="3"/>
  <c r="AB1123" i="3" s="1"/>
  <c r="AA1121" i="3"/>
  <c r="AB1121" i="3" s="1"/>
  <c r="AA1119" i="3"/>
  <c r="AB1119" i="3" s="1"/>
  <c r="AA1117" i="3"/>
  <c r="AB1117" i="3" s="1"/>
  <c r="AA1115" i="3"/>
  <c r="AB1115" i="3" s="1"/>
  <c r="AA1113" i="3"/>
  <c r="AB1113" i="3" s="1"/>
  <c r="AA1111" i="3"/>
  <c r="AB1111" i="3" s="1"/>
  <c r="AA1108" i="3"/>
  <c r="AB1108" i="3" s="1"/>
  <c r="AA1106" i="3"/>
  <c r="AB1106" i="3" s="1"/>
  <c r="AA1104" i="3"/>
  <c r="AB1104" i="3" s="1"/>
  <c r="AA1102" i="3"/>
  <c r="AB1102" i="3" s="1"/>
  <c r="AA1100" i="3"/>
  <c r="AB1100" i="3" s="1"/>
  <c r="AA1098" i="3"/>
  <c r="AB1098" i="3" s="1"/>
  <c r="AA1096" i="3"/>
  <c r="AB1096" i="3" s="1"/>
  <c r="AA1094" i="3"/>
  <c r="AB1094" i="3" s="1"/>
  <c r="AA1092" i="3"/>
  <c r="AB1092" i="3" s="1"/>
  <c r="AA1090" i="3"/>
  <c r="AB1090" i="3" s="1"/>
  <c r="AA1088" i="3"/>
  <c r="AB1088" i="3" s="1"/>
  <c r="AA1086" i="3"/>
  <c r="AB1086" i="3" s="1"/>
  <c r="AA1085" i="3"/>
  <c r="AB1085" i="3" s="1"/>
  <c r="AA1083" i="3"/>
  <c r="AB1083" i="3" s="1"/>
  <c r="AA1081" i="3"/>
  <c r="AB1081" i="3" s="1"/>
  <c r="AA1079" i="3"/>
  <c r="AB1079" i="3" s="1"/>
  <c r="AA1077" i="3"/>
  <c r="AB1077" i="3" s="1"/>
  <c r="AA1074" i="3"/>
  <c r="AB1074" i="3" s="1"/>
  <c r="AA1072" i="3"/>
  <c r="AB1072" i="3" s="1"/>
  <c r="AA1070" i="3"/>
  <c r="AB1070" i="3" s="1"/>
  <c r="AA1068" i="3"/>
  <c r="AB1068" i="3" s="1"/>
  <c r="AA1066" i="3"/>
  <c r="AB1066" i="3" s="1"/>
  <c r="AA1064" i="3"/>
  <c r="AB1064" i="3" s="1"/>
  <c r="AA1062" i="3"/>
  <c r="AB1062" i="3" s="1"/>
  <c r="AA1060" i="3"/>
  <c r="AB1060" i="3" s="1"/>
  <c r="AA1058" i="3"/>
  <c r="AB1058" i="3" s="1"/>
  <c r="AA1056" i="3"/>
  <c r="AB1056" i="3" s="1"/>
  <c r="AA1054" i="3"/>
  <c r="AB1054" i="3" s="1"/>
  <c r="AA1052" i="3"/>
  <c r="AB1052" i="3" s="1"/>
  <c r="AA1050" i="3"/>
  <c r="AB1050" i="3" s="1"/>
  <c r="AA1048" i="3"/>
  <c r="AB1048" i="3" s="1"/>
  <c r="AA1046" i="3"/>
  <c r="AB1046" i="3" s="1"/>
  <c r="AA1044" i="3"/>
  <c r="AB1044" i="3" s="1"/>
  <c r="AA1042" i="3"/>
  <c r="AB1042" i="3" s="1"/>
  <c r="AA1040" i="3"/>
  <c r="AB1040" i="3" s="1"/>
  <c r="AA1038" i="3"/>
  <c r="AB1038" i="3" s="1"/>
  <c r="AA1036" i="3"/>
  <c r="AB1036" i="3" s="1"/>
  <c r="AA1034" i="3"/>
  <c r="AB1034" i="3" s="1"/>
  <c r="AA1032" i="3"/>
  <c r="AB1032" i="3" s="1"/>
  <c r="AA1029" i="3"/>
  <c r="AB1029" i="3" s="1"/>
  <c r="AA1027" i="3"/>
  <c r="AB1027" i="3" s="1"/>
  <c r="AA1025" i="3"/>
  <c r="AB1025" i="3" s="1"/>
  <c r="AA1023" i="3"/>
  <c r="AB1023" i="3" s="1"/>
  <c r="AA1021" i="3"/>
  <c r="AB1021" i="3" s="1"/>
  <c r="AA1019" i="3"/>
  <c r="AB1019" i="3" s="1"/>
  <c r="AA1017" i="3"/>
  <c r="AB1017" i="3" s="1"/>
  <c r="AA1015" i="3"/>
  <c r="AB1015" i="3" s="1"/>
  <c r="AA1013" i="3"/>
  <c r="AB1013" i="3" s="1"/>
  <c r="AA1011" i="3"/>
  <c r="AB1011" i="3" s="1"/>
  <c r="AA1009" i="3"/>
  <c r="AB1009" i="3" s="1"/>
  <c r="AA1007" i="3"/>
  <c r="AB1007" i="3" s="1"/>
  <c r="AA1005" i="3"/>
  <c r="AB1005" i="3" s="1"/>
  <c r="AA1003" i="3"/>
  <c r="AB1003" i="3" s="1"/>
  <c r="AA1001" i="3"/>
  <c r="AB1001" i="3" s="1"/>
  <c r="AA999" i="3"/>
  <c r="AB999" i="3" s="1"/>
  <c r="AA997" i="3"/>
  <c r="AB997" i="3" s="1"/>
  <c r="AA995" i="3"/>
  <c r="AB995" i="3" s="1"/>
  <c r="AA993" i="3"/>
  <c r="AB993" i="3" s="1"/>
  <c r="AA991" i="3"/>
  <c r="AB991" i="3" s="1"/>
  <c r="AA989" i="3"/>
  <c r="AB989" i="3" s="1"/>
  <c r="AA987" i="3"/>
  <c r="AB987" i="3" s="1"/>
  <c r="AA985" i="3"/>
  <c r="AB985" i="3" s="1"/>
  <c r="AA983" i="3"/>
  <c r="AB983" i="3" s="1"/>
  <c r="AA981" i="3"/>
  <c r="AB981" i="3" s="1"/>
  <c r="AA979" i="3"/>
  <c r="AB979" i="3" s="1"/>
  <c r="AA977" i="3"/>
  <c r="AB977" i="3" s="1"/>
  <c r="AA975" i="3"/>
  <c r="AB975" i="3" s="1"/>
  <c r="AA973" i="3"/>
  <c r="AB973" i="3" s="1"/>
  <c r="AA971" i="3"/>
  <c r="AB971" i="3" s="1"/>
  <c r="AA969" i="3"/>
  <c r="AB969" i="3" s="1"/>
  <c r="AA967" i="3"/>
  <c r="AB967" i="3" s="1"/>
  <c r="AA965" i="3"/>
  <c r="AB965" i="3" s="1"/>
  <c r="AA963" i="3"/>
  <c r="AB963" i="3" s="1"/>
  <c r="AA961" i="3"/>
  <c r="AB961" i="3" s="1"/>
  <c r="AA959" i="3"/>
  <c r="AB959" i="3" s="1"/>
  <c r="AA957" i="3"/>
  <c r="AB957" i="3" s="1"/>
  <c r="AA955" i="3"/>
  <c r="AB955" i="3" s="1"/>
  <c r="AA953" i="3"/>
  <c r="AB953" i="3" s="1"/>
  <c r="AA951" i="3"/>
  <c r="AB951" i="3" s="1"/>
  <c r="AA949" i="3"/>
  <c r="AB949" i="3" s="1"/>
  <c r="AA947" i="3"/>
  <c r="AB947" i="3" s="1"/>
  <c r="AA945" i="3"/>
  <c r="AB945" i="3" s="1"/>
  <c r="AA943" i="3"/>
  <c r="AB943" i="3" s="1"/>
  <c r="AA941" i="3"/>
  <c r="AB941" i="3" s="1"/>
  <c r="AA939" i="3"/>
  <c r="AB939" i="3" s="1"/>
  <c r="AA937" i="3"/>
  <c r="AB937" i="3" s="1"/>
  <c r="AA935" i="3"/>
  <c r="AB935" i="3" s="1"/>
  <c r="AA933" i="3"/>
  <c r="AB933" i="3" s="1"/>
  <c r="AA931" i="3"/>
  <c r="AB931" i="3" s="1"/>
  <c r="AA929" i="3"/>
  <c r="AB929" i="3" s="1"/>
  <c r="AA927" i="3"/>
  <c r="AB927" i="3" s="1"/>
  <c r="AA925" i="3"/>
  <c r="AB925" i="3" s="1"/>
  <c r="AA922" i="3"/>
  <c r="AB922" i="3" s="1"/>
  <c r="AA921" i="3"/>
  <c r="AB921" i="3" s="1"/>
  <c r="AA919" i="3"/>
  <c r="AB919" i="3" s="1"/>
  <c r="AA917" i="3"/>
  <c r="AB917" i="3" s="1"/>
  <c r="AA915" i="3"/>
  <c r="AB915" i="3" s="1"/>
  <c r="AA913" i="3"/>
  <c r="AB913" i="3" s="1"/>
  <c r="AA910" i="3"/>
  <c r="AB910" i="3" s="1"/>
  <c r="AA908" i="3"/>
  <c r="AB908" i="3" s="1"/>
  <c r="AA906" i="3"/>
  <c r="AB906" i="3" s="1"/>
  <c r="AA904" i="3"/>
  <c r="AB904" i="3" s="1"/>
  <c r="AA902" i="3"/>
  <c r="AB902" i="3" s="1"/>
  <c r="AA900" i="3"/>
  <c r="AB900" i="3" s="1"/>
  <c r="AA898" i="3"/>
  <c r="AB898" i="3" s="1"/>
  <c r="AA896" i="3"/>
  <c r="AB896" i="3" s="1"/>
  <c r="AA894" i="3"/>
  <c r="AB894" i="3" s="1"/>
  <c r="AA892" i="3"/>
  <c r="AB892" i="3" s="1"/>
  <c r="AA890" i="3"/>
  <c r="AB890" i="3" s="1"/>
  <c r="AA888" i="3"/>
  <c r="AB888" i="3" s="1"/>
  <c r="AA886" i="3"/>
  <c r="AB886" i="3" s="1"/>
  <c r="AA884" i="3"/>
  <c r="AB884" i="3" s="1"/>
  <c r="AA882" i="3"/>
  <c r="AB882" i="3" s="1"/>
  <c r="AA880" i="3"/>
  <c r="AB880" i="3" s="1"/>
  <c r="AA878" i="3"/>
  <c r="AB878" i="3" s="1"/>
  <c r="AA876" i="3"/>
  <c r="AB876" i="3" s="1"/>
  <c r="AA874" i="3"/>
  <c r="AB874" i="3" s="1"/>
  <c r="AA872" i="3"/>
  <c r="AB872" i="3" s="1"/>
  <c r="AA870" i="3"/>
  <c r="AB870" i="3" s="1"/>
  <c r="AA867" i="3"/>
  <c r="AB867" i="3" s="1"/>
  <c r="AA865" i="3"/>
  <c r="AB865" i="3" s="1"/>
  <c r="AA863" i="3"/>
  <c r="AB863" i="3" s="1"/>
  <c r="AA861" i="3"/>
  <c r="AB861" i="3" s="1"/>
  <c r="AA859" i="3"/>
  <c r="AB859" i="3" s="1"/>
  <c r="AA857" i="3"/>
  <c r="AB857" i="3" s="1"/>
  <c r="AA855" i="3"/>
  <c r="AB855" i="3" s="1"/>
  <c r="AA853" i="3"/>
  <c r="AB853" i="3" s="1"/>
  <c r="AA851" i="3"/>
  <c r="AB851" i="3" s="1"/>
  <c r="AA849" i="3"/>
  <c r="AB849" i="3" s="1"/>
  <c r="AA847" i="3"/>
  <c r="AB847" i="3" s="1"/>
  <c r="AA845" i="3"/>
  <c r="AB845" i="3" s="1"/>
  <c r="AA843" i="3"/>
  <c r="AB843" i="3" s="1"/>
  <c r="AA841" i="3"/>
  <c r="AB841" i="3" s="1"/>
  <c r="AA839" i="3"/>
  <c r="AB839" i="3" s="1"/>
  <c r="AA837" i="3"/>
  <c r="AB837" i="3" s="1"/>
  <c r="AA835" i="3"/>
  <c r="AB835" i="3" s="1"/>
  <c r="AA833" i="3"/>
  <c r="AB833" i="3" s="1"/>
  <c r="AA831" i="3"/>
  <c r="AB831" i="3" s="1"/>
  <c r="AA829" i="3"/>
  <c r="AB829" i="3" s="1"/>
  <c r="AA827" i="3"/>
  <c r="AB827" i="3" s="1"/>
  <c r="AA825" i="3"/>
  <c r="AB825" i="3" s="1"/>
  <c r="AA823" i="3"/>
  <c r="AB823" i="3" s="1"/>
  <c r="AA821" i="3"/>
  <c r="AB821" i="3" s="1"/>
  <c r="AA819" i="3"/>
  <c r="AB819" i="3" s="1"/>
  <c r="AA817" i="3"/>
  <c r="AB817" i="3" s="1"/>
  <c r="AA815" i="3"/>
  <c r="AB815" i="3" s="1"/>
  <c r="AA813" i="3"/>
  <c r="AB813" i="3" s="1"/>
  <c r="AA811" i="3"/>
  <c r="AB811" i="3" s="1"/>
  <c r="AA809" i="3"/>
  <c r="AB809" i="3" s="1"/>
  <c r="AA807" i="3"/>
  <c r="AB807" i="3" s="1"/>
  <c r="AA804" i="3"/>
  <c r="AB804" i="3" s="1"/>
  <c r="AA802" i="3"/>
  <c r="AB802" i="3" s="1"/>
  <c r="AA800" i="3"/>
  <c r="AB800" i="3" s="1"/>
  <c r="AA798" i="3"/>
  <c r="AB798" i="3" s="1"/>
  <c r="AA796" i="3"/>
  <c r="AB796" i="3" s="1"/>
  <c r="AA794" i="3"/>
  <c r="AB794" i="3" s="1"/>
  <c r="AA792" i="3"/>
  <c r="AB792" i="3" s="1"/>
  <c r="AA790" i="3"/>
  <c r="AB790" i="3" s="1"/>
  <c r="AA788" i="3"/>
  <c r="AB788" i="3" s="1"/>
  <c r="AA786" i="3"/>
  <c r="AB786" i="3" s="1"/>
  <c r="AA784" i="3"/>
  <c r="AB784" i="3" s="1"/>
  <c r="AA782" i="3"/>
  <c r="AB782" i="3" s="1"/>
  <c r="AA780" i="3"/>
  <c r="AB780" i="3" s="1"/>
  <c r="AA778" i="3"/>
  <c r="AB778" i="3" s="1"/>
  <c r="AA776" i="3"/>
  <c r="AB776" i="3" s="1"/>
  <c r="AA774" i="3"/>
  <c r="AB774" i="3" s="1"/>
  <c r="AA772" i="3"/>
  <c r="AB772" i="3" s="1"/>
  <c r="AA770" i="3"/>
  <c r="AB770" i="3" s="1"/>
  <c r="AA768" i="3"/>
  <c r="AB768" i="3" s="1"/>
  <c r="AA766" i="3"/>
  <c r="AB766" i="3" s="1"/>
  <c r="AA764" i="3"/>
  <c r="AB764" i="3" s="1"/>
  <c r="AA762" i="3"/>
  <c r="AB762" i="3" s="1"/>
  <c r="AA760" i="3"/>
  <c r="AB760" i="3" s="1"/>
  <c r="AA758" i="3"/>
  <c r="AB758" i="3" s="1"/>
  <c r="AA756" i="3"/>
  <c r="AB756" i="3" s="1"/>
  <c r="AA754" i="3"/>
  <c r="AB754" i="3" s="1"/>
  <c r="AA752" i="3"/>
  <c r="AB752" i="3" s="1"/>
  <c r="AA750" i="3"/>
  <c r="AB750" i="3" s="1"/>
  <c r="AA748" i="3"/>
  <c r="AB748" i="3" s="1"/>
  <c r="AA746" i="3"/>
  <c r="AB746" i="3" s="1"/>
  <c r="AA743" i="3"/>
  <c r="AB743" i="3" s="1"/>
  <c r="AA740" i="3"/>
  <c r="AB740" i="3" s="1"/>
  <c r="AA1084" i="3"/>
  <c r="AB1084" i="3" s="1"/>
  <c r="AA1082" i="3"/>
  <c r="AB1082" i="3" s="1"/>
  <c r="AA1080" i="3"/>
  <c r="AB1080" i="3" s="1"/>
  <c r="AA1078" i="3"/>
  <c r="AB1078" i="3" s="1"/>
  <c r="AA1076" i="3"/>
  <c r="AB1076" i="3" s="1"/>
  <c r="AA1075" i="3"/>
  <c r="AB1075" i="3" s="1"/>
  <c r="AA1073" i="3"/>
  <c r="AB1073" i="3" s="1"/>
  <c r="AA1071" i="3"/>
  <c r="AB1071" i="3" s="1"/>
  <c r="AA1069" i="3"/>
  <c r="AB1069" i="3" s="1"/>
  <c r="AA1067" i="3"/>
  <c r="AB1067" i="3" s="1"/>
  <c r="AA1065" i="3"/>
  <c r="AB1065" i="3" s="1"/>
  <c r="AA1063" i="3"/>
  <c r="AB1063" i="3" s="1"/>
  <c r="AA1061" i="3"/>
  <c r="AB1061" i="3" s="1"/>
  <c r="AA1059" i="3"/>
  <c r="AB1059" i="3" s="1"/>
  <c r="AA1057" i="3"/>
  <c r="AB1057" i="3" s="1"/>
  <c r="AA1055" i="3"/>
  <c r="AB1055" i="3" s="1"/>
  <c r="AA1053" i="3"/>
  <c r="AB1053" i="3" s="1"/>
  <c r="AA1051" i="3"/>
  <c r="AB1051" i="3" s="1"/>
  <c r="AA1049" i="3"/>
  <c r="AB1049" i="3" s="1"/>
  <c r="AA1047" i="3"/>
  <c r="AB1047" i="3" s="1"/>
  <c r="AA1045" i="3"/>
  <c r="AB1045" i="3" s="1"/>
  <c r="AA1043" i="3"/>
  <c r="AB1043" i="3" s="1"/>
  <c r="AA1041" i="3"/>
  <c r="AB1041" i="3" s="1"/>
  <c r="AA1039" i="3"/>
  <c r="AB1039" i="3" s="1"/>
  <c r="AA1037" i="3"/>
  <c r="AB1037" i="3" s="1"/>
  <c r="AA1035" i="3"/>
  <c r="AB1035" i="3" s="1"/>
  <c r="AA1033" i="3"/>
  <c r="AB1033" i="3" s="1"/>
  <c r="AA1031" i="3"/>
  <c r="AB1031" i="3" s="1"/>
  <c r="AA1030" i="3"/>
  <c r="AB1030" i="3" s="1"/>
  <c r="AA1028" i="3"/>
  <c r="AB1028" i="3" s="1"/>
  <c r="AA1026" i="3"/>
  <c r="AB1026" i="3" s="1"/>
  <c r="AA1024" i="3"/>
  <c r="AB1024" i="3" s="1"/>
  <c r="AA1022" i="3"/>
  <c r="AB1022" i="3" s="1"/>
  <c r="AA1020" i="3"/>
  <c r="AB1020" i="3" s="1"/>
  <c r="AA1018" i="3"/>
  <c r="AB1018" i="3" s="1"/>
  <c r="AA1016" i="3"/>
  <c r="AB1016" i="3" s="1"/>
  <c r="AA1014" i="3"/>
  <c r="AB1014" i="3" s="1"/>
  <c r="AA1012" i="3"/>
  <c r="AB1012" i="3" s="1"/>
  <c r="AA1010" i="3"/>
  <c r="AB1010" i="3" s="1"/>
  <c r="AA1008" i="3"/>
  <c r="AB1008" i="3" s="1"/>
  <c r="AA1006" i="3"/>
  <c r="AB1006" i="3" s="1"/>
  <c r="AA1004" i="3"/>
  <c r="AB1004" i="3" s="1"/>
  <c r="AA1002" i="3"/>
  <c r="AB1002" i="3" s="1"/>
  <c r="AA1000" i="3"/>
  <c r="AB1000" i="3" s="1"/>
  <c r="AA998" i="3"/>
  <c r="AB998" i="3" s="1"/>
  <c r="AA996" i="3"/>
  <c r="AB996" i="3" s="1"/>
  <c r="AA994" i="3"/>
  <c r="AB994" i="3" s="1"/>
  <c r="AA992" i="3"/>
  <c r="AB992" i="3" s="1"/>
  <c r="AA990" i="3"/>
  <c r="AB990" i="3" s="1"/>
  <c r="AA988" i="3"/>
  <c r="AB988" i="3" s="1"/>
  <c r="AA986" i="3"/>
  <c r="AB986" i="3" s="1"/>
  <c r="AA984" i="3"/>
  <c r="AB984" i="3" s="1"/>
  <c r="AA982" i="3"/>
  <c r="AB982" i="3" s="1"/>
  <c r="AA980" i="3"/>
  <c r="AB980" i="3" s="1"/>
  <c r="AA978" i="3"/>
  <c r="AB978" i="3" s="1"/>
  <c r="AA976" i="3"/>
  <c r="AB976" i="3" s="1"/>
  <c r="AA974" i="3"/>
  <c r="AB974" i="3" s="1"/>
  <c r="AA972" i="3"/>
  <c r="AB972" i="3" s="1"/>
  <c r="AA970" i="3"/>
  <c r="AB970" i="3" s="1"/>
  <c r="AA968" i="3"/>
  <c r="AB968" i="3" s="1"/>
  <c r="AA966" i="3"/>
  <c r="AB966" i="3" s="1"/>
  <c r="AA964" i="3"/>
  <c r="AB964" i="3" s="1"/>
  <c r="AA962" i="3"/>
  <c r="AB962" i="3" s="1"/>
  <c r="AA960" i="3"/>
  <c r="AB960" i="3" s="1"/>
  <c r="AA958" i="3"/>
  <c r="AB958" i="3" s="1"/>
  <c r="AA956" i="3"/>
  <c r="AB956" i="3" s="1"/>
  <c r="AA954" i="3"/>
  <c r="AB954" i="3" s="1"/>
  <c r="AA952" i="3"/>
  <c r="AB952" i="3" s="1"/>
  <c r="AA950" i="3"/>
  <c r="AB950" i="3" s="1"/>
  <c r="AA948" i="3"/>
  <c r="AB948" i="3" s="1"/>
  <c r="AA946" i="3"/>
  <c r="AB946" i="3" s="1"/>
  <c r="AA944" i="3"/>
  <c r="AB944" i="3" s="1"/>
  <c r="AA942" i="3"/>
  <c r="AB942" i="3" s="1"/>
  <c r="AA940" i="3"/>
  <c r="AB940" i="3" s="1"/>
  <c r="AA938" i="3"/>
  <c r="AB938" i="3" s="1"/>
  <c r="AA936" i="3"/>
  <c r="AB936" i="3" s="1"/>
  <c r="AA934" i="3"/>
  <c r="AB934" i="3" s="1"/>
  <c r="AA932" i="3"/>
  <c r="AB932" i="3" s="1"/>
  <c r="AA930" i="3"/>
  <c r="AB930" i="3" s="1"/>
  <c r="AA928" i="3"/>
  <c r="AB928" i="3" s="1"/>
  <c r="AA926" i="3"/>
  <c r="AB926" i="3" s="1"/>
  <c r="AA924" i="3"/>
  <c r="AB924" i="3" s="1"/>
  <c r="AA923" i="3"/>
  <c r="AB923" i="3" s="1"/>
  <c r="AA920" i="3"/>
  <c r="AB920" i="3" s="1"/>
  <c r="AA918" i="3"/>
  <c r="AB918" i="3" s="1"/>
  <c r="AA916" i="3"/>
  <c r="AB916" i="3" s="1"/>
  <c r="AA914" i="3"/>
  <c r="AB914" i="3" s="1"/>
  <c r="AA912" i="3"/>
  <c r="AB912" i="3" s="1"/>
  <c r="AA911" i="3"/>
  <c r="AB911" i="3" s="1"/>
  <c r="AA909" i="3"/>
  <c r="AB909" i="3" s="1"/>
  <c r="AA907" i="3"/>
  <c r="AB907" i="3" s="1"/>
  <c r="AA905" i="3"/>
  <c r="AB905" i="3" s="1"/>
  <c r="AA903" i="3"/>
  <c r="AB903" i="3" s="1"/>
  <c r="AA901" i="3"/>
  <c r="AB901" i="3" s="1"/>
  <c r="AA899" i="3"/>
  <c r="AB899" i="3" s="1"/>
  <c r="AA897" i="3"/>
  <c r="AB897" i="3" s="1"/>
  <c r="AA895" i="3"/>
  <c r="AB895" i="3" s="1"/>
  <c r="AA893" i="3"/>
  <c r="AB893" i="3" s="1"/>
  <c r="AA891" i="3"/>
  <c r="AB891" i="3" s="1"/>
  <c r="AA889" i="3"/>
  <c r="AB889" i="3" s="1"/>
  <c r="AA887" i="3"/>
  <c r="AB887" i="3" s="1"/>
  <c r="AA885" i="3"/>
  <c r="AB885" i="3" s="1"/>
  <c r="AA883" i="3"/>
  <c r="AB883" i="3" s="1"/>
  <c r="AA881" i="3"/>
  <c r="AB881" i="3" s="1"/>
  <c r="AA879" i="3"/>
  <c r="AB879" i="3" s="1"/>
  <c r="AA877" i="3"/>
  <c r="AB877" i="3" s="1"/>
  <c r="AA875" i="3"/>
  <c r="AB875" i="3" s="1"/>
  <c r="AA873" i="3"/>
  <c r="AB873" i="3" s="1"/>
  <c r="AA871" i="3"/>
  <c r="AB871" i="3" s="1"/>
  <c r="AA869" i="3"/>
  <c r="AB869" i="3" s="1"/>
  <c r="AA868" i="3"/>
  <c r="AB868" i="3" s="1"/>
  <c r="AA866" i="3"/>
  <c r="AB866" i="3" s="1"/>
  <c r="AA864" i="3"/>
  <c r="AB864" i="3" s="1"/>
  <c r="AA862" i="3"/>
  <c r="AB862" i="3" s="1"/>
  <c r="AA860" i="3"/>
  <c r="AB860" i="3" s="1"/>
  <c r="AA858" i="3"/>
  <c r="AB858" i="3" s="1"/>
  <c r="AA856" i="3"/>
  <c r="AB856" i="3" s="1"/>
  <c r="AA854" i="3"/>
  <c r="AB854" i="3" s="1"/>
  <c r="AA852" i="3"/>
  <c r="AB852" i="3" s="1"/>
  <c r="AA850" i="3"/>
  <c r="AB850" i="3" s="1"/>
  <c r="AA848" i="3"/>
  <c r="AB848" i="3" s="1"/>
  <c r="AA846" i="3"/>
  <c r="AB846" i="3" s="1"/>
  <c r="AA844" i="3"/>
  <c r="AB844" i="3" s="1"/>
  <c r="AA842" i="3"/>
  <c r="AB842" i="3" s="1"/>
  <c r="AA840" i="3"/>
  <c r="AB840" i="3" s="1"/>
  <c r="AA838" i="3"/>
  <c r="AB838" i="3" s="1"/>
  <c r="AA836" i="3"/>
  <c r="AB836" i="3" s="1"/>
  <c r="AA834" i="3"/>
  <c r="AB834" i="3" s="1"/>
  <c r="AA832" i="3"/>
  <c r="AB832" i="3" s="1"/>
  <c r="AA830" i="3"/>
  <c r="AB830" i="3" s="1"/>
  <c r="AA828" i="3"/>
  <c r="AB828" i="3" s="1"/>
  <c r="AA826" i="3"/>
  <c r="AB826" i="3" s="1"/>
  <c r="AA824" i="3"/>
  <c r="AB824" i="3" s="1"/>
  <c r="AA822" i="3"/>
  <c r="AB822" i="3" s="1"/>
  <c r="AA820" i="3"/>
  <c r="AB820" i="3" s="1"/>
  <c r="AA818" i="3"/>
  <c r="AB818" i="3" s="1"/>
  <c r="AA816" i="3"/>
  <c r="AB816" i="3" s="1"/>
  <c r="AA814" i="3"/>
  <c r="AB814" i="3" s="1"/>
  <c r="AA812" i="3"/>
  <c r="AB812" i="3" s="1"/>
  <c r="AA810" i="3"/>
  <c r="AB810" i="3" s="1"/>
  <c r="AA808" i="3"/>
  <c r="AB808" i="3" s="1"/>
  <c r="AA806" i="3"/>
  <c r="AB806" i="3" s="1"/>
  <c r="AA805" i="3"/>
  <c r="AB805" i="3" s="1"/>
  <c r="AA803" i="3"/>
  <c r="AB803" i="3" s="1"/>
  <c r="AA801" i="3"/>
  <c r="AB801" i="3" s="1"/>
  <c r="AA799" i="3"/>
  <c r="AB799" i="3" s="1"/>
  <c r="AA797" i="3"/>
  <c r="AB797" i="3" s="1"/>
  <c r="AA795" i="3"/>
  <c r="AB795" i="3" s="1"/>
  <c r="AA793" i="3"/>
  <c r="AB793" i="3" s="1"/>
  <c r="AA791" i="3"/>
  <c r="AB791" i="3" s="1"/>
  <c r="AA789" i="3"/>
  <c r="AB789" i="3" s="1"/>
  <c r="AA787" i="3"/>
  <c r="AB787" i="3" s="1"/>
  <c r="AA785" i="3"/>
  <c r="AB785" i="3" s="1"/>
  <c r="AA783" i="3"/>
  <c r="AB783" i="3" s="1"/>
  <c r="AA781" i="3"/>
  <c r="AB781" i="3" s="1"/>
  <c r="AA779" i="3"/>
  <c r="AB779" i="3" s="1"/>
  <c r="AA777" i="3"/>
  <c r="AB777" i="3" s="1"/>
  <c r="AA775" i="3"/>
  <c r="AB775" i="3" s="1"/>
  <c r="AA773" i="3"/>
  <c r="AB773" i="3" s="1"/>
  <c r="AA771" i="3"/>
  <c r="AB771" i="3" s="1"/>
  <c r="AA769" i="3"/>
  <c r="AB769" i="3" s="1"/>
  <c r="AA767" i="3"/>
  <c r="AB767" i="3" s="1"/>
  <c r="AA765" i="3"/>
  <c r="AB765" i="3" s="1"/>
  <c r="AA763" i="3"/>
  <c r="AB763" i="3" s="1"/>
  <c r="AA761" i="3"/>
  <c r="AB761" i="3" s="1"/>
  <c r="AA759" i="3"/>
  <c r="AB759" i="3" s="1"/>
  <c r="AA757" i="3"/>
  <c r="AB757" i="3" s="1"/>
  <c r="AA755" i="3"/>
  <c r="AB755" i="3" s="1"/>
  <c r="AA753" i="3"/>
  <c r="AB753" i="3" s="1"/>
  <c r="AA751" i="3"/>
  <c r="AB751" i="3" s="1"/>
  <c r="AA749" i="3"/>
  <c r="AB749" i="3" s="1"/>
  <c r="AA747" i="3"/>
  <c r="AB747" i="3" s="1"/>
  <c r="AA745" i="3"/>
  <c r="AB745" i="3" s="1"/>
  <c r="AA744" i="3"/>
  <c r="AB744" i="3" s="1"/>
  <c r="AA742" i="3"/>
  <c r="AB742" i="3" s="1"/>
  <c r="AA741" i="3"/>
  <c r="AB741" i="3" s="1"/>
  <c r="AA739" i="3"/>
  <c r="AB739" i="3" s="1"/>
  <c r="AA738" i="3"/>
  <c r="AB738" i="3" s="1"/>
  <c r="AA736" i="3"/>
  <c r="AB736" i="3" s="1"/>
  <c r="AA733" i="3"/>
  <c r="AB733" i="3" s="1"/>
  <c r="AA731" i="3"/>
  <c r="AB731" i="3" s="1"/>
  <c r="AA729" i="3"/>
  <c r="AB729" i="3" s="1"/>
  <c r="AA727" i="3"/>
  <c r="AB727" i="3" s="1"/>
  <c r="AA725" i="3"/>
  <c r="AB725" i="3" s="1"/>
  <c r="AA723" i="3"/>
  <c r="AB723" i="3" s="1"/>
  <c r="AA721" i="3"/>
  <c r="AB721" i="3" s="1"/>
  <c r="AA719" i="3"/>
  <c r="AB719" i="3" s="1"/>
  <c r="AA717" i="3"/>
  <c r="AB717" i="3" s="1"/>
  <c r="AA715" i="3"/>
  <c r="AB715" i="3" s="1"/>
  <c r="AA713" i="3"/>
  <c r="AB713" i="3" s="1"/>
  <c r="AA711" i="3"/>
  <c r="AB711" i="3" s="1"/>
  <c r="AA709" i="3"/>
  <c r="AB709" i="3" s="1"/>
  <c r="AA707" i="3"/>
  <c r="AB707" i="3" s="1"/>
  <c r="AA705" i="3"/>
  <c r="AB705" i="3" s="1"/>
  <c r="AA703" i="3"/>
  <c r="AB703" i="3" s="1"/>
  <c r="AA701" i="3"/>
  <c r="AB701" i="3" s="1"/>
  <c r="AA698" i="3"/>
  <c r="AB698" i="3" s="1"/>
  <c r="AA696" i="3"/>
  <c r="AB696" i="3" s="1"/>
  <c r="AA694" i="3"/>
  <c r="AB694" i="3" s="1"/>
  <c r="AA692" i="3"/>
  <c r="AB692" i="3" s="1"/>
  <c r="AA690" i="3"/>
  <c r="AB690" i="3" s="1"/>
  <c r="AA688" i="3"/>
  <c r="AB688" i="3" s="1"/>
  <c r="AA686" i="3"/>
  <c r="AB686" i="3" s="1"/>
  <c r="AA684" i="3"/>
  <c r="AB684" i="3" s="1"/>
  <c r="AA682" i="3"/>
  <c r="AB682" i="3" s="1"/>
  <c r="AA680" i="3"/>
  <c r="AB680" i="3" s="1"/>
  <c r="AA678" i="3"/>
  <c r="AB678" i="3" s="1"/>
  <c r="AA676" i="3"/>
  <c r="AB676" i="3" s="1"/>
  <c r="AA673" i="3"/>
  <c r="AB673" i="3" s="1"/>
  <c r="AA671" i="3"/>
  <c r="AB671" i="3" s="1"/>
  <c r="AA669" i="3"/>
  <c r="AB669" i="3" s="1"/>
  <c r="AA667" i="3"/>
  <c r="AB667" i="3" s="1"/>
  <c r="AA665" i="3"/>
  <c r="AB665" i="3" s="1"/>
  <c r="AA663" i="3"/>
  <c r="AB663" i="3" s="1"/>
  <c r="AA661" i="3"/>
  <c r="AB661" i="3" s="1"/>
  <c r="AA659" i="3"/>
  <c r="AB659" i="3" s="1"/>
  <c r="AA657" i="3"/>
  <c r="AB657" i="3" s="1"/>
  <c r="AA654" i="3"/>
  <c r="AB654" i="3" s="1"/>
  <c r="AA652" i="3"/>
  <c r="AB652" i="3" s="1"/>
  <c r="AA650" i="3"/>
  <c r="AB650" i="3" s="1"/>
  <c r="AA648" i="3"/>
  <c r="AB648" i="3" s="1"/>
  <c r="AA646" i="3"/>
  <c r="AB646" i="3" s="1"/>
  <c r="AA644" i="3"/>
  <c r="AB644" i="3" s="1"/>
  <c r="AA642" i="3"/>
  <c r="AB642" i="3" s="1"/>
  <c r="AA640" i="3"/>
  <c r="AB640" i="3" s="1"/>
  <c r="AA638" i="3"/>
  <c r="AB638" i="3" s="1"/>
  <c r="AA636" i="3"/>
  <c r="AB636" i="3" s="1"/>
  <c r="AA634" i="3"/>
  <c r="AB634" i="3" s="1"/>
  <c r="AA632" i="3"/>
  <c r="AB632" i="3" s="1"/>
  <c r="AA630" i="3"/>
  <c r="AB630" i="3" s="1"/>
  <c r="AA628" i="3"/>
  <c r="AB628" i="3" s="1"/>
  <c r="AA626" i="3"/>
  <c r="AB626" i="3" s="1"/>
  <c r="AA624" i="3"/>
  <c r="AB624" i="3" s="1"/>
  <c r="AA622" i="3"/>
  <c r="AB622" i="3" s="1"/>
  <c r="AA620" i="3"/>
  <c r="AB620" i="3" s="1"/>
  <c r="AA618" i="3"/>
  <c r="AB618" i="3" s="1"/>
  <c r="AA616" i="3"/>
  <c r="AB616" i="3" s="1"/>
  <c r="AA614" i="3"/>
  <c r="AB614" i="3" s="1"/>
  <c r="AA612" i="3"/>
  <c r="AB612" i="3" s="1"/>
  <c r="AA610" i="3"/>
  <c r="AB610" i="3" s="1"/>
  <c r="AA608" i="3"/>
  <c r="AB608" i="3" s="1"/>
  <c r="AA606" i="3"/>
  <c r="AB606" i="3" s="1"/>
  <c r="AA604" i="3"/>
  <c r="AB604" i="3" s="1"/>
  <c r="AA603" i="3"/>
  <c r="AB603" i="3" s="1"/>
  <c r="AA600" i="3"/>
  <c r="AB600" i="3" s="1"/>
  <c r="AA598" i="3"/>
  <c r="AB598" i="3" s="1"/>
  <c r="AA597" i="3"/>
  <c r="AB597" i="3" s="1"/>
  <c r="AA594" i="3"/>
  <c r="AB594" i="3" s="1"/>
  <c r="AA592" i="3"/>
  <c r="AB592" i="3" s="1"/>
  <c r="AA590" i="3"/>
  <c r="AB590" i="3" s="1"/>
  <c r="AA588" i="3"/>
  <c r="AB588" i="3" s="1"/>
  <c r="AA586" i="3"/>
  <c r="AB586" i="3" s="1"/>
  <c r="AA584" i="3"/>
  <c r="AB584" i="3" s="1"/>
  <c r="AA582" i="3"/>
  <c r="AB582" i="3" s="1"/>
  <c r="AA580" i="3"/>
  <c r="AB580" i="3" s="1"/>
  <c r="AA578" i="3"/>
  <c r="AB578" i="3" s="1"/>
  <c r="AA576" i="3"/>
  <c r="AB576" i="3" s="1"/>
  <c r="AA574" i="3"/>
  <c r="AB574" i="3" s="1"/>
  <c r="AA572" i="3"/>
  <c r="AB572" i="3" s="1"/>
  <c r="AA570" i="3"/>
  <c r="AB570" i="3" s="1"/>
  <c r="AA568" i="3"/>
  <c r="AB568" i="3" s="1"/>
  <c r="AA564" i="3"/>
  <c r="AB564" i="3" s="1"/>
  <c r="AA737" i="3"/>
  <c r="AB737" i="3" s="1"/>
  <c r="AA735" i="3"/>
  <c r="AB735" i="3" s="1"/>
  <c r="AA734" i="3"/>
  <c r="AB734" i="3" s="1"/>
  <c r="AA732" i="3"/>
  <c r="AB732" i="3" s="1"/>
  <c r="AA730" i="3"/>
  <c r="AB730" i="3" s="1"/>
  <c r="AA728" i="3"/>
  <c r="AB728" i="3" s="1"/>
  <c r="AA726" i="3"/>
  <c r="AB726" i="3" s="1"/>
  <c r="AA724" i="3"/>
  <c r="AB724" i="3" s="1"/>
  <c r="AA722" i="3"/>
  <c r="AB722" i="3" s="1"/>
  <c r="AA720" i="3"/>
  <c r="AB720" i="3" s="1"/>
  <c r="AA718" i="3"/>
  <c r="AB718" i="3" s="1"/>
  <c r="AA716" i="3"/>
  <c r="AB716" i="3" s="1"/>
  <c r="AA714" i="3"/>
  <c r="AB714" i="3" s="1"/>
  <c r="AA712" i="3"/>
  <c r="AB712" i="3" s="1"/>
  <c r="AA710" i="3"/>
  <c r="AB710" i="3" s="1"/>
  <c r="AA708" i="3"/>
  <c r="AB708" i="3" s="1"/>
  <c r="AA706" i="3"/>
  <c r="AB706" i="3" s="1"/>
  <c r="AA704" i="3"/>
  <c r="AB704" i="3" s="1"/>
  <c r="AA702" i="3"/>
  <c r="AB702" i="3" s="1"/>
  <c r="AA700" i="3"/>
  <c r="AB700" i="3" s="1"/>
  <c r="AA699" i="3"/>
  <c r="AB699" i="3" s="1"/>
  <c r="AA697" i="3"/>
  <c r="AB697" i="3" s="1"/>
  <c r="AA695" i="3"/>
  <c r="AB695" i="3" s="1"/>
  <c r="AA693" i="3"/>
  <c r="AB693" i="3" s="1"/>
  <c r="AA691" i="3"/>
  <c r="AB691" i="3" s="1"/>
  <c r="AA689" i="3"/>
  <c r="AB689" i="3" s="1"/>
  <c r="AA687" i="3"/>
  <c r="AB687" i="3" s="1"/>
  <c r="AA685" i="3"/>
  <c r="AB685" i="3" s="1"/>
  <c r="AA683" i="3"/>
  <c r="AB683" i="3" s="1"/>
  <c r="AA681" i="3"/>
  <c r="AB681" i="3" s="1"/>
  <c r="AA679" i="3"/>
  <c r="AB679" i="3" s="1"/>
  <c r="AA677" i="3"/>
  <c r="AB677" i="3" s="1"/>
  <c r="AA675" i="3"/>
  <c r="AB675" i="3" s="1"/>
  <c r="AA674" i="3"/>
  <c r="AB674" i="3" s="1"/>
  <c r="AA672" i="3"/>
  <c r="AB672" i="3" s="1"/>
  <c r="AA670" i="3"/>
  <c r="AB670" i="3" s="1"/>
  <c r="AA668" i="3"/>
  <c r="AB668" i="3" s="1"/>
  <c r="AA666" i="3"/>
  <c r="AB666" i="3" s="1"/>
  <c r="AA664" i="3"/>
  <c r="AB664" i="3" s="1"/>
  <c r="AA662" i="3"/>
  <c r="AB662" i="3" s="1"/>
  <c r="AA660" i="3"/>
  <c r="AB660" i="3" s="1"/>
  <c r="AA658" i="3"/>
  <c r="AB658" i="3" s="1"/>
  <c r="AA656" i="3"/>
  <c r="AB656" i="3" s="1"/>
  <c r="AA655" i="3"/>
  <c r="AB655" i="3" s="1"/>
  <c r="AA653" i="3"/>
  <c r="AB653" i="3" s="1"/>
  <c r="AA651" i="3"/>
  <c r="AB651" i="3" s="1"/>
  <c r="AA649" i="3"/>
  <c r="AB649" i="3" s="1"/>
  <c r="AA647" i="3"/>
  <c r="AB647" i="3" s="1"/>
  <c r="AA645" i="3"/>
  <c r="AB645" i="3" s="1"/>
  <c r="AA643" i="3"/>
  <c r="AB643" i="3" s="1"/>
  <c r="AA641" i="3"/>
  <c r="AB641" i="3" s="1"/>
  <c r="AA639" i="3"/>
  <c r="AB639" i="3" s="1"/>
  <c r="AA637" i="3"/>
  <c r="AB637" i="3" s="1"/>
  <c r="AA635" i="3"/>
  <c r="AB635" i="3" s="1"/>
  <c r="AA633" i="3"/>
  <c r="AB633" i="3" s="1"/>
  <c r="AA631" i="3"/>
  <c r="AB631" i="3" s="1"/>
  <c r="AA629" i="3"/>
  <c r="AB629" i="3" s="1"/>
  <c r="AA627" i="3"/>
  <c r="AB627" i="3" s="1"/>
  <c r="AA625" i="3"/>
  <c r="AB625" i="3" s="1"/>
  <c r="AA623" i="3"/>
  <c r="AB623" i="3" s="1"/>
  <c r="AA621" i="3"/>
  <c r="AB621" i="3" s="1"/>
  <c r="AA619" i="3"/>
  <c r="AB619" i="3" s="1"/>
  <c r="AA617" i="3"/>
  <c r="AB617" i="3" s="1"/>
  <c r="AA615" i="3"/>
  <c r="AB615" i="3" s="1"/>
  <c r="AA613" i="3"/>
  <c r="AB613" i="3" s="1"/>
  <c r="AA611" i="3"/>
  <c r="AB611" i="3" s="1"/>
  <c r="AA609" i="3"/>
  <c r="AB609" i="3" s="1"/>
  <c r="AA607" i="3"/>
  <c r="AB607" i="3" s="1"/>
  <c r="AA605" i="3"/>
  <c r="AB605" i="3" s="1"/>
  <c r="AA602" i="3"/>
  <c r="AB602" i="3" s="1"/>
  <c r="AA601" i="3"/>
  <c r="AB601" i="3" s="1"/>
  <c r="AA599" i="3"/>
  <c r="AB599" i="3" s="1"/>
  <c r="AA596" i="3"/>
  <c r="AB596" i="3" s="1"/>
  <c r="AA595" i="3"/>
  <c r="AB595" i="3" s="1"/>
  <c r="AA593" i="3"/>
  <c r="AB593" i="3" s="1"/>
  <c r="AA591" i="3"/>
  <c r="AB591" i="3" s="1"/>
  <c r="AA589" i="3"/>
  <c r="AB589" i="3" s="1"/>
  <c r="AA587" i="3"/>
  <c r="AB587" i="3" s="1"/>
  <c r="AA585" i="3"/>
  <c r="AB585" i="3" s="1"/>
  <c r="AA583" i="3"/>
  <c r="AB583" i="3" s="1"/>
  <c r="AA581" i="3"/>
  <c r="AB581" i="3" s="1"/>
  <c r="AA579" i="3"/>
  <c r="AB579" i="3" s="1"/>
  <c r="AA577" i="3"/>
  <c r="AB577" i="3" s="1"/>
  <c r="AA575" i="3"/>
  <c r="AB575" i="3" s="1"/>
  <c r="AA573" i="3"/>
  <c r="AB573" i="3" s="1"/>
  <c r="AA571" i="3"/>
  <c r="AB571" i="3" s="1"/>
  <c r="AA569" i="3"/>
  <c r="AB569" i="3" s="1"/>
  <c r="AA567" i="3"/>
  <c r="AB567" i="3" s="1"/>
  <c r="AA566" i="3"/>
  <c r="AB566" i="3" s="1"/>
  <c r="AA565" i="3"/>
  <c r="AB565" i="3" s="1"/>
  <c r="AA563" i="3"/>
  <c r="AB563" i="3" s="1"/>
  <c r="AA562" i="3"/>
  <c r="AB562" i="3" s="1"/>
  <c r="AA560" i="3"/>
  <c r="AB560" i="3" s="1"/>
  <c r="AA558" i="3"/>
  <c r="AB558" i="3" s="1"/>
  <c r="AA556" i="3"/>
  <c r="AB556" i="3" s="1"/>
  <c r="AA554" i="3"/>
  <c r="AB554" i="3" s="1"/>
  <c r="AA552" i="3"/>
  <c r="AB552" i="3" s="1"/>
  <c r="AA550" i="3"/>
  <c r="AB550" i="3" s="1"/>
  <c r="AA548" i="3"/>
  <c r="AB548" i="3" s="1"/>
  <c r="AA546" i="3"/>
  <c r="AB546" i="3" s="1"/>
  <c r="AA544" i="3"/>
  <c r="AB544" i="3" s="1"/>
  <c r="AA542" i="3"/>
  <c r="AB542" i="3" s="1"/>
  <c r="AA540" i="3"/>
  <c r="AB540" i="3" s="1"/>
  <c r="AA538" i="3"/>
  <c r="AB538" i="3" s="1"/>
  <c r="AA536" i="3"/>
  <c r="AB536" i="3" s="1"/>
  <c r="AA534" i="3"/>
  <c r="AB534" i="3" s="1"/>
  <c r="AA532" i="3"/>
  <c r="AB532" i="3" s="1"/>
  <c r="AA530" i="3"/>
  <c r="AB530" i="3" s="1"/>
  <c r="AA528" i="3"/>
  <c r="AB528" i="3" s="1"/>
  <c r="AA526" i="3"/>
  <c r="AB526" i="3" s="1"/>
  <c r="AA524" i="3"/>
  <c r="AB524" i="3" s="1"/>
  <c r="AA522" i="3"/>
  <c r="AB522" i="3" s="1"/>
  <c r="AA520" i="3"/>
  <c r="AB520" i="3" s="1"/>
  <c r="AA518" i="3"/>
  <c r="AB518" i="3" s="1"/>
  <c r="AA516" i="3"/>
  <c r="AB516" i="3" s="1"/>
  <c r="AA513" i="3"/>
  <c r="AB513" i="3" s="1"/>
  <c r="AA511" i="3"/>
  <c r="AB511" i="3" s="1"/>
  <c r="AA509" i="3"/>
  <c r="AB509" i="3" s="1"/>
  <c r="AA507" i="3"/>
  <c r="AB507" i="3" s="1"/>
  <c r="AA505" i="3"/>
  <c r="AB505" i="3" s="1"/>
  <c r="AA503" i="3"/>
  <c r="AB503" i="3" s="1"/>
  <c r="AA501" i="3"/>
  <c r="AB501" i="3" s="1"/>
  <c r="AA499" i="3"/>
  <c r="AB499" i="3" s="1"/>
  <c r="AA497" i="3"/>
  <c r="AB497" i="3" s="1"/>
  <c r="AA495" i="3"/>
  <c r="AB495" i="3" s="1"/>
  <c r="AA493" i="3"/>
  <c r="AB493" i="3" s="1"/>
  <c r="AA491" i="3"/>
  <c r="AB491" i="3" s="1"/>
  <c r="AA489" i="3"/>
  <c r="AB489" i="3" s="1"/>
  <c r="AA487" i="3"/>
  <c r="AB487" i="3" s="1"/>
  <c r="AA485" i="3"/>
  <c r="AB485" i="3" s="1"/>
  <c r="AA483" i="3"/>
  <c r="AB483" i="3" s="1"/>
  <c r="AA481" i="3"/>
  <c r="AB481" i="3" s="1"/>
  <c r="AA479" i="3"/>
  <c r="AB479" i="3" s="1"/>
  <c r="AA477" i="3"/>
  <c r="AB477" i="3" s="1"/>
  <c r="AA474" i="3"/>
  <c r="AB474" i="3" s="1"/>
  <c r="AA414" i="3"/>
  <c r="AB414" i="3" s="1"/>
  <c r="AA561" i="3"/>
  <c r="AB561" i="3" s="1"/>
  <c r="AA559" i="3"/>
  <c r="AB559" i="3" s="1"/>
  <c r="AA557" i="3"/>
  <c r="AB557" i="3" s="1"/>
  <c r="AA555" i="3"/>
  <c r="AB555" i="3" s="1"/>
  <c r="AA553" i="3"/>
  <c r="AB553" i="3" s="1"/>
  <c r="AA551" i="3"/>
  <c r="AB551" i="3" s="1"/>
  <c r="AA549" i="3"/>
  <c r="AB549" i="3" s="1"/>
  <c r="AA547" i="3"/>
  <c r="AB547" i="3" s="1"/>
  <c r="AA545" i="3"/>
  <c r="AB545" i="3" s="1"/>
  <c r="AA543" i="3"/>
  <c r="AB543" i="3" s="1"/>
  <c r="AA541" i="3"/>
  <c r="AB541" i="3" s="1"/>
  <c r="AA539" i="3"/>
  <c r="AB539" i="3" s="1"/>
  <c r="AA537" i="3"/>
  <c r="AB537" i="3" s="1"/>
  <c r="AA535" i="3"/>
  <c r="AB535" i="3" s="1"/>
  <c r="AA533" i="3"/>
  <c r="AB533" i="3" s="1"/>
  <c r="AA531" i="3"/>
  <c r="AB531" i="3" s="1"/>
  <c r="AA529" i="3"/>
  <c r="AB529" i="3" s="1"/>
  <c r="AA527" i="3"/>
  <c r="AB527" i="3" s="1"/>
  <c r="AA525" i="3"/>
  <c r="AB525" i="3" s="1"/>
  <c r="AA523" i="3"/>
  <c r="AB523" i="3" s="1"/>
  <c r="AA521" i="3"/>
  <c r="AB521" i="3" s="1"/>
  <c r="AA519" i="3"/>
  <c r="AB519" i="3" s="1"/>
  <c r="AA517" i="3"/>
  <c r="AB517" i="3" s="1"/>
  <c r="AA515" i="3"/>
  <c r="AB515" i="3" s="1"/>
  <c r="AA514" i="3"/>
  <c r="AB514" i="3" s="1"/>
  <c r="AA512" i="3"/>
  <c r="AB512" i="3" s="1"/>
  <c r="AA510" i="3"/>
  <c r="AB510" i="3" s="1"/>
  <c r="AA508" i="3"/>
  <c r="AB508" i="3" s="1"/>
  <c r="AA506" i="3"/>
  <c r="AB506" i="3" s="1"/>
  <c r="AA504" i="3"/>
  <c r="AB504" i="3" s="1"/>
  <c r="AA502" i="3"/>
  <c r="AB502" i="3" s="1"/>
  <c r="AA500" i="3"/>
  <c r="AB500" i="3" s="1"/>
  <c r="AA498" i="3"/>
  <c r="AB498" i="3" s="1"/>
  <c r="AA496" i="3"/>
  <c r="AB496" i="3" s="1"/>
  <c r="AA494" i="3"/>
  <c r="AB494" i="3" s="1"/>
  <c r="AA492" i="3"/>
  <c r="AB492" i="3" s="1"/>
  <c r="AA490" i="3"/>
  <c r="AB490" i="3" s="1"/>
  <c r="AA488" i="3"/>
  <c r="AB488" i="3" s="1"/>
  <c r="AA486" i="3"/>
  <c r="AB486" i="3" s="1"/>
  <c r="AA484" i="3"/>
  <c r="AB484" i="3" s="1"/>
  <c r="AA482" i="3"/>
  <c r="AB482" i="3" s="1"/>
  <c r="AA480" i="3"/>
  <c r="AB480" i="3" s="1"/>
  <c r="AA478" i="3"/>
  <c r="AB478" i="3" s="1"/>
  <c r="AA476" i="3"/>
  <c r="AB476" i="3" s="1"/>
  <c r="AA475" i="3"/>
  <c r="AB475" i="3" s="1"/>
  <c r="AA473" i="3"/>
  <c r="AB473" i="3" s="1"/>
  <c r="AA472" i="3"/>
  <c r="AB472" i="3" s="1"/>
  <c r="AA471" i="3"/>
  <c r="AB471" i="3" s="1"/>
  <c r="AA470" i="3"/>
  <c r="AB470" i="3" s="1"/>
  <c r="AA469" i="3"/>
  <c r="AB469" i="3" s="1"/>
  <c r="AA468" i="3"/>
  <c r="AB468" i="3" s="1"/>
  <c r="AA467" i="3"/>
  <c r="AB467" i="3" s="1"/>
  <c r="AA466" i="3"/>
  <c r="AB466" i="3" s="1"/>
  <c r="AA465" i="3"/>
  <c r="AB465" i="3" s="1"/>
  <c r="AA464" i="3"/>
  <c r="AB464" i="3" s="1"/>
  <c r="AA463" i="3"/>
  <c r="AB463" i="3" s="1"/>
  <c r="AA462" i="3"/>
  <c r="AB462" i="3" s="1"/>
  <c r="AA461" i="3"/>
  <c r="AB461" i="3" s="1"/>
  <c r="AA460" i="3"/>
  <c r="AB460" i="3" s="1"/>
  <c r="AA459" i="3"/>
  <c r="AB459" i="3" s="1"/>
  <c r="AA458" i="3"/>
  <c r="AB458" i="3" s="1"/>
  <c r="AA457" i="3"/>
  <c r="AB457" i="3" s="1"/>
  <c r="AA456" i="3"/>
  <c r="AB456" i="3" s="1"/>
  <c r="AA455" i="3"/>
  <c r="AB455" i="3" s="1"/>
  <c r="AA454" i="3"/>
  <c r="AB454" i="3" s="1"/>
  <c r="AA453" i="3"/>
  <c r="AB453" i="3" s="1"/>
  <c r="AA452" i="3"/>
  <c r="AB452" i="3" s="1"/>
  <c r="AA451" i="3"/>
  <c r="AB451" i="3" s="1"/>
  <c r="AA450" i="3"/>
  <c r="AB450" i="3" s="1"/>
  <c r="AA449" i="3"/>
  <c r="AB449" i="3" s="1"/>
  <c r="AA448" i="3"/>
  <c r="AB448" i="3" s="1"/>
  <c r="AA447" i="3"/>
  <c r="AB447" i="3" s="1"/>
  <c r="AA446" i="3"/>
  <c r="AB446" i="3" s="1"/>
  <c r="AA445" i="3"/>
  <c r="AB445" i="3" s="1"/>
  <c r="AA444" i="3"/>
  <c r="AB444" i="3" s="1"/>
  <c r="AA443" i="3"/>
  <c r="AB443" i="3" s="1"/>
  <c r="AA442" i="3"/>
  <c r="AB442" i="3" s="1"/>
  <c r="AA441" i="3"/>
  <c r="AB441" i="3" s="1"/>
  <c r="AA440" i="3"/>
  <c r="AB440" i="3" s="1"/>
  <c r="AA439" i="3"/>
  <c r="AB439" i="3" s="1"/>
  <c r="AA438" i="3"/>
  <c r="AB438" i="3" s="1"/>
  <c r="AA437" i="3"/>
  <c r="AB437" i="3" s="1"/>
  <c r="AA436" i="3"/>
  <c r="AB436" i="3" s="1"/>
  <c r="AA435" i="3"/>
  <c r="AB435" i="3" s="1"/>
  <c r="AA434" i="3"/>
  <c r="AB434" i="3" s="1"/>
  <c r="AA433" i="3"/>
  <c r="AB433" i="3" s="1"/>
  <c r="AA432" i="3"/>
  <c r="AB432" i="3" s="1"/>
  <c r="AA431" i="3"/>
  <c r="AB431" i="3" s="1"/>
  <c r="AA430" i="3"/>
  <c r="AB430" i="3" s="1"/>
  <c r="AA429" i="3"/>
  <c r="AB429" i="3" s="1"/>
  <c r="AA428" i="3"/>
  <c r="AB428" i="3" s="1"/>
  <c r="AA427" i="3"/>
  <c r="AB427" i="3" s="1"/>
  <c r="AA426" i="3"/>
  <c r="AB426" i="3" s="1"/>
  <c r="AA425" i="3"/>
  <c r="AB425" i="3" s="1"/>
  <c r="AA424" i="3"/>
  <c r="AB424" i="3" s="1"/>
  <c r="AA423" i="3"/>
  <c r="AB423" i="3" s="1"/>
  <c r="AA422" i="3"/>
  <c r="AB422" i="3" s="1"/>
  <c r="AA421" i="3"/>
  <c r="AB421" i="3" s="1"/>
  <c r="AA420" i="3"/>
  <c r="AB420" i="3" s="1"/>
  <c r="AA419" i="3"/>
  <c r="AB419" i="3" s="1"/>
  <c r="AA418" i="3"/>
  <c r="AB418" i="3" s="1"/>
  <c r="AA417" i="3"/>
  <c r="AB417" i="3" s="1"/>
  <c r="AA416" i="3"/>
  <c r="AB416" i="3" s="1"/>
  <c r="AA415" i="3"/>
  <c r="AB415" i="3" s="1"/>
  <c r="AA413" i="3"/>
  <c r="AB413" i="3" s="1"/>
  <c r="AA412" i="3"/>
  <c r="AB412" i="3" s="1"/>
  <c r="AA411" i="3"/>
  <c r="AB411" i="3" s="1"/>
  <c r="AA410" i="3"/>
  <c r="AB410" i="3" s="1"/>
  <c r="AA409" i="3"/>
  <c r="AB409" i="3" s="1"/>
  <c r="AA408" i="3"/>
  <c r="AB408" i="3" s="1"/>
  <c r="AA407" i="3"/>
  <c r="AB407" i="3" s="1"/>
  <c r="AA406" i="3"/>
  <c r="AB406" i="3" s="1"/>
  <c r="AA405" i="3"/>
  <c r="AB405" i="3" s="1"/>
  <c r="AA404" i="3"/>
  <c r="AB404" i="3" s="1"/>
  <c r="AA403" i="3"/>
  <c r="AB403" i="3" s="1"/>
  <c r="AA402" i="3"/>
  <c r="AB402" i="3" s="1"/>
  <c r="AA401" i="3"/>
  <c r="AB401" i="3" s="1"/>
  <c r="AA400" i="3"/>
  <c r="AB400" i="3" s="1"/>
  <c r="AA399" i="3"/>
  <c r="AB399" i="3" s="1"/>
  <c r="AA398" i="3"/>
  <c r="AB398" i="3" s="1"/>
  <c r="AA397" i="3"/>
  <c r="AB397" i="3" s="1"/>
  <c r="AA396" i="3"/>
  <c r="AB396" i="3" s="1"/>
  <c r="AA395" i="3"/>
  <c r="AB395" i="3" s="1"/>
  <c r="AA394" i="3"/>
  <c r="AB394" i="3" s="1"/>
  <c r="AA393" i="3"/>
  <c r="AB393" i="3" s="1"/>
  <c r="AA392" i="3"/>
  <c r="AB392" i="3" s="1"/>
  <c r="AA391" i="3"/>
  <c r="AB391" i="3" s="1"/>
  <c r="AA390" i="3"/>
  <c r="AB390" i="3" s="1"/>
  <c r="AA389" i="3"/>
  <c r="AB389" i="3" s="1"/>
  <c r="AA388" i="3"/>
  <c r="AB388" i="3" s="1"/>
  <c r="AA387" i="3"/>
  <c r="AB387" i="3" s="1"/>
  <c r="AA386" i="3"/>
  <c r="AB386" i="3" s="1"/>
  <c r="AA385" i="3"/>
  <c r="AB385" i="3" s="1"/>
  <c r="AA384" i="3"/>
  <c r="AB384" i="3" s="1"/>
  <c r="AA383" i="3"/>
  <c r="AB383" i="3" s="1"/>
  <c r="AA382" i="3"/>
  <c r="AB382" i="3" s="1"/>
  <c r="AA381" i="3"/>
  <c r="AB381" i="3" s="1"/>
  <c r="AA380" i="3"/>
  <c r="AB380" i="3" s="1"/>
  <c r="AA379" i="3"/>
  <c r="AB379" i="3" s="1"/>
  <c r="AA378" i="3"/>
  <c r="AB378" i="3" s="1"/>
  <c r="AA377" i="3"/>
  <c r="AB377" i="3" s="1"/>
  <c r="AA376" i="3"/>
  <c r="AB376" i="3" s="1"/>
  <c r="AA375" i="3"/>
  <c r="AB375" i="3" s="1"/>
  <c r="AA374" i="3"/>
  <c r="AB374" i="3" s="1"/>
  <c r="AA373" i="3"/>
  <c r="AB373" i="3" s="1"/>
  <c r="AA372" i="3"/>
  <c r="AB372" i="3" s="1"/>
  <c r="AA371" i="3"/>
  <c r="AB371" i="3" s="1"/>
  <c r="AA370" i="3"/>
  <c r="AB370" i="3" s="1"/>
  <c r="AA369" i="3"/>
  <c r="AB369" i="3" s="1"/>
  <c r="AA368" i="3"/>
  <c r="AB368" i="3" s="1"/>
  <c r="AA367" i="3"/>
  <c r="AB367" i="3" s="1"/>
  <c r="AA366" i="3"/>
  <c r="AB366" i="3" s="1"/>
  <c r="AA365" i="3"/>
  <c r="AB365" i="3" s="1"/>
  <c r="AA364" i="3"/>
  <c r="AB364" i="3" s="1"/>
  <c r="AA363" i="3"/>
  <c r="AB363" i="3" s="1"/>
  <c r="AA362" i="3"/>
  <c r="AB362" i="3" s="1"/>
  <c r="AA361" i="3"/>
  <c r="AB361" i="3" s="1"/>
  <c r="AA360" i="3"/>
  <c r="AB360" i="3" s="1"/>
  <c r="AA359" i="3"/>
  <c r="AB359" i="3" s="1"/>
  <c r="AA358" i="3"/>
  <c r="AB358" i="3" s="1"/>
  <c r="AA357" i="3"/>
  <c r="AB357" i="3" s="1"/>
  <c r="AA356" i="3"/>
  <c r="AB356" i="3" s="1"/>
  <c r="AA355" i="3"/>
  <c r="AB355" i="3" s="1"/>
  <c r="AA354" i="3"/>
  <c r="AB354" i="3" s="1"/>
  <c r="AA353" i="3"/>
  <c r="AB353" i="3" s="1"/>
  <c r="AA352" i="3"/>
  <c r="AB352" i="3" s="1"/>
  <c r="AA351" i="3"/>
  <c r="AB351" i="3" s="1"/>
  <c r="AA350" i="3"/>
  <c r="AB350" i="3" s="1"/>
  <c r="AA349" i="3"/>
  <c r="AB349" i="3" s="1"/>
  <c r="AA348" i="3"/>
  <c r="AB348" i="3" s="1"/>
  <c r="AA347" i="3"/>
  <c r="AB347" i="3" s="1"/>
  <c r="AA346" i="3"/>
  <c r="AB346" i="3" s="1"/>
  <c r="AA345" i="3"/>
  <c r="AB345" i="3" s="1"/>
  <c r="AA344" i="3"/>
  <c r="AB344" i="3" s="1"/>
  <c r="AA343" i="3"/>
  <c r="AB343" i="3" s="1"/>
  <c r="AA342" i="3"/>
  <c r="AB342" i="3" s="1"/>
  <c r="AA341" i="3"/>
  <c r="AB341" i="3" s="1"/>
  <c r="AA340" i="3"/>
  <c r="AB340" i="3" s="1"/>
  <c r="AA339" i="3"/>
  <c r="AB339" i="3" s="1"/>
  <c r="AA338" i="3"/>
  <c r="AB338" i="3" s="1"/>
  <c r="AA337" i="3"/>
  <c r="AB337" i="3" s="1"/>
  <c r="AA336" i="3"/>
  <c r="AB336" i="3" s="1"/>
  <c r="AA335" i="3"/>
  <c r="AB335" i="3" s="1"/>
  <c r="AA334" i="3"/>
  <c r="AB334" i="3" s="1"/>
  <c r="AA333" i="3"/>
  <c r="AB333" i="3" s="1"/>
  <c r="AA332" i="3"/>
  <c r="AB332" i="3" s="1"/>
  <c r="AA331" i="3"/>
  <c r="AB331" i="3" s="1"/>
  <c r="AA330" i="3"/>
  <c r="AB330" i="3" s="1"/>
  <c r="AA329" i="3"/>
  <c r="AB329" i="3" s="1"/>
  <c r="AA328" i="3"/>
  <c r="AB328" i="3" s="1"/>
  <c r="AA327" i="3"/>
  <c r="AB327" i="3" s="1"/>
  <c r="AA326" i="3"/>
  <c r="AB326" i="3" s="1"/>
  <c r="AA325" i="3"/>
  <c r="AB325" i="3" s="1"/>
  <c r="AA324" i="3"/>
  <c r="AB324" i="3" s="1"/>
  <c r="AA323" i="3"/>
  <c r="AB323" i="3" s="1"/>
  <c r="AA322" i="3"/>
  <c r="AB322" i="3" s="1"/>
  <c r="AA321" i="3"/>
  <c r="AB321" i="3" s="1"/>
  <c r="AA320" i="3"/>
  <c r="AB320" i="3" s="1"/>
  <c r="AA319" i="3"/>
  <c r="AB319" i="3" s="1"/>
  <c r="AA318" i="3"/>
  <c r="AB318" i="3" s="1"/>
  <c r="AA317" i="3"/>
  <c r="AB317" i="3" s="1"/>
  <c r="AA316" i="3"/>
  <c r="AB316" i="3" s="1"/>
  <c r="AA315" i="3"/>
  <c r="AB315" i="3" s="1"/>
  <c r="AA314" i="3"/>
  <c r="AB314" i="3" s="1"/>
  <c r="AA313" i="3"/>
  <c r="AB313" i="3" s="1"/>
  <c r="AA312" i="3"/>
  <c r="AB312" i="3" s="1"/>
  <c r="AA311" i="3"/>
  <c r="AB311" i="3" s="1"/>
  <c r="AA310" i="3"/>
  <c r="AB310" i="3" s="1"/>
  <c r="AA309" i="3"/>
  <c r="AB309" i="3" s="1"/>
  <c r="AA308" i="3"/>
  <c r="AB308" i="3" s="1"/>
  <c r="AA307" i="3"/>
  <c r="AB307" i="3" s="1"/>
  <c r="AA306" i="3"/>
  <c r="AB306" i="3" s="1"/>
  <c r="AA305" i="3"/>
  <c r="AB305" i="3" s="1"/>
  <c r="AA304" i="3"/>
  <c r="AB304" i="3" s="1"/>
  <c r="AA303" i="3"/>
  <c r="AB303" i="3" s="1"/>
  <c r="AA302" i="3"/>
  <c r="AB302" i="3" s="1"/>
  <c r="AA301" i="3"/>
  <c r="AB301" i="3" s="1"/>
  <c r="AA300" i="3"/>
  <c r="AB300" i="3" s="1"/>
  <c r="AA299" i="3"/>
  <c r="AB299" i="3" s="1"/>
  <c r="AA298" i="3"/>
  <c r="AB298" i="3" s="1"/>
  <c r="AA297" i="3"/>
  <c r="AB297" i="3" s="1"/>
  <c r="AA296" i="3"/>
  <c r="AB296" i="3" s="1"/>
  <c r="AA295" i="3"/>
  <c r="AB295" i="3" s="1"/>
  <c r="AA294" i="3"/>
  <c r="AB294" i="3" s="1"/>
  <c r="AA293" i="3"/>
  <c r="AB293" i="3" s="1"/>
  <c r="AA292" i="3"/>
  <c r="AB292" i="3" s="1"/>
  <c r="AA291" i="3"/>
  <c r="AB291" i="3" s="1"/>
  <c r="AA290" i="3"/>
  <c r="AB290" i="3" s="1"/>
  <c r="AA289" i="3"/>
  <c r="AB289" i="3" s="1"/>
  <c r="AA288" i="3"/>
  <c r="AB288" i="3" s="1"/>
  <c r="AA287" i="3"/>
  <c r="AB287" i="3" s="1"/>
  <c r="AA286" i="3"/>
  <c r="AB286" i="3" s="1"/>
  <c r="AA285" i="3"/>
  <c r="AB285" i="3" s="1"/>
  <c r="AA284" i="3"/>
  <c r="AB284" i="3" s="1"/>
  <c r="AA283" i="3"/>
  <c r="AB283" i="3" s="1"/>
  <c r="AA282" i="3"/>
  <c r="AB282" i="3" s="1"/>
  <c r="AA281" i="3"/>
  <c r="AB281" i="3" s="1"/>
  <c r="AA280" i="3"/>
  <c r="AB280" i="3" s="1"/>
  <c r="AA279" i="3"/>
  <c r="AB279" i="3" s="1"/>
  <c r="AA278" i="3"/>
  <c r="AB278" i="3" s="1"/>
  <c r="AA277" i="3"/>
  <c r="AB277" i="3" s="1"/>
  <c r="AA276" i="3"/>
  <c r="AB276" i="3" s="1"/>
  <c r="AA275" i="3"/>
  <c r="AB275" i="3" s="1"/>
  <c r="AA274" i="3"/>
  <c r="AB274" i="3" s="1"/>
  <c r="AA273" i="3"/>
  <c r="AB273" i="3" s="1"/>
  <c r="AA272" i="3"/>
  <c r="AB272" i="3" s="1"/>
  <c r="AA271" i="3"/>
  <c r="AB271" i="3" s="1"/>
  <c r="AA270" i="3"/>
  <c r="AB270" i="3" s="1"/>
  <c r="AA269" i="3"/>
  <c r="AB269" i="3" s="1"/>
  <c r="AA268" i="3"/>
  <c r="AB268" i="3" s="1"/>
  <c r="AA267" i="3"/>
  <c r="AB267" i="3" s="1"/>
  <c r="AA266" i="3"/>
  <c r="AB266" i="3" s="1"/>
  <c r="AA265" i="3"/>
  <c r="AB265" i="3" s="1"/>
  <c r="AA264" i="3"/>
  <c r="AB264" i="3" s="1"/>
  <c r="AA263" i="3"/>
  <c r="AB263" i="3" s="1"/>
  <c r="AA262" i="3"/>
  <c r="AB262" i="3" s="1"/>
  <c r="AA261" i="3"/>
  <c r="AB261" i="3" s="1"/>
  <c r="AA260" i="3"/>
  <c r="AB260" i="3" s="1"/>
  <c r="AA259" i="3"/>
  <c r="AB259" i="3" s="1"/>
  <c r="AA258" i="3"/>
  <c r="AB258" i="3" s="1"/>
  <c r="AA257" i="3"/>
  <c r="AB257" i="3" s="1"/>
  <c r="AA256" i="3"/>
  <c r="AB256" i="3" s="1"/>
  <c r="AA255" i="3"/>
  <c r="AB255" i="3" s="1"/>
  <c r="AA254" i="3"/>
  <c r="AB254" i="3" s="1"/>
  <c r="AA253" i="3"/>
  <c r="AB253" i="3" s="1"/>
  <c r="AA252" i="3"/>
  <c r="AB252" i="3" s="1"/>
  <c r="AA251" i="3"/>
  <c r="AB251" i="3" s="1"/>
  <c r="AA250" i="3"/>
  <c r="AB250" i="3" s="1"/>
  <c r="AA249" i="3"/>
  <c r="AB249" i="3" s="1"/>
  <c r="AA248" i="3"/>
  <c r="AB248" i="3" s="1"/>
  <c r="AA247" i="3"/>
  <c r="AB247" i="3" s="1"/>
  <c r="AA246" i="3"/>
  <c r="AB246" i="3" s="1"/>
  <c r="AA245" i="3"/>
  <c r="AB245" i="3" s="1"/>
  <c r="AA244" i="3"/>
  <c r="AB244" i="3" s="1"/>
  <c r="AA243" i="3"/>
  <c r="AB243" i="3" s="1"/>
  <c r="AA242" i="3"/>
  <c r="AB242" i="3" s="1"/>
  <c r="AA241" i="3"/>
  <c r="AB241" i="3" s="1"/>
  <c r="AA240" i="3"/>
  <c r="AB240" i="3" s="1"/>
  <c r="AA239" i="3"/>
  <c r="AB239" i="3" s="1"/>
  <c r="AA238" i="3"/>
  <c r="AB238" i="3" s="1"/>
  <c r="AA237" i="3"/>
  <c r="AB237" i="3" s="1"/>
  <c r="AA236" i="3"/>
  <c r="AB236" i="3" s="1"/>
  <c r="AA235" i="3"/>
  <c r="AB235" i="3" s="1"/>
  <c r="AA234" i="3"/>
  <c r="AB234" i="3" s="1"/>
  <c r="AA233" i="3"/>
  <c r="AB233" i="3" s="1"/>
  <c r="AA232" i="3"/>
  <c r="AB232" i="3" s="1"/>
  <c r="AA231" i="3"/>
  <c r="AB231" i="3" s="1"/>
  <c r="AA230" i="3"/>
  <c r="AB230" i="3" s="1"/>
  <c r="AA229" i="3"/>
  <c r="AB229" i="3" s="1"/>
  <c r="AA228" i="3"/>
  <c r="AB228" i="3" s="1"/>
  <c r="AA227" i="3"/>
  <c r="AB227" i="3" s="1"/>
  <c r="AA226" i="3"/>
  <c r="AB226" i="3" s="1"/>
  <c r="AA225" i="3"/>
  <c r="AB225" i="3" s="1"/>
  <c r="AA224" i="3"/>
  <c r="AB224" i="3" s="1"/>
  <c r="AA223" i="3"/>
  <c r="AB223" i="3" s="1"/>
  <c r="AA222" i="3"/>
  <c r="AB222" i="3" s="1"/>
  <c r="AA221" i="3"/>
  <c r="AB221" i="3" s="1"/>
  <c r="AA220" i="3"/>
  <c r="AB220" i="3" s="1"/>
  <c r="AA219" i="3"/>
  <c r="AB219" i="3" s="1"/>
  <c r="AA218" i="3"/>
  <c r="AB218" i="3" s="1"/>
  <c r="AA217" i="3"/>
  <c r="AB217" i="3" s="1"/>
  <c r="AA216" i="3"/>
  <c r="AB216" i="3" s="1"/>
  <c r="AA215" i="3"/>
  <c r="AB215" i="3" s="1"/>
  <c r="AA214" i="3"/>
  <c r="AB214" i="3" s="1"/>
  <c r="AA213" i="3"/>
  <c r="AB213" i="3" s="1"/>
  <c r="AA212" i="3"/>
  <c r="AB212" i="3" s="1"/>
  <c r="AA211" i="3"/>
  <c r="AB211" i="3" s="1"/>
  <c r="AA210" i="3"/>
  <c r="AB210" i="3" s="1"/>
  <c r="AA209" i="3"/>
  <c r="AB209" i="3" s="1"/>
  <c r="AA208" i="3"/>
  <c r="AB208" i="3" s="1"/>
  <c r="AA207" i="3"/>
  <c r="AB207" i="3" s="1"/>
  <c r="AA206" i="3"/>
  <c r="AB206" i="3" s="1"/>
  <c r="AA205" i="3"/>
  <c r="AB205" i="3" s="1"/>
  <c r="AA204" i="3"/>
  <c r="AB204" i="3" s="1"/>
  <c r="AA203" i="3"/>
  <c r="AB203" i="3" s="1"/>
  <c r="AA202" i="3"/>
  <c r="AB202" i="3" s="1"/>
  <c r="AA201" i="3"/>
  <c r="AB201" i="3" s="1"/>
  <c r="AA200" i="3"/>
  <c r="AB200" i="3" s="1"/>
  <c r="AA199" i="3"/>
  <c r="AB199" i="3" s="1"/>
  <c r="AA198" i="3"/>
  <c r="AB198" i="3" s="1"/>
  <c r="AA197" i="3"/>
  <c r="AB197" i="3" s="1"/>
  <c r="AA196" i="3"/>
  <c r="AB196" i="3" s="1"/>
  <c r="AA195" i="3"/>
  <c r="AB195" i="3" s="1"/>
  <c r="AA194" i="3"/>
  <c r="AB194" i="3" s="1"/>
  <c r="AA193" i="3"/>
  <c r="AB193" i="3" s="1"/>
  <c r="AA192" i="3"/>
  <c r="AB192" i="3" s="1"/>
  <c r="AA191" i="3"/>
  <c r="AB191" i="3" s="1"/>
  <c r="AA190" i="3"/>
  <c r="AB190" i="3" s="1"/>
  <c r="AA189" i="3"/>
  <c r="AB189" i="3" s="1"/>
  <c r="AA188" i="3"/>
  <c r="AB188" i="3" s="1"/>
  <c r="AA187" i="3"/>
  <c r="AB187" i="3" s="1"/>
  <c r="AA186" i="3"/>
  <c r="AB186" i="3" s="1"/>
  <c r="AA185" i="3"/>
  <c r="AB185" i="3" s="1"/>
  <c r="AA184" i="3"/>
  <c r="AB184" i="3" s="1"/>
  <c r="AA183" i="3"/>
  <c r="AB183" i="3" s="1"/>
  <c r="AA182" i="3"/>
  <c r="AB182" i="3" s="1"/>
  <c r="AA181" i="3"/>
  <c r="AB181" i="3" s="1"/>
  <c r="AA180" i="3"/>
  <c r="AB180" i="3" s="1"/>
  <c r="AA179" i="3"/>
  <c r="AB179" i="3" s="1"/>
  <c r="AA178" i="3"/>
  <c r="AB178" i="3" s="1"/>
  <c r="AA177" i="3"/>
  <c r="AB177" i="3" s="1"/>
  <c r="AA176" i="3"/>
  <c r="AB176" i="3" s="1"/>
  <c r="AA175" i="3"/>
  <c r="AB175" i="3" s="1"/>
  <c r="AA174" i="3"/>
  <c r="AB174" i="3" s="1"/>
  <c r="AA173" i="3"/>
  <c r="AB173" i="3" s="1"/>
  <c r="AA172" i="3"/>
  <c r="AB172" i="3" s="1"/>
  <c r="AA171" i="3"/>
  <c r="AB171" i="3" s="1"/>
  <c r="AA170" i="3"/>
  <c r="AB170" i="3" s="1"/>
  <c r="AA169" i="3"/>
  <c r="AB169" i="3" s="1"/>
  <c r="AA168" i="3"/>
  <c r="AB168" i="3" s="1"/>
  <c r="AA167" i="3"/>
  <c r="AB167" i="3" s="1"/>
  <c r="AA166" i="3"/>
  <c r="AB166" i="3" s="1"/>
  <c r="AA165" i="3"/>
  <c r="AB165" i="3" s="1"/>
  <c r="AA164" i="3"/>
  <c r="AB164" i="3" s="1"/>
  <c r="AA163" i="3"/>
  <c r="AB163" i="3" s="1"/>
  <c r="AA162" i="3"/>
  <c r="AB162" i="3" s="1"/>
  <c r="AA161" i="3"/>
  <c r="AB161" i="3" s="1"/>
  <c r="AA160" i="3"/>
  <c r="AB160" i="3" s="1"/>
  <c r="AA159" i="3"/>
  <c r="AB159" i="3" s="1"/>
  <c r="AA158" i="3"/>
  <c r="AB158" i="3" s="1"/>
  <c r="AA157" i="3"/>
  <c r="AB157" i="3" s="1"/>
  <c r="AA156" i="3"/>
  <c r="AB156" i="3" s="1"/>
  <c r="AA155" i="3"/>
  <c r="AB155" i="3" s="1"/>
  <c r="AA154" i="3"/>
  <c r="AB154" i="3" s="1"/>
  <c r="AA153" i="3"/>
  <c r="AB153" i="3" s="1"/>
  <c r="AA152" i="3"/>
  <c r="AB152" i="3" s="1"/>
  <c r="AA151" i="3"/>
  <c r="AB151" i="3" s="1"/>
  <c r="AA150" i="3"/>
  <c r="AB150" i="3" s="1"/>
  <c r="AA149" i="3"/>
  <c r="AB149" i="3" s="1"/>
  <c r="AA148" i="3"/>
  <c r="AB148" i="3" s="1"/>
  <c r="AA147" i="3"/>
  <c r="AB147" i="3" s="1"/>
  <c r="AA146" i="3"/>
  <c r="AB146" i="3" s="1"/>
  <c r="AA145" i="3"/>
  <c r="AB145" i="3" s="1"/>
  <c r="AA144" i="3"/>
  <c r="AB144" i="3" s="1"/>
  <c r="AA143" i="3"/>
  <c r="AB143" i="3" s="1"/>
  <c r="AA142" i="3"/>
  <c r="AB142" i="3" s="1"/>
  <c r="AA141" i="3"/>
  <c r="AB141" i="3" s="1"/>
  <c r="AA140" i="3"/>
  <c r="AB140" i="3" s="1"/>
  <c r="AA139" i="3"/>
  <c r="AB139" i="3" s="1"/>
  <c r="AA138" i="3"/>
  <c r="AB138" i="3" s="1"/>
  <c r="AA137" i="3"/>
  <c r="AB137" i="3" s="1"/>
  <c r="AA136" i="3"/>
  <c r="AB136" i="3" s="1"/>
  <c r="AA135" i="3"/>
  <c r="AB135" i="3" s="1"/>
  <c r="AA134" i="3"/>
  <c r="AB134" i="3" s="1"/>
  <c r="AA133" i="3"/>
  <c r="AB133" i="3" s="1"/>
  <c r="AA132" i="3"/>
  <c r="AB132" i="3" s="1"/>
  <c r="AA131" i="3"/>
  <c r="AB131" i="3" s="1"/>
  <c r="AA130" i="3"/>
  <c r="AB130" i="3" s="1"/>
  <c r="AA129" i="3"/>
  <c r="AB129" i="3" s="1"/>
  <c r="AA128" i="3"/>
  <c r="AB128" i="3" s="1"/>
  <c r="AA127" i="3"/>
  <c r="AB127" i="3" s="1"/>
  <c r="AA126" i="3"/>
  <c r="AB126" i="3" s="1"/>
  <c r="AA125" i="3"/>
  <c r="AB125" i="3" s="1"/>
  <c r="AA124" i="3"/>
  <c r="AB124" i="3" s="1"/>
  <c r="AA123" i="3"/>
  <c r="AB123" i="3" s="1"/>
  <c r="AA122" i="3"/>
  <c r="AB122" i="3" s="1"/>
  <c r="AA121" i="3"/>
  <c r="AB121" i="3" s="1"/>
  <c r="AA120" i="3"/>
  <c r="AB120" i="3" s="1"/>
  <c r="AA119" i="3"/>
  <c r="AB119" i="3" s="1"/>
  <c r="AA118" i="3"/>
  <c r="AB118" i="3" s="1"/>
  <c r="AA117" i="3"/>
  <c r="AB117" i="3" s="1"/>
  <c r="AA116" i="3"/>
  <c r="AB116" i="3" s="1"/>
  <c r="AA115" i="3"/>
  <c r="AB115" i="3" s="1"/>
  <c r="AA114" i="3"/>
  <c r="AB114" i="3" s="1"/>
  <c r="AA113" i="3"/>
  <c r="AB113" i="3" s="1"/>
  <c r="AA112" i="3"/>
  <c r="AB112" i="3" s="1"/>
  <c r="AA111" i="3"/>
  <c r="AB111" i="3" s="1"/>
  <c r="AA110" i="3"/>
  <c r="AB110" i="3" s="1"/>
  <c r="AA109" i="3"/>
  <c r="AB109" i="3" s="1"/>
  <c r="AA108" i="3"/>
  <c r="AB108" i="3" s="1"/>
  <c r="AA107" i="3"/>
  <c r="AB107" i="3" s="1"/>
  <c r="AA106" i="3"/>
  <c r="AB106" i="3" s="1"/>
  <c r="AA105" i="3"/>
  <c r="AB105" i="3" s="1"/>
  <c r="AA104" i="3"/>
  <c r="AB104" i="3" s="1"/>
  <c r="AA103" i="3"/>
  <c r="AB103" i="3" s="1"/>
  <c r="AA102" i="3"/>
  <c r="AB102" i="3" s="1"/>
  <c r="AA101" i="3"/>
  <c r="AB101" i="3" s="1"/>
  <c r="AA100" i="3"/>
  <c r="AB100" i="3" s="1"/>
  <c r="AA99" i="3"/>
  <c r="AB99" i="3" s="1"/>
  <c r="AA98" i="3"/>
  <c r="AB98" i="3" s="1"/>
  <c r="AA97" i="3"/>
  <c r="AB97" i="3" s="1"/>
  <c r="AA96" i="3"/>
  <c r="AB96" i="3" s="1"/>
  <c r="AA95" i="3"/>
  <c r="AB95" i="3" s="1"/>
  <c r="AA94" i="3"/>
  <c r="AB94" i="3" s="1"/>
  <c r="AA93" i="3"/>
  <c r="AB93" i="3" s="1"/>
  <c r="AA92" i="3"/>
  <c r="AB92" i="3" s="1"/>
  <c r="AA91" i="3"/>
  <c r="AB91" i="3" s="1"/>
  <c r="AA90" i="3"/>
  <c r="AB90" i="3" s="1"/>
  <c r="AA89" i="3"/>
  <c r="AB89" i="3" s="1"/>
  <c r="AA88" i="3"/>
  <c r="AB88" i="3" s="1"/>
  <c r="AA87" i="3"/>
  <c r="AB87" i="3" s="1"/>
  <c r="AA86" i="3"/>
  <c r="AB86" i="3" s="1"/>
  <c r="AA85" i="3"/>
  <c r="AB85" i="3" s="1"/>
  <c r="AA84" i="3"/>
  <c r="AB84" i="3" s="1"/>
  <c r="AA83" i="3"/>
  <c r="AB83" i="3" s="1"/>
  <c r="AA82" i="3"/>
  <c r="AB82" i="3" s="1"/>
  <c r="AA81" i="3"/>
  <c r="AB81" i="3" s="1"/>
  <c r="AA80" i="3"/>
  <c r="AB80" i="3" s="1"/>
  <c r="AA79" i="3"/>
  <c r="AB79" i="3" s="1"/>
  <c r="AA78" i="3"/>
  <c r="AB78" i="3" s="1"/>
  <c r="AA77" i="3"/>
  <c r="AB77" i="3" s="1"/>
  <c r="AA76" i="3"/>
  <c r="AB76" i="3" s="1"/>
  <c r="AA75" i="3"/>
  <c r="AB75" i="3" s="1"/>
  <c r="AA74" i="3"/>
  <c r="AB74" i="3" s="1"/>
  <c r="AA73" i="3"/>
  <c r="AB73" i="3" s="1"/>
  <c r="AA72" i="3"/>
  <c r="AB72" i="3" s="1"/>
  <c r="AA71" i="3"/>
  <c r="AB71" i="3" s="1"/>
  <c r="AA70" i="3"/>
  <c r="AB70" i="3" s="1"/>
  <c r="AA69" i="3"/>
  <c r="AB69" i="3" s="1"/>
  <c r="AA68" i="3"/>
  <c r="AB68" i="3" s="1"/>
  <c r="AA67" i="3"/>
  <c r="AB67" i="3" s="1"/>
  <c r="AA66" i="3"/>
  <c r="AB66" i="3" s="1"/>
  <c r="AA65" i="3"/>
  <c r="AB65" i="3" s="1"/>
  <c r="AA64" i="3"/>
  <c r="AB64" i="3" s="1"/>
  <c r="AA63" i="3"/>
  <c r="AB63" i="3" s="1"/>
  <c r="AA62" i="3"/>
  <c r="AB62" i="3" s="1"/>
  <c r="AA61" i="3"/>
  <c r="AB61" i="3" s="1"/>
  <c r="AA60" i="3"/>
  <c r="AB60" i="3" s="1"/>
  <c r="AA59" i="3"/>
  <c r="AB59" i="3" s="1"/>
  <c r="AA58" i="3"/>
  <c r="AB58" i="3" s="1"/>
  <c r="AA57" i="3"/>
  <c r="AB57" i="3" s="1"/>
  <c r="AA56" i="3"/>
  <c r="AB56" i="3" s="1"/>
  <c r="AA55" i="3"/>
  <c r="AB55" i="3" s="1"/>
  <c r="AA54" i="3"/>
  <c r="AB54" i="3" s="1"/>
  <c r="AA53" i="3"/>
  <c r="AB53" i="3" s="1"/>
  <c r="AA52" i="3"/>
  <c r="AB52" i="3" s="1"/>
  <c r="AA51" i="3"/>
  <c r="AB51" i="3" s="1"/>
  <c r="AA50" i="3"/>
  <c r="AB50" i="3" s="1"/>
  <c r="AA49" i="3"/>
  <c r="AB49" i="3" s="1"/>
  <c r="AA48" i="3"/>
  <c r="AB48" i="3" s="1"/>
  <c r="AA47" i="3"/>
  <c r="AB47" i="3" s="1"/>
  <c r="AA46" i="3"/>
  <c r="AB46" i="3" s="1"/>
  <c r="AA45" i="3"/>
  <c r="AB45" i="3" s="1"/>
  <c r="AA44" i="3"/>
  <c r="AB44" i="3" s="1"/>
  <c r="AA43" i="3"/>
  <c r="AB43" i="3" s="1"/>
  <c r="AA42" i="3"/>
  <c r="AB42" i="3" s="1"/>
  <c r="AA41" i="3"/>
  <c r="AB41" i="3" s="1"/>
  <c r="AA40" i="3"/>
  <c r="AB40" i="3" s="1"/>
  <c r="AA39" i="3"/>
  <c r="AB39" i="3" s="1"/>
  <c r="AA38" i="3"/>
  <c r="AB38" i="3" s="1"/>
  <c r="AA37" i="3"/>
  <c r="AB37" i="3" s="1"/>
  <c r="AA36" i="3"/>
  <c r="AB36" i="3" s="1"/>
  <c r="AA35" i="3"/>
  <c r="AB35" i="3" s="1"/>
  <c r="AA34" i="3"/>
  <c r="AB34" i="3" s="1"/>
  <c r="AA33" i="3"/>
  <c r="AB33" i="3" s="1"/>
  <c r="AA32" i="3"/>
  <c r="AB32" i="3" s="1"/>
  <c r="AA31" i="3"/>
  <c r="AB31" i="3" s="1"/>
  <c r="AA30" i="3"/>
  <c r="AB30" i="3" s="1"/>
  <c r="AA29" i="3"/>
  <c r="AB29" i="3" s="1"/>
  <c r="AA28" i="3"/>
  <c r="AB28" i="3" s="1"/>
  <c r="AA27" i="3"/>
  <c r="AB27" i="3" s="1"/>
  <c r="AA26" i="3"/>
  <c r="AB26" i="3" s="1"/>
  <c r="AA25" i="3"/>
  <c r="AB25" i="3" s="1"/>
  <c r="AA24" i="3"/>
  <c r="AB24" i="3" s="1"/>
  <c r="AA23" i="3"/>
  <c r="AB23" i="3" s="1"/>
  <c r="AA22" i="3"/>
  <c r="AB22" i="3" s="1"/>
  <c r="AA21" i="3"/>
  <c r="AB21" i="3" s="1"/>
  <c r="AA20" i="3"/>
  <c r="AB20" i="3" s="1"/>
  <c r="AA19" i="3"/>
  <c r="AB19" i="3" s="1"/>
  <c r="AA18" i="3"/>
  <c r="AB18" i="3" s="1"/>
  <c r="AA17" i="3"/>
  <c r="AB17" i="3" s="1"/>
  <c r="AA16" i="3"/>
  <c r="AB16" i="3" s="1"/>
  <c r="AA15" i="3"/>
  <c r="AB15" i="3" s="1"/>
  <c r="AA14" i="3"/>
  <c r="AB14" i="3" s="1"/>
  <c r="AA13" i="3"/>
  <c r="AB13" i="3" s="1"/>
  <c r="AA12" i="3"/>
  <c r="AB12" i="3" s="1"/>
  <c r="AA11" i="3"/>
  <c r="AB11" i="3" s="1"/>
  <c r="AA10" i="3"/>
  <c r="AB10" i="3" s="1"/>
  <c r="AA9" i="3"/>
  <c r="AB9" i="3" s="1"/>
  <c r="AA8" i="3"/>
  <c r="AB8" i="3" s="1"/>
  <c r="AA6" i="3"/>
  <c r="AB6" i="3" s="1"/>
  <c r="S6" i="3"/>
  <c r="Y2004" i="3"/>
  <c r="Y2002" i="3"/>
  <c r="Y2000" i="3"/>
  <c r="Y1998" i="3"/>
  <c r="Y1996" i="3"/>
  <c r="Y1994" i="3"/>
  <c r="Y1992" i="3"/>
  <c r="Y1990" i="3"/>
  <c r="Y1988" i="3"/>
  <c r="Y1986" i="3"/>
  <c r="Y1984" i="3"/>
  <c r="Y1982" i="3"/>
  <c r="Y1980" i="3"/>
  <c r="Y1978" i="3"/>
  <c r="Y1976" i="3"/>
  <c r="Y1974" i="3"/>
  <c r="Y1972" i="3"/>
  <c r="Y1971" i="3"/>
  <c r="Y1969" i="3"/>
  <c r="Y1967" i="3"/>
  <c r="Y1965" i="3"/>
  <c r="Y1963" i="3"/>
  <c r="Y1961" i="3"/>
  <c r="Y1959" i="3"/>
  <c r="Y1956" i="3"/>
  <c r="Y1954" i="3"/>
  <c r="Y1718" i="3"/>
  <c r="Y1717" i="3"/>
  <c r="Y1716" i="3"/>
  <c r="Y1715" i="3"/>
  <c r="Y1714" i="3"/>
  <c r="Y1713" i="3"/>
  <c r="Y1712" i="3"/>
  <c r="Y1711" i="3"/>
  <c r="Y1710" i="3"/>
  <c r="Y1709" i="3"/>
  <c r="Y1708" i="3"/>
  <c r="Y1707" i="3"/>
  <c r="Y1706" i="3"/>
  <c r="Y1705" i="3"/>
  <c r="Y1704" i="3"/>
  <c r="Y1703" i="3"/>
  <c r="Y1702" i="3"/>
  <c r="Y1701" i="3"/>
  <c r="Y1700" i="3"/>
  <c r="Y1699" i="3"/>
  <c r="Y1698" i="3"/>
  <c r="Y1697" i="3"/>
  <c r="Y1696" i="3"/>
  <c r="Y1695" i="3"/>
  <c r="Y1694" i="3"/>
  <c r="Y1693" i="3"/>
  <c r="Y1692" i="3"/>
  <c r="Y1691" i="3"/>
  <c r="Y1690" i="3"/>
  <c r="Y1689" i="3"/>
  <c r="Y1688" i="3"/>
  <c r="Y1687" i="3"/>
  <c r="Y1686" i="3"/>
  <c r="Y1685" i="3"/>
  <c r="Y1684" i="3"/>
  <c r="Y1683" i="3"/>
  <c r="Y1682" i="3"/>
  <c r="Y1681" i="3"/>
  <c r="Y1680" i="3"/>
  <c r="Y1679" i="3"/>
  <c r="Y1678" i="3"/>
  <c r="Y1677" i="3"/>
  <c r="Y1676" i="3"/>
  <c r="Y1675" i="3"/>
  <c r="Y1674" i="3"/>
  <c r="Y1673" i="3"/>
  <c r="Y1672" i="3"/>
  <c r="Y1671" i="3"/>
  <c r="Y1670" i="3"/>
  <c r="Y1669" i="3"/>
  <c r="Y1668" i="3"/>
  <c r="Y1667" i="3"/>
  <c r="Y1666" i="3"/>
  <c r="Y1665" i="3"/>
  <c r="Y1664" i="3"/>
  <c r="Y1663" i="3"/>
  <c r="Y1662" i="3"/>
  <c r="Y1661" i="3"/>
  <c r="Y1660" i="3"/>
  <c r="Y1659" i="3"/>
  <c r="Y1658" i="3"/>
  <c r="Y1657" i="3"/>
  <c r="Y1656" i="3"/>
  <c r="Y1655" i="3"/>
  <c r="Y1654" i="3"/>
  <c r="Y1653" i="3"/>
  <c r="Y1652" i="3"/>
  <c r="Y1651" i="3"/>
  <c r="Y1650" i="3"/>
  <c r="Y1649" i="3"/>
  <c r="Y1648" i="3"/>
  <c r="Y1647" i="3"/>
  <c r="Y1646" i="3"/>
  <c r="Y1645" i="3"/>
  <c r="Y1644" i="3"/>
  <c r="Y1643" i="3"/>
  <c r="Y2003" i="3"/>
  <c r="Y2001" i="3"/>
  <c r="Y1999" i="3"/>
  <c r="Y1997" i="3"/>
  <c r="Y1995" i="3"/>
  <c r="Y1993" i="3"/>
  <c r="Y1991" i="3"/>
  <c r="Y1989" i="3"/>
  <c r="Y1987" i="3"/>
  <c r="Y1985" i="3"/>
  <c r="Y1983" i="3"/>
  <c r="Y1981" i="3"/>
  <c r="Y1979" i="3"/>
  <c r="Y1977" i="3"/>
  <c r="Y1975" i="3"/>
  <c r="Y1973" i="3"/>
  <c r="Y1970" i="3"/>
  <c r="Y1968" i="3"/>
  <c r="Y1966" i="3"/>
  <c r="Y1964" i="3"/>
  <c r="Y1962" i="3"/>
  <c r="Y1960" i="3"/>
  <c r="Y1958" i="3"/>
  <c r="Y1957" i="3"/>
  <c r="Y1955" i="3"/>
  <c r="Y1642" i="3"/>
  <c r="Y1641" i="3"/>
  <c r="Y1640" i="3"/>
  <c r="Y1639" i="3"/>
  <c r="Y1638" i="3"/>
  <c r="Y1637" i="3"/>
  <c r="Y1636" i="3"/>
  <c r="Y1635" i="3"/>
  <c r="Y1634" i="3"/>
  <c r="Y1633" i="3"/>
  <c r="Y1632" i="3"/>
  <c r="Y1631" i="3"/>
  <c r="Y1630" i="3"/>
  <c r="Y1629" i="3"/>
  <c r="Y1628" i="3"/>
  <c r="Y1627" i="3"/>
  <c r="Y1626" i="3"/>
  <c r="Y1625" i="3"/>
  <c r="Y1624" i="3"/>
  <c r="Y1623" i="3"/>
  <c r="Y1622" i="3"/>
  <c r="Y1621" i="3"/>
  <c r="Y1620" i="3"/>
  <c r="Y1619" i="3"/>
  <c r="Y1618" i="3"/>
  <c r="Y1617" i="3"/>
  <c r="Y1616" i="3"/>
  <c r="Y1615" i="3"/>
  <c r="Y1614" i="3"/>
  <c r="Y1613" i="3"/>
  <c r="Y1612" i="3"/>
  <c r="Y1611" i="3"/>
  <c r="Y1610" i="3"/>
  <c r="Y1609" i="3"/>
  <c r="Y1608" i="3"/>
  <c r="Y1607" i="3"/>
  <c r="Y1606" i="3"/>
  <c r="Y1605" i="3"/>
  <c r="Y1604" i="3"/>
  <c r="Y1603" i="3"/>
  <c r="Y1602" i="3"/>
  <c r="Y1601" i="3"/>
  <c r="Y1600" i="3"/>
  <c r="Y1599" i="3"/>
  <c r="Y1598" i="3"/>
  <c r="Y1597" i="3"/>
  <c r="Y1596" i="3"/>
  <c r="Y1595" i="3"/>
  <c r="Y1594" i="3"/>
  <c r="Y1593" i="3"/>
  <c r="Y1592" i="3"/>
  <c r="Y1591" i="3"/>
  <c r="Y1590" i="3"/>
  <c r="Y1589" i="3"/>
  <c r="Y1588" i="3"/>
  <c r="Y1587" i="3"/>
  <c r="Y1586" i="3"/>
  <c r="Y1585" i="3"/>
  <c r="Y1584" i="3"/>
  <c r="Y1583" i="3"/>
  <c r="Y1582" i="3"/>
  <c r="Y1581" i="3"/>
  <c r="Y1580" i="3"/>
  <c r="Y1579" i="3"/>
  <c r="Y1578" i="3"/>
  <c r="Y1577" i="3"/>
  <c r="Y1576" i="3"/>
  <c r="Y1575" i="3"/>
  <c r="Y1574" i="3"/>
  <c r="Y1573" i="3"/>
  <c r="Y1572" i="3"/>
  <c r="Y1571" i="3"/>
  <c r="Y1570" i="3"/>
  <c r="Y1569" i="3"/>
  <c r="Y1568" i="3"/>
  <c r="Y1567" i="3"/>
  <c r="Y1566" i="3"/>
  <c r="Y1565" i="3"/>
  <c r="Y1564" i="3"/>
  <c r="Y1563" i="3"/>
  <c r="Y1562" i="3"/>
  <c r="Y1561" i="3"/>
  <c r="Y1560" i="3"/>
  <c r="Y1559" i="3"/>
  <c r="Y1558" i="3"/>
  <c r="Y1441" i="3"/>
  <c r="Y1440" i="3"/>
  <c r="Y1439" i="3"/>
  <c r="Y1438" i="3"/>
  <c r="Y1437" i="3"/>
  <c r="Y1436" i="3"/>
  <c r="Y1435" i="3"/>
  <c r="Y1434" i="3"/>
  <c r="Y1433" i="3"/>
  <c r="Y1432" i="3"/>
  <c r="Y1431" i="3"/>
  <c r="Y1430" i="3"/>
  <c r="Y1429" i="3"/>
  <c r="Y1428" i="3"/>
  <c r="Y1427" i="3"/>
  <c r="Y1426" i="3"/>
  <c r="Y1425" i="3"/>
  <c r="Y1424" i="3"/>
  <c r="Y1423" i="3"/>
  <c r="Y1422" i="3"/>
  <c r="Y1421" i="3"/>
  <c r="Y992" i="3"/>
  <c r="Y991" i="3"/>
  <c r="Y990" i="3"/>
  <c r="Y989" i="3"/>
  <c r="Y988" i="3"/>
  <c r="Y987" i="3"/>
  <c r="Y986" i="3"/>
  <c r="Y985" i="3"/>
  <c r="Y984" i="3"/>
  <c r="Y983" i="3"/>
  <c r="Y982" i="3"/>
  <c r="Y981" i="3"/>
  <c r="Y980" i="3"/>
  <c r="Y979" i="3"/>
  <c r="Y978" i="3"/>
  <c r="Y977" i="3"/>
  <c r="Y976" i="3"/>
  <c r="Y975" i="3"/>
  <c r="Y974" i="3"/>
  <c r="Y973" i="3"/>
  <c r="Y972" i="3"/>
  <c r="Y971" i="3"/>
  <c r="Y970" i="3"/>
  <c r="Y969" i="3"/>
  <c r="Y968" i="3"/>
  <c r="Y967" i="3"/>
  <c r="Y966" i="3"/>
  <c r="Y965" i="3"/>
  <c r="Y964" i="3"/>
  <c r="Y963" i="3"/>
  <c r="Y962" i="3"/>
  <c r="Y961" i="3"/>
  <c r="Y960" i="3"/>
  <c r="Y959" i="3"/>
  <c r="Y958" i="3"/>
  <c r="Y957" i="3"/>
  <c r="Y956" i="3"/>
  <c r="Y955" i="3"/>
  <c r="Y954" i="3"/>
  <c r="Y953" i="3"/>
  <c r="Y952" i="3"/>
  <c r="Y951" i="3"/>
  <c r="Y950" i="3"/>
  <c r="Y949" i="3"/>
  <c r="Y948" i="3"/>
  <c r="Y947" i="3"/>
  <c r="Y946" i="3"/>
  <c r="Y945" i="3"/>
  <c r="Y944" i="3"/>
  <c r="Y943" i="3"/>
  <c r="Y942" i="3"/>
  <c r="Y941" i="3"/>
  <c r="Y940" i="3"/>
  <c r="Y939" i="3"/>
  <c r="Y819" i="3"/>
  <c r="Y818" i="3"/>
  <c r="Y817" i="3"/>
  <c r="Y816" i="3"/>
  <c r="Y815" i="3"/>
  <c r="Y814" i="3"/>
  <c r="Y813" i="3"/>
  <c r="Y812" i="3"/>
  <c r="Y811" i="3"/>
  <c r="Y810" i="3"/>
  <c r="Y809" i="3"/>
  <c r="Y808" i="3"/>
  <c r="Y807" i="3"/>
  <c r="Y806" i="3"/>
  <c r="Y805" i="3"/>
  <c r="Y804" i="3"/>
  <c r="Y803" i="3"/>
  <c r="Y802" i="3"/>
  <c r="Y801" i="3"/>
  <c r="Y800" i="3"/>
  <c r="Y799" i="3"/>
  <c r="Y798" i="3"/>
  <c r="Y797" i="3"/>
  <c r="Y796" i="3"/>
  <c r="Y795" i="3"/>
  <c r="Y794" i="3"/>
  <c r="Y793" i="3"/>
  <c r="Y792" i="3"/>
  <c r="Y791" i="3"/>
  <c r="Y790" i="3"/>
  <c r="Y789" i="3"/>
  <c r="Y788" i="3"/>
  <c r="Y787" i="3"/>
  <c r="Y786" i="3"/>
  <c r="Y785" i="3"/>
  <c r="Y784" i="3"/>
  <c r="Y783" i="3"/>
  <c r="Y782" i="3"/>
  <c r="Y781" i="3"/>
  <c r="Y780" i="3"/>
  <c r="Y779" i="3"/>
  <c r="Y778" i="3"/>
  <c r="Y777" i="3"/>
  <c r="Y776" i="3"/>
  <c r="Y775" i="3"/>
  <c r="Y774" i="3"/>
  <c r="Y773" i="3"/>
  <c r="Y772" i="3"/>
  <c r="Y771" i="3"/>
  <c r="Y770" i="3"/>
  <c r="Y769" i="3"/>
  <c r="Y768" i="3"/>
  <c r="Y767" i="3"/>
  <c r="Y766" i="3"/>
  <c r="Y765" i="3"/>
  <c r="Y764" i="3"/>
  <c r="Y763" i="3"/>
  <c r="Y762" i="3"/>
  <c r="Y761" i="3"/>
  <c r="Y760" i="3"/>
  <c r="Y759" i="3"/>
  <c r="Y758" i="3"/>
  <c r="Y757" i="3"/>
  <c r="Y756" i="3"/>
  <c r="Y755" i="3"/>
  <c r="Y754" i="3"/>
  <c r="Y753" i="3"/>
  <c r="Y752" i="3"/>
  <c r="Y751" i="3"/>
  <c r="Y750" i="3"/>
  <c r="Y749" i="3"/>
  <c r="Y748" i="3"/>
  <c r="Y747" i="3"/>
  <c r="Y746" i="3"/>
  <c r="Y745" i="3"/>
  <c r="Y744" i="3"/>
  <c r="Y743" i="3"/>
  <c r="Y742" i="3"/>
  <c r="Y741" i="3"/>
  <c r="Y740" i="3"/>
  <c r="Y739" i="3"/>
  <c r="Y738" i="3"/>
  <c r="Y737" i="3"/>
  <c r="Y736" i="3"/>
  <c r="Y735" i="3"/>
  <c r="Y734" i="3"/>
  <c r="Y733" i="3"/>
  <c r="Y732" i="3"/>
  <c r="Y731" i="3"/>
  <c r="Y730" i="3"/>
  <c r="Y729" i="3"/>
  <c r="Y728" i="3"/>
  <c r="Y727" i="3"/>
  <c r="Y726" i="3"/>
  <c r="Y725" i="3"/>
  <c r="Y724" i="3"/>
  <c r="Y723" i="3"/>
  <c r="Y722" i="3"/>
  <c r="Y721" i="3"/>
  <c r="Y720" i="3"/>
  <c r="Y719" i="3"/>
  <c r="Y718" i="3"/>
  <c r="Y717" i="3"/>
  <c r="Y716" i="3"/>
  <c r="Y715" i="3"/>
  <c r="Y714" i="3"/>
  <c r="Y713" i="3"/>
  <c r="Y712" i="3"/>
  <c r="Y711" i="3"/>
  <c r="Y710" i="3"/>
  <c r="Y709" i="3"/>
  <c r="Y708" i="3"/>
  <c r="Y707" i="3"/>
  <c r="Y706" i="3"/>
  <c r="Y705" i="3"/>
  <c r="Y704" i="3"/>
  <c r="Y703" i="3"/>
  <c r="Y702" i="3"/>
  <c r="Y701" i="3"/>
  <c r="Y700" i="3"/>
  <c r="Y699" i="3"/>
  <c r="Y698" i="3"/>
  <c r="Y697" i="3"/>
  <c r="Y696" i="3"/>
  <c r="Y695" i="3"/>
  <c r="Y694" i="3"/>
  <c r="Y693" i="3"/>
  <c r="Y692" i="3"/>
  <c r="Y691" i="3"/>
  <c r="Y690" i="3"/>
  <c r="Y689" i="3"/>
  <c r="Y688" i="3"/>
  <c r="Y687" i="3"/>
  <c r="Y686" i="3"/>
  <c r="Y685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684" i="3"/>
  <c r="Y683" i="3"/>
  <c r="Y682" i="3"/>
  <c r="Y681" i="3"/>
  <c r="Y680" i="3"/>
  <c r="Y679" i="3"/>
  <c r="Y678" i="3"/>
  <c r="Y677" i="3"/>
  <c r="Y676" i="3"/>
  <c r="Y675" i="3"/>
  <c r="Y674" i="3"/>
  <c r="Y673" i="3"/>
  <c r="Y672" i="3"/>
  <c r="Y671" i="3"/>
  <c r="Y670" i="3"/>
  <c r="Y669" i="3"/>
  <c r="Y668" i="3"/>
  <c r="Y667" i="3"/>
  <c r="Y666" i="3"/>
  <c r="Y665" i="3"/>
  <c r="Y664" i="3"/>
  <c r="Y663" i="3"/>
  <c r="Y662" i="3"/>
  <c r="Y661" i="3"/>
  <c r="Y660" i="3"/>
  <c r="Y659" i="3"/>
  <c r="Y658" i="3"/>
  <c r="Y657" i="3"/>
  <c r="Y1420" i="3"/>
  <c r="Y1419" i="3"/>
  <c r="Y1418" i="3"/>
  <c r="Y1417" i="3"/>
  <c r="Y1416" i="3"/>
  <c r="Y1415" i="3"/>
  <c r="Y1414" i="3"/>
  <c r="Y1413" i="3"/>
  <c r="Y1412" i="3"/>
  <c r="Y1411" i="3"/>
  <c r="Y1410" i="3"/>
  <c r="Y1409" i="3"/>
  <c r="Y1408" i="3"/>
  <c r="Y1407" i="3"/>
  <c r="Y1406" i="3"/>
  <c r="Y1405" i="3"/>
  <c r="Y1404" i="3"/>
  <c r="Y1403" i="3"/>
  <c r="Y1402" i="3"/>
  <c r="Y1401" i="3"/>
  <c r="Y1400" i="3"/>
  <c r="Y1399" i="3"/>
  <c r="Y1398" i="3"/>
  <c r="Y1397" i="3"/>
  <c r="Y1396" i="3"/>
  <c r="Y1395" i="3"/>
  <c r="Y1394" i="3"/>
  <c r="Y1393" i="3"/>
  <c r="Y1392" i="3"/>
  <c r="Y1391" i="3"/>
  <c r="Y1390" i="3"/>
  <c r="Y1389" i="3"/>
  <c r="Y1388" i="3"/>
  <c r="Y1387" i="3"/>
  <c r="Y1386" i="3"/>
  <c r="Y1385" i="3"/>
  <c r="Y1384" i="3"/>
  <c r="Y1383" i="3"/>
  <c r="Y1382" i="3"/>
  <c r="Y1381" i="3"/>
  <c r="Y1380" i="3"/>
  <c r="Y1379" i="3"/>
  <c r="Y1378" i="3"/>
  <c r="Y1377" i="3"/>
  <c r="Y1376" i="3"/>
  <c r="Y1375" i="3"/>
  <c r="Y1374" i="3"/>
  <c r="Y1373" i="3"/>
  <c r="Y1372" i="3"/>
  <c r="Y1371" i="3"/>
  <c r="Y1370" i="3"/>
  <c r="Y1369" i="3"/>
  <c r="Y1368" i="3"/>
  <c r="Y1367" i="3"/>
  <c r="Y1366" i="3"/>
  <c r="Y1365" i="3"/>
  <c r="Y1364" i="3"/>
  <c r="Y1363" i="3"/>
  <c r="Y1362" i="3"/>
  <c r="Y1361" i="3"/>
  <c r="Y1360" i="3"/>
  <c r="Y1359" i="3"/>
  <c r="Y1358" i="3"/>
  <c r="Y1357" i="3"/>
  <c r="Y1356" i="3"/>
  <c r="Y1355" i="3"/>
  <c r="Y1354" i="3"/>
  <c r="Y1353" i="3"/>
  <c r="Y1352" i="3"/>
  <c r="Y1351" i="3"/>
  <c r="Y1350" i="3"/>
  <c r="Y1349" i="3"/>
  <c r="Y1348" i="3"/>
  <c r="Y1347" i="3"/>
  <c r="Y1346" i="3"/>
  <c r="Y1345" i="3"/>
  <c r="Y1344" i="3"/>
  <c r="Y1343" i="3"/>
  <c r="Y1342" i="3"/>
  <c r="Y1341" i="3"/>
  <c r="Y1340" i="3"/>
  <c r="Y1339" i="3"/>
  <c r="Y1338" i="3"/>
  <c r="Y1953" i="3"/>
  <c r="Y1950" i="3"/>
  <c r="Y1948" i="3"/>
  <c r="Y1946" i="3"/>
  <c r="Y1944" i="3"/>
  <c r="Y1942" i="3"/>
  <c r="Y1940" i="3"/>
  <c r="Y1938" i="3"/>
  <c r="Y1936" i="3"/>
  <c r="Y1934" i="3"/>
  <c r="Y1932" i="3"/>
  <c r="Y1929" i="3"/>
  <c r="Y1927" i="3"/>
  <c r="Y1557" i="3"/>
  <c r="Y1556" i="3"/>
  <c r="Y1555" i="3"/>
  <c r="Y1554" i="3"/>
  <c r="Y1553" i="3"/>
  <c r="Y1552" i="3"/>
  <c r="Y1551" i="3"/>
  <c r="Y1550" i="3"/>
  <c r="Y1549" i="3"/>
  <c r="Y1548" i="3"/>
  <c r="Y1547" i="3"/>
  <c r="Y1546" i="3"/>
  <c r="Y1545" i="3"/>
  <c r="Y1544" i="3"/>
  <c r="Y1543" i="3"/>
  <c r="Y1542" i="3"/>
  <c r="Y1541" i="3"/>
  <c r="Y1540" i="3"/>
  <c r="Y1539" i="3"/>
  <c r="Y1538" i="3"/>
  <c r="Y1537" i="3"/>
  <c r="Y1536" i="3"/>
  <c r="Y1535" i="3"/>
  <c r="Y1534" i="3"/>
  <c r="Y1533" i="3"/>
  <c r="Y1532" i="3"/>
  <c r="Y1531" i="3"/>
  <c r="Y1530" i="3"/>
  <c r="Y1529" i="3"/>
  <c r="Y1528" i="3"/>
  <c r="Y1527" i="3"/>
  <c r="Y1526" i="3"/>
  <c r="Y1525" i="3"/>
  <c r="Y1524" i="3"/>
  <c r="Y1523" i="3"/>
  <c r="Y1522" i="3"/>
  <c r="Y1521" i="3"/>
  <c r="Y1520" i="3"/>
  <c r="Y1519" i="3"/>
  <c r="Y1518" i="3"/>
  <c r="Y1517" i="3"/>
  <c r="Y1516" i="3"/>
  <c r="Y1515" i="3"/>
  <c r="Y1514" i="3"/>
  <c r="Y1513" i="3"/>
  <c r="Y1512" i="3"/>
  <c r="Y1511" i="3"/>
  <c r="Y1510" i="3"/>
  <c r="Y1509" i="3"/>
  <c r="Y1508" i="3"/>
  <c r="Y1507" i="3"/>
  <c r="Y1506" i="3"/>
  <c r="Y1505" i="3"/>
  <c r="Y1504" i="3"/>
  <c r="Y1503" i="3"/>
  <c r="Y1502" i="3"/>
  <c r="Y1501" i="3"/>
  <c r="Y1500" i="3"/>
  <c r="Y1499" i="3"/>
  <c r="Y1498" i="3"/>
  <c r="Y1497" i="3"/>
  <c r="Y1496" i="3"/>
  <c r="Y1495" i="3"/>
  <c r="Y1494" i="3"/>
  <c r="Y1493" i="3"/>
  <c r="Y1492" i="3"/>
  <c r="Y1491" i="3"/>
  <c r="Y1490" i="3"/>
  <c r="Y1489" i="3"/>
  <c r="Y1488" i="3"/>
  <c r="Y1487" i="3"/>
  <c r="Y1486" i="3"/>
  <c r="Y1485" i="3"/>
  <c r="Y1484" i="3"/>
  <c r="Y1483" i="3"/>
  <c r="Y1482" i="3"/>
  <c r="Y1481" i="3"/>
  <c r="Y1480" i="3"/>
  <c r="Y1479" i="3"/>
  <c r="Y1478" i="3"/>
  <c r="Y1952" i="3"/>
  <c r="Y1951" i="3"/>
  <c r="Y1949" i="3"/>
  <c r="Y1947" i="3"/>
  <c r="Y1945" i="3"/>
  <c r="Y1943" i="3"/>
  <c r="Y1941" i="3"/>
  <c r="Y1939" i="3"/>
  <c r="Y1937" i="3"/>
  <c r="Y1935" i="3"/>
  <c r="Y1933" i="3"/>
  <c r="Y1931" i="3"/>
  <c r="Y1930" i="3"/>
  <c r="Y1928" i="3"/>
  <c r="Y1926" i="3"/>
  <c r="Y1925" i="3"/>
  <c r="Y1924" i="3"/>
  <c r="Y1923" i="3"/>
  <c r="Y1922" i="3"/>
  <c r="Y1921" i="3"/>
  <c r="Y1920" i="3"/>
  <c r="Y1919" i="3"/>
  <c r="Y1918" i="3"/>
  <c r="Y1917" i="3"/>
  <c r="Y1916" i="3"/>
  <c r="Y1915" i="3"/>
  <c r="Y1914" i="3"/>
  <c r="Y1913" i="3"/>
  <c r="Y1912" i="3"/>
  <c r="Y1911" i="3"/>
  <c r="Y1910" i="3"/>
  <c r="Y1909" i="3"/>
  <c r="Y1908" i="3"/>
  <c r="Y1907" i="3"/>
  <c r="Y1906" i="3"/>
  <c r="Y1905" i="3"/>
  <c r="Y1904" i="3"/>
  <c r="Y1903" i="3"/>
  <c r="Y1902" i="3"/>
  <c r="Y1901" i="3"/>
  <c r="Y1900" i="3"/>
  <c r="Y1899" i="3"/>
  <c r="Y1898" i="3"/>
  <c r="Y1897" i="3"/>
  <c r="Y1896" i="3"/>
  <c r="Y1895" i="3"/>
  <c r="Y1894" i="3"/>
  <c r="Y1893" i="3"/>
  <c r="Y1892" i="3"/>
  <c r="Y1891" i="3"/>
  <c r="Y1890" i="3"/>
  <c r="Y1889" i="3"/>
  <c r="Y1888" i="3"/>
  <c r="Y1887" i="3"/>
  <c r="Y1886" i="3"/>
  <c r="Y1885" i="3"/>
  <c r="Y1884" i="3"/>
  <c r="Y1883" i="3"/>
  <c r="Y1882" i="3"/>
  <c r="Y1881" i="3"/>
  <c r="Y1880" i="3"/>
  <c r="Y1879" i="3"/>
  <c r="Y1878" i="3"/>
  <c r="Y1877" i="3"/>
  <c r="Y1876" i="3"/>
  <c r="Y1875" i="3"/>
  <c r="Y1874" i="3"/>
  <c r="Y1873" i="3"/>
  <c r="Y1872" i="3"/>
  <c r="Y1871" i="3"/>
  <c r="Y1870" i="3"/>
  <c r="Y1869" i="3"/>
  <c r="Y1868" i="3"/>
  <c r="Y1867" i="3"/>
  <c r="Y1866" i="3"/>
  <c r="Y1865" i="3"/>
  <c r="Y1864" i="3"/>
  <c r="Y1863" i="3"/>
  <c r="Y1862" i="3"/>
  <c r="Y1861" i="3"/>
  <c r="Y1860" i="3"/>
  <c r="Y1859" i="3"/>
  <c r="Y1858" i="3"/>
  <c r="Y1857" i="3"/>
  <c r="Y1856" i="3"/>
  <c r="Y1855" i="3"/>
  <c r="Y1854" i="3"/>
  <c r="Y1853" i="3"/>
  <c r="Y1852" i="3"/>
  <c r="Y1851" i="3"/>
  <c r="Y1850" i="3"/>
  <c r="Y1849" i="3"/>
  <c r="Y1848" i="3"/>
  <c r="Y1847" i="3"/>
  <c r="Y1846" i="3"/>
  <c r="Y1845" i="3"/>
  <c r="Y1844" i="3"/>
  <c r="Y1843" i="3"/>
  <c r="Y1842" i="3"/>
  <c r="Y1841" i="3"/>
  <c r="Y1840" i="3"/>
  <c r="Y1839" i="3"/>
  <c r="Y1838" i="3"/>
  <c r="Y1837" i="3"/>
  <c r="Y1836" i="3"/>
  <c r="Y1835" i="3"/>
  <c r="Y1834" i="3"/>
  <c r="Y1833" i="3"/>
  <c r="Y1832" i="3"/>
  <c r="Y1831" i="3"/>
  <c r="Y1830" i="3"/>
  <c r="Y1829" i="3"/>
  <c r="Y1828" i="3"/>
  <c r="Y1827" i="3"/>
  <c r="Y1826" i="3"/>
  <c r="Y1825" i="3"/>
  <c r="Y1824" i="3"/>
  <c r="Y1823" i="3"/>
  <c r="Y1822" i="3"/>
  <c r="Y1821" i="3"/>
  <c r="Y1820" i="3"/>
  <c r="Y1819" i="3"/>
  <c r="Y1818" i="3"/>
  <c r="Y1817" i="3"/>
  <c r="Y1816" i="3"/>
  <c r="Y1815" i="3"/>
  <c r="Y1814" i="3"/>
  <c r="Y1813" i="3"/>
  <c r="Y1812" i="3"/>
  <c r="Y1811" i="3"/>
  <c r="Y1810" i="3"/>
  <c r="Y1809" i="3"/>
  <c r="Y1808" i="3"/>
  <c r="Y1807" i="3"/>
  <c r="Y1806" i="3"/>
  <c r="Y1805" i="3"/>
  <c r="Y1804" i="3"/>
  <c r="Y1803" i="3"/>
  <c r="Y1802" i="3"/>
  <c r="Y1801" i="3"/>
  <c r="Y1800" i="3"/>
  <c r="Y1799" i="3"/>
  <c r="Y1798" i="3"/>
  <c r="Y1797" i="3"/>
  <c r="Y1796" i="3"/>
  <c r="Y1795" i="3"/>
  <c r="Y1794" i="3"/>
  <c r="Y1793" i="3"/>
  <c r="Y1792" i="3"/>
  <c r="Y1791" i="3"/>
  <c r="Y1790" i="3"/>
  <c r="Y1789" i="3"/>
  <c r="Y1788" i="3"/>
  <c r="Y1787" i="3"/>
  <c r="Y1786" i="3"/>
  <c r="Y1785" i="3"/>
  <c r="Y1784" i="3"/>
  <c r="Y1783" i="3"/>
  <c r="Y1782" i="3"/>
  <c r="Y1781" i="3"/>
  <c r="Y1780" i="3"/>
  <c r="Y1779" i="3"/>
  <c r="Y1778" i="3"/>
  <c r="Y1777" i="3"/>
  <c r="Y1776" i="3"/>
  <c r="Y1775" i="3"/>
  <c r="Y1774" i="3"/>
  <c r="Y1773" i="3"/>
  <c r="Y1772" i="3"/>
  <c r="Y1771" i="3"/>
  <c r="Y1770" i="3"/>
  <c r="Y1769" i="3"/>
  <c r="Y1768" i="3"/>
  <c r="Y1767" i="3"/>
  <c r="Y1766" i="3"/>
  <c r="Y1765" i="3"/>
  <c r="Y1764" i="3"/>
  <c r="Y1763" i="3"/>
  <c r="Y1762" i="3"/>
  <c r="Y1761" i="3"/>
  <c r="Y1760" i="3"/>
  <c r="Y1759" i="3"/>
  <c r="Y1758" i="3"/>
  <c r="Y1757" i="3"/>
  <c r="Y1756" i="3"/>
  <c r="Y1755" i="3"/>
  <c r="Y1754" i="3"/>
  <c r="Y1753" i="3"/>
  <c r="Y1752" i="3"/>
  <c r="Y1751" i="3"/>
  <c r="Y1750" i="3"/>
  <c r="Y1749" i="3"/>
  <c r="Y1748" i="3"/>
  <c r="Y1747" i="3"/>
  <c r="Y1746" i="3"/>
  <c r="Y1745" i="3"/>
  <c r="Y1744" i="3"/>
  <c r="Y1743" i="3"/>
  <c r="Y1742" i="3"/>
  <c r="Y1741" i="3"/>
  <c r="Y1740" i="3"/>
  <c r="Y1739" i="3"/>
  <c r="Y1738" i="3"/>
  <c r="Y1737" i="3"/>
  <c r="Y1736" i="3"/>
  <c r="Y1735" i="3"/>
  <c r="Y1734" i="3"/>
  <c r="Y1733" i="3"/>
  <c r="Y1732" i="3"/>
  <c r="Y1731" i="3"/>
  <c r="Y1730" i="3"/>
  <c r="Y1729" i="3"/>
  <c r="Y1728" i="3"/>
  <c r="Y1727" i="3"/>
  <c r="Y1726" i="3"/>
  <c r="Y1725" i="3"/>
  <c r="Y1724" i="3"/>
  <c r="Y1723" i="3"/>
  <c r="Y1722" i="3"/>
  <c r="Y1721" i="3"/>
  <c r="Y1720" i="3"/>
  <c r="Y1719" i="3"/>
  <c r="Y1337" i="3"/>
  <c r="Y1336" i="3"/>
  <c r="Y1335" i="3"/>
  <c r="Y1334" i="3"/>
  <c r="Y1333" i="3"/>
  <c r="Y1332" i="3"/>
  <c r="Y1331" i="3"/>
  <c r="Y1330" i="3"/>
  <c r="Y1329" i="3"/>
  <c r="Y1328" i="3"/>
  <c r="Y1327" i="3"/>
  <c r="Y1326" i="3"/>
  <c r="Y1325" i="3"/>
  <c r="Y1324" i="3"/>
  <c r="Y1323" i="3"/>
  <c r="Y1322" i="3"/>
  <c r="Y1321" i="3"/>
  <c r="Y1320" i="3"/>
  <c r="Y1319" i="3"/>
  <c r="Y1318" i="3"/>
  <c r="Y1317" i="3"/>
  <c r="Y1316" i="3"/>
  <c r="Y1315" i="3"/>
  <c r="Y1314" i="3"/>
  <c r="Y1313" i="3"/>
  <c r="Y1312" i="3"/>
  <c r="Y1311" i="3"/>
  <c r="Y1310" i="3"/>
  <c r="Y1309" i="3"/>
  <c r="Y1308" i="3"/>
  <c r="Y1307" i="3"/>
  <c r="Y1306" i="3"/>
  <c r="Y1305" i="3"/>
  <c r="Y1304" i="3"/>
  <c r="Y1303" i="3"/>
  <c r="Y1302" i="3"/>
  <c r="Y1301" i="3"/>
  <c r="Y1300" i="3"/>
  <c r="Y1299" i="3"/>
  <c r="Y1298" i="3"/>
  <c r="Y1297" i="3"/>
  <c r="Y1296" i="3"/>
  <c r="Y1295" i="3"/>
  <c r="Y1294" i="3"/>
  <c r="Y1293" i="3"/>
  <c r="Y1292" i="3"/>
  <c r="Y1291" i="3"/>
  <c r="Y1290" i="3"/>
  <c r="Y1289" i="3"/>
  <c r="Y1288" i="3"/>
  <c r="Y1287" i="3"/>
  <c r="Y1286" i="3"/>
  <c r="Y1285" i="3"/>
  <c r="Y1284" i="3"/>
  <c r="Y1283" i="3"/>
  <c r="Y1282" i="3"/>
  <c r="Y1281" i="3"/>
  <c r="Y1280" i="3"/>
  <c r="Y1279" i="3"/>
  <c r="Y1278" i="3"/>
  <c r="Y1277" i="3"/>
  <c r="Y1276" i="3"/>
  <c r="Y1275" i="3"/>
  <c r="Y1274" i="3"/>
  <c r="Y1273" i="3"/>
  <c r="Y1272" i="3"/>
  <c r="Y1271" i="3"/>
  <c r="Y1270" i="3"/>
  <c r="Y1269" i="3"/>
  <c r="Y1268" i="3"/>
  <c r="Y1267" i="3"/>
  <c r="Y1266" i="3"/>
  <c r="Y1265" i="3"/>
  <c r="Y1264" i="3"/>
  <c r="Y1263" i="3"/>
  <c r="Y1262" i="3"/>
  <c r="Y1261" i="3"/>
  <c r="Y1260" i="3"/>
  <c r="Y1259" i="3"/>
  <c r="Y938" i="3"/>
  <c r="Y937" i="3"/>
  <c r="Y936" i="3"/>
  <c r="Y935" i="3"/>
  <c r="Y934" i="3"/>
  <c r="Y933" i="3"/>
  <c r="Y932" i="3"/>
  <c r="Y931" i="3"/>
  <c r="Y930" i="3"/>
  <c r="Y929" i="3"/>
  <c r="Y928" i="3"/>
  <c r="Y927" i="3"/>
  <c r="Y926" i="3"/>
  <c r="Y925" i="3"/>
  <c r="Y924" i="3"/>
  <c r="Y923" i="3"/>
  <c r="Y922" i="3"/>
  <c r="Y921" i="3"/>
  <c r="Y920" i="3"/>
  <c r="Y919" i="3"/>
  <c r="Y918" i="3"/>
  <c r="Y917" i="3"/>
  <c r="Y916" i="3"/>
  <c r="Y915" i="3"/>
  <c r="Y914" i="3"/>
  <c r="Y913" i="3"/>
  <c r="Y912" i="3"/>
  <c r="Y911" i="3"/>
  <c r="Y910" i="3"/>
  <c r="Y909" i="3"/>
  <c r="Y908" i="3"/>
  <c r="Y907" i="3"/>
  <c r="Y906" i="3"/>
  <c r="Y905" i="3"/>
  <c r="Y904" i="3"/>
  <c r="Y903" i="3"/>
  <c r="Y902" i="3"/>
  <c r="Y901" i="3"/>
  <c r="Y900" i="3"/>
  <c r="Y899" i="3"/>
  <c r="Y898" i="3"/>
  <c r="Y897" i="3"/>
  <c r="Y896" i="3"/>
  <c r="Y895" i="3"/>
  <c r="Y894" i="3"/>
  <c r="Y893" i="3"/>
  <c r="Y892" i="3"/>
  <c r="Y891" i="3"/>
  <c r="Y890" i="3"/>
  <c r="Y889" i="3"/>
  <c r="Y888" i="3"/>
  <c r="Y887" i="3"/>
  <c r="Y886" i="3"/>
  <c r="Y885" i="3"/>
  <c r="Y884" i="3"/>
  <c r="Y883" i="3"/>
  <c r="Y882" i="3"/>
  <c r="Y881" i="3"/>
  <c r="Y880" i="3"/>
  <c r="Y879" i="3"/>
  <c r="Y878" i="3"/>
  <c r="Y877" i="3"/>
  <c r="Y876" i="3"/>
  <c r="Y875" i="3"/>
  <c r="Y874" i="3"/>
  <c r="Y873" i="3"/>
  <c r="Y872" i="3"/>
  <c r="Y871" i="3"/>
  <c r="Y870" i="3"/>
  <c r="Y869" i="3"/>
  <c r="Y868" i="3"/>
  <c r="Y867" i="3"/>
  <c r="Y866" i="3"/>
  <c r="Y865" i="3"/>
  <c r="Y864" i="3"/>
  <c r="Y863" i="3"/>
  <c r="Y862" i="3"/>
  <c r="Y861" i="3"/>
  <c r="Y860" i="3"/>
  <c r="Y859" i="3"/>
  <c r="Y858" i="3"/>
  <c r="Y857" i="3"/>
  <c r="Y856" i="3"/>
  <c r="Y855" i="3"/>
  <c r="Y854" i="3"/>
  <c r="Y853" i="3"/>
  <c r="Y852" i="3"/>
  <c r="Y851" i="3"/>
  <c r="Y850" i="3"/>
  <c r="Y849" i="3"/>
  <c r="Y1152" i="3"/>
  <c r="Y1151" i="3"/>
  <c r="Y1150" i="3"/>
  <c r="Y1149" i="3"/>
  <c r="Y1148" i="3"/>
  <c r="Y1147" i="3"/>
  <c r="Y1146" i="3"/>
  <c r="Y1145" i="3"/>
  <c r="Y1144" i="3"/>
  <c r="Y1143" i="3"/>
  <c r="Y1142" i="3"/>
  <c r="Y1141" i="3"/>
  <c r="Y1140" i="3"/>
  <c r="Y1139" i="3"/>
  <c r="Y1138" i="3"/>
  <c r="Y1137" i="3"/>
  <c r="Y1136" i="3"/>
  <c r="Y1135" i="3"/>
  <c r="Y1134" i="3"/>
  <c r="Y1133" i="3"/>
  <c r="Y1132" i="3"/>
  <c r="Y1131" i="3"/>
  <c r="Y1130" i="3"/>
  <c r="Y1129" i="3"/>
  <c r="Y1128" i="3"/>
  <c r="Y1127" i="3"/>
  <c r="Y1126" i="3"/>
  <c r="Y1125" i="3"/>
  <c r="Y1124" i="3"/>
  <c r="Y1123" i="3"/>
  <c r="Y1122" i="3"/>
  <c r="Y1121" i="3"/>
  <c r="Y1120" i="3"/>
  <c r="Y1119" i="3"/>
  <c r="Y1118" i="3"/>
  <c r="Y1117" i="3"/>
  <c r="Y1116" i="3"/>
  <c r="Y1115" i="3"/>
  <c r="Y1114" i="3"/>
  <c r="Y1113" i="3"/>
  <c r="Y1112" i="3"/>
  <c r="Y1111" i="3"/>
  <c r="Y1110" i="3"/>
  <c r="Y1109" i="3"/>
  <c r="Y1108" i="3"/>
  <c r="Y1107" i="3"/>
  <c r="Y1106" i="3"/>
  <c r="Y1105" i="3"/>
  <c r="Y1104" i="3"/>
  <c r="Y1103" i="3"/>
  <c r="Y1102" i="3"/>
  <c r="Y1101" i="3"/>
  <c r="Y1100" i="3"/>
  <c r="Y1099" i="3"/>
  <c r="Y1098" i="3"/>
  <c r="Y1097" i="3"/>
  <c r="Y1096" i="3"/>
  <c r="Y1095" i="3"/>
  <c r="Y1094" i="3"/>
  <c r="Y1093" i="3"/>
  <c r="Y1092" i="3"/>
  <c r="Y1091" i="3"/>
  <c r="Y1090" i="3"/>
  <c r="Y1089" i="3"/>
  <c r="Y656" i="3"/>
  <c r="Y655" i="3"/>
  <c r="Y654" i="3"/>
  <c r="Y653" i="3"/>
  <c r="Y652" i="3"/>
  <c r="Y651" i="3"/>
  <c r="Y650" i="3"/>
  <c r="Y649" i="3"/>
  <c r="Y648" i="3"/>
  <c r="Y647" i="3"/>
  <c r="Y646" i="3"/>
  <c r="Y645" i="3"/>
  <c r="Y644" i="3"/>
  <c r="Y643" i="3"/>
  <c r="Y642" i="3"/>
  <c r="Y641" i="3"/>
  <c r="Y640" i="3"/>
  <c r="Y639" i="3"/>
  <c r="Y638" i="3"/>
  <c r="Y637" i="3"/>
  <c r="Y636" i="3"/>
  <c r="Y635" i="3"/>
  <c r="Y634" i="3"/>
  <c r="Y633" i="3"/>
  <c r="Y632" i="3"/>
  <c r="Y631" i="3"/>
  <c r="Y630" i="3"/>
  <c r="Y629" i="3"/>
  <c r="Y628" i="3"/>
  <c r="Y627" i="3"/>
  <c r="Y626" i="3"/>
  <c r="Y625" i="3"/>
  <c r="Y624" i="3"/>
  <c r="Y623" i="3"/>
  <c r="Y622" i="3"/>
  <c r="Y621" i="3"/>
  <c r="Y620" i="3"/>
  <c r="Y619" i="3"/>
  <c r="Y618" i="3"/>
  <c r="Y617" i="3"/>
  <c r="Y616" i="3"/>
  <c r="Y615" i="3"/>
  <c r="Y614" i="3"/>
  <c r="Y613" i="3"/>
  <c r="Y612" i="3"/>
  <c r="Y611" i="3"/>
  <c r="Y610" i="3"/>
  <c r="Y609" i="3"/>
  <c r="Y608" i="3"/>
  <c r="Y607" i="3"/>
  <c r="Y606" i="3"/>
  <c r="Y605" i="3"/>
  <c r="Y604" i="3"/>
  <c r="Y603" i="3"/>
  <c r="Y602" i="3"/>
  <c r="Y601" i="3"/>
  <c r="Y600" i="3"/>
  <c r="Y599" i="3"/>
  <c r="Y598" i="3"/>
  <c r="Y597" i="3"/>
  <c r="Y596" i="3"/>
  <c r="Y595" i="3"/>
  <c r="Y594" i="3"/>
  <c r="Y593" i="3"/>
  <c r="Y592" i="3"/>
  <c r="Y591" i="3"/>
  <c r="Y590" i="3"/>
  <c r="Y589" i="3"/>
  <c r="Y588" i="3"/>
  <c r="Y587" i="3"/>
  <c r="Y586" i="3"/>
  <c r="Y585" i="3"/>
  <c r="Y584" i="3"/>
  <c r="Y583" i="3"/>
  <c r="Y582" i="3"/>
  <c r="Y581" i="3"/>
  <c r="Y580" i="3"/>
  <c r="Y579" i="3"/>
  <c r="Y578" i="3"/>
  <c r="Y577" i="3"/>
  <c r="Y576" i="3"/>
  <c r="Y575" i="3"/>
  <c r="Y574" i="3"/>
  <c r="Y573" i="3"/>
  <c r="Y572" i="3"/>
  <c r="Y571" i="3"/>
  <c r="Y570" i="3"/>
  <c r="Y569" i="3"/>
  <c r="Y568" i="3"/>
  <c r="Y567" i="3"/>
  <c r="Y566" i="3"/>
  <c r="Y565" i="3"/>
  <c r="Y564" i="3"/>
  <c r="Y563" i="3"/>
  <c r="Y562" i="3"/>
  <c r="Y561" i="3"/>
  <c r="Y560" i="3"/>
  <c r="Y559" i="3"/>
  <c r="Y558" i="3"/>
  <c r="Y557" i="3"/>
  <c r="Y556" i="3"/>
  <c r="Y555" i="3"/>
  <c r="Y554" i="3"/>
  <c r="Y553" i="3"/>
  <c r="Y552" i="3"/>
  <c r="Y551" i="3"/>
  <c r="Y550" i="3"/>
  <c r="Y549" i="3"/>
  <c r="Y548" i="3"/>
  <c r="Y547" i="3"/>
  <c r="Y546" i="3"/>
  <c r="Y545" i="3"/>
  <c r="Y544" i="3"/>
  <c r="Y543" i="3"/>
  <c r="Y542" i="3"/>
  <c r="Y541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455" i="3"/>
  <c r="Y454" i="3"/>
  <c r="Y453" i="3"/>
  <c r="Y452" i="3"/>
  <c r="Y451" i="3"/>
  <c r="Y450" i="3"/>
  <c r="Y449" i="3"/>
  <c r="Y448" i="3"/>
  <c r="Y447" i="3"/>
  <c r="Y446" i="3"/>
  <c r="Y445" i="3"/>
  <c r="Y444" i="3"/>
  <c r="Y443" i="3"/>
  <c r="Y442" i="3"/>
  <c r="Y441" i="3"/>
  <c r="Y440" i="3"/>
  <c r="Y439" i="3"/>
  <c r="Y438" i="3"/>
  <c r="Y437" i="3"/>
  <c r="Y436" i="3"/>
  <c r="Y435" i="3"/>
  <c r="Y434" i="3"/>
  <c r="Y433" i="3"/>
  <c r="Y432" i="3"/>
  <c r="Y431" i="3"/>
  <c r="Y430" i="3"/>
  <c r="Y429" i="3"/>
  <c r="Y400" i="3"/>
  <c r="Y399" i="3"/>
  <c r="Y398" i="3"/>
  <c r="Y397" i="3"/>
  <c r="Y396" i="3"/>
  <c r="Y395" i="3"/>
  <c r="Y394" i="3"/>
  <c r="Y393" i="3"/>
  <c r="Y392" i="3"/>
  <c r="Y391" i="3"/>
  <c r="Y390" i="3"/>
  <c r="Y389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10" i="3"/>
  <c r="Y5" i="3"/>
  <c r="Y9" i="3"/>
  <c r="Y8" i="3"/>
  <c r="Y7" i="3"/>
  <c r="Y6" i="3"/>
  <c r="Z1966" i="3"/>
  <c r="Z1963" i="3"/>
  <c r="Z1949" i="3"/>
  <c r="Z1947" i="3"/>
  <c r="Z1934" i="3"/>
  <c r="Z1932" i="3"/>
  <c r="Z1918" i="3"/>
  <c r="Z1917" i="3"/>
  <c r="Z1915" i="3"/>
  <c r="Z1902" i="3"/>
  <c r="Z1900" i="3"/>
  <c r="Z1899" i="3"/>
  <c r="Z1885" i="3"/>
  <c r="Z1883" i="3"/>
  <c r="Z1869" i="3"/>
  <c r="Z1867" i="3"/>
  <c r="Z1854" i="3"/>
  <c r="Z1852" i="3"/>
  <c r="Z1837" i="3"/>
  <c r="Z1836" i="3"/>
  <c r="Z1821" i="3"/>
  <c r="Z1819" i="3"/>
  <c r="Z1806" i="3"/>
  <c r="Z1805" i="3"/>
  <c r="Z1803" i="3"/>
  <c r="Z1790" i="3"/>
  <c r="Z1789" i="3"/>
  <c r="Z1787" i="3"/>
  <c r="Z1774" i="3"/>
  <c r="Z1773" i="3"/>
  <c r="Z1771" i="3"/>
  <c r="Z1757" i="3"/>
  <c r="Z1756" i="3"/>
  <c r="Z1742" i="3"/>
  <c r="Z1740" i="3"/>
  <c r="Z1726" i="3"/>
  <c r="Z1725" i="3"/>
  <c r="Z1723" i="3"/>
  <c r="Z1694" i="3"/>
  <c r="Z1693" i="3"/>
  <c r="Z1692" i="3"/>
  <c r="Z1691" i="3"/>
  <c r="Z1678" i="3"/>
  <c r="Z1677" i="3"/>
  <c r="Z1676" i="3"/>
  <c r="Z1675" i="3"/>
  <c r="Z1662" i="3"/>
  <c r="Z1661" i="3"/>
  <c r="Z1660" i="3"/>
  <c r="Z1659" i="3"/>
  <c r="Z1646" i="3"/>
  <c r="Z1645" i="3"/>
  <c r="Z1644" i="3"/>
  <c r="Z1643" i="3"/>
  <c r="Z1630" i="3"/>
  <c r="Z1629" i="3"/>
  <c r="Z1628" i="3"/>
  <c r="Z1627" i="3"/>
  <c r="Z1614" i="3"/>
  <c r="Z1611" i="3"/>
  <c r="Z1598" i="3"/>
  <c r="Z1597" i="3"/>
  <c r="Z1595" i="3"/>
  <c r="Z1582" i="3"/>
  <c r="Z1581" i="3"/>
  <c r="Z1579" i="3"/>
  <c r="Z1557" i="3"/>
  <c r="Z1556" i="3"/>
  <c r="Z1555" i="3"/>
  <c r="Z1541" i="3"/>
  <c r="Z1540" i="3"/>
  <c r="Z1539" i="3"/>
  <c r="Z1525" i="3"/>
  <c r="Z1524" i="3"/>
  <c r="Z1523" i="3"/>
  <c r="Z1501" i="3"/>
  <c r="Z1500" i="3"/>
  <c r="Z1499" i="3"/>
  <c r="Z1477" i="3"/>
  <c r="Z1476" i="3"/>
  <c r="Z1475" i="3"/>
  <c r="Z1461" i="3"/>
  <c r="Z1460" i="3"/>
  <c r="Z1459" i="3"/>
  <c r="Z1444" i="3"/>
  <c r="Z1994" i="3"/>
  <c r="Z1993" i="3"/>
  <c r="Z1992" i="3"/>
  <c r="Z1991" i="3"/>
  <c r="Z1978" i="3"/>
  <c r="Z1977" i="3"/>
  <c r="Z1976" i="3"/>
  <c r="Z1975" i="3"/>
  <c r="Z1962" i="3"/>
  <c r="Z1961" i="3"/>
  <c r="Z1960" i="3"/>
  <c r="Z1959" i="3"/>
  <c r="Z1946" i="3"/>
  <c r="Z1945" i="3"/>
  <c r="Z1944" i="3"/>
  <c r="Z1943" i="3"/>
  <c r="Z1930" i="3"/>
  <c r="Z1929" i="3"/>
  <c r="Z1928" i="3"/>
  <c r="Z1927" i="3"/>
  <c r="Z1914" i="3"/>
  <c r="Z1913" i="3"/>
  <c r="Z1912" i="3"/>
  <c r="Z1911" i="3"/>
  <c r="Z1898" i="3"/>
  <c r="Z1897" i="3"/>
  <c r="Z1896" i="3"/>
  <c r="Z1895" i="3"/>
  <c r="Z1882" i="3"/>
  <c r="Z1881" i="3"/>
  <c r="Z1880" i="3"/>
  <c r="Z1879" i="3"/>
  <c r="Z1866" i="3"/>
  <c r="Z1865" i="3"/>
  <c r="Z1864" i="3"/>
  <c r="Z1863" i="3"/>
  <c r="Z1850" i="3"/>
  <c r="Z1849" i="3"/>
  <c r="Z1848" i="3"/>
  <c r="Z1847" i="3"/>
  <c r="Z1834" i="3"/>
  <c r="Z1833" i="3"/>
  <c r="Z1832" i="3"/>
  <c r="Z1831" i="3"/>
  <c r="Z1818" i="3"/>
  <c r="Z1817" i="3"/>
  <c r="Z1816" i="3"/>
  <c r="Z1815" i="3"/>
  <c r="Z1802" i="3"/>
  <c r="Z1801" i="3"/>
  <c r="Z1800" i="3"/>
  <c r="Z1799" i="3"/>
  <c r="Z1786" i="3"/>
  <c r="Z1785" i="3"/>
  <c r="Z1784" i="3"/>
  <c r="Z1783" i="3"/>
  <c r="Z1770" i="3"/>
  <c r="Z1769" i="3"/>
  <c r="Z1768" i="3"/>
  <c r="Z1767" i="3"/>
  <c r="Z1754" i="3"/>
  <c r="Z1753" i="3"/>
  <c r="Z1752" i="3"/>
  <c r="Z1751" i="3"/>
  <c r="Z1738" i="3"/>
  <c r="Z1737" i="3"/>
  <c r="Z1736" i="3"/>
  <c r="Z1735" i="3"/>
  <c r="Z1722" i="3"/>
  <c r="Z1721" i="3"/>
  <c r="Z1720" i="3"/>
  <c r="Z1719" i="3"/>
  <c r="Z1706" i="3"/>
  <c r="Z1705" i="3"/>
  <c r="Z1704" i="3"/>
  <c r="Z1703" i="3"/>
  <c r="Z1690" i="3"/>
  <c r="Z1689" i="3"/>
  <c r="Z1688" i="3"/>
  <c r="Z1687" i="3"/>
  <c r="Z1674" i="3"/>
  <c r="Z1673" i="3"/>
  <c r="Z1672" i="3"/>
  <c r="Z1671" i="3"/>
  <c r="Z1658" i="3"/>
  <c r="Z1657" i="3"/>
  <c r="Z1656" i="3"/>
  <c r="Z1655" i="3"/>
  <c r="Z1642" i="3"/>
  <c r="Z1641" i="3"/>
  <c r="Z1640" i="3"/>
  <c r="Z1639" i="3"/>
  <c r="Z1626" i="3"/>
  <c r="Z1625" i="3"/>
  <c r="Z1624" i="3"/>
  <c r="Z1623" i="3"/>
  <c r="Z1610" i="3"/>
  <c r="Z1609" i="3"/>
  <c r="Z1608" i="3"/>
  <c r="Z1607" i="3"/>
  <c r="Z1594" i="3"/>
  <c r="Z1593" i="3"/>
  <c r="Z1592" i="3"/>
  <c r="Z1591" i="3"/>
  <c r="Z1578" i="3"/>
  <c r="Z1577" i="3"/>
  <c r="Z1576" i="3"/>
  <c r="Z1575" i="3"/>
  <c r="Z1562" i="3"/>
  <c r="Z1554" i="3"/>
  <c r="Z1546" i="3"/>
  <c r="Z1538" i="3"/>
  <c r="Z1530" i="3"/>
  <c r="Z1522" i="3"/>
  <c r="Z1514" i="3"/>
  <c r="Z1506" i="3"/>
  <c r="Z1498" i="3"/>
  <c r="Z1490" i="3"/>
  <c r="Z1482" i="3"/>
  <c r="Z1474" i="3"/>
  <c r="Z1466" i="3"/>
  <c r="Z1458" i="3"/>
  <c r="Z1450" i="3"/>
  <c r="Z1440" i="3"/>
  <c r="Z1434" i="3"/>
  <c r="Z1433" i="3"/>
  <c r="Z1424" i="3"/>
  <c r="Z1418" i="3"/>
  <c r="Z1417" i="3"/>
  <c r="Z1408" i="3"/>
  <c r="Z1402" i="3"/>
  <c r="Z1401" i="3"/>
  <c r="Z1392" i="3"/>
  <c r="Z1386" i="3"/>
  <c r="Z1385" i="3"/>
  <c r="Z1376" i="3"/>
  <c r="Z1370" i="3"/>
  <c r="Z1369" i="3"/>
  <c r="Z1360" i="3"/>
  <c r="Z1354" i="3"/>
  <c r="Z1353" i="3"/>
  <c r="Z1346" i="3"/>
  <c r="Z1345" i="3"/>
  <c r="Z1338" i="3"/>
  <c r="Z1337" i="3"/>
  <c r="Z1330" i="3"/>
  <c r="Z1329" i="3"/>
  <c r="Z1322" i="3"/>
  <c r="Z1321" i="3"/>
  <c r="Z1314" i="3"/>
  <c r="Z1313" i="3"/>
  <c r="Z1306" i="3"/>
  <c r="Z1305" i="3"/>
  <c r="Z1298" i="3"/>
  <c r="Z1297" i="3"/>
  <c r="Z1290" i="3"/>
  <c r="Z1289" i="3"/>
  <c r="Z1282" i="3"/>
  <c r="Z1281" i="3"/>
  <c r="Z1274" i="3"/>
  <c r="Z1273" i="3"/>
  <c r="Z1266" i="3"/>
  <c r="Z1265" i="3"/>
  <c r="Z1258" i="3"/>
  <c r="Z1257" i="3"/>
  <c r="Z1250" i="3"/>
  <c r="Z1249" i="3"/>
  <c r="Z1242" i="3"/>
  <c r="Z1241" i="3"/>
  <c r="Z1234" i="3"/>
  <c r="Z1233" i="3"/>
  <c r="Z1226" i="3"/>
  <c r="Z1225" i="3"/>
  <c r="Z1218" i="3"/>
  <c r="Z1217" i="3"/>
  <c r="Z1210" i="3"/>
  <c r="Z1209" i="3"/>
  <c r="Z1202" i="3"/>
  <c r="Z1201" i="3"/>
  <c r="Z1194" i="3"/>
  <c r="Z1193" i="3"/>
  <c r="Z1186" i="3"/>
  <c r="Z1185" i="3"/>
  <c r="Z1178" i="3"/>
  <c r="Z1177" i="3"/>
  <c r="Z1170" i="3"/>
  <c r="Z1169" i="3"/>
  <c r="Z1162" i="3"/>
  <c r="Z1161" i="3"/>
  <c r="Z1154" i="3"/>
  <c r="Z1153" i="3"/>
  <c r="Z1146" i="3"/>
  <c r="Z1145" i="3"/>
  <c r="Z1138" i="3"/>
  <c r="Z1137" i="3"/>
  <c r="Z1130" i="3"/>
  <c r="Z1129" i="3"/>
  <c r="Z1122" i="3"/>
  <c r="Z1121" i="3"/>
  <c r="Z1114" i="3"/>
  <c r="Z1113" i="3"/>
  <c r="Z1106" i="3"/>
  <c r="Z1105" i="3"/>
  <c r="Z1098" i="3"/>
  <c r="Z1097" i="3"/>
  <c r="Z1090" i="3"/>
  <c r="Z1089" i="3"/>
  <c r="Z1082" i="3"/>
  <c r="Z1081" i="3"/>
  <c r="Z1074" i="3"/>
  <c r="Z1073" i="3"/>
  <c r="Z1066" i="3"/>
  <c r="Z1065" i="3"/>
  <c r="Z1058" i="3"/>
  <c r="Z1057" i="3"/>
  <c r="Z1050" i="3"/>
  <c r="Z1049" i="3"/>
  <c r="Z1042" i="3"/>
  <c r="Z1041" i="3"/>
  <c r="Z1034" i="3"/>
  <c r="Z1033" i="3"/>
  <c r="Z1026" i="3"/>
  <c r="Z1025" i="3"/>
  <c r="Z1018" i="3"/>
  <c r="Z1017" i="3"/>
  <c r="Z1010" i="3"/>
  <c r="Z1009" i="3"/>
  <c r="Z1002" i="3"/>
  <c r="Z1001" i="3"/>
  <c r="Z994" i="3"/>
  <c r="Z993" i="3"/>
  <c r="Z986" i="3"/>
  <c r="Z985" i="3"/>
  <c r="Z978" i="3"/>
  <c r="Z977" i="3"/>
  <c r="Z970" i="3"/>
  <c r="Z969" i="3"/>
  <c r="Z962" i="3"/>
  <c r="Z961" i="3"/>
  <c r="Z954" i="3"/>
  <c r="Z953" i="3"/>
  <c r="Z946" i="3"/>
  <c r="Z945" i="3"/>
  <c r="Z938" i="3"/>
  <c r="Z937" i="3"/>
  <c r="Z930" i="3"/>
  <c r="Z929" i="3"/>
  <c r="Z922" i="3"/>
  <c r="Z921" i="3"/>
  <c r="Z914" i="3"/>
  <c r="Z913" i="3"/>
  <c r="Z906" i="3"/>
  <c r="Z905" i="3"/>
  <c r="Z898" i="3"/>
  <c r="Z897" i="3"/>
  <c r="Z890" i="3"/>
  <c r="Z889" i="3"/>
  <c r="Z882" i="3"/>
  <c r="Z881" i="3"/>
  <c r="Z874" i="3"/>
  <c r="Z873" i="3"/>
  <c r="Z866" i="3"/>
  <c r="Z865" i="3"/>
  <c r="Z848" i="3"/>
  <c r="Z847" i="3"/>
  <c r="Z846" i="3"/>
  <c r="Z845" i="3"/>
  <c r="Z836" i="3"/>
  <c r="Z835" i="3"/>
  <c r="Z816" i="3"/>
  <c r="Z815" i="3"/>
  <c r="Z814" i="3"/>
  <c r="Z813" i="3"/>
  <c r="Z804" i="3"/>
  <c r="Z803" i="3"/>
  <c r="Z784" i="3"/>
  <c r="Z783" i="3"/>
  <c r="Z782" i="3"/>
  <c r="Z781" i="3"/>
  <c r="Z772" i="3"/>
  <c r="Z771" i="3"/>
  <c r="Z752" i="3"/>
  <c r="Z751" i="3"/>
  <c r="Z750" i="3"/>
  <c r="Z749" i="3"/>
  <c r="Z740" i="3"/>
  <c r="Z739" i="3"/>
  <c r="Z720" i="3"/>
  <c r="Z719" i="3"/>
  <c r="Z704" i="3"/>
  <c r="Z703" i="3"/>
  <c r="Z688" i="3"/>
  <c r="Z687" i="3"/>
  <c r="Z672" i="3"/>
  <c r="Z671" i="3"/>
  <c r="Z656" i="3"/>
  <c r="Z655" i="3"/>
  <c r="Z640" i="3"/>
  <c r="Z639" i="3"/>
  <c r="Z624" i="3"/>
  <c r="Z623" i="3"/>
  <c r="Z388" i="3"/>
  <c r="Z387" i="3"/>
  <c r="Z356" i="3"/>
  <c r="Z355" i="3"/>
  <c r="Z324" i="3"/>
  <c r="Z323" i="3"/>
  <c r="Z296" i="3"/>
  <c r="Z275" i="3"/>
  <c r="Z254" i="3"/>
  <c r="Z253" i="3"/>
  <c r="Z232" i="3"/>
  <c r="Z211" i="3"/>
  <c r="Z186" i="3"/>
  <c r="Z185" i="3"/>
  <c r="Z184" i="3"/>
  <c r="Z1998" i="3"/>
  <c r="Z1996" i="3"/>
  <c r="Z1982" i="3"/>
  <c r="Z1980" i="3"/>
  <c r="Z1965" i="3"/>
  <c r="Z2004" i="3"/>
  <c r="Z2003" i="3"/>
  <c r="Z1990" i="3"/>
  <c r="Z1989" i="3"/>
  <c r="Z1988" i="3"/>
  <c r="Z1987" i="3"/>
  <c r="Z1974" i="3"/>
  <c r="Z1973" i="3"/>
  <c r="Z1972" i="3"/>
  <c r="Z1971" i="3"/>
  <c r="Z1958" i="3"/>
  <c r="Z1957" i="3"/>
  <c r="Z1956" i="3"/>
  <c r="Z1955" i="3"/>
  <c r="Z1942" i="3"/>
  <c r="Z1941" i="3"/>
  <c r="Z1940" i="3"/>
  <c r="Z1939" i="3"/>
  <c r="Z1926" i="3"/>
  <c r="Z1925" i="3"/>
  <c r="Z1924" i="3"/>
  <c r="Z1923" i="3"/>
  <c r="Z1910" i="3"/>
  <c r="Z1909" i="3"/>
  <c r="Z1908" i="3"/>
  <c r="Z1907" i="3"/>
  <c r="Z1894" i="3"/>
  <c r="Z1893" i="3"/>
  <c r="Z1892" i="3"/>
  <c r="Z1891" i="3"/>
  <c r="Z1878" i="3"/>
  <c r="Z1877" i="3"/>
  <c r="Z1876" i="3"/>
  <c r="Z1875" i="3"/>
  <c r="Z1862" i="3"/>
  <c r="Z1861" i="3"/>
  <c r="Z1860" i="3"/>
  <c r="Z1859" i="3"/>
  <c r="Z1846" i="3"/>
  <c r="Z1845" i="3"/>
  <c r="Z1844" i="3"/>
  <c r="Z1843" i="3"/>
  <c r="Z1830" i="3"/>
  <c r="Z1829" i="3"/>
  <c r="Z1828" i="3"/>
  <c r="Z1827" i="3"/>
  <c r="Z1814" i="3"/>
  <c r="Z1813" i="3"/>
  <c r="Z1812" i="3"/>
  <c r="Z1811" i="3"/>
  <c r="Z1798" i="3"/>
  <c r="Z1797" i="3"/>
  <c r="Z1796" i="3"/>
  <c r="Z1795" i="3"/>
  <c r="Z1782" i="3"/>
  <c r="Z1781" i="3"/>
  <c r="Z1780" i="3"/>
  <c r="Z1779" i="3"/>
  <c r="Z1766" i="3"/>
  <c r="Z1765" i="3"/>
  <c r="Z1764" i="3"/>
  <c r="Z1763" i="3"/>
  <c r="Z1750" i="3"/>
  <c r="Z1749" i="3"/>
  <c r="Z1748" i="3"/>
  <c r="Z1747" i="3"/>
  <c r="Z1734" i="3"/>
  <c r="Z1733" i="3"/>
  <c r="Z1732" i="3"/>
  <c r="Z1731" i="3"/>
  <c r="Z1718" i="3"/>
  <c r="Z1717" i="3"/>
  <c r="Z1716" i="3"/>
  <c r="Z1715" i="3"/>
  <c r="Z1702" i="3"/>
  <c r="Z1701" i="3"/>
  <c r="Z1700" i="3"/>
  <c r="Z1699" i="3"/>
  <c r="Z1686" i="3"/>
  <c r="Z1685" i="3"/>
  <c r="Z1684" i="3"/>
  <c r="Z1683" i="3"/>
  <c r="Z1670" i="3"/>
  <c r="Z1669" i="3"/>
  <c r="Z1668" i="3"/>
  <c r="Z1667" i="3"/>
  <c r="Z1654" i="3"/>
  <c r="Z1653" i="3"/>
  <c r="Z1652" i="3"/>
  <c r="Z1651" i="3"/>
  <c r="Z1638" i="3"/>
  <c r="Z1637" i="3"/>
  <c r="Z1636" i="3"/>
  <c r="Z1635" i="3"/>
  <c r="Z1622" i="3"/>
  <c r="Z1621" i="3"/>
  <c r="Z1620" i="3"/>
  <c r="Z1619" i="3"/>
  <c r="Z1606" i="3"/>
  <c r="Z1605" i="3"/>
  <c r="Z1604" i="3"/>
  <c r="Z1603" i="3"/>
  <c r="Z1590" i="3"/>
  <c r="Z1589" i="3"/>
  <c r="Z1588" i="3"/>
  <c r="Z1587" i="3"/>
  <c r="Z1574" i="3"/>
  <c r="Z1573" i="3"/>
  <c r="Z1572" i="3"/>
  <c r="Z1571" i="3"/>
  <c r="Z1561" i="3"/>
  <c r="Z1560" i="3"/>
  <c r="Z1559" i="3"/>
  <c r="Z1553" i="3"/>
  <c r="Z1552" i="3"/>
  <c r="Z1551" i="3"/>
  <c r="Z1545" i="3"/>
  <c r="Z1544" i="3"/>
  <c r="Z1543" i="3"/>
  <c r="Z1537" i="3"/>
  <c r="Z1536" i="3"/>
  <c r="Z1535" i="3"/>
  <c r="Z1529" i="3"/>
  <c r="Z1528" i="3"/>
  <c r="Z1527" i="3"/>
  <c r="Z1521" i="3"/>
  <c r="Z1520" i="3"/>
  <c r="Z1519" i="3"/>
  <c r="Z1513" i="3"/>
  <c r="Z1512" i="3"/>
  <c r="Z1511" i="3"/>
  <c r="Z1505" i="3"/>
  <c r="Z1504" i="3"/>
  <c r="Z1503" i="3"/>
  <c r="Z1497" i="3"/>
  <c r="Z1496" i="3"/>
  <c r="Z1495" i="3"/>
  <c r="Z1489" i="3"/>
  <c r="Z1488" i="3"/>
  <c r="Z1487" i="3"/>
  <c r="Z1481" i="3"/>
  <c r="Z1480" i="3"/>
  <c r="Z1479" i="3"/>
  <c r="Z1473" i="3"/>
  <c r="Z1472" i="3"/>
  <c r="Z1471" i="3"/>
  <c r="Z1465" i="3"/>
  <c r="Z1464" i="3"/>
  <c r="Z1463" i="3"/>
  <c r="Z1457" i="3"/>
  <c r="Z1456" i="3"/>
  <c r="Z1455" i="3"/>
  <c r="Z1449" i="3"/>
  <c r="Z1448" i="3"/>
  <c r="Z1447" i="3"/>
  <c r="Z1439" i="3"/>
  <c r="Z1438" i="3"/>
  <c r="Z1437" i="3"/>
  <c r="Z1432" i="3"/>
  <c r="Z1431" i="3"/>
  <c r="Z1423" i="3"/>
  <c r="Z1422" i="3"/>
  <c r="Z1421" i="3"/>
  <c r="Z1416" i="3"/>
  <c r="Z1415" i="3"/>
  <c r="Z1407" i="3"/>
  <c r="Z1406" i="3"/>
  <c r="Z1405" i="3"/>
  <c r="Z1400" i="3"/>
  <c r="Z1399" i="3"/>
  <c r="Z1391" i="3"/>
  <c r="Z1390" i="3"/>
  <c r="Z1389" i="3"/>
  <c r="Z1384" i="3"/>
  <c r="Z1383" i="3"/>
  <c r="Z1375" i="3"/>
  <c r="Z1374" i="3"/>
  <c r="Z1373" i="3"/>
  <c r="Z1368" i="3"/>
  <c r="Z1367" i="3"/>
  <c r="Z1359" i="3"/>
  <c r="Z1352" i="3"/>
  <c r="Z1351" i="3"/>
  <c r="Z1344" i="3"/>
  <c r="Z1343" i="3"/>
  <c r="Z1336" i="3"/>
  <c r="Z1335" i="3"/>
  <c r="Z1328" i="3"/>
  <c r="Z1327" i="3"/>
  <c r="Z1320" i="3"/>
  <c r="Z1319" i="3"/>
  <c r="Z1312" i="3"/>
  <c r="Z1311" i="3"/>
  <c r="Z1304" i="3"/>
  <c r="Z1303" i="3"/>
  <c r="Z1296" i="3"/>
  <c r="Z1295" i="3"/>
  <c r="Z1288" i="3"/>
  <c r="Z1287" i="3"/>
  <c r="Z1280" i="3"/>
  <c r="Z1279" i="3"/>
  <c r="Z1272" i="3"/>
  <c r="Z1271" i="3"/>
  <c r="Z1264" i="3"/>
  <c r="Z1263" i="3"/>
  <c r="Z1256" i="3"/>
  <c r="Z1255" i="3"/>
  <c r="Z1248" i="3"/>
  <c r="Z1247" i="3"/>
  <c r="Z1240" i="3"/>
  <c r="Z1239" i="3"/>
  <c r="Z1232" i="3"/>
  <c r="Z1231" i="3"/>
  <c r="Z1224" i="3"/>
  <c r="Z1223" i="3"/>
  <c r="Z1216" i="3"/>
  <c r="Z1215" i="3"/>
  <c r="Z1208" i="3"/>
  <c r="Z1207" i="3"/>
  <c r="Z1200" i="3"/>
  <c r="Z1199" i="3"/>
  <c r="Z1192" i="3"/>
  <c r="Z1191" i="3"/>
  <c r="Z1184" i="3"/>
  <c r="Z1183" i="3"/>
  <c r="Z1176" i="3"/>
  <c r="Z1175" i="3"/>
  <c r="Z1168" i="3"/>
  <c r="Z1167" i="3"/>
  <c r="Z1160" i="3"/>
  <c r="Z1159" i="3"/>
  <c r="Z1152" i="3"/>
  <c r="Z1151" i="3"/>
  <c r="Z1144" i="3"/>
  <c r="Z1143" i="3"/>
  <c r="Z1136" i="3"/>
  <c r="Z1135" i="3"/>
  <c r="Z1128" i="3"/>
  <c r="Z1127" i="3"/>
  <c r="Z1120" i="3"/>
  <c r="Z1119" i="3"/>
  <c r="Z1112" i="3"/>
  <c r="Z1111" i="3"/>
  <c r="Z1104" i="3"/>
  <c r="Z1103" i="3"/>
  <c r="Z1096" i="3"/>
  <c r="Z1095" i="3"/>
  <c r="Z1088" i="3"/>
  <c r="Z1087" i="3"/>
  <c r="Z1080" i="3"/>
  <c r="Z1079" i="3"/>
  <c r="Z1072" i="3"/>
  <c r="Z1071" i="3"/>
  <c r="Z1064" i="3"/>
  <c r="Z1063" i="3"/>
  <c r="Z1056" i="3"/>
  <c r="Z1055" i="3"/>
  <c r="Z1048" i="3"/>
  <c r="Z1047" i="3"/>
  <c r="Z1040" i="3"/>
  <c r="Z1039" i="3"/>
  <c r="Z1032" i="3"/>
  <c r="Z1031" i="3"/>
  <c r="Z1024" i="3"/>
  <c r="Z1023" i="3"/>
  <c r="Z1016" i="3"/>
  <c r="Z1015" i="3"/>
  <c r="Z1008" i="3"/>
  <c r="Z1007" i="3"/>
  <c r="Z1000" i="3"/>
  <c r="Z999" i="3"/>
  <c r="Z992" i="3"/>
  <c r="Z991" i="3"/>
  <c r="Z984" i="3"/>
  <c r="Z983" i="3"/>
  <c r="Z976" i="3"/>
  <c r="Z975" i="3"/>
  <c r="Z968" i="3"/>
  <c r="Z967" i="3"/>
  <c r="Z960" i="3"/>
  <c r="Z959" i="3"/>
  <c r="Z952" i="3"/>
  <c r="Z951" i="3"/>
  <c r="Z944" i="3"/>
  <c r="Z943" i="3"/>
  <c r="Z936" i="3"/>
  <c r="Z935" i="3"/>
  <c r="Z928" i="3"/>
  <c r="Z927" i="3"/>
  <c r="Z920" i="3"/>
  <c r="Z919" i="3"/>
  <c r="Z912" i="3"/>
  <c r="Z911" i="3"/>
  <c r="Z904" i="3"/>
  <c r="Z903" i="3"/>
  <c r="Z896" i="3"/>
  <c r="Z895" i="3"/>
  <c r="Z888" i="3"/>
  <c r="Z887" i="3"/>
  <c r="Z880" i="3"/>
  <c r="Z879" i="3"/>
  <c r="Z872" i="3"/>
  <c r="Z871" i="3"/>
  <c r="Z864" i="3"/>
  <c r="Z863" i="3"/>
  <c r="Z856" i="3"/>
  <c r="Z855" i="3"/>
  <c r="Z854" i="3"/>
  <c r="Z853" i="3"/>
  <c r="Z844" i="3"/>
  <c r="Z843" i="3"/>
  <c r="Z824" i="3"/>
  <c r="Z823" i="3"/>
  <c r="Z822" i="3"/>
  <c r="Z821" i="3"/>
  <c r="Z812" i="3"/>
  <c r="Z811" i="3"/>
  <c r="Z792" i="3"/>
  <c r="Z791" i="3"/>
  <c r="Z790" i="3"/>
  <c r="Z789" i="3"/>
  <c r="Z780" i="3"/>
  <c r="Z779" i="3"/>
  <c r="Z760" i="3"/>
  <c r="Z759" i="3"/>
  <c r="Z758" i="3"/>
  <c r="Z757" i="3"/>
  <c r="Z748" i="3"/>
  <c r="Z747" i="3"/>
  <c r="Z728" i="3"/>
  <c r="Z727" i="3"/>
  <c r="Z726" i="3"/>
  <c r="Z725" i="3"/>
  <c r="Z716" i="3"/>
  <c r="Z715" i="3"/>
  <c r="Z700" i="3"/>
  <c r="Z699" i="3"/>
  <c r="Z684" i="3"/>
  <c r="Z683" i="3"/>
  <c r="Z668" i="3"/>
  <c r="Z667" i="3"/>
  <c r="Z652" i="3"/>
  <c r="Z651" i="3"/>
  <c r="Z636" i="3"/>
  <c r="Z635" i="3"/>
  <c r="Z620" i="3"/>
  <c r="Z619" i="3"/>
  <c r="Z604" i="3"/>
  <c r="Z603" i="3"/>
  <c r="Z588" i="3"/>
  <c r="Z587" i="3"/>
  <c r="Z572" i="3"/>
  <c r="Z571" i="3"/>
  <c r="Z556" i="3"/>
  <c r="Z555" i="3"/>
  <c r="Z540" i="3"/>
  <c r="Z539" i="3"/>
  <c r="Z524" i="3"/>
  <c r="Z523" i="3"/>
  <c r="Z508" i="3"/>
  <c r="Z507" i="3"/>
  <c r="Z492" i="3"/>
  <c r="Z491" i="3"/>
  <c r="Z476" i="3"/>
  <c r="Z475" i="3"/>
  <c r="Z460" i="3"/>
  <c r="Z459" i="3"/>
  <c r="Z444" i="3"/>
  <c r="Z443" i="3"/>
  <c r="Z428" i="3"/>
  <c r="Z427" i="3"/>
  <c r="Z412" i="3"/>
  <c r="Z411" i="3"/>
  <c r="Z396" i="3"/>
  <c r="Z395" i="3"/>
  <c r="Z364" i="3"/>
  <c r="Z363" i="3"/>
  <c r="Z332" i="3"/>
  <c r="Z331" i="3"/>
  <c r="Z302" i="3"/>
  <c r="Z301" i="3"/>
  <c r="Z280" i="3"/>
  <c r="Z259" i="3"/>
  <c r="Z238" i="3"/>
  <c r="Z237" i="3"/>
  <c r="Z216" i="3"/>
  <c r="Z194" i="3"/>
  <c r="Z193" i="3"/>
  <c r="Z192" i="3"/>
  <c r="Z2002" i="3"/>
  <c r="Z2001" i="3"/>
  <c r="Z2000" i="3"/>
  <c r="Z1999" i="3"/>
  <c r="Z1986" i="3"/>
  <c r="Z1985" i="3"/>
  <c r="Z1984" i="3"/>
  <c r="Z1983" i="3"/>
  <c r="Z1970" i="3"/>
  <c r="Z1969" i="3"/>
  <c r="Z1968" i="3"/>
  <c r="Z1967" i="3"/>
  <c r="Z1954" i="3"/>
  <c r="Z1953" i="3"/>
  <c r="Z1952" i="3"/>
  <c r="Z1951" i="3"/>
  <c r="Z1938" i="3"/>
  <c r="Z1937" i="3"/>
  <c r="Z1936" i="3"/>
  <c r="Z1935" i="3"/>
  <c r="Z1922" i="3"/>
  <c r="Z1921" i="3"/>
  <c r="Z1920" i="3"/>
  <c r="Z1919" i="3"/>
  <c r="Z1906" i="3"/>
  <c r="Z1905" i="3"/>
  <c r="Z1904" i="3"/>
  <c r="Z1903" i="3"/>
  <c r="Z1890" i="3"/>
  <c r="Z1889" i="3"/>
  <c r="Z1888" i="3"/>
  <c r="Z1887" i="3"/>
  <c r="Z1874" i="3"/>
  <c r="Z1873" i="3"/>
  <c r="Z1872" i="3"/>
  <c r="Z1871" i="3"/>
  <c r="Z1858" i="3"/>
  <c r="Z1857" i="3"/>
  <c r="Z1856" i="3"/>
  <c r="Z1855" i="3"/>
  <c r="Z1842" i="3"/>
  <c r="Z1841" i="3"/>
  <c r="Z1840" i="3"/>
  <c r="Z1839" i="3"/>
  <c r="Z1826" i="3"/>
  <c r="Z1825" i="3"/>
  <c r="Z1824" i="3"/>
  <c r="Z1823" i="3"/>
  <c r="Z1810" i="3"/>
  <c r="Z1809" i="3"/>
  <c r="Z1808" i="3"/>
  <c r="Z1807" i="3"/>
  <c r="Z1794" i="3"/>
  <c r="Z1793" i="3"/>
  <c r="Z1792" i="3"/>
  <c r="Z1791" i="3"/>
  <c r="Z1778" i="3"/>
  <c r="Z1777" i="3"/>
  <c r="Z1776" i="3"/>
  <c r="Z1775" i="3"/>
  <c r="Z1762" i="3"/>
  <c r="Z1761" i="3"/>
  <c r="Z1760" i="3"/>
  <c r="Z1759" i="3"/>
  <c r="Z1746" i="3"/>
  <c r="Z1745" i="3"/>
  <c r="Z1744" i="3"/>
  <c r="Z1743" i="3"/>
  <c r="Z1730" i="3"/>
  <c r="Z1729" i="3"/>
  <c r="Z1728" i="3"/>
  <c r="Z1727" i="3"/>
  <c r="Z1714" i="3"/>
  <c r="Z1713" i="3"/>
  <c r="Z1712" i="3"/>
  <c r="Z1711" i="3"/>
  <c r="Z1698" i="3"/>
  <c r="Z1697" i="3"/>
  <c r="Z1696" i="3"/>
  <c r="Z1695" i="3"/>
  <c r="Z1682" i="3"/>
  <c r="Z1681" i="3"/>
  <c r="Z1680" i="3"/>
  <c r="Z1679" i="3"/>
  <c r="Z1666" i="3"/>
  <c r="Z1665" i="3"/>
  <c r="Z1664" i="3"/>
  <c r="Z1663" i="3"/>
  <c r="Z1650" i="3"/>
  <c r="Z1649" i="3"/>
  <c r="Z1648" i="3"/>
  <c r="Z1647" i="3"/>
  <c r="Z1634" i="3"/>
  <c r="Z1633" i="3"/>
  <c r="Z1632" i="3"/>
  <c r="Z1631" i="3"/>
  <c r="Z1618" i="3"/>
  <c r="Z1617" i="3"/>
  <c r="Z1616" i="3"/>
  <c r="Z1615" i="3"/>
  <c r="Z1602" i="3"/>
  <c r="Z1601" i="3"/>
  <c r="Z1600" i="3"/>
  <c r="Z1599" i="3"/>
  <c r="Z1586" i="3"/>
  <c r="Z1585" i="3"/>
  <c r="Z1584" i="3"/>
  <c r="Z1583" i="3"/>
  <c r="Z1570" i="3"/>
  <c r="Z1569" i="3"/>
  <c r="Z1568" i="3"/>
  <c r="Z1567" i="3"/>
  <c r="Z1558" i="3"/>
  <c r="Z1550" i="3"/>
  <c r="Z1542" i="3"/>
  <c r="Z1534" i="3"/>
  <c r="Z1526" i="3"/>
  <c r="Z1518" i="3"/>
  <c r="Z1510" i="3"/>
  <c r="Z1502" i="3"/>
  <c r="Z1494" i="3"/>
  <c r="Z1486" i="3"/>
  <c r="Z1478" i="3"/>
  <c r="Z1470" i="3"/>
  <c r="Z1462" i="3"/>
  <c r="Z1454" i="3"/>
  <c r="Z1446" i="3"/>
  <c r="Z1445" i="3"/>
  <c r="Z1436" i="3"/>
  <c r="Z1430" i="3"/>
  <c r="Z1429" i="3"/>
  <c r="Z1420" i="3"/>
  <c r="Z1414" i="3"/>
  <c r="Z1413" i="3"/>
  <c r="Z1404" i="3"/>
  <c r="Z1398" i="3"/>
  <c r="Z1397" i="3"/>
  <c r="Z1388" i="3"/>
  <c r="Z1382" i="3"/>
  <c r="Z1381" i="3"/>
  <c r="Z1372" i="3"/>
  <c r="Z1366" i="3"/>
  <c r="Z1365" i="3"/>
  <c r="Z1358" i="3"/>
  <c r="Z1357" i="3"/>
  <c r="Z1350" i="3"/>
  <c r="Z1349" i="3"/>
  <c r="Z1342" i="3"/>
  <c r="Z1341" i="3"/>
  <c r="Z1334" i="3"/>
  <c r="Z1333" i="3"/>
  <c r="Z1326" i="3"/>
  <c r="Z1325" i="3"/>
  <c r="Z1318" i="3"/>
  <c r="Z1317" i="3"/>
  <c r="Z1310" i="3"/>
  <c r="Z1309" i="3"/>
  <c r="Z1302" i="3"/>
  <c r="Z1301" i="3"/>
  <c r="Z1294" i="3"/>
  <c r="Z1293" i="3"/>
  <c r="Z1286" i="3"/>
  <c r="Z1285" i="3"/>
  <c r="Z1278" i="3"/>
  <c r="Z1277" i="3"/>
  <c r="Z1270" i="3"/>
  <c r="Z1269" i="3"/>
  <c r="Z1262" i="3"/>
  <c r="Z1261" i="3"/>
  <c r="Z1254" i="3"/>
  <c r="Z1253" i="3"/>
  <c r="Z1246" i="3"/>
  <c r="Z1245" i="3"/>
  <c r="Z1238" i="3"/>
  <c r="Z1237" i="3"/>
  <c r="Z1230" i="3"/>
  <c r="Z1229" i="3"/>
  <c r="Z1222" i="3"/>
  <c r="Z1221" i="3"/>
  <c r="Z1214" i="3"/>
  <c r="Z1213" i="3"/>
  <c r="Z1206" i="3"/>
  <c r="Z1205" i="3"/>
  <c r="Z1198" i="3"/>
  <c r="Z1197" i="3"/>
  <c r="Z1190" i="3"/>
  <c r="Z1189" i="3"/>
  <c r="Z1182" i="3"/>
  <c r="Z1181" i="3"/>
  <c r="Z1174" i="3"/>
  <c r="Z1173" i="3"/>
  <c r="Z1166" i="3"/>
  <c r="Z1165" i="3"/>
  <c r="Z1158" i="3"/>
  <c r="Z1157" i="3"/>
  <c r="Z1150" i="3"/>
  <c r="Z1149" i="3"/>
  <c r="Z1142" i="3"/>
  <c r="Z1141" i="3"/>
  <c r="Z1134" i="3"/>
  <c r="Z1133" i="3"/>
  <c r="Z1126" i="3"/>
  <c r="Z1125" i="3"/>
  <c r="Z1118" i="3"/>
  <c r="Z1117" i="3"/>
  <c r="Z1110" i="3"/>
  <c r="Z1109" i="3"/>
  <c r="Z1102" i="3"/>
  <c r="Z1101" i="3"/>
  <c r="Z1094" i="3"/>
  <c r="Z1093" i="3"/>
  <c r="Z1086" i="3"/>
  <c r="Z1085" i="3"/>
  <c r="Z1078" i="3"/>
  <c r="Z1077" i="3"/>
  <c r="Z1070" i="3"/>
  <c r="Z1069" i="3"/>
  <c r="Z1062" i="3"/>
  <c r="Z1061" i="3"/>
  <c r="Z1054" i="3"/>
  <c r="Z1053" i="3"/>
  <c r="Z1046" i="3"/>
  <c r="Z1045" i="3"/>
  <c r="Z1038" i="3"/>
  <c r="Z1037" i="3"/>
  <c r="Z1030" i="3"/>
  <c r="Z1029" i="3"/>
  <c r="Z1022" i="3"/>
  <c r="Z1021" i="3"/>
  <c r="Z1014" i="3"/>
  <c r="Z1013" i="3"/>
  <c r="Z1006" i="3"/>
  <c r="Z1005" i="3"/>
  <c r="Z998" i="3"/>
  <c r="Z997" i="3"/>
  <c r="Z990" i="3"/>
  <c r="Z989" i="3"/>
  <c r="Z982" i="3"/>
  <c r="Z981" i="3"/>
  <c r="Z974" i="3"/>
  <c r="Z973" i="3"/>
  <c r="Z966" i="3"/>
  <c r="Z965" i="3"/>
  <c r="Z958" i="3"/>
  <c r="Z957" i="3"/>
  <c r="Z950" i="3"/>
  <c r="Z949" i="3"/>
  <c r="Z942" i="3"/>
  <c r="Z941" i="3"/>
  <c r="Z934" i="3"/>
  <c r="Z933" i="3"/>
  <c r="Z926" i="3"/>
  <c r="Z925" i="3"/>
  <c r="Z918" i="3"/>
  <c r="Z917" i="3"/>
  <c r="Z910" i="3"/>
  <c r="Z909" i="3"/>
  <c r="Z902" i="3"/>
  <c r="Z901" i="3"/>
  <c r="Z894" i="3"/>
  <c r="Z893" i="3"/>
  <c r="Z886" i="3"/>
  <c r="Z885" i="3"/>
  <c r="Z878" i="3"/>
  <c r="Z877" i="3"/>
  <c r="Z870" i="3"/>
  <c r="Z869" i="3"/>
  <c r="Z862" i="3"/>
  <c r="Z861" i="3"/>
  <c r="Z852" i="3"/>
  <c r="Z851" i="3"/>
  <c r="Z832" i="3"/>
  <c r="Z831" i="3"/>
  <c r="Z830" i="3"/>
  <c r="Z829" i="3"/>
  <c r="Z820" i="3"/>
  <c r="Z819" i="3"/>
  <c r="Z800" i="3"/>
  <c r="Z799" i="3"/>
  <c r="Z798" i="3"/>
  <c r="Z797" i="3"/>
  <c r="Z788" i="3"/>
  <c r="Z787" i="3"/>
  <c r="Z768" i="3"/>
  <c r="Z767" i="3"/>
  <c r="Z766" i="3"/>
  <c r="Z765" i="3"/>
  <c r="Z756" i="3"/>
  <c r="Z755" i="3"/>
  <c r="Z736" i="3"/>
  <c r="Z735" i="3"/>
  <c r="Z734" i="3"/>
  <c r="Z733" i="3"/>
  <c r="Z724" i="3"/>
  <c r="Z723" i="3"/>
  <c r="Z712" i="3"/>
  <c r="Z711" i="3"/>
  <c r="Z696" i="3"/>
  <c r="Z695" i="3"/>
  <c r="Z680" i="3"/>
  <c r="Z679" i="3"/>
  <c r="Z664" i="3"/>
  <c r="Z663" i="3"/>
  <c r="Z648" i="3"/>
  <c r="Z647" i="3"/>
  <c r="Z632" i="3"/>
  <c r="Z631" i="3"/>
  <c r="Z616" i="3"/>
  <c r="Z615" i="3"/>
  <c r="Z372" i="3"/>
  <c r="Z371" i="3"/>
  <c r="Z340" i="3"/>
  <c r="Z339" i="3"/>
  <c r="Z308" i="3"/>
  <c r="Z307" i="3"/>
  <c r="Z286" i="3"/>
  <c r="Z285" i="3"/>
  <c r="Z264" i="3"/>
  <c r="Z243" i="3"/>
  <c r="Z222" i="3"/>
  <c r="Z221" i="3"/>
  <c r="Z200" i="3"/>
  <c r="Z1997" i="3"/>
  <c r="Z1995" i="3"/>
  <c r="Z1981" i="3"/>
  <c r="Z1979" i="3"/>
  <c r="Z1964" i="3"/>
  <c r="Z1950" i="3"/>
  <c r="Z1948" i="3"/>
  <c r="Z1933" i="3"/>
  <c r="Z1931" i="3"/>
  <c r="Z1916" i="3"/>
  <c r="Z1901" i="3"/>
  <c r="Z1886" i="3"/>
  <c r="Z1884" i="3"/>
  <c r="Z1870" i="3"/>
  <c r="Z1868" i="3"/>
  <c r="Z1853" i="3"/>
  <c r="Z1851" i="3"/>
  <c r="Z1838" i="3"/>
  <c r="Z1835" i="3"/>
  <c r="Z1822" i="3"/>
  <c r="Z1820" i="3"/>
  <c r="Z1804" i="3"/>
  <c r="Z1788" i="3"/>
  <c r="Z1772" i="3"/>
  <c r="Z1758" i="3"/>
  <c r="Z1755" i="3"/>
  <c r="Z1741" i="3"/>
  <c r="Z1739" i="3"/>
  <c r="Z1724" i="3"/>
  <c r="Z1710" i="3"/>
  <c r="Z1709" i="3"/>
  <c r="Z1708" i="3"/>
  <c r="Z1707" i="3"/>
  <c r="Z1613" i="3"/>
  <c r="Z1612" i="3"/>
  <c r="Z1596" i="3"/>
  <c r="Z1580" i="3"/>
  <c r="Z1566" i="3"/>
  <c r="Z1565" i="3"/>
  <c r="Z1564" i="3"/>
  <c r="Z1563" i="3"/>
  <c r="Z1549" i="3"/>
  <c r="Z1548" i="3"/>
  <c r="Z1547" i="3"/>
  <c r="Z1533" i="3"/>
  <c r="Z1532" i="3"/>
  <c r="Z1531" i="3"/>
  <c r="Z1517" i="3"/>
  <c r="Z1516" i="3"/>
  <c r="Z1515" i="3"/>
  <c r="Z1509" i="3"/>
  <c r="Z1508" i="3"/>
  <c r="Z1507" i="3"/>
  <c r="Z1493" i="3"/>
  <c r="Z1492" i="3"/>
  <c r="Z1491" i="3"/>
  <c r="Z1485" i="3"/>
  <c r="Z1484" i="3"/>
  <c r="Z1483" i="3"/>
  <c r="Z1469" i="3"/>
  <c r="Z1468" i="3"/>
  <c r="Z1467" i="3"/>
  <c r="Z1453" i="3"/>
  <c r="Z1452" i="3"/>
  <c r="Z1451" i="3"/>
  <c r="Z1443" i="3"/>
  <c r="Z1442" i="3"/>
  <c r="Z1441" i="3"/>
  <c r="Z1435" i="3"/>
  <c r="Z1428" i="3"/>
  <c r="Z1427" i="3"/>
  <c r="Z1426" i="3"/>
  <c r="Z1425" i="3"/>
  <c r="Z1419" i="3"/>
  <c r="Z1412" i="3"/>
  <c r="Z1411" i="3"/>
  <c r="Z1410" i="3"/>
  <c r="Z1409" i="3"/>
  <c r="Z1403" i="3"/>
  <c r="Z1396" i="3"/>
  <c r="Z1395" i="3"/>
  <c r="Z1394" i="3"/>
  <c r="Z1393" i="3"/>
  <c r="Z1387" i="3"/>
  <c r="Z1380" i="3"/>
  <c r="Z1379" i="3"/>
  <c r="Z1378" i="3"/>
  <c r="Z1377" i="3"/>
  <c r="Z1371" i="3"/>
  <c r="Z1364" i="3"/>
  <c r="Z1363" i="3"/>
  <c r="Z1362" i="3"/>
  <c r="Z1361" i="3"/>
  <c r="Z1356" i="3"/>
  <c r="Z1355" i="3"/>
  <c r="Z1348" i="3"/>
  <c r="Z1347" i="3"/>
  <c r="Z1340" i="3"/>
  <c r="Z1339" i="3"/>
  <c r="Z1332" i="3"/>
  <c r="Z1331" i="3"/>
  <c r="Z1324" i="3"/>
  <c r="Z1323" i="3"/>
  <c r="Z1316" i="3"/>
  <c r="Z1315" i="3"/>
  <c r="Z1308" i="3"/>
  <c r="Z1307" i="3"/>
  <c r="Z1300" i="3"/>
  <c r="Z1299" i="3"/>
  <c r="Z1292" i="3"/>
  <c r="Z1291" i="3"/>
  <c r="Z1284" i="3"/>
  <c r="Z1283" i="3"/>
  <c r="Z1276" i="3"/>
  <c r="Z1275" i="3"/>
  <c r="Z1268" i="3"/>
  <c r="Z1267" i="3"/>
  <c r="Z1260" i="3"/>
  <c r="Z1259" i="3"/>
  <c r="Z1252" i="3"/>
  <c r="Z1251" i="3"/>
  <c r="Z1244" i="3"/>
  <c r="Z1243" i="3"/>
  <c r="Z1236" i="3"/>
  <c r="Z1235" i="3"/>
  <c r="Z1228" i="3"/>
  <c r="Z1227" i="3"/>
  <c r="Z1220" i="3"/>
  <c r="Z1219" i="3"/>
  <c r="Z1212" i="3"/>
  <c r="Z1211" i="3"/>
  <c r="Z1204" i="3"/>
  <c r="Z1203" i="3"/>
  <c r="Z1196" i="3"/>
  <c r="Z1195" i="3"/>
  <c r="Z1188" i="3"/>
  <c r="Z1187" i="3"/>
  <c r="Z1180" i="3"/>
  <c r="Z1179" i="3"/>
  <c r="Z1172" i="3"/>
  <c r="Z1171" i="3"/>
  <c r="Z1164" i="3"/>
  <c r="Z1163" i="3"/>
  <c r="Z1156" i="3"/>
  <c r="Z1155" i="3"/>
  <c r="Z1148" i="3"/>
  <c r="Z1147" i="3"/>
  <c r="Z1140" i="3"/>
  <c r="Z1139" i="3"/>
  <c r="Z1132" i="3"/>
  <c r="Z1131" i="3"/>
  <c r="Z1124" i="3"/>
  <c r="Z1123" i="3"/>
  <c r="Z1116" i="3"/>
  <c r="Z1115" i="3"/>
  <c r="Z1108" i="3"/>
  <c r="Z1107" i="3"/>
  <c r="Z1100" i="3"/>
  <c r="Z1099" i="3"/>
  <c r="Z1092" i="3"/>
  <c r="Z1091" i="3"/>
  <c r="Z1084" i="3"/>
  <c r="Z1083" i="3"/>
  <c r="Z1076" i="3"/>
  <c r="Z1075" i="3"/>
  <c r="Z1068" i="3"/>
  <c r="Z1067" i="3"/>
  <c r="Z1060" i="3"/>
  <c r="Z1059" i="3"/>
  <c r="Z1052" i="3"/>
  <c r="Z1051" i="3"/>
  <c r="Z1044" i="3"/>
  <c r="Z1043" i="3"/>
  <c r="Z1036" i="3"/>
  <c r="Z1035" i="3"/>
  <c r="Z1028" i="3"/>
  <c r="Z1027" i="3"/>
  <c r="Z1020" i="3"/>
  <c r="Z1019" i="3"/>
  <c r="Z1012" i="3"/>
  <c r="Z1011" i="3"/>
  <c r="Z1004" i="3"/>
  <c r="Z1003" i="3"/>
  <c r="Z996" i="3"/>
  <c r="Z995" i="3"/>
  <c r="Z988" i="3"/>
  <c r="Z987" i="3"/>
  <c r="Z980" i="3"/>
  <c r="Z979" i="3"/>
  <c r="Z972" i="3"/>
  <c r="Z971" i="3"/>
  <c r="Z964" i="3"/>
  <c r="Z963" i="3"/>
  <c r="Z956" i="3"/>
  <c r="Z955" i="3"/>
  <c r="Z948" i="3"/>
  <c r="Z947" i="3"/>
  <c r="Z940" i="3"/>
  <c r="Z939" i="3"/>
  <c r="Z932" i="3"/>
  <c r="Z931" i="3"/>
  <c r="Z924" i="3"/>
  <c r="Z923" i="3"/>
  <c r="Z916" i="3"/>
  <c r="Z915" i="3"/>
  <c r="Z908" i="3"/>
  <c r="Z907" i="3"/>
  <c r="Z900" i="3"/>
  <c r="Z899" i="3"/>
  <c r="Z892" i="3"/>
  <c r="Z891" i="3"/>
  <c r="Z884" i="3"/>
  <c r="Z883" i="3"/>
  <c r="Z876" i="3"/>
  <c r="Z875" i="3"/>
  <c r="Z868" i="3"/>
  <c r="Z867" i="3"/>
  <c r="Z860" i="3"/>
  <c r="Z859" i="3"/>
  <c r="Z840" i="3"/>
  <c r="Z839" i="3"/>
  <c r="Z838" i="3"/>
  <c r="Z837" i="3"/>
  <c r="Z828" i="3"/>
  <c r="Z827" i="3"/>
  <c r="Z808" i="3"/>
  <c r="Z807" i="3"/>
  <c r="Z806" i="3"/>
  <c r="Z805" i="3"/>
  <c r="Z796" i="3"/>
  <c r="Z795" i="3"/>
  <c r="Z776" i="3"/>
  <c r="Z775" i="3"/>
  <c r="Z774" i="3"/>
  <c r="Z773" i="3"/>
  <c r="Z764" i="3"/>
  <c r="Z763" i="3"/>
  <c r="Z744" i="3"/>
  <c r="Z743" i="3"/>
  <c r="Z742" i="3"/>
  <c r="Z741" i="3"/>
  <c r="Z732" i="3"/>
  <c r="Z731" i="3"/>
  <c r="Z708" i="3"/>
  <c r="Z707" i="3"/>
  <c r="Z692" i="3"/>
  <c r="Z691" i="3"/>
  <c r="Z676" i="3"/>
  <c r="Z675" i="3"/>
  <c r="Z660" i="3"/>
  <c r="Z659" i="3"/>
  <c r="Z644" i="3"/>
  <c r="Z643" i="3"/>
  <c r="Z628" i="3"/>
  <c r="Z627" i="3"/>
  <c r="Z612" i="3"/>
  <c r="Z611" i="3"/>
  <c r="Z596" i="3"/>
  <c r="Z595" i="3"/>
  <c r="Z580" i="3"/>
  <c r="Z579" i="3"/>
  <c r="Z564" i="3"/>
  <c r="Z563" i="3"/>
  <c r="Z548" i="3"/>
  <c r="Z547" i="3"/>
  <c r="Z532" i="3"/>
  <c r="Z531" i="3"/>
  <c r="Z516" i="3"/>
  <c r="Z515" i="3"/>
  <c r="Z500" i="3"/>
  <c r="Z499" i="3"/>
  <c r="Z484" i="3"/>
  <c r="Z483" i="3"/>
  <c r="Z468" i="3"/>
  <c r="Z467" i="3"/>
  <c r="Z452" i="3"/>
  <c r="Z451" i="3"/>
  <c r="Z436" i="3"/>
  <c r="Z435" i="3"/>
  <c r="Z420" i="3"/>
  <c r="Z419" i="3"/>
  <c r="Z404" i="3"/>
  <c r="Z403" i="3"/>
  <c r="Z380" i="3"/>
  <c r="Z379" i="3"/>
  <c r="Z348" i="3"/>
  <c r="Z347" i="3"/>
  <c r="Z316" i="3"/>
  <c r="Z315" i="3"/>
  <c r="Z291" i="3"/>
  <c r="Z270" i="3"/>
  <c r="Z269" i="3"/>
  <c r="Z248" i="3"/>
  <c r="Z227" i="3"/>
  <c r="Z206" i="3"/>
  <c r="Z205" i="3"/>
  <c r="Z178" i="3"/>
  <c r="Z177" i="3"/>
  <c r="Z176" i="3"/>
  <c r="Z858" i="3"/>
  <c r="Z857" i="3"/>
  <c r="Z850" i="3"/>
  <c r="Z849" i="3"/>
  <c r="Z842" i="3"/>
  <c r="Z841" i="3"/>
  <c r="Z834" i="3"/>
  <c r="Z833" i="3"/>
  <c r="Z826" i="3"/>
  <c r="Z825" i="3"/>
  <c r="Z818" i="3"/>
  <c r="Z817" i="3"/>
  <c r="Z810" i="3"/>
  <c r="Z809" i="3"/>
  <c r="Z802" i="3"/>
  <c r="Z801" i="3"/>
  <c r="Z794" i="3"/>
  <c r="Z793" i="3"/>
  <c r="Z786" i="3"/>
  <c r="Z785" i="3"/>
  <c r="Z778" i="3"/>
  <c r="Z777" i="3"/>
  <c r="Z770" i="3"/>
  <c r="Z769" i="3"/>
  <c r="Z762" i="3"/>
  <c r="Z761" i="3"/>
  <c r="Z754" i="3"/>
  <c r="Z753" i="3"/>
  <c r="Z746" i="3"/>
  <c r="Z745" i="3"/>
  <c r="Z738" i="3"/>
  <c r="Z737" i="3"/>
  <c r="Z730" i="3"/>
  <c r="Z729" i="3"/>
  <c r="Z722" i="3"/>
  <c r="Z721" i="3"/>
  <c r="Z714" i="3"/>
  <c r="Z713" i="3"/>
  <c r="Z706" i="3"/>
  <c r="Z705" i="3"/>
  <c r="Z698" i="3"/>
  <c r="Z697" i="3"/>
  <c r="Z690" i="3"/>
  <c r="Z689" i="3"/>
  <c r="Z682" i="3"/>
  <c r="Z681" i="3"/>
  <c r="Z674" i="3"/>
  <c r="Z673" i="3"/>
  <c r="Z666" i="3"/>
  <c r="Z665" i="3"/>
  <c r="Z658" i="3"/>
  <c r="Z657" i="3"/>
  <c r="Z650" i="3"/>
  <c r="Z649" i="3"/>
  <c r="Z642" i="3"/>
  <c r="Z641" i="3"/>
  <c r="Z634" i="3"/>
  <c r="Z633" i="3"/>
  <c r="Z626" i="3"/>
  <c r="Z625" i="3"/>
  <c r="Z618" i="3"/>
  <c r="Z617" i="3"/>
  <c r="Z610" i="3"/>
  <c r="Z609" i="3"/>
  <c r="Z602" i="3"/>
  <c r="Z601" i="3"/>
  <c r="Z594" i="3"/>
  <c r="Z593" i="3"/>
  <c r="Z586" i="3"/>
  <c r="Z585" i="3"/>
  <c r="Z578" i="3"/>
  <c r="Z577" i="3"/>
  <c r="Z570" i="3"/>
  <c r="Z569" i="3"/>
  <c r="Z562" i="3"/>
  <c r="Z561" i="3"/>
  <c r="Z554" i="3"/>
  <c r="Z553" i="3"/>
  <c r="Z546" i="3"/>
  <c r="Z545" i="3"/>
  <c r="Z538" i="3"/>
  <c r="Z537" i="3"/>
  <c r="Z530" i="3"/>
  <c r="Z529" i="3"/>
  <c r="Z522" i="3"/>
  <c r="Z521" i="3"/>
  <c r="Z514" i="3"/>
  <c r="Z513" i="3"/>
  <c r="Z506" i="3"/>
  <c r="Z505" i="3"/>
  <c r="Z498" i="3"/>
  <c r="Z497" i="3"/>
  <c r="Z490" i="3"/>
  <c r="Z489" i="3"/>
  <c r="Z482" i="3"/>
  <c r="Z481" i="3"/>
  <c r="Z474" i="3"/>
  <c r="Z473" i="3"/>
  <c r="Z466" i="3"/>
  <c r="Z465" i="3"/>
  <c r="Z458" i="3"/>
  <c r="Z457" i="3"/>
  <c r="Z450" i="3"/>
  <c r="Z449" i="3"/>
  <c r="Z442" i="3"/>
  <c r="Z441" i="3"/>
  <c r="Z434" i="3"/>
  <c r="Z433" i="3"/>
  <c r="Z426" i="3"/>
  <c r="Z425" i="3"/>
  <c r="Z418" i="3"/>
  <c r="Z417" i="3"/>
  <c r="Z410" i="3"/>
  <c r="Z409" i="3"/>
  <c r="Z402" i="3"/>
  <c r="Z401" i="3"/>
  <c r="Z394" i="3"/>
  <c r="Z393" i="3"/>
  <c r="Z386" i="3"/>
  <c r="Z385" i="3"/>
  <c r="Z378" i="3"/>
  <c r="Z377" i="3"/>
  <c r="Z370" i="3"/>
  <c r="Z369" i="3"/>
  <c r="Z362" i="3"/>
  <c r="Z361" i="3"/>
  <c r="Z354" i="3"/>
  <c r="Z353" i="3"/>
  <c r="Z346" i="3"/>
  <c r="Z345" i="3"/>
  <c r="Z338" i="3"/>
  <c r="Z337" i="3"/>
  <c r="Z330" i="3"/>
  <c r="Z329" i="3"/>
  <c r="Z322" i="3"/>
  <c r="Z321" i="3"/>
  <c r="Z314" i="3"/>
  <c r="Z313" i="3"/>
  <c r="Z306" i="3"/>
  <c r="Z305" i="3"/>
  <c r="Z300" i="3"/>
  <c r="Z295" i="3"/>
  <c r="Z290" i="3"/>
  <c r="Z289" i="3"/>
  <c r="Z284" i="3"/>
  <c r="Z279" i="3"/>
  <c r="Z274" i="3"/>
  <c r="Z273" i="3"/>
  <c r="Z268" i="3"/>
  <c r="Z263" i="3"/>
  <c r="Z258" i="3"/>
  <c r="Z257" i="3"/>
  <c r="Z252" i="3"/>
  <c r="Z247" i="3"/>
  <c r="Z242" i="3"/>
  <c r="Z241" i="3"/>
  <c r="Z236" i="3"/>
  <c r="Z231" i="3"/>
  <c r="Z226" i="3"/>
  <c r="Z225" i="3"/>
  <c r="Z220" i="3"/>
  <c r="Z215" i="3"/>
  <c r="Z210" i="3"/>
  <c r="Z209" i="3"/>
  <c r="Z204" i="3"/>
  <c r="Z199" i="3"/>
  <c r="Z191" i="3"/>
  <c r="Z183" i="3"/>
  <c r="Z175" i="3"/>
  <c r="Z608" i="3"/>
  <c r="Z607" i="3"/>
  <c r="Z600" i="3"/>
  <c r="Z599" i="3"/>
  <c r="Z592" i="3"/>
  <c r="Z591" i="3"/>
  <c r="Z584" i="3"/>
  <c r="Z583" i="3"/>
  <c r="Z576" i="3"/>
  <c r="Z575" i="3"/>
  <c r="Z568" i="3"/>
  <c r="Z567" i="3"/>
  <c r="Z560" i="3"/>
  <c r="Z559" i="3"/>
  <c r="Z552" i="3"/>
  <c r="Z551" i="3"/>
  <c r="Z544" i="3"/>
  <c r="Z543" i="3"/>
  <c r="Z536" i="3"/>
  <c r="Z535" i="3"/>
  <c r="Z528" i="3"/>
  <c r="Z527" i="3"/>
  <c r="Z520" i="3"/>
  <c r="Z519" i="3"/>
  <c r="Z512" i="3"/>
  <c r="Z511" i="3"/>
  <c r="Z504" i="3"/>
  <c r="Z503" i="3"/>
  <c r="Z496" i="3"/>
  <c r="Z495" i="3"/>
  <c r="Z488" i="3"/>
  <c r="Z487" i="3"/>
  <c r="Z480" i="3"/>
  <c r="Z479" i="3"/>
  <c r="Z472" i="3"/>
  <c r="Z471" i="3"/>
  <c r="Z464" i="3"/>
  <c r="Z463" i="3"/>
  <c r="Z456" i="3"/>
  <c r="Z455" i="3"/>
  <c r="Z448" i="3"/>
  <c r="Z447" i="3"/>
  <c r="Z440" i="3"/>
  <c r="Z439" i="3"/>
  <c r="Z432" i="3"/>
  <c r="Z431" i="3"/>
  <c r="Z424" i="3"/>
  <c r="Z423" i="3"/>
  <c r="Z416" i="3"/>
  <c r="Z415" i="3"/>
  <c r="Z408" i="3"/>
  <c r="Z407" i="3"/>
  <c r="Z400" i="3"/>
  <c r="Z399" i="3"/>
  <c r="Z392" i="3"/>
  <c r="Z391" i="3"/>
  <c r="Z384" i="3"/>
  <c r="Z383" i="3"/>
  <c r="Z376" i="3"/>
  <c r="Z375" i="3"/>
  <c r="Z368" i="3"/>
  <c r="Z367" i="3"/>
  <c r="Z360" i="3"/>
  <c r="Z359" i="3"/>
  <c r="Z352" i="3"/>
  <c r="Z351" i="3"/>
  <c r="Z344" i="3"/>
  <c r="Z343" i="3"/>
  <c r="Z336" i="3"/>
  <c r="Z335" i="3"/>
  <c r="Z328" i="3"/>
  <c r="Z327" i="3"/>
  <c r="Z320" i="3"/>
  <c r="Z319" i="3"/>
  <c r="Z312" i="3"/>
  <c r="Z311" i="3"/>
  <c r="Z304" i="3"/>
  <c r="Z299" i="3"/>
  <c r="Z294" i="3"/>
  <c r="Z293" i="3"/>
  <c r="Z288" i="3"/>
  <c r="Z283" i="3"/>
  <c r="Z278" i="3"/>
  <c r="Z277" i="3"/>
  <c r="Z272" i="3"/>
  <c r="Z267" i="3"/>
  <c r="Z262" i="3"/>
  <c r="Z261" i="3"/>
  <c r="Z256" i="3"/>
  <c r="Z251" i="3"/>
  <c r="Z246" i="3"/>
  <c r="Z245" i="3"/>
  <c r="Z240" i="3"/>
  <c r="Z235" i="3"/>
  <c r="Z230" i="3"/>
  <c r="Z229" i="3"/>
  <c r="Z224" i="3"/>
  <c r="Z219" i="3"/>
  <c r="Z214" i="3"/>
  <c r="Z213" i="3"/>
  <c r="Z208" i="3"/>
  <c r="Z203" i="3"/>
  <c r="Z198" i="3"/>
  <c r="Z197" i="3"/>
  <c r="Z196" i="3"/>
  <c r="Z190" i="3"/>
  <c r="Z189" i="3"/>
  <c r="Z188" i="3"/>
  <c r="Z182" i="3"/>
  <c r="Z181" i="3"/>
  <c r="Z180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718" i="3"/>
  <c r="Z717" i="3"/>
  <c r="Z710" i="3"/>
  <c r="Z709" i="3"/>
  <c r="Z702" i="3"/>
  <c r="Z701" i="3"/>
  <c r="Z694" i="3"/>
  <c r="Z693" i="3"/>
  <c r="Z686" i="3"/>
  <c r="Z685" i="3"/>
  <c r="Z678" i="3"/>
  <c r="Z677" i="3"/>
  <c r="Z670" i="3"/>
  <c r="Z669" i="3"/>
  <c r="Z662" i="3"/>
  <c r="Z661" i="3"/>
  <c r="Z654" i="3"/>
  <c r="Z653" i="3"/>
  <c r="Z646" i="3"/>
  <c r="Z645" i="3"/>
  <c r="Z638" i="3"/>
  <c r="Z637" i="3"/>
  <c r="Z630" i="3"/>
  <c r="Z629" i="3"/>
  <c r="Z622" i="3"/>
  <c r="Z621" i="3"/>
  <c r="Z614" i="3"/>
  <c r="Z613" i="3"/>
  <c r="Z606" i="3"/>
  <c r="Z605" i="3"/>
  <c r="Z598" i="3"/>
  <c r="Z597" i="3"/>
  <c r="Z590" i="3"/>
  <c r="Z589" i="3"/>
  <c r="Z582" i="3"/>
  <c r="Z581" i="3"/>
  <c r="Z574" i="3"/>
  <c r="Z573" i="3"/>
  <c r="Z566" i="3"/>
  <c r="Z565" i="3"/>
  <c r="Z558" i="3"/>
  <c r="Z557" i="3"/>
  <c r="Z550" i="3"/>
  <c r="Z549" i="3"/>
  <c r="Z542" i="3"/>
  <c r="Z541" i="3"/>
  <c r="Z534" i="3"/>
  <c r="Z533" i="3"/>
  <c r="Z526" i="3"/>
  <c r="Z525" i="3"/>
  <c r="Z518" i="3"/>
  <c r="Z517" i="3"/>
  <c r="Z510" i="3"/>
  <c r="Z509" i="3"/>
  <c r="Z502" i="3"/>
  <c r="Z501" i="3"/>
  <c r="Z494" i="3"/>
  <c r="Z493" i="3"/>
  <c r="Z486" i="3"/>
  <c r="Z485" i="3"/>
  <c r="Z478" i="3"/>
  <c r="Z477" i="3"/>
  <c r="Z470" i="3"/>
  <c r="Z469" i="3"/>
  <c r="Z462" i="3"/>
  <c r="Z461" i="3"/>
  <c r="Z454" i="3"/>
  <c r="Z453" i="3"/>
  <c r="Z446" i="3"/>
  <c r="Z445" i="3"/>
  <c r="Z438" i="3"/>
  <c r="Z437" i="3"/>
  <c r="Z430" i="3"/>
  <c r="Z429" i="3"/>
  <c r="Z422" i="3"/>
  <c r="Z421" i="3"/>
  <c r="Z414" i="3"/>
  <c r="Z413" i="3"/>
  <c r="Z406" i="3"/>
  <c r="Z405" i="3"/>
  <c r="Z398" i="3"/>
  <c r="Z397" i="3"/>
  <c r="Z390" i="3"/>
  <c r="Z389" i="3"/>
  <c r="Z382" i="3"/>
  <c r="Z381" i="3"/>
  <c r="Z374" i="3"/>
  <c r="Z373" i="3"/>
  <c r="Z366" i="3"/>
  <c r="Z365" i="3"/>
  <c r="Z358" i="3"/>
  <c r="Z357" i="3"/>
  <c r="Z350" i="3"/>
  <c r="Z349" i="3"/>
  <c r="Z342" i="3"/>
  <c r="Z341" i="3"/>
  <c r="Z334" i="3"/>
  <c r="Z333" i="3"/>
  <c r="Z326" i="3"/>
  <c r="Z325" i="3"/>
  <c r="Z318" i="3"/>
  <c r="Z317" i="3"/>
  <c r="Z310" i="3"/>
  <c r="Z309" i="3"/>
  <c r="Z303" i="3"/>
  <c r="Z298" i="3"/>
  <c r="Z297" i="3"/>
  <c r="Z292" i="3"/>
  <c r="Z287" i="3"/>
  <c r="Z282" i="3"/>
  <c r="Z281" i="3"/>
  <c r="Z276" i="3"/>
  <c r="Z271" i="3"/>
  <c r="Z266" i="3"/>
  <c r="Z265" i="3"/>
  <c r="Z260" i="3"/>
  <c r="Z255" i="3"/>
  <c r="Z250" i="3"/>
  <c r="Z249" i="3"/>
  <c r="Z244" i="3"/>
  <c r="Z239" i="3"/>
  <c r="Z234" i="3"/>
  <c r="Z233" i="3"/>
  <c r="Z228" i="3"/>
  <c r="Z223" i="3"/>
  <c r="Z218" i="3"/>
  <c r="Z217" i="3"/>
  <c r="Z212" i="3"/>
  <c r="Z207" i="3"/>
  <c r="Z202" i="3"/>
  <c r="Z201" i="3"/>
  <c r="Z195" i="3"/>
  <c r="Z187" i="3"/>
  <c r="Z179" i="3"/>
  <c r="Z8" i="3"/>
  <c r="Z7" i="3"/>
  <c r="Z6" i="3"/>
  <c r="Z5" i="3"/>
  <c r="S7" i="3" l="1"/>
  <c r="S8" i="3" s="1"/>
  <c r="S9" i="3" s="1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S114" i="3" s="1"/>
  <c r="S115" i="3" s="1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S128" i="3" s="1"/>
  <c r="S129" i="3" s="1"/>
  <c r="S130" i="3" s="1"/>
  <c r="S131" i="3" s="1"/>
  <c r="S132" i="3" s="1"/>
  <c r="S133" i="3" s="1"/>
  <c r="S134" i="3" s="1"/>
  <c r="S135" i="3" s="1"/>
  <c r="S136" i="3" s="1"/>
  <c r="S137" i="3" s="1"/>
  <c r="S138" i="3" s="1"/>
  <c r="S139" i="3" s="1"/>
  <c r="S140" i="3" s="1"/>
  <c r="S141" i="3" s="1"/>
  <c r="S142" i="3" s="1"/>
  <c r="S143" i="3" s="1"/>
  <c r="S144" i="3" s="1"/>
  <c r="S145" i="3" s="1"/>
  <c r="S146" i="3" s="1"/>
  <c r="S147" i="3" s="1"/>
  <c r="S148" i="3" s="1"/>
  <c r="S149" i="3" s="1"/>
  <c r="S150" i="3" s="1"/>
  <c r="S151" i="3" s="1"/>
  <c r="S152" i="3" s="1"/>
  <c r="S153" i="3" s="1"/>
  <c r="S154" i="3" s="1"/>
  <c r="S155" i="3" s="1"/>
  <c r="S156" i="3" s="1"/>
  <c r="S157" i="3" s="1"/>
  <c r="S158" i="3" s="1"/>
  <c r="S159" i="3" s="1"/>
  <c r="S160" i="3" s="1"/>
  <c r="S161" i="3" s="1"/>
  <c r="S162" i="3" s="1"/>
  <c r="S163" i="3" s="1"/>
  <c r="S164" i="3" s="1"/>
  <c r="S165" i="3" s="1"/>
  <c r="S166" i="3" s="1"/>
  <c r="S167" i="3" s="1"/>
  <c r="S168" i="3" s="1"/>
  <c r="S169" i="3" s="1"/>
  <c r="S170" i="3" s="1"/>
  <c r="S171" i="3" s="1"/>
  <c r="S172" i="3" s="1"/>
  <c r="S173" i="3" s="1"/>
  <c r="S174" i="3" s="1"/>
  <c r="S175" i="3" s="1"/>
  <c r="S176" i="3" s="1"/>
  <c r="S177" i="3" s="1"/>
  <c r="S178" i="3" s="1"/>
  <c r="S179" i="3" s="1"/>
  <c r="S180" i="3" s="1"/>
  <c r="S181" i="3" s="1"/>
  <c r="S182" i="3" s="1"/>
  <c r="S183" i="3" s="1"/>
  <c r="S184" i="3" s="1"/>
  <c r="S185" i="3" s="1"/>
  <c r="S186" i="3" s="1"/>
  <c r="S187" i="3" s="1"/>
  <c r="S188" i="3" s="1"/>
  <c r="S189" i="3" s="1"/>
  <c r="S190" i="3" s="1"/>
  <c r="S191" i="3" s="1"/>
  <c r="S192" i="3" s="1"/>
  <c r="S193" i="3" s="1"/>
  <c r="S194" i="3" s="1"/>
  <c r="S195" i="3" s="1"/>
  <c r="S196" i="3" s="1"/>
  <c r="S197" i="3" s="1"/>
  <c r="S198" i="3" s="1"/>
  <c r="S199" i="3" s="1"/>
  <c r="S200" i="3" s="1"/>
  <c r="S201" i="3" s="1"/>
  <c r="S202" i="3" s="1"/>
  <c r="S203" i="3" s="1"/>
  <c r="S204" i="3" s="1"/>
  <c r="S205" i="3" s="1"/>
  <c r="S206" i="3" s="1"/>
  <c r="S207" i="3" s="1"/>
  <c r="S208" i="3" s="1"/>
  <c r="S209" i="3" s="1"/>
  <c r="S210" i="3" s="1"/>
  <c r="S211" i="3" s="1"/>
  <c r="S212" i="3" s="1"/>
  <c r="S213" i="3" s="1"/>
  <c r="S214" i="3" s="1"/>
  <c r="S215" i="3" s="1"/>
  <c r="S216" i="3" s="1"/>
  <c r="S217" i="3" s="1"/>
  <c r="S218" i="3" s="1"/>
  <c r="S219" i="3" s="1"/>
  <c r="S220" i="3" s="1"/>
  <c r="S221" i="3" s="1"/>
  <c r="S222" i="3" s="1"/>
  <c r="S223" i="3" s="1"/>
  <c r="S224" i="3" s="1"/>
  <c r="S225" i="3" s="1"/>
  <c r="S226" i="3" s="1"/>
  <c r="S227" i="3" s="1"/>
  <c r="S228" i="3" s="1"/>
  <c r="S229" i="3" s="1"/>
  <c r="S230" i="3" s="1"/>
  <c r="S231" i="3" s="1"/>
  <c r="S232" i="3" s="1"/>
  <c r="S233" i="3" s="1"/>
  <c r="S234" i="3" s="1"/>
  <c r="S235" i="3" s="1"/>
  <c r="S236" i="3" s="1"/>
  <c r="S237" i="3" s="1"/>
  <c r="S238" i="3" s="1"/>
  <c r="S239" i="3" s="1"/>
  <c r="S240" i="3" s="1"/>
  <c r="S241" i="3" s="1"/>
  <c r="S242" i="3" s="1"/>
  <c r="S243" i="3" s="1"/>
  <c r="S244" i="3" s="1"/>
  <c r="S245" i="3" s="1"/>
  <c r="S246" i="3" s="1"/>
  <c r="S247" i="3" s="1"/>
  <c r="S248" i="3" s="1"/>
  <c r="S249" i="3" s="1"/>
  <c r="S250" i="3" s="1"/>
  <c r="S251" i="3" s="1"/>
  <c r="S252" i="3" s="1"/>
  <c r="S253" i="3" s="1"/>
  <c r="S254" i="3" s="1"/>
  <c r="S255" i="3" s="1"/>
  <c r="S256" i="3" s="1"/>
  <c r="S257" i="3" s="1"/>
  <c r="S258" i="3" s="1"/>
  <c r="S259" i="3" s="1"/>
  <c r="S260" i="3" s="1"/>
  <c r="S261" i="3" s="1"/>
  <c r="S262" i="3" s="1"/>
  <c r="S263" i="3" s="1"/>
  <c r="S264" i="3" s="1"/>
  <c r="S265" i="3" s="1"/>
  <c r="S266" i="3" s="1"/>
  <c r="S267" i="3" s="1"/>
  <c r="S268" i="3" s="1"/>
  <c r="S269" i="3" s="1"/>
  <c r="S270" i="3" s="1"/>
  <c r="S271" i="3" s="1"/>
  <c r="S272" i="3" s="1"/>
  <c r="S273" i="3" s="1"/>
  <c r="S274" i="3" s="1"/>
  <c r="S275" i="3" s="1"/>
  <c r="S276" i="3" s="1"/>
  <c r="S277" i="3" s="1"/>
  <c r="S278" i="3" s="1"/>
  <c r="S279" i="3" s="1"/>
  <c r="S280" i="3" s="1"/>
  <c r="S281" i="3" s="1"/>
  <c r="S282" i="3" s="1"/>
  <c r="S283" i="3" s="1"/>
  <c r="S284" i="3" s="1"/>
  <c r="S285" i="3" s="1"/>
  <c r="S286" i="3" s="1"/>
  <c r="S287" i="3" s="1"/>
  <c r="S288" i="3" s="1"/>
  <c r="S289" i="3" s="1"/>
  <c r="S290" i="3" s="1"/>
  <c r="S291" i="3" s="1"/>
  <c r="S292" i="3" s="1"/>
  <c r="S293" i="3" s="1"/>
  <c r="S294" i="3" s="1"/>
  <c r="S295" i="3" s="1"/>
  <c r="S296" i="3" s="1"/>
  <c r="S297" i="3" s="1"/>
  <c r="S298" i="3" s="1"/>
  <c r="S299" i="3" s="1"/>
  <c r="S300" i="3" s="1"/>
  <c r="S301" i="3" s="1"/>
  <c r="S302" i="3" s="1"/>
  <c r="S303" i="3" s="1"/>
  <c r="S304" i="3" s="1"/>
  <c r="S305" i="3" s="1"/>
  <c r="S306" i="3" s="1"/>
  <c r="S307" i="3" s="1"/>
  <c r="S308" i="3" s="1"/>
  <c r="S309" i="3" s="1"/>
  <c r="S310" i="3" s="1"/>
  <c r="S311" i="3" s="1"/>
  <c r="S312" i="3" s="1"/>
  <c r="S313" i="3" s="1"/>
  <c r="S314" i="3" s="1"/>
  <c r="S315" i="3" s="1"/>
  <c r="S316" i="3" s="1"/>
  <c r="S317" i="3" s="1"/>
  <c r="S318" i="3" s="1"/>
  <c r="S319" i="3" s="1"/>
  <c r="S320" i="3" s="1"/>
  <c r="S321" i="3" s="1"/>
  <c r="S322" i="3" s="1"/>
  <c r="S323" i="3" s="1"/>
  <c r="S324" i="3" s="1"/>
  <c r="S325" i="3" s="1"/>
  <c r="S326" i="3" s="1"/>
  <c r="S327" i="3" s="1"/>
  <c r="S328" i="3" s="1"/>
  <c r="S329" i="3" s="1"/>
  <c r="S330" i="3" s="1"/>
  <c r="S331" i="3" s="1"/>
  <c r="S332" i="3" s="1"/>
  <c r="S333" i="3" s="1"/>
  <c r="S334" i="3" s="1"/>
  <c r="S335" i="3" s="1"/>
  <c r="S336" i="3" s="1"/>
  <c r="S337" i="3" s="1"/>
  <c r="S338" i="3" s="1"/>
  <c r="S339" i="3" s="1"/>
  <c r="S340" i="3" s="1"/>
  <c r="S341" i="3" s="1"/>
  <c r="S342" i="3" s="1"/>
  <c r="S343" i="3" s="1"/>
  <c r="S344" i="3" s="1"/>
  <c r="S345" i="3" s="1"/>
  <c r="S346" i="3" s="1"/>
  <c r="S347" i="3" s="1"/>
  <c r="S348" i="3" s="1"/>
  <c r="S349" i="3" s="1"/>
  <c r="S350" i="3" s="1"/>
  <c r="S351" i="3" s="1"/>
  <c r="S352" i="3" s="1"/>
  <c r="S353" i="3" s="1"/>
  <c r="S354" i="3" s="1"/>
  <c r="S355" i="3" s="1"/>
  <c r="S356" i="3" s="1"/>
  <c r="S357" i="3" s="1"/>
  <c r="S358" i="3" s="1"/>
  <c r="S359" i="3" s="1"/>
  <c r="S360" i="3" s="1"/>
  <c r="S361" i="3" s="1"/>
  <c r="S362" i="3" s="1"/>
  <c r="S363" i="3" s="1"/>
  <c r="S364" i="3" s="1"/>
  <c r="S365" i="3" s="1"/>
  <c r="S366" i="3" s="1"/>
  <c r="S367" i="3" s="1"/>
  <c r="S368" i="3" s="1"/>
  <c r="S369" i="3" s="1"/>
  <c r="S370" i="3" s="1"/>
  <c r="S371" i="3" s="1"/>
  <c r="S372" i="3" s="1"/>
  <c r="S373" i="3" s="1"/>
  <c r="S374" i="3" s="1"/>
  <c r="S375" i="3" s="1"/>
  <c r="S376" i="3" s="1"/>
  <c r="S377" i="3" s="1"/>
  <c r="S378" i="3" s="1"/>
  <c r="S379" i="3" s="1"/>
  <c r="S380" i="3" s="1"/>
  <c r="S381" i="3" s="1"/>
  <c r="S382" i="3" s="1"/>
  <c r="S383" i="3" s="1"/>
  <c r="S384" i="3" s="1"/>
  <c r="S385" i="3" s="1"/>
  <c r="S386" i="3" s="1"/>
  <c r="S387" i="3" s="1"/>
  <c r="S388" i="3" s="1"/>
  <c r="S389" i="3" s="1"/>
  <c r="S390" i="3" s="1"/>
  <c r="S391" i="3" s="1"/>
  <c r="S392" i="3" s="1"/>
  <c r="S393" i="3" s="1"/>
  <c r="S394" i="3" s="1"/>
  <c r="S395" i="3" s="1"/>
  <c r="S396" i="3" s="1"/>
  <c r="S397" i="3" s="1"/>
  <c r="S398" i="3" s="1"/>
  <c r="S399" i="3" s="1"/>
  <c r="S400" i="3" s="1"/>
  <c r="S401" i="3" s="1"/>
  <c r="S402" i="3" s="1"/>
  <c r="S403" i="3" s="1"/>
  <c r="S404" i="3" s="1"/>
  <c r="S405" i="3" s="1"/>
  <c r="S406" i="3" s="1"/>
  <c r="S407" i="3" s="1"/>
  <c r="S408" i="3" s="1"/>
  <c r="S409" i="3" s="1"/>
  <c r="S410" i="3" s="1"/>
  <c r="S411" i="3" s="1"/>
  <c r="S412" i="3" s="1"/>
  <c r="S413" i="3" s="1"/>
  <c r="S414" i="3" s="1"/>
  <c r="S415" i="3" s="1"/>
  <c r="S416" i="3" s="1"/>
  <c r="S417" i="3" s="1"/>
  <c r="S418" i="3" s="1"/>
  <c r="S419" i="3" s="1"/>
  <c r="S420" i="3" s="1"/>
  <c r="S421" i="3" s="1"/>
  <c r="S422" i="3" s="1"/>
  <c r="S423" i="3" s="1"/>
  <c r="S424" i="3" s="1"/>
  <c r="S425" i="3" s="1"/>
  <c r="S426" i="3" s="1"/>
  <c r="S427" i="3" s="1"/>
  <c r="S428" i="3" s="1"/>
  <c r="S429" i="3" s="1"/>
  <c r="S430" i="3" s="1"/>
  <c r="S431" i="3" s="1"/>
  <c r="S432" i="3" s="1"/>
  <c r="S433" i="3" s="1"/>
  <c r="S434" i="3" s="1"/>
  <c r="S435" i="3" s="1"/>
  <c r="S436" i="3" s="1"/>
  <c r="S437" i="3" s="1"/>
  <c r="S438" i="3" s="1"/>
  <c r="S439" i="3" s="1"/>
  <c r="S440" i="3" s="1"/>
  <c r="S441" i="3" s="1"/>
  <c r="S442" i="3" s="1"/>
  <c r="S443" i="3" s="1"/>
  <c r="S444" i="3" s="1"/>
  <c r="S445" i="3" s="1"/>
  <c r="S446" i="3" s="1"/>
  <c r="S447" i="3" s="1"/>
  <c r="S448" i="3" s="1"/>
  <c r="S449" i="3" s="1"/>
  <c r="S450" i="3" s="1"/>
  <c r="S451" i="3" s="1"/>
  <c r="S452" i="3" s="1"/>
  <c r="S453" i="3" s="1"/>
  <c r="S454" i="3" s="1"/>
  <c r="S455" i="3" s="1"/>
  <c r="S456" i="3" s="1"/>
  <c r="S457" i="3" s="1"/>
  <c r="S458" i="3" s="1"/>
  <c r="S459" i="3" s="1"/>
  <c r="S460" i="3" s="1"/>
  <c r="S461" i="3" s="1"/>
  <c r="S462" i="3" s="1"/>
  <c r="S463" i="3" s="1"/>
  <c r="S464" i="3" s="1"/>
  <c r="S465" i="3" s="1"/>
  <c r="S466" i="3" s="1"/>
  <c r="S467" i="3" s="1"/>
  <c r="S468" i="3" s="1"/>
  <c r="S469" i="3" s="1"/>
  <c r="S470" i="3" s="1"/>
  <c r="S471" i="3" s="1"/>
  <c r="S472" i="3" s="1"/>
  <c r="S473" i="3" s="1"/>
  <c r="S474" i="3" s="1"/>
  <c r="S475" i="3" s="1"/>
  <c r="S476" i="3" s="1"/>
  <c r="S477" i="3" s="1"/>
  <c r="S478" i="3" s="1"/>
  <c r="S479" i="3" s="1"/>
  <c r="S480" i="3" s="1"/>
  <c r="S481" i="3" s="1"/>
  <c r="S482" i="3" s="1"/>
  <c r="S483" i="3" s="1"/>
  <c r="S484" i="3" s="1"/>
  <c r="S485" i="3" s="1"/>
  <c r="S486" i="3" s="1"/>
  <c r="S487" i="3" s="1"/>
  <c r="S488" i="3" s="1"/>
  <c r="S489" i="3" s="1"/>
  <c r="S490" i="3" s="1"/>
  <c r="S491" i="3" s="1"/>
  <c r="S492" i="3" s="1"/>
  <c r="S493" i="3" s="1"/>
  <c r="S494" i="3" s="1"/>
  <c r="S495" i="3" s="1"/>
  <c r="S496" i="3" s="1"/>
  <c r="S497" i="3" s="1"/>
  <c r="S498" i="3" s="1"/>
  <c r="S499" i="3" s="1"/>
  <c r="S500" i="3" s="1"/>
  <c r="S501" i="3" s="1"/>
  <c r="S502" i="3" s="1"/>
  <c r="S503" i="3" s="1"/>
  <c r="S504" i="3" s="1"/>
  <c r="S505" i="3" s="1"/>
  <c r="S506" i="3" s="1"/>
  <c r="S507" i="3" s="1"/>
  <c r="S508" i="3" s="1"/>
  <c r="S509" i="3" s="1"/>
  <c r="S510" i="3" s="1"/>
  <c r="S511" i="3" s="1"/>
  <c r="S512" i="3" s="1"/>
  <c r="S513" i="3" s="1"/>
  <c r="S514" i="3" s="1"/>
  <c r="S515" i="3" s="1"/>
  <c r="S516" i="3" s="1"/>
  <c r="S517" i="3" s="1"/>
  <c r="S518" i="3" s="1"/>
  <c r="S519" i="3" s="1"/>
  <c r="S520" i="3" s="1"/>
  <c r="S521" i="3" s="1"/>
  <c r="S522" i="3" s="1"/>
  <c r="S523" i="3" s="1"/>
  <c r="S524" i="3" s="1"/>
  <c r="S525" i="3" s="1"/>
  <c r="S526" i="3" s="1"/>
  <c r="S527" i="3" s="1"/>
  <c r="S528" i="3" s="1"/>
  <c r="S529" i="3" s="1"/>
  <c r="S530" i="3" s="1"/>
  <c r="S531" i="3" s="1"/>
  <c r="S532" i="3" s="1"/>
  <c r="S533" i="3" s="1"/>
  <c r="S534" i="3" s="1"/>
  <c r="S535" i="3" s="1"/>
  <c r="S536" i="3" s="1"/>
  <c r="S537" i="3" s="1"/>
  <c r="S538" i="3" s="1"/>
  <c r="S539" i="3" s="1"/>
  <c r="S540" i="3" s="1"/>
  <c r="S541" i="3" s="1"/>
  <c r="S542" i="3" s="1"/>
  <c r="S543" i="3" s="1"/>
  <c r="S544" i="3" s="1"/>
  <c r="S545" i="3" s="1"/>
  <c r="S546" i="3" s="1"/>
  <c r="S547" i="3" s="1"/>
  <c r="S548" i="3" s="1"/>
  <c r="S549" i="3" s="1"/>
  <c r="S550" i="3" s="1"/>
  <c r="S551" i="3" s="1"/>
  <c r="S552" i="3" s="1"/>
  <c r="S553" i="3" s="1"/>
  <c r="S554" i="3" s="1"/>
  <c r="S555" i="3" s="1"/>
  <c r="S556" i="3" s="1"/>
  <c r="S557" i="3" s="1"/>
  <c r="S558" i="3" s="1"/>
  <c r="S559" i="3" s="1"/>
  <c r="S560" i="3" s="1"/>
  <c r="S561" i="3" s="1"/>
  <c r="S562" i="3" s="1"/>
  <c r="S563" i="3" s="1"/>
  <c r="S564" i="3" s="1"/>
  <c r="S565" i="3" s="1"/>
  <c r="S566" i="3" s="1"/>
  <c r="S567" i="3" s="1"/>
  <c r="S568" i="3" s="1"/>
  <c r="S569" i="3" s="1"/>
  <c r="S570" i="3" s="1"/>
  <c r="S571" i="3" s="1"/>
  <c r="S572" i="3" s="1"/>
  <c r="S573" i="3" s="1"/>
  <c r="S574" i="3" s="1"/>
  <c r="S575" i="3" s="1"/>
  <c r="S576" i="3" s="1"/>
  <c r="S577" i="3" s="1"/>
  <c r="S578" i="3" s="1"/>
  <c r="S579" i="3" s="1"/>
  <c r="S580" i="3" s="1"/>
  <c r="S581" i="3" s="1"/>
  <c r="S582" i="3" s="1"/>
  <c r="S583" i="3" s="1"/>
  <c r="S584" i="3" s="1"/>
  <c r="S585" i="3" s="1"/>
  <c r="S586" i="3" s="1"/>
  <c r="S587" i="3" s="1"/>
  <c r="S588" i="3" s="1"/>
  <c r="S589" i="3" s="1"/>
  <c r="S590" i="3" s="1"/>
  <c r="S591" i="3" s="1"/>
  <c r="S592" i="3" s="1"/>
  <c r="S593" i="3" s="1"/>
  <c r="S594" i="3" s="1"/>
  <c r="S595" i="3" s="1"/>
  <c r="S596" i="3" s="1"/>
  <c r="S597" i="3" s="1"/>
  <c r="S598" i="3" s="1"/>
  <c r="S599" i="3" s="1"/>
  <c r="S600" i="3" s="1"/>
  <c r="S601" i="3" s="1"/>
  <c r="S602" i="3" s="1"/>
  <c r="S603" i="3" s="1"/>
  <c r="S604" i="3" s="1"/>
  <c r="S605" i="3" s="1"/>
  <c r="S606" i="3" s="1"/>
  <c r="S607" i="3" s="1"/>
  <c r="S608" i="3" s="1"/>
  <c r="S609" i="3" s="1"/>
  <c r="S610" i="3" s="1"/>
  <c r="S611" i="3" s="1"/>
  <c r="S612" i="3" s="1"/>
  <c r="S613" i="3" s="1"/>
  <c r="S614" i="3" s="1"/>
  <c r="S615" i="3" s="1"/>
  <c r="S616" i="3" s="1"/>
  <c r="S617" i="3" s="1"/>
  <c r="S618" i="3" s="1"/>
  <c r="S619" i="3" s="1"/>
  <c r="S620" i="3" s="1"/>
  <c r="S621" i="3" s="1"/>
  <c r="S622" i="3" s="1"/>
  <c r="S623" i="3" s="1"/>
  <c r="S624" i="3" s="1"/>
  <c r="S625" i="3" s="1"/>
  <c r="S626" i="3" s="1"/>
  <c r="S627" i="3" s="1"/>
  <c r="S628" i="3" s="1"/>
  <c r="S629" i="3" s="1"/>
  <c r="S630" i="3" s="1"/>
  <c r="S631" i="3" s="1"/>
  <c r="S632" i="3" s="1"/>
  <c r="S633" i="3" s="1"/>
  <c r="S634" i="3" s="1"/>
  <c r="S635" i="3" s="1"/>
  <c r="S636" i="3" s="1"/>
  <c r="S637" i="3" s="1"/>
  <c r="S638" i="3" s="1"/>
  <c r="S639" i="3" s="1"/>
  <c r="S640" i="3" s="1"/>
  <c r="S641" i="3" s="1"/>
  <c r="S642" i="3" s="1"/>
  <c r="S643" i="3" s="1"/>
  <c r="S644" i="3" s="1"/>
  <c r="S645" i="3" s="1"/>
  <c r="S646" i="3" s="1"/>
  <c r="S647" i="3" s="1"/>
  <c r="S648" i="3" s="1"/>
  <c r="S649" i="3" s="1"/>
  <c r="S650" i="3" s="1"/>
  <c r="S651" i="3" s="1"/>
  <c r="S652" i="3" s="1"/>
  <c r="S653" i="3" s="1"/>
  <c r="S654" i="3" s="1"/>
  <c r="S655" i="3" s="1"/>
  <c r="S656" i="3" s="1"/>
  <c r="S657" i="3" s="1"/>
  <c r="S658" i="3" s="1"/>
  <c r="S659" i="3" s="1"/>
  <c r="S660" i="3" s="1"/>
  <c r="S661" i="3" s="1"/>
  <c r="S662" i="3" s="1"/>
  <c r="S663" i="3" s="1"/>
  <c r="S664" i="3" s="1"/>
  <c r="S665" i="3" s="1"/>
  <c r="S666" i="3" s="1"/>
  <c r="S667" i="3" s="1"/>
  <c r="S668" i="3" s="1"/>
  <c r="S669" i="3" s="1"/>
  <c r="S670" i="3" s="1"/>
  <c r="S671" i="3" s="1"/>
  <c r="S672" i="3" s="1"/>
  <c r="S673" i="3" s="1"/>
  <c r="S674" i="3" s="1"/>
  <c r="S675" i="3" s="1"/>
  <c r="S676" i="3" s="1"/>
  <c r="S677" i="3" s="1"/>
  <c r="S678" i="3" s="1"/>
  <c r="S679" i="3" s="1"/>
  <c r="S680" i="3" s="1"/>
  <c r="S681" i="3" s="1"/>
  <c r="S682" i="3" s="1"/>
  <c r="S683" i="3" s="1"/>
  <c r="S684" i="3" s="1"/>
  <c r="S685" i="3" s="1"/>
  <c r="S686" i="3" s="1"/>
  <c r="S687" i="3" s="1"/>
  <c r="S688" i="3" s="1"/>
  <c r="S689" i="3" s="1"/>
  <c r="S690" i="3" s="1"/>
  <c r="S691" i="3" s="1"/>
  <c r="S692" i="3" s="1"/>
  <c r="S693" i="3" s="1"/>
  <c r="S694" i="3" s="1"/>
  <c r="S695" i="3" s="1"/>
  <c r="S696" i="3" s="1"/>
  <c r="S697" i="3" s="1"/>
  <c r="S698" i="3" s="1"/>
  <c r="S699" i="3" s="1"/>
  <c r="S700" i="3" s="1"/>
  <c r="S701" i="3" s="1"/>
  <c r="S702" i="3" s="1"/>
  <c r="S703" i="3" s="1"/>
  <c r="S704" i="3" s="1"/>
  <c r="S705" i="3" s="1"/>
  <c r="S706" i="3" s="1"/>
  <c r="S707" i="3" s="1"/>
  <c r="S708" i="3" s="1"/>
  <c r="S709" i="3" s="1"/>
  <c r="S710" i="3" s="1"/>
  <c r="S711" i="3" s="1"/>
  <c r="S712" i="3" s="1"/>
  <c r="S713" i="3" s="1"/>
  <c r="S714" i="3" s="1"/>
  <c r="S715" i="3" s="1"/>
  <c r="S716" i="3" s="1"/>
  <c r="S717" i="3" s="1"/>
  <c r="S718" i="3" s="1"/>
  <c r="S719" i="3" s="1"/>
  <c r="S720" i="3" s="1"/>
  <c r="S721" i="3" s="1"/>
  <c r="S722" i="3" s="1"/>
  <c r="S723" i="3" s="1"/>
  <c r="S724" i="3" s="1"/>
  <c r="S725" i="3" s="1"/>
  <c r="S726" i="3" s="1"/>
  <c r="S727" i="3" s="1"/>
  <c r="S728" i="3" s="1"/>
  <c r="S729" i="3" s="1"/>
  <c r="S730" i="3" s="1"/>
  <c r="S731" i="3" s="1"/>
  <c r="S732" i="3" s="1"/>
  <c r="S733" i="3" s="1"/>
  <c r="S734" i="3" s="1"/>
  <c r="S735" i="3" s="1"/>
  <c r="S736" i="3" s="1"/>
  <c r="S737" i="3" s="1"/>
  <c r="S738" i="3" s="1"/>
  <c r="S739" i="3" s="1"/>
  <c r="S740" i="3" s="1"/>
  <c r="S741" i="3" s="1"/>
  <c r="S742" i="3" s="1"/>
  <c r="S743" i="3" s="1"/>
  <c r="S744" i="3" s="1"/>
  <c r="S745" i="3" s="1"/>
  <c r="S746" i="3" s="1"/>
  <c r="S747" i="3" s="1"/>
  <c r="S748" i="3" s="1"/>
  <c r="S749" i="3" s="1"/>
  <c r="S750" i="3" s="1"/>
  <c r="S751" i="3" s="1"/>
  <c r="S752" i="3" s="1"/>
  <c r="S753" i="3" s="1"/>
  <c r="S754" i="3" s="1"/>
  <c r="S755" i="3" s="1"/>
  <c r="S756" i="3" s="1"/>
  <c r="S757" i="3" s="1"/>
  <c r="S758" i="3" s="1"/>
  <c r="S759" i="3" s="1"/>
  <c r="S760" i="3" s="1"/>
  <c r="S761" i="3" s="1"/>
  <c r="S762" i="3" s="1"/>
  <c r="S763" i="3" s="1"/>
  <c r="S764" i="3" s="1"/>
  <c r="S765" i="3" s="1"/>
  <c r="S766" i="3" s="1"/>
  <c r="S767" i="3" s="1"/>
  <c r="S768" i="3" s="1"/>
  <c r="S769" i="3" s="1"/>
  <c r="S770" i="3" s="1"/>
  <c r="S771" i="3" s="1"/>
  <c r="S772" i="3" s="1"/>
  <c r="S773" i="3" s="1"/>
  <c r="S774" i="3" s="1"/>
  <c r="S775" i="3" s="1"/>
  <c r="S776" i="3" s="1"/>
  <c r="S777" i="3" s="1"/>
  <c r="S778" i="3" s="1"/>
  <c r="S779" i="3" s="1"/>
  <c r="S780" i="3" s="1"/>
  <c r="S781" i="3" s="1"/>
  <c r="S782" i="3" s="1"/>
  <c r="S783" i="3" s="1"/>
  <c r="S784" i="3" s="1"/>
  <c r="S785" i="3" s="1"/>
  <c r="S786" i="3" s="1"/>
  <c r="S787" i="3" s="1"/>
  <c r="S788" i="3" s="1"/>
  <c r="S789" i="3" s="1"/>
  <c r="S790" i="3" s="1"/>
  <c r="S791" i="3" s="1"/>
  <c r="S792" i="3" s="1"/>
  <c r="S793" i="3" s="1"/>
  <c r="S794" i="3" s="1"/>
  <c r="S795" i="3" s="1"/>
  <c r="S796" i="3" s="1"/>
  <c r="S797" i="3" s="1"/>
  <c r="S798" i="3" s="1"/>
  <c r="S799" i="3" s="1"/>
  <c r="S800" i="3" s="1"/>
  <c r="S801" i="3" s="1"/>
  <c r="S802" i="3" s="1"/>
  <c r="S803" i="3" s="1"/>
  <c r="S804" i="3" s="1"/>
  <c r="S805" i="3" s="1"/>
  <c r="S806" i="3" s="1"/>
  <c r="S807" i="3" s="1"/>
  <c r="S808" i="3" s="1"/>
  <c r="S809" i="3" s="1"/>
  <c r="S810" i="3" s="1"/>
  <c r="S811" i="3" s="1"/>
  <c r="S812" i="3" s="1"/>
  <c r="S813" i="3" s="1"/>
  <c r="S814" i="3" s="1"/>
  <c r="S815" i="3" s="1"/>
  <c r="S816" i="3" s="1"/>
  <c r="S817" i="3" s="1"/>
  <c r="S818" i="3" s="1"/>
  <c r="S819" i="3" s="1"/>
  <c r="S820" i="3" s="1"/>
  <c r="S821" i="3" s="1"/>
  <c r="S822" i="3" s="1"/>
  <c r="S823" i="3" s="1"/>
  <c r="S824" i="3" s="1"/>
  <c r="S825" i="3" s="1"/>
  <c r="S826" i="3" s="1"/>
  <c r="S827" i="3" s="1"/>
  <c r="S828" i="3" s="1"/>
  <c r="S829" i="3" s="1"/>
  <c r="S830" i="3" s="1"/>
  <c r="S831" i="3" s="1"/>
  <c r="S832" i="3" s="1"/>
  <c r="S833" i="3" s="1"/>
  <c r="S834" i="3" s="1"/>
  <c r="S835" i="3" s="1"/>
  <c r="S836" i="3" s="1"/>
  <c r="S837" i="3" s="1"/>
  <c r="S838" i="3" s="1"/>
  <c r="S839" i="3" s="1"/>
  <c r="S840" i="3" s="1"/>
  <c r="S841" i="3" s="1"/>
  <c r="S842" i="3" s="1"/>
  <c r="S843" i="3" s="1"/>
  <c r="S844" i="3" s="1"/>
  <c r="S845" i="3" s="1"/>
  <c r="S846" i="3" s="1"/>
  <c r="S847" i="3" s="1"/>
  <c r="S848" i="3" s="1"/>
  <c r="S849" i="3" s="1"/>
  <c r="S850" i="3" s="1"/>
  <c r="S851" i="3" s="1"/>
  <c r="S852" i="3" s="1"/>
  <c r="S853" i="3" s="1"/>
  <c r="S854" i="3" s="1"/>
  <c r="S855" i="3" s="1"/>
  <c r="S856" i="3" s="1"/>
  <c r="S857" i="3" s="1"/>
  <c r="S858" i="3" s="1"/>
  <c r="S859" i="3" s="1"/>
  <c r="S860" i="3" s="1"/>
  <c r="S861" i="3" s="1"/>
  <c r="S862" i="3" s="1"/>
  <c r="S863" i="3" s="1"/>
  <c r="S864" i="3" s="1"/>
  <c r="S865" i="3" s="1"/>
  <c r="S866" i="3" s="1"/>
  <c r="S867" i="3" s="1"/>
  <c r="S868" i="3" s="1"/>
  <c r="S869" i="3" s="1"/>
  <c r="S870" i="3" s="1"/>
  <c r="S871" i="3" s="1"/>
  <c r="S872" i="3" s="1"/>
  <c r="S873" i="3" s="1"/>
  <c r="S874" i="3" s="1"/>
  <c r="S875" i="3" s="1"/>
  <c r="S876" i="3" s="1"/>
  <c r="S877" i="3" s="1"/>
  <c r="S878" i="3" s="1"/>
  <c r="S879" i="3" s="1"/>
  <c r="S880" i="3" s="1"/>
  <c r="S881" i="3" s="1"/>
  <c r="S882" i="3" s="1"/>
  <c r="S883" i="3" s="1"/>
  <c r="S884" i="3" s="1"/>
  <c r="S885" i="3" s="1"/>
  <c r="S886" i="3" s="1"/>
  <c r="S887" i="3" s="1"/>
  <c r="S888" i="3" s="1"/>
  <c r="S889" i="3" s="1"/>
  <c r="S890" i="3" s="1"/>
  <c r="S891" i="3" s="1"/>
  <c r="S892" i="3" s="1"/>
  <c r="S893" i="3" s="1"/>
  <c r="S894" i="3" s="1"/>
  <c r="S895" i="3" s="1"/>
  <c r="S896" i="3" s="1"/>
  <c r="S897" i="3" s="1"/>
  <c r="S898" i="3" s="1"/>
  <c r="S899" i="3" s="1"/>
  <c r="S900" i="3" s="1"/>
  <c r="S901" i="3" s="1"/>
  <c r="S902" i="3" s="1"/>
  <c r="S903" i="3" s="1"/>
  <c r="S904" i="3" s="1"/>
  <c r="S905" i="3" s="1"/>
  <c r="S906" i="3" s="1"/>
  <c r="S907" i="3" s="1"/>
  <c r="S908" i="3" s="1"/>
  <c r="S909" i="3" s="1"/>
  <c r="S910" i="3" s="1"/>
  <c r="S911" i="3" s="1"/>
  <c r="S912" i="3" s="1"/>
  <c r="S913" i="3" s="1"/>
  <c r="S914" i="3" s="1"/>
  <c r="S915" i="3" s="1"/>
  <c r="S916" i="3" s="1"/>
  <c r="S917" i="3" s="1"/>
  <c r="S918" i="3" s="1"/>
  <c r="S919" i="3" s="1"/>
  <c r="S920" i="3" s="1"/>
  <c r="S921" i="3" s="1"/>
  <c r="S922" i="3" s="1"/>
  <c r="S923" i="3" s="1"/>
  <c r="S924" i="3" s="1"/>
  <c r="S925" i="3" s="1"/>
  <c r="S926" i="3" s="1"/>
  <c r="S927" i="3" s="1"/>
  <c r="S928" i="3" s="1"/>
  <c r="S929" i="3" s="1"/>
  <c r="S930" i="3" s="1"/>
  <c r="S931" i="3" s="1"/>
  <c r="S932" i="3" s="1"/>
  <c r="S933" i="3" s="1"/>
  <c r="S934" i="3" s="1"/>
  <c r="S935" i="3" s="1"/>
  <c r="S936" i="3" s="1"/>
  <c r="S937" i="3" s="1"/>
  <c r="S938" i="3" s="1"/>
  <c r="S939" i="3" s="1"/>
  <c r="S940" i="3" s="1"/>
  <c r="S941" i="3" s="1"/>
  <c r="S942" i="3" s="1"/>
  <c r="S943" i="3" s="1"/>
  <c r="S944" i="3" s="1"/>
  <c r="S945" i="3" s="1"/>
  <c r="S946" i="3" s="1"/>
  <c r="S947" i="3" s="1"/>
  <c r="S948" i="3" s="1"/>
  <c r="S949" i="3" s="1"/>
  <c r="S950" i="3" s="1"/>
  <c r="S951" i="3" s="1"/>
  <c r="S952" i="3" s="1"/>
  <c r="S953" i="3" s="1"/>
  <c r="S954" i="3" s="1"/>
  <c r="S955" i="3" s="1"/>
  <c r="S956" i="3" s="1"/>
  <c r="S957" i="3" s="1"/>
  <c r="S958" i="3" s="1"/>
  <c r="S959" i="3" s="1"/>
  <c r="S960" i="3" s="1"/>
  <c r="S961" i="3" s="1"/>
  <c r="S962" i="3" s="1"/>
  <c r="S963" i="3" s="1"/>
  <c r="S964" i="3" s="1"/>
  <c r="S965" i="3" s="1"/>
  <c r="S966" i="3" s="1"/>
  <c r="S967" i="3" s="1"/>
  <c r="S968" i="3" s="1"/>
  <c r="S969" i="3" s="1"/>
  <c r="S970" i="3" s="1"/>
  <c r="S971" i="3" s="1"/>
  <c r="S972" i="3" s="1"/>
  <c r="S973" i="3" s="1"/>
  <c r="S974" i="3" s="1"/>
  <c r="S975" i="3" s="1"/>
  <c r="S976" i="3" s="1"/>
  <c r="S977" i="3" s="1"/>
  <c r="S978" i="3" s="1"/>
  <c r="S979" i="3" s="1"/>
  <c r="S980" i="3" s="1"/>
  <c r="S981" i="3" s="1"/>
  <c r="S982" i="3" s="1"/>
  <c r="S983" i="3" s="1"/>
  <c r="S984" i="3" s="1"/>
  <c r="S985" i="3" s="1"/>
  <c r="S986" i="3" s="1"/>
  <c r="S987" i="3" s="1"/>
  <c r="S988" i="3" s="1"/>
  <c r="S989" i="3" s="1"/>
  <c r="S990" i="3" s="1"/>
  <c r="S991" i="3" s="1"/>
  <c r="S992" i="3" s="1"/>
  <c r="S993" i="3" s="1"/>
  <c r="S994" i="3" s="1"/>
  <c r="S995" i="3" s="1"/>
  <c r="S996" i="3" s="1"/>
  <c r="S997" i="3" s="1"/>
  <c r="S998" i="3" s="1"/>
  <c r="S999" i="3" s="1"/>
  <c r="S1000" i="3" s="1"/>
  <c r="S1001" i="3" s="1"/>
  <c r="S1002" i="3" s="1"/>
  <c r="S1003" i="3" s="1"/>
  <c r="S1004" i="3" s="1"/>
  <c r="S1005" i="3" s="1"/>
  <c r="S1006" i="3" s="1"/>
  <c r="S1007" i="3" s="1"/>
  <c r="S1008" i="3" s="1"/>
  <c r="S1009" i="3" s="1"/>
  <c r="S1010" i="3" s="1"/>
  <c r="S1011" i="3" s="1"/>
  <c r="S1012" i="3" s="1"/>
  <c r="S1013" i="3" s="1"/>
  <c r="S1014" i="3" s="1"/>
  <c r="S1015" i="3" s="1"/>
  <c r="S1016" i="3" s="1"/>
  <c r="S1017" i="3" s="1"/>
  <c r="S1018" i="3" s="1"/>
  <c r="S1019" i="3" s="1"/>
  <c r="S1020" i="3" s="1"/>
  <c r="S1021" i="3" s="1"/>
  <c r="S1022" i="3" s="1"/>
  <c r="S1023" i="3" s="1"/>
  <c r="S1024" i="3" s="1"/>
  <c r="S1025" i="3" s="1"/>
  <c r="S1026" i="3" s="1"/>
  <c r="S1027" i="3" s="1"/>
  <c r="S1028" i="3" s="1"/>
  <c r="S1029" i="3" s="1"/>
  <c r="S1030" i="3" s="1"/>
  <c r="S1031" i="3" s="1"/>
  <c r="S1032" i="3" s="1"/>
  <c r="S1033" i="3" s="1"/>
  <c r="S1034" i="3" s="1"/>
  <c r="S1035" i="3" s="1"/>
  <c r="S1036" i="3" s="1"/>
  <c r="S1037" i="3" s="1"/>
  <c r="S1038" i="3" s="1"/>
  <c r="S1039" i="3" s="1"/>
  <c r="S1040" i="3" s="1"/>
  <c r="S1041" i="3" s="1"/>
  <c r="S1042" i="3" s="1"/>
  <c r="S1043" i="3" s="1"/>
  <c r="S1044" i="3" s="1"/>
  <c r="S1045" i="3" s="1"/>
  <c r="S1046" i="3" s="1"/>
  <c r="S1047" i="3" s="1"/>
  <c r="S1048" i="3" s="1"/>
  <c r="S1049" i="3" s="1"/>
  <c r="S1050" i="3" s="1"/>
  <c r="S1051" i="3" s="1"/>
  <c r="S1052" i="3" s="1"/>
  <c r="S1053" i="3" s="1"/>
  <c r="S1054" i="3" s="1"/>
  <c r="S1055" i="3" s="1"/>
  <c r="S1056" i="3" s="1"/>
  <c r="S1057" i="3" s="1"/>
  <c r="S1058" i="3" s="1"/>
  <c r="S1059" i="3" s="1"/>
  <c r="S1060" i="3" s="1"/>
  <c r="S1061" i="3" s="1"/>
  <c r="S1062" i="3" s="1"/>
  <c r="S1063" i="3" s="1"/>
  <c r="S1064" i="3" s="1"/>
  <c r="S1065" i="3" s="1"/>
  <c r="S1066" i="3" s="1"/>
  <c r="S1067" i="3" s="1"/>
  <c r="S1068" i="3" s="1"/>
  <c r="S1069" i="3" s="1"/>
  <c r="S1070" i="3" s="1"/>
  <c r="S1071" i="3" s="1"/>
  <c r="S1072" i="3" s="1"/>
  <c r="S1073" i="3" s="1"/>
  <c r="S1074" i="3" s="1"/>
  <c r="S1075" i="3" s="1"/>
  <c r="S1076" i="3" s="1"/>
  <c r="S1077" i="3" s="1"/>
  <c r="S1078" i="3" s="1"/>
  <c r="S1079" i="3" s="1"/>
  <c r="S1080" i="3" s="1"/>
  <c r="S1081" i="3" s="1"/>
  <c r="S1082" i="3" s="1"/>
  <c r="S1083" i="3" s="1"/>
  <c r="S1084" i="3" s="1"/>
  <c r="S1085" i="3" s="1"/>
  <c r="S1086" i="3" s="1"/>
  <c r="S1087" i="3" s="1"/>
  <c r="S1088" i="3" s="1"/>
  <c r="S1089" i="3" s="1"/>
  <c r="S1090" i="3" s="1"/>
  <c r="S1091" i="3" s="1"/>
  <c r="S1092" i="3" s="1"/>
  <c r="S1093" i="3" s="1"/>
  <c r="S1094" i="3" s="1"/>
  <c r="S1095" i="3" s="1"/>
  <c r="S1096" i="3" s="1"/>
  <c r="S1097" i="3" s="1"/>
  <c r="S1098" i="3" s="1"/>
  <c r="S1099" i="3" s="1"/>
  <c r="S1100" i="3" s="1"/>
  <c r="S1101" i="3" s="1"/>
  <c r="S1102" i="3" s="1"/>
  <c r="S1103" i="3" s="1"/>
  <c r="S1104" i="3" s="1"/>
  <c r="S1105" i="3" s="1"/>
  <c r="S1106" i="3" s="1"/>
  <c r="S1107" i="3" s="1"/>
  <c r="S1108" i="3" s="1"/>
  <c r="S1109" i="3" s="1"/>
  <c r="S1110" i="3" s="1"/>
  <c r="S1111" i="3" s="1"/>
  <c r="S1112" i="3" s="1"/>
  <c r="S1113" i="3" s="1"/>
  <c r="S1114" i="3" s="1"/>
  <c r="S1115" i="3" s="1"/>
  <c r="S1116" i="3" s="1"/>
  <c r="S1117" i="3" s="1"/>
  <c r="S1118" i="3" s="1"/>
  <c r="S1119" i="3" s="1"/>
  <c r="S1120" i="3" s="1"/>
  <c r="S1121" i="3" s="1"/>
  <c r="S1122" i="3" s="1"/>
  <c r="S1123" i="3" s="1"/>
  <c r="S1124" i="3" s="1"/>
  <c r="S1125" i="3" s="1"/>
  <c r="S1126" i="3" s="1"/>
  <c r="S1127" i="3" s="1"/>
  <c r="S1128" i="3" s="1"/>
  <c r="S1129" i="3" s="1"/>
  <c r="S1130" i="3" s="1"/>
  <c r="S1131" i="3" s="1"/>
  <c r="S1132" i="3" s="1"/>
  <c r="S1133" i="3" s="1"/>
  <c r="S1134" i="3" s="1"/>
  <c r="S1135" i="3" s="1"/>
  <c r="S1136" i="3" s="1"/>
  <c r="S1137" i="3" s="1"/>
  <c r="S1138" i="3" s="1"/>
  <c r="S1139" i="3" s="1"/>
  <c r="S1140" i="3" s="1"/>
  <c r="S1141" i="3" s="1"/>
  <c r="S1142" i="3" s="1"/>
  <c r="S1143" i="3" s="1"/>
  <c r="S1144" i="3" s="1"/>
  <c r="S1145" i="3" s="1"/>
  <c r="S1146" i="3" s="1"/>
  <c r="S1147" i="3" s="1"/>
  <c r="S1148" i="3" s="1"/>
  <c r="S1149" i="3" s="1"/>
  <c r="S1150" i="3" s="1"/>
  <c r="S1151" i="3" s="1"/>
  <c r="S1152" i="3" s="1"/>
  <c r="S1153" i="3" s="1"/>
  <c r="S1154" i="3" s="1"/>
  <c r="S1155" i="3" s="1"/>
  <c r="S1156" i="3" s="1"/>
  <c r="S1157" i="3" s="1"/>
  <c r="S1158" i="3" s="1"/>
  <c r="S1159" i="3" s="1"/>
  <c r="S1160" i="3" s="1"/>
  <c r="S1161" i="3" s="1"/>
  <c r="S1162" i="3" s="1"/>
  <c r="S1163" i="3" s="1"/>
  <c r="S1164" i="3" s="1"/>
  <c r="S1165" i="3" s="1"/>
  <c r="S1166" i="3" s="1"/>
  <c r="S1167" i="3" s="1"/>
  <c r="S1168" i="3" s="1"/>
  <c r="S1169" i="3" s="1"/>
  <c r="S1170" i="3" s="1"/>
  <c r="S1171" i="3" s="1"/>
  <c r="S1172" i="3" s="1"/>
  <c r="S1173" i="3" s="1"/>
  <c r="S1174" i="3" s="1"/>
  <c r="S1175" i="3" s="1"/>
  <c r="S1176" i="3" s="1"/>
  <c r="S1177" i="3" s="1"/>
  <c r="S1178" i="3" s="1"/>
  <c r="S1179" i="3" s="1"/>
  <c r="S1180" i="3" s="1"/>
  <c r="S1181" i="3" s="1"/>
  <c r="S1182" i="3" s="1"/>
  <c r="S1183" i="3" s="1"/>
  <c r="S1184" i="3" s="1"/>
  <c r="S1185" i="3" s="1"/>
  <c r="S1186" i="3" s="1"/>
  <c r="S1187" i="3" s="1"/>
  <c r="S1188" i="3" s="1"/>
  <c r="S1189" i="3" s="1"/>
  <c r="S1190" i="3" s="1"/>
  <c r="S1191" i="3" s="1"/>
  <c r="S1192" i="3" s="1"/>
  <c r="S1193" i="3" s="1"/>
  <c r="S1194" i="3" s="1"/>
  <c r="S1195" i="3" s="1"/>
  <c r="S1196" i="3" s="1"/>
  <c r="S1197" i="3" s="1"/>
  <c r="S1198" i="3" s="1"/>
  <c r="S1199" i="3" s="1"/>
  <c r="S1200" i="3" s="1"/>
  <c r="S1201" i="3" s="1"/>
  <c r="S1202" i="3" s="1"/>
  <c r="S1203" i="3" s="1"/>
  <c r="S1204" i="3" s="1"/>
  <c r="S1205" i="3" s="1"/>
  <c r="S1206" i="3" s="1"/>
  <c r="S1207" i="3" s="1"/>
  <c r="S1208" i="3" s="1"/>
  <c r="S1209" i="3" s="1"/>
  <c r="S1210" i="3" s="1"/>
  <c r="S1211" i="3" s="1"/>
  <c r="S1212" i="3" s="1"/>
  <c r="S1213" i="3" s="1"/>
  <c r="S1214" i="3" s="1"/>
  <c r="S1215" i="3" s="1"/>
  <c r="S1216" i="3" s="1"/>
  <c r="S1217" i="3" s="1"/>
  <c r="S1218" i="3" s="1"/>
  <c r="S1219" i="3" s="1"/>
  <c r="S1220" i="3" s="1"/>
  <c r="S1221" i="3" s="1"/>
  <c r="S1222" i="3" s="1"/>
  <c r="S1223" i="3" s="1"/>
  <c r="S1224" i="3" s="1"/>
  <c r="S1225" i="3" s="1"/>
  <c r="S1226" i="3" s="1"/>
  <c r="S1227" i="3" s="1"/>
  <c r="S1228" i="3" s="1"/>
  <c r="S1229" i="3" s="1"/>
  <c r="S1230" i="3" s="1"/>
  <c r="S1231" i="3" s="1"/>
  <c r="S1232" i="3" s="1"/>
  <c r="S1233" i="3" s="1"/>
  <c r="S1234" i="3" s="1"/>
  <c r="S1235" i="3" s="1"/>
  <c r="S1236" i="3" s="1"/>
  <c r="S1237" i="3" s="1"/>
  <c r="S1238" i="3" s="1"/>
  <c r="S1239" i="3" s="1"/>
  <c r="S1240" i="3" s="1"/>
  <c r="S1241" i="3" s="1"/>
  <c r="S1242" i="3" s="1"/>
  <c r="S1243" i="3" s="1"/>
  <c r="S1244" i="3" s="1"/>
  <c r="S1245" i="3" s="1"/>
  <c r="S1246" i="3" s="1"/>
  <c r="S1247" i="3" s="1"/>
  <c r="S1248" i="3" s="1"/>
  <c r="S1249" i="3" s="1"/>
  <c r="S1250" i="3" s="1"/>
  <c r="S1251" i="3" s="1"/>
  <c r="S1252" i="3" s="1"/>
  <c r="S1253" i="3" s="1"/>
  <c r="S1254" i="3" s="1"/>
  <c r="S1255" i="3" s="1"/>
  <c r="S1256" i="3" s="1"/>
  <c r="S1257" i="3" s="1"/>
  <c r="S1258" i="3" s="1"/>
  <c r="S1259" i="3" s="1"/>
  <c r="S1260" i="3" s="1"/>
  <c r="S1261" i="3" s="1"/>
  <c r="S1262" i="3" s="1"/>
  <c r="S1263" i="3" s="1"/>
  <c r="S1264" i="3" s="1"/>
  <c r="S1265" i="3" s="1"/>
  <c r="S1266" i="3" s="1"/>
  <c r="S1267" i="3" s="1"/>
  <c r="S1268" i="3" s="1"/>
  <c r="S1269" i="3" s="1"/>
  <c r="S1270" i="3" s="1"/>
  <c r="S1271" i="3" s="1"/>
  <c r="S1272" i="3" s="1"/>
  <c r="S1273" i="3" s="1"/>
  <c r="S1274" i="3" s="1"/>
  <c r="S1275" i="3" s="1"/>
  <c r="S1276" i="3" s="1"/>
  <c r="S1277" i="3" s="1"/>
  <c r="S1278" i="3" s="1"/>
  <c r="S1279" i="3" s="1"/>
  <c r="S1280" i="3" s="1"/>
  <c r="S1281" i="3" s="1"/>
  <c r="S1282" i="3" s="1"/>
  <c r="S1283" i="3" s="1"/>
  <c r="S1284" i="3" s="1"/>
  <c r="S1285" i="3" s="1"/>
  <c r="S1286" i="3" s="1"/>
  <c r="S1287" i="3" s="1"/>
  <c r="S1288" i="3" s="1"/>
  <c r="S1289" i="3" s="1"/>
  <c r="S1290" i="3" s="1"/>
  <c r="S1291" i="3" s="1"/>
  <c r="S1292" i="3" s="1"/>
  <c r="S1293" i="3" s="1"/>
  <c r="S1294" i="3" s="1"/>
  <c r="S1295" i="3" s="1"/>
  <c r="S1296" i="3" s="1"/>
  <c r="S1297" i="3" s="1"/>
  <c r="S1298" i="3" s="1"/>
  <c r="S1299" i="3" s="1"/>
  <c r="S1300" i="3" s="1"/>
  <c r="S1301" i="3" s="1"/>
  <c r="S1302" i="3" s="1"/>
  <c r="S1303" i="3" s="1"/>
  <c r="S1304" i="3" s="1"/>
  <c r="S1305" i="3" s="1"/>
  <c r="S1306" i="3" s="1"/>
  <c r="S1307" i="3" s="1"/>
  <c r="S1308" i="3" s="1"/>
  <c r="S1309" i="3" s="1"/>
  <c r="S1310" i="3" s="1"/>
  <c r="S1311" i="3" s="1"/>
  <c r="S1312" i="3" s="1"/>
  <c r="S1313" i="3" s="1"/>
  <c r="S1314" i="3" s="1"/>
  <c r="S1315" i="3" s="1"/>
  <c r="S1316" i="3" s="1"/>
  <c r="S1317" i="3" s="1"/>
  <c r="S1318" i="3" s="1"/>
  <c r="S1319" i="3" s="1"/>
  <c r="S1320" i="3" s="1"/>
  <c r="S1321" i="3" s="1"/>
  <c r="S1322" i="3" s="1"/>
  <c r="S1323" i="3" s="1"/>
  <c r="S1324" i="3" s="1"/>
  <c r="S1325" i="3" s="1"/>
  <c r="S1326" i="3" s="1"/>
  <c r="S1327" i="3" s="1"/>
  <c r="S1328" i="3" s="1"/>
  <c r="S1329" i="3" s="1"/>
  <c r="S1330" i="3" s="1"/>
  <c r="S1331" i="3" s="1"/>
  <c r="S1332" i="3" s="1"/>
  <c r="S1333" i="3" s="1"/>
  <c r="S1334" i="3" s="1"/>
  <c r="S1335" i="3" s="1"/>
  <c r="S1336" i="3" s="1"/>
  <c r="S1337" i="3" s="1"/>
  <c r="S1338" i="3" s="1"/>
  <c r="S1339" i="3" s="1"/>
  <c r="S1340" i="3" s="1"/>
  <c r="S1341" i="3" s="1"/>
  <c r="S1342" i="3" s="1"/>
  <c r="S1343" i="3" s="1"/>
  <c r="S1344" i="3" s="1"/>
  <c r="S1345" i="3" s="1"/>
  <c r="S1346" i="3" s="1"/>
  <c r="S1347" i="3" s="1"/>
  <c r="S1348" i="3" s="1"/>
  <c r="S1349" i="3" s="1"/>
  <c r="S1350" i="3" s="1"/>
  <c r="S1351" i="3" s="1"/>
  <c r="S1352" i="3" s="1"/>
  <c r="S1353" i="3" s="1"/>
  <c r="S1354" i="3" s="1"/>
  <c r="S1355" i="3" s="1"/>
  <c r="S1356" i="3" s="1"/>
  <c r="S1357" i="3" s="1"/>
  <c r="S1358" i="3" s="1"/>
  <c r="S1359" i="3" s="1"/>
  <c r="S1360" i="3" s="1"/>
  <c r="S1361" i="3" s="1"/>
  <c r="S1362" i="3" s="1"/>
  <c r="S1363" i="3" s="1"/>
  <c r="S1364" i="3" s="1"/>
  <c r="S1365" i="3" s="1"/>
  <c r="S1366" i="3" s="1"/>
  <c r="S1367" i="3" s="1"/>
  <c r="S1368" i="3" s="1"/>
  <c r="S1369" i="3" s="1"/>
  <c r="S1370" i="3" s="1"/>
  <c r="S1371" i="3" s="1"/>
  <c r="S1372" i="3" s="1"/>
  <c r="S1373" i="3" s="1"/>
  <c r="S1374" i="3" s="1"/>
  <c r="S1375" i="3" s="1"/>
  <c r="S1376" i="3" s="1"/>
  <c r="S1377" i="3" s="1"/>
  <c r="S1378" i="3" s="1"/>
  <c r="S1379" i="3" s="1"/>
  <c r="S1380" i="3" s="1"/>
  <c r="S1381" i="3" s="1"/>
  <c r="S1382" i="3" s="1"/>
  <c r="S1383" i="3" s="1"/>
  <c r="S1384" i="3" s="1"/>
  <c r="S1385" i="3" s="1"/>
  <c r="S1386" i="3" s="1"/>
  <c r="S1387" i="3" s="1"/>
  <c r="S1388" i="3" s="1"/>
  <c r="S1389" i="3" s="1"/>
  <c r="S1390" i="3" s="1"/>
  <c r="S1391" i="3" s="1"/>
  <c r="S1392" i="3" s="1"/>
  <c r="S1393" i="3" s="1"/>
  <c r="S1394" i="3" s="1"/>
  <c r="S1395" i="3" s="1"/>
  <c r="S1396" i="3" s="1"/>
  <c r="S1397" i="3" s="1"/>
  <c r="S1398" i="3" s="1"/>
  <c r="S1399" i="3" s="1"/>
  <c r="S1400" i="3" s="1"/>
  <c r="S1401" i="3" s="1"/>
  <c r="S1402" i="3" s="1"/>
  <c r="S1403" i="3" s="1"/>
  <c r="S1404" i="3" s="1"/>
  <c r="S1405" i="3" s="1"/>
  <c r="S1406" i="3" s="1"/>
  <c r="S1407" i="3" s="1"/>
  <c r="S1408" i="3" s="1"/>
  <c r="S1409" i="3" s="1"/>
  <c r="S1410" i="3" s="1"/>
  <c r="S1411" i="3" s="1"/>
  <c r="S1412" i="3" s="1"/>
  <c r="S1413" i="3" s="1"/>
  <c r="S1414" i="3" s="1"/>
  <c r="S1415" i="3" s="1"/>
  <c r="S1416" i="3" s="1"/>
  <c r="S1417" i="3" s="1"/>
  <c r="S1418" i="3" s="1"/>
  <c r="S1419" i="3" s="1"/>
  <c r="S1420" i="3" s="1"/>
  <c r="S1421" i="3" s="1"/>
  <c r="S1422" i="3" s="1"/>
  <c r="S1423" i="3" s="1"/>
  <c r="S1424" i="3" s="1"/>
  <c r="S1425" i="3" s="1"/>
  <c r="S1426" i="3" s="1"/>
  <c r="S1427" i="3" s="1"/>
  <c r="S1428" i="3" s="1"/>
  <c r="S1429" i="3" s="1"/>
  <c r="S1430" i="3" s="1"/>
  <c r="S1431" i="3" s="1"/>
  <c r="S1432" i="3" s="1"/>
  <c r="S1433" i="3" s="1"/>
  <c r="S1434" i="3" s="1"/>
  <c r="S1435" i="3" s="1"/>
  <c r="S1436" i="3" s="1"/>
  <c r="S1437" i="3" s="1"/>
  <c r="S1438" i="3" s="1"/>
  <c r="S1439" i="3" s="1"/>
  <c r="S1440" i="3" s="1"/>
  <c r="S1441" i="3" s="1"/>
  <c r="S1442" i="3" s="1"/>
  <c r="S1443" i="3" s="1"/>
  <c r="S1444" i="3" s="1"/>
  <c r="S1445" i="3" s="1"/>
  <c r="S1446" i="3" s="1"/>
  <c r="S1447" i="3" s="1"/>
  <c r="S1448" i="3" s="1"/>
  <c r="S1449" i="3" s="1"/>
  <c r="S1450" i="3" s="1"/>
  <c r="S1451" i="3" s="1"/>
  <c r="S1452" i="3" s="1"/>
  <c r="S1453" i="3" s="1"/>
  <c r="S1454" i="3" s="1"/>
  <c r="S1455" i="3" s="1"/>
  <c r="S1456" i="3" s="1"/>
  <c r="S1457" i="3" s="1"/>
  <c r="S1458" i="3" s="1"/>
  <c r="S1459" i="3" s="1"/>
  <c r="S1460" i="3" s="1"/>
  <c r="S1461" i="3" s="1"/>
  <c r="S1462" i="3" s="1"/>
  <c r="S1463" i="3" s="1"/>
  <c r="S1464" i="3" s="1"/>
  <c r="S1465" i="3" s="1"/>
  <c r="S1466" i="3" s="1"/>
  <c r="S1467" i="3" s="1"/>
  <c r="S1468" i="3" s="1"/>
  <c r="S1469" i="3" s="1"/>
  <c r="S1470" i="3" s="1"/>
  <c r="S1471" i="3" s="1"/>
  <c r="S1472" i="3" s="1"/>
  <c r="S1473" i="3" s="1"/>
  <c r="S1474" i="3" s="1"/>
  <c r="S1475" i="3" s="1"/>
  <c r="S1476" i="3" s="1"/>
  <c r="S1477" i="3" s="1"/>
  <c r="S1478" i="3" s="1"/>
  <c r="S1479" i="3" s="1"/>
  <c r="S1480" i="3" s="1"/>
  <c r="S1481" i="3" s="1"/>
  <c r="S1482" i="3" s="1"/>
  <c r="S1483" i="3" s="1"/>
  <c r="S1484" i="3" s="1"/>
  <c r="S1485" i="3" s="1"/>
  <c r="S1486" i="3" s="1"/>
  <c r="S1487" i="3" s="1"/>
  <c r="S1488" i="3" s="1"/>
  <c r="S1489" i="3" s="1"/>
  <c r="S1490" i="3" s="1"/>
  <c r="S1491" i="3" s="1"/>
  <c r="S1492" i="3" s="1"/>
  <c r="S1493" i="3" s="1"/>
  <c r="S1494" i="3" s="1"/>
  <c r="S1495" i="3" s="1"/>
  <c r="S1496" i="3" s="1"/>
  <c r="S1497" i="3" s="1"/>
  <c r="S1498" i="3" s="1"/>
  <c r="S1499" i="3" s="1"/>
  <c r="S1500" i="3" s="1"/>
  <c r="S1501" i="3" s="1"/>
  <c r="S1502" i="3" s="1"/>
  <c r="S1503" i="3" s="1"/>
  <c r="S1504" i="3" s="1"/>
  <c r="S1505" i="3" s="1"/>
  <c r="S1506" i="3" s="1"/>
  <c r="S1507" i="3" s="1"/>
  <c r="S1508" i="3" s="1"/>
  <c r="S1509" i="3" s="1"/>
  <c r="S1510" i="3" s="1"/>
  <c r="S1511" i="3" s="1"/>
  <c r="S1512" i="3" s="1"/>
  <c r="S1513" i="3" s="1"/>
  <c r="S1514" i="3" s="1"/>
  <c r="S1515" i="3" s="1"/>
  <c r="S1516" i="3" s="1"/>
  <c r="S1517" i="3" s="1"/>
  <c r="S1518" i="3" s="1"/>
  <c r="S1519" i="3" s="1"/>
  <c r="S1520" i="3" s="1"/>
  <c r="S1521" i="3" s="1"/>
  <c r="S1522" i="3" s="1"/>
  <c r="S1523" i="3" s="1"/>
  <c r="S1524" i="3" s="1"/>
  <c r="S1525" i="3" s="1"/>
  <c r="S1526" i="3" s="1"/>
  <c r="S1527" i="3" s="1"/>
  <c r="S1528" i="3" s="1"/>
  <c r="S1529" i="3" s="1"/>
  <c r="S1530" i="3" s="1"/>
  <c r="S1531" i="3" s="1"/>
  <c r="S1532" i="3" s="1"/>
  <c r="S1533" i="3" s="1"/>
  <c r="S1534" i="3" s="1"/>
  <c r="S1535" i="3" s="1"/>
  <c r="S1536" i="3" s="1"/>
  <c r="S1537" i="3" s="1"/>
  <c r="S1538" i="3" s="1"/>
  <c r="S1539" i="3" s="1"/>
  <c r="S1540" i="3" s="1"/>
  <c r="S1541" i="3" s="1"/>
  <c r="S1542" i="3" s="1"/>
  <c r="S1543" i="3" s="1"/>
  <c r="S1544" i="3" s="1"/>
  <c r="S1545" i="3" s="1"/>
  <c r="S1546" i="3" s="1"/>
  <c r="S1547" i="3" s="1"/>
  <c r="S1548" i="3" s="1"/>
  <c r="S1549" i="3" s="1"/>
  <c r="S1550" i="3" s="1"/>
  <c r="S1551" i="3" s="1"/>
  <c r="S1552" i="3" s="1"/>
  <c r="S1553" i="3" s="1"/>
  <c r="S1554" i="3" s="1"/>
  <c r="S1555" i="3" s="1"/>
  <c r="S1556" i="3" s="1"/>
  <c r="S1557" i="3" s="1"/>
  <c r="S1558" i="3" s="1"/>
  <c r="S1559" i="3" s="1"/>
  <c r="S1560" i="3" s="1"/>
  <c r="S1561" i="3" s="1"/>
  <c r="S1562" i="3" s="1"/>
  <c r="S1563" i="3" s="1"/>
  <c r="S1564" i="3" s="1"/>
  <c r="S1565" i="3" s="1"/>
  <c r="S1566" i="3" s="1"/>
  <c r="S1567" i="3" s="1"/>
  <c r="S1568" i="3" s="1"/>
  <c r="S1569" i="3" s="1"/>
  <c r="S1570" i="3" s="1"/>
  <c r="S1571" i="3" s="1"/>
  <c r="S1572" i="3" s="1"/>
  <c r="S1573" i="3" s="1"/>
  <c r="S1574" i="3" s="1"/>
  <c r="S1575" i="3" s="1"/>
  <c r="S1576" i="3" s="1"/>
  <c r="S1577" i="3" s="1"/>
  <c r="S1578" i="3" s="1"/>
  <c r="S1579" i="3" s="1"/>
  <c r="S1580" i="3" s="1"/>
  <c r="S1581" i="3" s="1"/>
  <c r="S1582" i="3" s="1"/>
  <c r="S1583" i="3" s="1"/>
  <c r="S1584" i="3" s="1"/>
  <c r="S1585" i="3" s="1"/>
  <c r="S1586" i="3" s="1"/>
  <c r="S1587" i="3" s="1"/>
  <c r="S1588" i="3" s="1"/>
  <c r="S1589" i="3" s="1"/>
  <c r="S1590" i="3" s="1"/>
  <c r="S1591" i="3" s="1"/>
  <c r="S1592" i="3" s="1"/>
  <c r="S1593" i="3" s="1"/>
  <c r="S1594" i="3" s="1"/>
  <c r="S1595" i="3" s="1"/>
  <c r="S1596" i="3" s="1"/>
  <c r="S1597" i="3" s="1"/>
  <c r="S1598" i="3" s="1"/>
  <c r="S1599" i="3" s="1"/>
  <c r="S1600" i="3" s="1"/>
  <c r="S1601" i="3" s="1"/>
  <c r="S1602" i="3" s="1"/>
  <c r="S1603" i="3" s="1"/>
  <c r="S1604" i="3" s="1"/>
  <c r="S1605" i="3" s="1"/>
  <c r="S1606" i="3" s="1"/>
  <c r="S1607" i="3" s="1"/>
  <c r="S1608" i="3" s="1"/>
  <c r="S1609" i="3" s="1"/>
  <c r="S1610" i="3" s="1"/>
  <c r="S1611" i="3" s="1"/>
  <c r="S1612" i="3" s="1"/>
  <c r="S1613" i="3" s="1"/>
  <c r="S1614" i="3" s="1"/>
  <c r="S1615" i="3" s="1"/>
  <c r="S1616" i="3" s="1"/>
  <c r="S1617" i="3" s="1"/>
  <c r="S1618" i="3" s="1"/>
  <c r="S1619" i="3" s="1"/>
  <c r="S1620" i="3" s="1"/>
  <c r="S1621" i="3" s="1"/>
  <c r="S1622" i="3" s="1"/>
  <c r="S1623" i="3" s="1"/>
  <c r="S1624" i="3" s="1"/>
  <c r="S1625" i="3" s="1"/>
  <c r="S1626" i="3" s="1"/>
  <c r="S1627" i="3" s="1"/>
  <c r="S1628" i="3" s="1"/>
  <c r="S1629" i="3" s="1"/>
  <c r="S1630" i="3" s="1"/>
  <c r="S1631" i="3" s="1"/>
  <c r="S1632" i="3" s="1"/>
  <c r="S1633" i="3" s="1"/>
  <c r="S1634" i="3" s="1"/>
  <c r="S1635" i="3" s="1"/>
  <c r="S1636" i="3" s="1"/>
  <c r="S1637" i="3" s="1"/>
  <c r="S1638" i="3" s="1"/>
  <c r="S1639" i="3" s="1"/>
  <c r="S1640" i="3" s="1"/>
  <c r="S1641" i="3" s="1"/>
  <c r="S1642" i="3" s="1"/>
  <c r="S1643" i="3" s="1"/>
  <c r="S1644" i="3" s="1"/>
  <c r="S1645" i="3" s="1"/>
  <c r="S1646" i="3" s="1"/>
  <c r="S1647" i="3" s="1"/>
  <c r="S1648" i="3" s="1"/>
  <c r="S1649" i="3" s="1"/>
  <c r="S1650" i="3" s="1"/>
  <c r="S1651" i="3" s="1"/>
  <c r="S1652" i="3" s="1"/>
  <c r="S1653" i="3" s="1"/>
  <c r="S1654" i="3" s="1"/>
  <c r="S1655" i="3" s="1"/>
  <c r="S1656" i="3" s="1"/>
  <c r="S1657" i="3" s="1"/>
  <c r="S1658" i="3" s="1"/>
  <c r="S1659" i="3" s="1"/>
  <c r="S1660" i="3" s="1"/>
  <c r="S1661" i="3" s="1"/>
  <c r="S1662" i="3" s="1"/>
  <c r="S1663" i="3" s="1"/>
  <c r="S1664" i="3" s="1"/>
  <c r="S1665" i="3" s="1"/>
  <c r="S1666" i="3" s="1"/>
  <c r="S1667" i="3" s="1"/>
  <c r="S1668" i="3" s="1"/>
  <c r="S1669" i="3" s="1"/>
  <c r="S1670" i="3" s="1"/>
  <c r="S1671" i="3" s="1"/>
  <c r="S1672" i="3" s="1"/>
  <c r="S1673" i="3" s="1"/>
  <c r="S1674" i="3" s="1"/>
  <c r="S1675" i="3" s="1"/>
  <c r="S1676" i="3" s="1"/>
  <c r="S1677" i="3" s="1"/>
  <c r="S1678" i="3" s="1"/>
  <c r="S1679" i="3" s="1"/>
  <c r="S1680" i="3" s="1"/>
  <c r="S1681" i="3" s="1"/>
  <c r="S1682" i="3" s="1"/>
  <c r="S1683" i="3" s="1"/>
  <c r="S1684" i="3" s="1"/>
  <c r="S1685" i="3" s="1"/>
  <c r="S1686" i="3" s="1"/>
  <c r="S1687" i="3" s="1"/>
  <c r="S1688" i="3" s="1"/>
  <c r="S1689" i="3" s="1"/>
  <c r="S1690" i="3" s="1"/>
  <c r="S1691" i="3" s="1"/>
  <c r="S1692" i="3" s="1"/>
  <c r="S1693" i="3" s="1"/>
  <c r="S1694" i="3" s="1"/>
  <c r="S1695" i="3" s="1"/>
  <c r="S1696" i="3" s="1"/>
  <c r="S1697" i="3" s="1"/>
  <c r="S1698" i="3" s="1"/>
  <c r="S1699" i="3" s="1"/>
  <c r="S1700" i="3" s="1"/>
  <c r="S1701" i="3" s="1"/>
  <c r="S1702" i="3" s="1"/>
  <c r="S1703" i="3" s="1"/>
  <c r="S1704" i="3" s="1"/>
  <c r="S1705" i="3" s="1"/>
  <c r="S1706" i="3" s="1"/>
  <c r="S1707" i="3" s="1"/>
  <c r="S1708" i="3" s="1"/>
  <c r="S1709" i="3" s="1"/>
  <c r="S1710" i="3" s="1"/>
  <c r="S1711" i="3" s="1"/>
  <c r="S1712" i="3" s="1"/>
  <c r="S1713" i="3" s="1"/>
  <c r="S1714" i="3" s="1"/>
  <c r="S1715" i="3" s="1"/>
  <c r="S1716" i="3" s="1"/>
  <c r="S1717" i="3" s="1"/>
  <c r="S1718" i="3" s="1"/>
  <c r="S1719" i="3" s="1"/>
  <c r="S1720" i="3" s="1"/>
  <c r="S1721" i="3" s="1"/>
  <c r="S1722" i="3" s="1"/>
  <c r="S1723" i="3" s="1"/>
  <c r="S1724" i="3" s="1"/>
  <c r="S1725" i="3" s="1"/>
  <c r="S1726" i="3" s="1"/>
  <c r="S1727" i="3" s="1"/>
  <c r="S1728" i="3" s="1"/>
  <c r="S1729" i="3" s="1"/>
  <c r="S1730" i="3" s="1"/>
  <c r="S1731" i="3" s="1"/>
  <c r="S1732" i="3" s="1"/>
  <c r="S1733" i="3" s="1"/>
  <c r="S1734" i="3" s="1"/>
  <c r="S1735" i="3" s="1"/>
  <c r="S1736" i="3" s="1"/>
  <c r="S1737" i="3" s="1"/>
  <c r="S1738" i="3" s="1"/>
  <c r="S1739" i="3" s="1"/>
  <c r="S1740" i="3" s="1"/>
  <c r="S1741" i="3" s="1"/>
  <c r="S1742" i="3" s="1"/>
  <c r="S1743" i="3" s="1"/>
  <c r="S1744" i="3" s="1"/>
  <c r="S1745" i="3" s="1"/>
  <c r="S1746" i="3" s="1"/>
  <c r="S1747" i="3" s="1"/>
  <c r="S1748" i="3" s="1"/>
  <c r="S1749" i="3" s="1"/>
  <c r="S1750" i="3" s="1"/>
  <c r="S1751" i="3" s="1"/>
  <c r="S1752" i="3" s="1"/>
  <c r="S1753" i="3" s="1"/>
  <c r="S1754" i="3" s="1"/>
  <c r="S1755" i="3" s="1"/>
  <c r="S1756" i="3" s="1"/>
  <c r="S1757" i="3" s="1"/>
  <c r="S1758" i="3" s="1"/>
  <c r="S1759" i="3" s="1"/>
  <c r="S1760" i="3" s="1"/>
  <c r="S1761" i="3" s="1"/>
  <c r="S1762" i="3" s="1"/>
  <c r="S1763" i="3" s="1"/>
  <c r="S1764" i="3" s="1"/>
  <c r="S1765" i="3" s="1"/>
  <c r="S1766" i="3" s="1"/>
  <c r="S1767" i="3" s="1"/>
  <c r="S1768" i="3" s="1"/>
  <c r="S1769" i="3" s="1"/>
  <c r="S1770" i="3" s="1"/>
  <c r="S1771" i="3" s="1"/>
  <c r="S1772" i="3" s="1"/>
  <c r="S1773" i="3" s="1"/>
  <c r="S1774" i="3" s="1"/>
  <c r="S1775" i="3" s="1"/>
  <c r="S1776" i="3" s="1"/>
  <c r="S1777" i="3" s="1"/>
  <c r="S1778" i="3" s="1"/>
  <c r="S1779" i="3" s="1"/>
  <c r="S1780" i="3" s="1"/>
  <c r="S1781" i="3" s="1"/>
  <c r="S1782" i="3" s="1"/>
  <c r="S1783" i="3" s="1"/>
  <c r="S1784" i="3" s="1"/>
  <c r="S1785" i="3" s="1"/>
  <c r="S1786" i="3" s="1"/>
  <c r="S1787" i="3" s="1"/>
  <c r="S1788" i="3" s="1"/>
  <c r="S1789" i="3" s="1"/>
  <c r="S1790" i="3" s="1"/>
  <c r="S1791" i="3" s="1"/>
  <c r="S1792" i="3" s="1"/>
  <c r="S1793" i="3" s="1"/>
  <c r="S1794" i="3" s="1"/>
  <c r="S1795" i="3" s="1"/>
  <c r="S1796" i="3" s="1"/>
  <c r="S1797" i="3" s="1"/>
  <c r="S1798" i="3" s="1"/>
  <c r="S1799" i="3" s="1"/>
  <c r="S1800" i="3" s="1"/>
  <c r="S1801" i="3" s="1"/>
  <c r="S1802" i="3" s="1"/>
  <c r="S1803" i="3" s="1"/>
  <c r="S1804" i="3" s="1"/>
  <c r="S1805" i="3" s="1"/>
  <c r="S1806" i="3" s="1"/>
  <c r="S1807" i="3" s="1"/>
  <c r="S1808" i="3" s="1"/>
  <c r="S1809" i="3" s="1"/>
  <c r="S1810" i="3" s="1"/>
  <c r="S1811" i="3" s="1"/>
  <c r="S1812" i="3" s="1"/>
  <c r="S1813" i="3" s="1"/>
  <c r="S1814" i="3" s="1"/>
  <c r="S1815" i="3" s="1"/>
  <c r="S1816" i="3" s="1"/>
  <c r="S1817" i="3" s="1"/>
  <c r="S1818" i="3" s="1"/>
  <c r="S1819" i="3" s="1"/>
  <c r="S1820" i="3" s="1"/>
  <c r="S1821" i="3" s="1"/>
  <c r="S1822" i="3" s="1"/>
  <c r="S1823" i="3" s="1"/>
  <c r="S1824" i="3" s="1"/>
  <c r="S1825" i="3" s="1"/>
  <c r="S1826" i="3" s="1"/>
  <c r="S1827" i="3" s="1"/>
  <c r="S1828" i="3" s="1"/>
  <c r="S1829" i="3" s="1"/>
  <c r="S1830" i="3" s="1"/>
  <c r="S1831" i="3" s="1"/>
  <c r="S1832" i="3" s="1"/>
  <c r="S1833" i="3" s="1"/>
  <c r="S1834" i="3" s="1"/>
  <c r="S1835" i="3" s="1"/>
  <c r="S1836" i="3" s="1"/>
  <c r="S1837" i="3" s="1"/>
  <c r="S1838" i="3" s="1"/>
  <c r="S1839" i="3" s="1"/>
  <c r="S1840" i="3" s="1"/>
  <c r="S1841" i="3" s="1"/>
  <c r="S1842" i="3" s="1"/>
  <c r="S1843" i="3" s="1"/>
  <c r="S1844" i="3" s="1"/>
  <c r="S1845" i="3" s="1"/>
  <c r="S1846" i="3" s="1"/>
  <c r="S1847" i="3" s="1"/>
  <c r="S1848" i="3" s="1"/>
  <c r="S1849" i="3" s="1"/>
  <c r="S1850" i="3" s="1"/>
  <c r="S1851" i="3" s="1"/>
  <c r="S1852" i="3" s="1"/>
  <c r="S1853" i="3" s="1"/>
  <c r="S1854" i="3" s="1"/>
  <c r="S1855" i="3" s="1"/>
  <c r="S1856" i="3" s="1"/>
  <c r="S1857" i="3" s="1"/>
  <c r="S1858" i="3" s="1"/>
  <c r="S1859" i="3" s="1"/>
  <c r="S1860" i="3" s="1"/>
  <c r="S1861" i="3" s="1"/>
  <c r="S1862" i="3" s="1"/>
  <c r="S1863" i="3" s="1"/>
  <c r="S1864" i="3" s="1"/>
  <c r="S1865" i="3" s="1"/>
  <c r="S1866" i="3" s="1"/>
  <c r="S1867" i="3" s="1"/>
  <c r="S1868" i="3" s="1"/>
  <c r="S1869" i="3" s="1"/>
  <c r="S1870" i="3" s="1"/>
  <c r="S1871" i="3" s="1"/>
  <c r="S1872" i="3" s="1"/>
  <c r="S1873" i="3" s="1"/>
  <c r="S1874" i="3" s="1"/>
  <c r="S1875" i="3" s="1"/>
  <c r="S1876" i="3" s="1"/>
  <c r="S1877" i="3" s="1"/>
  <c r="S1878" i="3" s="1"/>
  <c r="S1879" i="3" s="1"/>
  <c r="S1880" i="3" s="1"/>
  <c r="S1881" i="3" s="1"/>
  <c r="S1882" i="3" s="1"/>
  <c r="S1883" i="3" s="1"/>
  <c r="S1884" i="3" s="1"/>
  <c r="S1885" i="3" s="1"/>
  <c r="S1886" i="3" s="1"/>
  <c r="S1887" i="3" s="1"/>
  <c r="S1888" i="3" s="1"/>
  <c r="S1889" i="3" s="1"/>
  <c r="S1890" i="3" s="1"/>
  <c r="S1891" i="3" s="1"/>
  <c r="S1892" i="3" s="1"/>
  <c r="S1893" i="3" s="1"/>
  <c r="S1894" i="3" s="1"/>
  <c r="S1895" i="3" s="1"/>
  <c r="S1896" i="3" s="1"/>
  <c r="S1897" i="3" s="1"/>
  <c r="S1898" i="3" s="1"/>
  <c r="S1899" i="3" s="1"/>
  <c r="S1900" i="3" s="1"/>
  <c r="S1901" i="3" s="1"/>
  <c r="S1902" i="3" s="1"/>
  <c r="S1903" i="3" s="1"/>
  <c r="S1904" i="3" s="1"/>
  <c r="S1905" i="3" s="1"/>
  <c r="S1906" i="3" s="1"/>
  <c r="S1907" i="3" s="1"/>
  <c r="S1908" i="3" s="1"/>
  <c r="S1909" i="3" s="1"/>
  <c r="S1910" i="3" s="1"/>
  <c r="S1911" i="3" s="1"/>
  <c r="S1912" i="3" s="1"/>
  <c r="S1913" i="3" s="1"/>
  <c r="S1914" i="3" s="1"/>
  <c r="S1915" i="3" s="1"/>
  <c r="S1916" i="3" s="1"/>
  <c r="S1917" i="3" s="1"/>
  <c r="S1918" i="3" s="1"/>
  <c r="S1919" i="3" s="1"/>
  <c r="S1920" i="3" s="1"/>
  <c r="S1921" i="3" s="1"/>
  <c r="S1922" i="3" s="1"/>
  <c r="S1923" i="3" s="1"/>
  <c r="S1924" i="3" s="1"/>
  <c r="S1925" i="3" s="1"/>
  <c r="S1926" i="3" s="1"/>
  <c r="S1927" i="3" s="1"/>
  <c r="S1928" i="3" s="1"/>
  <c r="S1929" i="3" s="1"/>
  <c r="S1930" i="3" s="1"/>
  <c r="S1931" i="3" s="1"/>
  <c r="S1932" i="3" s="1"/>
  <c r="S1933" i="3" s="1"/>
  <c r="S1934" i="3" s="1"/>
  <c r="S1935" i="3" s="1"/>
  <c r="S1936" i="3" s="1"/>
  <c r="S1937" i="3" s="1"/>
  <c r="S1938" i="3" s="1"/>
  <c r="S1939" i="3" s="1"/>
  <c r="S1940" i="3" s="1"/>
  <c r="S1941" i="3" s="1"/>
  <c r="S1942" i="3" s="1"/>
  <c r="S1943" i="3" s="1"/>
  <c r="S1944" i="3" s="1"/>
  <c r="S1945" i="3" s="1"/>
  <c r="S1946" i="3" s="1"/>
  <c r="S1947" i="3" s="1"/>
  <c r="S1948" i="3" s="1"/>
  <c r="S1949" i="3" s="1"/>
  <c r="S1950" i="3" s="1"/>
  <c r="S1951" i="3" s="1"/>
  <c r="S1952" i="3" s="1"/>
  <c r="S1953" i="3" s="1"/>
  <c r="S1954" i="3" s="1"/>
  <c r="S1955" i="3" s="1"/>
  <c r="S1956" i="3" s="1"/>
  <c r="S1957" i="3" s="1"/>
  <c r="S1958" i="3" s="1"/>
  <c r="S1959" i="3" s="1"/>
  <c r="S1960" i="3" s="1"/>
  <c r="S1961" i="3" s="1"/>
  <c r="S1962" i="3" s="1"/>
  <c r="S1963" i="3" s="1"/>
  <c r="S1964" i="3" s="1"/>
  <c r="S1965" i="3" s="1"/>
  <c r="S1966" i="3" s="1"/>
  <c r="S1967" i="3" s="1"/>
  <c r="S1968" i="3" s="1"/>
  <c r="S1969" i="3" s="1"/>
  <c r="S1970" i="3" s="1"/>
  <c r="S1971" i="3" s="1"/>
  <c r="S1972" i="3" s="1"/>
  <c r="S1973" i="3" s="1"/>
  <c r="S1974" i="3" s="1"/>
  <c r="S1975" i="3" s="1"/>
  <c r="S1976" i="3" s="1"/>
  <c r="S1977" i="3" s="1"/>
  <c r="S1978" i="3" s="1"/>
  <c r="S1979" i="3" s="1"/>
  <c r="S1980" i="3" s="1"/>
  <c r="S1981" i="3" s="1"/>
  <c r="S1982" i="3" s="1"/>
  <c r="S1983" i="3" s="1"/>
  <c r="S1984" i="3" s="1"/>
  <c r="S1985" i="3" s="1"/>
  <c r="S1986" i="3" s="1"/>
  <c r="S1987" i="3" s="1"/>
  <c r="S1988" i="3" s="1"/>
  <c r="S1989" i="3" s="1"/>
  <c r="S1990" i="3" s="1"/>
  <c r="S1991" i="3" s="1"/>
  <c r="S1992" i="3" s="1"/>
  <c r="S1993" i="3" s="1"/>
  <c r="S1994" i="3" s="1"/>
  <c r="S1995" i="3" s="1"/>
  <c r="S1996" i="3" s="1"/>
  <c r="S1997" i="3" s="1"/>
  <c r="S1998" i="3" s="1"/>
  <c r="S1999" i="3" s="1"/>
  <c r="S2000" i="3" s="1"/>
  <c r="S2001" i="3" s="1"/>
  <c r="S2002" i="3" s="1"/>
  <c r="S2003" i="3" s="1"/>
  <c r="S2004" i="3" s="1"/>
  <c r="F5" i="17"/>
  <c r="E5" i="17"/>
  <c r="AD5" i="3"/>
  <c r="A15" i="12" s="1"/>
  <c r="B19" i="10" s="1"/>
  <c r="AD6" i="3"/>
  <c r="C15" i="12" s="1"/>
  <c r="B22" i="10" s="1"/>
  <c r="B11" i="17" l="1"/>
  <c r="F11" i="17" s="1"/>
  <c r="B6" i="17"/>
  <c r="B7" i="17"/>
  <c r="F7" i="17" s="1"/>
  <c r="B13" i="17"/>
  <c r="F13" i="17" s="1"/>
  <c r="B14" i="17"/>
  <c r="B9" i="17"/>
  <c r="B10" i="17"/>
  <c r="E10" i="17" s="1"/>
  <c r="B8" i="17"/>
  <c r="B19" i="17"/>
  <c r="B22" i="17"/>
  <c r="E22" i="17" s="1"/>
  <c r="B15" i="17"/>
  <c r="B18" i="17"/>
  <c r="B23" i="17"/>
  <c r="B20" i="17"/>
  <c r="B21" i="17"/>
  <c r="E13" i="17"/>
  <c r="E7" i="17"/>
  <c r="E11" i="17"/>
  <c r="F22" i="17"/>
  <c r="B26" i="17"/>
  <c r="B81" i="17"/>
  <c r="B53" i="17"/>
  <c r="B100" i="17"/>
  <c r="E23" i="17"/>
  <c r="B67" i="17"/>
  <c r="B58" i="17"/>
  <c r="B71" i="17"/>
  <c r="B37" i="17"/>
  <c r="B95" i="17"/>
  <c r="B84" i="17"/>
  <c r="F23" i="17"/>
  <c r="B90" i="17"/>
  <c r="B73" i="17"/>
  <c r="B52" i="17"/>
  <c r="B74" i="17"/>
  <c r="B36" i="17"/>
  <c r="F10" i="17"/>
  <c r="B27" i="17"/>
  <c r="B42" i="17"/>
  <c r="B47" i="17"/>
  <c r="B68" i="17"/>
  <c r="B103" i="17"/>
  <c r="B55" i="17"/>
  <c r="B102" i="17"/>
  <c r="B86" i="17"/>
  <c r="B70" i="17"/>
  <c r="B54" i="17"/>
  <c r="B38" i="17"/>
  <c r="B59" i="17"/>
  <c r="B101" i="17"/>
  <c r="B69" i="17"/>
  <c r="B49" i="17"/>
  <c r="B33" i="17"/>
  <c r="B17" i="17"/>
  <c r="B83" i="17"/>
  <c r="B31" i="17"/>
  <c r="B77" i="17"/>
  <c r="B96" i="17"/>
  <c r="B80" i="17"/>
  <c r="B64" i="17"/>
  <c r="B48" i="17"/>
  <c r="B32" i="17"/>
  <c r="B16" i="17"/>
  <c r="B91" i="17"/>
  <c r="B43" i="17"/>
  <c r="B98" i="17"/>
  <c r="B82" i="17"/>
  <c r="B66" i="17"/>
  <c r="B50" i="17"/>
  <c r="B34" i="17"/>
  <c r="B99" i="17"/>
  <c r="B51" i="17"/>
  <c r="B93" i="17"/>
  <c r="B61" i="17"/>
  <c r="B45" i="17"/>
  <c r="B29" i="17"/>
  <c r="B75" i="17"/>
  <c r="B97" i="17"/>
  <c r="B65" i="17"/>
  <c r="B92" i="17"/>
  <c r="B76" i="17"/>
  <c r="B60" i="17"/>
  <c r="B44" i="17"/>
  <c r="B28" i="17"/>
  <c r="B12" i="17"/>
  <c r="L5" i="17"/>
  <c r="B79" i="17"/>
  <c r="B35" i="17"/>
  <c r="B94" i="17"/>
  <c r="B78" i="17"/>
  <c r="B62" i="17"/>
  <c r="B46" i="17"/>
  <c r="B30" i="17"/>
  <c r="B87" i="17"/>
  <c r="B39" i="17"/>
  <c r="B85" i="17"/>
  <c r="B57" i="17"/>
  <c r="B41" i="17"/>
  <c r="B25" i="17"/>
  <c r="B63" i="17"/>
  <c r="B89" i="17"/>
  <c r="B104" i="17"/>
  <c r="B88" i="17"/>
  <c r="B72" i="17"/>
  <c r="B56" i="17"/>
  <c r="B40" i="17"/>
  <c r="B24" i="17"/>
  <c r="I5" i="17"/>
  <c r="J5" i="17"/>
  <c r="H5" i="17"/>
  <c r="G5" i="17"/>
  <c r="K5" i="17"/>
  <c r="G7" i="17"/>
  <c r="K7" i="17"/>
  <c r="I7" i="17"/>
  <c r="M7" i="17"/>
  <c r="J7" i="17"/>
  <c r="H7" i="17"/>
  <c r="L7" i="17"/>
  <c r="F13" i="3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169" i="7"/>
  <c r="B1170" i="7"/>
  <c r="B1171" i="7"/>
  <c r="B1172" i="7"/>
  <c r="B1173" i="7"/>
  <c r="B1174" i="7"/>
  <c r="B1175" i="7"/>
  <c r="B1176" i="7"/>
  <c r="B1177" i="7"/>
  <c r="B1178" i="7"/>
  <c r="B1179" i="7"/>
  <c r="B1180" i="7"/>
  <c r="B1181" i="7"/>
  <c r="B1182" i="7"/>
  <c r="B1183" i="7"/>
  <c r="B1184" i="7"/>
  <c r="B1185" i="7"/>
  <c r="B1186" i="7"/>
  <c r="B1187" i="7"/>
  <c r="B1188" i="7"/>
  <c r="B1189" i="7"/>
  <c r="B1190" i="7"/>
  <c r="B1191" i="7"/>
  <c r="B1192" i="7"/>
  <c r="B1193" i="7"/>
  <c r="B1194" i="7"/>
  <c r="B1195" i="7"/>
  <c r="B1196" i="7"/>
  <c r="B1197" i="7"/>
  <c r="B1198" i="7"/>
  <c r="B1199" i="7"/>
  <c r="B1200" i="7"/>
  <c r="B1201" i="7"/>
  <c r="B1202" i="7"/>
  <c r="B1203" i="7"/>
  <c r="B1204" i="7"/>
  <c r="B1205" i="7"/>
  <c r="B1206" i="7"/>
  <c r="B1207" i="7"/>
  <c r="B1208" i="7"/>
  <c r="B1209" i="7"/>
  <c r="B1210" i="7"/>
  <c r="B1211" i="7"/>
  <c r="B1212" i="7"/>
  <c r="B1213" i="7"/>
  <c r="B1214" i="7"/>
  <c r="B1215" i="7"/>
  <c r="B1216" i="7"/>
  <c r="B1217" i="7"/>
  <c r="B1218" i="7"/>
  <c r="B1219" i="7"/>
  <c r="B1220" i="7"/>
  <c r="B1221" i="7"/>
  <c r="B1222" i="7"/>
  <c r="B1223" i="7"/>
  <c r="B1224" i="7"/>
  <c r="B1225" i="7"/>
  <c r="B1226" i="7"/>
  <c r="B1227" i="7"/>
  <c r="B1228" i="7"/>
  <c r="B1229" i="7"/>
  <c r="B1230" i="7"/>
  <c r="B1231" i="7"/>
  <c r="B1232" i="7"/>
  <c r="B1233" i="7"/>
  <c r="B1234" i="7"/>
  <c r="B1235" i="7"/>
  <c r="B1236" i="7"/>
  <c r="B1237" i="7"/>
  <c r="B1238" i="7"/>
  <c r="B1239" i="7"/>
  <c r="B1240" i="7"/>
  <c r="B1241" i="7"/>
  <c r="B1242" i="7"/>
  <c r="B1243" i="7"/>
  <c r="B1244" i="7"/>
  <c r="B1245" i="7"/>
  <c r="B1246" i="7"/>
  <c r="B1247" i="7"/>
  <c r="B1248" i="7"/>
  <c r="B1249" i="7"/>
  <c r="B1250" i="7"/>
  <c r="B1251" i="7"/>
  <c r="B1252" i="7"/>
  <c r="B1253" i="7"/>
  <c r="B1254" i="7"/>
  <c r="B1255" i="7"/>
  <c r="B1256" i="7"/>
  <c r="B1257" i="7"/>
  <c r="B1258" i="7"/>
  <c r="B1259" i="7"/>
  <c r="B1260" i="7"/>
  <c r="B1261" i="7"/>
  <c r="B1262" i="7"/>
  <c r="B1263" i="7"/>
  <c r="B1264" i="7"/>
  <c r="B1265" i="7"/>
  <c r="B1266" i="7"/>
  <c r="B1267" i="7"/>
  <c r="B1268" i="7"/>
  <c r="B1269" i="7"/>
  <c r="B1270" i="7"/>
  <c r="B1271" i="7"/>
  <c r="B1272" i="7"/>
  <c r="B1273" i="7"/>
  <c r="B1274" i="7"/>
  <c r="B1275" i="7"/>
  <c r="B1276" i="7"/>
  <c r="B1277" i="7"/>
  <c r="B1278" i="7"/>
  <c r="B1279" i="7"/>
  <c r="B1280" i="7"/>
  <c r="B1281" i="7"/>
  <c r="B1282" i="7"/>
  <c r="B1283" i="7"/>
  <c r="B1284" i="7"/>
  <c r="B1285" i="7"/>
  <c r="B1286" i="7"/>
  <c r="B1287" i="7"/>
  <c r="B1288" i="7"/>
  <c r="B1289" i="7"/>
  <c r="B1290" i="7"/>
  <c r="B1291" i="7"/>
  <c r="B1292" i="7"/>
  <c r="B1293" i="7"/>
  <c r="B1294" i="7"/>
  <c r="B1295" i="7"/>
  <c r="B1296" i="7"/>
  <c r="B1297" i="7"/>
  <c r="B1298" i="7"/>
  <c r="B1299" i="7"/>
  <c r="B1300" i="7"/>
  <c r="B1301" i="7"/>
  <c r="B1302" i="7"/>
  <c r="B1303" i="7"/>
  <c r="B1304" i="7"/>
  <c r="B1305" i="7"/>
  <c r="B1306" i="7"/>
  <c r="B1307" i="7"/>
  <c r="B1308" i="7"/>
  <c r="B1309" i="7"/>
  <c r="B1310" i="7"/>
  <c r="B1311" i="7"/>
  <c r="B1312" i="7"/>
  <c r="B1313" i="7"/>
  <c r="B1314" i="7"/>
  <c r="B1315" i="7"/>
  <c r="B1316" i="7"/>
  <c r="B1317" i="7"/>
  <c r="B1318" i="7"/>
  <c r="B1319" i="7"/>
  <c r="B1320" i="7"/>
  <c r="B1321" i="7"/>
  <c r="B1322" i="7"/>
  <c r="B1323" i="7"/>
  <c r="B1324" i="7"/>
  <c r="B1325" i="7"/>
  <c r="B1326" i="7"/>
  <c r="B1327" i="7"/>
  <c r="B1328" i="7"/>
  <c r="B1329" i="7"/>
  <c r="B1330" i="7"/>
  <c r="B1331" i="7"/>
  <c r="B1332" i="7"/>
  <c r="B1333" i="7"/>
  <c r="B1334" i="7"/>
  <c r="B1335" i="7"/>
  <c r="B1336" i="7"/>
  <c r="B1337" i="7"/>
  <c r="B1338" i="7"/>
  <c r="B1339" i="7"/>
  <c r="B1340" i="7"/>
  <c r="B1341" i="7"/>
  <c r="B1342" i="7"/>
  <c r="B1343" i="7"/>
  <c r="B1344" i="7"/>
  <c r="B1345" i="7"/>
  <c r="B1346" i="7"/>
  <c r="B1347" i="7"/>
  <c r="B1348" i="7"/>
  <c r="B1349" i="7"/>
  <c r="B1350" i="7"/>
  <c r="B1351" i="7"/>
  <c r="B1352" i="7"/>
  <c r="B1353" i="7"/>
  <c r="B1354" i="7"/>
  <c r="B1355" i="7"/>
  <c r="B1356" i="7"/>
  <c r="B1357" i="7"/>
  <c r="B1358" i="7"/>
  <c r="B1359" i="7"/>
  <c r="B1360" i="7"/>
  <c r="B1361" i="7"/>
  <c r="B1362" i="7"/>
  <c r="B1363" i="7"/>
  <c r="B1364" i="7"/>
  <c r="B1365" i="7"/>
  <c r="B1366" i="7"/>
  <c r="B1367" i="7"/>
  <c r="B1368" i="7"/>
  <c r="B1369" i="7"/>
  <c r="B1370" i="7"/>
  <c r="B1371" i="7"/>
  <c r="B1372" i="7"/>
  <c r="B1373" i="7"/>
  <c r="B1374" i="7"/>
  <c r="B1375" i="7"/>
  <c r="B1376" i="7"/>
  <c r="B1377" i="7"/>
  <c r="B1378" i="7"/>
  <c r="B1379" i="7"/>
  <c r="B1380" i="7"/>
  <c r="B1381" i="7"/>
  <c r="B1382" i="7"/>
  <c r="B1383" i="7"/>
  <c r="B1384" i="7"/>
  <c r="B1385" i="7"/>
  <c r="B1386" i="7"/>
  <c r="B1387" i="7"/>
  <c r="B1388" i="7"/>
  <c r="B1389" i="7"/>
  <c r="B1390" i="7"/>
  <c r="B1391" i="7"/>
  <c r="B1392" i="7"/>
  <c r="B1393" i="7"/>
  <c r="B1394" i="7"/>
  <c r="B1395" i="7"/>
  <c r="B1396" i="7"/>
  <c r="B1397" i="7"/>
  <c r="B1398" i="7"/>
  <c r="B1399" i="7"/>
  <c r="B1400" i="7"/>
  <c r="B1401" i="7"/>
  <c r="B1402" i="7"/>
  <c r="B1403" i="7"/>
  <c r="B1404" i="7"/>
  <c r="B1405" i="7"/>
  <c r="B1406" i="7"/>
  <c r="B1407" i="7"/>
  <c r="B1408" i="7"/>
  <c r="B1409" i="7"/>
  <c r="B1410" i="7"/>
  <c r="B1411" i="7"/>
  <c r="B1412" i="7"/>
  <c r="B1413" i="7"/>
  <c r="B1414" i="7"/>
  <c r="B1415" i="7"/>
  <c r="B1416" i="7"/>
  <c r="B1417" i="7"/>
  <c r="B1418" i="7"/>
  <c r="B1419" i="7"/>
  <c r="B1420" i="7"/>
  <c r="B1421" i="7"/>
  <c r="B1422" i="7"/>
  <c r="B1423" i="7"/>
  <c r="B1424" i="7"/>
  <c r="B1425" i="7"/>
  <c r="B1426" i="7"/>
  <c r="B1427" i="7"/>
  <c r="B1428" i="7"/>
  <c r="B1429" i="7"/>
  <c r="B1430" i="7"/>
  <c r="B1431" i="7"/>
  <c r="B1432" i="7"/>
  <c r="B1433" i="7"/>
  <c r="B1434" i="7"/>
  <c r="B1435" i="7"/>
  <c r="B1436" i="7"/>
  <c r="B1437" i="7"/>
  <c r="B1438" i="7"/>
  <c r="B1439" i="7"/>
  <c r="B1440" i="7"/>
  <c r="B1441" i="7"/>
  <c r="B1442" i="7"/>
  <c r="B1443" i="7"/>
  <c r="B1444" i="7"/>
  <c r="B1445" i="7"/>
  <c r="B1446" i="7"/>
  <c r="B1447" i="7"/>
  <c r="B1448" i="7"/>
  <c r="B1449" i="7"/>
  <c r="B1450" i="7"/>
  <c r="B1451" i="7"/>
  <c r="B1452" i="7"/>
  <c r="B1453" i="7"/>
  <c r="B1454" i="7"/>
  <c r="B1455" i="7"/>
  <c r="B1456" i="7"/>
  <c r="B1457" i="7"/>
  <c r="B1458" i="7"/>
  <c r="B1459" i="7"/>
  <c r="B1460" i="7"/>
  <c r="B1461" i="7"/>
  <c r="B1462" i="7"/>
  <c r="B1463" i="7"/>
  <c r="B1464" i="7"/>
  <c r="B1465" i="7"/>
  <c r="B1466" i="7"/>
  <c r="B1467" i="7"/>
  <c r="B1468" i="7"/>
  <c r="B1469" i="7"/>
  <c r="B1470" i="7"/>
  <c r="B1471" i="7"/>
  <c r="B1472" i="7"/>
  <c r="B1473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500" i="7"/>
  <c r="B1501" i="7"/>
  <c r="B1502" i="7"/>
  <c r="B1503" i="7"/>
  <c r="B1504" i="7"/>
  <c r="B1505" i="7"/>
  <c r="B1506" i="7"/>
  <c r="B1507" i="7"/>
  <c r="B1508" i="7"/>
  <c r="B1509" i="7"/>
  <c r="B1510" i="7"/>
  <c r="B1511" i="7"/>
  <c r="B1512" i="7"/>
  <c r="B1513" i="7"/>
  <c r="B1514" i="7"/>
  <c r="B1515" i="7"/>
  <c r="B1516" i="7"/>
  <c r="B1517" i="7"/>
  <c r="B1518" i="7"/>
  <c r="B1519" i="7"/>
  <c r="B1520" i="7"/>
  <c r="B1521" i="7"/>
  <c r="B1522" i="7"/>
  <c r="B1523" i="7"/>
  <c r="B1524" i="7"/>
  <c r="B1525" i="7"/>
  <c r="B1526" i="7"/>
  <c r="B1527" i="7"/>
  <c r="B1528" i="7"/>
  <c r="B1529" i="7"/>
  <c r="B1530" i="7"/>
  <c r="B1531" i="7"/>
  <c r="B1532" i="7"/>
  <c r="B1533" i="7"/>
  <c r="B1534" i="7"/>
  <c r="B1535" i="7"/>
  <c r="B1536" i="7"/>
  <c r="B1537" i="7"/>
  <c r="B1538" i="7"/>
  <c r="B1539" i="7"/>
  <c r="B1540" i="7"/>
  <c r="B1541" i="7"/>
  <c r="B1542" i="7"/>
  <c r="B1543" i="7"/>
  <c r="B1544" i="7"/>
  <c r="B1545" i="7"/>
  <c r="B1546" i="7"/>
  <c r="B1547" i="7"/>
  <c r="B1548" i="7"/>
  <c r="B1549" i="7"/>
  <c r="B1550" i="7"/>
  <c r="B1551" i="7"/>
  <c r="B1552" i="7"/>
  <c r="B1553" i="7"/>
  <c r="B1554" i="7"/>
  <c r="B1555" i="7"/>
  <c r="B1556" i="7"/>
  <c r="B1557" i="7"/>
  <c r="B1558" i="7"/>
  <c r="B1559" i="7"/>
  <c r="B1560" i="7"/>
  <c r="B1561" i="7"/>
  <c r="B1562" i="7"/>
  <c r="B1563" i="7"/>
  <c r="B1564" i="7"/>
  <c r="B1565" i="7"/>
  <c r="B1566" i="7"/>
  <c r="B1567" i="7"/>
  <c r="B1568" i="7"/>
  <c r="B1569" i="7"/>
  <c r="B1570" i="7"/>
  <c r="B1571" i="7"/>
  <c r="B1572" i="7"/>
  <c r="B1573" i="7"/>
  <c r="B1574" i="7"/>
  <c r="B1575" i="7"/>
  <c r="B1576" i="7"/>
  <c r="B1577" i="7"/>
  <c r="B1578" i="7"/>
  <c r="B1579" i="7"/>
  <c r="B1580" i="7"/>
  <c r="B1581" i="7"/>
  <c r="B1582" i="7"/>
  <c r="B1583" i="7"/>
  <c r="B1584" i="7"/>
  <c r="B1585" i="7"/>
  <c r="B1586" i="7"/>
  <c r="B1587" i="7"/>
  <c r="B1588" i="7"/>
  <c r="B1589" i="7"/>
  <c r="B1590" i="7"/>
  <c r="B1591" i="7"/>
  <c r="B1592" i="7"/>
  <c r="B1593" i="7"/>
  <c r="B1594" i="7"/>
  <c r="B1595" i="7"/>
  <c r="B1596" i="7"/>
  <c r="B1597" i="7"/>
  <c r="B1598" i="7"/>
  <c r="B1599" i="7"/>
  <c r="B1600" i="7"/>
  <c r="B1601" i="7"/>
  <c r="B1602" i="7"/>
  <c r="B1603" i="7"/>
  <c r="B1604" i="7"/>
  <c r="B1605" i="7"/>
  <c r="B1606" i="7"/>
  <c r="B1607" i="7"/>
  <c r="B1608" i="7"/>
  <c r="B1609" i="7"/>
  <c r="B1610" i="7"/>
  <c r="B1611" i="7"/>
  <c r="B1612" i="7"/>
  <c r="B1613" i="7"/>
  <c r="B1614" i="7"/>
  <c r="B1615" i="7"/>
  <c r="B1616" i="7"/>
  <c r="B1617" i="7"/>
  <c r="B1618" i="7"/>
  <c r="B1619" i="7"/>
  <c r="B1620" i="7"/>
  <c r="B1621" i="7"/>
  <c r="B1622" i="7"/>
  <c r="B1623" i="7"/>
  <c r="B1624" i="7"/>
  <c r="B1625" i="7"/>
  <c r="B1626" i="7"/>
  <c r="B1627" i="7"/>
  <c r="B1628" i="7"/>
  <c r="B1629" i="7"/>
  <c r="B1630" i="7"/>
  <c r="B1631" i="7"/>
  <c r="B1632" i="7"/>
  <c r="B1633" i="7"/>
  <c r="B1634" i="7"/>
  <c r="B1635" i="7"/>
  <c r="B1636" i="7"/>
  <c r="B1637" i="7"/>
  <c r="B1638" i="7"/>
  <c r="B1639" i="7"/>
  <c r="B1640" i="7"/>
  <c r="B1641" i="7"/>
  <c r="B1642" i="7"/>
  <c r="B1643" i="7"/>
  <c r="B1644" i="7"/>
  <c r="B1645" i="7"/>
  <c r="B1646" i="7"/>
  <c r="B1647" i="7"/>
  <c r="B1648" i="7"/>
  <c r="B1649" i="7"/>
  <c r="B1650" i="7"/>
  <c r="B1651" i="7"/>
  <c r="B1652" i="7"/>
  <c r="B1653" i="7"/>
  <c r="B1654" i="7"/>
  <c r="B1655" i="7"/>
  <c r="B1656" i="7"/>
  <c r="B1657" i="7"/>
  <c r="B1658" i="7"/>
  <c r="B1659" i="7"/>
  <c r="B1660" i="7"/>
  <c r="B1661" i="7"/>
  <c r="B1662" i="7"/>
  <c r="B1663" i="7"/>
  <c r="B1664" i="7"/>
  <c r="B1665" i="7"/>
  <c r="B1666" i="7"/>
  <c r="B1667" i="7"/>
  <c r="B1668" i="7"/>
  <c r="B1669" i="7"/>
  <c r="B1670" i="7"/>
  <c r="B1671" i="7"/>
  <c r="B1672" i="7"/>
  <c r="B1673" i="7"/>
  <c r="B1674" i="7"/>
  <c r="B1675" i="7"/>
  <c r="B1676" i="7"/>
  <c r="B1677" i="7"/>
  <c r="B1678" i="7"/>
  <c r="B1679" i="7"/>
  <c r="B1680" i="7"/>
  <c r="B1681" i="7"/>
  <c r="B1682" i="7"/>
  <c r="B1683" i="7"/>
  <c r="B1684" i="7"/>
  <c r="B1685" i="7"/>
  <c r="B1686" i="7"/>
  <c r="B1687" i="7"/>
  <c r="B1688" i="7"/>
  <c r="B1689" i="7"/>
  <c r="B1690" i="7"/>
  <c r="B1691" i="7"/>
  <c r="B1692" i="7"/>
  <c r="B1693" i="7"/>
  <c r="B1694" i="7"/>
  <c r="B1695" i="7"/>
  <c r="B1696" i="7"/>
  <c r="B1697" i="7"/>
  <c r="B1698" i="7"/>
  <c r="B1699" i="7"/>
  <c r="B1700" i="7"/>
  <c r="B1701" i="7"/>
  <c r="B1702" i="7"/>
  <c r="B1703" i="7"/>
  <c r="B1704" i="7"/>
  <c r="B1705" i="7"/>
  <c r="B1706" i="7"/>
  <c r="B1707" i="7"/>
  <c r="B1708" i="7"/>
  <c r="B1709" i="7"/>
  <c r="B1710" i="7"/>
  <c r="B1711" i="7"/>
  <c r="B1712" i="7"/>
  <c r="B1713" i="7"/>
  <c r="B1714" i="7"/>
  <c r="B1715" i="7"/>
  <c r="B1716" i="7"/>
  <c r="B1717" i="7"/>
  <c r="B1718" i="7"/>
  <c r="B1719" i="7"/>
  <c r="B1720" i="7"/>
  <c r="B1721" i="7"/>
  <c r="B1722" i="7"/>
  <c r="B1723" i="7"/>
  <c r="B1724" i="7"/>
  <c r="B1725" i="7"/>
  <c r="B1726" i="7"/>
  <c r="B1727" i="7"/>
  <c r="B1728" i="7"/>
  <c r="B1729" i="7"/>
  <c r="B1730" i="7"/>
  <c r="B1731" i="7"/>
  <c r="B1732" i="7"/>
  <c r="B1733" i="7"/>
  <c r="B1734" i="7"/>
  <c r="B1735" i="7"/>
  <c r="B1736" i="7"/>
  <c r="B1737" i="7"/>
  <c r="B1738" i="7"/>
  <c r="B1739" i="7"/>
  <c r="B1740" i="7"/>
  <c r="B1741" i="7"/>
  <c r="B1742" i="7"/>
  <c r="B1743" i="7"/>
  <c r="B1744" i="7"/>
  <c r="B1745" i="7"/>
  <c r="B1746" i="7"/>
  <c r="B1747" i="7"/>
  <c r="B1748" i="7"/>
  <c r="B1749" i="7"/>
  <c r="B1750" i="7"/>
  <c r="B1751" i="7"/>
  <c r="B1752" i="7"/>
  <c r="B1753" i="7"/>
  <c r="B1754" i="7"/>
  <c r="B1755" i="7"/>
  <c r="B1756" i="7"/>
  <c r="B1757" i="7"/>
  <c r="B1758" i="7"/>
  <c r="B1759" i="7"/>
  <c r="B1760" i="7"/>
  <c r="B1761" i="7"/>
  <c r="B1762" i="7"/>
  <c r="B1763" i="7"/>
  <c r="B1764" i="7"/>
  <c r="B1765" i="7"/>
  <c r="B1766" i="7"/>
  <c r="B1767" i="7"/>
  <c r="B1768" i="7"/>
  <c r="B1769" i="7"/>
  <c r="B1770" i="7"/>
  <c r="B1771" i="7"/>
  <c r="B1772" i="7"/>
  <c r="B1773" i="7"/>
  <c r="B1774" i="7"/>
  <c r="B1775" i="7"/>
  <c r="B1776" i="7"/>
  <c r="B1777" i="7"/>
  <c r="B1778" i="7"/>
  <c r="B1779" i="7"/>
  <c r="B1780" i="7"/>
  <c r="B1781" i="7"/>
  <c r="B1782" i="7"/>
  <c r="B1783" i="7"/>
  <c r="B1784" i="7"/>
  <c r="B1785" i="7"/>
  <c r="B1786" i="7"/>
  <c r="B1787" i="7"/>
  <c r="B1788" i="7"/>
  <c r="B1789" i="7"/>
  <c r="B1790" i="7"/>
  <c r="B1791" i="7"/>
  <c r="B1792" i="7"/>
  <c r="B1793" i="7"/>
  <c r="B1794" i="7"/>
  <c r="B1795" i="7"/>
  <c r="B1796" i="7"/>
  <c r="B1797" i="7"/>
  <c r="B1798" i="7"/>
  <c r="B1799" i="7"/>
  <c r="B1800" i="7"/>
  <c r="B1801" i="7"/>
  <c r="B1802" i="7"/>
  <c r="B1803" i="7"/>
  <c r="B1804" i="7"/>
  <c r="B1805" i="7"/>
  <c r="B1806" i="7"/>
  <c r="B1807" i="7"/>
  <c r="B1808" i="7"/>
  <c r="B1809" i="7"/>
  <c r="B1810" i="7"/>
  <c r="B1811" i="7"/>
  <c r="B1812" i="7"/>
  <c r="B1813" i="7"/>
  <c r="B1814" i="7"/>
  <c r="B1815" i="7"/>
  <c r="B1816" i="7"/>
  <c r="B1817" i="7"/>
  <c r="B1818" i="7"/>
  <c r="B1819" i="7"/>
  <c r="B1820" i="7"/>
  <c r="B1821" i="7"/>
  <c r="B1822" i="7"/>
  <c r="B1823" i="7"/>
  <c r="B1824" i="7"/>
  <c r="B1825" i="7"/>
  <c r="B1826" i="7"/>
  <c r="B1827" i="7"/>
  <c r="B1828" i="7"/>
  <c r="B1829" i="7"/>
  <c r="B1830" i="7"/>
  <c r="B1831" i="7"/>
  <c r="B1832" i="7"/>
  <c r="B1833" i="7"/>
  <c r="B1834" i="7"/>
  <c r="B1835" i="7"/>
  <c r="B1836" i="7"/>
  <c r="B1837" i="7"/>
  <c r="B1838" i="7"/>
  <c r="B1839" i="7"/>
  <c r="B1840" i="7"/>
  <c r="B1841" i="7"/>
  <c r="B1842" i="7"/>
  <c r="B1843" i="7"/>
  <c r="B1844" i="7"/>
  <c r="B1845" i="7"/>
  <c r="B1846" i="7"/>
  <c r="B1847" i="7"/>
  <c r="B1848" i="7"/>
  <c r="B1849" i="7"/>
  <c r="B1850" i="7"/>
  <c r="B1851" i="7"/>
  <c r="B1852" i="7"/>
  <c r="B1853" i="7"/>
  <c r="B1854" i="7"/>
  <c r="B1855" i="7"/>
  <c r="B1856" i="7"/>
  <c r="B1857" i="7"/>
  <c r="B1858" i="7"/>
  <c r="B1859" i="7"/>
  <c r="B1860" i="7"/>
  <c r="B1861" i="7"/>
  <c r="B1862" i="7"/>
  <c r="B1863" i="7"/>
  <c r="B1864" i="7"/>
  <c r="B1865" i="7"/>
  <c r="B1866" i="7"/>
  <c r="B1867" i="7"/>
  <c r="B1868" i="7"/>
  <c r="B1869" i="7"/>
  <c r="B1870" i="7"/>
  <c r="B1871" i="7"/>
  <c r="B1872" i="7"/>
  <c r="B1873" i="7"/>
  <c r="B1874" i="7"/>
  <c r="B1875" i="7"/>
  <c r="B1876" i="7"/>
  <c r="B1877" i="7"/>
  <c r="B1878" i="7"/>
  <c r="B1879" i="7"/>
  <c r="B1880" i="7"/>
  <c r="B1881" i="7"/>
  <c r="B1882" i="7"/>
  <c r="B1883" i="7"/>
  <c r="B1884" i="7"/>
  <c r="B1885" i="7"/>
  <c r="B1886" i="7"/>
  <c r="B1887" i="7"/>
  <c r="B1888" i="7"/>
  <c r="B1889" i="7"/>
  <c r="B1890" i="7"/>
  <c r="B1891" i="7"/>
  <c r="B1892" i="7"/>
  <c r="B1893" i="7"/>
  <c r="B1894" i="7"/>
  <c r="B1895" i="7"/>
  <c r="B1896" i="7"/>
  <c r="B1897" i="7"/>
  <c r="B1898" i="7"/>
  <c r="B1899" i="7"/>
  <c r="B1900" i="7"/>
  <c r="B1901" i="7"/>
  <c r="B1902" i="7"/>
  <c r="B1903" i="7"/>
  <c r="B1904" i="7"/>
  <c r="B1905" i="7"/>
  <c r="B1906" i="7"/>
  <c r="B1907" i="7"/>
  <c r="B1908" i="7"/>
  <c r="B1909" i="7"/>
  <c r="B1910" i="7"/>
  <c r="B1911" i="7"/>
  <c r="B1912" i="7"/>
  <c r="B1913" i="7"/>
  <c r="B1914" i="7"/>
  <c r="B1915" i="7"/>
  <c r="B1916" i="7"/>
  <c r="B1917" i="7"/>
  <c r="B1918" i="7"/>
  <c r="B1919" i="7"/>
  <c r="B1920" i="7"/>
  <c r="B1921" i="7"/>
  <c r="B1922" i="7"/>
  <c r="B1923" i="7"/>
  <c r="B1924" i="7"/>
  <c r="B1925" i="7"/>
  <c r="B1926" i="7"/>
  <c r="B1927" i="7"/>
  <c r="B1928" i="7"/>
  <c r="B1929" i="7"/>
  <c r="B1930" i="7"/>
  <c r="B1931" i="7"/>
  <c r="B1932" i="7"/>
  <c r="B1933" i="7"/>
  <c r="B1934" i="7"/>
  <c r="B1935" i="7"/>
  <c r="B1936" i="7"/>
  <c r="B1937" i="7"/>
  <c r="B1938" i="7"/>
  <c r="B1939" i="7"/>
  <c r="B1940" i="7"/>
  <c r="B1941" i="7"/>
  <c r="B1942" i="7"/>
  <c r="B1943" i="7"/>
  <c r="B1944" i="7"/>
  <c r="B1945" i="7"/>
  <c r="B1946" i="7"/>
  <c r="B1947" i="7"/>
  <c r="B1948" i="7"/>
  <c r="B1949" i="7"/>
  <c r="B1950" i="7"/>
  <c r="B1951" i="7"/>
  <c r="B1952" i="7"/>
  <c r="B1953" i="7"/>
  <c r="B1954" i="7"/>
  <c r="B1955" i="7"/>
  <c r="B1956" i="7"/>
  <c r="B1957" i="7"/>
  <c r="B1958" i="7"/>
  <c r="B1959" i="7"/>
  <c r="B1960" i="7"/>
  <c r="B1961" i="7"/>
  <c r="B1962" i="7"/>
  <c r="B1963" i="7"/>
  <c r="B1964" i="7"/>
  <c r="B1965" i="7"/>
  <c r="B1966" i="7"/>
  <c r="B1967" i="7"/>
  <c r="B1968" i="7"/>
  <c r="B1969" i="7"/>
  <c r="B1970" i="7"/>
  <c r="B1971" i="7"/>
  <c r="B1972" i="7"/>
  <c r="B1973" i="7"/>
  <c r="B1974" i="7"/>
  <c r="B1975" i="7"/>
  <c r="B1976" i="7"/>
  <c r="B1977" i="7"/>
  <c r="B1978" i="7"/>
  <c r="B1979" i="7"/>
  <c r="B1980" i="7"/>
  <c r="B1981" i="7"/>
  <c r="B1982" i="7"/>
  <c r="B1983" i="7"/>
  <c r="B1984" i="7"/>
  <c r="B1985" i="7"/>
  <c r="B1986" i="7"/>
  <c r="B1987" i="7"/>
  <c r="B1988" i="7"/>
  <c r="B1989" i="7"/>
  <c r="B1990" i="7"/>
  <c r="B1991" i="7"/>
  <c r="B1992" i="7"/>
  <c r="B1993" i="7"/>
  <c r="B1994" i="7"/>
  <c r="B1995" i="7"/>
  <c r="B1996" i="7"/>
  <c r="B1997" i="7"/>
  <c r="B1998" i="7"/>
  <c r="B1999" i="7"/>
  <c r="B2000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F8" i="17" l="1"/>
  <c r="E8" i="17"/>
  <c r="F9" i="17"/>
  <c r="E9" i="17"/>
  <c r="F6" i="17"/>
  <c r="E6" i="17"/>
  <c r="E14" i="17"/>
  <c r="F14" i="17"/>
  <c r="E18" i="17"/>
  <c r="F18" i="17"/>
  <c r="F21" i="17"/>
  <c r="E21" i="17"/>
  <c r="E15" i="17"/>
  <c r="F15" i="17"/>
  <c r="F20" i="17"/>
  <c r="E20" i="17"/>
  <c r="F19" i="17"/>
  <c r="E19" i="17"/>
  <c r="D72" i="17"/>
  <c r="F72" i="17"/>
  <c r="E72" i="17"/>
  <c r="C72" i="17"/>
  <c r="F63" i="17"/>
  <c r="E63" i="17"/>
  <c r="D63" i="17"/>
  <c r="E24" i="17"/>
  <c r="F24" i="17"/>
  <c r="E40" i="17"/>
  <c r="F40" i="17"/>
  <c r="D40" i="17"/>
  <c r="E104" i="17"/>
  <c r="C104" i="17"/>
  <c r="F104" i="17"/>
  <c r="D104" i="17"/>
  <c r="E56" i="17"/>
  <c r="C56" i="17"/>
  <c r="F56" i="17"/>
  <c r="D56" i="17"/>
  <c r="D89" i="17"/>
  <c r="E89" i="17"/>
  <c r="F89" i="17"/>
  <c r="C89" i="17"/>
  <c r="C57" i="17"/>
  <c r="E57" i="17"/>
  <c r="D57" i="17"/>
  <c r="F57" i="17"/>
  <c r="C30" i="17"/>
  <c r="F30" i="17"/>
  <c r="D30" i="17"/>
  <c r="E30" i="17"/>
  <c r="C94" i="17"/>
  <c r="F94" i="17"/>
  <c r="D94" i="17"/>
  <c r="E94" i="17"/>
  <c r="E12" i="17"/>
  <c r="F12" i="17"/>
  <c r="D76" i="17"/>
  <c r="F76" i="17"/>
  <c r="E76" i="17"/>
  <c r="C76" i="17"/>
  <c r="D75" i="17"/>
  <c r="F75" i="17"/>
  <c r="E75" i="17"/>
  <c r="E93" i="17"/>
  <c r="F93" i="17"/>
  <c r="C93" i="17"/>
  <c r="D93" i="17"/>
  <c r="E50" i="17"/>
  <c r="F50" i="17"/>
  <c r="D50" i="17"/>
  <c r="C43" i="17"/>
  <c r="F43" i="17"/>
  <c r="D43" i="17"/>
  <c r="E43" i="17"/>
  <c r="E48" i="17"/>
  <c r="F48" i="17"/>
  <c r="D48" i="17"/>
  <c r="F77" i="17"/>
  <c r="C77" i="17"/>
  <c r="D77" i="17"/>
  <c r="E77" i="17"/>
  <c r="C33" i="17"/>
  <c r="D33" i="17"/>
  <c r="E33" i="17"/>
  <c r="F33" i="17"/>
  <c r="D59" i="17"/>
  <c r="C59" i="17"/>
  <c r="F59" i="17"/>
  <c r="E59" i="17"/>
  <c r="C86" i="17"/>
  <c r="E86" i="17"/>
  <c r="D86" i="17"/>
  <c r="F86" i="17"/>
  <c r="D68" i="17"/>
  <c r="E68" i="17"/>
  <c r="C68" i="17"/>
  <c r="F68" i="17"/>
  <c r="F73" i="17"/>
  <c r="C73" i="17"/>
  <c r="D73" i="17"/>
  <c r="E73" i="17"/>
  <c r="F95" i="17"/>
  <c r="D95" i="17"/>
  <c r="C95" i="17"/>
  <c r="E95" i="17"/>
  <c r="C67" i="17"/>
  <c r="F67" i="17"/>
  <c r="D67" i="17"/>
  <c r="E67" i="17"/>
  <c r="F81" i="17"/>
  <c r="C81" i="17"/>
  <c r="D81" i="17"/>
  <c r="E81" i="17"/>
  <c r="E85" i="17"/>
  <c r="D85" i="17"/>
  <c r="F85" i="17"/>
  <c r="C85" i="17"/>
  <c r="D46" i="17"/>
  <c r="C46" i="17"/>
  <c r="E46" i="17"/>
  <c r="F46" i="17"/>
  <c r="D35" i="17"/>
  <c r="E35" i="17"/>
  <c r="C35" i="17"/>
  <c r="F35" i="17"/>
  <c r="D28" i="17"/>
  <c r="C28" i="17"/>
  <c r="F28" i="17"/>
  <c r="E28" i="17"/>
  <c r="F92" i="17"/>
  <c r="D92" i="17"/>
  <c r="C92" i="17"/>
  <c r="E92" i="17"/>
  <c r="F29" i="17"/>
  <c r="E29" i="17"/>
  <c r="D29" i="17"/>
  <c r="C51" i="17"/>
  <c r="F51" i="17"/>
  <c r="D51" i="17"/>
  <c r="E51" i="17"/>
  <c r="F66" i="17"/>
  <c r="C66" i="17"/>
  <c r="D66" i="17"/>
  <c r="E66" i="17"/>
  <c r="F91" i="17"/>
  <c r="D91" i="17"/>
  <c r="C91" i="17"/>
  <c r="E91" i="17"/>
  <c r="D64" i="17"/>
  <c r="F64" i="17"/>
  <c r="C64" i="17"/>
  <c r="E64" i="17"/>
  <c r="F31" i="17"/>
  <c r="E31" i="17"/>
  <c r="D31" i="17"/>
  <c r="C31" i="17"/>
  <c r="C49" i="17"/>
  <c r="F49" i="17"/>
  <c r="E49" i="17"/>
  <c r="D49" i="17"/>
  <c r="E38" i="17"/>
  <c r="C38" i="17"/>
  <c r="F38" i="17"/>
  <c r="D38" i="17"/>
  <c r="F102" i="17"/>
  <c r="D102" i="17"/>
  <c r="E102" i="17"/>
  <c r="C102" i="17"/>
  <c r="F47" i="17"/>
  <c r="C47" i="17"/>
  <c r="E47" i="17"/>
  <c r="D47" i="17"/>
  <c r="E36" i="17"/>
  <c r="D36" i="17"/>
  <c r="C36" i="17"/>
  <c r="F36" i="17"/>
  <c r="F90" i="17"/>
  <c r="D90" i="17"/>
  <c r="C90" i="17"/>
  <c r="E90" i="17"/>
  <c r="E37" i="17"/>
  <c r="F37" i="17"/>
  <c r="D37" i="17"/>
  <c r="F26" i="17"/>
  <c r="C26" i="17"/>
  <c r="E26" i="17"/>
  <c r="D26" i="17"/>
  <c r="F88" i="17"/>
  <c r="D88" i="17"/>
  <c r="C88" i="17"/>
  <c r="E88" i="17"/>
  <c r="E25" i="17"/>
  <c r="F25" i="17"/>
  <c r="D25" i="17"/>
  <c r="C25" i="17"/>
  <c r="E39" i="17"/>
  <c r="F39" i="17"/>
  <c r="C39" i="17"/>
  <c r="D39" i="17"/>
  <c r="E62" i="17"/>
  <c r="D62" i="17"/>
  <c r="F62" i="17"/>
  <c r="C62" i="17"/>
  <c r="D79" i="17"/>
  <c r="F79" i="17"/>
  <c r="E79" i="17"/>
  <c r="C79" i="17"/>
  <c r="F44" i="17"/>
  <c r="E44" i="17"/>
  <c r="D44" i="17"/>
  <c r="F65" i="17"/>
  <c r="D65" i="17"/>
  <c r="E65" i="17"/>
  <c r="E45" i="17"/>
  <c r="C45" i="17"/>
  <c r="D45" i="17"/>
  <c r="F45" i="17"/>
  <c r="F99" i="17"/>
  <c r="D99" i="17"/>
  <c r="C99" i="17"/>
  <c r="E99" i="17"/>
  <c r="F82" i="17"/>
  <c r="C82" i="17"/>
  <c r="D82" i="17"/>
  <c r="E82" i="17"/>
  <c r="E16" i="17"/>
  <c r="F16" i="17"/>
  <c r="E80" i="17"/>
  <c r="C80" i="17"/>
  <c r="D80" i="17"/>
  <c r="F80" i="17"/>
  <c r="D83" i="17"/>
  <c r="F83" i="17"/>
  <c r="E83" i="17"/>
  <c r="C83" i="17"/>
  <c r="E69" i="17"/>
  <c r="F69" i="17"/>
  <c r="D69" i="17"/>
  <c r="F54" i="17"/>
  <c r="E54" i="17"/>
  <c r="D54" i="17"/>
  <c r="C54" i="17"/>
  <c r="E55" i="17"/>
  <c r="D55" i="17"/>
  <c r="C55" i="17"/>
  <c r="F55" i="17"/>
  <c r="E42" i="17"/>
  <c r="F42" i="17"/>
  <c r="C42" i="17"/>
  <c r="D42" i="17"/>
  <c r="D74" i="17"/>
  <c r="F74" i="17"/>
  <c r="E74" i="17"/>
  <c r="C74" i="17"/>
  <c r="C71" i="17"/>
  <c r="D71" i="17"/>
  <c r="F71" i="17"/>
  <c r="E71" i="17"/>
  <c r="D100" i="17"/>
  <c r="C100" i="17"/>
  <c r="E100" i="17"/>
  <c r="F100" i="17"/>
  <c r="C41" i="17"/>
  <c r="E41" i="17"/>
  <c r="F41" i="17"/>
  <c r="D41" i="17"/>
  <c r="F87" i="17"/>
  <c r="D87" i="17"/>
  <c r="C87" i="17"/>
  <c r="E87" i="17"/>
  <c r="F78" i="17"/>
  <c r="E78" i="17"/>
  <c r="C78" i="17"/>
  <c r="D78" i="17"/>
  <c r="D60" i="17"/>
  <c r="F60" i="17"/>
  <c r="E60" i="17"/>
  <c r="C60" i="17"/>
  <c r="D97" i="17"/>
  <c r="F97" i="17"/>
  <c r="E97" i="17"/>
  <c r="C97" i="17"/>
  <c r="C61" i="17"/>
  <c r="F61" i="17"/>
  <c r="D61" i="17"/>
  <c r="E61" i="17"/>
  <c r="F34" i="17"/>
  <c r="E34" i="17"/>
  <c r="C34" i="17"/>
  <c r="D34" i="17"/>
  <c r="E98" i="17"/>
  <c r="D98" i="17"/>
  <c r="C98" i="17"/>
  <c r="F98" i="17"/>
  <c r="D32" i="17"/>
  <c r="C32" i="17"/>
  <c r="E32" i="17"/>
  <c r="F32" i="17"/>
  <c r="F96" i="17"/>
  <c r="C96" i="17"/>
  <c r="D96" i="17"/>
  <c r="E96" i="17"/>
  <c r="F17" i="17"/>
  <c r="E17" i="17"/>
  <c r="F101" i="17"/>
  <c r="E101" i="17"/>
  <c r="D101" i="17"/>
  <c r="C101" i="17"/>
  <c r="E70" i="17"/>
  <c r="C70" i="17"/>
  <c r="F70" i="17"/>
  <c r="D70" i="17"/>
  <c r="C103" i="17"/>
  <c r="E103" i="17"/>
  <c r="D103" i="17"/>
  <c r="F103" i="17"/>
  <c r="D27" i="17"/>
  <c r="F27" i="17"/>
  <c r="E27" i="17"/>
  <c r="F52" i="17"/>
  <c r="D52" i="17"/>
  <c r="E52" i="17"/>
  <c r="C52" i="17"/>
  <c r="F84" i="17"/>
  <c r="C84" i="17"/>
  <c r="E84" i="17"/>
  <c r="D84" i="17"/>
  <c r="E58" i="17"/>
  <c r="C58" i="17"/>
  <c r="F58" i="17"/>
  <c r="D58" i="17"/>
  <c r="F53" i="17"/>
  <c r="D53" i="17"/>
  <c r="E53" i="17"/>
  <c r="I4" i="7"/>
  <c r="I6" i="17" l="1"/>
  <c r="H6" i="17"/>
  <c r="K6" i="17"/>
  <c r="M6" i="17"/>
  <c r="L6" i="17"/>
  <c r="G6" i="17"/>
  <c r="J6" i="17"/>
  <c r="G8" i="17"/>
  <c r="K8" i="17"/>
  <c r="I8" i="17"/>
  <c r="H8" i="17"/>
  <c r="M8" i="17"/>
  <c r="J8" i="17"/>
  <c r="H98" i="17"/>
  <c r="K98" i="17"/>
  <c r="L98" i="17"/>
  <c r="M98" i="17"/>
  <c r="G98" i="17"/>
  <c r="J98" i="17"/>
  <c r="I98" i="17"/>
  <c r="N98" i="17"/>
  <c r="N100" i="17"/>
  <c r="J100" i="17"/>
  <c r="L100" i="17"/>
  <c r="I100" i="17"/>
  <c r="K100" i="17"/>
  <c r="H100" i="17"/>
  <c r="G100" i="17"/>
  <c r="M100" i="17"/>
  <c r="L55" i="17"/>
  <c r="K55" i="17"/>
  <c r="N55" i="17"/>
  <c r="I55" i="17"/>
  <c r="J55" i="17"/>
  <c r="M55" i="17"/>
  <c r="G55" i="17"/>
  <c r="H55" i="17"/>
  <c r="N82" i="17"/>
  <c r="I82" i="17"/>
  <c r="G82" i="17"/>
  <c r="K82" i="17"/>
  <c r="H82" i="17"/>
  <c r="L82" i="17"/>
  <c r="J82" i="17"/>
  <c r="M82" i="17"/>
  <c r="I99" i="17"/>
  <c r="G99" i="17"/>
  <c r="L99" i="17"/>
  <c r="J99" i="17"/>
  <c r="K99" i="17"/>
  <c r="N99" i="17"/>
  <c r="H99" i="17"/>
  <c r="M99" i="17"/>
  <c r="I62" i="17"/>
  <c r="H62" i="17"/>
  <c r="N62" i="17"/>
  <c r="J62" i="17"/>
  <c r="K62" i="17"/>
  <c r="L62" i="17"/>
  <c r="M62" i="17"/>
  <c r="G62" i="17"/>
  <c r="K64" i="17"/>
  <c r="N64" i="17"/>
  <c r="G64" i="17"/>
  <c r="L64" i="17"/>
  <c r="M64" i="17"/>
  <c r="I64" i="17"/>
  <c r="H64" i="17"/>
  <c r="J64" i="17"/>
  <c r="M92" i="17"/>
  <c r="N92" i="17"/>
  <c r="H92" i="17"/>
  <c r="J92" i="17"/>
  <c r="K92" i="17"/>
  <c r="G92" i="17"/>
  <c r="I92" i="17"/>
  <c r="L92" i="17"/>
  <c r="N81" i="17"/>
  <c r="H81" i="17"/>
  <c r="L81" i="17"/>
  <c r="K81" i="17"/>
  <c r="G81" i="17"/>
  <c r="M81" i="17"/>
  <c r="J81" i="17"/>
  <c r="I81" i="17"/>
  <c r="L95" i="17"/>
  <c r="M95" i="17"/>
  <c r="H95" i="17"/>
  <c r="K95" i="17"/>
  <c r="G95" i="17"/>
  <c r="N95" i="17"/>
  <c r="I95" i="17"/>
  <c r="J95" i="17"/>
  <c r="M73" i="17"/>
  <c r="N73" i="17"/>
  <c r="L73" i="17"/>
  <c r="H73" i="17"/>
  <c r="I73" i="17"/>
  <c r="G73" i="17"/>
  <c r="J73" i="17"/>
  <c r="K73" i="17"/>
  <c r="M77" i="17"/>
  <c r="N77" i="17"/>
  <c r="J77" i="17"/>
  <c r="I77" i="17"/>
  <c r="K77" i="17"/>
  <c r="L77" i="17"/>
  <c r="H77" i="17"/>
  <c r="G77" i="17"/>
  <c r="H75" i="17"/>
  <c r="N75" i="17"/>
  <c r="L75" i="17"/>
  <c r="I75" i="17"/>
  <c r="J75" i="17"/>
  <c r="G75" i="17"/>
  <c r="M75" i="17"/>
  <c r="K75" i="17"/>
  <c r="N76" i="17"/>
  <c r="L76" i="17"/>
  <c r="M76" i="17"/>
  <c r="J76" i="17"/>
  <c r="H76" i="17"/>
  <c r="I76" i="17"/>
  <c r="G76" i="17"/>
  <c r="K76" i="17"/>
  <c r="N57" i="17"/>
  <c r="K57" i="17"/>
  <c r="M57" i="17"/>
  <c r="G57" i="17"/>
  <c r="I57" i="17"/>
  <c r="L57" i="17"/>
  <c r="H57" i="17"/>
  <c r="J57" i="17"/>
  <c r="L58" i="17"/>
  <c r="N58" i="17"/>
  <c r="H58" i="17"/>
  <c r="J58" i="17"/>
  <c r="K58" i="17"/>
  <c r="M58" i="17"/>
  <c r="I58" i="17"/>
  <c r="G58" i="17"/>
  <c r="G101" i="17"/>
  <c r="J101" i="17"/>
  <c r="N101" i="17"/>
  <c r="M101" i="17"/>
  <c r="L101" i="17"/>
  <c r="I101" i="17"/>
  <c r="H101" i="17"/>
  <c r="K101" i="17"/>
  <c r="G71" i="17"/>
  <c r="I71" i="17"/>
  <c r="K71" i="17"/>
  <c r="M71" i="17"/>
  <c r="N71" i="17"/>
  <c r="J71" i="17"/>
  <c r="H71" i="17"/>
  <c r="L71" i="17"/>
  <c r="M69" i="17"/>
  <c r="G69" i="17"/>
  <c r="J69" i="17"/>
  <c r="H69" i="17"/>
  <c r="I69" i="17"/>
  <c r="K69" i="17"/>
  <c r="L69" i="17"/>
  <c r="N69" i="17"/>
  <c r="M83" i="17"/>
  <c r="G83" i="17"/>
  <c r="J83" i="17"/>
  <c r="N83" i="17"/>
  <c r="I83" i="17"/>
  <c r="H83" i="17"/>
  <c r="L83" i="17"/>
  <c r="K83" i="17"/>
  <c r="L79" i="17"/>
  <c r="H79" i="17"/>
  <c r="N79" i="17"/>
  <c r="M79" i="17"/>
  <c r="I79" i="17"/>
  <c r="J79" i="17"/>
  <c r="K79" i="17"/>
  <c r="G79" i="17"/>
  <c r="G90" i="17"/>
  <c r="K90" i="17"/>
  <c r="I90" i="17"/>
  <c r="M90" i="17"/>
  <c r="L90" i="17"/>
  <c r="J90" i="17"/>
  <c r="N90" i="17"/>
  <c r="H90" i="17"/>
  <c r="H102" i="17"/>
  <c r="J102" i="17"/>
  <c r="L102" i="17"/>
  <c r="G102" i="17"/>
  <c r="I102" i="17"/>
  <c r="K102" i="17"/>
  <c r="N102" i="17"/>
  <c r="M102" i="17"/>
  <c r="M91" i="17"/>
  <c r="N91" i="17"/>
  <c r="I91" i="17"/>
  <c r="L91" i="17"/>
  <c r="K91" i="17"/>
  <c r="H91" i="17"/>
  <c r="J91" i="17"/>
  <c r="G91" i="17"/>
  <c r="K66" i="17"/>
  <c r="G66" i="17"/>
  <c r="N66" i="17"/>
  <c r="M66" i="17"/>
  <c r="L66" i="17"/>
  <c r="I66" i="17"/>
  <c r="H66" i="17"/>
  <c r="J66" i="17"/>
  <c r="K68" i="17"/>
  <c r="J68" i="17"/>
  <c r="H68" i="17"/>
  <c r="I68" i="17"/>
  <c r="G68" i="17"/>
  <c r="N68" i="17"/>
  <c r="L68" i="17"/>
  <c r="M68" i="17"/>
  <c r="J86" i="17"/>
  <c r="H86" i="17"/>
  <c r="G86" i="17"/>
  <c r="L86" i="17"/>
  <c r="I86" i="17"/>
  <c r="M86" i="17"/>
  <c r="K86" i="17"/>
  <c r="N86" i="17"/>
  <c r="H93" i="17"/>
  <c r="M93" i="17"/>
  <c r="L93" i="17"/>
  <c r="I93" i="17"/>
  <c r="J93" i="17"/>
  <c r="G93" i="17"/>
  <c r="K93" i="17"/>
  <c r="N93" i="17"/>
  <c r="L89" i="17"/>
  <c r="N89" i="17"/>
  <c r="I89" i="17"/>
  <c r="K89" i="17"/>
  <c r="J89" i="17"/>
  <c r="M89" i="17"/>
  <c r="H89" i="17"/>
  <c r="G89" i="17"/>
  <c r="M56" i="17"/>
  <c r="G56" i="17"/>
  <c r="H56" i="17"/>
  <c r="L56" i="17"/>
  <c r="J56" i="17"/>
  <c r="K56" i="17"/>
  <c r="N56" i="17"/>
  <c r="I56" i="17"/>
  <c r="K104" i="17"/>
  <c r="I104" i="17"/>
  <c r="H104" i="17"/>
  <c r="L104" i="17"/>
  <c r="M104" i="17"/>
  <c r="G104" i="17"/>
  <c r="N104" i="17"/>
  <c r="J104" i="17"/>
  <c r="H84" i="17"/>
  <c r="J84" i="17"/>
  <c r="I84" i="17"/>
  <c r="M84" i="17"/>
  <c r="K84" i="17"/>
  <c r="G84" i="17"/>
  <c r="L84" i="17"/>
  <c r="N84" i="17"/>
  <c r="N103" i="17"/>
  <c r="M103" i="17"/>
  <c r="G103" i="17"/>
  <c r="J103" i="17"/>
  <c r="L103" i="17"/>
  <c r="I103" i="17"/>
  <c r="H103" i="17"/>
  <c r="K103" i="17"/>
  <c r="G61" i="17"/>
  <c r="I61" i="17"/>
  <c r="K61" i="17"/>
  <c r="N61" i="17"/>
  <c r="L61" i="17"/>
  <c r="H61" i="17"/>
  <c r="J61" i="17"/>
  <c r="M61" i="17"/>
  <c r="L97" i="17"/>
  <c r="K97" i="17"/>
  <c r="I97" i="17"/>
  <c r="J97" i="17"/>
  <c r="G97" i="17"/>
  <c r="M97" i="17"/>
  <c r="N97" i="17"/>
  <c r="H97" i="17"/>
  <c r="G60" i="17"/>
  <c r="M60" i="17"/>
  <c r="L60" i="17"/>
  <c r="I60" i="17"/>
  <c r="J60" i="17"/>
  <c r="N60" i="17"/>
  <c r="K60" i="17"/>
  <c r="H60" i="17"/>
  <c r="M74" i="17"/>
  <c r="K74" i="17"/>
  <c r="G74" i="17"/>
  <c r="H74" i="17"/>
  <c r="J74" i="17"/>
  <c r="L74" i="17"/>
  <c r="N74" i="17"/>
  <c r="I74" i="17"/>
  <c r="M88" i="17"/>
  <c r="K88" i="17"/>
  <c r="N88" i="17"/>
  <c r="L88" i="17"/>
  <c r="I88" i="17"/>
  <c r="H88" i="17"/>
  <c r="J88" i="17"/>
  <c r="G88" i="17"/>
  <c r="I85" i="17"/>
  <c r="M85" i="17"/>
  <c r="H85" i="17"/>
  <c r="J85" i="17"/>
  <c r="N85" i="17"/>
  <c r="L85" i="17"/>
  <c r="G85" i="17"/>
  <c r="K85" i="17"/>
  <c r="I59" i="17"/>
  <c r="M59" i="17"/>
  <c r="J59" i="17"/>
  <c r="N59" i="17"/>
  <c r="K59" i="17"/>
  <c r="H59" i="17"/>
  <c r="G59" i="17"/>
  <c r="L59" i="17"/>
  <c r="G94" i="17"/>
  <c r="K94" i="17"/>
  <c r="N94" i="17"/>
  <c r="L94" i="17"/>
  <c r="J94" i="17"/>
  <c r="H94" i="17"/>
  <c r="M94" i="17"/>
  <c r="I94" i="17"/>
  <c r="L72" i="17"/>
  <c r="M72" i="17"/>
  <c r="K72" i="17"/>
  <c r="I72" i="17"/>
  <c r="N72" i="17"/>
  <c r="J72" i="17"/>
  <c r="H72" i="17"/>
  <c r="G72" i="17"/>
  <c r="I70" i="17"/>
  <c r="N70" i="17"/>
  <c r="G70" i="17"/>
  <c r="H70" i="17"/>
  <c r="L70" i="17"/>
  <c r="K70" i="17"/>
  <c r="J70" i="17"/>
  <c r="M70" i="17"/>
  <c r="G96" i="17"/>
  <c r="N96" i="17"/>
  <c r="M96" i="17"/>
  <c r="K96" i="17"/>
  <c r="H96" i="17"/>
  <c r="I96" i="17"/>
  <c r="J96" i="17"/>
  <c r="L96" i="17"/>
  <c r="J78" i="17"/>
  <c r="K78" i="17"/>
  <c r="G78" i="17"/>
  <c r="L78" i="17"/>
  <c r="N78" i="17"/>
  <c r="I78" i="17"/>
  <c r="H78" i="17"/>
  <c r="M78" i="17"/>
  <c r="N87" i="17"/>
  <c r="J87" i="17"/>
  <c r="I87" i="17"/>
  <c r="G87" i="17"/>
  <c r="M87" i="17"/>
  <c r="H87" i="17"/>
  <c r="K87" i="17"/>
  <c r="L87" i="17"/>
  <c r="K80" i="17"/>
  <c r="M80" i="17"/>
  <c r="G80" i="17"/>
  <c r="H80" i="17"/>
  <c r="I80" i="17"/>
  <c r="N80" i="17"/>
  <c r="J80" i="17"/>
  <c r="L80" i="17"/>
  <c r="I65" i="17"/>
  <c r="L65" i="17"/>
  <c r="M65" i="17"/>
  <c r="K65" i="17"/>
  <c r="G65" i="17"/>
  <c r="H65" i="17"/>
  <c r="N65" i="17"/>
  <c r="J65" i="17"/>
  <c r="J67" i="17"/>
  <c r="K67" i="17"/>
  <c r="H67" i="17"/>
  <c r="G67" i="17"/>
  <c r="L67" i="17"/>
  <c r="N67" i="17"/>
  <c r="I67" i="17"/>
  <c r="M67" i="17"/>
  <c r="L63" i="17"/>
  <c r="I63" i="17"/>
  <c r="M63" i="17"/>
  <c r="N63" i="17"/>
  <c r="H63" i="17"/>
  <c r="J63" i="17"/>
  <c r="K63" i="17"/>
  <c r="G63" i="17"/>
  <c r="B5" i="3"/>
  <c r="V5" i="3" s="1"/>
  <c r="C48" i="17" l="1"/>
  <c r="D5" i="17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Q1501" i="3"/>
  <c r="Q1502" i="3"/>
  <c r="Q1503" i="3"/>
  <c r="Q1504" i="3"/>
  <c r="Q1505" i="3"/>
  <c r="Q1506" i="3"/>
  <c r="Q1507" i="3"/>
  <c r="Q1508" i="3"/>
  <c r="Q1509" i="3"/>
  <c r="Q1510" i="3"/>
  <c r="Q1511" i="3"/>
  <c r="Q1512" i="3"/>
  <c r="Q1513" i="3"/>
  <c r="Q1514" i="3"/>
  <c r="Q1515" i="3"/>
  <c r="Q1516" i="3"/>
  <c r="Q1517" i="3"/>
  <c r="Q1518" i="3"/>
  <c r="Q1519" i="3"/>
  <c r="Q1520" i="3"/>
  <c r="Q1521" i="3"/>
  <c r="Q1522" i="3"/>
  <c r="Q1523" i="3"/>
  <c r="Q1524" i="3"/>
  <c r="Q1525" i="3"/>
  <c r="Q1526" i="3"/>
  <c r="Q1527" i="3"/>
  <c r="Q1528" i="3"/>
  <c r="Q1529" i="3"/>
  <c r="Q1530" i="3"/>
  <c r="Q1531" i="3"/>
  <c r="Q1532" i="3"/>
  <c r="Q1533" i="3"/>
  <c r="Q1534" i="3"/>
  <c r="Q1535" i="3"/>
  <c r="Q1536" i="3"/>
  <c r="Q1537" i="3"/>
  <c r="Q1538" i="3"/>
  <c r="Q1539" i="3"/>
  <c r="Q1540" i="3"/>
  <c r="Q1541" i="3"/>
  <c r="Q1542" i="3"/>
  <c r="Q1543" i="3"/>
  <c r="Q1544" i="3"/>
  <c r="Q1545" i="3"/>
  <c r="Q1546" i="3"/>
  <c r="Q1547" i="3"/>
  <c r="Q1548" i="3"/>
  <c r="Q1549" i="3"/>
  <c r="Q1550" i="3"/>
  <c r="Q1551" i="3"/>
  <c r="Q1552" i="3"/>
  <c r="Q1553" i="3"/>
  <c r="Q1554" i="3"/>
  <c r="Q1555" i="3"/>
  <c r="Q1556" i="3"/>
  <c r="Q1557" i="3"/>
  <c r="Q1558" i="3"/>
  <c r="Q1559" i="3"/>
  <c r="Q1560" i="3"/>
  <c r="Q1561" i="3"/>
  <c r="Q1562" i="3"/>
  <c r="Q1563" i="3"/>
  <c r="Q1564" i="3"/>
  <c r="Q1565" i="3"/>
  <c r="Q1566" i="3"/>
  <c r="Q1567" i="3"/>
  <c r="Q1568" i="3"/>
  <c r="Q1569" i="3"/>
  <c r="Q1570" i="3"/>
  <c r="Q1571" i="3"/>
  <c r="Q1572" i="3"/>
  <c r="Q1573" i="3"/>
  <c r="Q1574" i="3"/>
  <c r="Q1575" i="3"/>
  <c r="Q1576" i="3"/>
  <c r="Q1577" i="3"/>
  <c r="Q1578" i="3"/>
  <c r="Q1579" i="3"/>
  <c r="Q1580" i="3"/>
  <c r="Q1581" i="3"/>
  <c r="Q1582" i="3"/>
  <c r="Q1583" i="3"/>
  <c r="Q1584" i="3"/>
  <c r="Q1585" i="3"/>
  <c r="Q1586" i="3"/>
  <c r="Q1587" i="3"/>
  <c r="Q1588" i="3"/>
  <c r="Q1589" i="3"/>
  <c r="Q1590" i="3"/>
  <c r="Q1591" i="3"/>
  <c r="Q1592" i="3"/>
  <c r="Q1593" i="3"/>
  <c r="Q1594" i="3"/>
  <c r="Q1595" i="3"/>
  <c r="Q1596" i="3"/>
  <c r="Q1597" i="3"/>
  <c r="Q1598" i="3"/>
  <c r="Q1599" i="3"/>
  <c r="Q1600" i="3"/>
  <c r="Q1601" i="3"/>
  <c r="Q1602" i="3"/>
  <c r="Q1603" i="3"/>
  <c r="Q1604" i="3"/>
  <c r="Q1605" i="3"/>
  <c r="Q1606" i="3"/>
  <c r="Q1607" i="3"/>
  <c r="Q1608" i="3"/>
  <c r="Q1609" i="3"/>
  <c r="Q1610" i="3"/>
  <c r="Q1611" i="3"/>
  <c r="Q1612" i="3"/>
  <c r="Q1613" i="3"/>
  <c r="Q1614" i="3"/>
  <c r="Q1615" i="3"/>
  <c r="Q1616" i="3"/>
  <c r="Q1617" i="3"/>
  <c r="Q1618" i="3"/>
  <c r="Q1619" i="3"/>
  <c r="Q1620" i="3"/>
  <c r="Q1621" i="3"/>
  <c r="Q1622" i="3"/>
  <c r="Q1623" i="3"/>
  <c r="Q1624" i="3"/>
  <c r="Q1625" i="3"/>
  <c r="Q1626" i="3"/>
  <c r="Q1627" i="3"/>
  <c r="Q1628" i="3"/>
  <c r="Q1629" i="3"/>
  <c r="Q1630" i="3"/>
  <c r="Q1631" i="3"/>
  <c r="Q1632" i="3"/>
  <c r="Q1633" i="3"/>
  <c r="Q1634" i="3"/>
  <c r="Q1635" i="3"/>
  <c r="Q1636" i="3"/>
  <c r="Q1637" i="3"/>
  <c r="Q1638" i="3"/>
  <c r="Q1639" i="3"/>
  <c r="Q1640" i="3"/>
  <c r="Q1641" i="3"/>
  <c r="Q1642" i="3"/>
  <c r="Q1643" i="3"/>
  <c r="Q1644" i="3"/>
  <c r="Q1645" i="3"/>
  <c r="Q1646" i="3"/>
  <c r="Q1647" i="3"/>
  <c r="Q1648" i="3"/>
  <c r="Q1649" i="3"/>
  <c r="Q1650" i="3"/>
  <c r="Q1651" i="3"/>
  <c r="Q1652" i="3"/>
  <c r="Q1653" i="3"/>
  <c r="Q1654" i="3"/>
  <c r="Q1655" i="3"/>
  <c r="Q1656" i="3"/>
  <c r="Q1657" i="3"/>
  <c r="Q1658" i="3"/>
  <c r="Q1659" i="3"/>
  <c r="Q1660" i="3"/>
  <c r="Q1661" i="3"/>
  <c r="Q1662" i="3"/>
  <c r="Q1663" i="3"/>
  <c r="Q1664" i="3"/>
  <c r="Q1665" i="3"/>
  <c r="Q1666" i="3"/>
  <c r="Q1667" i="3"/>
  <c r="Q1668" i="3"/>
  <c r="Q1669" i="3"/>
  <c r="Q1670" i="3"/>
  <c r="Q1671" i="3"/>
  <c r="Q1672" i="3"/>
  <c r="Q1673" i="3"/>
  <c r="Q1674" i="3"/>
  <c r="Q1675" i="3"/>
  <c r="Q1676" i="3"/>
  <c r="Q1677" i="3"/>
  <c r="Q1678" i="3"/>
  <c r="Q1679" i="3"/>
  <c r="Q1680" i="3"/>
  <c r="Q1681" i="3"/>
  <c r="Q1682" i="3"/>
  <c r="Q1683" i="3"/>
  <c r="Q1684" i="3"/>
  <c r="Q1685" i="3"/>
  <c r="Q1686" i="3"/>
  <c r="Q1687" i="3"/>
  <c r="Q1688" i="3"/>
  <c r="Q1689" i="3"/>
  <c r="Q1690" i="3"/>
  <c r="Q1691" i="3"/>
  <c r="Q1692" i="3"/>
  <c r="Q1693" i="3"/>
  <c r="Q1694" i="3"/>
  <c r="Q1695" i="3"/>
  <c r="Q1696" i="3"/>
  <c r="Q1697" i="3"/>
  <c r="Q1698" i="3"/>
  <c r="Q1699" i="3"/>
  <c r="Q1700" i="3"/>
  <c r="Q1701" i="3"/>
  <c r="Q1702" i="3"/>
  <c r="Q1703" i="3"/>
  <c r="Q1704" i="3"/>
  <c r="Q1705" i="3"/>
  <c r="Q1706" i="3"/>
  <c r="Q1707" i="3"/>
  <c r="Q1708" i="3"/>
  <c r="Q1709" i="3"/>
  <c r="Q1710" i="3"/>
  <c r="Q1711" i="3"/>
  <c r="Q1712" i="3"/>
  <c r="Q1713" i="3"/>
  <c r="Q1714" i="3"/>
  <c r="Q1715" i="3"/>
  <c r="Q1716" i="3"/>
  <c r="Q1717" i="3"/>
  <c r="Q1718" i="3"/>
  <c r="Q1719" i="3"/>
  <c r="Q1720" i="3"/>
  <c r="Q1721" i="3"/>
  <c r="Q1722" i="3"/>
  <c r="Q1723" i="3"/>
  <c r="Q1724" i="3"/>
  <c r="Q1725" i="3"/>
  <c r="Q1726" i="3"/>
  <c r="Q1727" i="3"/>
  <c r="Q1728" i="3"/>
  <c r="Q1729" i="3"/>
  <c r="Q1730" i="3"/>
  <c r="Q1731" i="3"/>
  <c r="Q1732" i="3"/>
  <c r="Q1733" i="3"/>
  <c r="Q1734" i="3"/>
  <c r="Q1735" i="3"/>
  <c r="Q1736" i="3"/>
  <c r="Q1737" i="3"/>
  <c r="Q1738" i="3"/>
  <c r="Q1739" i="3"/>
  <c r="Q1740" i="3"/>
  <c r="Q1741" i="3"/>
  <c r="Q1742" i="3"/>
  <c r="Q1743" i="3"/>
  <c r="Q1744" i="3"/>
  <c r="Q1745" i="3"/>
  <c r="Q1746" i="3"/>
  <c r="Q1747" i="3"/>
  <c r="Q1748" i="3"/>
  <c r="Q1749" i="3"/>
  <c r="Q1750" i="3"/>
  <c r="Q1751" i="3"/>
  <c r="Q1752" i="3"/>
  <c r="Q1753" i="3"/>
  <c r="Q1754" i="3"/>
  <c r="Q1755" i="3"/>
  <c r="Q1756" i="3"/>
  <c r="Q1757" i="3"/>
  <c r="Q1758" i="3"/>
  <c r="Q1759" i="3"/>
  <c r="Q1760" i="3"/>
  <c r="Q1761" i="3"/>
  <c r="Q1762" i="3"/>
  <c r="Q1763" i="3"/>
  <c r="Q1764" i="3"/>
  <c r="Q1765" i="3"/>
  <c r="Q1766" i="3"/>
  <c r="Q1767" i="3"/>
  <c r="Q1768" i="3"/>
  <c r="Q1769" i="3"/>
  <c r="Q1770" i="3"/>
  <c r="Q1771" i="3"/>
  <c r="Q1772" i="3"/>
  <c r="Q1773" i="3"/>
  <c r="Q1774" i="3"/>
  <c r="Q1775" i="3"/>
  <c r="Q1776" i="3"/>
  <c r="Q1777" i="3"/>
  <c r="Q1778" i="3"/>
  <c r="Q1779" i="3"/>
  <c r="Q1780" i="3"/>
  <c r="Q1781" i="3"/>
  <c r="Q1782" i="3"/>
  <c r="Q1783" i="3"/>
  <c r="Q1784" i="3"/>
  <c r="Q1785" i="3"/>
  <c r="Q1786" i="3"/>
  <c r="Q1787" i="3"/>
  <c r="Q1788" i="3"/>
  <c r="Q1789" i="3"/>
  <c r="Q1790" i="3"/>
  <c r="Q1791" i="3"/>
  <c r="Q1792" i="3"/>
  <c r="Q1793" i="3"/>
  <c r="Q1794" i="3"/>
  <c r="Q1795" i="3"/>
  <c r="Q1796" i="3"/>
  <c r="Q1797" i="3"/>
  <c r="Q1798" i="3"/>
  <c r="Q1799" i="3"/>
  <c r="Q1800" i="3"/>
  <c r="Q1801" i="3"/>
  <c r="Q1802" i="3"/>
  <c r="Q1803" i="3"/>
  <c r="Q1804" i="3"/>
  <c r="Q1805" i="3"/>
  <c r="Q1806" i="3"/>
  <c r="Q1807" i="3"/>
  <c r="Q1808" i="3"/>
  <c r="Q1809" i="3"/>
  <c r="Q1810" i="3"/>
  <c r="Q1811" i="3"/>
  <c r="Q1812" i="3"/>
  <c r="Q1813" i="3"/>
  <c r="Q1814" i="3"/>
  <c r="Q1815" i="3"/>
  <c r="Q1816" i="3"/>
  <c r="Q1817" i="3"/>
  <c r="Q1818" i="3"/>
  <c r="Q1819" i="3"/>
  <c r="Q1820" i="3"/>
  <c r="Q1821" i="3"/>
  <c r="Q1822" i="3"/>
  <c r="Q1823" i="3"/>
  <c r="Q1824" i="3"/>
  <c r="Q1825" i="3"/>
  <c r="Q1826" i="3"/>
  <c r="Q1827" i="3"/>
  <c r="Q1828" i="3"/>
  <c r="Q1829" i="3"/>
  <c r="Q1830" i="3"/>
  <c r="Q1831" i="3"/>
  <c r="Q1832" i="3"/>
  <c r="Q1833" i="3"/>
  <c r="Q1834" i="3"/>
  <c r="Q1835" i="3"/>
  <c r="Q1836" i="3"/>
  <c r="Q1837" i="3"/>
  <c r="Q1838" i="3"/>
  <c r="Q1839" i="3"/>
  <c r="Q1840" i="3"/>
  <c r="Q1841" i="3"/>
  <c r="Q1842" i="3"/>
  <c r="Q1843" i="3"/>
  <c r="Q1844" i="3"/>
  <c r="Q1845" i="3"/>
  <c r="Q1846" i="3"/>
  <c r="Q1847" i="3"/>
  <c r="Q1848" i="3"/>
  <c r="Q1849" i="3"/>
  <c r="Q1850" i="3"/>
  <c r="Q1851" i="3"/>
  <c r="Q1852" i="3"/>
  <c r="Q1853" i="3"/>
  <c r="Q1854" i="3"/>
  <c r="Q1855" i="3"/>
  <c r="Q1856" i="3"/>
  <c r="Q1857" i="3"/>
  <c r="Q1858" i="3"/>
  <c r="Q1859" i="3"/>
  <c r="Q1860" i="3"/>
  <c r="Q1861" i="3"/>
  <c r="Q1862" i="3"/>
  <c r="Q1863" i="3"/>
  <c r="Q1864" i="3"/>
  <c r="Q1865" i="3"/>
  <c r="Q1866" i="3"/>
  <c r="Q1867" i="3"/>
  <c r="Q1868" i="3"/>
  <c r="Q1869" i="3"/>
  <c r="Q1870" i="3"/>
  <c r="Q1871" i="3"/>
  <c r="Q1872" i="3"/>
  <c r="Q1873" i="3"/>
  <c r="Q1874" i="3"/>
  <c r="Q1875" i="3"/>
  <c r="Q1876" i="3"/>
  <c r="Q1877" i="3"/>
  <c r="Q1878" i="3"/>
  <c r="Q1879" i="3"/>
  <c r="Q1880" i="3"/>
  <c r="Q1881" i="3"/>
  <c r="Q1882" i="3"/>
  <c r="Q1883" i="3"/>
  <c r="Q1884" i="3"/>
  <c r="Q1885" i="3"/>
  <c r="Q1886" i="3"/>
  <c r="Q1887" i="3"/>
  <c r="Q1888" i="3"/>
  <c r="Q1889" i="3"/>
  <c r="Q1890" i="3"/>
  <c r="Q1891" i="3"/>
  <c r="Q1892" i="3"/>
  <c r="Q1893" i="3"/>
  <c r="Q1894" i="3"/>
  <c r="Q1895" i="3"/>
  <c r="Q1896" i="3"/>
  <c r="Q1897" i="3"/>
  <c r="Q1898" i="3"/>
  <c r="Q1899" i="3"/>
  <c r="Q1900" i="3"/>
  <c r="Q1901" i="3"/>
  <c r="Q1902" i="3"/>
  <c r="Q1903" i="3"/>
  <c r="Q1904" i="3"/>
  <c r="Q1905" i="3"/>
  <c r="Q1906" i="3"/>
  <c r="Q1907" i="3"/>
  <c r="Q1908" i="3"/>
  <c r="Q1909" i="3"/>
  <c r="Q1910" i="3"/>
  <c r="Q1911" i="3"/>
  <c r="Q1912" i="3"/>
  <c r="Q1913" i="3"/>
  <c r="Q1914" i="3"/>
  <c r="Q1915" i="3"/>
  <c r="Q1916" i="3"/>
  <c r="Q1917" i="3"/>
  <c r="Q1918" i="3"/>
  <c r="Q1919" i="3"/>
  <c r="Q1920" i="3"/>
  <c r="Q1921" i="3"/>
  <c r="Q1922" i="3"/>
  <c r="Q1923" i="3"/>
  <c r="Q1924" i="3"/>
  <c r="Q1925" i="3"/>
  <c r="Q1926" i="3"/>
  <c r="Q1927" i="3"/>
  <c r="Q1928" i="3"/>
  <c r="Q1929" i="3"/>
  <c r="Q1930" i="3"/>
  <c r="Q1931" i="3"/>
  <c r="Q1932" i="3"/>
  <c r="Q1933" i="3"/>
  <c r="Q1934" i="3"/>
  <c r="Q1935" i="3"/>
  <c r="Q1936" i="3"/>
  <c r="Q1937" i="3"/>
  <c r="Q1938" i="3"/>
  <c r="Q1939" i="3"/>
  <c r="Q1940" i="3"/>
  <c r="Q1941" i="3"/>
  <c r="Q1942" i="3"/>
  <c r="Q1943" i="3"/>
  <c r="Q1944" i="3"/>
  <c r="Q1945" i="3"/>
  <c r="Q1946" i="3"/>
  <c r="Q1947" i="3"/>
  <c r="Q1948" i="3"/>
  <c r="Q1949" i="3"/>
  <c r="Q1950" i="3"/>
  <c r="Q1951" i="3"/>
  <c r="Q1952" i="3"/>
  <c r="Q1953" i="3"/>
  <c r="Q1954" i="3"/>
  <c r="Q1955" i="3"/>
  <c r="Q1956" i="3"/>
  <c r="Q1957" i="3"/>
  <c r="Q1958" i="3"/>
  <c r="Q1959" i="3"/>
  <c r="Q1960" i="3"/>
  <c r="Q1961" i="3"/>
  <c r="Q1962" i="3"/>
  <c r="Q1963" i="3"/>
  <c r="Q1964" i="3"/>
  <c r="Q1965" i="3"/>
  <c r="Q1966" i="3"/>
  <c r="Q1967" i="3"/>
  <c r="Q1968" i="3"/>
  <c r="Q1969" i="3"/>
  <c r="Q1970" i="3"/>
  <c r="Q1971" i="3"/>
  <c r="Q1972" i="3"/>
  <c r="Q1973" i="3"/>
  <c r="Q1974" i="3"/>
  <c r="Q1975" i="3"/>
  <c r="Q1976" i="3"/>
  <c r="Q1977" i="3"/>
  <c r="Q1978" i="3"/>
  <c r="Q1979" i="3"/>
  <c r="Q1980" i="3"/>
  <c r="Q1981" i="3"/>
  <c r="Q1982" i="3"/>
  <c r="Q1983" i="3"/>
  <c r="Q1984" i="3"/>
  <c r="Q1985" i="3"/>
  <c r="Q1986" i="3"/>
  <c r="Q1987" i="3"/>
  <c r="Q1988" i="3"/>
  <c r="Q1989" i="3"/>
  <c r="Q1990" i="3"/>
  <c r="Q1991" i="3"/>
  <c r="Q1992" i="3"/>
  <c r="Q1993" i="3"/>
  <c r="Q1994" i="3"/>
  <c r="Q1995" i="3"/>
  <c r="Q1996" i="3"/>
  <c r="Q1997" i="3"/>
  <c r="Q1998" i="3"/>
  <c r="Q1999" i="3"/>
  <c r="Q2000" i="3"/>
  <c r="Q2001" i="3"/>
  <c r="Q2002" i="3"/>
  <c r="Q2003" i="3"/>
  <c r="Q2004" i="3"/>
  <c r="Q6" i="3"/>
  <c r="Q7" i="3"/>
  <c r="Q8" i="3"/>
  <c r="Q9" i="3"/>
  <c r="Q10" i="3"/>
  <c r="Q11" i="3"/>
  <c r="Q12" i="3"/>
  <c r="Q13" i="3"/>
  <c r="Q14" i="3"/>
  <c r="Q15" i="3"/>
  <c r="Q16" i="3"/>
  <c r="Q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1519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1568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583" i="3"/>
  <c r="N1584" i="3"/>
  <c r="N1585" i="3"/>
  <c r="N1586" i="3"/>
  <c r="N1587" i="3"/>
  <c r="N1588" i="3"/>
  <c r="N1589" i="3"/>
  <c r="N1590" i="3"/>
  <c r="N1591" i="3"/>
  <c r="N1592" i="3"/>
  <c r="N1593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611" i="3"/>
  <c r="N1612" i="3"/>
  <c r="N1613" i="3"/>
  <c r="N1614" i="3"/>
  <c r="N1615" i="3"/>
  <c r="N1616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1659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1675" i="3"/>
  <c r="N1676" i="3"/>
  <c r="N1677" i="3"/>
  <c r="N1678" i="3"/>
  <c r="N1679" i="3"/>
  <c r="N1680" i="3"/>
  <c r="N1681" i="3"/>
  <c r="N1682" i="3"/>
  <c r="N1683" i="3"/>
  <c r="N1684" i="3"/>
  <c r="N1685" i="3"/>
  <c r="N1686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1700" i="3"/>
  <c r="N1701" i="3"/>
  <c r="N1702" i="3"/>
  <c r="N1703" i="3"/>
  <c r="N1704" i="3"/>
  <c r="N1705" i="3"/>
  <c r="N1706" i="3"/>
  <c r="N1707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1756" i="3"/>
  <c r="N1757" i="3"/>
  <c r="N1758" i="3"/>
  <c r="N1759" i="3"/>
  <c r="N1760" i="3"/>
  <c r="N1761" i="3"/>
  <c r="N1762" i="3"/>
  <c r="N1763" i="3"/>
  <c r="N1764" i="3"/>
  <c r="N1765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1779" i="3"/>
  <c r="N1780" i="3"/>
  <c r="N1781" i="3"/>
  <c r="N1782" i="3"/>
  <c r="N1783" i="3"/>
  <c r="N1784" i="3"/>
  <c r="N1785" i="3"/>
  <c r="N1786" i="3"/>
  <c r="N1787" i="3"/>
  <c r="N1788" i="3"/>
  <c r="N1789" i="3"/>
  <c r="N1790" i="3"/>
  <c r="N1791" i="3"/>
  <c r="N1792" i="3"/>
  <c r="N1793" i="3"/>
  <c r="N1794" i="3"/>
  <c r="N1795" i="3"/>
  <c r="N1796" i="3"/>
  <c r="N1797" i="3"/>
  <c r="N1798" i="3"/>
  <c r="N1799" i="3"/>
  <c r="N1800" i="3"/>
  <c r="N1801" i="3"/>
  <c r="N1802" i="3"/>
  <c r="N1803" i="3"/>
  <c r="N1804" i="3"/>
  <c r="N1805" i="3"/>
  <c r="N1806" i="3"/>
  <c r="N1807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1837" i="3"/>
  <c r="N1838" i="3"/>
  <c r="N1839" i="3"/>
  <c r="N1840" i="3"/>
  <c r="N1841" i="3"/>
  <c r="N1842" i="3"/>
  <c r="N1843" i="3"/>
  <c r="N1844" i="3"/>
  <c r="N184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880" i="3"/>
  <c r="N1881" i="3"/>
  <c r="N1882" i="3"/>
  <c r="N1883" i="3"/>
  <c r="N1884" i="3"/>
  <c r="N1885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900" i="3"/>
  <c r="N1901" i="3"/>
  <c r="N1902" i="3"/>
  <c r="N1903" i="3"/>
  <c r="N1904" i="3"/>
  <c r="N1905" i="3"/>
  <c r="N1906" i="3"/>
  <c r="N1907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926" i="3"/>
  <c r="N1927" i="3"/>
  <c r="N1928" i="3"/>
  <c r="N1929" i="3"/>
  <c r="N1930" i="3"/>
  <c r="N1931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1972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1987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6" i="3"/>
  <c r="N7" i="3"/>
  <c r="N8" i="3"/>
  <c r="N9" i="3"/>
  <c r="N10" i="3"/>
  <c r="N11" i="3"/>
  <c r="N12" i="3"/>
  <c r="N13" i="3"/>
  <c r="N14" i="3"/>
  <c r="N15" i="3"/>
  <c r="N16" i="3"/>
  <c r="N5" i="3"/>
  <c r="B23" i="3"/>
  <c r="V23" i="3" s="1"/>
  <c r="B24" i="3"/>
  <c r="V24" i="3" s="1"/>
  <c r="B25" i="3"/>
  <c r="V25" i="3" s="1"/>
  <c r="B26" i="3"/>
  <c r="V26" i="3" s="1"/>
  <c r="B27" i="3"/>
  <c r="V27" i="3" s="1"/>
  <c r="C10" i="17" s="1"/>
  <c r="B28" i="3"/>
  <c r="V28" i="3" s="1"/>
  <c r="B29" i="3"/>
  <c r="V29" i="3" s="1"/>
  <c r="B30" i="3"/>
  <c r="V30" i="3" s="1"/>
  <c r="B31" i="3"/>
  <c r="V31" i="3" s="1"/>
  <c r="C11" i="17" s="1"/>
  <c r="B32" i="3"/>
  <c r="V32" i="3" s="1"/>
  <c r="B33" i="3"/>
  <c r="V33" i="3" s="1"/>
  <c r="B34" i="3"/>
  <c r="V34" i="3" s="1"/>
  <c r="B35" i="3"/>
  <c r="V35" i="3" s="1"/>
  <c r="B36" i="3"/>
  <c r="V36" i="3" s="1"/>
  <c r="B37" i="3"/>
  <c r="V37" i="3" s="1"/>
  <c r="B38" i="3"/>
  <c r="V38" i="3" s="1"/>
  <c r="B39" i="3"/>
  <c r="V39" i="3" s="1"/>
  <c r="B40" i="3"/>
  <c r="V40" i="3" s="1"/>
  <c r="B41" i="3"/>
  <c r="V41" i="3" s="1"/>
  <c r="B42" i="3"/>
  <c r="V42" i="3" s="1"/>
  <c r="B43" i="3"/>
  <c r="V43" i="3" s="1"/>
  <c r="C13" i="17" s="1"/>
  <c r="B44" i="3"/>
  <c r="V44" i="3" s="1"/>
  <c r="B45" i="3"/>
  <c r="V45" i="3" s="1"/>
  <c r="B46" i="3"/>
  <c r="V46" i="3" s="1"/>
  <c r="B47" i="3"/>
  <c r="V47" i="3" s="1"/>
  <c r="B48" i="3"/>
  <c r="V48" i="3" s="1"/>
  <c r="C14" i="17" s="1"/>
  <c r="B49" i="3"/>
  <c r="V49" i="3" s="1"/>
  <c r="B50" i="3"/>
  <c r="V50" i="3" s="1"/>
  <c r="B51" i="3"/>
  <c r="V51" i="3" s="1"/>
  <c r="C15" i="17" s="1"/>
  <c r="B52" i="3"/>
  <c r="V52" i="3" s="1"/>
  <c r="B53" i="3"/>
  <c r="V53" i="3" s="1"/>
  <c r="B54" i="3"/>
  <c r="V54" i="3" s="1"/>
  <c r="B55" i="3"/>
  <c r="V55" i="3" s="1"/>
  <c r="B56" i="3"/>
  <c r="V56" i="3" s="1"/>
  <c r="C16" i="17" s="1"/>
  <c r="B57" i="3"/>
  <c r="V57" i="3" s="1"/>
  <c r="B58" i="3"/>
  <c r="V58" i="3" s="1"/>
  <c r="B59" i="3"/>
  <c r="V59" i="3" s="1"/>
  <c r="B60" i="3"/>
  <c r="V60" i="3" s="1"/>
  <c r="B61" i="3"/>
  <c r="V61" i="3" s="1"/>
  <c r="C17" i="17" s="1"/>
  <c r="B62" i="3"/>
  <c r="V62" i="3" s="1"/>
  <c r="B63" i="3"/>
  <c r="V63" i="3" s="1"/>
  <c r="B64" i="3"/>
  <c r="V64" i="3" s="1"/>
  <c r="B65" i="3"/>
  <c r="V65" i="3" s="1"/>
  <c r="B66" i="3"/>
  <c r="V66" i="3" s="1"/>
  <c r="B67" i="3"/>
  <c r="V67" i="3" s="1"/>
  <c r="D18" i="17" s="1"/>
  <c r="B68" i="3"/>
  <c r="V68" i="3" s="1"/>
  <c r="B69" i="3"/>
  <c r="V69" i="3" s="1"/>
  <c r="B70" i="3"/>
  <c r="V70" i="3" s="1"/>
  <c r="B71" i="3"/>
  <c r="V71" i="3" s="1"/>
  <c r="C20" i="17" s="1"/>
  <c r="B72" i="3"/>
  <c r="V72" i="3" s="1"/>
  <c r="B73" i="3"/>
  <c r="V73" i="3" s="1"/>
  <c r="B74" i="3"/>
  <c r="V74" i="3" s="1"/>
  <c r="B75" i="3"/>
  <c r="V75" i="3" s="1"/>
  <c r="B76" i="3"/>
  <c r="V76" i="3" s="1"/>
  <c r="B77" i="3"/>
  <c r="V77" i="3" s="1"/>
  <c r="B78" i="3"/>
  <c r="V78" i="3" s="1"/>
  <c r="B79" i="3"/>
  <c r="V79" i="3" s="1"/>
  <c r="C21" i="17" s="1"/>
  <c r="B80" i="3"/>
  <c r="V80" i="3" s="1"/>
  <c r="B81" i="3"/>
  <c r="V81" i="3" s="1"/>
  <c r="B82" i="3"/>
  <c r="V82" i="3" s="1"/>
  <c r="B83" i="3"/>
  <c r="V83" i="3" s="1"/>
  <c r="B84" i="3"/>
  <c r="V84" i="3" s="1"/>
  <c r="B85" i="3"/>
  <c r="V85" i="3" s="1"/>
  <c r="B86" i="3"/>
  <c r="V86" i="3" s="1"/>
  <c r="B87" i="3"/>
  <c r="V87" i="3" s="1"/>
  <c r="B88" i="3"/>
  <c r="V88" i="3" s="1"/>
  <c r="B89" i="3"/>
  <c r="V89" i="3" s="1"/>
  <c r="B90" i="3"/>
  <c r="V90" i="3" s="1"/>
  <c r="D22" i="17" s="1"/>
  <c r="B91" i="3"/>
  <c r="V91" i="3" s="1"/>
  <c r="B92" i="3"/>
  <c r="V92" i="3" s="1"/>
  <c r="B93" i="3"/>
  <c r="V93" i="3" s="1"/>
  <c r="B94" i="3"/>
  <c r="V94" i="3" s="1"/>
  <c r="B95" i="3"/>
  <c r="V95" i="3" s="1"/>
  <c r="C24" i="17" s="1"/>
  <c r="B96" i="3"/>
  <c r="V96" i="3" s="1"/>
  <c r="B97" i="3"/>
  <c r="V97" i="3" s="1"/>
  <c r="B98" i="3"/>
  <c r="V98" i="3" s="1"/>
  <c r="B99" i="3"/>
  <c r="V99" i="3" s="1"/>
  <c r="B100" i="3"/>
  <c r="V100" i="3" s="1"/>
  <c r="B101" i="3"/>
  <c r="V101" i="3" s="1"/>
  <c r="B102" i="3"/>
  <c r="V102" i="3" s="1"/>
  <c r="B103" i="3"/>
  <c r="V103" i="3" s="1"/>
  <c r="B104" i="3"/>
  <c r="V104" i="3" s="1"/>
  <c r="B105" i="3"/>
  <c r="V105" i="3" s="1"/>
  <c r="B106" i="3"/>
  <c r="V106" i="3" s="1"/>
  <c r="B107" i="3"/>
  <c r="V107" i="3" s="1"/>
  <c r="B108" i="3"/>
  <c r="V108" i="3" s="1"/>
  <c r="B109" i="3"/>
  <c r="V109" i="3" s="1"/>
  <c r="B110" i="3"/>
  <c r="V110" i="3" s="1"/>
  <c r="B111" i="3"/>
  <c r="V111" i="3" s="1"/>
  <c r="B112" i="3"/>
  <c r="V112" i="3" s="1"/>
  <c r="B113" i="3"/>
  <c r="V113" i="3" s="1"/>
  <c r="B114" i="3"/>
  <c r="V114" i="3" s="1"/>
  <c r="B115" i="3"/>
  <c r="V115" i="3" s="1"/>
  <c r="B116" i="3"/>
  <c r="V116" i="3" s="1"/>
  <c r="B117" i="3"/>
  <c r="V117" i="3" s="1"/>
  <c r="B118" i="3"/>
  <c r="V118" i="3" s="1"/>
  <c r="B119" i="3"/>
  <c r="V119" i="3" s="1"/>
  <c r="B120" i="3"/>
  <c r="V120" i="3" s="1"/>
  <c r="B121" i="3"/>
  <c r="V121" i="3" s="1"/>
  <c r="B122" i="3"/>
  <c r="V122" i="3" s="1"/>
  <c r="B123" i="3"/>
  <c r="V123" i="3" s="1"/>
  <c r="B124" i="3"/>
  <c r="V124" i="3" s="1"/>
  <c r="B125" i="3"/>
  <c r="V125" i="3" s="1"/>
  <c r="B126" i="3"/>
  <c r="V126" i="3" s="1"/>
  <c r="B127" i="3"/>
  <c r="V127" i="3" s="1"/>
  <c r="B128" i="3"/>
  <c r="V128" i="3" s="1"/>
  <c r="B129" i="3"/>
  <c r="V129" i="3" s="1"/>
  <c r="B130" i="3"/>
  <c r="V130" i="3" s="1"/>
  <c r="B131" i="3"/>
  <c r="V131" i="3" s="1"/>
  <c r="B132" i="3"/>
  <c r="V132" i="3" s="1"/>
  <c r="B133" i="3"/>
  <c r="V133" i="3" s="1"/>
  <c r="B134" i="3"/>
  <c r="V134" i="3" s="1"/>
  <c r="B135" i="3"/>
  <c r="V135" i="3" s="1"/>
  <c r="B136" i="3"/>
  <c r="V136" i="3" s="1"/>
  <c r="B137" i="3"/>
  <c r="V137" i="3" s="1"/>
  <c r="B138" i="3"/>
  <c r="V138" i="3" s="1"/>
  <c r="B139" i="3"/>
  <c r="V139" i="3" s="1"/>
  <c r="B140" i="3"/>
  <c r="V140" i="3" s="1"/>
  <c r="B141" i="3"/>
  <c r="V141" i="3" s="1"/>
  <c r="B142" i="3"/>
  <c r="V142" i="3" s="1"/>
  <c r="B143" i="3"/>
  <c r="V143" i="3" s="1"/>
  <c r="B144" i="3"/>
  <c r="V144" i="3" s="1"/>
  <c r="B145" i="3"/>
  <c r="V145" i="3" s="1"/>
  <c r="B146" i="3"/>
  <c r="V146" i="3" s="1"/>
  <c r="B147" i="3"/>
  <c r="V147" i="3" s="1"/>
  <c r="B148" i="3"/>
  <c r="V148" i="3" s="1"/>
  <c r="B149" i="3"/>
  <c r="V149" i="3" s="1"/>
  <c r="B150" i="3"/>
  <c r="V150" i="3" s="1"/>
  <c r="B151" i="3"/>
  <c r="V151" i="3" s="1"/>
  <c r="B152" i="3"/>
  <c r="V152" i="3" s="1"/>
  <c r="B153" i="3"/>
  <c r="V153" i="3" s="1"/>
  <c r="B154" i="3"/>
  <c r="V154" i="3" s="1"/>
  <c r="B155" i="3"/>
  <c r="V155" i="3" s="1"/>
  <c r="B156" i="3"/>
  <c r="V156" i="3" s="1"/>
  <c r="B157" i="3"/>
  <c r="V157" i="3" s="1"/>
  <c r="B158" i="3"/>
  <c r="V158" i="3" s="1"/>
  <c r="B159" i="3"/>
  <c r="V159" i="3" s="1"/>
  <c r="B160" i="3"/>
  <c r="V160" i="3" s="1"/>
  <c r="B161" i="3"/>
  <c r="V161" i="3" s="1"/>
  <c r="B162" i="3"/>
  <c r="V162" i="3" s="1"/>
  <c r="B163" i="3"/>
  <c r="V163" i="3" s="1"/>
  <c r="B164" i="3"/>
  <c r="V164" i="3" s="1"/>
  <c r="B165" i="3"/>
  <c r="V165" i="3" s="1"/>
  <c r="B166" i="3"/>
  <c r="V166" i="3" s="1"/>
  <c r="B167" i="3"/>
  <c r="V167" i="3" s="1"/>
  <c r="B168" i="3"/>
  <c r="V168" i="3" s="1"/>
  <c r="B169" i="3"/>
  <c r="V169" i="3" s="1"/>
  <c r="B170" i="3"/>
  <c r="V170" i="3" s="1"/>
  <c r="B171" i="3"/>
  <c r="V171" i="3" s="1"/>
  <c r="B172" i="3"/>
  <c r="V172" i="3" s="1"/>
  <c r="B173" i="3"/>
  <c r="V173" i="3" s="1"/>
  <c r="B174" i="3"/>
  <c r="V174" i="3" s="1"/>
  <c r="B175" i="3"/>
  <c r="V175" i="3" s="1"/>
  <c r="B176" i="3"/>
  <c r="V176" i="3" s="1"/>
  <c r="B177" i="3"/>
  <c r="V177" i="3" s="1"/>
  <c r="B178" i="3"/>
  <c r="V178" i="3" s="1"/>
  <c r="B179" i="3"/>
  <c r="V179" i="3" s="1"/>
  <c r="B180" i="3"/>
  <c r="V180" i="3" s="1"/>
  <c r="B181" i="3"/>
  <c r="V181" i="3" s="1"/>
  <c r="B182" i="3"/>
  <c r="V182" i="3" s="1"/>
  <c r="B183" i="3"/>
  <c r="V183" i="3" s="1"/>
  <c r="B184" i="3"/>
  <c r="V184" i="3" s="1"/>
  <c r="B185" i="3"/>
  <c r="V185" i="3" s="1"/>
  <c r="B186" i="3"/>
  <c r="V186" i="3" s="1"/>
  <c r="B187" i="3"/>
  <c r="V187" i="3" s="1"/>
  <c r="B188" i="3"/>
  <c r="V188" i="3" s="1"/>
  <c r="B189" i="3"/>
  <c r="V189" i="3" s="1"/>
  <c r="B190" i="3"/>
  <c r="V190" i="3" s="1"/>
  <c r="B191" i="3"/>
  <c r="V191" i="3" s="1"/>
  <c r="B192" i="3"/>
  <c r="V192" i="3" s="1"/>
  <c r="B193" i="3"/>
  <c r="V193" i="3" s="1"/>
  <c r="B194" i="3"/>
  <c r="V194" i="3" s="1"/>
  <c r="B195" i="3"/>
  <c r="V195" i="3" s="1"/>
  <c r="B196" i="3"/>
  <c r="V196" i="3" s="1"/>
  <c r="B197" i="3"/>
  <c r="V197" i="3" s="1"/>
  <c r="B198" i="3"/>
  <c r="V198" i="3" s="1"/>
  <c r="B199" i="3"/>
  <c r="V199" i="3" s="1"/>
  <c r="B200" i="3"/>
  <c r="V200" i="3" s="1"/>
  <c r="B201" i="3"/>
  <c r="V201" i="3" s="1"/>
  <c r="B202" i="3"/>
  <c r="V202" i="3" s="1"/>
  <c r="B203" i="3"/>
  <c r="V203" i="3" s="1"/>
  <c r="B204" i="3"/>
  <c r="V204" i="3" s="1"/>
  <c r="B205" i="3"/>
  <c r="V205" i="3" s="1"/>
  <c r="B206" i="3"/>
  <c r="V206" i="3" s="1"/>
  <c r="B207" i="3"/>
  <c r="V207" i="3" s="1"/>
  <c r="B208" i="3"/>
  <c r="V208" i="3" s="1"/>
  <c r="B209" i="3"/>
  <c r="V209" i="3" s="1"/>
  <c r="B210" i="3"/>
  <c r="V210" i="3" s="1"/>
  <c r="B211" i="3"/>
  <c r="V211" i="3" s="1"/>
  <c r="B212" i="3"/>
  <c r="V212" i="3" s="1"/>
  <c r="B213" i="3"/>
  <c r="V213" i="3" s="1"/>
  <c r="B214" i="3"/>
  <c r="V214" i="3" s="1"/>
  <c r="B215" i="3"/>
  <c r="V215" i="3" s="1"/>
  <c r="B216" i="3"/>
  <c r="V216" i="3" s="1"/>
  <c r="B217" i="3"/>
  <c r="V217" i="3" s="1"/>
  <c r="B218" i="3"/>
  <c r="V218" i="3" s="1"/>
  <c r="B219" i="3"/>
  <c r="V219" i="3" s="1"/>
  <c r="B220" i="3"/>
  <c r="V220" i="3" s="1"/>
  <c r="B221" i="3"/>
  <c r="V221" i="3" s="1"/>
  <c r="B222" i="3"/>
  <c r="V222" i="3" s="1"/>
  <c r="B223" i="3"/>
  <c r="V223" i="3" s="1"/>
  <c r="B224" i="3"/>
  <c r="V224" i="3" s="1"/>
  <c r="B225" i="3"/>
  <c r="V225" i="3" s="1"/>
  <c r="B226" i="3"/>
  <c r="V226" i="3" s="1"/>
  <c r="B227" i="3"/>
  <c r="V227" i="3" s="1"/>
  <c r="B228" i="3"/>
  <c r="V228" i="3" s="1"/>
  <c r="B229" i="3"/>
  <c r="V229" i="3" s="1"/>
  <c r="B230" i="3"/>
  <c r="V230" i="3" s="1"/>
  <c r="B231" i="3"/>
  <c r="V231" i="3" s="1"/>
  <c r="B232" i="3"/>
  <c r="V232" i="3" s="1"/>
  <c r="B233" i="3"/>
  <c r="V233" i="3" s="1"/>
  <c r="B234" i="3"/>
  <c r="V234" i="3" s="1"/>
  <c r="B235" i="3"/>
  <c r="V235" i="3" s="1"/>
  <c r="B236" i="3"/>
  <c r="V236" i="3" s="1"/>
  <c r="B237" i="3"/>
  <c r="V237" i="3" s="1"/>
  <c r="B238" i="3"/>
  <c r="V238" i="3" s="1"/>
  <c r="B239" i="3"/>
  <c r="V239" i="3" s="1"/>
  <c r="B240" i="3"/>
  <c r="V240" i="3" s="1"/>
  <c r="B241" i="3"/>
  <c r="V241" i="3" s="1"/>
  <c r="B242" i="3"/>
  <c r="V242" i="3" s="1"/>
  <c r="B243" i="3"/>
  <c r="V243" i="3" s="1"/>
  <c r="B244" i="3"/>
  <c r="V244" i="3" s="1"/>
  <c r="B245" i="3"/>
  <c r="V245" i="3" s="1"/>
  <c r="B246" i="3"/>
  <c r="V246" i="3" s="1"/>
  <c r="B247" i="3"/>
  <c r="V247" i="3" s="1"/>
  <c r="B248" i="3"/>
  <c r="V248" i="3" s="1"/>
  <c r="B249" i="3"/>
  <c r="V249" i="3" s="1"/>
  <c r="B250" i="3"/>
  <c r="V250" i="3" s="1"/>
  <c r="B251" i="3"/>
  <c r="V251" i="3" s="1"/>
  <c r="B252" i="3"/>
  <c r="V252" i="3" s="1"/>
  <c r="B253" i="3"/>
  <c r="V253" i="3" s="1"/>
  <c r="B254" i="3"/>
  <c r="V254" i="3" s="1"/>
  <c r="B255" i="3"/>
  <c r="V255" i="3" s="1"/>
  <c r="B256" i="3"/>
  <c r="V256" i="3" s="1"/>
  <c r="B257" i="3"/>
  <c r="V257" i="3" s="1"/>
  <c r="B258" i="3"/>
  <c r="V258" i="3" s="1"/>
  <c r="B259" i="3"/>
  <c r="V259" i="3" s="1"/>
  <c r="B260" i="3"/>
  <c r="V260" i="3" s="1"/>
  <c r="B261" i="3"/>
  <c r="V261" i="3" s="1"/>
  <c r="B262" i="3"/>
  <c r="V262" i="3" s="1"/>
  <c r="B263" i="3"/>
  <c r="V263" i="3" s="1"/>
  <c r="B264" i="3"/>
  <c r="V264" i="3" s="1"/>
  <c r="B265" i="3"/>
  <c r="V265" i="3" s="1"/>
  <c r="B266" i="3"/>
  <c r="V266" i="3" s="1"/>
  <c r="B267" i="3"/>
  <c r="V267" i="3" s="1"/>
  <c r="B268" i="3"/>
  <c r="V268" i="3" s="1"/>
  <c r="B269" i="3"/>
  <c r="V269" i="3" s="1"/>
  <c r="B270" i="3"/>
  <c r="V270" i="3" s="1"/>
  <c r="B271" i="3"/>
  <c r="V271" i="3" s="1"/>
  <c r="B272" i="3"/>
  <c r="V272" i="3" s="1"/>
  <c r="B273" i="3"/>
  <c r="V273" i="3" s="1"/>
  <c r="B274" i="3"/>
  <c r="V274" i="3" s="1"/>
  <c r="B275" i="3"/>
  <c r="V275" i="3" s="1"/>
  <c r="B276" i="3"/>
  <c r="V276" i="3" s="1"/>
  <c r="B277" i="3"/>
  <c r="V277" i="3" s="1"/>
  <c r="B278" i="3"/>
  <c r="V278" i="3" s="1"/>
  <c r="B279" i="3"/>
  <c r="V279" i="3" s="1"/>
  <c r="B280" i="3"/>
  <c r="V280" i="3" s="1"/>
  <c r="B281" i="3"/>
  <c r="V281" i="3" s="1"/>
  <c r="B282" i="3"/>
  <c r="V282" i="3" s="1"/>
  <c r="B283" i="3"/>
  <c r="V283" i="3" s="1"/>
  <c r="B284" i="3"/>
  <c r="V284" i="3" s="1"/>
  <c r="B285" i="3"/>
  <c r="V285" i="3" s="1"/>
  <c r="B286" i="3"/>
  <c r="V286" i="3" s="1"/>
  <c r="B287" i="3"/>
  <c r="V287" i="3" s="1"/>
  <c r="B288" i="3"/>
  <c r="V288" i="3" s="1"/>
  <c r="B289" i="3"/>
  <c r="V289" i="3" s="1"/>
  <c r="B290" i="3"/>
  <c r="V290" i="3" s="1"/>
  <c r="B291" i="3"/>
  <c r="V291" i="3" s="1"/>
  <c r="B292" i="3"/>
  <c r="V292" i="3" s="1"/>
  <c r="B293" i="3"/>
  <c r="V293" i="3" s="1"/>
  <c r="B294" i="3"/>
  <c r="V294" i="3" s="1"/>
  <c r="B295" i="3"/>
  <c r="V295" i="3" s="1"/>
  <c r="B296" i="3"/>
  <c r="V296" i="3" s="1"/>
  <c r="B297" i="3"/>
  <c r="V297" i="3" s="1"/>
  <c r="B298" i="3"/>
  <c r="V298" i="3" s="1"/>
  <c r="B299" i="3"/>
  <c r="V299" i="3" s="1"/>
  <c r="B300" i="3"/>
  <c r="V300" i="3" s="1"/>
  <c r="B301" i="3"/>
  <c r="V301" i="3" s="1"/>
  <c r="B302" i="3"/>
  <c r="V302" i="3" s="1"/>
  <c r="B303" i="3"/>
  <c r="V303" i="3" s="1"/>
  <c r="B304" i="3"/>
  <c r="V304" i="3" s="1"/>
  <c r="B305" i="3"/>
  <c r="V305" i="3" s="1"/>
  <c r="B306" i="3"/>
  <c r="V306" i="3" s="1"/>
  <c r="B307" i="3"/>
  <c r="V307" i="3" s="1"/>
  <c r="B308" i="3"/>
  <c r="V308" i="3" s="1"/>
  <c r="B309" i="3"/>
  <c r="V309" i="3" s="1"/>
  <c r="B310" i="3"/>
  <c r="V310" i="3" s="1"/>
  <c r="B311" i="3"/>
  <c r="V311" i="3" s="1"/>
  <c r="B312" i="3"/>
  <c r="V312" i="3" s="1"/>
  <c r="B313" i="3"/>
  <c r="V313" i="3" s="1"/>
  <c r="B314" i="3"/>
  <c r="V314" i="3" s="1"/>
  <c r="B315" i="3"/>
  <c r="V315" i="3" s="1"/>
  <c r="B316" i="3"/>
  <c r="V316" i="3" s="1"/>
  <c r="B317" i="3"/>
  <c r="V317" i="3" s="1"/>
  <c r="B318" i="3"/>
  <c r="V318" i="3" s="1"/>
  <c r="B319" i="3"/>
  <c r="V319" i="3" s="1"/>
  <c r="B320" i="3"/>
  <c r="V320" i="3" s="1"/>
  <c r="B321" i="3"/>
  <c r="V321" i="3" s="1"/>
  <c r="B322" i="3"/>
  <c r="V322" i="3" s="1"/>
  <c r="B323" i="3"/>
  <c r="V323" i="3" s="1"/>
  <c r="B324" i="3"/>
  <c r="V324" i="3" s="1"/>
  <c r="B325" i="3"/>
  <c r="V325" i="3" s="1"/>
  <c r="B326" i="3"/>
  <c r="V326" i="3" s="1"/>
  <c r="B327" i="3"/>
  <c r="V327" i="3" s="1"/>
  <c r="B328" i="3"/>
  <c r="V328" i="3" s="1"/>
  <c r="B329" i="3"/>
  <c r="V329" i="3" s="1"/>
  <c r="B330" i="3"/>
  <c r="V330" i="3" s="1"/>
  <c r="B331" i="3"/>
  <c r="V331" i="3" s="1"/>
  <c r="B332" i="3"/>
  <c r="V332" i="3" s="1"/>
  <c r="B333" i="3"/>
  <c r="V333" i="3" s="1"/>
  <c r="B334" i="3"/>
  <c r="V334" i="3" s="1"/>
  <c r="B335" i="3"/>
  <c r="V335" i="3" s="1"/>
  <c r="B336" i="3"/>
  <c r="V336" i="3" s="1"/>
  <c r="B337" i="3"/>
  <c r="V337" i="3" s="1"/>
  <c r="B338" i="3"/>
  <c r="V338" i="3" s="1"/>
  <c r="B339" i="3"/>
  <c r="V339" i="3" s="1"/>
  <c r="B340" i="3"/>
  <c r="V340" i="3" s="1"/>
  <c r="B341" i="3"/>
  <c r="V341" i="3" s="1"/>
  <c r="B342" i="3"/>
  <c r="V342" i="3" s="1"/>
  <c r="B343" i="3"/>
  <c r="V343" i="3" s="1"/>
  <c r="B344" i="3"/>
  <c r="V344" i="3" s="1"/>
  <c r="B345" i="3"/>
  <c r="V345" i="3" s="1"/>
  <c r="B346" i="3"/>
  <c r="V346" i="3" s="1"/>
  <c r="B347" i="3"/>
  <c r="V347" i="3" s="1"/>
  <c r="B348" i="3"/>
  <c r="V348" i="3" s="1"/>
  <c r="B349" i="3"/>
  <c r="V349" i="3" s="1"/>
  <c r="B350" i="3"/>
  <c r="V350" i="3" s="1"/>
  <c r="B351" i="3"/>
  <c r="V351" i="3" s="1"/>
  <c r="B352" i="3"/>
  <c r="V352" i="3" s="1"/>
  <c r="B353" i="3"/>
  <c r="V353" i="3" s="1"/>
  <c r="B354" i="3"/>
  <c r="V354" i="3" s="1"/>
  <c r="B355" i="3"/>
  <c r="V355" i="3" s="1"/>
  <c r="B356" i="3"/>
  <c r="V356" i="3" s="1"/>
  <c r="B357" i="3"/>
  <c r="V357" i="3" s="1"/>
  <c r="B358" i="3"/>
  <c r="V358" i="3" s="1"/>
  <c r="B359" i="3"/>
  <c r="V359" i="3" s="1"/>
  <c r="B360" i="3"/>
  <c r="V360" i="3" s="1"/>
  <c r="B361" i="3"/>
  <c r="V361" i="3" s="1"/>
  <c r="B362" i="3"/>
  <c r="V362" i="3" s="1"/>
  <c r="B363" i="3"/>
  <c r="V363" i="3" s="1"/>
  <c r="B364" i="3"/>
  <c r="V364" i="3" s="1"/>
  <c r="B365" i="3"/>
  <c r="V365" i="3" s="1"/>
  <c r="B366" i="3"/>
  <c r="V366" i="3" s="1"/>
  <c r="B367" i="3"/>
  <c r="V367" i="3" s="1"/>
  <c r="B368" i="3"/>
  <c r="V368" i="3" s="1"/>
  <c r="B369" i="3"/>
  <c r="V369" i="3" s="1"/>
  <c r="B370" i="3"/>
  <c r="V370" i="3" s="1"/>
  <c r="B371" i="3"/>
  <c r="V371" i="3" s="1"/>
  <c r="B372" i="3"/>
  <c r="V372" i="3" s="1"/>
  <c r="B373" i="3"/>
  <c r="V373" i="3" s="1"/>
  <c r="B374" i="3"/>
  <c r="V374" i="3" s="1"/>
  <c r="B375" i="3"/>
  <c r="V375" i="3" s="1"/>
  <c r="B376" i="3"/>
  <c r="V376" i="3" s="1"/>
  <c r="B377" i="3"/>
  <c r="V377" i="3" s="1"/>
  <c r="B378" i="3"/>
  <c r="V378" i="3" s="1"/>
  <c r="B379" i="3"/>
  <c r="V379" i="3" s="1"/>
  <c r="B380" i="3"/>
  <c r="V380" i="3" s="1"/>
  <c r="B381" i="3"/>
  <c r="V381" i="3" s="1"/>
  <c r="B382" i="3"/>
  <c r="V382" i="3" s="1"/>
  <c r="B383" i="3"/>
  <c r="V383" i="3" s="1"/>
  <c r="B384" i="3"/>
  <c r="V384" i="3" s="1"/>
  <c r="B385" i="3"/>
  <c r="V385" i="3" s="1"/>
  <c r="B386" i="3"/>
  <c r="V386" i="3" s="1"/>
  <c r="B387" i="3"/>
  <c r="V387" i="3" s="1"/>
  <c r="B388" i="3"/>
  <c r="V388" i="3" s="1"/>
  <c r="B389" i="3"/>
  <c r="V389" i="3" s="1"/>
  <c r="B390" i="3"/>
  <c r="V390" i="3" s="1"/>
  <c r="B391" i="3"/>
  <c r="V391" i="3" s="1"/>
  <c r="B392" i="3"/>
  <c r="V392" i="3" s="1"/>
  <c r="B393" i="3"/>
  <c r="V393" i="3" s="1"/>
  <c r="B394" i="3"/>
  <c r="V394" i="3" s="1"/>
  <c r="B395" i="3"/>
  <c r="V395" i="3" s="1"/>
  <c r="B396" i="3"/>
  <c r="V396" i="3" s="1"/>
  <c r="B397" i="3"/>
  <c r="V397" i="3" s="1"/>
  <c r="B398" i="3"/>
  <c r="V398" i="3" s="1"/>
  <c r="B399" i="3"/>
  <c r="V399" i="3" s="1"/>
  <c r="B400" i="3"/>
  <c r="V400" i="3" s="1"/>
  <c r="B401" i="3"/>
  <c r="V401" i="3" s="1"/>
  <c r="B402" i="3"/>
  <c r="V402" i="3" s="1"/>
  <c r="B403" i="3"/>
  <c r="V403" i="3" s="1"/>
  <c r="B404" i="3"/>
  <c r="V404" i="3" s="1"/>
  <c r="B405" i="3"/>
  <c r="V405" i="3" s="1"/>
  <c r="B406" i="3"/>
  <c r="V406" i="3" s="1"/>
  <c r="B407" i="3"/>
  <c r="V407" i="3" s="1"/>
  <c r="B408" i="3"/>
  <c r="V408" i="3" s="1"/>
  <c r="B409" i="3"/>
  <c r="V409" i="3" s="1"/>
  <c r="B410" i="3"/>
  <c r="V410" i="3" s="1"/>
  <c r="B411" i="3"/>
  <c r="V411" i="3" s="1"/>
  <c r="B412" i="3"/>
  <c r="V412" i="3" s="1"/>
  <c r="B413" i="3"/>
  <c r="V413" i="3" s="1"/>
  <c r="B414" i="3"/>
  <c r="V414" i="3" s="1"/>
  <c r="B415" i="3"/>
  <c r="V415" i="3" s="1"/>
  <c r="B416" i="3"/>
  <c r="V416" i="3" s="1"/>
  <c r="B417" i="3"/>
  <c r="V417" i="3" s="1"/>
  <c r="B418" i="3"/>
  <c r="V418" i="3" s="1"/>
  <c r="B419" i="3"/>
  <c r="V419" i="3" s="1"/>
  <c r="B420" i="3"/>
  <c r="V420" i="3" s="1"/>
  <c r="B421" i="3"/>
  <c r="V421" i="3" s="1"/>
  <c r="B422" i="3"/>
  <c r="V422" i="3" s="1"/>
  <c r="B423" i="3"/>
  <c r="V423" i="3" s="1"/>
  <c r="B424" i="3"/>
  <c r="V424" i="3" s="1"/>
  <c r="B425" i="3"/>
  <c r="V425" i="3" s="1"/>
  <c r="B426" i="3"/>
  <c r="V426" i="3" s="1"/>
  <c r="B427" i="3"/>
  <c r="V427" i="3" s="1"/>
  <c r="B428" i="3"/>
  <c r="V428" i="3" s="1"/>
  <c r="B429" i="3"/>
  <c r="V429" i="3" s="1"/>
  <c r="B430" i="3"/>
  <c r="V430" i="3" s="1"/>
  <c r="B431" i="3"/>
  <c r="V431" i="3" s="1"/>
  <c r="B432" i="3"/>
  <c r="V432" i="3" s="1"/>
  <c r="B433" i="3"/>
  <c r="V433" i="3" s="1"/>
  <c r="B434" i="3"/>
  <c r="V434" i="3" s="1"/>
  <c r="B435" i="3"/>
  <c r="V435" i="3" s="1"/>
  <c r="B436" i="3"/>
  <c r="V436" i="3" s="1"/>
  <c r="B437" i="3"/>
  <c r="V437" i="3" s="1"/>
  <c r="B438" i="3"/>
  <c r="V438" i="3" s="1"/>
  <c r="B439" i="3"/>
  <c r="V439" i="3" s="1"/>
  <c r="B440" i="3"/>
  <c r="V440" i="3" s="1"/>
  <c r="B441" i="3"/>
  <c r="V441" i="3" s="1"/>
  <c r="B442" i="3"/>
  <c r="V442" i="3" s="1"/>
  <c r="B443" i="3"/>
  <c r="V443" i="3" s="1"/>
  <c r="B444" i="3"/>
  <c r="V444" i="3" s="1"/>
  <c r="B445" i="3"/>
  <c r="V445" i="3" s="1"/>
  <c r="B446" i="3"/>
  <c r="V446" i="3" s="1"/>
  <c r="B447" i="3"/>
  <c r="V447" i="3" s="1"/>
  <c r="B448" i="3"/>
  <c r="V448" i="3" s="1"/>
  <c r="B449" i="3"/>
  <c r="V449" i="3" s="1"/>
  <c r="B450" i="3"/>
  <c r="V450" i="3" s="1"/>
  <c r="B451" i="3"/>
  <c r="V451" i="3" s="1"/>
  <c r="B452" i="3"/>
  <c r="V452" i="3" s="1"/>
  <c r="B453" i="3"/>
  <c r="V453" i="3" s="1"/>
  <c r="B454" i="3"/>
  <c r="V454" i="3" s="1"/>
  <c r="B455" i="3"/>
  <c r="V455" i="3" s="1"/>
  <c r="B456" i="3"/>
  <c r="V456" i="3" s="1"/>
  <c r="B457" i="3"/>
  <c r="V457" i="3" s="1"/>
  <c r="B458" i="3"/>
  <c r="V458" i="3" s="1"/>
  <c r="B459" i="3"/>
  <c r="V459" i="3" s="1"/>
  <c r="B460" i="3"/>
  <c r="V460" i="3" s="1"/>
  <c r="B461" i="3"/>
  <c r="V461" i="3" s="1"/>
  <c r="B462" i="3"/>
  <c r="V462" i="3" s="1"/>
  <c r="B463" i="3"/>
  <c r="V463" i="3" s="1"/>
  <c r="B464" i="3"/>
  <c r="V464" i="3" s="1"/>
  <c r="B465" i="3"/>
  <c r="V465" i="3" s="1"/>
  <c r="B466" i="3"/>
  <c r="V466" i="3" s="1"/>
  <c r="B467" i="3"/>
  <c r="V467" i="3" s="1"/>
  <c r="B468" i="3"/>
  <c r="V468" i="3" s="1"/>
  <c r="B469" i="3"/>
  <c r="V469" i="3" s="1"/>
  <c r="B470" i="3"/>
  <c r="V470" i="3" s="1"/>
  <c r="B471" i="3"/>
  <c r="V471" i="3" s="1"/>
  <c r="B472" i="3"/>
  <c r="V472" i="3" s="1"/>
  <c r="B473" i="3"/>
  <c r="V473" i="3" s="1"/>
  <c r="B474" i="3"/>
  <c r="V474" i="3" s="1"/>
  <c r="B475" i="3"/>
  <c r="V475" i="3" s="1"/>
  <c r="B476" i="3"/>
  <c r="V476" i="3" s="1"/>
  <c r="B477" i="3"/>
  <c r="V477" i="3" s="1"/>
  <c r="B478" i="3"/>
  <c r="V478" i="3" s="1"/>
  <c r="B479" i="3"/>
  <c r="V479" i="3" s="1"/>
  <c r="B480" i="3"/>
  <c r="V480" i="3" s="1"/>
  <c r="B481" i="3"/>
  <c r="V481" i="3" s="1"/>
  <c r="B482" i="3"/>
  <c r="V482" i="3" s="1"/>
  <c r="B483" i="3"/>
  <c r="V483" i="3" s="1"/>
  <c r="B484" i="3"/>
  <c r="V484" i="3" s="1"/>
  <c r="B485" i="3"/>
  <c r="V485" i="3" s="1"/>
  <c r="B486" i="3"/>
  <c r="V486" i="3" s="1"/>
  <c r="B487" i="3"/>
  <c r="V487" i="3" s="1"/>
  <c r="B488" i="3"/>
  <c r="V488" i="3" s="1"/>
  <c r="B489" i="3"/>
  <c r="V489" i="3" s="1"/>
  <c r="B490" i="3"/>
  <c r="V490" i="3" s="1"/>
  <c r="B491" i="3"/>
  <c r="V491" i="3" s="1"/>
  <c r="B492" i="3"/>
  <c r="V492" i="3" s="1"/>
  <c r="B493" i="3"/>
  <c r="V493" i="3" s="1"/>
  <c r="B494" i="3"/>
  <c r="V494" i="3" s="1"/>
  <c r="B495" i="3"/>
  <c r="V495" i="3" s="1"/>
  <c r="B496" i="3"/>
  <c r="V496" i="3" s="1"/>
  <c r="B497" i="3"/>
  <c r="V497" i="3" s="1"/>
  <c r="B498" i="3"/>
  <c r="V498" i="3" s="1"/>
  <c r="B499" i="3"/>
  <c r="V499" i="3" s="1"/>
  <c r="B500" i="3"/>
  <c r="V500" i="3" s="1"/>
  <c r="B501" i="3"/>
  <c r="V501" i="3" s="1"/>
  <c r="B502" i="3"/>
  <c r="V502" i="3" s="1"/>
  <c r="B503" i="3"/>
  <c r="V503" i="3" s="1"/>
  <c r="B504" i="3"/>
  <c r="V504" i="3" s="1"/>
  <c r="B505" i="3"/>
  <c r="V505" i="3" s="1"/>
  <c r="B506" i="3"/>
  <c r="V506" i="3" s="1"/>
  <c r="B507" i="3"/>
  <c r="V507" i="3" s="1"/>
  <c r="B508" i="3"/>
  <c r="V508" i="3" s="1"/>
  <c r="B509" i="3"/>
  <c r="V509" i="3" s="1"/>
  <c r="B510" i="3"/>
  <c r="V510" i="3" s="1"/>
  <c r="B511" i="3"/>
  <c r="V511" i="3" s="1"/>
  <c r="B512" i="3"/>
  <c r="V512" i="3" s="1"/>
  <c r="B513" i="3"/>
  <c r="V513" i="3" s="1"/>
  <c r="B514" i="3"/>
  <c r="V514" i="3" s="1"/>
  <c r="B515" i="3"/>
  <c r="V515" i="3" s="1"/>
  <c r="B516" i="3"/>
  <c r="V516" i="3" s="1"/>
  <c r="B517" i="3"/>
  <c r="V517" i="3" s="1"/>
  <c r="B518" i="3"/>
  <c r="V518" i="3" s="1"/>
  <c r="B519" i="3"/>
  <c r="V519" i="3" s="1"/>
  <c r="B520" i="3"/>
  <c r="V520" i="3" s="1"/>
  <c r="B521" i="3"/>
  <c r="V521" i="3" s="1"/>
  <c r="B522" i="3"/>
  <c r="V522" i="3" s="1"/>
  <c r="B523" i="3"/>
  <c r="V523" i="3" s="1"/>
  <c r="B524" i="3"/>
  <c r="V524" i="3" s="1"/>
  <c r="B525" i="3"/>
  <c r="V525" i="3" s="1"/>
  <c r="B526" i="3"/>
  <c r="V526" i="3" s="1"/>
  <c r="B527" i="3"/>
  <c r="V527" i="3" s="1"/>
  <c r="B528" i="3"/>
  <c r="V528" i="3" s="1"/>
  <c r="B529" i="3"/>
  <c r="V529" i="3" s="1"/>
  <c r="B530" i="3"/>
  <c r="V530" i="3" s="1"/>
  <c r="B531" i="3"/>
  <c r="V531" i="3" s="1"/>
  <c r="B532" i="3"/>
  <c r="V532" i="3" s="1"/>
  <c r="B533" i="3"/>
  <c r="V533" i="3" s="1"/>
  <c r="B534" i="3"/>
  <c r="V534" i="3" s="1"/>
  <c r="B535" i="3"/>
  <c r="V535" i="3" s="1"/>
  <c r="B536" i="3"/>
  <c r="V536" i="3" s="1"/>
  <c r="B537" i="3"/>
  <c r="V537" i="3" s="1"/>
  <c r="B538" i="3"/>
  <c r="V538" i="3" s="1"/>
  <c r="B539" i="3"/>
  <c r="V539" i="3" s="1"/>
  <c r="B540" i="3"/>
  <c r="V540" i="3" s="1"/>
  <c r="B541" i="3"/>
  <c r="V541" i="3" s="1"/>
  <c r="B542" i="3"/>
  <c r="V542" i="3" s="1"/>
  <c r="B543" i="3"/>
  <c r="V543" i="3" s="1"/>
  <c r="B544" i="3"/>
  <c r="V544" i="3" s="1"/>
  <c r="B545" i="3"/>
  <c r="V545" i="3" s="1"/>
  <c r="B546" i="3"/>
  <c r="V546" i="3" s="1"/>
  <c r="B547" i="3"/>
  <c r="V547" i="3" s="1"/>
  <c r="B548" i="3"/>
  <c r="V548" i="3" s="1"/>
  <c r="B549" i="3"/>
  <c r="V549" i="3" s="1"/>
  <c r="B550" i="3"/>
  <c r="V550" i="3" s="1"/>
  <c r="B551" i="3"/>
  <c r="V551" i="3" s="1"/>
  <c r="B552" i="3"/>
  <c r="V552" i="3" s="1"/>
  <c r="B553" i="3"/>
  <c r="V553" i="3" s="1"/>
  <c r="B554" i="3"/>
  <c r="V554" i="3" s="1"/>
  <c r="B555" i="3"/>
  <c r="V555" i="3" s="1"/>
  <c r="B556" i="3"/>
  <c r="V556" i="3" s="1"/>
  <c r="B557" i="3"/>
  <c r="V557" i="3" s="1"/>
  <c r="B558" i="3"/>
  <c r="V558" i="3" s="1"/>
  <c r="B559" i="3"/>
  <c r="V559" i="3" s="1"/>
  <c r="B560" i="3"/>
  <c r="V560" i="3" s="1"/>
  <c r="B561" i="3"/>
  <c r="V561" i="3" s="1"/>
  <c r="B562" i="3"/>
  <c r="V562" i="3" s="1"/>
  <c r="B563" i="3"/>
  <c r="V563" i="3" s="1"/>
  <c r="B564" i="3"/>
  <c r="V564" i="3" s="1"/>
  <c r="B565" i="3"/>
  <c r="V565" i="3" s="1"/>
  <c r="B566" i="3"/>
  <c r="V566" i="3" s="1"/>
  <c r="B567" i="3"/>
  <c r="V567" i="3" s="1"/>
  <c r="B568" i="3"/>
  <c r="V568" i="3" s="1"/>
  <c r="B569" i="3"/>
  <c r="V569" i="3" s="1"/>
  <c r="B570" i="3"/>
  <c r="V570" i="3" s="1"/>
  <c r="B571" i="3"/>
  <c r="V571" i="3" s="1"/>
  <c r="B572" i="3"/>
  <c r="V572" i="3" s="1"/>
  <c r="B573" i="3"/>
  <c r="V573" i="3" s="1"/>
  <c r="B574" i="3"/>
  <c r="V574" i="3" s="1"/>
  <c r="B575" i="3"/>
  <c r="V575" i="3" s="1"/>
  <c r="B576" i="3"/>
  <c r="V576" i="3" s="1"/>
  <c r="B577" i="3"/>
  <c r="V577" i="3" s="1"/>
  <c r="B578" i="3"/>
  <c r="V578" i="3" s="1"/>
  <c r="B579" i="3"/>
  <c r="V579" i="3" s="1"/>
  <c r="B580" i="3"/>
  <c r="V580" i="3" s="1"/>
  <c r="B581" i="3"/>
  <c r="V581" i="3" s="1"/>
  <c r="B582" i="3"/>
  <c r="V582" i="3" s="1"/>
  <c r="B583" i="3"/>
  <c r="V583" i="3" s="1"/>
  <c r="B584" i="3"/>
  <c r="V584" i="3" s="1"/>
  <c r="B585" i="3"/>
  <c r="V585" i="3" s="1"/>
  <c r="B586" i="3"/>
  <c r="V586" i="3" s="1"/>
  <c r="B587" i="3"/>
  <c r="V587" i="3" s="1"/>
  <c r="B588" i="3"/>
  <c r="V588" i="3" s="1"/>
  <c r="B589" i="3"/>
  <c r="V589" i="3" s="1"/>
  <c r="B590" i="3"/>
  <c r="V590" i="3" s="1"/>
  <c r="B591" i="3"/>
  <c r="V591" i="3" s="1"/>
  <c r="B592" i="3"/>
  <c r="V592" i="3" s="1"/>
  <c r="B593" i="3"/>
  <c r="V593" i="3" s="1"/>
  <c r="B594" i="3"/>
  <c r="V594" i="3" s="1"/>
  <c r="B595" i="3"/>
  <c r="V595" i="3" s="1"/>
  <c r="B596" i="3"/>
  <c r="V596" i="3" s="1"/>
  <c r="B597" i="3"/>
  <c r="V597" i="3" s="1"/>
  <c r="B598" i="3"/>
  <c r="V598" i="3" s="1"/>
  <c r="B599" i="3"/>
  <c r="V599" i="3" s="1"/>
  <c r="B600" i="3"/>
  <c r="V600" i="3" s="1"/>
  <c r="B601" i="3"/>
  <c r="V601" i="3" s="1"/>
  <c r="B602" i="3"/>
  <c r="V602" i="3" s="1"/>
  <c r="B603" i="3"/>
  <c r="V603" i="3" s="1"/>
  <c r="B604" i="3"/>
  <c r="V604" i="3" s="1"/>
  <c r="B605" i="3"/>
  <c r="V605" i="3" s="1"/>
  <c r="B606" i="3"/>
  <c r="V606" i="3" s="1"/>
  <c r="B607" i="3"/>
  <c r="V607" i="3" s="1"/>
  <c r="B608" i="3"/>
  <c r="V608" i="3" s="1"/>
  <c r="B609" i="3"/>
  <c r="V609" i="3" s="1"/>
  <c r="B610" i="3"/>
  <c r="V610" i="3" s="1"/>
  <c r="B611" i="3"/>
  <c r="V611" i="3" s="1"/>
  <c r="B612" i="3"/>
  <c r="V612" i="3" s="1"/>
  <c r="B613" i="3"/>
  <c r="V613" i="3" s="1"/>
  <c r="B614" i="3"/>
  <c r="V614" i="3" s="1"/>
  <c r="B615" i="3"/>
  <c r="V615" i="3" s="1"/>
  <c r="B616" i="3"/>
  <c r="V616" i="3" s="1"/>
  <c r="B617" i="3"/>
  <c r="V617" i="3" s="1"/>
  <c r="B618" i="3"/>
  <c r="V618" i="3" s="1"/>
  <c r="B619" i="3"/>
  <c r="V619" i="3" s="1"/>
  <c r="B620" i="3"/>
  <c r="V620" i="3" s="1"/>
  <c r="B621" i="3"/>
  <c r="V621" i="3" s="1"/>
  <c r="B622" i="3"/>
  <c r="V622" i="3" s="1"/>
  <c r="B623" i="3"/>
  <c r="V623" i="3" s="1"/>
  <c r="B624" i="3"/>
  <c r="V624" i="3" s="1"/>
  <c r="B625" i="3"/>
  <c r="V625" i="3" s="1"/>
  <c r="B626" i="3"/>
  <c r="V626" i="3" s="1"/>
  <c r="B627" i="3"/>
  <c r="V627" i="3" s="1"/>
  <c r="B628" i="3"/>
  <c r="V628" i="3" s="1"/>
  <c r="B629" i="3"/>
  <c r="V629" i="3" s="1"/>
  <c r="B630" i="3"/>
  <c r="V630" i="3" s="1"/>
  <c r="B631" i="3"/>
  <c r="V631" i="3" s="1"/>
  <c r="B632" i="3"/>
  <c r="V632" i="3" s="1"/>
  <c r="B633" i="3"/>
  <c r="V633" i="3" s="1"/>
  <c r="B634" i="3"/>
  <c r="V634" i="3" s="1"/>
  <c r="B635" i="3"/>
  <c r="V635" i="3" s="1"/>
  <c r="B636" i="3"/>
  <c r="V636" i="3" s="1"/>
  <c r="B637" i="3"/>
  <c r="V637" i="3" s="1"/>
  <c r="B638" i="3"/>
  <c r="V638" i="3" s="1"/>
  <c r="B639" i="3"/>
  <c r="V639" i="3" s="1"/>
  <c r="B640" i="3"/>
  <c r="V640" i="3" s="1"/>
  <c r="B641" i="3"/>
  <c r="V641" i="3" s="1"/>
  <c r="B642" i="3"/>
  <c r="V642" i="3" s="1"/>
  <c r="B643" i="3"/>
  <c r="V643" i="3" s="1"/>
  <c r="B644" i="3"/>
  <c r="V644" i="3" s="1"/>
  <c r="B645" i="3"/>
  <c r="V645" i="3" s="1"/>
  <c r="B646" i="3"/>
  <c r="V646" i="3" s="1"/>
  <c r="B647" i="3"/>
  <c r="V647" i="3" s="1"/>
  <c r="B648" i="3"/>
  <c r="V648" i="3" s="1"/>
  <c r="B649" i="3"/>
  <c r="V649" i="3" s="1"/>
  <c r="B650" i="3"/>
  <c r="V650" i="3" s="1"/>
  <c r="B651" i="3"/>
  <c r="V651" i="3" s="1"/>
  <c r="B652" i="3"/>
  <c r="V652" i="3" s="1"/>
  <c r="B653" i="3"/>
  <c r="V653" i="3" s="1"/>
  <c r="B654" i="3"/>
  <c r="V654" i="3" s="1"/>
  <c r="B655" i="3"/>
  <c r="V655" i="3" s="1"/>
  <c r="B656" i="3"/>
  <c r="V656" i="3" s="1"/>
  <c r="B657" i="3"/>
  <c r="V657" i="3" s="1"/>
  <c r="B658" i="3"/>
  <c r="V658" i="3" s="1"/>
  <c r="B659" i="3"/>
  <c r="V659" i="3" s="1"/>
  <c r="B660" i="3"/>
  <c r="V660" i="3" s="1"/>
  <c r="B661" i="3"/>
  <c r="V661" i="3" s="1"/>
  <c r="B662" i="3"/>
  <c r="V662" i="3" s="1"/>
  <c r="B663" i="3"/>
  <c r="V663" i="3" s="1"/>
  <c r="B664" i="3"/>
  <c r="V664" i="3" s="1"/>
  <c r="B665" i="3"/>
  <c r="V665" i="3" s="1"/>
  <c r="B666" i="3"/>
  <c r="V666" i="3" s="1"/>
  <c r="B667" i="3"/>
  <c r="V667" i="3" s="1"/>
  <c r="B668" i="3"/>
  <c r="V668" i="3" s="1"/>
  <c r="B669" i="3"/>
  <c r="V669" i="3" s="1"/>
  <c r="B670" i="3"/>
  <c r="V670" i="3" s="1"/>
  <c r="B671" i="3"/>
  <c r="V671" i="3" s="1"/>
  <c r="B672" i="3"/>
  <c r="V672" i="3" s="1"/>
  <c r="B673" i="3"/>
  <c r="V673" i="3" s="1"/>
  <c r="B674" i="3"/>
  <c r="V674" i="3" s="1"/>
  <c r="B675" i="3"/>
  <c r="V675" i="3" s="1"/>
  <c r="B676" i="3"/>
  <c r="V676" i="3" s="1"/>
  <c r="B677" i="3"/>
  <c r="V677" i="3" s="1"/>
  <c r="B678" i="3"/>
  <c r="V678" i="3" s="1"/>
  <c r="B679" i="3"/>
  <c r="V679" i="3" s="1"/>
  <c r="B680" i="3"/>
  <c r="V680" i="3" s="1"/>
  <c r="B681" i="3"/>
  <c r="V681" i="3" s="1"/>
  <c r="B682" i="3"/>
  <c r="V682" i="3" s="1"/>
  <c r="B683" i="3"/>
  <c r="V683" i="3" s="1"/>
  <c r="B684" i="3"/>
  <c r="V684" i="3" s="1"/>
  <c r="B685" i="3"/>
  <c r="V685" i="3" s="1"/>
  <c r="B686" i="3"/>
  <c r="V686" i="3" s="1"/>
  <c r="B687" i="3"/>
  <c r="V687" i="3" s="1"/>
  <c r="B688" i="3"/>
  <c r="V688" i="3" s="1"/>
  <c r="B689" i="3"/>
  <c r="V689" i="3" s="1"/>
  <c r="B690" i="3"/>
  <c r="V690" i="3" s="1"/>
  <c r="B691" i="3"/>
  <c r="V691" i="3" s="1"/>
  <c r="B692" i="3"/>
  <c r="V692" i="3" s="1"/>
  <c r="B693" i="3"/>
  <c r="V693" i="3" s="1"/>
  <c r="B694" i="3"/>
  <c r="V694" i="3" s="1"/>
  <c r="B695" i="3"/>
  <c r="V695" i="3" s="1"/>
  <c r="B696" i="3"/>
  <c r="V696" i="3" s="1"/>
  <c r="B697" i="3"/>
  <c r="V697" i="3" s="1"/>
  <c r="B698" i="3"/>
  <c r="V698" i="3" s="1"/>
  <c r="B699" i="3"/>
  <c r="V699" i="3" s="1"/>
  <c r="B700" i="3"/>
  <c r="V700" i="3" s="1"/>
  <c r="B701" i="3"/>
  <c r="V701" i="3" s="1"/>
  <c r="B702" i="3"/>
  <c r="V702" i="3" s="1"/>
  <c r="B703" i="3"/>
  <c r="V703" i="3" s="1"/>
  <c r="B704" i="3"/>
  <c r="V704" i="3" s="1"/>
  <c r="B705" i="3"/>
  <c r="V705" i="3" s="1"/>
  <c r="B706" i="3"/>
  <c r="V706" i="3" s="1"/>
  <c r="B707" i="3"/>
  <c r="V707" i="3" s="1"/>
  <c r="B708" i="3"/>
  <c r="V708" i="3" s="1"/>
  <c r="B709" i="3"/>
  <c r="V709" i="3" s="1"/>
  <c r="B710" i="3"/>
  <c r="V710" i="3" s="1"/>
  <c r="B711" i="3"/>
  <c r="V711" i="3" s="1"/>
  <c r="B712" i="3"/>
  <c r="V712" i="3" s="1"/>
  <c r="B713" i="3"/>
  <c r="V713" i="3" s="1"/>
  <c r="B714" i="3"/>
  <c r="V714" i="3" s="1"/>
  <c r="B715" i="3"/>
  <c r="V715" i="3" s="1"/>
  <c r="B716" i="3"/>
  <c r="V716" i="3" s="1"/>
  <c r="B717" i="3"/>
  <c r="V717" i="3" s="1"/>
  <c r="B718" i="3"/>
  <c r="V718" i="3" s="1"/>
  <c r="B719" i="3"/>
  <c r="V719" i="3" s="1"/>
  <c r="B720" i="3"/>
  <c r="V720" i="3" s="1"/>
  <c r="B721" i="3"/>
  <c r="V721" i="3" s="1"/>
  <c r="B722" i="3"/>
  <c r="V722" i="3" s="1"/>
  <c r="B723" i="3"/>
  <c r="V723" i="3" s="1"/>
  <c r="B724" i="3"/>
  <c r="V724" i="3" s="1"/>
  <c r="B725" i="3"/>
  <c r="V725" i="3" s="1"/>
  <c r="B726" i="3"/>
  <c r="V726" i="3" s="1"/>
  <c r="B727" i="3"/>
  <c r="V727" i="3" s="1"/>
  <c r="B728" i="3"/>
  <c r="V728" i="3" s="1"/>
  <c r="B729" i="3"/>
  <c r="V729" i="3" s="1"/>
  <c r="B730" i="3"/>
  <c r="V730" i="3" s="1"/>
  <c r="B731" i="3"/>
  <c r="V731" i="3" s="1"/>
  <c r="B732" i="3"/>
  <c r="V732" i="3" s="1"/>
  <c r="B733" i="3"/>
  <c r="V733" i="3" s="1"/>
  <c r="B734" i="3"/>
  <c r="V734" i="3" s="1"/>
  <c r="B735" i="3"/>
  <c r="V735" i="3" s="1"/>
  <c r="B736" i="3"/>
  <c r="V736" i="3" s="1"/>
  <c r="B737" i="3"/>
  <c r="V737" i="3" s="1"/>
  <c r="B738" i="3"/>
  <c r="V738" i="3" s="1"/>
  <c r="B739" i="3"/>
  <c r="V739" i="3" s="1"/>
  <c r="B740" i="3"/>
  <c r="V740" i="3" s="1"/>
  <c r="B741" i="3"/>
  <c r="V741" i="3" s="1"/>
  <c r="B742" i="3"/>
  <c r="V742" i="3" s="1"/>
  <c r="B743" i="3"/>
  <c r="V743" i="3" s="1"/>
  <c r="B744" i="3"/>
  <c r="V744" i="3" s="1"/>
  <c r="B745" i="3"/>
  <c r="V745" i="3" s="1"/>
  <c r="B746" i="3"/>
  <c r="V746" i="3" s="1"/>
  <c r="B747" i="3"/>
  <c r="V747" i="3" s="1"/>
  <c r="B748" i="3"/>
  <c r="V748" i="3" s="1"/>
  <c r="B749" i="3"/>
  <c r="V749" i="3" s="1"/>
  <c r="B750" i="3"/>
  <c r="V750" i="3" s="1"/>
  <c r="B751" i="3"/>
  <c r="V751" i="3" s="1"/>
  <c r="B752" i="3"/>
  <c r="V752" i="3" s="1"/>
  <c r="B753" i="3"/>
  <c r="V753" i="3" s="1"/>
  <c r="B754" i="3"/>
  <c r="V754" i="3" s="1"/>
  <c r="B755" i="3"/>
  <c r="V755" i="3" s="1"/>
  <c r="B756" i="3"/>
  <c r="V756" i="3" s="1"/>
  <c r="B757" i="3"/>
  <c r="V757" i="3" s="1"/>
  <c r="B758" i="3"/>
  <c r="V758" i="3" s="1"/>
  <c r="B759" i="3"/>
  <c r="V759" i="3" s="1"/>
  <c r="B760" i="3"/>
  <c r="V760" i="3" s="1"/>
  <c r="B761" i="3"/>
  <c r="V761" i="3" s="1"/>
  <c r="B762" i="3"/>
  <c r="V762" i="3" s="1"/>
  <c r="B763" i="3"/>
  <c r="V763" i="3" s="1"/>
  <c r="B764" i="3"/>
  <c r="V764" i="3" s="1"/>
  <c r="B765" i="3"/>
  <c r="V765" i="3" s="1"/>
  <c r="B766" i="3"/>
  <c r="V766" i="3" s="1"/>
  <c r="B767" i="3"/>
  <c r="V767" i="3" s="1"/>
  <c r="B768" i="3"/>
  <c r="V768" i="3" s="1"/>
  <c r="B769" i="3"/>
  <c r="V769" i="3" s="1"/>
  <c r="B770" i="3"/>
  <c r="V770" i="3" s="1"/>
  <c r="B771" i="3"/>
  <c r="V771" i="3" s="1"/>
  <c r="B772" i="3"/>
  <c r="V772" i="3" s="1"/>
  <c r="B773" i="3"/>
  <c r="V773" i="3" s="1"/>
  <c r="B774" i="3"/>
  <c r="V774" i="3" s="1"/>
  <c r="B775" i="3"/>
  <c r="V775" i="3" s="1"/>
  <c r="B776" i="3"/>
  <c r="V776" i="3" s="1"/>
  <c r="B777" i="3"/>
  <c r="V777" i="3" s="1"/>
  <c r="B778" i="3"/>
  <c r="V778" i="3" s="1"/>
  <c r="B779" i="3"/>
  <c r="V779" i="3" s="1"/>
  <c r="B780" i="3"/>
  <c r="V780" i="3" s="1"/>
  <c r="B781" i="3"/>
  <c r="V781" i="3" s="1"/>
  <c r="B782" i="3"/>
  <c r="V782" i="3" s="1"/>
  <c r="B783" i="3"/>
  <c r="V783" i="3" s="1"/>
  <c r="B784" i="3"/>
  <c r="V784" i="3" s="1"/>
  <c r="B785" i="3"/>
  <c r="V785" i="3" s="1"/>
  <c r="B786" i="3"/>
  <c r="V786" i="3" s="1"/>
  <c r="B787" i="3"/>
  <c r="V787" i="3" s="1"/>
  <c r="B788" i="3"/>
  <c r="V788" i="3" s="1"/>
  <c r="B789" i="3"/>
  <c r="V789" i="3" s="1"/>
  <c r="B790" i="3"/>
  <c r="V790" i="3" s="1"/>
  <c r="B791" i="3"/>
  <c r="V791" i="3" s="1"/>
  <c r="B792" i="3"/>
  <c r="V792" i="3" s="1"/>
  <c r="B793" i="3"/>
  <c r="V793" i="3" s="1"/>
  <c r="B794" i="3"/>
  <c r="V794" i="3" s="1"/>
  <c r="B795" i="3"/>
  <c r="V795" i="3" s="1"/>
  <c r="B796" i="3"/>
  <c r="V796" i="3" s="1"/>
  <c r="B797" i="3"/>
  <c r="V797" i="3" s="1"/>
  <c r="B798" i="3"/>
  <c r="V798" i="3" s="1"/>
  <c r="B799" i="3"/>
  <c r="V799" i="3" s="1"/>
  <c r="B800" i="3"/>
  <c r="V800" i="3" s="1"/>
  <c r="B801" i="3"/>
  <c r="V801" i="3" s="1"/>
  <c r="B802" i="3"/>
  <c r="V802" i="3" s="1"/>
  <c r="B803" i="3"/>
  <c r="V803" i="3" s="1"/>
  <c r="B804" i="3"/>
  <c r="V804" i="3" s="1"/>
  <c r="B805" i="3"/>
  <c r="V805" i="3" s="1"/>
  <c r="B806" i="3"/>
  <c r="V806" i="3" s="1"/>
  <c r="B807" i="3"/>
  <c r="V807" i="3" s="1"/>
  <c r="B808" i="3"/>
  <c r="V808" i="3" s="1"/>
  <c r="B809" i="3"/>
  <c r="V809" i="3" s="1"/>
  <c r="B810" i="3"/>
  <c r="V810" i="3" s="1"/>
  <c r="B811" i="3"/>
  <c r="V811" i="3" s="1"/>
  <c r="B812" i="3"/>
  <c r="V812" i="3" s="1"/>
  <c r="B813" i="3"/>
  <c r="V813" i="3" s="1"/>
  <c r="B814" i="3"/>
  <c r="V814" i="3" s="1"/>
  <c r="B815" i="3"/>
  <c r="V815" i="3" s="1"/>
  <c r="B816" i="3"/>
  <c r="V816" i="3" s="1"/>
  <c r="B817" i="3"/>
  <c r="V817" i="3" s="1"/>
  <c r="B818" i="3"/>
  <c r="V818" i="3" s="1"/>
  <c r="B819" i="3"/>
  <c r="V819" i="3" s="1"/>
  <c r="B820" i="3"/>
  <c r="V820" i="3" s="1"/>
  <c r="B821" i="3"/>
  <c r="V821" i="3" s="1"/>
  <c r="B822" i="3"/>
  <c r="V822" i="3" s="1"/>
  <c r="B823" i="3"/>
  <c r="V823" i="3" s="1"/>
  <c r="B824" i="3"/>
  <c r="V824" i="3" s="1"/>
  <c r="B825" i="3"/>
  <c r="V825" i="3" s="1"/>
  <c r="B826" i="3"/>
  <c r="V826" i="3" s="1"/>
  <c r="B827" i="3"/>
  <c r="V827" i="3" s="1"/>
  <c r="B828" i="3"/>
  <c r="V828" i="3" s="1"/>
  <c r="B829" i="3"/>
  <c r="V829" i="3" s="1"/>
  <c r="B830" i="3"/>
  <c r="V830" i="3" s="1"/>
  <c r="B831" i="3"/>
  <c r="V831" i="3" s="1"/>
  <c r="B832" i="3"/>
  <c r="V832" i="3" s="1"/>
  <c r="B833" i="3"/>
  <c r="V833" i="3" s="1"/>
  <c r="B834" i="3"/>
  <c r="V834" i="3" s="1"/>
  <c r="B835" i="3"/>
  <c r="V835" i="3" s="1"/>
  <c r="B836" i="3"/>
  <c r="V836" i="3" s="1"/>
  <c r="B837" i="3"/>
  <c r="V837" i="3" s="1"/>
  <c r="B838" i="3"/>
  <c r="V838" i="3" s="1"/>
  <c r="B839" i="3"/>
  <c r="V839" i="3" s="1"/>
  <c r="B840" i="3"/>
  <c r="V840" i="3" s="1"/>
  <c r="B841" i="3"/>
  <c r="V841" i="3" s="1"/>
  <c r="B842" i="3"/>
  <c r="V842" i="3" s="1"/>
  <c r="B843" i="3"/>
  <c r="V843" i="3" s="1"/>
  <c r="B844" i="3"/>
  <c r="V844" i="3" s="1"/>
  <c r="B845" i="3"/>
  <c r="V845" i="3" s="1"/>
  <c r="B846" i="3"/>
  <c r="V846" i="3" s="1"/>
  <c r="B847" i="3"/>
  <c r="V847" i="3" s="1"/>
  <c r="B848" i="3"/>
  <c r="V848" i="3" s="1"/>
  <c r="B849" i="3"/>
  <c r="V849" i="3" s="1"/>
  <c r="B850" i="3"/>
  <c r="V850" i="3" s="1"/>
  <c r="B851" i="3"/>
  <c r="V851" i="3" s="1"/>
  <c r="B852" i="3"/>
  <c r="V852" i="3" s="1"/>
  <c r="B853" i="3"/>
  <c r="V853" i="3" s="1"/>
  <c r="B854" i="3"/>
  <c r="V854" i="3" s="1"/>
  <c r="B855" i="3"/>
  <c r="V855" i="3" s="1"/>
  <c r="B856" i="3"/>
  <c r="V856" i="3" s="1"/>
  <c r="B857" i="3"/>
  <c r="V857" i="3" s="1"/>
  <c r="B858" i="3"/>
  <c r="V858" i="3" s="1"/>
  <c r="B859" i="3"/>
  <c r="V859" i="3" s="1"/>
  <c r="B860" i="3"/>
  <c r="V860" i="3" s="1"/>
  <c r="B861" i="3"/>
  <c r="V861" i="3" s="1"/>
  <c r="B862" i="3"/>
  <c r="V862" i="3" s="1"/>
  <c r="B863" i="3"/>
  <c r="V863" i="3" s="1"/>
  <c r="B864" i="3"/>
  <c r="V864" i="3" s="1"/>
  <c r="B865" i="3"/>
  <c r="V865" i="3" s="1"/>
  <c r="B866" i="3"/>
  <c r="V866" i="3" s="1"/>
  <c r="B867" i="3"/>
  <c r="V867" i="3" s="1"/>
  <c r="B868" i="3"/>
  <c r="V868" i="3" s="1"/>
  <c r="B869" i="3"/>
  <c r="V869" i="3" s="1"/>
  <c r="B870" i="3"/>
  <c r="V870" i="3" s="1"/>
  <c r="B871" i="3"/>
  <c r="V871" i="3" s="1"/>
  <c r="B872" i="3"/>
  <c r="V872" i="3" s="1"/>
  <c r="B873" i="3"/>
  <c r="V873" i="3" s="1"/>
  <c r="B874" i="3"/>
  <c r="V874" i="3" s="1"/>
  <c r="B875" i="3"/>
  <c r="V875" i="3" s="1"/>
  <c r="B876" i="3"/>
  <c r="V876" i="3" s="1"/>
  <c r="B877" i="3"/>
  <c r="V877" i="3" s="1"/>
  <c r="B878" i="3"/>
  <c r="V878" i="3" s="1"/>
  <c r="B879" i="3"/>
  <c r="V879" i="3" s="1"/>
  <c r="B880" i="3"/>
  <c r="V880" i="3" s="1"/>
  <c r="B881" i="3"/>
  <c r="V881" i="3" s="1"/>
  <c r="B882" i="3"/>
  <c r="V882" i="3" s="1"/>
  <c r="B883" i="3"/>
  <c r="V883" i="3" s="1"/>
  <c r="B884" i="3"/>
  <c r="V884" i="3" s="1"/>
  <c r="B885" i="3"/>
  <c r="V885" i="3" s="1"/>
  <c r="B886" i="3"/>
  <c r="V886" i="3" s="1"/>
  <c r="B887" i="3"/>
  <c r="V887" i="3" s="1"/>
  <c r="B888" i="3"/>
  <c r="V888" i="3" s="1"/>
  <c r="B889" i="3"/>
  <c r="V889" i="3" s="1"/>
  <c r="B890" i="3"/>
  <c r="V890" i="3" s="1"/>
  <c r="B891" i="3"/>
  <c r="V891" i="3" s="1"/>
  <c r="B892" i="3"/>
  <c r="V892" i="3" s="1"/>
  <c r="B893" i="3"/>
  <c r="V893" i="3" s="1"/>
  <c r="B894" i="3"/>
  <c r="V894" i="3" s="1"/>
  <c r="B895" i="3"/>
  <c r="V895" i="3" s="1"/>
  <c r="B896" i="3"/>
  <c r="V896" i="3" s="1"/>
  <c r="B897" i="3"/>
  <c r="V897" i="3" s="1"/>
  <c r="B898" i="3"/>
  <c r="V898" i="3" s="1"/>
  <c r="B899" i="3"/>
  <c r="V899" i="3" s="1"/>
  <c r="B900" i="3"/>
  <c r="V900" i="3" s="1"/>
  <c r="B901" i="3"/>
  <c r="V901" i="3" s="1"/>
  <c r="B902" i="3"/>
  <c r="V902" i="3" s="1"/>
  <c r="B903" i="3"/>
  <c r="V903" i="3" s="1"/>
  <c r="B904" i="3"/>
  <c r="V904" i="3" s="1"/>
  <c r="B905" i="3"/>
  <c r="V905" i="3" s="1"/>
  <c r="B906" i="3"/>
  <c r="V906" i="3" s="1"/>
  <c r="B907" i="3"/>
  <c r="V907" i="3" s="1"/>
  <c r="B908" i="3"/>
  <c r="V908" i="3" s="1"/>
  <c r="B909" i="3"/>
  <c r="V909" i="3" s="1"/>
  <c r="B910" i="3"/>
  <c r="V910" i="3" s="1"/>
  <c r="B911" i="3"/>
  <c r="V911" i="3" s="1"/>
  <c r="B912" i="3"/>
  <c r="V912" i="3" s="1"/>
  <c r="B913" i="3"/>
  <c r="V913" i="3" s="1"/>
  <c r="B914" i="3"/>
  <c r="V914" i="3" s="1"/>
  <c r="B915" i="3"/>
  <c r="V915" i="3" s="1"/>
  <c r="B916" i="3"/>
  <c r="V916" i="3" s="1"/>
  <c r="B917" i="3"/>
  <c r="V917" i="3" s="1"/>
  <c r="B918" i="3"/>
  <c r="V918" i="3" s="1"/>
  <c r="B919" i="3"/>
  <c r="V919" i="3" s="1"/>
  <c r="B920" i="3"/>
  <c r="V920" i="3" s="1"/>
  <c r="B921" i="3"/>
  <c r="V921" i="3" s="1"/>
  <c r="B922" i="3"/>
  <c r="V922" i="3" s="1"/>
  <c r="B923" i="3"/>
  <c r="V923" i="3" s="1"/>
  <c r="B924" i="3"/>
  <c r="V924" i="3" s="1"/>
  <c r="B925" i="3"/>
  <c r="V925" i="3" s="1"/>
  <c r="B926" i="3"/>
  <c r="V926" i="3" s="1"/>
  <c r="B927" i="3"/>
  <c r="V927" i="3" s="1"/>
  <c r="B928" i="3"/>
  <c r="V928" i="3" s="1"/>
  <c r="B929" i="3"/>
  <c r="V929" i="3" s="1"/>
  <c r="B930" i="3"/>
  <c r="V930" i="3" s="1"/>
  <c r="B931" i="3"/>
  <c r="V931" i="3" s="1"/>
  <c r="B932" i="3"/>
  <c r="V932" i="3" s="1"/>
  <c r="B933" i="3"/>
  <c r="V933" i="3" s="1"/>
  <c r="B934" i="3"/>
  <c r="V934" i="3" s="1"/>
  <c r="B935" i="3"/>
  <c r="V935" i="3" s="1"/>
  <c r="B936" i="3"/>
  <c r="V936" i="3" s="1"/>
  <c r="B937" i="3"/>
  <c r="V937" i="3" s="1"/>
  <c r="B938" i="3"/>
  <c r="V938" i="3" s="1"/>
  <c r="B939" i="3"/>
  <c r="V939" i="3" s="1"/>
  <c r="B940" i="3"/>
  <c r="V940" i="3" s="1"/>
  <c r="B941" i="3"/>
  <c r="V941" i="3" s="1"/>
  <c r="B942" i="3"/>
  <c r="V942" i="3" s="1"/>
  <c r="B943" i="3"/>
  <c r="V943" i="3" s="1"/>
  <c r="B944" i="3"/>
  <c r="V944" i="3" s="1"/>
  <c r="B945" i="3"/>
  <c r="V945" i="3" s="1"/>
  <c r="B946" i="3"/>
  <c r="V946" i="3" s="1"/>
  <c r="B947" i="3"/>
  <c r="V947" i="3" s="1"/>
  <c r="B948" i="3"/>
  <c r="V948" i="3" s="1"/>
  <c r="B949" i="3"/>
  <c r="V949" i="3" s="1"/>
  <c r="B950" i="3"/>
  <c r="V950" i="3" s="1"/>
  <c r="B951" i="3"/>
  <c r="V951" i="3" s="1"/>
  <c r="B952" i="3"/>
  <c r="V952" i="3" s="1"/>
  <c r="B953" i="3"/>
  <c r="V953" i="3" s="1"/>
  <c r="B954" i="3"/>
  <c r="V954" i="3" s="1"/>
  <c r="B955" i="3"/>
  <c r="V955" i="3" s="1"/>
  <c r="B956" i="3"/>
  <c r="V956" i="3" s="1"/>
  <c r="B957" i="3"/>
  <c r="V957" i="3" s="1"/>
  <c r="B958" i="3"/>
  <c r="V958" i="3" s="1"/>
  <c r="B959" i="3"/>
  <c r="V959" i="3" s="1"/>
  <c r="B960" i="3"/>
  <c r="V960" i="3" s="1"/>
  <c r="B961" i="3"/>
  <c r="V961" i="3" s="1"/>
  <c r="B962" i="3"/>
  <c r="V962" i="3" s="1"/>
  <c r="B963" i="3"/>
  <c r="V963" i="3" s="1"/>
  <c r="B964" i="3"/>
  <c r="V964" i="3" s="1"/>
  <c r="B965" i="3"/>
  <c r="V965" i="3" s="1"/>
  <c r="B966" i="3"/>
  <c r="V966" i="3" s="1"/>
  <c r="B967" i="3"/>
  <c r="V967" i="3" s="1"/>
  <c r="B968" i="3"/>
  <c r="V968" i="3" s="1"/>
  <c r="B969" i="3"/>
  <c r="V969" i="3" s="1"/>
  <c r="B970" i="3"/>
  <c r="V970" i="3" s="1"/>
  <c r="B971" i="3"/>
  <c r="V971" i="3" s="1"/>
  <c r="B972" i="3"/>
  <c r="V972" i="3" s="1"/>
  <c r="B973" i="3"/>
  <c r="V973" i="3" s="1"/>
  <c r="B974" i="3"/>
  <c r="V974" i="3" s="1"/>
  <c r="B975" i="3"/>
  <c r="V975" i="3" s="1"/>
  <c r="B976" i="3"/>
  <c r="V976" i="3" s="1"/>
  <c r="B977" i="3"/>
  <c r="V977" i="3" s="1"/>
  <c r="B978" i="3"/>
  <c r="V978" i="3" s="1"/>
  <c r="B979" i="3"/>
  <c r="V979" i="3" s="1"/>
  <c r="B980" i="3"/>
  <c r="V980" i="3" s="1"/>
  <c r="B981" i="3"/>
  <c r="V981" i="3" s="1"/>
  <c r="B982" i="3"/>
  <c r="V982" i="3" s="1"/>
  <c r="B983" i="3"/>
  <c r="V983" i="3" s="1"/>
  <c r="B984" i="3"/>
  <c r="V984" i="3" s="1"/>
  <c r="B985" i="3"/>
  <c r="V985" i="3" s="1"/>
  <c r="B986" i="3"/>
  <c r="V986" i="3" s="1"/>
  <c r="B987" i="3"/>
  <c r="V987" i="3" s="1"/>
  <c r="B988" i="3"/>
  <c r="V988" i="3" s="1"/>
  <c r="B989" i="3"/>
  <c r="V989" i="3" s="1"/>
  <c r="B990" i="3"/>
  <c r="V990" i="3" s="1"/>
  <c r="B991" i="3"/>
  <c r="V991" i="3" s="1"/>
  <c r="B992" i="3"/>
  <c r="V992" i="3" s="1"/>
  <c r="B993" i="3"/>
  <c r="V993" i="3" s="1"/>
  <c r="B994" i="3"/>
  <c r="V994" i="3" s="1"/>
  <c r="B995" i="3"/>
  <c r="V995" i="3" s="1"/>
  <c r="B996" i="3"/>
  <c r="V996" i="3" s="1"/>
  <c r="B997" i="3"/>
  <c r="V997" i="3" s="1"/>
  <c r="B998" i="3"/>
  <c r="V998" i="3" s="1"/>
  <c r="B999" i="3"/>
  <c r="V999" i="3" s="1"/>
  <c r="B1000" i="3"/>
  <c r="V1000" i="3" s="1"/>
  <c r="B1001" i="3"/>
  <c r="V1001" i="3" s="1"/>
  <c r="B1002" i="3"/>
  <c r="V1002" i="3" s="1"/>
  <c r="B1003" i="3"/>
  <c r="V1003" i="3" s="1"/>
  <c r="B1004" i="3"/>
  <c r="V1004" i="3" s="1"/>
  <c r="B1005" i="3"/>
  <c r="V1005" i="3" s="1"/>
  <c r="B1006" i="3"/>
  <c r="V1006" i="3" s="1"/>
  <c r="B1007" i="3"/>
  <c r="V1007" i="3" s="1"/>
  <c r="B1008" i="3"/>
  <c r="V1008" i="3" s="1"/>
  <c r="B1009" i="3"/>
  <c r="V1009" i="3" s="1"/>
  <c r="B1010" i="3"/>
  <c r="V1010" i="3" s="1"/>
  <c r="B1011" i="3"/>
  <c r="V1011" i="3" s="1"/>
  <c r="B1012" i="3"/>
  <c r="V1012" i="3" s="1"/>
  <c r="B1013" i="3"/>
  <c r="V1013" i="3" s="1"/>
  <c r="B1014" i="3"/>
  <c r="V1014" i="3" s="1"/>
  <c r="B1015" i="3"/>
  <c r="V1015" i="3" s="1"/>
  <c r="B1016" i="3"/>
  <c r="V1016" i="3" s="1"/>
  <c r="B1017" i="3"/>
  <c r="V1017" i="3" s="1"/>
  <c r="B1018" i="3"/>
  <c r="V1018" i="3" s="1"/>
  <c r="B1019" i="3"/>
  <c r="V1019" i="3" s="1"/>
  <c r="B1020" i="3"/>
  <c r="V1020" i="3" s="1"/>
  <c r="B1021" i="3"/>
  <c r="V1021" i="3" s="1"/>
  <c r="B1022" i="3"/>
  <c r="V1022" i="3" s="1"/>
  <c r="B1023" i="3"/>
  <c r="V1023" i="3" s="1"/>
  <c r="B1024" i="3"/>
  <c r="V1024" i="3" s="1"/>
  <c r="B1025" i="3"/>
  <c r="V1025" i="3" s="1"/>
  <c r="B1026" i="3"/>
  <c r="V1026" i="3" s="1"/>
  <c r="B1027" i="3"/>
  <c r="V1027" i="3" s="1"/>
  <c r="B1028" i="3"/>
  <c r="V1028" i="3" s="1"/>
  <c r="B1029" i="3"/>
  <c r="V1029" i="3" s="1"/>
  <c r="B1030" i="3"/>
  <c r="V1030" i="3" s="1"/>
  <c r="B1031" i="3"/>
  <c r="V1031" i="3" s="1"/>
  <c r="B1032" i="3"/>
  <c r="V1032" i="3" s="1"/>
  <c r="B1033" i="3"/>
  <c r="V1033" i="3" s="1"/>
  <c r="B1034" i="3"/>
  <c r="V1034" i="3" s="1"/>
  <c r="B1035" i="3"/>
  <c r="V1035" i="3" s="1"/>
  <c r="B1036" i="3"/>
  <c r="V1036" i="3" s="1"/>
  <c r="B1037" i="3"/>
  <c r="V1037" i="3" s="1"/>
  <c r="B1038" i="3"/>
  <c r="V1038" i="3" s="1"/>
  <c r="B1039" i="3"/>
  <c r="V1039" i="3" s="1"/>
  <c r="B1040" i="3"/>
  <c r="V1040" i="3" s="1"/>
  <c r="B1041" i="3"/>
  <c r="V1041" i="3" s="1"/>
  <c r="B1042" i="3"/>
  <c r="V1042" i="3" s="1"/>
  <c r="B1043" i="3"/>
  <c r="V1043" i="3" s="1"/>
  <c r="B1044" i="3"/>
  <c r="V1044" i="3" s="1"/>
  <c r="B1045" i="3"/>
  <c r="V1045" i="3" s="1"/>
  <c r="B1046" i="3"/>
  <c r="V1046" i="3" s="1"/>
  <c r="B1047" i="3"/>
  <c r="V1047" i="3" s="1"/>
  <c r="B1048" i="3"/>
  <c r="V1048" i="3" s="1"/>
  <c r="B1049" i="3"/>
  <c r="V1049" i="3" s="1"/>
  <c r="B1050" i="3"/>
  <c r="V1050" i="3" s="1"/>
  <c r="B1051" i="3"/>
  <c r="V1051" i="3" s="1"/>
  <c r="B1052" i="3"/>
  <c r="V1052" i="3" s="1"/>
  <c r="B1053" i="3"/>
  <c r="V1053" i="3" s="1"/>
  <c r="B1054" i="3"/>
  <c r="V1054" i="3" s="1"/>
  <c r="B1055" i="3"/>
  <c r="V1055" i="3" s="1"/>
  <c r="B1056" i="3"/>
  <c r="V1056" i="3" s="1"/>
  <c r="B1057" i="3"/>
  <c r="V1057" i="3" s="1"/>
  <c r="B1058" i="3"/>
  <c r="V1058" i="3" s="1"/>
  <c r="B1059" i="3"/>
  <c r="V1059" i="3" s="1"/>
  <c r="B1060" i="3"/>
  <c r="V1060" i="3" s="1"/>
  <c r="B1061" i="3"/>
  <c r="V1061" i="3" s="1"/>
  <c r="B1062" i="3"/>
  <c r="V1062" i="3" s="1"/>
  <c r="B1063" i="3"/>
  <c r="V1063" i="3" s="1"/>
  <c r="B1064" i="3"/>
  <c r="V1064" i="3" s="1"/>
  <c r="B1065" i="3"/>
  <c r="V1065" i="3" s="1"/>
  <c r="B1066" i="3"/>
  <c r="V1066" i="3" s="1"/>
  <c r="B1067" i="3"/>
  <c r="V1067" i="3" s="1"/>
  <c r="B1068" i="3"/>
  <c r="V1068" i="3" s="1"/>
  <c r="B1069" i="3"/>
  <c r="V1069" i="3" s="1"/>
  <c r="B1070" i="3"/>
  <c r="V1070" i="3" s="1"/>
  <c r="B1071" i="3"/>
  <c r="V1071" i="3" s="1"/>
  <c r="B1072" i="3"/>
  <c r="V1072" i="3" s="1"/>
  <c r="B1073" i="3"/>
  <c r="V1073" i="3" s="1"/>
  <c r="B1074" i="3"/>
  <c r="V1074" i="3" s="1"/>
  <c r="B1075" i="3"/>
  <c r="V1075" i="3" s="1"/>
  <c r="B1076" i="3"/>
  <c r="V1076" i="3" s="1"/>
  <c r="B1077" i="3"/>
  <c r="V1077" i="3" s="1"/>
  <c r="B1078" i="3"/>
  <c r="V1078" i="3" s="1"/>
  <c r="B1079" i="3"/>
  <c r="V1079" i="3" s="1"/>
  <c r="B1080" i="3"/>
  <c r="V1080" i="3" s="1"/>
  <c r="B1081" i="3"/>
  <c r="V1081" i="3" s="1"/>
  <c r="B1082" i="3"/>
  <c r="V1082" i="3" s="1"/>
  <c r="B1083" i="3"/>
  <c r="V1083" i="3" s="1"/>
  <c r="B1084" i="3"/>
  <c r="V1084" i="3" s="1"/>
  <c r="B1085" i="3"/>
  <c r="V1085" i="3" s="1"/>
  <c r="B1086" i="3"/>
  <c r="V1086" i="3" s="1"/>
  <c r="B1087" i="3"/>
  <c r="V1087" i="3" s="1"/>
  <c r="B1088" i="3"/>
  <c r="V1088" i="3" s="1"/>
  <c r="B1089" i="3"/>
  <c r="V1089" i="3" s="1"/>
  <c r="B1090" i="3"/>
  <c r="V1090" i="3" s="1"/>
  <c r="B1091" i="3"/>
  <c r="V1091" i="3" s="1"/>
  <c r="B1092" i="3"/>
  <c r="V1092" i="3" s="1"/>
  <c r="B1093" i="3"/>
  <c r="V1093" i="3" s="1"/>
  <c r="B1094" i="3"/>
  <c r="V1094" i="3" s="1"/>
  <c r="B1095" i="3"/>
  <c r="V1095" i="3" s="1"/>
  <c r="B1096" i="3"/>
  <c r="V1096" i="3" s="1"/>
  <c r="B1097" i="3"/>
  <c r="V1097" i="3" s="1"/>
  <c r="B1098" i="3"/>
  <c r="V1098" i="3" s="1"/>
  <c r="B1099" i="3"/>
  <c r="V1099" i="3" s="1"/>
  <c r="B1100" i="3"/>
  <c r="V1100" i="3" s="1"/>
  <c r="B1101" i="3"/>
  <c r="V1101" i="3" s="1"/>
  <c r="B1102" i="3"/>
  <c r="V1102" i="3" s="1"/>
  <c r="B1103" i="3"/>
  <c r="V1103" i="3" s="1"/>
  <c r="B1104" i="3"/>
  <c r="V1104" i="3" s="1"/>
  <c r="B1105" i="3"/>
  <c r="V1105" i="3" s="1"/>
  <c r="B1106" i="3"/>
  <c r="V1106" i="3" s="1"/>
  <c r="B1107" i="3"/>
  <c r="V1107" i="3" s="1"/>
  <c r="B1108" i="3"/>
  <c r="V1108" i="3" s="1"/>
  <c r="B1109" i="3"/>
  <c r="V1109" i="3" s="1"/>
  <c r="B1110" i="3"/>
  <c r="V1110" i="3" s="1"/>
  <c r="B1111" i="3"/>
  <c r="V1111" i="3" s="1"/>
  <c r="B1112" i="3"/>
  <c r="V1112" i="3" s="1"/>
  <c r="B1113" i="3"/>
  <c r="V1113" i="3" s="1"/>
  <c r="B1114" i="3"/>
  <c r="V1114" i="3" s="1"/>
  <c r="B1115" i="3"/>
  <c r="V1115" i="3" s="1"/>
  <c r="B1116" i="3"/>
  <c r="V1116" i="3" s="1"/>
  <c r="B1117" i="3"/>
  <c r="V1117" i="3" s="1"/>
  <c r="B1118" i="3"/>
  <c r="V1118" i="3" s="1"/>
  <c r="B1119" i="3"/>
  <c r="V1119" i="3" s="1"/>
  <c r="B1120" i="3"/>
  <c r="V1120" i="3" s="1"/>
  <c r="B1121" i="3"/>
  <c r="V1121" i="3" s="1"/>
  <c r="B1122" i="3"/>
  <c r="V1122" i="3" s="1"/>
  <c r="B1123" i="3"/>
  <c r="V1123" i="3" s="1"/>
  <c r="B1124" i="3"/>
  <c r="V1124" i="3" s="1"/>
  <c r="B1125" i="3"/>
  <c r="V1125" i="3" s="1"/>
  <c r="B1126" i="3"/>
  <c r="V1126" i="3" s="1"/>
  <c r="B1127" i="3"/>
  <c r="V1127" i="3" s="1"/>
  <c r="B1128" i="3"/>
  <c r="V1128" i="3" s="1"/>
  <c r="B1129" i="3"/>
  <c r="V1129" i="3" s="1"/>
  <c r="B1130" i="3"/>
  <c r="V1130" i="3" s="1"/>
  <c r="B1131" i="3"/>
  <c r="V1131" i="3" s="1"/>
  <c r="B1132" i="3"/>
  <c r="V1132" i="3" s="1"/>
  <c r="B1133" i="3"/>
  <c r="V1133" i="3" s="1"/>
  <c r="B1134" i="3"/>
  <c r="V1134" i="3" s="1"/>
  <c r="B1135" i="3"/>
  <c r="V1135" i="3" s="1"/>
  <c r="B1136" i="3"/>
  <c r="V1136" i="3" s="1"/>
  <c r="B1137" i="3"/>
  <c r="V1137" i="3" s="1"/>
  <c r="B1138" i="3"/>
  <c r="V1138" i="3" s="1"/>
  <c r="B1139" i="3"/>
  <c r="V1139" i="3" s="1"/>
  <c r="B1140" i="3"/>
  <c r="V1140" i="3" s="1"/>
  <c r="B1141" i="3"/>
  <c r="V1141" i="3" s="1"/>
  <c r="B1142" i="3"/>
  <c r="V1142" i="3" s="1"/>
  <c r="B1143" i="3"/>
  <c r="V1143" i="3" s="1"/>
  <c r="B1144" i="3"/>
  <c r="V1144" i="3" s="1"/>
  <c r="B1145" i="3"/>
  <c r="V1145" i="3" s="1"/>
  <c r="B1146" i="3"/>
  <c r="V1146" i="3" s="1"/>
  <c r="B1147" i="3"/>
  <c r="V1147" i="3" s="1"/>
  <c r="B1148" i="3"/>
  <c r="V1148" i="3" s="1"/>
  <c r="B1149" i="3"/>
  <c r="V1149" i="3" s="1"/>
  <c r="B1150" i="3"/>
  <c r="V1150" i="3" s="1"/>
  <c r="B1151" i="3"/>
  <c r="V1151" i="3" s="1"/>
  <c r="B1152" i="3"/>
  <c r="V1152" i="3" s="1"/>
  <c r="B1153" i="3"/>
  <c r="V1153" i="3" s="1"/>
  <c r="B1154" i="3"/>
  <c r="V1154" i="3" s="1"/>
  <c r="B1155" i="3"/>
  <c r="V1155" i="3" s="1"/>
  <c r="B1156" i="3"/>
  <c r="V1156" i="3" s="1"/>
  <c r="B1157" i="3"/>
  <c r="V1157" i="3" s="1"/>
  <c r="B1158" i="3"/>
  <c r="V1158" i="3" s="1"/>
  <c r="B1159" i="3"/>
  <c r="V1159" i="3" s="1"/>
  <c r="B1160" i="3"/>
  <c r="V1160" i="3" s="1"/>
  <c r="B1161" i="3"/>
  <c r="V1161" i="3" s="1"/>
  <c r="B1162" i="3"/>
  <c r="V1162" i="3" s="1"/>
  <c r="B1163" i="3"/>
  <c r="V1163" i="3" s="1"/>
  <c r="B1164" i="3"/>
  <c r="V1164" i="3" s="1"/>
  <c r="B1165" i="3"/>
  <c r="V1165" i="3" s="1"/>
  <c r="B1166" i="3"/>
  <c r="V1166" i="3" s="1"/>
  <c r="B1167" i="3"/>
  <c r="V1167" i="3" s="1"/>
  <c r="B1168" i="3"/>
  <c r="V1168" i="3" s="1"/>
  <c r="B1169" i="3"/>
  <c r="V1169" i="3" s="1"/>
  <c r="B1170" i="3"/>
  <c r="V1170" i="3" s="1"/>
  <c r="B1171" i="3"/>
  <c r="V1171" i="3" s="1"/>
  <c r="B1172" i="3"/>
  <c r="V1172" i="3" s="1"/>
  <c r="B1173" i="3"/>
  <c r="V1173" i="3" s="1"/>
  <c r="B1174" i="3"/>
  <c r="V1174" i="3" s="1"/>
  <c r="B1175" i="3"/>
  <c r="V1175" i="3" s="1"/>
  <c r="B1176" i="3"/>
  <c r="V1176" i="3" s="1"/>
  <c r="B1177" i="3"/>
  <c r="V1177" i="3" s="1"/>
  <c r="B1178" i="3"/>
  <c r="V1178" i="3" s="1"/>
  <c r="B1179" i="3"/>
  <c r="V1179" i="3" s="1"/>
  <c r="B1180" i="3"/>
  <c r="V1180" i="3" s="1"/>
  <c r="B1181" i="3"/>
  <c r="V1181" i="3" s="1"/>
  <c r="B1182" i="3"/>
  <c r="V1182" i="3" s="1"/>
  <c r="B1183" i="3"/>
  <c r="V1183" i="3" s="1"/>
  <c r="B1184" i="3"/>
  <c r="V1184" i="3" s="1"/>
  <c r="B1185" i="3"/>
  <c r="V1185" i="3" s="1"/>
  <c r="B1186" i="3"/>
  <c r="V1186" i="3" s="1"/>
  <c r="B1187" i="3"/>
  <c r="V1187" i="3" s="1"/>
  <c r="B1188" i="3"/>
  <c r="V1188" i="3" s="1"/>
  <c r="B1189" i="3"/>
  <c r="V1189" i="3" s="1"/>
  <c r="B1190" i="3"/>
  <c r="V1190" i="3" s="1"/>
  <c r="B1191" i="3"/>
  <c r="V1191" i="3" s="1"/>
  <c r="B1192" i="3"/>
  <c r="V1192" i="3" s="1"/>
  <c r="B1193" i="3"/>
  <c r="V1193" i="3" s="1"/>
  <c r="B1194" i="3"/>
  <c r="V1194" i="3" s="1"/>
  <c r="B1195" i="3"/>
  <c r="V1195" i="3" s="1"/>
  <c r="B1196" i="3"/>
  <c r="V1196" i="3" s="1"/>
  <c r="B1197" i="3"/>
  <c r="V1197" i="3" s="1"/>
  <c r="B1198" i="3"/>
  <c r="V1198" i="3" s="1"/>
  <c r="B1199" i="3"/>
  <c r="V1199" i="3" s="1"/>
  <c r="B1200" i="3"/>
  <c r="V1200" i="3" s="1"/>
  <c r="B1201" i="3"/>
  <c r="V1201" i="3" s="1"/>
  <c r="B1202" i="3"/>
  <c r="V1202" i="3" s="1"/>
  <c r="B1203" i="3"/>
  <c r="V1203" i="3" s="1"/>
  <c r="B1204" i="3"/>
  <c r="V1204" i="3" s="1"/>
  <c r="B1205" i="3"/>
  <c r="V1205" i="3" s="1"/>
  <c r="B1206" i="3"/>
  <c r="V1206" i="3" s="1"/>
  <c r="B1207" i="3"/>
  <c r="V1207" i="3" s="1"/>
  <c r="B1208" i="3"/>
  <c r="V1208" i="3" s="1"/>
  <c r="B1209" i="3"/>
  <c r="V1209" i="3" s="1"/>
  <c r="B1210" i="3"/>
  <c r="V1210" i="3" s="1"/>
  <c r="B1211" i="3"/>
  <c r="V1211" i="3" s="1"/>
  <c r="B1212" i="3"/>
  <c r="V1212" i="3" s="1"/>
  <c r="B1213" i="3"/>
  <c r="V1213" i="3" s="1"/>
  <c r="B1214" i="3"/>
  <c r="V1214" i="3" s="1"/>
  <c r="B1215" i="3"/>
  <c r="V1215" i="3" s="1"/>
  <c r="B1216" i="3"/>
  <c r="V1216" i="3" s="1"/>
  <c r="B1217" i="3"/>
  <c r="V1217" i="3" s="1"/>
  <c r="B1218" i="3"/>
  <c r="V1218" i="3" s="1"/>
  <c r="B1219" i="3"/>
  <c r="V1219" i="3" s="1"/>
  <c r="B1220" i="3"/>
  <c r="V1220" i="3" s="1"/>
  <c r="B1221" i="3"/>
  <c r="V1221" i="3" s="1"/>
  <c r="B1222" i="3"/>
  <c r="V1222" i="3" s="1"/>
  <c r="B1223" i="3"/>
  <c r="V1223" i="3" s="1"/>
  <c r="B1224" i="3"/>
  <c r="V1224" i="3" s="1"/>
  <c r="B1225" i="3"/>
  <c r="V1225" i="3" s="1"/>
  <c r="B1226" i="3"/>
  <c r="V1226" i="3" s="1"/>
  <c r="B1227" i="3"/>
  <c r="V1227" i="3" s="1"/>
  <c r="B1228" i="3"/>
  <c r="V1228" i="3" s="1"/>
  <c r="B1229" i="3"/>
  <c r="V1229" i="3" s="1"/>
  <c r="B1230" i="3"/>
  <c r="V1230" i="3" s="1"/>
  <c r="B1231" i="3"/>
  <c r="V1231" i="3" s="1"/>
  <c r="B1232" i="3"/>
  <c r="V1232" i="3" s="1"/>
  <c r="B1233" i="3"/>
  <c r="V1233" i="3" s="1"/>
  <c r="B1234" i="3"/>
  <c r="V1234" i="3" s="1"/>
  <c r="B1235" i="3"/>
  <c r="V1235" i="3" s="1"/>
  <c r="B1236" i="3"/>
  <c r="V1236" i="3" s="1"/>
  <c r="B1237" i="3"/>
  <c r="V1237" i="3" s="1"/>
  <c r="B1238" i="3"/>
  <c r="V1238" i="3" s="1"/>
  <c r="B1239" i="3"/>
  <c r="V1239" i="3" s="1"/>
  <c r="B1240" i="3"/>
  <c r="V1240" i="3" s="1"/>
  <c r="B1241" i="3"/>
  <c r="V1241" i="3" s="1"/>
  <c r="B1242" i="3"/>
  <c r="V1242" i="3" s="1"/>
  <c r="B1243" i="3"/>
  <c r="V1243" i="3" s="1"/>
  <c r="B1244" i="3"/>
  <c r="V1244" i="3" s="1"/>
  <c r="B1245" i="3"/>
  <c r="V1245" i="3" s="1"/>
  <c r="B1246" i="3"/>
  <c r="V1246" i="3" s="1"/>
  <c r="B1247" i="3"/>
  <c r="V1247" i="3" s="1"/>
  <c r="B1248" i="3"/>
  <c r="V1248" i="3" s="1"/>
  <c r="B1249" i="3"/>
  <c r="V1249" i="3" s="1"/>
  <c r="B1250" i="3"/>
  <c r="V1250" i="3" s="1"/>
  <c r="B1251" i="3"/>
  <c r="V1251" i="3" s="1"/>
  <c r="B1252" i="3"/>
  <c r="V1252" i="3" s="1"/>
  <c r="B1253" i="3"/>
  <c r="V1253" i="3" s="1"/>
  <c r="B1254" i="3"/>
  <c r="V1254" i="3" s="1"/>
  <c r="B1255" i="3"/>
  <c r="V1255" i="3" s="1"/>
  <c r="B1256" i="3"/>
  <c r="V1256" i="3" s="1"/>
  <c r="B1257" i="3"/>
  <c r="V1257" i="3" s="1"/>
  <c r="B1258" i="3"/>
  <c r="V1258" i="3" s="1"/>
  <c r="B1259" i="3"/>
  <c r="V1259" i="3" s="1"/>
  <c r="B1260" i="3"/>
  <c r="V1260" i="3" s="1"/>
  <c r="B1261" i="3"/>
  <c r="V1261" i="3" s="1"/>
  <c r="B1262" i="3"/>
  <c r="V1262" i="3" s="1"/>
  <c r="B1263" i="3"/>
  <c r="V1263" i="3" s="1"/>
  <c r="B1264" i="3"/>
  <c r="V1264" i="3" s="1"/>
  <c r="B1265" i="3"/>
  <c r="V1265" i="3" s="1"/>
  <c r="B1266" i="3"/>
  <c r="V1266" i="3" s="1"/>
  <c r="B1267" i="3"/>
  <c r="V1267" i="3" s="1"/>
  <c r="B1268" i="3"/>
  <c r="V1268" i="3" s="1"/>
  <c r="B1269" i="3"/>
  <c r="V1269" i="3" s="1"/>
  <c r="B1270" i="3"/>
  <c r="V1270" i="3" s="1"/>
  <c r="B1271" i="3"/>
  <c r="V1271" i="3" s="1"/>
  <c r="B1272" i="3"/>
  <c r="V1272" i="3" s="1"/>
  <c r="B1273" i="3"/>
  <c r="V1273" i="3" s="1"/>
  <c r="B1274" i="3"/>
  <c r="V1274" i="3" s="1"/>
  <c r="B1275" i="3"/>
  <c r="V1275" i="3" s="1"/>
  <c r="B1276" i="3"/>
  <c r="V1276" i="3" s="1"/>
  <c r="B1277" i="3"/>
  <c r="V1277" i="3" s="1"/>
  <c r="B1278" i="3"/>
  <c r="V1278" i="3" s="1"/>
  <c r="B1279" i="3"/>
  <c r="V1279" i="3" s="1"/>
  <c r="B1280" i="3"/>
  <c r="V1280" i="3" s="1"/>
  <c r="B1281" i="3"/>
  <c r="V1281" i="3" s="1"/>
  <c r="B1282" i="3"/>
  <c r="V1282" i="3" s="1"/>
  <c r="B1283" i="3"/>
  <c r="V1283" i="3" s="1"/>
  <c r="B1284" i="3"/>
  <c r="V1284" i="3" s="1"/>
  <c r="B1285" i="3"/>
  <c r="V1285" i="3" s="1"/>
  <c r="B1286" i="3"/>
  <c r="V1286" i="3" s="1"/>
  <c r="B1287" i="3"/>
  <c r="V1287" i="3" s="1"/>
  <c r="B1288" i="3"/>
  <c r="V1288" i="3" s="1"/>
  <c r="B1289" i="3"/>
  <c r="V1289" i="3" s="1"/>
  <c r="B1290" i="3"/>
  <c r="V1290" i="3" s="1"/>
  <c r="B1291" i="3"/>
  <c r="V1291" i="3" s="1"/>
  <c r="B1292" i="3"/>
  <c r="V1292" i="3" s="1"/>
  <c r="B1293" i="3"/>
  <c r="V1293" i="3" s="1"/>
  <c r="B1294" i="3"/>
  <c r="V1294" i="3" s="1"/>
  <c r="B1295" i="3"/>
  <c r="V1295" i="3" s="1"/>
  <c r="B1296" i="3"/>
  <c r="V1296" i="3" s="1"/>
  <c r="B1297" i="3"/>
  <c r="V1297" i="3" s="1"/>
  <c r="B1298" i="3"/>
  <c r="V1298" i="3" s="1"/>
  <c r="B1299" i="3"/>
  <c r="V1299" i="3" s="1"/>
  <c r="B1300" i="3"/>
  <c r="V1300" i="3" s="1"/>
  <c r="B1301" i="3"/>
  <c r="V1301" i="3" s="1"/>
  <c r="B1302" i="3"/>
  <c r="V1302" i="3" s="1"/>
  <c r="B1303" i="3"/>
  <c r="V1303" i="3" s="1"/>
  <c r="B1304" i="3"/>
  <c r="V1304" i="3" s="1"/>
  <c r="B1305" i="3"/>
  <c r="V1305" i="3" s="1"/>
  <c r="B1306" i="3"/>
  <c r="V1306" i="3" s="1"/>
  <c r="B1307" i="3"/>
  <c r="V1307" i="3" s="1"/>
  <c r="B1308" i="3"/>
  <c r="V1308" i="3" s="1"/>
  <c r="B1309" i="3"/>
  <c r="V1309" i="3" s="1"/>
  <c r="B1310" i="3"/>
  <c r="V1310" i="3" s="1"/>
  <c r="B1311" i="3"/>
  <c r="V1311" i="3" s="1"/>
  <c r="B1312" i="3"/>
  <c r="V1312" i="3" s="1"/>
  <c r="B1313" i="3"/>
  <c r="V1313" i="3" s="1"/>
  <c r="B1314" i="3"/>
  <c r="V1314" i="3" s="1"/>
  <c r="B1315" i="3"/>
  <c r="V1315" i="3" s="1"/>
  <c r="B1316" i="3"/>
  <c r="V1316" i="3" s="1"/>
  <c r="B1317" i="3"/>
  <c r="V1317" i="3" s="1"/>
  <c r="B1318" i="3"/>
  <c r="V1318" i="3" s="1"/>
  <c r="B1319" i="3"/>
  <c r="V1319" i="3" s="1"/>
  <c r="B1320" i="3"/>
  <c r="V1320" i="3" s="1"/>
  <c r="B1321" i="3"/>
  <c r="V1321" i="3" s="1"/>
  <c r="B1322" i="3"/>
  <c r="V1322" i="3" s="1"/>
  <c r="B1323" i="3"/>
  <c r="V1323" i="3" s="1"/>
  <c r="B1324" i="3"/>
  <c r="V1324" i="3" s="1"/>
  <c r="B1325" i="3"/>
  <c r="V1325" i="3" s="1"/>
  <c r="B1326" i="3"/>
  <c r="V1326" i="3" s="1"/>
  <c r="B1327" i="3"/>
  <c r="V1327" i="3" s="1"/>
  <c r="B1328" i="3"/>
  <c r="V1328" i="3" s="1"/>
  <c r="B1329" i="3"/>
  <c r="V1329" i="3" s="1"/>
  <c r="B1330" i="3"/>
  <c r="V1330" i="3" s="1"/>
  <c r="B1331" i="3"/>
  <c r="V1331" i="3" s="1"/>
  <c r="B1332" i="3"/>
  <c r="V1332" i="3" s="1"/>
  <c r="B1333" i="3"/>
  <c r="V1333" i="3" s="1"/>
  <c r="B1334" i="3"/>
  <c r="V1334" i="3" s="1"/>
  <c r="B1335" i="3"/>
  <c r="V1335" i="3" s="1"/>
  <c r="B1336" i="3"/>
  <c r="V1336" i="3" s="1"/>
  <c r="B1337" i="3"/>
  <c r="V1337" i="3" s="1"/>
  <c r="B1338" i="3"/>
  <c r="V1338" i="3" s="1"/>
  <c r="B1339" i="3"/>
  <c r="V1339" i="3" s="1"/>
  <c r="B1340" i="3"/>
  <c r="V1340" i="3" s="1"/>
  <c r="B1341" i="3"/>
  <c r="V1341" i="3" s="1"/>
  <c r="B1342" i="3"/>
  <c r="V1342" i="3" s="1"/>
  <c r="B1343" i="3"/>
  <c r="V1343" i="3" s="1"/>
  <c r="B1344" i="3"/>
  <c r="V1344" i="3" s="1"/>
  <c r="B1345" i="3"/>
  <c r="V1345" i="3" s="1"/>
  <c r="B1346" i="3"/>
  <c r="V1346" i="3" s="1"/>
  <c r="B1347" i="3"/>
  <c r="V1347" i="3" s="1"/>
  <c r="B1348" i="3"/>
  <c r="V1348" i="3" s="1"/>
  <c r="B1349" i="3"/>
  <c r="V1349" i="3" s="1"/>
  <c r="B1350" i="3"/>
  <c r="V1350" i="3" s="1"/>
  <c r="B1351" i="3"/>
  <c r="V1351" i="3" s="1"/>
  <c r="B1352" i="3"/>
  <c r="V1352" i="3" s="1"/>
  <c r="B1353" i="3"/>
  <c r="V1353" i="3" s="1"/>
  <c r="B1354" i="3"/>
  <c r="V1354" i="3" s="1"/>
  <c r="B1355" i="3"/>
  <c r="V1355" i="3" s="1"/>
  <c r="B1356" i="3"/>
  <c r="V1356" i="3" s="1"/>
  <c r="B1357" i="3"/>
  <c r="V1357" i="3" s="1"/>
  <c r="B1358" i="3"/>
  <c r="V1358" i="3" s="1"/>
  <c r="B1359" i="3"/>
  <c r="V1359" i="3" s="1"/>
  <c r="B1360" i="3"/>
  <c r="V1360" i="3" s="1"/>
  <c r="B1361" i="3"/>
  <c r="V1361" i="3" s="1"/>
  <c r="B1362" i="3"/>
  <c r="V1362" i="3" s="1"/>
  <c r="B1363" i="3"/>
  <c r="V1363" i="3" s="1"/>
  <c r="B1364" i="3"/>
  <c r="V1364" i="3" s="1"/>
  <c r="B1365" i="3"/>
  <c r="V1365" i="3" s="1"/>
  <c r="B1366" i="3"/>
  <c r="V1366" i="3" s="1"/>
  <c r="B1367" i="3"/>
  <c r="V1367" i="3" s="1"/>
  <c r="B1368" i="3"/>
  <c r="V1368" i="3" s="1"/>
  <c r="B1369" i="3"/>
  <c r="V1369" i="3" s="1"/>
  <c r="B1370" i="3"/>
  <c r="V1370" i="3" s="1"/>
  <c r="B1371" i="3"/>
  <c r="V1371" i="3" s="1"/>
  <c r="B1372" i="3"/>
  <c r="V1372" i="3" s="1"/>
  <c r="B1373" i="3"/>
  <c r="V1373" i="3" s="1"/>
  <c r="B1374" i="3"/>
  <c r="V1374" i="3" s="1"/>
  <c r="B1375" i="3"/>
  <c r="V1375" i="3" s="1"/>
  <c r="B1376" i="3"/>
  <c r="V1376" i="3" s="1"/>
  <c r="B1377" i="3"/>
  <c r="V1377" i="3" s="1"/>
  <c r="B1378" i="3"/>
  <c r="V1378" i="3" s="1"/>
  <c r="B1379" i="3"/>
  <c r="V1379" i="3" s="1"/>
  <c r="B1380" i="3"/>
  <c r="V1380" i="3" s="1"/>
  <c r="B1381" i="3"/>
  <c r="V1381" i="3" s="1"/>
  <c r="B1382" i="3"/>
  <c r="V1382" i="3" s="1"/>
  <c r="B1383" i="3"/>
  <c r="V1383" i="3" s="1"/>
  <c r="B1384" i="3"/>
  <c r="V1384" i="3" s="1"/>
  <c r="B1385" i="3"/>
  <c r="V1385" i="3" s="1"/>
  <c r="B1386" i="3"/>
  <c r="V1386" i="3" s="1"/>
  <c r="B1387" i="3"/>
  <c r="V1387" i="3" s="1"/>
  <c r="B1388" i="3"/>
  <c r="V1388" i="3" s="1"/>
  <c r="B1389" i="3"/>
  <c r="V1389" i="3" s="1"/>
  <c r="B1390" i="3"/>
  <c r="V1390" i="3" s="1"/>
  <c r="B1391" i="3"/>
  <c r="V1391" i="3" s="1"/>
  <c r="B1392" i="3"/>
  <c r="V1392" i="3" s="1"/>
  <c r="B1393" i="3"/>
  <c r="V1393" i="3" s="1"/>
  <c r="B1394" i="3"/>
  <c r="V1394" i="3" s="1"/>
  <c r="B1395" i="3"/>
  <c r="V1395" i="3" s="1"/>
  <c r="B1396" i="3"/>
  <c r="V1396" i="3" s="1"/>
  <c r="B1397" i="3"/>
  <c r="V1397" i="3" s="1"/>
  <c r="B1398" i="3"/>
  <c r="V1398" i="3" s="1"/>
  <c r="B1399" i="3"/>
  <c r="V1399" i="3" s="1"/>
  <c r="B1400" i="3"/>
  <c r="V1400" i="3" s="1"/>
  <c r="B1401" i="3"/>
  <c r="V1401" i="3" s="1"/>
  <c r="B1402" i="3"/>
  <c r="V1402" i="3" s="1"/>
  <c r="B1403" i="3"/>
  <c r="V1403" i="3" s="1"/>
  <c r="B1404" i="3"/>
  <c r="V1404" i="3" s="1"/>
  <c r="B1405" i="3"/>
  <c r="V1405" i="3" s="1"/>
  <c r="B1406" i="3"/>
  <c r="V1406" i="3" s="1"/>
  <c r="B1407" i="3"/>
  <c r="V1407" i="3" s="1"/>
  <c r="B1408" i="3"/>
  <c r="V1408" i="3" s="1"/>
  <c r="B1409" i="3"/>
  <c r="V1409" i="3" s="1"/>
  <c r="B1410" i="3"/>
  <c r="V1410" i="3" s="1"/>
  <c r="B1411" i="3"/>
  <c r="V1411" i="3" s="1"/>
  <c r="B1412" i="3"/>
  <c r="V1412" i="3" s="1"/>
  <c r="B1413" i="3"/>
  <c r="V1413" i="3" s="1"/>
  <c r="B1414" i="3"/>
  <c r="V1414" i="3" s="1"/>
  <c r="B1415" i="3"/>
  <c r="V1415" i="3" s="1"/>
  <c r="B1416" i="3"/>
  <c r="V1416" i="3" s="1"/>
  <c r="B1417" i="3"/>
  <c r="V1417" i="3" s="1"/>
  <c r="B1418" i="3"/>
  <c r="V1418" i="3" s="1"/>
  <c r="B1419" i="3"/>
  <c r="V1419" i="3" s="1"/>
  <c r="B1420" i="3"/>
  <c r="V1420" i="3" s="1"/>
  <c r="B1421" i="3"/>
  <c r="V1421" i="3" s="1"/>
  <c r="B1422" i="3"/>
  <c r="V1422" i="3" s="1"/>
  <c r="B1423" i="3"/>
  <c r="V1423" i="3" s="1"/>
  <c r="B1424" i="3"/>
  <c r="V1424" i="3" s="1"/>
  <c r="B1425" i="3"/>
  <c r="V1425" i="3" s="1"/>
  <c r="B1426" i="3"/>
  <c r="V1426" i="3" s="1"/>
  <c r="B1427" i="3"/>
  <c r="V1427" i="3" s="1"/>
  <c r="B1428" i="3"/>
  <c r="V1428" i="3" s="1"/>
  <c r="B1429" i="3"/>
  <c r="V1429" i="3" s="1"/>
  <c r="B1430" i="3"/>
  <c r="V1430" i="3" s="1"/>
  <c r="B1431" i="3"/>
  <c r="V1431" i="3" s="1"/>
  <c r="B1432" i="3"/>
  <c r="V1432" i="3" s="1"/>
  <c r="B1433" i="3"/>
  <c r="V1433" i="3" s="1"/>
  <c r="B1434" i="3"/>
  <c r="V1434" i="3" s="1"/>
  <c r="B1435" i="3"/>
  <c r="V1435" i="3" s="1"/>
  <c r="B1436" i="3"/>
  <c r="V1436" i="3" s="1"/>
  <c r="B1437" i="3"/>
  <c r="V1437" i="3" s="1"/>
  <c r="B1438" i="3"/>
  <c r="V1438" i="3" s="1"/>
  <c r="B1439" i="3"/>
  <c r="V1439" i="3" s="1"/>
  <c r="B1440" i="3"/>
  <c r="V1440" i="3" s="1"/>
  <c r="B1441" i="3"/>
  <c r="V1441" i="3" s="1"/>
  <c r="B1442" i="3"/>
  <c r="V1442" i="3" s="1"/>
  <c r="B1443" i="3"/>
  <c r="V1443" i="3" s="1"/>
  <c r="B1444" i="3"/>
  <c r="V1444" i="3" s="1"/>
  <c r="B1445" i="3"/>
  <c r="V1445" i="3" s="1"/>
  <c r="B1446" i="3"/>
  <c r="V1446" i="3" s="1"/>
  <c r="B1447" i="3"/>
  <c r="V1447" i="3" s="1"/>
  <c r="B1448" i="3"/>
  <c r="V1448" i="3" s="1"/>
  <c r="B1449" i="3"/>
  <c r="V1449" i="3" s="1"/>
  <c r="B1450" i="3"/>
  <c r="V1450" i="3" s="1"/>
  <c r="B1451" i="3"/>
  <c r="V1451" i="3" s="1"/>
  <c r="B1452" i="3"/>
  <c r="V1452" i="3" s="1"/>
  <c r="B1453" i="3"/>
  <c r="V1453" i="3" s="1"/>
  <c r="B1454" i="3"/>
  <c r="V1454" i="3" s="1"/>
  <c r="B1455" i="3"/>
  <c r="V1455" i="3" s="1"/>
  <c r="B1456" i="3"/>
  <c r="V1456" i="3" s="1"/>
  <c r="B1457" i="3"/>
  <c r="V1457" i="3" s="1"/>
  <c r="B1458" i="3"/>
  <c r="V1458" i="3" s="1"/>
  <c r="B1459" i="3"/>
  <c r="V1459" i="3" s="1"/>
  <c r="B1460" i="3"/>
  <c r="V1460" i="3" s="1"/>
  <c r="B1461" i="3"/>
  <c r="V1461" i="3" s="1"/>
  <c r="B1462" i="3"/>
  <c r="V1462" i="3" s="1"/>
  <c r="B1463" i="3"/>
  <c r="V1463" i="3" s="1"/>
  <c r="B1464" i="3"/>
  <c r="V1464" i="3" s="1"/>
  <c r="B1465" i="3"/>
  <c r="V1465" i="3" s="1"/>
  <c r="B1466" i="3"/>
  <c r="V1466" i="3" s="1"/>
  <c r="B1467" i="3"/>
  <c r="V1467" i="3" s="1"/>
  <c r="B1468" i="3"/>
  <c r="V1468" i="3" s="1"/>
  <c r="B1469" i="3"/>
  <c r="V1469" i="3" s="1"/>
  <c r="B1470" i="3"/>
  <c r="V1470" i="3" s="1"/>
  <c r="B1471" i="3"/>
  <c r="V1471" i="3" s="1"/>
  <c r="B1472" i="3"/>
  <c r="V1472" i="3" s="1"/>
  <c r="B1473" i="3"/>
  <c r="V1473" i="3" s="1"/>
  <c r="B1474" i="3"/>
  <c r="V1474" i="3" s="1"/>
  <c r="B1475" i="3"/>
  <c r="V1475" i="3" s="1"/>
  <c r="B1476" i="3"/>
  <c r="V1476" i="3" s="1"/>
  <c r="B1477" i="3"/>
  <c r="V1477" i="3" s="1"/>
  <c r="B1478" i="3"/>
  <c r="V1478" i="3" s="1"/>
  <c r="B1479" i="3"/>
  <c r="V1479" i="3" s="1"/>
  <c r="B1480" i="3"/>
  <c r="V1480" i="3" s="1"/>
  <c r="B1481" i="3"/>
  <c r="V1481" i="3" s="1"/>
  <c r="B1482" i="3"/>
  <c r="V1482" i="3" s="1"/>
  <c r="B1483" i="3"/>
  <c r="V1483" i="3" s="1"/>
  <c r="B1484" i="3"/>
  <c r="V1484" i="3" s="1"/>
  <c r="B1485" i="3"/>
  <c r="V1485" i="3" s="1"/>
  <c r="B1486" i="3"/>
  <c r="V1486" i="3" s="1"/>
  <c r="B1487" i="3"/>
  <c r="V1487" i="3" s="1"/>
  <c r="B1488" i="3"/>
  <c r="V1488" i="3" s="1"/>
  <c r="B1489" i="3"/>
  <c r="V1489" i="3" s="1"/>
  <c r="B1490" i="3"/>
  <c r="V1490" i="3" s="1"/>
  <c r="B1491" i="3"/>
  <c r="V1491" i="3" s="1"/>
  <c r="B1492" i="3"/>
  <c r="V1492" i="3" s="1"/>
  <c r="B1493" i="3"/>
  <c r="V1493" i="3" s="1"/>
  <c r="B1494" i="3"/>
  <c r="V1494" i="3" s="1"/>
  <c r="B1495" i="3"/>
  <c r="V1495" i="3" s="1"/>
  <c r="B1496" i="3"/>
  <c r="V1496" i="3" s="1"/>
  <c r="B1497" i="3"/>
  <c r="V1497" i="3" s="1"/>
  <c r="B1498" i="3"/>
  <c r="V1498" i="3" s="1"/>
  <c r="B1499" i="3"/>
  <c r="V1499" i="3" s="1"/>
  <c r="B1500" i="3"/>
  <c r="V1500" i="3" s="1"/>
  <c r="B1501" i="3"/>
  <c r="V1501" i="3" s="1"/>
  <c r="B1502" i="3"/>
  <c r="V1502" i="3" s="1"/>
  <c r="B1503" i="3"/>
  <c r="V1503" i="3" s="1"/>
  <c r="B1504" i="3"/>
  <c r="V1504" i="3" s="1"/>
  <c r="B1505" i="3"/>
  <c r="V1505" i="3" s="1"/>
  <c r="B1506" i="3"/>
  <c r="V1506" i="3" s="1"/>
  <c r="B1507" i="3"/>
  <c r="V1507" i="3" s="1"/>
  <c r="B1508" i="3"/>
  <c r="V1508" i="3" s="1"/>
  <c r="B1509" i="3"/>
  <c r="V1509" i="3" s="1"/>
  <c r="B1510" i="3"/>
  <c r="V1510" i="3" s="1"/>
  <c r="B1511" i="3"/>
  <c r="V1511" i="3" s="1"/>
  <c r="B1512" i="3"/>
  <c r="V1512" i="3" s="1"/>
  <c r="B1513" i="3"/>
  <c r="V1513" i="3" s="1"/>
  <c r="B1514" i="3"/>
  <c r="V1514" i="3" s="1"/>
  <c r="B1515" i="3"/>
  <c r="V1515" i="3" s="1"/>
  <c r="B1516" i="3"/>
  <c r="V1516" i="3" s="1"/>
  <c r="B1517" i="3"/>
  <c r="V1517" i="3" s="1"/>
  <c r="B1518" i="3"/>
  <c r="V1518" i="3" s="1"/>
  <c r="B1519" i="3"/>
  <c r="V1519" i="3" s="1"/>
  <c r="B1520" i="3"/>
  <c r="V1520" i="3" s="1"/>
  <c r="B1521" i="3"/>
  <c r="V1521" i="3" s="1"/>
  <c r="B1522" i="3"/>
  <c r="V1522" i="3" s="1"/>
  <c r="B1523" i="3"/>
  <c r="V1523" i="3" s="1"/>
  <c r="B1524" i="3"/>
  <c r="V1524" i="3" s="1"/>
  <c r="B1525" i="3"/>
  <c r="V1525" i="3" s="1"/>
  <c r="B1526" i="3"/>
  <c r="V1526" i="3" s="1"/>
  <c r="B1527" i="3"/>
  <c r="V1527" i="3" s="1"/>
  <c r="B1528" i="3"/>
  <c r="V1528" i="3" s="1"/>
  <c r="B1529" i="3"/>
  <c r="V1529" i="3" s="1"/>
  <c r="B1530" i="3"/>
  <c r="V1530" i="3" s="1"/>
  <c r="B1531" i="3"/>
  <c r="V1531" i="3" s="1"/>
  <c r="B1532" i="3"/>
  <c r="V1532" i="3" s="1"/>
  <c r="B1533" i="3"/>
  <c r="V1533" i="3" s="1"/>
  <c r="B1534" i="3"/>
  <c r="V1534" i="3" s="1"/>
  <c r="B1535" i="3"/>
  <c r="V1535" i="3" s="1"/>
  <c r="B1536" i="3"/>
  <c r="V1536" i="3" s="1"/>
  <c r="B1537" i="3"/>
  <c r="V1537" i="3" s="1"/>
  <c r="B1538" i="3"/>
  <c r="V1538" i="3" s="1"/>
  <c r="B1539" i="3"/>
  <c r="V1539" i="3" s="1"/>
  <c r="B1540" i="3"/>
  <c r="V1540" i="3" s="1"/>
  <c r="B1541" i="3"/>
  <c r="V1541" i="3" s="1"/>
  <c r="B1542" i="3"/>
  <c r="V1542" i="3" s="1"/>
  <c r="B1543" i="3"/>
  <c r="V1543" i="3" s="1"/>
  <c r="B1544" i="3"/>
  <c r="V1544" i="3" s="1"/>
  <c r="B1545" i="3"/>
  <c r="V1545" i="3" s="1"/>
  <c r="B1546" i="3"/>
  <c r="V1546" i="3" s="1"/>
  <c r="B1547" i="3"/>
  <c r="V1547" i="3" s="1"/>
  <c r="B1548" i="3"/>
  <c r="V1548" i="3" s="1"/>
  <c r="B1549" i="3"/>
  <c r="V1549" i="3" s="1"/>
  <c r="B1550" i="3"/>
  <c r="V1550" i="3" s="1"/>
  <c r="B1551" i="3"/>
  <c r="V1551" i="3" s="1"/>
  <c r="B1552" i="3"/>
  <c r="V1552" i="3" s="1"/>
  <c r="B1553" i="3"/>
  <c r="V1553" i="3" s="1"/>
  <c r="B1554" i="3"/>
  <c r="V1554" i="3" s="1"/>
  <c r="B1555" i="3"/>
  <c r="V1555" i="3" s="1"/>
  <c r="B1556" i="3"/>
  <c r="V1556" i="3" s="1"/>
  <c r="B1557" i="3"/>
  <c r="V1557" i="3" s="1"/>
  <c r="B1558" i="3"/>
  <c r="V1558" i="3" s="1"/>
  <c r="B1559" i="3"/>
  <c r="V1559" i="3" s="1"/>
  <c r="B1560" i="3"/>
  <c r="V1560" i="3" s="1"/>
  <c r="B1561" i="3"/>
  <c r="V1561" i="3" s="1"/>
  <c r="B1562" i="3"/>
  <c r="V1562" i="3" s="1"/>
  <c r="B1563" i="3"/>
  <c r="V1563" i="3" s="1"/>
  <c r="B1564" i="3"/>
  <c r="V1564" i="3" s="1"/>
  <c r="B1565" i="3"/>
  <c r="V1565" i="3" s="1"/>
  <c r="B1566" i="3"/>
  <c r="V1566" i="3" s="1"/>
  <c r="B1567" i="3"/>
  <c r="V1567" i="3" s="1"/>
  <c r="B1568" i="3"/>
  <c r="V1568" i="3" s="1"/>
  <c r="B1569" i="3"/>
  <c r="V1569" i="3" s="1"/>
  <c r="B1570" i="3"/>
  <c r="V1570" i="3" s="1"/>
  <c r="B1571" i="3"/>
  <c r="V1571" i="3" s="1"/>
  <c r="B1572" i="3"/>
  <c r="V1572" i="3" s="1"/>
  <c r="B1573" i="3"/>
  <c r="V1573" i="3" s="1"/>
  <c r="B1574" i="3"/>
  <c r="V1574" i="3" s="1"/>
  <c r="B1575" i="3"/>
  <c r="V1575" i="3" s="1"/>
  <c r="B1576" i="3"/>
  <c r="V1576" i="3" s="1"/>
  <c r="B1577" i="3"/>
  <c r="V1577" i="3" s="1"/>
  <c r="B1578" i="3"/>
  <c r="V1578" i="3" s="1"/>
  <c r="B1579" i="3"/>
  <c r="V1579" i="3" s="1"/>
  <c r="B1580" i="3"/>
  <c r="V1580" i="3" s="1"/>
  <c r="B1581" i="3"/>
  <c r="V1581" i="3" s="1"/>
  <c r="B1582" i="3"/>
  <c r="V1582" i="3" s="1"/>
  <c r="B1583" i="3"/>
  <c r="V1583" i="3" s="1"/>
  <c r="B1584" i="3"/>
  <c r="V1584" i="3" s="1"/>
  <c r="B1585" i="3"/>
  <c r="V1585" i="3" s="1"/>
  <c r="B1586" i="3"/>
  <c r="V1586" i="3" s="1"/>
  <c r="B1587" i="3"/>
  <c r="V1587" i="3" s="1"/>
  <c r="B1588" i="3"/>
  <c r="V1588" i="3" s="1"/>
  <c r="B1589" i="3"/>
  <c r="V1589" i="3" s="1"/>
  <c r="B1590" i="3"/>
  <c r="V1590" i="3" s="1"/>
  <c r="B1591" i="3"/>
  <c r="V1591" i="3" s="1"/>
  <c r="B1592" i="3"/>
  <c r="V1592" i="3" s="1"/>
  <c r="B1593" i="3"/>
  <c r="V1593" i="3" s="1"/>
  <c r="B1594" i="3"/>
  <c r="V1594" i="3" s="1"/>
  <c r="B1595" i="3"/>
  <c r="V1595" i="3" s="1"/>
  <c r="B1596" i="3"/>
  <c r="V1596" i="3" s="1"/>
  <c r="B1597" i="3"/>
  <c r="V1597" i="3" s="1"/>
  <c r="B1598" i="3"/>
  <c r="V1598" i="3" s="1"/>
  <c r="B1599" i="3"/>
  <c r="V1599" i="3" s="1"/>
  <c r="B1600" i="3"/>
  <c r="V1600" i="3" s="1"/>
  <c r="B1601" i="3"/>
  <c r="V1601" i="3" s="1"/>
  <c r="B1602" i="3"/>
  <c r="V1602" i="3" s="1"/>
  <c r="B1603" i="3"/>
  <c r="V1603" i="3" s="1"/>
  <c r="B1604" i="3"/>
  <c r="V1604" i="3" s="1"/>
  <c r="B1605" i="3"/>
  <c r="V1605" i="3" s="1"/>
  <c r="B1606" i="3"/>
  <c r="V1606" i="3" s="1"/>
  <c r="B1607" i="3"/>
  <c r="V1607" i="3" s="1"/>
  <c r="B1608" i="3"/>
  <c r="V1608" i="3" s="1"/>
  <c r="B1609" i="3"/>
  <c r="V1609" i="3" s="1"/>
  <c r="B1610" i="3"/>
  <c r="V1610" i="3" s="1"/>
  <c r="B1611" i="3"/>
  <c r="V1611" i="3" s="1"/>
  <c r="B1612" i="3"/>
  <c r="V1612" i="3" s="1"/>
  <c r="B1613" i="3"/>
  <c r="V1613" i="3" s="1"/>
  <c r="B1614" i="3"/>
  <c r="V1614" i="3" s="1"/>
  <c r="B1615" i="3"/>
  <c r="V1615" i="3" s="1"/>
  <c r="B1616" i="3"/>
  <c r="V1616" i="3" s="1"/>
  <c r="B1617" i="3"/>
  <c r="V1617" i="3" s="1"/>
  <c r="B1618" i="3"/>
  <c r="V1618" i="3" s="1"/>
  <c r="B1619" i="3"/>
  <c r="V1619" i="3" s="1"/>
  <c r="B1620" i="3"/>
  <c r="V1620" i="3" s="1"/>
  <c r="B1621" i="3"/>
  <c r="V1621" i="3" s="1"/>
  <c r="B1622" i="3"/>
  <c r="V1622" i="3" s="1"/>
  <c r="B1623" i="3"/>
  <c r="V1623" i="3" s="1"/>
  <c r="B1624" i="3"/>
  <c r="V1624" i="3" s="1"/>
  <c r="B1625" i="3"/>
  <c r="V1625" i="3" s="1"/>
  <c r="B1626" i="3"/>
  <c r="V1626" i="3" s="1"/>
  <c r="B1627" i="3"/>
  <c r="V1627" i="3" s="1"/>
  <c r="B1628" i="3"/>
  <c r="V1628" i="3" s="1"/>
  <c r="B1629" i="3"/>
  <c r="V1629" i="3" s="1"/>
  <c r="B1630" i="3"/>
  <c r="V1630" i="3" s="1"/>
  <c r="B1631" i="3"/>
  <c r="V1631" i="3" s="1"/>
  <c r="B1632" i="3"/>
  <c r="V1632" i="3" s="1"/>
  <c r="B1633" i="3"/>
  <c r="V1633" i="3" s="1"/>
  <c r="B1634" i="3"/>
  <c r="V1634" i="3" s="1"/>
  <c r="B1635" i="3"/>
  <c r="V1635" i="3" s="1"/>
  <c r="B1636" i="3"/>
  <c r="V1636" i="3" s="1"/>
  <c r="B1637" i="3"/>
  <c r="V1637" i="3" s="1"/>
  <c r="B1638" i="3"/>
  <c r="V1638" i="3" s="1"/>
  <c r="B1639" i="3"/>
  <c r="V1639" i="3" s="1"/>
  <c r="B1640" i="3"/>
  <c r="V1640" i="3" s="1"/>
  <c r="B1641" i="3"/>
  <c r="V1641" i="3" s="1"/>
  <c r="B1642" i="3"/>
  <c r="V1642" i="3" s="1"/>
  <c r="B1643" i="3"/>
  <c r="V1643" i="3" s="1"/>
  <c r="B1644" i="3"/>
  <c r="V1644" i="3" s="1"/>
  <c r="B1645" i="3"/>
  <c r="V1645" i="3" s="1"/>
  <c r="B1646" i="3"/>
  <c r="V1646" i="3" s="1"/>
  <c r="B1647" i="3"/>
  <c r="V1647" i="3" s="1"/>
  <c r="B1648" i="3"/>
  <c r="V1648" i="3" s="1"/>
  <c r="B1649" i="3"/>
  <c r="V1649" i="3" s="1"/>
  <c r="B1650" i="3"/>
  <c r="V1650" i="3" s="1"/>
  <c r="B1651" i="3"/>
  <c r="V1651" i="3" s="1"/>
  <c r="B1652" i="3"/>
  <c r="V1652" i="3" s="1"/>
  <c r="B1653" i="3"/>
  <c r="V1653" i="3" s="1"/>
  <c r="B1654" i="3"/>
  <c r="V1654" i="3" s="1"/>
  <c r="B1655" i="3"/>
  <c r="V1655" i="3" s="1"/>
  <c r="B1656" i="3"/>
  <c r="V1656" i="3" s="1"/>
  <c r="B1657" i="3"/>
  <c r="V1657" i="3" s="1"/>
  <c r="B1658" i="3"/>
  <c r="V1658" i="3" s="1"/>
  <c r="B1659" i="3"/>
  <c r="V1659" i="3" s="1"/>
  <c r="B1660" i="3"/>
  <c r="V1660" i="3" s="1"/>
  <c r="B1661" i="3"/>
  <c r="V1661" i="3" s="1"/>
  <c r="B1662" i="3"/>
  <c r="V1662" i="3" s="1"/>
  <c r="B1663" i="3"/>
  <c r="V1663" i="3" s="1"/>
  <c r="B1664" i="3"/>
  <c r="V1664" i="3" s="1"/>
  <c r="B1665" i="3"/>
  <c r="V1665" i="3" s="1"/>
  <c r="B1666" i="3"/>
  <c r="V1666" i="3" s="1"/>
  <c r="B1667" i="3"/>
  <c r="V1667" i="3" s="1"/>
  <c r="B1668" i="3"/>
  <c r="V1668" i="3" s="1"/>
  <c r="B1669" i="3"/>
  <c r="V1669" i="3" s="1"/>
  <c r="B1670" i="3"/>
  <c r="V1670" i="3" s="1"/>
  <c r="B1671" i="3"/>
  <c r="V1671" i="3" s="1"/>
  <c r="B1672" i="3"/>
  <c r="V1672" i="3" s="1"/>
  <c r="B1673" i="3"/>
  <c r="V1673" i="3" s="1"/>
  <c r="B1674" i="3"/>
  <c r="V1674" i="3" s="1"/>
  <c r="B1675" i="3"/>
  <c r="V1675" i="3" s="1"/>
  <c r="B1676" i="3"/>
  <c r="V1676" i="3" s="1"/>
  <c r="B1677" i="3"/>
  <c r="V1677" i="3" s="1"/>
  <c r="B1678" i="3"/>
  <c r="V1678" i="3" s="1"/>
  <c r="B1679" i="3"/>
  <c r="V1679" i="3" s="1"/>
  <c r="B1680" i="3"/>
  <c r="V1680" i="3" s="1"/>
  <c r="B1681" i="3"/>
  <c r="V1681" i="3" s="1"/>
  <c r="B1682" i="3"/>
  <c r="V1682" i="3" s="1"/>
  <c r="B1683" i="3"/>
  <c r="V1683" i="3" s="1"/>
  <c r="B1684" i="3"/>
  <c r="V1684" i="3" s="1"/>
  <c r="B1685" i="3"/>
  <c r="V1685" i="3" s="1"/>
  <c r="B1686" i="3"/>
  <c r="V1686" i="3" s="1"/>
  <c r="B1687" i="3"/>
  <c r="V1687" i="3" s="1"/>
  <c r="B1688" i="3"/>
  <c r="V1688" i="3" s="1"/>
  <c r="B1689" i="3"/>
  <c r="V1689" i="3" s="1"/>
  <c r="B1690" i="3"/>
  <c r="V1690" i="3" s="1"/>
  <c r="B1691" i="3"/>
  <c r="V1691" i="3" s="1"/>
  <c r="B1692" i="3"/>
  <c r="V1692" i="3" s="1"/>
  <c r="B1693" i="3"/>
  <c r="V1693" i="3" s="1"/>
  <c r="B1694" i="3"/>
  <c r="V1694" i="3" s="1"/>
  <c r="B1695" i="3"/>
  <c r="V1695" i="3" s="1"/>
  <c r="B1696" i="3"/>
  <c r="V1696" i="3" s="1"/>
  <c r="B1697" i="3"/>
  <c r="V1697" i="3" s="1"/>
  <c r="B1698" i="3"/>
  <c r="V1698" i="3" s="1"/>
  <c r="B1699" i="3"/>
  <c r="V1699" i="3" s="1"/>
  <c r="B1700" i="3"/>
  <c r="V1700" i="3" s="1"/>
  <c r="B1701" i="3"/>
  <c r="V1701" i="3" s="1"/>
  <c r="B1702" i="3"/>
  <c r="V1702" i="3" s="1"/>
  <c r="B1703" i="3"/>
  <c r="V1703" i="3" s="1"/>
  <c r="B1704" i="3"/>
  <c r="V1704" i="3" s="1"/>
  <c r="B1705" i="3"/>
  <c r="V1705" i="3" s="1"/>
  <c r="B1706" i="3"/>
  <c r="V1706" i="3" s="1"/>
  <c r="B1707" i="3"/>
  <c r="V1707" i="3" s="1"/>
  <c r="B1708" i="3"/>
  <c r="V1708" i="3" s="1"/>
  <c r="B1709" i="3"/>
  <c r="V1709" i="3" s="1"/>
  <c r="B1710" i="3"/>
  <c r="V1710" i="3" s="1"/>
  <c r="B1711" i="3"/>
  <c r="V1711" i="3" s="1"/>
  <c r="B1712" i="3"/>
  <c r="V1712" i="3" s="1"/>
  <c r="B1713" i="3"/>
  <c r="V1713" i="3" s="1"/>
  <c r="B1714" i="3"/>
  <c r="V1714" i="3" s="1"/>
  <c r="B1715" i="3"/>
  <c r="V1715" i="3" s="1"/>
  <c r="B1716" i="3"/>
  <c r="V1716" i="3" s="1"/>
  <c r="B1717" i="3"/>
  <c r="V1717" i="3" s="1"/>
  <c r="B1718" i="3"/>
  <c r="V1718" i="3" s="1"/>
  <c r="B1719" i="3"/>
  <c r="V1719" i="3" s="1"/>
  <c r="B1720" i="3"/>
  <c r="V1720" i="3" s="1"/>
  <c r="B1721" i="3"/>
  <c r="V1721" i="3" s="1"/>
  <c r="B1722" i="3"/>
  <c r="V1722" i="3" s="1"/>
  <c r="B1723" i="3"/>
  <c r="V1723" i="3" s="1"/>
  <c r="B1724" i="3"/>
  <c r="V1724" i="3" s="1"/>
  <c r="B1725" i="3"/>
  <c r="V1725" i="3" s="1"/>
  <c r="B1726" i="3"/>
  <c r="V1726" i="3" s="1"/>
  <c r="B1727" i="3"/>
  <c r="V1727" i="3" s="1"/>
  <c r="B1728" i="3"/>
  <c r="V1728" i="3" s="1"/>
  <c r="B1729" i="3"/>
  <c r="V1729" i="3" s="1"/>
  <c r="B1730" i="3"/>
  <c r="V1730" i="3" s="1"/>
  <c r="B1731" i="3"/>
  <c r="V1731" i="3" s="1"/>
  <c r="B1732" i="3"/>
  <c r="V1732" i="3" s="1"/>
  <c r="B1733" i="3"/>
  <c r="V1733" i="3" s="1"/>
  <c r="B1734" i="3"/>
  <c r="V1734" i="3" s="1"/>
  <c r="B1735" i="3"/>
  <c r="V1735" i="3" s="1"/>
  <c r="B1736" i="3"/>
  <c r="V1736" i="3" s="1"/>
  <c r="B1737" i="3"/>
  <c r="V1737" i="3" s="1"/>
  <c r="B1738" i="3"/>
  <c r="V1738" i="3" s="1"/>
  <c r="B1739" i="3"/>
  <c r="V1739" i="3" s="1"/>
  <c r="B1740" i="3"/>
  <c r="V1740" i="3" s="1"/>
  <c r="B1741" i="3"/>
  <c r="V1741" i="3" s="1"/>
  <c r="B1742" i="3"/>
  <c r="V1742" i="3" s="1"/>
  <c r="B1743" i="3"/>
  <c r="V1743" i="3" s="1"/>
  <c r="B1744" i="3"/>
  <c r="V1744" i="3" s="1"/>
  <c r="B1745" i="3"/>
  <c r="V1745" i="3" s="1"/>
  <c r="B1746" i="3"/>
  <c r="V1746" i="3" s="1"/>
  <c r="B1747" i="3"/>
  <c r="V1747" i="3" s="1"/>
  <c r="B1748" i="3"/>
  <c r="V1748" i="3" s="1"/>
  <c r="B1749" i="3"/>
  <c r="V1749" i="3" s="1"/>
  <c r="B1750" i="3"/>
  <c r="V1750" i="3" s="1"/>
  <c r="B1751" i="3"/>
  <c r="V1751" i="3" s="1"/>
  <c r="B1752" i="3"/>
  <c r="V1752" i="3" s="1"/>
  <c r="B1753" i="3"/>
  <c r="V1753" i="3" s="1"/>
  <c r="B1754" i="3"/>
  <c r="V1754" i="3" s="1"/>
  <c r="B1755" i="3"/>
  <c r="V1755" i="3" s="1"/>
  <c r="B1756" i="3"/>
  <c r="V1756" i="3" s="1"/>
  <c r="B1757" i="3"/>
  <c r="V1757" i="3" s="1"/>
  <c r="B1758" i="3"/>
  <c r="V1758" i="3" s="1"/>
  <c r="B1759" i="3"/>
  <c r="V1759" i="3" s="1"/>
  <c r="B1760" i="3"/>
  <c r="V1760" i="3" s="1"/>
  <c r="B1761" i="3"/>
  <c r="V1761" i="3" s="1"/>
  <c r="B1762" i="3"/>
  <c r="V1762" i="3" s="1"/>
  <c r="B1763" i="3"/>
  <c r="V1763" i="3" s="1"/>
  <c r="B1764" i="3"/>
  <c r="V1764" i="3" s="1"/>
  <c r="B1765" i="3"/>
  <c r="V1765" i="3" s="1"/>
  <c r="B1766" i="3"/>
  <c r="V1766" i="3" s="1"/>
  <c r="B1767" i="3"/>
  <c r="V1767" i="3" s="1"/>
  <c r="B1768" i="3"/>
  <c r="V1768" i="3" s="1"/>
  <c r="B1769" i="3"/>
  <c r="V1769" i="3" s="1"/>
  <c r="B1770" i="3"/>
  <c r="V1770" i="3" s="1"/>
  <c r="B1771" i="3"/>
  <c r="V1771" i="3" s="1"/>
  <c r="B1772" i="3"/>
  <c r="V1772" i="3" s="1"/>
  <c r="B1773" i="3"/>
  <c r="V1773" i="3" s="1"/>
  <c r="B1774" i="3"/>
  <c r="V1774" i="3" s="1"/>
  <c r="B1775" i="3"/>
  <c r="V1775" i="3" s="1"/>
  <c r="B1776" i="3"/>
  <c r="V1776" i="3" s="1"/>
  <c r="B1777" i="3"/>
  <c r="V1777" i="3" s="1"/>
  <c r="B1778" i="3"/>
  <c r="V1778" i="3" s="1"/>
  <c r="B1779" i="3"/>
  <c r="V1779" i="3" s="1"/>
  <c r="B1780" i="3"/>
  <c r="V1780" i="3" s="1"/>
  <c r="B1781" i="3"/>
  <c r="V1781" i="3" s="1"/>
  <c r="B1782" i="3"/>
  <c r="V1782" i="3" s="1"/>
  <c r="B1783" i="3"/>
  <c r="V1783" i="3" s="1"/>
  <c r="B1784" i="3"/>
  <c r="V1784" i="3" s="1"/>
  <c r="B1785" i="3"/>
  <c r="V1785" i="3" s="1"/>
  <c r="B1786" i="3"/>
  <c r="V1786" i="3" s="1"/>
  <c r="B1787" i="3"/>
  <c r="V1787" i="3" s="1"/>
  <c r="B1788" i="3"/>
  <c r="V1788" i="3" s="1"/>
  <c r="B1789" i="3"/>
  <c r="V1789" i="3" s="1"/>
  <c r="B1790" i="3"/>
  <c r="V1790" i="3" s="1"/>
  <c r="B1791" i="3"/>
  <c r="V1791" i="3" s="1"/>
  <c r="B1792" i="3"/>
  <c r="V1792" i="3" s="1"/>
  <c r="B1793" i="3"/>
  <c r="V1793" i="3" s="1"/>
  <c r="B1794" i="3"/>
  <c r="V1794" i="3" s="1"/>
  <c r="B1795" i="3"/>
  <c r="V1795" i="3" s="1"/>
  <c r="B1796" i="3"/>
  <c r="V1796" i="3" s="1"/>
  <c r="B1797" i="3"/>
  <c r="V1797" i="3" s="1"/>
  <c r="B1798" i="3"/>
  <c r="V1798" i="3" s="1"/>
  <c r="B1799" i="3"/>
  <c r="V1799" i="3" s="1"/>
  <c r="B1800" i="3"/>
  <c r="V1800" i="3" s="1"/>
  <c r="B1801" i="3"/>
  <c r="V1801" i="3" s="1"/>
  <c r="B1802" i="3"/>
  <c r="V1802" i="3" s="1"/>
  <c r="B1803" i="3"/>
  <c r="V1803" i="3" s="1"/>
  <c r="B1804" i="3"/>
  <c r="V1804" i="3" s="1"/>
  <c r="B1805" i="3"/>
  <c r="V1805" i="3" s="1"/>
  <c r="B1806" i="3"/>
  <c r="V1806" i="3" s="1"/>
  <c r="B1807" i="3"/>
  <c r="V1807" i="3" s="1"/>
  <c r="B1808" i="3"/>
  <c r="V1808" i="3" s="1"/>
  <c r="B1809" i="3"/>
  <c r="V1809" i="3" s="1"/>
  <c r="B1810" i="3"/>
  <c r="V1810" i="3" s="1"/>
  <c r="B1811" i="3"/>
  <c r="V1811" i="3" s="1"/>
  <c r="B1812" i="3"/>
  <c r="V1812" i="3" s="1"/>
  <c r="B1813" i="3"/>
  <c r="V1813" i="3" s="1"/>
  <c r="B1814" i="3"/>
  <c r="V1814" i="3" s="1"/>
  <c r="B1815" i="3"/>
  <c r="V1815" i="3" s="1"/>
  <c r="B1816" i="3"/>
  <c r="V1816" i="3" s="1"/>
  <c r="B1817" i="3"/>
  <c r="V1817" i="3" s="1"/>
  <c r="B1818" i="3"/>
  <c r="V1818" i="3" s="1"/>
  <c r="B1819" i="3"/>
  <c r="V1819" i="3" s="1"/>
  <c r="B1820" i="3"/>
  <c r="V1820" i="3" s="1"/>
  <c r="B1821" i="3"/>
  <c r="V1821" i="3" s="1"/>
  <c r="B1822" i="3"/>
  <c r="V1822" i="3" s="1"/>
  <c r="B1823" i="3"/>
  <c r="V1823" i="3" s="1"/>
  <c r="B1824" i="3"/>
  <c r="V1824" i="3" s="1"/>
  <c r="B1825" i="3"/>
  <c r="V1825" i="3" s="1"/>
  <c r="B1826" i="3"/>
  <c r="V1826" i="3" s="1"/>
  <c r="B1827" i="3"/>
  <c r="V1827" i="3" s="1"/>
  <c r="B1828" i="3"/>
  <c r="V1828" i="3" s="1"/>
  <c r="B1829" i="3"/>
  <c r="V1829" i="3" s="1"/>
  <c r="B1830" i="3"/>
  <c r="V1830" i="3" s="1"/>
  <c r="B1831" i="3"/>
  <c r="V1831" i="3" s="1"/>
  <c r="B1832" i="3"/>
  <c r="V1832" i="3" s="1"/>
  <c r="B1833" i="3"/>
  <c r="V1833" i="3" s="1"/>
  <c r="B1834" i="3"/>
  <c r="V1834" i="3" s="1"/>
  <c r="B1835" i="3"/>
  <c r="V1835" i="3" s="1"/>
  <c r="B1836" i="3"/>
  <c r="V1836" i="3" s="1"/>
  <c r="B1837" i="3"/>
  <c r="V1837" i="3" s="1"/>
  <c r="B1838" i="3"/>
  <c r="V1838" i="3" s="1"/>
  <c r="B1839" i="3"/>
  <c r="V1839" i="3" s="1"/>
  <c r="B1840" i="3"/>
  <c r="V1840" i="3" s="1"/>
  <c r="B1841" i="3"/>
  <c r="V1841" i="3" s="1"/>
  <c r="B1842" i="3"/>
  <c r="V1842" i="3" s="1"/>
  <c r="B1843" i="3"/>
  <c r="V1843" i="3" s="1"/>
  <c r="B1844" i="3"/>
  <c r="V1844" i="3" s="1"/>
  <c r="B1845" i="3"/>
  <c r="V1845" i="3" s="1"/>
  <c r="B1846" i="3"/>
  <c r="V1846" i="3" s="1"/>
  <c r="B1847" i="3"/>
  <c r="V1847" i="3" s="1"/>
  <c r="B1848" i="3"/>
  <c r="V1848" i="3" s="1"/>
  <c r="B1849" i="3"/>
  <c r="V1849" i="3" s="1"/>
  <c r="B1850" i="3"/>
  <c r="V1850" i="3" s="1"/>
  <c r="B1851" i="3"/>
  <c r="V1851" i="3" s="1"/>
  <c r="B1852" i="3"/>
  <c r="V1852" i="3" s="1"/>
  <c r="B1853" i="3"/>
  <c r="V1853" i="3" s="1"/>
  <c r="B1854" i="3"/>
  <c r="V1854" i="3" s="1"/>
  <c r="B1855" i="3"/>
  <c r="V1855" i="3" s="1"/>
  <c r="B1856" i="3"/>
  <c r="V1856" i="3" s="1"/>
  <c r="B1857" i="3"/>
  <c r="V1857" i="3" s="1"/>
  <c r="B1858" i="3"/>
  <c r="V1858" i="3" s="1"/>
  <c r="B1859" i="3"/>
  <c r="V1859" i="3" s="1"/>
  <c r="B1860" i="3"/>
  <c r="V1860" i="3" s="1"/>
  <c r="B1861" i="3"/>
  <c r="V1861" i="3" s="1"/>
  <c r="B1862" i="3"/>
  <c r="V1862" i="3" s="1"/>
  <c r="B1863" i="3"/>
  <c r="V1863" i="3" s="1"/>
  <c r="B1864" i="3"/>
  <c r="V1864" i="3" s="1"/>
  <c r="B1865" i="3"/>
  <c r="V1865" i="3" s="1"/>
  <c r="B1866" i="3"/>
  <c r="V1866" i="3" s="1"/>
  <c r="B1867" i="3"/>
  <c r="V1867" i="3" s="1"/>
  <c r="B1868" i="3"/>
  <c r="V1868" i="3" s="1"/>
  <c r="B1869" i="3"/>
  <c r="V1869" i="3" s="1"/>
  <c r="B1870" i="3"/>
  <c r="V1870" i="3" s="1"/>
  <c r="B1871" i="3"/>
  <c r="V1871" i="3" s="1"/>
  <c r="B1872" i="3"/>
  <c r="V1872" i="3" s="1"/>
  <c r="B1873" i="3"/>
  <c r="V1873" i="3" s="1"/>
  <c r="B1874" i="3"/>
  <c r="V1874" i="3" s="1"/>
  <c r="B1875" i="3"/>
  <c r="V1875" i="3" s="1"/>
  <c r="B1876" i="3"/>
  <c r="V1876" i="3" s="1"/>
  <c r="B1877" i="3"/>
  <c r="V1877" i="3" s="1"/>
  <c r="B1878" i="3"/>
  <c r="V1878" i="3" s="1"/>
  <c r="B1879" i="3"/>
  <c r="V1879" i="3" s="1"/>
  <c r="B1880" i="3"/>
  <c r="V1880" i="3" s="1"/>
  <c r="B1881" i="3"/>
  <c r="V1881" i="3" s="1"/>
  <c r="B1882" i="3"/>
  <c r="V1882" i="3" s="1"/>
  <c r="B1883" i="3"/>
  <c r="V1883" i="3" s="1"/>
  <c r="B1884" i="3"/>
  <c r="V1884" i="3" s="1"/>
  <c r="B1885" i="3"/>
  <c r="V1885" i="3" s="1"/>
  <c r="B1886" i="3"/>
  <c r="V1886" i="3" s="1"/>
  <c r="B1887" i="3"/>
  <c r="V1887" i="3" s="1"/>
  <c r="B1888" i="3"/>
  <c r="V1888" i="3" s="1"/>
  <c r="B1889" i="3"/>
  <c r="V1889" i="3" s="1"/>
  <c r="B1890" i="3"/>
  <c r="V1890" i="3" s="1"/>
  <c r="B1891" i="3"/>
  <c r="V1891" i="3" s="1"/>
  <c r="B1892" i="3"/>
  <c r="V1892" i="3" s="1"/>
  <c r="B1893" i="3"/>
  <c r="V1893" i="3" s="1"/>
  <c r="B1894" i="3"/>
  <c r="V1894" i="3" s="1"/>
  <c r="B1895" i="3"/>
  <c r="V1895" i="3" s="1"/>
  <c r="B1896" i="3"/>
  <c r="V1896" i="3" s="1"/>
  <c r="B1897" i="3"/>
  <c r="V1897" i="3" s="1"/>
  <c r="B1898" i="3"/>
  <c r="V1898" i="3" s="1"/>
  <c r="B1899" i="3"/>
  <c r="V1899" i="3" s="1"/>
  <c r="B1900" i="3"/>
  <c r="V1900" i="3" s="1"/>
  <c r="B1901" i="3"/>
  <c r="V1901" i="3" s="1"/>
  <c r="B1902" i="3"/>
  <c r="V1902" i="3" s="1"/>
  <c r="B1903" i="3"/>
  <c r="V1903" i="3" s="1"/>
  <c r="B1904" i="3"/>
  <c r="V1904" i="3" s="1"/>
  <c r="B1905" i="3"/>
  <c r="V1905" i="3" s="1"/>
  <c r="B1906" i="3"/>
  <c r="V1906" i="3" s="1"/>
  <c r="B1907" i="3"/>
  <c r="V1907" i="3" s="1"/>
  <c r="B1908" i="3"/>
  <c r="V1908" i="3" s="1"/>
  <c r="B1909" i="3"/>
  <c r="V1909" i="3" s="1"/>
  <c r="B1910" i="3"/>
  <c r="V1910" i="3" s="1"/>
  <c r="B1911" i="3"/>
  <c r="V1911" i="3" s="1"/>
  <c r="B1912" i="3"/>
  <c r="V1912" i="3" s="1"/>
  <c r="B1913" i="3"/>
  <c r="V1913" i="3" s="1"/>
  <c r="B1914" i="3"/>
  <c r="V1914" i="3" s="1"/>
  <c r="B1915" i="3"/>
  <c r="V1915" i="3" s="1"/>
  <c r="B1916" i="3"/>
  <c r="V1916" i="3" s="1"/>
  <c r="B1917" i="3"/>
  <c r="V1917" i="3" s="1"/>
  <c r="B1918" i="3"/>
  <c r="V1918" i="3" s="1"/>
  <c r="B1919" i="3"/>
  <c r="V1919" i="3" s="1"/>
  <c r="B1920" i="3"/>
  <c r="V1920" i="3" s="1"/>
  <c r="B1921" i="3"/>
  <c r="V1921" i="3" s="1"/>
  <c r="B1922" i="3"/>
  <c r="V1922" i="3" s="1"/>
  <c r="B1923" i="3"/>
  <c r="V1923" i="3" s="1"/>
  <c r="B1924" i="3"/>
  <c r="V1924" i="3" s="1"/>
  <c r="B1925" i="3"/>
  <c r="V1925" i="3" s="1"/>
  <c r="B1926" i="3"/>
  <c r="V1926" i="3" s="1"/>
  <c r="B1927" i="3"/>
  <c r="V1927" i="3" s="1"/>
  <c r="B1928" i="3"/>
  <c r="V1928" i="3" s="1"/>
  <c r="B1929" i="3"/>
  <c r="V1929" i="3" s="1"/>
  <c r="B1930" i="3"/>
  <c r="V1930" i="3" s="1"/>
  <c r="B1931" i="3"/>
  <c r="V1931" i="3" s="1"/>
  <c r="B1932" i="3"/>
  <c r="V1932" i="3" s="1"/>
  <c r="B1933" i="3"/>
  <c r="V1933" i="3" s="1"/>
  <c r="B1934" i="3"/>
  <c r="V1934" i="3" s="1"/>
  <c r="B1935" i="3"/>
  <c r="V1935" i="3" s="1"/>
  <c r="B1936" i="3"/>
  <c r="V1936" i="3" s="1"/>
  <c r="B1937" i="3"/>
  <c r="V1937" i="3" s="1"/>
  <c r="B1938" i="3"/>
  <c r="V1938" i="3" s="1"/>
  <c r="B1939" i="3"/>
  <c r="V1939" i="3" s="1"/>
  <c r="B1940" i="3"/>
  <c r="V1940" i="3" s="1"/>
  <c r="B1941" i="3"/>
  <c r="V1941" i="3" s="1"/>
  <c r="B1942" i="3"/>
  <c r="V1942" i="3" s="1"/>
  <c r="B1943" i="3"/>
  <c r="V1943" i="3" s="1"/>
  <c r="B1944" i="3"/>
  <c r="V1944" i="3" s="1"/>
  <c r="B1945" i="3"/>
  <c r="V1945" i="3" s="1"/>
  <c r="B1946" i="3"/>
  <c r="V1946" i="3" s="1"/>
  <c r="B1947" i="3"/>
  <c r="V1947" i="3" s="1"/>
  <c r="B1948" i="3"/>
  <c r="V1948" i="3" s="1"/>
  <c r="B1949" i="3"/>
  <c r="V1949" i="3" s="1"/>
  <c r="B1950" i="3"/>
  <c r="V1950" i="3" s="1"/>
  <c r="B1951" i="3"/>
  <c r="V1951" i="3" s="1"/>
  <c r="B1952" i="3"/>
  <c r="V1952" i="3" s="1"/>
  <c r="B1953" i="3"/>
  <c r="V1953" i="3" s="1"/>
  <c r="B1954" i="3"/>
  <c r="V1954" i="3" s="1"/>
  <c r="B1955" i="3"/>
  <c r="V1955" i="3" s="1"/>
  <c r="B1956" i="3"/>
  <c r="V1956" i="3" s="1"/>
  <c r="B1957" i="3"/>
  <c r="V1957" i="3" s="1"/>
  <c r="B1958" i="3"/>
  <c r="V1958" i="3" s="1"/>
  <c r="B1959" i="3"/>
  <c r="V1959" i="3" s="1"/>
  <c r="B1960" i="3"/>
  <c r="V1960" i="3" s="1"/>
  <c r="B1961" i="3"/>
  <c r="V1961" i="3" s="1"/>
  <c r="B1962" i="3"/>
  <c r="V1962" i="3" s="1"/>
  <c r="B1963" i="3"/>
  <c r="V1963" i="3" s="1"/>
  <c r="B1964" i="3"/>
  <c r="V1964" i="3" s="1"/>
  <c r="B1965" i="3"/>
  <c r="V1965" i="3" s="1"/>
  <c r="B1966" i="3"/>
  <c r="V1966" i="3" s="1"/>
  <c r="B1967" i="3"/>
  <c r="V1967" i="3" s="1"/>
  <c r="B1968" i="3"/>
  <c r="V1968" i="3" s="1"/>
  <c r="B1969" i="3"/>
  <c r="V1969" i="3" s="1"/>
  <c r="B1970" i="3"/>
  <c r="V1970" i="3" s="1"/>
  <c r="B1971" i="3"/>
  <c r="V1971" i="3" s="1"/>
  <c r="B1972" i="3"/>
  <c r="V1972" i="3" s="1"/>
  <c r="B1973" i="3"/>
  <c r="V1973" i="3" s="1"/>
  <c r="B1974" i="3"/>
  <c r="V1974" i="3" s="1"/>
  <c r="B1975" i="3"/>
  <c r="V1975" i="3" s="1"/>
  <c r="B1976" i="3"/>
  <c r="V1976" i="3" s="1"/>
  <c r="B1977" i="3"/>
  <c r="V1977" i="3" s="1"/>
  <c r="B1978" i="3"/>
  <c r="V1978" i="3" s="1"/>
  <c r="B1979" i="3"/>
  <c r="V1979" i="3" s="1"/>
  <c r="B1980" i="3"/>
  <c r="V1980" i="3" s="1"/>
  <c r="B1981" i="3"/>
  <c r="V1981" i="3" s="1"/>
  <c r="B1982" i="3"/>
  <c r="V1982" i="3" s="1"/>
  <c r="B1983" i="3"/>
  <c r="V1983" i="3" s="1"/>
  <c r="B1984" i="3"/>
  <c r="V1984" i="3" s="1"/>
  <c r="B1985" i="3"/>
  <c r="V1985" i="3" s="1"/>
  <c r="B1986" i="3"/>
  <c r="V1986" i="3" s="1"/>
  <c r="B1987" i="3"/>
  <c r="V1987" i="3" s="1"/>
  <c r="B1988" i="3"/>
  <c r="V1988" i="3" s="1"/>
  <c r="B1989" i="3"/>
  <c r="V1989" i="3" s="1"/>
  <c r="B1990" i="3"/>
  <c r="V1990" i="3" s="1"/>
  <c r="B1991" i="3"/>
  <c r="V1991" i="3" s="1"/>
  <c r="B1992" i="3"/>
  <c r="V1992" i="3" s="1"/>
  <c r="B1993" i="3"/>
  <c r="V1993" i="3" s="1"/>
  <c r="B1994" i="3"/>
  <c r="V1994" i="3" s="1"/>
  <c r="B1995" i="3"/>
  <c r="V1995" i="3" s="1"/>
  <c r="B1996" i="3"/>
  <c r="V1996" i="3" s="1"/>
  <c r="B1997" i="3"/>
  <c r="V1997" i="3" s="1"/>
  <c r="B1998" i="3"/>
  <c r="V1998" i="3" s="1"/>
  <c r="B1999" i="3"/>
  <c r="V1999" i="3" s="1"/>
  <c r="B2000" i="3"/>
  <c r="V2000" i="3" s="1"/>
  <c r="B2001" i="3"/>
  <c r="V2001" i="3" s="1"/>
  <c r="B2002" i="3"/>
  <c r="V2002" i="3" s="1"/>
  <c r="B2003" i="3"/>
  <c r="V2003" i="3" s="1"/>
  <c r="B2004" i="3"/>
  <c r="V2004" i="3" s="1"/>
  <c r="B17" i="3"/>
  <c r="V17" i="3" s="1"/>
  <c r="B18" i="3"/>
  <c r="V18" i="3" s="1"/>
  <c r="B19" i="3"/>
  <c r="V19" i="3" s="1"/>
  <c r="B20" i="3"/>
  <c r="V20" i="3" s="1"/>
  <c r="C9" i="17" s="1"/>
  <c r="B21" i="3"/>
  <c r="V21" i="3" s="1"/>
  <c r="B22" i="3"/>
  <c r="V22" i="3" s="1"/>
  <c r="B6" i="3"/>
  <c r="V6" i="3" s="1"/>
  <c r="B7" i="3"/>
  <c r="V7" i="3" s="1"/>
  <c r="V8" i="3"/>
  <c r="B9" i="3"/>
  <c r="V9" i="3" s="1"/>
  <c r="B10" i="3"/>
  <c r="V10" i="3" s="1"/>
  <c r="B11" i="3"/>
  <c r="V11" i="3" s="1"/>
  <c r="B12" i="3"/>
  <c r="V12" i="3" s="1"/>
  <c r="B13" i="3"/>
  <c r="V13" i="3" s="1"/>
  <c r="B14" i="3"/>
  <c r="V14" i="3" s="1"/>
  <c r="B15" i="3"/>
  <c r="V15" i="3" s="1"/>
  <c r="B16" i="3"/>
  <c r="V16" i="3" s="1"/>
  <c r="A7" i="11"/>
  <c r="C11" i="11" s="1"/>
  <c r="G11" i="10"/>
  <c r="C6" i="17" l="1"/>
  <c r="D23" i="17"/>
  <c r="C23" i="17"/>
  <c r="D19" i="17"/>
  <c r="C19" i="17"/>
  <c r="C29" i="17"/>
  <c r="D9" i="17"/>
  <c r="C18" i="17"/>
  <c r="D16" i="17"/>
  <c r="C63" i="17"/>
  <c r="D14" i="17"/>
  <c r="C27" i="17"/>
  <c r="D7" i="17"/>
  <c r="C12" i="17"/>
  <c r="D24" i="17"/>
  <c r="C53" i="17"/>
  <c r="D21" i="17"/>
  <c r="C75" i="17"/>
  <c r="D20" i="17"/>
  <c r="C44" i="17"/>
  <c r="D15" i="17"/>
  <c r="C40" i="17"/>
  <c r="D13" i="17"/>
  <c r="C69" i="17"/>
  <c r="D11" i="17"/>
  <c r="C50" i="17"/>
  <c r="D10" i="17"/>
  <c r="C65" i="17"/>
  <c r="D12" i="17"/>
  <c r="C5" i="17"/>
  <c r="D6" i="17"/>
  <c r="C37" i="17"/>
  <c r="D8" i="17"/>
  <c r="C22" i="17"/>
  <c r="D17" i="17"/>
  <c r="C8" i="11"/>
  <c r="D8" i="11" s="1"/>
  <c r="E8" i="11" s="1"/>
  <c r="C9" i="11"/>
  <c r="C10" i="11"/>
  <c r="D10" i="11" s="1"/>
  <c r="C7" i="17"/>
  <c r="C8" i="17"/>
  <c r="D9" i="11"/>
  <c r="E9" i="11" s="1"/>
  <c r="C7" i="11"/>
  <c r="D19" i="10"/>
  <c r="F13" i="12"/>
  <c r="G10" i="10" s="1"/>
  <c r="F11" i="12"/>
  <c r="G8" i="10" s="1"/>
  <c r="F12" i="12"/>
  <c r="G9" i="10" s="1"/>
  <c r="F10" i="12"/>
  <c r="G7" i="10" s="1"/>
  <c r="E1001" i="7" l="1"/>
  <c r="F1001" i="7"/>
  <c r="I1001" i="7"/>
  <c r="K1001" i="7"/>
  <c r="L1001" i="7"/>
  <c r="O1001" i="7"/>
  <c r="P1001" i="7"/>
  <c r="T1001" i="7"/>
  <c r="S1001" i="7" s="1"/>
  <c r="E1002" i="7"/>
  <c r="F1002" i="7"/>
  <c r="I1002" i="7"/>
  <c r="K1002" i="7"/>
  <c r="L1002" i="7"/>
  <c r="O1002" i="7"/>
  <c r="P1002" i="7"/>
  <c r="T1002" i="7"/>
  <c r="S1002" i="7" s="1"/>
  <c r="E1003" i="7"/>
  <c r="F1003" i="7"/>
  <c r="I1003" i="7"/>
  <c r="K1003" i="7"/>
  <c r="L1003" i="7"/>
  <c r="O1003" i="7"/>
  <c r="P1003" i="7"/>
  <c r="T1003" i="7"/>
  <c r="S1003" i="7" s="1"/>
  <c r="E1004" i="7"/>
  <c r="F1004" i="7"/>
  <c r="I1004" i="7"/>
  <c r="K1004" i="7"/>
  <c r="L1004" i="7"/>
  <c r="O1004" i="7"/>
  <c r="P1004" i="7"/>
  <c r="T1004" i="7"/>
  <c r="S1004" i="7" s="1"/>
  <c r="E1005" i="7"/>
  <c r="F1005" i="7"/>
  <c r="I1005" i="7"/>
  <c r="K1005" i="7"/>
  <c r="L1005" i="7"/>
  <c r="O1005" i="7"/>
  <c r="P1005" i="7"/>
  <c r="S1005" i="7"/>
  <c r="T1005" i="7"/>
  <c r="E1006" i="7"/>
  <c r="F1006" i="7"/>
  <c r="I1006" i="7"/>
  <c r="K1006" i="7"/>
  <c r="L1006" i="7"/>
  <c r="O1006" i="7"/>
  <c r="P1006" i="7"/>
  <c r="T1006" i="7"/>
  <c r="S1006" i="7" s="1"/>
  <c r="E1007" i="7"/>
  <c r="F1007" i="7"/>
  <c r="I1007" i="7"/>
  <c r="K1007" i="7"/>
  <c r="L1007" i="7"/>
  <c r="O1007" i="7"/>
  <c r="P1007" i="7"/>
  <c r="T1007" i="7"/>
  <c r="S1007" i="7" s="1"/>
  <c r="E1008" i="7"/>
  <c r="F1008" i="7"/>
  <c r="I1008" i="7"/>
  <c r="K1008" i="7"/>
  <c r="L1008" i="7"/>
  <c r="O1008" i="7"/>
  <c r="P1008" i="7"/>
  <c r="T1008" i="7"/>
  <c r="S1008" i="7" s="1"/>
  <c r="E1009" i="7"/>
  <c r="F1009" i="7"/>
  <c r="I1009" i="7"/>
  <c r="K1009" i="7"/>
  <c r="L1009" i="7"/>
  <c r="O1009" i="7"/>
  <c r="P1009" i="7"/>
  <c r="T1009" i="7"/>
  <c r="S1009" i="7" s="1"/>
  <c r="E1010" i="7"/>
  <c r="F1010" i="7"/>
  <c r="I1010" i="7"/>
  <c r="K1010" i="7"/>
  <c r="L1010" i="7"/>
  <c r="O1010" i="7"/>
  <c r="P1010" i="7"/>
  <c r="T1010" i="7"/>
  <c r="S1010" i="7" s="1"/>
  <c r="E1011" i="7"/>
  <c r="F1011" i="7"/>
  <c r="I1011" i="7"/>
  <c r="K1011" i="7"/>
  <c r="L1011" i="7"/>
  <c r="O1011" i="7"/>
  <c r="P1011" i="7"/>
  <c r="T1011" i="7"/>
  <c r="S1011" i="7" s="1"/>
  <c r="E1012" i="7"/>
  <c r="F1012" i="7"/>
  <c r="I1012" i="7"/>
  <c r="K1012" i="7"/>
  <c r="L1012" i="7"/>
  <c r="O1012" i="7"/>
  <c r="P1012" i="7"/>
  <c r="T1012" i="7"/>
  <c r="S1012" i="7" s="1"/>
  <c r="E1013" i="7"/>
  <c r="F1013" i="7"/>
  <c r="I1013" i="7"/>
  <c r="K1013" i="7"/>
  <c r="L1013" i="7"/>
  <c r="O1013" i="7"/>
  <c r="P1013" i="7"/>
  <c r="T1013" i="7"/>
  <c r="S1013" i="7" s="1"/>
  <c r="E1014" i="7"/>
  <c r="F1014" i="7"/>
  <c r="I1014" i="7"/>
  <c r="K1014" i="7"/>
  <c r="L1014" i="7"/>
  <c r="O1014" i="7"/>
  <c r="P1014" i="7"/>
  <c r="T1014" i="7"/>
  <c r="S1014" i="7" s="1"/>
  <c r="E1015" i="7"/>
  <c r="F1015" i="7"/>
  <c r="I1015" i="7"/>
  <c r="K1015" i="7"/>
  <c r="L1015" i="7"/>
  <c r="O1015" i="7"/>
  <c r="P1015" i="7"/>
  <c r="T1015" i="7"/>
  <c r="S1015" i="7" s="1"/>
  <c r="E1016" i="7"/>
  <c r="F1016" i="7"/>
  <c r="I1016" i="7"/>
  <c r="K1016" i="7"/>
  <c r="L1016" i="7"/>
  <c r="O1016" i="7"/>
  <c r="P1016" i="7"/>
  <c r="T1016" i="7"/>
  <c r="S1016" i="7" s="1"/>
  <c r="E1017" i="7"/>
  <c r="F1017" i="7"/>
  <c r="I1017" i="7"/>
  <c r="K1017" i="7"/>
  <c r="L1017" i="7"/>
  <c r="O1017" i="7"/>
  <c r="P1017" i="7"/>
  <c r="T1017" i="7"/>
  <c r="S1017" i="7" s="1"/>
  <c r="E1018" i="7"/>
  <c r="F1018" i="7"/>
  <c r="I1018" i="7"/>
  <c r="K1018" i="7"/>
  <c r="L1018" i="7"/>
  <c r="O1018" i="7"/>
  <c r="P1018" i="7"/>
  <c r="T1018" i="7"/>
  <c r="S1018" i="7" s="1"/>
  <c r="E1019" i="7"/>
  <c r="F1019" i="7"/>
  <c r="I1019" i="7"/>
  <c r="K1019" i="7"/>
  <c r="L1019" i="7"/>
  <c r="O1019" i="7"/>
  <c r="P1019" i="7"/>
  <c r="T1019" i="7"/>
  <c r="S1019" i="7" s="1"/>
  <c r="E1020" i="7"/>
  <c r="F1020" i="7"/>
  <c r="I1020" i="7"/>
  <c r="K1020" i="7"/>
  <c r="L1020" i="7"/>
  <c r="O1020" i="7"/>
  <c r="P1020" i="7"/>
  <c r="T1020" i="7"/>
  <c r="S1020" i="7" s="1"/>
  <c r="E1021" i="7"/>
  <c r="F1021" i="7"/>
  <c r="I1021" i="7"/>
  <c r="K1021" i="7"/>
  <c r="L1021" i="7"/>
  <c r="O1021" i="7"/>
  <c r="P1021" i="7"/>
  <c r="T1021" i="7"/>
  <c r="S1021" i="7" s="1"/>
  <c r="E1022" i="7"/>
  <c r="F1022" i="7"/>
  <c r="I1022" i="7"/>
  <c r="K1022" i="7"/>
  <c r="L1022" i="7"/>
  <c r="O1022" i="7"/>
  <c r="P1022" i="7"/>
  <c r="T1022" i="7"/>
  <c r="S1022" i="7" s="1"/>
  <c r="E1023" i="7"/>
  <c r="F1023" i="7"/>
  <c r="I1023" i="7"/>
  <c r="K1023" i="7"/>
  <c r="L1023" i="7"/>
  <c r="O1023" i="7"/>
  <c r="P1023" i="7"/>
  <c r="T1023" i="7"/>
  <c r="S1023" i="7" s="1"/>
  <c r="E1024" i="7"/>
  <c r="F1024" i="7"/>
  <c r="I1024" i="7"/>
  <c r="K1024" i="7"/>
  <c r="L1024" i="7"/>
  <c r="O1024" i="7"/>
  <c r="P1024" i="7"/>
  <c r="T1024" i="7"/>
  <c r="S1024" i="7" s="1"/>
  <c r="E1025" i="7"/>
  <c r="F1025" i="7"/>
  <c r="I1025" i="7"/>
  <c r="K1025" i="7"/>
  <c r="L1025" i="7"/>
  <c r="O1025" i="7"/>
  <c r="P1025" i="7"/>
  <c r="T1025" i="7"/>
  <c r="S1025" i="7" s="1"/>
  <c r="E1026" i="7"/>
  <c r="F1026" i="7"/>
  <c r="I1026" i="7"/>
  <c r="K1026" i="7"/>
  <c r="L1026" i="7"/>
  <c r="O1026" i="7"/>
  <c r="P1026" i="7"/>
  <c r="S1026" i="7"/>
  <c r="T1026" i="7"/>
  <c r="E1027" i="7"/>
  <c r="F1027" i="7"/>
  <c r="I1027" i="7"/>
  <c r="K1027" i="7"/>
  <c r="L1027" i="7"/>
  <c r="O1027" i="7"/>
  <c r="P1027" i="7"/>
  <c r="T1027" i="7"/>
  <c r="S1027" i="7" s="1"/>
  <c r="E1028" i="7"/>
  <c r="F1028" i="7"/>
  <c r="I1028" i="7"/>
  <c r="K1028" i="7"/>
  <c r="L1028" i="7"/>
  <c r="O1028" i="7"/>
  <c r="P1028" i="7"/>
  <c r="T1028" i="7"/>
  <c r="S1028" i="7" s="1"/>
  <c r="E1029" i="7"/>
  <c r="F1029" i="7"/>
  <c r="I1029" i="7"/>
  <c r="K1029" i="7"/>
  <c r="L1029" i="7"/>
  <c r="O1029" i="7"/>
  <c r="P1029" i="7"/>
  <c r="T1029" i="7"/>
  <c r="S1029" i="7" s="1"/>
  <c r="E1030" i="7"/>
  <c r="F1030" i="7"/>
  <c r="I1030" i="7"/>
  <c r="K1030" i="7"/>
  <c r="L1030" i="7"/>
  <c r="O1030" i="7"/>
  <c r="P1030" i="7"/>
  <c r="T1030" i="7"/>
  <c r="S1030" i="7" s="1"/>
  <c r="E1031" i="7"/>
  <c r="F1031" i="7"/>
  <c r="I1031" i="7"/>
  <c r="K1031" i="7"/>
  <c r="L1031" i="7"/>
  <c r="O1031" i="7"/>
  <c r="P1031" i="7"/>
  <c r="T1031" i="7"/>
  <c r="S1031" i="7" s="1"/>
  <c r="E1032" i="7"/>
  <c r="F1032" i="7"/>
  <c r="I1032" i="7"/>
  <c r="K1032" i="7"/>
  <c r="L1032" i="7"/>
  <c r="O1032" i="7"/>
  <c r="P1032" i="7"/>
  <c r="T1032" i="7"/>
  <c r="S1032" i="7" s="1"/>
  <c r="E1033" i="7"/>
  <c r="F1033" i="7"/>
  <c r="I1033" i="7"/>
  <c r="K1033" i="7"/>
  <c r="L1033" i="7"/>
  <c r="O1033" i="7"/>
  <c r="P1033" i="7"/>
  <c r="T1033" i="7"/>
  <c r="S1033" i="7" s="1"/>
  <c r="E1034" i="7"/>
  <c r="F1034" i="7"/>
  <c r="I1034" i="7"/>
  <c r="K1034" i="7"/>
  <c r="L1034" i="7"/>
  <c r="O1034" i="7"/>
  <c r="P1034" i="7"/>
  <c r="T1034" i="7"/>
  <c r="S1034" i="7" s="1"/>
  <c r="E1035" i="7"/>
  <c r="F1035" i="7"/>
  <c r="I1035" i="7"/>
  <c r="K1035" i="7"/>
  <c r="L1035" i="7"/>
  <c r="O1035" i="7"/>
  <c r="P1035" i="7"/>
  <c r="T1035" i="7"/>
  <c r="S1035" i="7" s="1"/>
  <c r="E1036" i="7"/>
  <c r="F1036" i="7"/>
  <c r="I1036" i="7"/>
  <c r="K1036" i="7"/>
  <c r="L1036" i="7"/>
  <c r="O1036" i="7"/>
  <c r="P1036" i="7"/>
  <c r="T1036" i="7"/>
  <c r="S1036" i="7" s="1"/>
  <c r="E1037" i="7"/>
  <c r="F1037" i="7"/>
  <c r="I1037" i="7"/>
  <c r="K1037" i="7"/>
  <c r="L1037" i="7"/>
  <c r="O1037" i="7"/>
  <c r="P1037" i="7"/>
  <c r="T1037" i="7"/>
  <c r="S1037" i="7" s="1"/>
  <c r="E1038" i="7"/>
  <c r="F1038" i="7"/>
  <c r="I1038" i="7"/>
  <c r="K1038" i="7"/>
  <c r="L1038" i="7"/>
  <c r="O1038" i="7"/>
  <c r="P1038" i="7"/>
  <c r="T1038" i="7"/>
  <c r="S1038" i="7" s="1"/>
  <c r="E1039" i="7"/>
  <c r="F1039" i="7"/>
  <c r="I1039" i="7"/>
  <c r="K1039" i="7"/>
  <c r="L1039" i="7"/>
  <c r="O1039" i="7"/>
  <c r="P1039" i="7"/>
  <c r="T1039" i="7"/>
  <c r="S1039" i="7" s="1"/>
  <c r="E1040" i="7"/>
  <c r="F1040" i="7"/>
  <c r="I1040" i="7"/>
  <c r="K1040" i="7"/>
  <c r="L1040" i="7"/>
  <c r="O1040" i="7"/>
  <c r="P1040" i="7"/>
  <c r="T1040" i="7"/>
  <c r="S1040" i="7" s="1"/>
  <c r="E1041" i="7"/>
  <c r="F1041" i="7"/>
  <c r="I1041" i="7"/>
  <c r="K1041" i="7"/>
  <c r="L1041" i="7"/>
  <c r="O1041" i="7"/>
  <c r="P1041" i="7"/>
  <c r="T1041" i="7"/>
  <c r="S1041" i="7" s="1"/>
  <c r="E1042" i="7"/>
  <c r="F1042" i="7"/>
  <c r="I1042" i="7"/>
  <c r="K1042" i="7"/>
  <c r="L1042" i="7"/>
  <c r="O1042" i="7"/>
  <c r="P1042" i="7"/>
  <c r="T1042" i="7"/>
  <c r="S1042" i="7" s="1"/>
  <c r="E1043" i="7"/>
  <c r="F1043" i="7"/>
  <c r="I1043" i="7"/>
  <c r="K1043" i="7"/>
  <c r="L1043" i="7"/>
  <c r="O1043" i="7"/>
  <c r="P1043" i="7"/>
  <c r="T1043" i="7"/>
  <c r="S1043" i="7" s="1"/>
  <c r="E1044" i="7"/>
  <c r="F1044" i="7"/>
  <c r="I1044" i="7"/>
  <c r="K1044" i="7"/>
  <c r="L1044" i="7"/>
  <c r="O1044" i="7"/>
  <c r="P1044" i="7"/>
  <c r="T1044" i="7"/>
  <c r="S1044" i="7" s="1"/>
  <c r="E1045" i="7"/>
  <c r="F1045" i="7"/>
  <c r="I1045" i="7"/>
  <c r="K1045" i="7"/>
  <c r="L1045" i="7"/>
  <c r="O1045" i="7"/>
  <c r="P1045" i="7"/>
  <c r="T1045" i="7"/>
  <c r="S1045" i="7" s="1"/>
  <c r="E1046" i="7"/>
  <c r="F1046" i="7"/>
  <c r="I1046" i="7"/>
  <c r="K1046" i="7"/>
  <c r="L1046" i="7"/>
  <c r="O1046" i="7"/>
  <c r="P1046" i="7"/>
  <c r="T1046" i="7"/>
  <c r="S1046" i="7" s="1"/>
  <c r="E1047" i="7"/>
  <c r="F1047" i="7"/>
  <c r="I1047" i="7"/>
  <c r="K1047" i="7"/>
  <c r="L1047" i="7"/>
  <c r="O1047" i="7"/>
  <c r="P1047" i="7"/>
  <c r="T1047" i="7"/>
  <c r="S1047" i="7" s="1"/>
  <c r="E1048" i="7"/>
  <c r="F1048" i="7"/>
  <c r="I1048" i="7"/>
  <c r="K1048" i="7"/>
  <c r="L1048" i="7"/>
  <c r="O1048" i="7"/>
  <c r="P1048" i="7"/>
  <c r="T1048" i="7"/>
  <c r="S1048" i="7" s="1"/>
  <c r="E1049" i="7"/>
  <c r="F1049" i="7"/>
  <c r="I1049" i="7"/>
  <c r="K1049" i="7"/>
  <c r="L1049" i="7"/>
  <c r="O1049" i="7"/>
  <c r="P1049" i="7"/>
  <c r="T1049" i="7"/>
  <c r="S1049" i="7" s="1"/>
  <c r="E1050" i="7"/>
  <c r="F1050" i="7"/>
  <c r="I1050" i="7"/>
  <c r="K1050" i="7"/>
  <c r="L1050" i="7"/>
  <c r="O1050" i="7"/>
  <c r="P1050" i="7"/>
  <c r="T1050" i="7"/>
  <c r="S1050" i="7" s="1"/>
  <c r="E1051" i="7"/>
  <c r="F1051" i="7"/>
  <c r="I1051" i="7"/>
  <c r="K1051" i="7"/>
  <c r="L1051" i="7"/>
  <c r="O1051" i="7"/>
  <c r="P1051" i="7"/>
  <c r="T1051" i="7"/>
  <c r="S1051" i="7" s="1"/>
  <c r="E1052" i="7"/>
  <c r="F1052" i="7"/>
  <c r="I1052" i="7"/>
  <c r="K1052" i="7"/>
  <c r="L1052" i="7"/>
  <c r="O1052" i="7"/>
  <c r="P1052" i="7"/>
  <c r="T1052" i="7"/>
  <c r="S1052" i="7" s="1"/>
  <c r="E1053" i="7"/>
  <c r="F1053" i="7"/>
  <c r="I1053" i="7"/>
  <c r="K1053" i="7"/>
  <c r="L1053" i="7"/>
  <c r="O1053" i="7"/>
  <c r="P1053" i="7"/>
  <c r="T1053" i="7"/>
  <c r="S1053" i="7" s="1"/>
  <c r="E1054" i="7"/>
  <c r="F1054" i="7"/>
  <c r="I1054" i="7"/>
  <c r="K1054" i="7"/>
  <c r="L1054" i="7"/>
  <c r="O1054" i="7"/>
  <c r="P1054" i="7"/>
  <c r="T1054" i="7"/>
  <c r="S1054" i="7" s="1"/>
  <c r="E1055" i="7"/>
  <c r="F1055" i="7"/>
  <c r="I1055" i="7"/>
  <c r="K1055" i="7"/>
  <c r="L1055" i="7"/>
  <c r="O1055" i="7"/>
  <c r="P1055" i="7"/>
  <c r="T1055" i="7"/>
  <c r="S1055" i="7" s="1"/>
  <c r="E1056" i="7"/>
  <c r="F1056" i="7"/>
  <c r="I1056" i="7"/>
  <c r="K1056" i="7"/>
  <c r="L1056" i="7"/>
  <c r="O1056" i="7"/>
  <c r="P1056" i="7"/>
  <c r="T1056" i="7"/>
  <c r="S1056" i="7" s="1"/>
  <c r="E1057" i="7"/>
  <c r="F1057" i="7"/>
  <c r="I1057" i="7"/>
  <c r="K1057" i="7"/>
  <c r="L1057" i="7"/>
  <c r="O1057" i="7"/>
  <c r="P1057" i="7"/>
  <c r="T1057" i="7"/>
  <c r="S1057" i="7" s="1"/>
  <c r="E1058" i="7"/>
  <c r="F1058" i="7"/>
  <c r="I1058" i="7"/>
  <c r="K1058" i="7"/>
  <c r="L1058" i="7"/>
  <c r="O1058" i="7"/>
  <c r="P1058" i="7"/>
  <c r="T1058" i="7"/>
  <c r="S1058" i="7" s="1"/>
  <c r="E1059" i="7"/>
  <c r="F1059" i="7"/>
  <c r="I1059" i="7"/>
  <c r="K1059" i="7"/>
  <c r="L1059" i="7"/>
  <c r="O1059" i="7"/>
  <c r="P1059" i="7"/>
  <c r="T1059" i="7"/>
  <c r="S1059" i="7" s="1"/>
  <c r="E1060" i="7"/>
  <c r="F1060" i="7"/>
  <c r="I1060" i="7"/>
  <c r="K1060" i="7"/>
  <c r="L1060" i="7"/>
  <c r="O1060" i="7"/>
  <c r="P1060" i="7"/>
  <c r="T1060" i="7"/>
  <c r="S1060" i="7" s="1"/>
  <c r="E1061" i="7"/>
  <c r="F1061" i="7"/>
  <c r="I1061" i="7"/>
  <c r="K1061" i="7"/>
  <c r="L1061" i="7"/>
  <c r="O1061" i="7"/>
  <c r="P1061" i="7"/>
  <c r="T1061" i="7"/>
  <c r="S1061" i="7" s="1"/>
  <c r="E1062" i="7"/>
  <c r="F1062" i="7"/>
  <c r="I1062" i="7"/>
  <c r="K1062" i="7"/>
  <c r="L1062" i="7"/>
  <c r="O1062" i="7"/>
  <c r="P1062" i="7"/>
  <c r="T1062" i="7"/>
  <c r="S1062" i="7" s="1"/>
  <c r="E1063" i="7"/>
  <c r="F1063" i="7"/>
  <c r="I1063" i="7"/>
  <c r="K1063" i="7"/>
  <c r="L1063" i="7"/>
  <c r="O1063" i="7"/>
  <c r="P1063" i="7"/>
  <c r="T1063" i="7"/>
  <c r="S1063" i="7" s="1"/>
  <c r="E1064" i="7"/>
  <c r="F1064" i="7"/>
  <c r="I1064" i="7"/>
  <c r="K1064" i="7"/>
  <c r="L1064" i="7"/>
  <c r="O1064" i="7"/>
  <c r="P1064" i="7"/>
  <c r="T1064" i="7"/>
  <c r="S1064" i="7" s="1"/>
  <c r="E1065" i="7"/>
  <c r="F1065" i="7"/>
  <c r="I1065" i="7"/>
  <c r="K1065" i="7"/>
  <c r="L1065" i="7"/>
  <c r="O1065" i="7"/>
  <c r="P1065" i="7"/>
  <c r="S1065" i="7"/>
  <c r="T1065" i="7"/>
  <c r="E1066" i="7"/>
  <c r="F1066" i="7"/>
  <c r="I1066" i="7"/>
  <c r="K1066" i="7"/>
  <c r="L1066" i="7"/>
  <c r="O1066" i="7"/>
  <c r="P1066" i="7"/>
  <c r="T1066" i="7"/>
  <c r="S1066" i="7" s="1"/>
  <c r="E1067" i="7"/>
  <c r="F1067" i="7"/>
  <c r="I1067" i="7"/>
  <c r="K1067" i="7"/>
  <c r="L1067" i="7"/>
  <c r="O1067" i="7"/>
  <c r="P1067" i="7"/>
  <c r="T1067" i="7"/>
  <c r="S1067" i="7" s="1"/>
  <c r="E1068" i="7"/>
  <c r="F1068" i="7"/>
  <c r="I1068" i="7"/>
  <c r="K1068" i="7"/>
  <c r="L1068" i="7"/>
  <c r="O1068" i="7"/>
  <c r="P1068" i="7"/>
  <c r="T1068" i="7"/>
  <c r="S1068" i="7" s="1"/>
  <c r="E1069" i="7"/>
  <c r="F1069" i="7"/>
  <c r="I1069" i="7"/>
  <c r="K1069" i="7"/>
  <c r="L1069" i="7"/>
  <c r="O1069" i="7"/>
  <c r="P1069" i="7"/>
  <c r="T1069" i="7"/>
  <c r="S1069" i="7" s="1"/>
  <c r="E1070" i="7"/>
  <c r="F1070" i="7"/>
  <c r="I1070" i="7"/>
  <c r="K1070" i="7"/>
  <c r="L1070" i="7"/>
  <c r="O1070" i="7"/>
  <c r="P1070" i="7"/>
  <c r="T1070" i="7"/>
  <c r="S1070" i="7" s="1"/>
  <c r="E1071" i="7"/>
  <c r="F1071" i="7"/>
  <c r="I1071" i="7"/>
  <c r="K1071" i="7"/>
  <c r="L1071" i="7"/>
  <c r="O1071" i="7"/>
  <c r="P1071" i="7"/>
  <c r="T1071" i="7"/>
  <c r="S1071" i="7" s="1"/>
  <c r="E1072" i="7"/>
  <c r="F1072" i="7"/>
  <c r="I1072" i="7"/>
  <c r="K1072" i="7"/>
  <c r="L1072" i="7"/>
  <c r="O1072" i="7"/>
  <c r="P1072" i="7"/>
  <c r="T1072" i="7"/>
  <c r="S1072" i="7" s="1"/>
  <c r="E1073" i="7"/>
  <c r="F1073" i="7"/>
  <c r="I1073" i="7"/>
  <c r="K1073" i="7"/>
  <c r="L1073" i="7"/>
  <c r="O1073" i="7"/>
  <c r="P1073" i="7"/>
  <c r="T1073" i="7"/>
  <c r="S1073" i="7" s="1"/>
  <c r="E1074" i="7"/>
  <c r="F1074" i="7"/>
  <c r="I1074" i="7"/>
  <c r="K1074" i="7"/>
  <c r="L1074" i="7"/>
  <c r="O1074" i="7"/>
  <c r="P1074" i="7"/>
  <c r="T1074" i="7"/>
  <c r="S1074" i="7" s="1"/>
  <c r="E1075" i="7"/>
  <c r="F1075" i="7"/>
  <c r="I1075" i="7"/>
  <c r="K1075" i="7"/>
  <c r="L1075" i="7"/>
  <c r="O1075" i="7"/>
  <c r="P1075" i="7"/>
  <c r="T1075" i="7"/>
  <c r="S1075" i="7" s="1"/>
  <c r="E1076" i="7"/>
  <c r="F1076" i="7"/>
  <c r="I1076" i="7"/>
  <c r="K1076" i="7"/>
  <c r="L1076" i="7"/>
  <c r="O1076" i="7"/>
  <c r="P1076" i="7"/>
  <c r="T1076" i="7"/>
  <c r="S1076" i="7" s="1"/>
  <c r="E1077" i="7"/>
  <c r="F1077" i="7"/>
  <c r="I1077" i="7"/>
  <c r="K1077" i="7"/>
  <c r="L1077" i="7"/>
  <c r="O1077" i="7"/>
  <c r="P1077" i="7"/>
  <c r="T1077" i="7"/>
  <c r="S1077" i="7" s="1"/>
  <c r="E1078" i="7"/>
  <c r="F1078" i="7"/>
  <c r="I1078" i="7"/>
  <c r="K1078" i="7"/>
  <c r="L1078" i="7"/>
  <c r="O1078" i="7"/>
  <c r="P1078" i="7"/>
  <c r="T1078" i="7"/>
  <c r="S1078" i="7" s="1"/>
  <c r="E1079" i="7"/>
  <c r="F1079" i="7"/>
  <c r="I1079" i="7"/>
  <c r="K1079" i="7"/>
  <c r="L1079" i="7"/>
  <c r="O1079" i="7"/>
  <c r="P1079" i="7"/>
  <c r="T1079" i="7"/>
  <c r="S1079" i="7" s="1"/>
  <c r="E1080" i="7"/>
  <c r="F1080" i="7"/>
  <c r="I1080" i="7"/>
  <c r="K1080" i="7"/>
  <c r="L1080" i="7"/>
  <c r="O1080" i="7"/>
  <c r="P1080" i="7"/>
  <c r="T1080" i="7"/>
  <c r="S1080" i="7" s="1"/>
  <c r="E1081" i="7"/>
  <c r="F1081" i="7"/>
  <c r="I1081" i="7"/>
  <c r="K1081" i="7"/>
  <c r="L1081" i="7"/>
  <c r="O1081" i="7"/>
  <c r="P1081" i="7"/>
  <c r="T1081" i="7"/>
  <c r="S1081" i="7" s="1"/>
  <c r="E1082" i="7"/>
  <c r="F1082" i="7"/>
  <c r="I1082" i="7"/>
  <c r="K1082" i="7"/>
  <c r="L1082" i="7"/>
  <c r="O1082" i="7"/>
  <c r="P1082" i="7"/>
  <c r="T1082" i="7"/>
  <c r="S1082" i="7" s="1"/>
  <c r="E1083" i="7"/>
  <c r="F1083" i="7"/>
  <c r="I1083" i="7"/>
  <c r="K1083" i="7"/>
  <c r="L1083" i="7"/>
  <c r="O1083" i="7"/>
  <c r="P1083" i="7"/>
  <c r="T1083" i="7"/>
  <c r="S1083" i="7" s="1"/>
  <c r="E1084" i="7"/>
  <c r="F1084" i="7"/>
  <c r="I1084" i="7"/>
  <c r="K1084" i="7"/>
  <c r="L1084" i="7"/>
  <c r="O1084" i="7"/>
  <c r="P1084" i="7"/>
  <c r="T1084" i="7"/>
  <c r="S1084" i="7" s="1"/>
  <c r="E1085" i="7"/>
  <c r="F1085" i="7"/>
  <c r="I1085" i="7"/>
  <c r="K1085" i="7"/>
  <c r="L1085" i="7"/>
  <c r="O1085" i="7"/>
  <c r="P1085" i="7"/>
  <c r="T1085" i="7"/>
  <c r="S1085" i="7" s="1"/>
  <c r="E1086" i="7"/>
  <c r="F1086" i="7"/>
  <c r="I1086" i="7"/>
  <c r="K1086" i="7"/>
  <c r="L1086" i="7"/>
  <c r="O1086" i="7"/>
  <c r="P1086" i="7"/>
  <c r="T1086" i="7"/>
  <c r="S1086" i="7" s="1"/>
  <c r="E1087" i="7"/>
  <c r="F1087" i="7"/>
  <c r="I1087" i="7"/>
  <c r="K1087" i="7"/>
  <c r="L1087" i="7"/>
  <c r="O1087" i="7"/>
  <c r="P1087" i="7"/>
  <c r="T1087" i="7"/>
  <c r="S1087" i="7" s="1"/>
  <c r="E1088" i="7"/>
  <c r="F1088" i="7"/>
  <c r="I1088" i="7"/>
  <c r="K1088" i="7"/>
  <c r="L1088" i="7"/>
  <c r="O1088" i="7"/>
  <c r="P1088" i="7"/>
  <c r="T1088" i="7"/>
  <c r="S1088" i="7" s="1"/>
  <c r="E1089" i="7"/>
  <c r="F1089" i="7"/>
  <c r="I1089" i="7"/>
  <c r="K1089" i="7"/>
  <c r="L1089" i="7"/>
  <c r="O1089" i="7"/>
  <c r="P1089" i="7"/>
  <c r="T1089" i="7"/>
  <c r="S1089" i="7" s="1"/>
  <c r="E1090" i="7"/>
  <c r="F1090" i="7"/>
  <c r="I1090" i="7"/>
  <c r="K1090" i="7"/>
  <c r="L1090" i="7"/>
  <c r="O1090" i="7"/>
  <c r="P1090" i="7"/>
  <c r="T1090" i="7"/>
  <c r="S1090" i="7" s="1"/>
  <c r="E1091" i="7"/>
  <c r="F1091" i="7"/>
  <c r="I1091" i="7"/>
  <c r="K1091" i="7"/>
  <c r="L1091" i="7"/>
  <c r="O1091" i="7"/>
  <c r="P1091" i="7"/>
  <c r="T1091" i="7"/>
  <c r="S1091" i="7" s="1"/>
  <c r="E1092" i="7"/>
  <c r="F1092" i="7"/>
  <c r="I1092" i="7"/>
  <c r="K1092" i="7"/>
  <c r="L1092" i="7"/>
  <c r="O1092" i="7"/>
  <c r="P1092" i="7"/>
  <c r="T1092" i="7"/>
  <c r="S1092" i="7" s="1"/>
  <c r="E1093" i="7"/>
  <c r="F1093" i="7"/>
  <c r="I1093" i="7"/>
  <c r="K1093" i="7"/>
  <c r="L1093" i="7"/>
  <c r="O1093" i="7"/>
  <c r="P1093" i="7"/>
  <c r="T1093" i="7"/>
  <c r="S1093" i="7" s="1"/>
  <c r="E1094" i="7"/>
  <c r="F1094" i="7"/>
  <c r="I1094" i="7"/>
  <c r="K1094" i="7"/>
  <c r="L1094" i="7"/>
  <c r="O1094" i="7"/>
  <c r="P1094" i="7"/>
  <c r="T1094" i="7"/>
  <c r="S1094" i="7" s="1"/>
  <c r="E1095" i="7"/>
  <c r="F1095" i="7"/>
  <c r="I1095" i="7"/>
  <c r="K1095" i="7"/>
  <c r="L1095" i="7"/>
  <c r="O1095" i="7"/>
  <c r="P1095" i="7"/>
  <c r="T1095" i="7"/>
  <c r="S1095" i="7" s="1"/>
  <c r="E1096" i="7"/>
  <c r="F1096" i="7"/>
  <c r="I1096" i="7"/>
  <c r="K1096" i="7"/>
  <c r="L1096" i="7"/>
  <c r="O1096" i="7"/>
  <c r="P1096" i="7"/>
  <c r="T1096" i="7"/>
  <c r="S1096" i="7" s="1"/>
  <c r="E1097" i="7"/>
  <c r="F1097" i="7"/>
  <c r="I1097" i="7"/>
  <c r="K1097" i="7"/>
  <c r="L1097" i="7"/>
  <c r="O1097" i="7"/>
  <c r="P1097" i="7"/>
  <c r="T1097" i="7"/>
  <c r="S1097" i="7" s="1"/>
  <c r="E1098" i="7"/>
  <c r="F1098" i="7"/>
  <c r="I1098" i="7"/>
  <c r="K1098" i="7"/>
  <c r="L1098" i="7"/>
  <c r="O1098" i="7"/>
  <c r="P1098" i="7"/>
  <c r="T1098" i="7"/>
  <c r="S1098" i="7" s="1"/>
  <c r="E1099" i="7"/>
  <c r="F1099" i="7"/>
  <c r="I1099" i="7"/>
  <c r="K1099" i="7"/>
  <c r="L1099" i="7"/>
  <c r="O1099" i="7"/>
  <c r="P1099" i="7"/>
  <c r="T1099" i="7"/>
  <c r="S1099" i="7" s="1"/>
  <c r="E1100" i="7"/>
  <c r="F1100" i="7"/>
  <c r="I1100" i="7"/>
  <c r="K1100" i="7"/>
  <c r="L1100" i="7"/>
  <c r="O1100" i="7"/>
  <c r="P1100" i="7"/>
  <c r="T1100" i="7"/>
  <c r="S1100" i="7" s="1"/>
  <c r="E1101" i="7"/>
  <c r="F1101" i="7"/>
  <c r="I1101" i="7"/>
  <c r="K1101" i="7"/>
  <c r="L1101" i="7"/>
  <c r="O1101" i="7"/>
  <c r="P1101" i="7"/>
  <c r="T1101" i="7"/>
  <c r="S1101" i="7" s="1"/>
  <c r="E1102" i="7"/>
  <c r="F1102" i="7"/>
  <c r="I1102" i="7"/>
  <c r="K1102" i="7"/>
  <c r="L1102" i="7"/>
  <c r="O1102" i="7"/>
  <c r="P1102" i="7"/>
  <c r="T1102" i="7"/>
  <c r="S1102" i="7" s="1"/>
  <c r="E1103" i="7"/>
  <c r="F1103" i="7"/>
  <c r="I1103" i="7"/>
  <c r="K1103" i="7"/>
  <c r="L1103" i="7"/>
  <c r="O1103" i="7"/>
  <c r="P1103" i="7"/>
  <c r="T1103" i="7"/>
  <c r="S1103" i="7" s="1"/>
  <c r="E1104" i="7"/>
  <c r="F1104" i="7"/>
  <c r="I1104" i="7"/>
  <c r="K1104" i="7"/>
  <c r="L1104" i="7"/>
  <c r="O1104" i="7"/>
  <c r="P1104" i="7"/>
  <c r="T1104" i="7"/>
  <c r="S1104" i="7" s="1"/>
  <c r="E1105" i="7"/>
  <c r="F1105" i="7"/>
  <c r="I1105" i="7"/>
  <c r="K1105" i="7"/>
  <c r="L1105" i="7"/>
  <c r="O1105" i="7"/>
  <c r="P1105" i="7"/>
  <c r="T1105" i="7"/>
  <c r="S1105" i="7" s="1"/>
  <c r="E1106" i="7"/>
  <c r="F1106" i="7"/>
  <c r="I1106" i="7"/>
  <c r="K1106" i="7"/>
  <c r="L1106" i="7"/>
  <c r="O1106" i="7"/>
  <c r="P1106" i="7"/>
  <c r="T1106" i="7"/>
  <c r="S1106" i="7" s="1"/>
  <c r="E1107" i="7"/>
  <c r="F1107" i="7"/>
  <c r="I1107" i="7"/>
  <c r="K1107" i="7"/>
  <c r="L1107" i="7"/>
  <c r="O1107" i="7"/>
  <c r="P1107" i="7"/>
  <c r="T1107" i="7"/>
  <c r="S1107" i="7" s="1"/>
  <c r="E1108" i="7"/>
  <c r="F1108" i="7"/>
  <c r="I1108" i="7"/>
  <c r="K1108" i="7"/>
  <c r="L1108" i="7"/>
  <c r="O1108" i="7"/>
  <c r="P1108" i="7"/>
  <c r="T1108" i="7"/>
  <c r="S1108" i="7" s="1"/>
  <c r="E1109" i="7"/>
  <c r="F1109" i="7"/>
  <c r="I1109" i="7"/>
  <c r="K1109" i="7"/>
  <c r="L1109" i="7"/>
  <c r="O1109" i="7"/>
  <c r="P1109" i="7"/>
  <c r="T1109" i="7"/>
  <c r="S1109" i="7" s="1"/>
  <c r="E1110" i="7"/>
  <c r="F1110" i="7"/>
  <c r="I1110" i="7"/>
  <c r="K1110" i="7"/>
  <c r="L1110" i="7"/>
  <c r="O1110" i="7"/>
  <c r="P1110" i="7"/>
  <c r="T1110" i="7"/>
  <c r="S1110" i="7" s="1"/>
  <c r="E1111" i="7"/>
  <c r="F1111" i="7"/>
  <c r="I1111" i="7"/>
  <c r="K1111" i="7"/>
  <c r="L1111" i="7"/>
  <c r="O1111" i="7"/>
  <c r="P1111" i="7"/>
  <c r="T1111" i="7"/>
  <c r="S1111" i="7" s="1"/>
  <c r="E1112" i="7"/>
  <c r="F1112" i="7"/>
  <c r="I1112" i="7"/>
  <c r="K1112" i="7"/>
  <c r="L1112" i="7"/>
  <c r="O1112" i="7"/>
  <c r="P1112" i="7"/>
  <c r="T1112" i="7"/>
  <c r="S1112" i="7" s="1"/>
  <c r="E1113" i="7"/>
  <c r="F1113" i="7"/>
  <c r="I1113" i="7"/>
  <c r="K1113" i="7"/>
  <c r="L1113" i="7"/>
  <c r="O1113" i="7"/>
  <c r="P1113" i="7"/>
  <c r="T1113" i="7"/>
  <c r="S1113" i="7" s="1"/>
  <c r="E1114" i="7"/>
  <c r="F1114" i="7"/>
  <c r="I1114" i="7"/>
  <c r="K1114" i="7"/>
  <c r="L1114" i="7"/>
  <c r="O1114" i="7"/>
  <c r="P1114" i="7"/>
  <c r="T1114" i="7"/>
  <c r="S1114" i="7" s="1"/>
  <c r="E1115" i="7"/>
  <c r="F1115" i="7"/>
  <c r="I1115" i="7"/>
  <c r="K1115" i="7"/>
  <c r="L1115" i="7"/>
  <c r="O1115" i="7"/>
  <c r="P1115" i="7"/>
  <c r="T1115" i="7"/>
  <c r="S1115" i="7" s="1"/>
  <c r="E1116" i="7"/>
  <c r="F1116" i="7"/>
  <c r="I1116" i="7"/>
  <c r="K1116" i="7"/>
  <c r="L1116" i="7"/>
  <c r="O1116" i="7"/>
  <c r="P1116" i="7"/>
  <c r="T1116" i="7"/>
  <c r="S1116" i="7" s="1"/>
  <c r="E1117" i="7"/>
  <c r="F1117" i="7"/>
  <c r="I1117" i="7"/>
  <c r="K1117" i="7"/>
  <c r="L1117" i="7"/>
  <c r="O1117" i="7"/>
  <c r="P1117" i="7"/>
  <c r="T1117" i="7"/>
  <c r="S1117" i="7" s="1"/>
  <c r="E1118" i="7"/>
  <c r="F1118" i="7"/>
  <c r="I1118" i="7"/>
  <c r="K1118" i="7"/>
  <c r="L1118" i="7"/>
  <c r="O1118" i="7"/>
  <c r="P1118" i="7"/>
  <c r="T1118" i="7"/>
  <c r="S1118" i="7" s="1"/>
  <c r="E1119" i="7"/>
  <c r="F1119" i="7"/>
  <c r="I1119" i="7"/>
  <c r="K1119" i="7"/>
  <c r="L1119" i="7"/>
  <c r="O1119" i="7"/>
  <c r="P1119" i="7"/>
  <c r="T1119" i="7"/>
  <c r="S1119" i="7" s="1"/>
  <c r="E1120" i="7"/>
  <c r="F1120" i="7"/>
  <c r="I1120" i="7"/>
  <c r="K1120" i="7"/>
  <c r="L1120" i="7"/>
  <c r="O1120" i="7"/>
  <c r="P1120" i="7"/>
  <c r="T1120" i="7"/>
  <c r="S1120" i="7" s="1"/>
  <c r="E1121" i="7"/>
  <c r="F1121" i="7"/>
  <c r="I1121" i="7"/>
  <c r="K1121" i="7"/>
  <c r="L1121" i="7"/>
  <c r="O1121" i="7"/>
  <c r="P1121" i="7"/>
  <c r="T1121" i="7"/>
  <c r="S1121" i="7" s="1"/>
  <c r="E1122" i="7"/>
  <c r="F1122" i="7"/>
  <c r="I1122" i="7"/>
  <c r="K1122" i="7"/>
  <c r="L1122" i="7"/>
  <c r="O1122" i="7"/>
  <c r="P1122" i="7"/>
  <c r="T1122" i="7"/>
  <c r="S1122" i="7" s="1"/>
  <c r="E1123" i="7"/>
  <c r="F1123" i="7"/>
  <c r="I1123" i="7"/>
  <c r="K1123" i="7"/>
  <c r="L1123" i="7"/>
  <c r="O1123" i="7"/>
  <c r="P1123" i="7"/>
  <c r="T1123" i="7"/>
  <c r="S1123" i="7" s="1"/>
  <c r="E1124" i="7"/>
  <c r="F1124" i="7"/>
  <c r="I1124" i="7"/>
  <c r="K1124" i="7"/>
  <c r="L1124" i="7"/>
  <c r="O1124" i="7"/>
  <c r="P1124" i="7"/>
  <c r="T1124" i="7"/>
  <c r="S1124" i="7" s="1"/>
  <c r="E1125" i="7"/>
  <c r="F1125" i="7"/>
  <c r="I1125" i="7"/>
  <c r="K1125" i="7"/>
  <c r="L1125" i="7"/>
  <c r="O1125" i="7"/>
  <c r="P1125" i="7"/>
  <c r="T1125" i="7"/>
  <c r="S1125" i="7" s="1"/>
  <c r="E1126" i="7"/>
  <c r="F1126" i="7"/>
  <c r="I1126" i="7"/>
  <c r="K1126" i="7"/>
  <c r="L1126" i="7"/>
  <c r="O1126" i="7"/>
  <c r="P1126" i="7"/>
  <c r="T1126" i="7"/>
  <c r="S1126" i="7" s="1"/>
  <c r="E1127" i="7"/>
  <c r="F1127" i="7"/>
  <c r="I1127" i="7"/>
  <c r="K1127" i="7"/>
  <c r="L1127" i="7"/>
  <c r="O1127" i="7"/>
  <c r="P1127" i="7"/>
  <c r="S1127" i="7"/>
  <c r="T1127" i="7"/>
  <c r="E1128" i="7"/>
  <c r="F1128" i="7"/>
  <c r="I1128" i="7"/>
  <c r="K1128" i="7"/>
  <c r="L1128" i="7"/>
  <c r="O1128" i="7"/>
  <c r="P1128" i="7"/>
  <c r="T1128" i="7"/>
  <c r="S1128" i="7" s="1"/>
  <c r="E1129" i="7"/>
  <c r="F1129" i="7"/>
  <c r="I1129" i="7"/>
  <c r="K1129" i="7"/>
  <c r="L1129" i="7"/>
  <c r="O1129" i="7"/>
  <c r="P1129" i="7"/>
  <c r="T1129" i="7"/>
  <c r="S1129" i="7" s="1"/>
  <c r="E1130" i="7"/>
  <c r="F1130" i="7"/>
  <c r="I1130" i="7"/>
  <c r="K1130" i="7"/>
  <c r="L1130" i="7"/>
  <c r="O1130" i="7"/>
  <c r="P1130" i="7"/>
  <c r="T1130" i="7"/>
  <c r="S1130" i="7" s="1"/>
  <c r="E1131" i="7"/>
  <c r="F1131" i="7"/>
  <c r="I1131" i="7"/>
  <c r="K1131" i="7"/>
  <c r="L1131" i="7"/>
  <c r="O1131" i="7"/>
  <c r="P1131" i="7"/>
  <c r="T1131" i="7"/>
  <c r="S1131" i="7" s="1"/>
  <c r="E1132" i="7"/>
  <c r="F1132" i="7"/>
  <c r="I1132" i="7"/>
  <c r="K1132" i="7"/>
  <c r="L1132" i="7"/>
  <c r="O1132" i="7"/>
  <c r="P1132" i="7"/>
  <c r="T1132" i="7"/>
  <c r="S1132" i="7" s="1"/>
  <c r="E1133" i="7"/>
  <c r="F1133" i="7"/>
  <c r="I1133" i="7"/>
  <c r="K1133" i="7"/>
  <c r="L1133" i="7"/>
  <c r="O1133" i="7"/>
  <c r="P1133" i="7"/>
  <c r="T1133" i="7"/>
  <c r="S1133" i="7" s="1"/>
  <c r="E1134" i="7"/>
  <c r="F1134" i="7"/>
  <c r="I1134" i="7"/>
  <c r="K1134" i="7"/>
  <c r="L1134" i="7"/>
  <c r="O1134" i="7"/>
  <c r="P1134" i="7"/>
  <c r="T1134" i="7"/>
  <c r="S1134" i="7" s="1"/>
  <c r="E1135" i="7"/>
  <c r="F1135" i="7"/>
  <c r="I1135" i="7"/>
  <c r="K1135" i="7"/>
  <c r="L1135" i="7"/>
  <c r="O1135" i="7"/>
  <c r="P1135" i="7"/>
  <c r="T1135" i="7"/>
  <c r="S1135" i="7" s="1"/>
  <c r="E1136" i="7"/>
  <c r="F1136" i="7"/>
  <c r="I1136" i="7"/>
  <c r="K1136" i="7"/>
  <c r="L1136" i="7"/>
  <c r="O1136" i="7"/>
  <c r="P1136" i="7"/>
  <c r="T1136" i="7"/>
  <c r="S1136" i="7" s="1"/>
  <c r="E1137" i="7"/>
  <c r="F1137" i="7"/>
  <c r="I1137" i="7"/>
  <c r="K1137" i="7"/>
  <c r="L1137" i="7"/>
  <c r="O1137" i="7"/>
  <c r="P1137" i="7"/>
  <c r="T1137" i="7"/>
  <c r="S1137" i="7" s="1"/>
  <c r="E1138" i="7"/>
  <c r="F1138" i="7"/>
  <c r="I1138" i="7"/>
  <c r="K1138" i="7"/>
  <c r="L1138" i="7"/>
  <c r="O1138" i="7"/>
  <c r="P1138" i="7"/>
  <c r="T1138" i="7"/>
  <c r="S1138" i="7" s="1"/>
  <c r="E1139" i="7"/>
  <c r="F1139" i="7"/>
  <c r="I1139" i="7"/>
  <c r="K1139" i="7"/>
  <c r="L1139" i="7"/>
  <c r="O1139" i="7"/>
  <c r="P1139" i="7"/>
  <c r="T1139" i="7"/>
  <c r="S1139" i="7" s="1"/>
  <c r="E1140" i="7"/>
  <c r="F1140" i="7"/>
  <c r="I1140" i="7"/>
  <c r="K1140" i="7"/>
  <c r="L1140" i="7"/>
  <c r="O1140" i="7"/>
  <c r="P1140" i="7"/>
  <c r="T1140" i="7"/>
  <c r="S1140" i="7" s="1"/>
  <c r="E1141" i="7"/>
  <c r="F1141" i="7"/>
  <c r="I1141" i="7"/>
  <c r="K1141" i="7"/>
  <c r="L1141" i="7"/>
  <c r="O1141" i="7"/>
  <c r="P1141" i="7"/>
  <c r="T1141" i="7"/>
  <c r="S1141" i="7" s="1"/>
  <c r="E1142" i="7"/>
  <c r="F1142" i="7"/>
  <c r="I1142" i="7"/>
  <c r="K1142" i="7"/>
  <c r="L1142" i="7"/>
  <c r="O1142" i="7"/>
  <c r="P1142" i="7"/>
  <c r="T1142" i="7"/>
  <c r="S1142" i="7" s="1"/>
  <c r="E1143" i="7"/>
  <c r="F1143" i="7"/>
  <c r="I1143" i="7"/>
  <c r="K1143" i="7"/>
  <c r="L1143" i="7"/>
  <c r="O1143" i="7"/>
  <c r="P1143" i="7"/>
  <c r="T1143" i="7"/>
  <c r="S1143" i="7" s="1"/>
  <c r="E1144" i="7"/>
  <c r="F1144" i="7"/>
  <c r="I1144" i="7"/>
  <c r="K1144" i="7"/>
  <c r="L1144" i="7"/>
  <c r="O1144" i="7"/>
  <c r="P1144" i="7"/>
  <c r="T1144" i="7"/>
  <c r="S1144" i="7" s="1"/>
  <c r="E1145" i="7"/>
  <c r="F1145" i="7"/>
  <c r="I1145" i="7"/>
  <c r="K1145" i="7"/>
  <c r="L1145" i="7"/>
  <c r="O1145" i="7"/>
  <c r="P1145" i="7"/>
  <c r="T1145" i="7"/>
  <c r="S1145" i="7" s="1"/>
  <c r="E1146" i="7"/>
  <c r="F1146" i="7"/>
  <c r="I1146" i="7"/>
  <c r="K1146" i="7"/>
  <c r="L1146" i="7"/>
  <c r="O1146" i="7"/>
  <c r="P1146" i="7"/>
  <c r="T1146" i="7"/>
  <c r="S1146" i="7" s="1"/>
  <c r="E1147" i="7"/>
  <c r="F1147" i="7"/>
  <c r="I1147" i="7"/>
  <c r="K1147" i="7"/>
  <c r="L1147" i="7"/>
  <c r="O1147" i="7"/>
  <c r="P1147" i="7"/>
  <c r="T1147" i="7"/>
  <c r="S1147" i="7" s="1"/>
  <c r="E1148" i="7"/>
  <c r="F1148" i="7"/>
  <c r="I1148" i="7"/>
  <c r="K1148" i="7"/>
  <c r="L1148" i="7"/>
  <c r="O1148" i="7"/>
  <c r="P1148" i="7"/>
  <c r="T1148" i="7"/>
  <c r="S1148" i="7" s="1"/>
  <c r="E1149" i="7"/>
  <c r="F1149" i="7"/>
  <c r="I1149" i="7"/>
  <c r="K1149" i="7"/>
  <c r="L1149" i="7"/>
  <c r="O1149" i="7"/>
  <c r="P1149" i="7"/>
  <c r="T1149" i="7"/>
  <c r="S1149" i="7" s="1"/>
  <c r="E1150" i="7"/>
  <c r="F1150" i="7"/>
  <c r="I1150" i="7"/>
  <c r="K1150" i="7"/>
  <c r="L1150" i="7"/>
  <c r="O1150" i="7"/>
  <c r="P1150" i="7"/>
  <c r="T1150" i="7"/>
  <c r="S1150" i="7" s="1"/>
  <c r="E1151" i="7"/>
  <c r="F1151" i="7"/>
  <c r="I1151" i="7"/>
  <c r="K1151" i="7"/>
  <c r="L1151" i="7"/>
  <c r="O1151" i="7"/>
  <c r="P1151" i="7"/>
  <c r="T1151" i="7"/>
  <c r="S1151" i="7" s="1"/>
  <c r="E1152" i="7"/>
  <c r="F1152" i="7"/>
  <c r="I1152" i="7"/>
  <c r="K1152" i="7"/>
  <c r="L1152" i="7"/>
  <c r="O1152" i="7"/>
  <c r="P1152" i="7"/>
  <c r="T1152" i="7"/>
  <c r="S1152" i="7" s="1"/>
  <c r="E1153" i="7"/>
  <c r="F1153" i="7"/>
  <c r="I1153" i="7"/>
  <c r="K1153" i="7"/>
  <c r="L1153" i="7"/>
  <c r="O1153" i="7"/>
  <c r="P1153" i="7"/>
  <c r="T1153" i="7"/>
  <c r="S1153" i="7" s="1"/>
  <c r="E1154" i="7"/>
  <c r="F1154" i="7"/>
  <c r="I1154" i="7"/>
  <c r="K1154" i="7"/>
  <c r="L1154" i="7"/>
  <c r="O1154" i="7"/>
  <c r="P1154" i="7"/>
  <c r="T1154" i="7"/>
  <c r="S1154" i="7" s="1"/>
  <c r="E1155" i="7"/>
  <c r="F1155" i="7"/>
  <c r="I1155" i="7"/>
  <c r="K1155" i="7"/>
  <c r="L1155" i="7"/>
  <c r="O1155" i="7"/>
  <c r="P1155" i="7"/>
  <c r="T1155" i="7"/>
  <c r="S1155" i="7" s="1"/>
  <c r="E1156" i="7"/>
  <c r="F1156" i="7"/>
  <c r="I1156" i="7"/>
  <c r="K1156" i="7"/>
  <c r="L1156" i="7"/>
  <c r="O1156" i="7"/>
  <c r="P1156" i="7"/>
  <c r="T1156" i="7"/>
  <c r="S1156" i="7" s="1"/>
  <c r="E1157" i="7"/>
  <c r="F1157" i="7"/>
  <c r="I1157" i="7"/>
  <c r="K1157" i="7"/>
  <c r="L1157" i="7"/>
  <c r="O1157" i="7"/>
  <c r="P1157" i="7"/>
  <c r="T1157" i="7"/>
  <c r="S1157" i="7" s="1"/>
  <c r="E1158" i="7"/>
  <c r="F1158" i="7"/>
  <c r="I1158" i="7"/>
  <c r="K1158" i="7"/>
  <c r="L1158" i="7"/>
  <c r="O1158" i="7"/>
  <c r="P1158" i="7"/>
  <c r="T1158" i="7"/>
  <c r="S1158" i="7" s="1"/>
  <c r="E1159" i="7"/>
  <c r="F1159" i="7"/>
  <c r="I1159" i="7"/>
  <c r="K1159" i="7"/>
  <c r="L1159" i="7"/>
  <c r="O1159" i="7"/>
  <c r="P1159" i="7"/>
  <c r="S1159" i="7"/>
  <c r="T1159" i="7"/>
  <c r="E1160" i="7"/>
  <c r="F1160" i="7"/>
  <c r="I1160" i="7"/>
  <c r="K1160" i="7"/>
  <c r="L1160" i="7"/>
  <c r="O1160" i="7"/>
  <c r="P1160" i="7"/>
  <c r="T1160" i="7"/>
  <c r="S1160" i="7" s="1"/>
  <c r="E1161" i="7"/>
  <c r="F1161" i="7"/>
  <c r="I1161" i="7"/>
  <c r="K1161" i="7"/>
  <c r="L1161" i="7"/>
  <c r="O1161" i="7"/>
  <c r="P1161" i="7"/>
  <c r="T1161" i="7"/>
  <c r="S1161" i="7" s="1"/>
  <c r="E1162" i="7"/>
  <c r="F1162" i="7"/>
  <c r="I1162" i="7"/>
  <c r="K1162" i="7"/>
  <c r="L1162" i="7"/>
  <c r="O1162" i="7"/>
  <c r="P1162" i="7"/>
  <c r="T1162" i="7"/>
  <c r="S1162" i="7" s="1"/>
  <c r="E1163" i="7"/>
  <c r="F1163" i="7"/>
  <c r="I1163" i="7"/>
  <c r="K1163" i="7"/>
  <c r="L1163" i="7"/>
  <c r="O1163" i="7"/>
  <c r="P1163" i="7"/>
  <c r="T1163" i="7"/>
  <c r="S1163" i="7" s="1"/>
  <c r="E1164" i="7"/>
  <c r="F1164" i="7"/>
  <c r="I1164" i="7"/>
  <c r="K1164" i="7"/>
  <c r="L1164" i="7"/>
  <c r="O1164" i="7"/>
  <c r="P1164" i="7"/>
  <c r="T1164" i="7"/>
  <c r="S1164" i="7" s="1"/>
  <c r="E1165" i="7"/>
  <c r="F1165" i="7"/>
  <c r="I1165" i="7"/>
  <c r="K1165" i="7"/>
  <c r="L1165" i="7"/>
  <c r="O1165" i="7"/>
  <c r="P1165" i="7"/>
  <c r="T1165" i="7"/>
  <c r="S1165" i="7" s="1"/>
  <c r="E1166" i="7"/>
  <c r="F1166" i="7"/>
  <c r="I1166" i="7"/>
  <c r="K1166" i="7"/>
  <c r="L1166" i="7"/>
  <c r="O1166" i="7"/>
  <c r="P1166" i="7"/>
  <c r="T1166" i="7"/>
  <c r="S1166" i="7" s="1"/>
  <c r="E1167" i="7"/>
  <c r="F1167" i="7"/>
  <c r="I1167" i="7"/>
  <c r="K1167" i="7"/>
  <c r="L1167" i="7"/>
  <c r="O1167" i="7"/>
  <c r="P1167" i="7"/>
  <c r="T1167" i="7"/>
  <c r="S1167" i="7" s="1"/>
  <c r="E1168" i="7"/>
  <c r="F1168" i="7"/>
  <c r="I1168" i="7"/>
  <c r="K1168" i="7"/>
  <c r="L1168" i="7"/>
  <c r="O1168" i="7"/>
  <c r="P1168" i="7"/>
  <c r="T1168" i="7"/>
  <c r="S1168" i="7" s="1"/>
  <c r="E1169" i="7"/>
  <c r="F1169" i="7"/>
  <c r="I1169" i="7"/>
  <c r="K1169" i="7"/>
  <c r="L1169" i="7"/>
  <c r="O1169" i="7"/>
  <c r="P1169" i="7"/>
  <c r="T1169" i="7"/>
  <c r="S1169" i="7" s="1"/>
  <c r="E1170" i="7"/>
  <c r="F1170" i="7"/>
  <c r="I1170" i="7"/>
  <c r="K1170" i="7"/>
  <c r="L1170" i="7"/>
  <c r="O1170" i="7"/>
  <c r="P1170" i="7"/>
  <c r="T1170" i="7"/>
  <c r="S1170" i="7" s="1"/>
  <c r="E1171" i="7"/>
  <c r="F1171" i="7"/>
  <c r="I1171" i="7"/>
  <c r="K1171" i="7"/>
  <c r="L1171" i="7"/>
  <c r="O1171" i="7"/>
  <c r="P1171" i="7"/>
  <c r="T1171" i="7"/>
  <c r="S1171" i="7" s="1"/>
  <c r="E1172" i="7"/>
  <c r="F1172" i="7"/>
  <c r="I1172" i="7"/>
  <c r="K1172" i="7"/>
  <c r="L1172" i="7"/>
  <c r="O1172" i="7"/>
  <c r="P1172" i="7"/>
  <c r="T1172" i="7"/>
  <c r="S1172" i="7" s="1"/>
  <c r="E1173" i="7"/>
  <c r="F1173" i="7"/>
  <c r="I1173" i="7"/>
  <c r="K1173" i="7"/>
  <c r="L1173" i="7"/>
  <c r="O1173" i="7"/>
  <c r="P1173" i="7"/>
  <c r="T1173" i="7"/>
  <c r="S1173" i="7" s="1"/>
  <c r="E1174" i="7"/>
  <c r="F1174" i="7"/>
  <c r="I1174" i="7"/>
  <c r="K1174" i="7"/>
  <c r="L1174" i="7"/>
  <c r="O1174" i="7"/>
  <c r="P1174" i="7"/>
  <c r="T1174" i="7"/>
  <c r="S1174" i="7" s="1"/>
  <c r="E1175" i="7"/>
  <c r="F1175" i="7"/>
  <c r="I1175" i="7"/>
  <c r="K1175" i="7"/>
  <c r="L1175" i="7"/>
  <c r="O1175" i="7"/>
  <c r="P1175" i="7"/>
  <c r="T1175" i="7"/>
  <c r="S1175" i="7" s="1"/>
  <c r="E1176" i="7"/>
  <c r="F1176" i="7"/>
  <c r="I1176" i="7"/>
  <c r="K1176" i="7"/>
  <c r="L1176" i="7"/>
  <c r="O1176" i="7"/>
  <c r="P1176" i="7"/>
  <c r="T1176" i="7"/>
  <c r="S1176" i="7" s="1"/>
  <c r="E1177" i="7"/>
  <c r="F1177" i="7"/>
  <c r="I1177" i="7"/>
  <c r="K1177" i="7"/>
  <c r="L1177" i="7"/>
  <c r="O1177" i="7"/>
  <c r="P1177" i="7"/>
  <c r="T1177" i="7"/>
  <c r="S1177" i="7" s="1"/>
  <c r="E1178" i="7"/>
  <c r="F1178" i="7"/>
  <c r="I1178" i="7"/>
  <c r="K1178" i="7"/>
  <c r="L1178" i="7"/>
  <c r="O1178" i="7"/>
  <c r="P1178" i="7"/>
  <c r="T1178" i="7"/>
  <c r="S1178" i="7" s="1"/>
  <c r="E1179" i="7"/>
  <c r="F1179" i="7"/>
  <c r="I1179" i="7"/>
  <c r="K1179" i="7"/>
  <c r="L1179" i="7"/>
  <c r="O1179" i="7"/>
  <c r="P1179" i="7"/>
  <c r="T1179" i="7"/>
  <c r="S1179" i="7" s="1"/>
  <c r="E1180" i="7"/>
  <c r="F1180" i="7"/>
  <c r="I1180" i="7"/>
  <c r="K1180" i="7"/>
  <c r="L1180" i="7"/>
  <c r="O1180" i="7"/>
  <c r="P1180" i="7"/>
  <c r="T1180" i="7"/>
  <c r="S1180" i="7" s="1"/>
  <c r="E1181" i="7"/>
  <c r="F1181" i="7"/>
  <c r="I1181" i="7"/>
  <c r="K1181" i="7"/>
  <c r="L1181" i="7"/>
  <c r="O1181" i="7"/>
  <c r="P1181" i="7"/>
  <c r="T1181" i="7"/>
  <c r="S1181" i="7" s="1"/>
  <c r="E1182" i="7"/>
  <c r="F1182" i="7"/>
  <c r="I1182" i="7"/>
  <c r="K1182" i="7"/>
  <c r="L1182" i="7"/>
  <c r="O1182" i="7"/>
  <c r="P1182" i="7"/>
  <c r="T1182" i="7"/>
  <c r="S1182" i="7" s="1"/>
  <c r="E1183" i="7"/>
  <c r="F1183" i="7"/>
  <c r="I1183" i="7"/>
  <c r="K1183" i="7"/>
  <c r="L1183" i="7"/>
  <c r="O1183" i="7"/>
  <c r="P1183" i="7"/>
  <c r="T1183" i="7"/>
  <c r="S1183" i="7" s="1"/>
  <c r="E1184" i="7"/>
  <c r="F1184" i="7"/>
  <c r="I1184" i="7"/>
  <c r="K1184" i="7"/>
  <c r="L1184" i="7"/>
  <c r="O1184" i="7"/>
  <c r="P1184" i="7"/>
  <c r="T1184" i="7"/>
  <c r="S1184" i="7" s="1"/>
  <c r="E1185" i="7"/>
  <c r="F1185" i="7"/>
  <c r="I1185" i="7"/>
  <c r="K1185" i="7"/>
  <c r="L1185" i="7"/>
  <c r="O1185" i="7"/>
  <c r="P1185" i="7"/>
  <c r="T1185" i="7"/>
  <c r="S1185" i="7" s="1"/>
  <c r="E1186" i="7"/>
  <c r="F1186" i="7"/>
  <c r="I1186" i="7"/>
  <c r="K1186" i="7"/>
  <c r="L1186" i="7"/>
  <c r="O1186" i="7"/>
  <c r="P1186" i="7"/>
  <c r="T1186" i="7"/>
  <c r="S1186" i="7" s="1"/>
  <c r="E1187" i="7"/>
  <c r="F1187" i="7"/>
  <c r="I1187" i="7"/>
  <c r="K1187" i="7"/>
  <c r="L1187" i="7"/>
  <c r="O1187" i="7"/>
  <c r="P1187" i="7"/>
  <c r="T1187" i="7"/>
  <c r="S1187" i="7" s="1"/>
  <c r="E1188" i="7"/>
  <c r="F1188" i="7"/>
  <c r="I1188" i="7"/>
  <c r="K1188" i="7"/>
  <c r="L1188" i="7"/>
  <c r="O1188" i="7"/>
  <c r="P1188" i="7"/>
  <c r="T1188" i="7"/>
  <c r="S1188" i="7" s="1"/>
  <c r="E1189" i="7"/>
  <c r="F1189" i="7"/>
  <c r="I1189" i="7"/>
  <c r="K1189" i="7"/>
  <c r="L1189" i="7"/>
  <c r="O1189" i="7"/>
  <c r="P1189" i="7"/>
  <c r="T1189" i="7"/>
  <c r="S1189" i="7" s="1"/>
  <c r="E1190" i="7"/>
  <c r="F1190" i="7"/>
  <c r="I1190" i="7"/>
  <c r="K1190" i="7"/>
  <c r="L1190" i="7"/>
  <c r="O1190" i="7"/>
  <c r="P1190" i="7"/>
  <c r="T1190" i="7"/>
  <c r="S1190" i="7" s="1"/>
  <c r="E1191" i="7"/>
  <c r="F1191" i="7"/>
  <c r="I1191" i="7"/>
  <c r="K1191" i="7"/>
  <c r="L1191" i="7"/>
  <c r="O1191" i="7"/>
  <c r="P1191" i="7"/>
  <c r="T1191" i="7"/>
  <c r="S1191" i="7" s="1"/>
  <c r="E1192" i="7"/>
  <c r="F1192" i="7"/>
  <c r="I1192" i="7"/>
  <c r="K1192" i="7"/>
  <c r="L1192" i="7"/>
  <c r="O1192" i="7"/>
  <c r="P1192" i="7"/>
  <c r="T1192" i="7"/>
  <c r="S1192" i="7" s="1"/>
  <c r="E1193" i="7"/>
  <c r="F1193" i="7"/>
  <c r="I1193" i="7"/>
  <c r="K1193" i="7"/>
  <c r="L1193" i="7"/>
  <c r="O1193" i="7"/>
  <c r="P1193" i="7"/>
  <c r="T1193" i="7"/>
  <c r="S1193" i="7" s="1"/>
  <c r="E1194" i="7"/>
  <c r="F1194" i="7"/>
  <c r="I1194" i="7"/>
  <c r="K1194" i="7"/>
  <c r="L1194" i="7"/>
  <c r="O1194" i="7"/>
  <c r="P1194" i="7"/>
  <c r="T1194" i="7"/>
  <c r="S1194" i="7" s="1"/>
  <c r="E1195" i="7"/>
  <c r="F1195" i="7"/>
  <c r="I1195" i="7"/>
  <c r="K1195" i="7"/>
  <c r="L1195" i="7"/>
  <c r="O1195" i="7"/>
  <c r="P1195" i="7"/>
  <c r="T1195" i="7"/>
  <c r="S1195" i="7" s="1"/>
  <c r="E1196" i="7"/>
  <c r="F1196" i="7"/>
  <c r="I1196" i="7"/>
  <c r="K1196" i="7"/>
  <c r="L1196" i="7"/>
  <c r="O1196" i="7"/>
  <c r="P1196" i="7"/>
  <c r="T1196" i="7"/>
  <c r="S1196" i="7" s="1"/>
  <c r="E1197" i="7"/>
  <c r="F1197" i="7"/>
  <c r="I1197" i="7"/>
  <c r="K1197" i="7"/>
  <c r="L1197" i="7"/>
  <c r="O1197" i="7"/>
  <c r="P1197" i="7"/>
  <c r="T1197" i="7"/>
  <c r="S1197" i="7" s="1"/>
  <c r="E1198" i="7"/>
  <c r="F1198" i="7"/>
  <c r="I1198" i="7"/>
  <c r="K1198" i="7"/>
  <c r="L1198" i="7"/>
  <c r="O1198" i="7"/>
  <c r="P1198" i="7"/>
  <c r="T1198" i="7"/>
  <c r="S1198" i="7" s="1"/>
  <c r="E1199" i="7"/>
  <c r="F1199" i="7"/>
  <c r="I1199" i="7"/>
  <c r="K1199" i="7"/>
  <c r="L1199" i="7"/>
  <c r="O1199" i="7"/>
  <c r="P1199" i="7"/>
  <c r="T1199" i="7"/>
  <c r="S1199" i="7" s="1"/>
  <c r="E1200" i="7"/>
  <c r="F1200" i="7"/>
  <c r="I1200" i="7"/>
  <c r="K1200" i="7"/>
  <c r="L1200" i="7"/>
  <c r="O1200" i="7"/>
  <c r="P1200" i="7"/>
  <c r="T1200" i="7"/>
  <c r="S1200" i="7" s="1"/>
  <c r="E1201" i="7"/>
  <c r="F1201" i="7"/>
  <c r="I1201" i="7"/>
  <c r="K1201" i="7"/>
  <c r="L1201" i="7"/>
  <c r="O1201" i="7"/>
  <c r="P1201" i="7"/>
  <c r="T1201" i="7"/>
  <c r="S1201" i="7" s="1"/>
  <c r="E1202" i="7"/>
  <c r="F1202" i="7"/>
  <c r="I1202" i="7"/>
  <c r="K1202" i="7"/>
  <c r="L1202" i="7"/>
  <c r="O1202" i="7"/>
  <c r="P1202" i="7"/>
  <c r="T1202" i="7"/>
  <c r="S1202" i="7" s="1"/>
  <c r="E1203" i="7"/>
  <c r="F1203" i="7"/>
  <c r="I1203" i="7"/>
  <c r="K1203" i="7"/>
  <c r="L1203" i="7"/>
  <c r="O1203" i="7"/>
  <c r="P1203" i="7"/>
  <c r="T1203" i="7"/>
  <c r="S1203" i="7" s="1"/>
  <c r="E1204" i="7"/>
  <c r="F1204" i="7"/>
  <c r="I1204" i="7"/>
  <c r="K1204" i="7"/>
  <c r="L1204" i="7"/>
  <c r="O1204" i="7"/>
  <c r="P1204" i="7"/>
  <c r="T1204" i="7"/>
  <c r="S1204" i="7" s="1"/>
  <c r="E1205" i="7"/>
  <c r="F1205" i="7"/>
  <c r="I1205" i="7"/>
  <c r="K1205" i="7"/>
  <c r="L1205" i="7"/>
  <c r="O1205" i="7"/>
  <c r="P1205" i="7"/>
  <c r="T1205" i="7"/>
  <c r="S1205" i="7" s="1"/>
  <c r="E1206" i="7"/>
  <c r="F1206" i="7"/>
  <c r="I1206" i="7"/>
  <c r="K1206" i="7"/>
  <c r="L1206" i="7"/>
  <c r="O1206" i="7"/>
  <c r="P1206" i="7"/>
  <c r="T1206" i="7"/>
  <c r="S1206" i="7" s="1"/>
  <c r="E1207" i="7"/>
  <c r="F1207" i="7"/>
  <c r="I1207" i="7"/>
  <c r="K1207" i="7"/>
  <c r="L1207" i="7"/>
  <c r="O1207" i="7"/>
  <c r="P1207" i="7"/>
  <c r="T1207" i="7"/>
  <c r="S1207" i="7" s="1"/>
  <c r="E1208" i="7"/>
  <c r="F1208" i="7"/>
  <c r="I1208" i="7"/>
  <c r="K1208" i="7"/>
  <c r="L1208" i="7"/>
  <c r="O1208" i="7"/>
  <c r="P1208" i="7"/>
  <c r="T1208" i="7"/>
  <c r="S1208" i="7" s="1"/>
  <c r="E1209" i="7"/>
  <c r="F1209" i="7"/>
  <c r="I1209" i="7"/>
  <c r="K1209" i="7"/>
  <c r="L1209" i="7"/>
  <c r="O1209" i="7"/>
  <c r="P1209" i="7"/>
  <c r="T1209" i="7"/>
  <c r="S1209" i="7" s="1"/>
  <c r="E1210" i="7"/>
  <c r="F1210" i="7"/>
  <c r="I1210" i="7"/>
  <c r="K1210" i="7"/>
  <c r="L1210" i="7"/>
  <c r="O1210" i="7"/>
  <c r="P1210" i="7"/>
  <c r="T1210" i="7"/>
  <c r="S1210" i="7" s="1"/>
  <c r="E1211" i="7"/>
  <c r="F1211" i="7"/>
  <c r="I1211" i="7"/>
  <c r="K1211" i="7"/>
  <c r="L1211" i="7"/>
  <c r="O1211" i="7"/>
  <c r="P1211" i="7"/>
  <c r="T1211" i="7"/>
  <c r="S1211" i="7" s="1"/>
  <c r="E1212" i="7"/>
  <c r="F1212" i="7"/>
  <c r="I1212" i="7"/>
  <c r="K1212" i="7"/>
  <c r="L1212" i="7"/>
  <c r="O1212" i="7"/>
  <c r="P1212" i="7"/>
  <c r="T1212" i="7"/>
  <c r="S1212" i="7" s="1"/>
  <c r="E1213" i="7"/>
  <c r="F1213" i="7"/>
  <c r="I1213" i="7"/>
  <c r="K1213" i="7"/>
  <c r="L1213" i="7"/>
  <c r="O1213" i="7"/>
  <c r="P1213" i="7"/>
  <c r="T1213" i="7"/>
  <c r="S1213" i="7" s="1"/>
  <c r="E1214" i="7"/>
  <c r="F1214" i="7"/>
  <c r="I1214" i="7"/>
  <c r="K1214" i="7"/>
  <c r="L1214" i="7"/>
  <c r="O1214" i="7"/>
  <c r="P1214" i="7"/>
  <c r="T1214" i="7"/>
  <c r="S1214" i="7" s="1"/>
  <c r="E1215" i="7"/>
  <c r="F1215" i="7"/>
  <c r="I1215" i="7"/>
  <c r="K1215" i="7"/>
  <c r="L1215" i="7"/>
  <c r="O1215" i="7"/>
  <c r="P1215" i="7"/>
  <c r="T1215" i="7"/>
  <c r="S1215" i="7" s="1"/>
  <c r="E1216" i="7"/>
  <c r="F1216" i="7"/>
  <c r="I1216" i="7"/>
  <c r="K1216" i="7"/>
  <c r="L1216" i="7"/>
  <c r="O1216" i="7"/>
  <c r="P1216" i="7"/>
  <c r="T1216" i="7"/>
  <c r="S1216" i="7" s="1"/>
  <c r="E1217" i="7"/>
  <c r="F1217" i="7"/>
  <c r="I1217" i="7"/>
  <c r="K1217" i="7"/>
  <c r="L1217" i="7"/>
  <c r="O1217" i="7"/>
  <c r="P1217" i="7"/>
  <c r="T1217" i="7"/>
  <c r="S1217" i="7" s="1"/>
  <c r="E1218" i="7"/>
  <c r="F1218" i="7"/>
  <c r="I1218" i="7"/>
  <c r="K1218" i="7"/>
  <c r="L1218" i="7"/>
  <c r="O1218" i="7"/>
  <c r="P1218" i="7"/>
  <c r="T1218" i="7"/>
  <c r="S1218" i="7" s="1"/>
  <c r="E1219" i="7"/>
  <c r="F1219" i="7"/>
  <c r="I1219" i="7"/>
  <c r="K1219" i="7"/>
  <c r="L1219" i="7"/>
  <c r="O1219" i="7"/>
  <c r="P1219" i="7"/>
  <c r="T1219" i="7"/>
  <c r="S1219" i="7" s="1"/>
  <c r="E1220" i="7"/>
  <c r="F1220" i="7"/>
  <c r="I1220" i="7"/>
  <c r="K1220" i="7"/>
  <c r="L1220" i="7"/>
  <c r="O1220" i="7"/>
  <c r="P1220" i="7"/>
  <c r="T1220" i="7"/>
  <c r="S1220" i="7" s="1"/>
  <c r="E1221" i="7"/>
  <c r="F1221" i="7"/>
  <c r="I1221" i="7"/>
  <c r="K1221" i="7"/>
  <c r="L1221" i="7"/>
  <c r="O1221" i="7"/>
  <c r="P1221" i="7"/>
  <c r="T1221" i="7"/>
  <c r="S1221" i="7" s="1"/>
  <c r="E1222" i="7"/>
  <c r="F1222" i="7"/>
  <c r="I1222" i="7"/>
  <c r="K1222" i="7"/>
  <c r="L1222" i="7"/>
  <c r="O1222" i="7"/>
  <c r="P1222" i="7"/>
  <c r="T1222" i="7"/>
  <c r="S1222" i="7" s="1"/>
  <c r="E1223" i="7"/>
  <c r="F1223" i="7"/>
  <c r="I1223" i="7"/>
  <c r="K1223" i="7"/>
  <c r="L1223" i="7"/>
  <c r="O1223" i="7"/>
  <c r="P1223" i="7"/>
  <c r="T1223" i="7"/>
  <c r="S1223" i="7" s="1"/>
  <c r="E1224" i="7"/>
  <c r="F1224" i="7"/>
  <c r="I1224" i="7"/>
  <c r="K1224" i="7"/>
  <c r="L1224" i="7"/>
  <c r="O1224" i="7"/>
  <c r="P1224" i="7"/>
  <c r="T1224" i="7"/>
  <c r="S1224" i="7" s="1"/>
  <c r="E1225" i="7"/>
  <c r="F1225" i="7"/>
  <c r="I1225" i="7"/>
  <c r="K1225" i="7"/>
  <c r="L1225" i="7"/>
  <c r="O1225" i="7"/>
  <c r="P1225" i="7"/>
  <c r="T1225" i="7"/>
  <c r="S1225" i="7" s="1"/>
  <c r="E1226" i="7"/>
  <c r="F1226" i="7"/>
  <c r="I1226" i="7"/>
  <c r="K1226" i="7"/>
  <c r="L1226" i="7"/>
  <c r="O1226" i="7"/>
  <c r="P1226" i="7"/>
  <c r="T1226" i="7"/>
  <c r="S1226" i="7" s="1"/>
  <c r="E1227" i="7"/>
  <c r="F1227" i="7"/>
  <c r="I1227" i="7"/>
  <c r="K1227" i="7"/>
  <c r="L1227" i="7"/>
  <c r="O1227" i="7"/>
  <c r="P1227" i="7"/>
  <c r="T1227" i="7"/>
  <c r="S1227" i="7" s="1"/>
  <c r="E1228" i="7"/>
  <c r="F1228" i="7"/>
  <c r="I1228" i="7"/>
  <c r="K1228" i="7"/>
  <c r="L1228" i="7"/>
  <c r="O1228" i="7"/>
  <c r="P1228" i="7"/>
  <c r="T1228" i="7"/>
  <c r="S1228" i="7" s="1"/>
  <c r="E1229" i="7"/>
  <c r="F1229" i="7"/>
  <c r="I1229" i="7"/>
  <c r="K1229" i="7"/>
  <c r="L1229" i="7"/>
  <c r="O1229" i="7"/>
  <c r="P1229" i="7"/>
  <c r="T1229" i="7"/>
  <c r="S1229" i="7" s="1"/>
  <c r="E1230" i="7"/>
  <c r="F1230" i="7"/>
  <c r="I1230" i="7"/>
  <c r="K1230" i="7"/>
  <c r="L1230" i="7"/>
  <c r="O1230" i="7"/>
  <c r="P1230" i="7"/>
  <c r="T1230" i="7"/>
  <c r="S1230" i="7" s="1"/>
  <c r="E1231" i="7"/>
  <c r="F1231" i="7"/>
  <c r="I1231" i="7"/>
  <c r="K1231" i="7"/>
  <c r="L1231" i="7"/>
  <c r="O1231" i="7"/>
  <c r="P1231" i="7"/>
  <c r="T1231" i="7"/>
  <c r="S1231" i="7" s="1"/>
  <c r="E1232" i="7"/>
  <c r="F1232" i="7"/>
  <c r="I1232" i="7"/>
  <c r="K1232" i="7"/>
  <c r="L1232" i="7"/>
  <c r="O1232" i="7"/>
  <c r="P1232" i="7"/>
  <c r="T1232" i="7"/>
  <c r="S1232" i="7" s="1"/>
  <c r="E1233" i="7"/>
  <c r="F1233" i="7"/>
  <c r="I1233" i="7"/>
  <c r="K1233" i="7"/>
  <c r="L1233" i="7"/>
  <c r="O1233" i="7"/>
  <c r="P1233" i="7"/>
  <c r="T1233" i="7"/>
  <c r="S1233" i="7" s="1"/>
  <c r="E1234" i="7"/>
  <c r="F1234" i="7"/>
  <c r="I1234" i="7"/>
  <c r="K1234" i="7"/>
  <c r="L1234" i="7"/>
  <c r="O1234" i="7"/>
  <c r="P1234" i="7"/>
  <c r="T1234" i="7"/>
  <c r="S1234" i="7" s="1"/>
  <c r="E1235" i="7"/>
  <c r="F1235" i="7"/>
  <c r="I1235" i="7"/>
  <c r="K1235" i="7"/>
  <c r="L1235" i="7"/>
  <c r="O1235" i="7"/>
  <c r="P1235" i="7"/>
  <c r="S1235" i="7"/>
  <c r="T1235" i="7"/>
  <c r="E1236" i="7"/>
  <c r="F1236" i="7"/>
  <c r="I1236" i="7"/>
  <c r="K1236" i="7"/>
  <c r="L1236" i="7"/>
  <c r="O1236" i="7"/>
  <c r="P1236" i="7"/>
  <c r="T1236" i="7"/>
  <c r="S1236" i="7" s="1"/>
  <c r="E1237" i="7"/>
  <c r="F1237" i="7"/>
  <c r="I1237" i="7"/>
  <c r="K1237" i="7"/>
  <c r="L1237" i="7"/>
  <c r="O1237" i="7"/>
  <c r="P1237" i="7"/>
  <c r="T1237" i="7"/>
  <c r="S1237" i="7" s="1"/>
  <c r="E1238" i="7"/>
  <c r="F1238" i="7"/>
  <c r="I1238" i="7"/>
  <c r="K1238" i="7"/>
  <c r="L1238" i="7"/>
  <c r="O1238" i="7"/>
  <c r="P1238" i="7"/>
  <c r="T1238" i="7"/>
  <c r="S1238" i="7" s="1"/>
  <c r="E1239" i="7"/>
  <c r="F1239" i="7"/>
  <c r="I1239" i="7"/>
  <c r="K1239" i="7"/>
  <c r="L1239" i="7"/>
  <c r="O1239" i="7"/>
  <c r="P1239" i="7"/>
  <c r="T1239" i="7"/>
  <c r="S1239" i="7" s="1"/>
  <c r="E1240" i="7"/>
  <c r="F1240" i="7"/>
  <c r="I1240" i="7"/>
  <c r="K1240" i="7"/>
  <c r="L1240" i="7"/>
  <c r="O1240" i="7"/>
  <c r="P1240" i="7"/>
  <c r="T1240" i="7"/>
  <c r="S1240" i="7" s="1"/>
  <c r="E1241" i="7"/>
  <c r="F1241" i="7"/>
  <c r="I1241" i="7"/>
  <c r="K1241" i="7"/>
  <c r="L1241" i="7"/>
  <c r="O1241" i="7"/>
  <c r="P1241" i="7"/>
  <c r="T1241" i="7"/>
  <c r="S1241" i="7" s="1"/>
  <c r="E1242" i="7"/>
  <c r="F1242" i="7"/>
  <c r="I1242" i="7"/>
  <c r="K1242" i="7"/>
  <c r="L1242" i="7"/>
  <c r="O1242" i="7"/>
  <c r="P1242" i="7"/>
  <c r="T1242" i="7"/>
  <c r="S1242" i="7" s="1"/>
  <c r="E1243" i="7"/>
  <c r="F1243" i="7"/>
  <c r="I1243" i="7"/>
  <c r="K1243" i="7"/>
  <c r="L1243" i="7"/>
  <c r="O1243" i="7"/>
  <c r="P1243" i="7"/>
  <c r="T1243" i="7"/>
  <c r="S1243" i="7" s="1"/>
  <c r="E1244" i="7"/>
  <c r="F1244" i="7"/>
  <c r="I1244" i="7"/>
  <c r="K1244" i="7"/>
  <c r="L1244" i="7"/>
  <c r="O1244" i="7"/>
  <c r="P1244" i="7"/>
  <c r="T1244" i="7"/>
  <c r="S1244" i="7" s="1"/>
  <c r="E1245" i="7"/>
  <c r="F1245" i="7"/>
  <c r="I1245" i="7"/>
  <c r="K1245" i="7"/>
  <c r="L1245" i="7"/>
  <c r="O1245" i="7"/>
  <c r="P1245" i="7"/>
  <c r="T1245" i="7"/>
  <c r="S1245" i="7" s="1"/>
  <c r="E1246" i="7"/>
  <c r="F1246" i="7"/>
  <c r="I1246" i="7"/>
  <c r="K1246" i="7"/>
  <c r="L1246" i="7"/>
  <c r="O1246" i="7"/>
  <c r="P1246" i="7"/>
  <c r="T1246" i="7"/>
  <c r="S1246" i="7" s="1"/>
  <c r="E1247" i="7"/>
  <c r="F1247" i="7"/>
  <c r="I1247" i="7"/>
  <c r="K1247" i="7"/>
  <c r="L1247" i="7"/>
  <c r="O1247" i="7"/>
  <c r="P1247" i="7"/>
  <c r="T1247" i="7"/>
  <c r="S1247" i="7" s="1"/>
  <c r="E1248" i="7"/>
  <c r="F1248" i="7"/>
  <c r="I1248" i="7"/>
  <c r="K1248" i="7"/>
  <c r="L1248" i="7"/>
  <c r="O1248" i="7"/>
  <c r="P1248" i="7"/>
  <c r="T1248" i="7"/>
  <c r="S1248" i="7" s="1"/>
  <c r="E1249" i="7"/>
  <c r="F1249" i="7"/>
  <c r="I1249" i="7"/>
  <c r="K1249" i="7"/>
  <c r="L1249" i="7"/>
  <c r="O1249" i="7"/>
  <c r="P1249" i="7"/>
  <c r="T1249" i="7"/>
  <c r="S1249" i="7" s="1"/>
  <c r="E1250" i="7"/>
  <c r="F1250" i="7"/>
  <c r="I1250" i="7"/>
  <c r="K1250" i="7"/>
  <c r="L1250" i="7"/>
  <c r="O1250" i="7"/>
  <c r="P1250" i="7"/>
  <c r="T1250" i="7"/>
  <c r="S1250" i="7" s="1"/>
  <c r="E1251" i="7"/>
  <c r="F1251" i="7"/>
  <c r="I1251" i="7"/>
  <c r="K1251" i="7"/>
  <c r="L1251" i="7"/>
  <c r="O1251" i="7"/>
  <c r="P1251" i="7"/>
  <c r="T1251" i="7"/>
  <c r="S1251" i="7" s="1"/>
  <c r="E1252" i="7"/>
  <c r="F1252" i="7"/>
  <c r="I1252" i="7"/>
  <c r="K1252" i="7"/>
  <c r="L1252" i="7"/>
  <c r="O1252" i="7"/>
  <c r="P1252" i="7"/>
  <c r="T1252" i="7"/>
  <c r="S1252" i="7" s="1"/>
  <c r="E1253" i="7"/>
  <c r="F1253" i="7"/>
  <c r="I1253" i="7"/>
  <c r="K1253" i="7"/>
  <c r="L1253" i="7"/>
  <c r="O1253" i="7"/>
  <c r="P1253" i="7"/>
  <c r="T1253" i="7"/>
  <c r="S1253" i="7" s="1"/>
  <c r="E1254" i="7"/>
  <c r="F1254" i="7"/>
  <c r="I1254" i="7"/>
  <c r="K1254" i="7"/>
  <c r="L1254" i="7"/>
  <c r="O1254" i="7"/>
  <c r="P1254" i="7"/>
  <c r="T1254" i="7"/>
  <c r="S1254" i="7" s="1"/>
  <c r="E1255" i="7"/>
  <c r="F1255" i="7"/>
  <c r="I1255" i="7"/>
  <c r="K1255" i="7"/>
  <c r="L1255" i="7"/>
  <c r="O1255" i="7"/>
  <c r="P1255" i="7"/>
  <c r="T1255" i="7"/>
  <c r="S1255" i="7" s="1"/>
  <c r="E1256" i="7"/>
  <c r="F1256" i="7"/>
  <c r="I1256" i="7"/>
  <c r="K1256" i="7"/>
  <c r="L1256" i="7"/>
  <c r="O1256" i="7"/>
  <c r="P1256" i="7"/>
  <c r="T1256" i="7"/>
  <c r="S1256" i="7" s="1"/>
  <c r="E1257" i="7"/>
  <c r="F1257" i="7"/>
  <c r="I1257" i="7"/>
  <c r="K1257" i="7"/>
  <c r="L1257" i="7"/>
  <c r="O1257" i="7"/>
  <c r="P1257" i="7"/>
  <c r="T1257" i="7"/>
  <c r="S1257" i="7" s="1"/>
  <c r="E1258" i="7"/>
  <c r="F1258" i="7"/>
  <c r="I1258" i="7"/>
  <c r="K1258" i="7"/>
  <c r="L1258" i="7"/>
  <c r="O1258" i="7"/>
  <c r="P1258" i="7"/>
  <c r="T1258" i="7"/>
  <c r="S1258" i="7" s="1"/>
  <c r="E1259" i="7"/>
  <c r="F1259" i="7"/>
  <c r="I1259" i="7"/>
  <c r="K1259" i="7"/>
  <c r="L1259" i="7"/>
  <c r="O1259" i="7"/>
  <c r="P1259" i="7"/>
  <c r="T1259" i="7"/>
  <c r="S1259" i="7" s="1"/>
  <c r="E1260" i="7"/>
  <c r="F1260" i="7"/>
  <c r="I1260" i="7"/>
  <c r="K1260" i="7"/>
  <c r="L1260" i="7"/>
  <c r="O1260" i="7"/>
  <c r="P1260" i="7"/>
  <c r="T1260" i="7"/>
  <c r="S1260" i="7" s="1"/>
  <c r="E1261" i="7"/>
  <c r="F1261" i="7"/>
  <c r="I1261" i="7"/>
  <c r="K1261" i="7"/>
  <c r="L1261" i="7"/>
  <c r="O1261" i="7"/>
  <c r="P1261" i="7"/>
  <c r="T1261" i="7"/>
  <c r="S1261" i="7" s="1"/>
  <c r="E1262" i="7"/>
  <c r="F1262" i="7"/>
  <c r="I1262" i="7"/>
  <c r="K1262" i="7"/>
  <c r="L1262" i="7"/>
  <c r="O1262" i="7"/>
  <c r="P1262" i="7"/>
  <c r="T1262" i="7"/>
  <c r="S1262" i="7" s="1"/>
  <c r="E1263" i="7"/>
  <c r="F1263" i="7"/>
  <c r="I1263" i="7"/>
  <c r="K1263" i="7"/>
  <c r="L1263" i="7"/>
  <c r="O1263" i="7"/>
  <c r="P1263" i="7"/>
  <c r="T1263" i="7"/>
  <c r="S1263" i="7" s="1"/>
  <c r="E1264" i="7"/>
  <c r="F1264" i="7"/>
  <c r="I1264" i="7"/>
  <c r="K1264" i="7"/>
  <c r="L1264" i="7"/>
  <c r="O1264" i="7"/>
  <c r="P1264" i="7"/>
  <c r="T1264" i="7"/>
  <c r="S1264" i="7" s="1"/>
  <c r="E1265" i="7"/>
  <c r="F1265" i="7"/>
  <c r="I1265" i="7"/>
  <c r="K1265" i="7"/>
  <c r="L1265" i="7"/>
  <c r="O1265" i="7"/>
  <c r="P1265" i="7"/>
  <c r="T1265" i="7"/>
  <c r="S1265" i="7" s="1"/>
  <c r="E1266" i="7"/>
  <c r="F1266" i="7"/>
  <c r="I1266" i="7"/>
  <c r="K1266" i="7"/>
  <c r="L1266" i="7"/>
  <c r="O1266" i="7"/>
  <c r="P1266" i="7"/>
  <c r="T1266" i="7"/>
  <c r="S1266" i="7" s="1"/>
  <c r="E1267" i="7"/>
  <c r="F1267" i="7"/>
  <c r="I1267" i="7"/>
  <c r="K1267" i="7"/>
  <c r="L1267" i="7"/>
  <c r="O1267" i="7"/>
  <c r="P1267" i="7"/>
  <c r="T1267" i="7"/>
  <c r="S1267" i="7" s="1"/>
  <c r="E1268" i="7"/>
  <c r="F1268" i="7"/>
  <c r="I1268" i="7"/>
  <c r="K1268" i="7"/>
  <c r="L1268" i="7"/>
  <c r="O1268" i="7"/>
  <c r="P1268" i="7"/>
  <c r="T1268" i="7"/>
  <c r="S1268" i="7" s="1"/>
  <c r="E1269" i="7"/>
  <c r="F1269" i="7"/>
  <c r="I1269" i="7"/>
  <c r="K1269" i="7"/>
  <c r="L1269" i="7"/>
  <c r="O1269" i="7"/>
  <c r="P1269" i="7"/>
  <c r="T1269" i="7"/>
  <c r="S1269" i="7" s="1"/>
  <c r="E1270" i="7"/>
  <c r="F1270" i="7"/>
  <c r="I1270" i="7"/>
  <c r="K1270" i="7"/>
  <c r="L1270" i="7"/>
  <c r="O1270" i="7"/>
  <c r="P1270" i="7"/>
  <c r="T1270" i="7"/>
  <c r="S1270" i="7" s="1"/>
  <c r="E1271" i="7"/>
  <c r="F1271" i="7"/>
  <c r="I1271" i="7"/>
  <c r="K1271" i="7"/>
  <c r="L1271" i="7"/>
  <c r="O1271" i="7"/>
  <c r="P1271" i="7"/>
  <c r="S1271" i="7"/>
  <c r="T1271" i="7"/>
  <c r="E1272" i="7"/>
  <c r="F1272" i="7"/>
  <c r="I1272" i="7"/>
  <c r="K1272" i="7"/>
  <c r="L1272" i="7"/>
  <c r="O1272" i="7"/>
  <c r="P1272" i="7"/>
  <c r="T1272" i="7"/>
  <c r="S1272" i="7" s="1"/>
  <c r="E1273" i="7"/>
  <c r="F1273" i="7"/>
  <c r="I1273" i="7"/>
  <c r="K1273" i="7"/>
  <c r="L1273" i="7"/>
  <c r="O1273" i="7"/>
  <c r="P1273" i="7"/>
  <c r="T1273" i="7"/>
  <c r="S1273" i="7" s="1"/>
  <c r="E1274" i="7"/>
  <c r="F1274" i="7"/>
  <c r="I1274" i="7"/>
  <c r="K1274" i="7"/>
  <c r="L1274" i="7"/>
  <c r="O1274" i="7"/>
  <c r="P1274" i="7"/>
  <c r="T1274" i="7"/>
  <c r="S1274" i="7" s="1"/>
  <c r="E1275" i="7"/>
  <c r="F1275" i="7"/>
  <c r="I1275" i="7"/>
  <c r="K1275" i="7"/>
  <c r="L1275" i="7"/>
  <c r="O1275" i="7"/>
  <c r="P1275" i="7"/>
  <c r="T1275" i="7"/>
  <c r="S1275" i="7" s="1"/>
  <c r="E1276" i="7"/>
  <c r="F1276" i="7"/>
  <c r="I1276" i="7"/>
  <c r="K1276" i="7"/>
  <c r="L1276" i="7"/>
  <c r="O1276" i="7"/>
  <c r="P1276" i="7"/>
  <c r="T1276" i="7"/>
  <c r="S1276" i="7" s="1"/>
  <c r="E1277" i="7"/>
  <c r="F1277" i="7"/>
  <c r="I1277" i="7"/>
  <c r="K1277" i="7"/>
  <c r="L1277" i="7"/>
  <c r="O1277" i="7"/>
  <c r="P1277" i="7"/>
  <c r="T1277" i="7"/>
  <c r="S1277" i="7" s="1"/>
  <c r="E1278" i="7"/>
  <c r="F1278" i="7"/>
  <c r="I1278" i="7"/>
  <c r="K1278" i="7"/>
  <c r="L1278" i="7"/>
  <c r="O1278" i="7"/>
  <c r="P1278" i="7"/>
  <c r="T1278" i="7"/>
  <c r="S1278" i="7" s="1"/>
  <c r="E1279" i="7"/>
  <c r="F1279" i="7"/>
  <c r="I1279" i="7"/>
  <c r="K1279" i="7"/>
  <c r="L1279" i="7"/>
  <c r="O1279" i="7"/>
  <c r="P1279" i="7"/>
  <c r="T1279" i="7"/>
  <c r="S1279" i="7" s="1"/>
  <c r="E1280" i="7"/>
  <c r="F1280" i="7"/>
  <c r="I1280" i="7"/>
  <c r="K1280" i="7"/>
  <c r="L1280" i="7"/>
  <c r="O1280" i="7"/>
  <c r="P1280" i="7"/>
  <c r="T1280" i="7"/>
  <c r="S1280" i="7" s="1"/>
  <c r="E1281" i="7"/>
  <c r="F1281" i="7"/>
  <c r="I1281" i="7"/>
  <c r="K1281" i="7"/>
  <c r="L1281" i="7"/>
  <c r="O1281" i="7"/>
  <c r="P1281" i="7"/>
  <c r="T1281" i="7"/>
  <c r="S1281" i="7" s="1"/>
  <c r="E1282" i="7"/>
  <c r="F1282" i="7"/>
  <c r="I1282" i="7"/>
  <c r="K1282" i="7"/>
  <c r="L1282" i="7"/>
  <c r="O1282" i="7"/>
  <c r="P1282" i="7"/>
  <c r="T1282" i="7"/>
  <c r="S1282" i="7" s="1"/>
  <c r="E1283" i="7"/>
  <c r="F1283" i="7"/>
  <c r="I1283" i="7"/>
  <c r="K1283" i="7"/>
  <c r="L1283" i="7"/>
  <c r="O1283" i="7"/>
  <c r="P1283" i="7"/>
  <c r="T1283" i="7"/>
  <c r="S1283" i="7" s="1"/>
  <c r="E1284" i="7"/>
  <c r="F1284" i="7"/>
  <c r="I1284" i="7"/>
  <c r="K1284" i="7"/>
  <c r="L1284" i="7"/>
  <c r="O1284" i="7"/>
  <c r="P1284" i="7"/>
  <c r="T1284" i="7"/>
  <c r="S1284" i="7" s="1"/>
  <c r="E1285" i="7"/>
  <c r="F1285" i="7"/>
  <c r="I1285" i="7"/>
  <c r="K1285" i="7"/>
  <c r="L1285" i="7"/>
  <c r="O1285" i="7"/>
  <c r="P1285" i="7"/>
  <c r="T1285" i="7"/>
  <c r="S1285" i="7" s="1"/>
  <c r="E1286" i="7"/>
  <c r="F1286" i="7"/>
  <c r="I1286" i="7"/>
  <c r="K1286" i="7"/>
  <c r="L1286" i="7"/>
  <c r="O1286" i="7"/>
  <c r="P1286" i="7"/>
  <c r="T1286" i="7"/>
  <c r="S1286" i="7" s="1"/>
  <c r="E1287" i="7"/>
  <c r="F1287" i="7"/>
  <c r="I1287" i="7"/>
  <c r="K1287" i="7"/>
  <c r="L1287" i="7"/>
  <c r="O1287" i="7"/>
  <c r="P1287" i="7"/>
  <c r="T1287" i="7"/>
  <c r="S1287" i="7" s="1"/>
  <c r="E1288" i="7"/>
  <c r="F1288" i="7"/>
  <c r="I1288" i="7"/>
  <c r="K1288" i="7"/>
  <c r="L1288" i="7"/>
  <c r="O1288" i="7"/>
  <c r="P1288" i="7"/>
  <c r="T1288" i="7"/>
  <c r="S1288" i="7" s="1"/>
  <c r="E1289" i="7"/>
  <c r="F1289" i="7"/>
  <c r="I1289" i="7"/>
  <c r="K1289" i="7"/>
  <c r="L1289" i="7"/>
  <c r="O1289" i="7"/>
  <c r="P1289" i="7"/>
  <c r="T1289" i="7"/>
  <c r="S1289" i="7" s="1"/>
  <c r="E1290" i="7"/>
  <c r="F1290" i="7"/>
  <c r="I1290" i="7"/>
  <c r="K1290" i="7"/>
  <c r="L1290" i="7"/>
  <c r="O1290" i="7"/>
  <c r="P1290" i="7"/>
  <c r="T1290" i="7"/>
  <c r="S1290" i="7" s="1"/>
  <c r="E1291" i="7"/>
  <c r="F1291" i="7"/>
  <c r="I1291" i="7"/>
  <c r="K1291" i="7"/>
  <c r="L1291" i="7"/>
  <c r="O1291" i="7"/>
  <c r="P1291" i="7"/>
  <c r="T1291" i="7"/>
  <c r="S1291" i="7" s="1"/>
  <c r="E1292" i="7"/>
  <c r="F1292" i="7"/>
  <c r="I1292" i="7"/>
  <c r="K1292" i="7"/>
  <c r="L1292" i="7"/>
  <c r="O1292" i="7"/>
  <c r="P1292" i="7"/>
  <c r="T1292" i="7"/>
  <c r="S1292" i="7" s="1"/>
  <c r="E1293" i="7"/>
  <c r="F1293" i="7"/>
  <c r="I1293" i="7"/>
  <c r="K1293" i="7"/>
  <c r="L1293" i="7"/>
  <c r="O1293" i="7"/>
  <c r="P1293" i="7"/>
  <c r="T1293" i="7"/>
  <c r="S1293" i="7" s="1"/>
  <c r="E1294" i="7"/>
  <c r="F1294" i="7"/>
  <c r="I1294" i="7"/>
  <c r="K1294" i="7"/>
  <c r="L1294" i="7"/>
  <c r="O1294" i="7"/>
  <c r="P1294" i="7"/>
  <c r="T1294" i="7"/>
  <c r="S1294" i="7" s="1"/>
  <c r="E1295" i="7"/>
  <c r="F1295" i="7"/>
  <c r="I1295" i="7"/>
  <c r="K1295" i="7"/>
  <c r="L1295" i="7"/>
  <c r="O1295" i="7"/>
  <c r="P1295" i="7"/>
  <c r="T1295" i="7"/>
  <c r="S1295" i="7" s="1"/>
  <c r="E1296" i="7"/>
  <c r="F1296" i="7"/>
  <c r="I1296" i="7"/>
  <c r="K1296" i="7"/>
  <c r="L1296" i="7"/>
  <c r="O1296" i="7"/>
  <c r="P1296" i="7"/>
  <c r="T1296" i="7"/>
  <c r="S1296" i="7" s="1"/>
  <c r="E1297" i="7"/>
  <c r="F1297" i="7"/>
  <c r="I1297" i="7"/>
  <c r="K1297" i="7"/>
  <c r="L1297" i="7"/>
  <c r="O1297" i="7"/>
  <c r="P1297" i="7"/>
  <c r="T1297" i="7"/>
  <c r="S1297" i="7" s="1"/>
  <c r="E1298" i="7"/>
  <c r="F1298" i="7"/>
  <c r="I1298" i="7"/>
  <c r="K1298" i="7"/>
  <c r="L1298" i="7"/>
  <c r="O1298" i="7"/>
  <c r="P1298" i="7"/>
  <c r="T1298" i="7"/>
  <c r="S1298" i="7" s="1"/>
  <c r="E1299" i="7"/>
  <c r="F1299" i="7"/>
  <c r="I1299" i="7"/>
  <c r="K1299" i="7"/>
  <c r="L1299" i="7"/>
  <c r="O1299" i="7"/>
  <c r="P1299" i="7"/>
  <c r="T1299" i="7"/>
  <c r="S1299" i="7" s="1"/>
  <c r="E1300" i="7"/>
  <c r="F1300" i="7"/>
  <c r="I1300" i="7"/>
  <c r="K1300" i="7"/>
  <c r="L1300" i="7"/>
  <c r="O1300" i="7"/>
  <c r="P1300" i="7"/>
  <c r="T1300" i="7"/>
  <c r="S1300" i="7" s="1"/>
  <c r="E1301" i="7"/>
  <c r="F1301" i="7"/>
  <c r="I1301" i="7"/>
  <c r="K1301" i="7"/>
  <c r="L1301" i="7"/>
  <c r="O1301" i="7"/>
  <c r="P1301" i="7"/>
  <c r="T1301" i="7"/>
  <c r="S1301" i="7" s="1"/>
  <c r="E1302" i="7"/>
  <c r="F1302" i="7"/>
  <c r="I1302" i="7"/>
  <c r="K1302" i="7"/>
  <c r="L1302" i="7"/>
  <c r="O1302" i="7"/>
  <c r="P1302" i="7"/>
  <c r="T1302" i="7"/>
  <c r="S1302" i="7" s="1"/>
  <c r="E1303" i="7"/>
  <c r="F1303" i="7"/>
  <c r="I1303" i="7"/>
  <c r="K1303" i="7"/>
  <c r="L1303" i="7"/>
  <c r="O1303" i="7"/>
  <c r="P1303" i="7"/>
  <c r="T1303" i="7"/>
  <c r="S1303" i="7" s="1"/>
  <c r="E1304" i="7"/>
  <c r="F1304" i="7"/>
  <c r="I1304" i="7"/>
  <c r="K1304" i="7"/>
  <c r="L1304" i="7"/>
  <c r="O1304" i="7"/>
  <c r="P1304" i="7"/>
  <c r="T1304" i="7"/>
  <c r="S1304" i="7" s="1"/>
  <c r="E1305" i="7"/>
  <c r="F1305" i="7"/>
  <c r="I1305" i="7"/>
  <c r="K1305" i="7"/>
  <c r="L1305" i="7"/>
  <c r="O1305" i="7"/>
  <c r="P1305" i="7"/>
  <c r="T1305" i="7"/>
  <c r="S1305" i="7" s="1"/>
  <c r="E1306" i="7"/>
  <c r="F1306" i="7"/>
  <c r="I1306" i="7"/>
  <c r="K1306" i="7"/>
  <c r="L1306" i="7"/>
  <c r="O1306" i="7"/>
  <c r="P1306" i="7"/>
  <c r="T1306" i="7"/>
  <c r="S1306" i="7" s="1"/>
  <c r="E1307" i="7"/>
  <c r="F1307" i="7"/>
  <c r="I1307" i="7"/>
  <c r="K1307" i="7"/>
  <c r="L1307" i="7"/>
  <c r="O1307" i="7"/>
  <c r="P1307" i="7"/>
  <c r="S1307" i="7"/>
  <c r="T1307" i="7"/>
  <c r="E1308" i="7"/>
  <c r="F1308" i="7"/>
  <c r="I1308" i="7"/>
  <c r="K1308" i="7"/>
  <c r="L1308" i="7"/>
  <c r="O1308" i="7"/>
  <c r="P1308" i="7"/>
  <c r="T1308" i="7"/>
  <c r="S1308" i="7" s="1"/>
  <c r="E1309" i="7"/>
  <c r="F1309" i="7"/>
  <c r="I1309" i="7"/>
  <c r="K1309" i="7"/>
  <c r="L1309" i="7"/>
  <c r="O1309" i="7"/>
  <c r="P1309" i="7"/>
  <c r="T1309" i="7"/>
  <c r="S1309" i="7" s="1"/>
  <c r="E1310" i="7"/>
  <c r="F1310" i="7"/>
  <c r="I1310" i="7"/>
  <c r="K1310" i="7"/>
  <c r="L1310" i="7"/>
  <c r="O1310" i="7"/>
  <c r="P1310" i="7"/>
  <c r="T1310" i="7"/>
  <c r="S1310" i="7" s="1"/>
  <c r="E1311" i="7"/>
  <c r="F1311" i="7"/>
  <c r="I1311" i="7"/>
  <c r="K1311" i="7"/>
  <c r="L1311" i="7"/>
  <c r="O1311" i="7"/>
  <c r="P1311" i="7"/>
  <c r="T1311" i="7"/>
  <c r="S1311" i="7" s="1"/>
  <c r="E1312" i="7"/>
  <c r="F1312" i="7"/>
  <c r="I1312" i="7"/>
  <c r="K1312" i="7"/>
  <c r="L1312" i="7"/>
  <c r="O1312" i="7"/>
  <c r="P1312" i="7"/>
  <c r="T1312" i="7"/>
  <c r="S1312" i="7" s="1"/>
  <c r="E1313" i="7"/>
  <c r="F1313" i="7"/>
  <c r="I1313" i="7"/>
  <c r="K1313" i="7"/>
  <c r="L1313" i="7"/>
  <c r="O1313" i="7"/>
  <c r="P1313" i="7"/>
  <c r="T1313" i="7"/>
  <c r="S1313" i="7" s="1"/>
  <c r="E1314" i="7"/>
  <c r="F1314" i="7"/>
  <c r="I1314" i="7"/>
  <c r="K1314" i="7"/>
  <c r="L1314" i="7"/>
  <c r="O1314" i="7"/>
  <c r="P1314" i="7"/>
  <c r="T1314" i="7"/>
  <c r="S1314" i="7" s="1"/>
  <c r="E1315" i="7"/>
  <c r="F1315" i="7"/>
  <c r="I1315" i="7"/>
  <c r="K1315" i="7"/>
  <c r="L1315" i="7"/>
  <c r="O1315" i="7"/>
  <c r="P1315" i="7"/>
  <c r="T1315" i="7"/>
  <c r="S1315" i="7" s="1"/>
  <c r="E1316" i="7"/>
  <c r="F1316" i="7"/>
  <c r="I1316" i="7"/>
  <c r="K1316" i="7"/>
  <c r="L1316" i="7"/>
  <c r="O1316" i="7"/>
  <c r="P1316" i="7"/>
  <c r="T1316" i="7"/>
  <c r="S1316" i="7" s="1"/>
  <c r="E1317" i="7"/>
  <c r="F1317" i="7"/>
  <c r="I1317" i="7"/>
  <c r="K1317" i="7"/>
  <c r="L1317" i="7"/>
  <c r="O1317" i="7"/>
  <c r="P1317" i="7"/>
  <c r="T1317" i="7"/>
  <c r="S1317" i="7" s="1"/>
  <c r="E1318" i="7"/>
  <c r="F1318" i="7"/>
  <c r="I1318" i="7"/>
  <c r="K1318" i="7"/>
  <c r="L1318" i="7"/>
  <c r="O1318" i="7"/>
  <c r="P1318" i="7"/>
  <c r="T1318" i="7"/>
  <c r="S1318" i="7" s="1"/>
  <c r="E1319" i="7"/>
  <c r="F1319" i="7"/>
  <c r="I1319" i="7"/>
  <c r="K1319" i="7"/>
  <c r="L1319" i="7"/>
  <c r="O1319" i="7"/>
  <c r="P1319" i="7"/>
  <c r="T1319" i="7"/>
  <c r="S1319" i="7" s="1"/>
  <c r="E1320" i="7"/>
  <c r="F1320" i="7"/>
  <c r="I1320" i="7"/>
  <c r="K1320" i="7"/>
  <c r="L1320" i="7"/>
  <c r="O1320" i="7"/>
  <c r="P1320" i="7"/>
  <c r="T1320" i="7"/>
  <c r="S1320" i="7" s="1"/>
  <c r="E1321" i="7"/>
  <c r="F1321" i="7"/>
  <c r="I1321" i="7"/>
  <c r="K1321" i="7"/>
  <c r="L1321" i="7"/>
  <c r="O1321" i="7"/>
  <c r="P1321" i="7"/>
  <c r="T1321" i="7"/>
  <c r="S1321" i="7" s="1"/>
  <c r="E1322" i="7"/>
  <c r="F1322" i="7"/>
  <c r="I1322" i="7"/>
  <c r="K1322" i="7"/>
  <c r="L1322" i="7"/>
  <c r="O1322" i="7"/>
  <c r="P1322" i="7"/>
  <c r="T1322" i="7"/>
  <c r="S1322" i="7" s="1"/>
  <c r="E1323" i="7"/>
  <c r="F1323" i="7"/>
  <c r="I1323" i="7"/>
  <c r="K1323" i="7"/>
  <c r="L1323" i="7"/>
  <c r="O1323" i="7"/>
  <c r="P1323" i="7"/>
  <c r="T1323" i="7"/>
  <c r="S1323" i="7" s="1"/>
  <c r="E1324" i="7"/>
  <c r="F1324" i="7"/>
  <c r="I1324" i="7"/>
  <c r="K1324" i="7"/>
  <c r="L1324" i="7"/>
  <c r="O1324" i="7"/>
  <c r="P1324" i="7"/>
  <c r="T1324" i="7"/>
  <c r="S1324" i="7" s="1"/>
  <c r="E1325" i="7"/>
  <c r="F1325" i="7"/>
  <c r="I1325" i="7"/>
  <c r="K1325" i="7"/>
  <c r="L1325" i="7"/>
  <c r="O1325" i="7"/>
  <c r="P1325" i="7"/>
  <c r="T1325" i="7"/>
  <c r="S1325" i="7" s="1"/>
  <c r="E1326" i="7"/>
  <c r="F1326" i="7"/>
  <c r="I1326" i="7"/>
  <c r="K1326" i="7"/>
  <c r="L1326" i="7"/>
  <c r="O1326" i="7"/>
  <c r="P1326" i="7"/>
  <c r="T1326" i="7"/>
  <c r="S1326" i="7" s="1"/>
  <c r="E1327" i="7"/>
  <c r="F1327" i="7"/>
  <c r="I1327" i="7"/>
  <c r="K1327" i="7"/>
  <c r="L1327" i="7"/>
  <c r="O1327" i="7"/>
  <c r="P1327" i="7"/>
  <c r="T1327" i="7"/>
  <c r="S1327" i="7" s="1"/>
  <c r="E1328" i="7"/>
  <c r="F1328" i="7"/>
  <c r="I1328" i="7"/>
  <c r="K1328" i="7"/>
  <c r="L1328" i="7"/>
  <c r="O1328" i="7"/>
  <c r="P1328" i="7"/>
  <c r="T1328" i="7"/>
  <c r="S1328" i="7" s="1"/>
  <c r="E1329" i="7"/>
  <c r="F1329" i="7"/>
  <c r="I1329" i="7"/>
  <c r="K1329" i="7"/>
  <c r="L1329" i="7"/>
  <c r="O1329" i="7"/>
  <c r="P1329" i="7"/>
  <c r="T1329" i="7"/>
  <c r="S1329" i="7" s="1"/>
  <c r="E1330" i="7"/>
  <c r="F1330" i="7"/>
  <c r="I1330" i="7"/>
  <c r="K1330" i="7"/>
  <c r="L1330" i="7"/>
  <c r="O1330" i="7"/>
  <c r="P1330" i="7"/>
  <c r="T1330" i="7"/>
  <c r="S1330" i="7" s="1"/>
  <c r="E1331" i="7"/>
  <c r="F1331" i="7"/>
  <c r="I1331" i="7"/>
  <c r="K1331" i="7"/>
  <c r="L1331" i="7"/>
  <c r="O1331" i="7"/>
  <c r="P1331" i="7"/>
  <c r="T1331" i="7"/>
  <c r="S1331" i="7" s="1"/>
  <c r="E1332" i="7"/>
  <c r="F1332" i="7"/>
  <c r="I1332" i="7"/>
  <c r="K1332" i="7"/>
  <c r="L1332" i="7"/>
  <c r="O1332" i="7"/>
  <c r="P1332" i="7"/>
  <c r="T1332" i="7"/>
  <c r="S1332" i="7" s="1"/>
  <c r="E1333" i="7"/>
  <c r="F1333" i="7"/>
  <c r="I1333" i="7"/>
  <c r="K1333" i="7"/>
  <c r="L1333" i="7"/>
  <c r="O1333" i="7"/>
  <c r="P1333" i="7"/>
  <c r="T1333" i="7"/>
  <c r="S1333" i="7" s="1"/>
  <c r="E1334" i="7"/>
  <c r="F1334" i="7"/>
  <c r="I1334" i="7"/>
  <c r="K1334" i="7"/>
  <c r="L1334" i="7"/>
  <c r="O1334" i="7"/>
  <c r="P1334" i="7"/>
  <c r="T1334" i="7"/>
  <c r="S1334" i="7" s="1"/>
  <c r="E1335" i="7"/>
  <c r="F1335" i="7"/>
  <c r="I1335" i="7"/>
  <c r="K1335" i="7"/>
  <c r="L1335" i="7"/>
  <c r="O1335" i="7"/>
  <c r="P1335" i="7"/>
  <c r="T1335" i="7"/>
  <c r="S1335" i="7" s="1"/>
  <c r="E1336" i="7"/>
  <c r="F1336" i="7"/>
  <c r="I1336" i="7"/>
  <c r="K1336" i="7"/>
  <c r="L1336" i="7"/>
  <c r="O1336" i="7"/>
  <c r="P1336" i="7"/>
  <c r="T1336" i="7"/>
  <c r="S1336" i="7" s="1"/>
  <c r="E1337" i="7"/>
  <c r="F1337" i="7"/>
  <c r="I1337" i="7"/>
  <c r="K1337" i="7"/>
  <c r="L1337" i="7"/>
  <c r="O1337" i="7"/>
  <c r="P1337" i="7"/>
  <c r="T1337" i="7"/>
  <c r="S1337" i="7" s="1"/>
  <c r="E1338" i="7"/>
  <c r="F1338" i="7"/>
  <c r="I1338" i="7"/>
  <c r="K1338" i="7"/>
  <c r="L1338" i="7"/>
  <c r="O1338" i="7"/>
  <c r="P1338" i="7"/>
  <c r="T1338" i="7"/>
  <c r="S1338" i="7" s="1"/>
  <c r="E1339" i="7"/>
  <c r="F1339" i="7"/>
  <c r="I1339" i="7"/>
  <c r="K1339" i="7"/>
  <c r="L1339" i="7"/>
  <c r="O1339" i="7"/>
  <c r="P1339" i="7"/>
  <c r="T1339" i="7"/>
  <c r="S1339" i="7" s="1"/>
  <c r="E1340" i="7"/>
  <c r="F1340" i="7"/>
  <c r="I1340" i="7"/>
  <c r="K1340" i="7"/>
  <c r="L1340" i="7"/>
  <c r="O1340" i="7"/>
  <c r="P1340" i="7"/>
  <c r="T1340" i="7"/>
  <c r="S1340" i="7" s="1"/>
  <c r="E1341" i="7"/>
  <c r="F1341" i="7"/>
  <c r="I1341" i="7"/>
  <c r="K1341" i="7"/>
  <c r="L1341" i="7"/>
  <c r="O1341" i="7"/>
  <c r="P1341" i="7"/>
  <c r="T1341" i="7"/>
  <c r="S1341" i="7" s="1"/>
  <c r="E1342" i="7"/>
  <c r="F1342" i="7"/>
  <c r="I1342" i="7"/>
  <c r="K1342" i="7"/>
  <c r="L1342" i="7"/>
  <c r="O1342" i="7"/>
  <c r="P1342" i="7"/>
  <c r="T1342" i="7"/>
  <c r="S1342" i="7" s="1"/>
  <c r="E1343" i="7"/>
  <c r="F1343" i="7"/>
  <c r="I1343" i="7"/>
  <c r="K1343" i="7"/>
  <c r="L1343" i="7"/>
  <c r="O1343" i="7"/>
  <c r="P1343" i="7"/>
  <c r="T1343" i="7"/>
  <c r="S1343" i="7" s="1"/>
  <c r="E1344" i="7"/>
  <c r="F1344" i="7"/>
  <c r="I1344" i="7"/>
  <c r="K1344" i="7"/>
  <c r="L1344" i="7"/>
  <c r="O1344" i="7"/>
  <c r="P1344" i="7"/>
  <c r="T1344" i="7"/>
  <c r="S1344" i="7" s="1"/>
  <c r="E1345" i="7"/>
  <c r="F1345" i="7"/>
  <c r="I1345" i="7"/>
  <c r="K1345" i="7"/>
  <c r="L1345" i="7"/>
  <c r="O1345" i="7"/>
  <c r="P1345" i="7"/>
  <c r="T1345" i="7"/>
  <c r="S1345" i="7" s="1"/>
  <c r="E1346" i="7"/>
  <c r="F1346" i="7"/>
  <c r="I1346" i="7"/>
  <c r="K1346" i="7"/>
  <c r="L1346" i="7"/>
  <c r="O1346" i="7"/>
  <c r="P1346" i="7"/>
  <c r="T1346" i="7"/>
  <c r="S1346" i="7" s="1"/>
  <c r="E1347" i="7"/>
  <c r="F1347" i="7"/>
  <c r="I1347" i="7"/>
  <c r="K1347" i="7"/>
  <c r="L1347" i="7"/>
  <c r="O1347" i="7"/>
  <c r="P1347" i="7"/>
  <c r="T1347" i="7"/>
  <c r="S1347" i="7" s="1"/>
  <c r="E1348" i="7"/>
  <c r="F1348" i="7"/>
  <c r="I1348" i="7"/>
  <c r="K1348" i="7"/>
  <c r="L1348" i="7"/>
  <c r="O1348" i="7"/>
  <c r="P1348" i="7"/>
  <c r="T1348" i="7"/>
  <c r="S1348" i="7" s="1"/>
  <c r="E1349" i="7"/>
  <c r="F1349" i="7"/>
  <c r="I1349" i="7"/>
  <c r="K1349" i="7"/>
  <c r="L1349" i="7"/>
  <c r="O1349" i="7"/>
  <c r="P1349" i="7"/>
  <c r="T1349" i="7"/>
  <c r="S1349" i="7" s="1"/>
  <c r="E1350" i="7"/>
  <c r="F1350" i="7"/>
  <c r="I1350" i="7"/>
  <c r="K1350" i="7"/>
  <c r="L1350" i="7"/>
  <c r="O1350" i="7"/>
  <c r="P1350" i="7"/>
  <c r="T1350" i="7"/>
  <c r="S1350" i="7" s="1"/>
  <c r="E1351" i="7"/>
  <c r="F1351" i="7"/>
  <c r="I1351" i="7"/>
  <c r="K1351" i="7"/>
  <c r="L1351" i="7"/>
  <c r="O1351" i="7"/>
  <c r="P1351" i="7"/>
  <c r="T1351" i="7"/>
  <c r="S1351" i="7" s="1"/>
  <c r="E1352" i="7"/>
  <c r="F1352" i="7"/>
  <c r="I1352" i="7"/>
  <c r="K1352" i="7"/>
  <c r="L1352" i="7"/>
  <c r="O1352" i="7"/>
  <c r="P1352" i="7"/>
  <c r="T1352" i="7"/>
  <c r="S1352" i="7" s="1"/>
  <c r="E1353" i="7"/>
  <c r="F1353" i="7"/>
  <c r="I1353" i="7"/>
  <c r="K1353" i="7"/>
  <c r="L1353" i="7"/>
  <c r="O1353" i="7"/>
  <c r="P1353" i="7"/>
  <c r="T1353" i="7"/>
  <c r="S1353" i="7" s="1"/>
  <c r="E1354" i="7"/>
  <c r="F1354" i="7"/>
  <c r="I1354" i="7"/>
  <c r="K1354" i="7"/>
  <c r="L1354" i="7"/>
  <c r="O1354" i="7"/>
  <c r="P1354" i="7"/>
  <c r="T1354" i="7"/>
  <c r="S1354" i="7" s="1"/>
  <c r="E1355" i="7"/>
  <c r="F1355" i="7"/>
  <c r="I1355" i="7"/>
  <c r="K1355" i="7"/>
  <c r="L1355" i="7"/>
  <c r="O1355" i="7"/>
  <c r="P1355" i="7"/>
  <c r="T1355" i="7"/>
  <c r="S1355" i="7" s="1"/>
  <c r="E1356" i="7"/>
  <c r="F1356" i="7"/>
  <c r="I1356" i="7"/>
  <c r="K1356" i="7"/>
  <c r="L1356" i="7"/>
  <c r="O1356" i="7"/>
  <c r="P1356" i="7"/>
  <c r="T1356" i="7"/>
  <c r="S1356" i="7" s="1"/>
  <c r="E1357" i="7"/>
  <c r="F1357" i="7"/>
  <c r="I1357" i="7"/>
  <c r="K1357" i="7"/>
  <c r="L1357" i="7"/>
  <c r="O1357" i="7"/>
  <c r="P1357" i="7"/>
  <c r="T1357" i="7"/>
  <c r="S1357" i="7" s="1"/>
  <c r="E1358" i="7"/>
  <c r="F1358" i="7"/>
  <c r="I1358" i="7"/>
  <c r="K1358" i="7"/>
  <c r="L1358" i="7"/>
  <c r="O1358" i="7"/>
  <c r="P1358" i="7"/>
  <c r="T1358" i="7"/>
  <c r="S1358" i="7" s="1"/>
  <c r="E1359" i="7"/>
  <c r="F1359" i="7"/>
  <c r="I1359" i="7"/>
  <c r="K1359" i="7"/>
  <c r="L1359" i="7"/>
  <c r="O1359" i="7"/>
  <c r="P1359" i="7"/>
  <c r="T1359" i="7"/>
  <c r="S1359" i="7" s="1"/>
  <c r="E1360" i="7"/>
  <c r="F1360" i="7"/>
  <c r="I1360" i="7"/>
  <c r="K1360" i="7"/>
  <c r="L1360" i="7"/>
  <c r="O1360" i="7"/>
  <c r="P1360" i="7"/>
  <c r="T1360" i="7"/>
  <c r="S1360" i="7" s="1"/>
  <c r="E1361" i="7"/>
  <c r="F1361" i="7"/>
  <c r="I1361" i="7"/>
  <c r="K1361" i="7"/>
  <c r="L1361" i="7"/>
  <c r="O1361" i="7"/>
  <c r="P1361" i="7"/>
  <c r="T1361" i="7"/>
  <c r="S1361" i="7" s="1"/>
  <c r="E1362" i="7"/>
  <c r="F1362" i="7"/>
  <c r="I1362" i="7"/>
  <c r="K1362" i="7"/>
  <c r="L1362" i="7"/>
  <c r="O1362" i="7"/>
  <c r="P1362" i="7"/>
  <c r="T1362" i="7"/>
  <c r="S1362" i="7" s="1"/>
  <c r="E1363" i="7"/>
  <c r="F1363" i="7"/>
  <c r="I1363" i="7"/>
  <c r="K1363" i="7"/>
  <c r="L1363" i="7"/>
  <c r="O1363" i="7"/>
  <c r="P1363" i="7"/>
  <c r="T1363" i="7"/>
  <c r="S1363" i="7" s="1"/>
  <c r="E1364" i="7"/>
  <c r="F1364" i="7"/>
  <c r="I1364" i="7"/>
  <c r="K1364" i="7"/>
  <c r="L1364" i="7"/>
  <c r="O1364" i="7"/>
  <c r="P1364" i="7"/>
  <c r="T1364" i="7"/>
  <c r="S1364" i="7" s="1"/>
  <c r="E1365" i="7"/>
  <c r="F1365" i="7"/>
  <c r="I1365" i="7"/>
  <c r="K1365" i="7"/>
  <c r="L1365" i="7"/>
  <c r="O1365" i="7"/>
  <c r="P1365" i="7"/>
  <c r="T1365" i="7"/>
  <c r="S1365" i="7" s="1"/>
  <c r="E1366" i="7"/>
  <c r="F1366" i="7"/>
  <c r="I1366" i="7"/>
  <c r="K1366" i="7"/>
  <c r="L1366" i="7"/>
  <c r="O1366" i="7"/>
  <c r="P1366" i="7"/>
  <c r="T1366" i="7"/>
  <c r="S1366" i="7" s="1"/>
  <c r="E1367" i="7"/>
  <c r="F1367" i="7"/>
  <c r="I1367" i="7"/>
  <c r="K1367" i="7"/>
  <c r="L1367" i="7"/>
  <c r="O1367" i="7"/>
  <c r="P1367" i="7"/>
  <c r="T1367" i="7"/>
  <c r="S1367" i="7" s="1"/>
  <c r="E1368" i="7"/>
  <c r="F1368" i="7"/>
  <c r="I1368" i="7"/>
  <c r="K1368" i="7"/>
  <c r="L1368" i="7"/>
  <c r="O1368" i="7"/>
  <c r="P1368" i="7"/>
  <c r="T1368" i="7"/>
  <c r="S1368" i="7" s="1"/>
  <c r="E1369" i="7"/>
  <c r="F1369" i="7"/>
  <c r="I1369" i="7"/>
  <c r="K1369" i="7"/>
  <c r="L1369" i="7"/>
  <c r="O1369" i="7"/>
  <c r="P1369" i="7"/>
  <c r="T1369" i="7"/>
  <c r="S1369" i="7" s="1"/>
  <c r="E1370" i="7"/>
  <c r="F1370" i="7"/>
  <c r="I1370" i="7"/>
  <c r="K1370" i="7"/>
  <c r="L1370" i="7"/>
  <c r="O1370" i="7"/>
  <c r="P1370" i="7"/>
  <c r="T1370" i="7"/>
  <c r="S1370" i="7" s="1"/>
  <c r="E1371" i="7"/>
  <c r="F1371" i="7"/>
  <c r="I1371" i="7"/>
  <c r="K1371" i="7"/>
  <c r="L1371" i="7"/>
  <c r="O1371" i="7"/>
  <c r="P1371" i="7"/>
  <c r="T1371" i="7"/>
  <c r="S1371" i="7" s="1"/>
  <c r="E1372" i="7"/>
  <c r="F1372" i="7"/>
  <c r="I1372" i="7"/>
  <c r="K1372" i="7"/>
  <c r="L1372" i="7"/>
  <c r="O1372" i="7"/>
  <c r="P1372" i="7"/>
  <c r="T1372" i="7"/>
  <c r="S1372" i="7" s="1"/>
  <c r="E1373" i="7"/>
  <c r="F1373" i="7"/>
  <c r="I1373" i="7"/>
  <c r="K1373" i="7"/>
  <c r="L1373" i="7"/>
  <c r="O1373" i="7"/>
  <c r="P1373" i="7"/>
  <c r="T1373" i="7"/>
  <c r="S1373" i="7" s="1"/>
  <c r="E1374" i="7"/>
  <c r="F1374" i="7"/>
  <c r="I1374" i="7"/>
  <c r="K1374" i="7"/>
  <c r="L1374" i="7"/>
  <c r="O1374" i="7"/>
  <c r="P1374" i="7"/>
  <c r="T1374" i="7"/>
  <c r="S1374" i="7" s="1"/>
  <c r="E1375" i="7"/>
  <c r="F1375" i="7"/>
  <c r="I1375" i="7"/>
  <c r="K1375" i="7"/>
  <c r="L1375" i="7"/>
  <c r="O1375" i="7"/>
  <c r="P1375" i="7"/>
  <c r="T1375" i="7"/>
  <c r="S1375" i="7" s="1"/>
  <c r="E1376" i="7"/>
  <c r="F1376" i="7"/>
  <c r="I1376" i="7"/>
  <c r="K1376" i="7"/>
  <c r="L1376" i="7"/>
  <c r="O1376" i="7"/>
  <c r="P1376" i="7"/>
  <c r="T1376" i="7"/>
  <c r="S1376" i="7" s="1"/>
  <c r="E1377" i="7"/>
  <c r="F1377" i="7"/>
  <c r="I1377" i="7"/>
  <c r="K1377" i="7"/>
  <c r="L1377" i="7"/>
  <c r="O1377" i="7"/>
  <c r="P1377" i="7"/>
  <c r="T1377" i="7"/>
  <c r="S1377" i="7" s="1"/>
  <c r="E1378" i="7"/>
  <c r="F1378" i="7"/>
  <c r="I1378" i="7"/>
  <c r="K1378" i="7"/>
  <c r="L1378" i="7"/>
  <c r="O1378" i="7"/>
  <c r="P1378" i="7"/>
  <c r="T1378" i="7"/>
  <c r="S1378" i="7" s="1"/>
  <c r="E1379" i="7"/>
  <c r="F1379" i="7"/>
  <c r="I1379" i="7"/>
  <c r="K1379" i="7"/>
  <c r="L1379" i="7"/>
  <c r="O1379" i="7"/>
  <c r="P1379" i="7"/>
  <c r="T1379" i="7"/>
  <c r="S1379" i="7" s="1"/>
  <c r="E1380" i="7"/>
  <c r="F1380" i="7"/>
  <c r="I1380" i="7"/>
  <c r="K1380" i="7"/>
  <c r="L1380" i="7"/>
  <c r="O1380" i="7"/>
  <c r="P1380" i="7"/>
  <c r="T1380" i="7"/>
  <c r="S1380" i="7" s="1"/>
  <c r="E1381" i="7"/>
  <c r="F1381" i="7"/>
  <c r="I1381" i="7"/>
  <c r="K1381" i="7"/>
  <c r="L1381" i="7"/>
  <c r="O1381" i="7"/>
  <c r="P1381" i="7"/>
  <c r="T1381" i="7"/>
  <c r="S1381" i="7" s="1"/>
  <c r="E1382" i="7"/>
  <c r="F1382" i="7"/>
  <c r="I1382" i="7"/>
  <c r="K1382" i="7"/>
  <c r="L1382" i="7"/>
  <c r="O1382" i="7"/>
  <c r="P1382" i="7"/>
  <c r="T1382" i="7"/>
  <c r="S1382" i="7" s="1"/>
  <c r="E1383" i="7"/>
  <c r="F1383" i="7"/>
  <c r="I1383" i="7"/>
  <c r="K1383" i="7"/>
  <c r="L1383" i="7"/>
  <c r="O1383" i="7"/>
  <c r="P1383" i="7"/>
  <c r="T1383" i="7"/>
  <c r="S1383" i="7" s="1"/>
  <c r="E1384" i="7"/>
  <c r="F1384" i="7"/>
  <c r="I1384" i="7"/>
  <c r="K1384" i="7"/>
  <c r="L1384" i="7"/>
  <c r="O1384" i="7"/>
  <c r="P1384" i="7"/>
  <c r="T1384" i="7"/>
  <c r="S1384" i="7" s="1"/>
  <c r="E1385" i="7"/>
  <c r="F1385" i="7"/>
  <c r="I1385" i="7"/>
  <c r="K1385" i="7"/>
  <c r="L1385" i="7"/>
  <c r="O1385" i="7"/>
  <c r="P1385" i="7"/>
  <c r="T1385" i="7"/>
  <c r="S1385" i="7" s="1"/>
  <c r="E1386" i="7"/>
  <c r="F1386" i="7"/>
  <c r="I1386" i="7"/>
  <c r="K1386" i="7"/>
  <c r="L1386" i="7"/>
  <c r="O1386" i="7"/>
  <c r="P1386" i="7"/>
  <c r="T1386" i="7"/>
  <c r="S1386" i="7" s="1"/>
  <c r="E1387" i="7"/>
  <c r="F1387" i="7"/>
  <c r="I1387" i="7"/>
  <c r="K1387" i="7"/>
  <c r="L1387" i="7"/>
  <c r="O1387" i="7"/>
  <c r="P1387" i="7"/>
  <c r="T1387" i="7"/>
  <c r="S1387" i="7" s="1"/>
  <c r="E1388" i="7"/>
  <c r="F1388" i="7"/>
  <c r="I1388" i="7"/>
  <c r="K1388" i="7"/>
  <c r="L1388" i="7"/>
  <c r="O1388" i="7"/>
  <c r="P1388" i="7"/>
  <c r="T1388" i="7"/>
  <c r="S1388" i="7" s="1"/>
  <c r="E1389" i="7"/>
  <c r="F1389" i="7"/>
  <c r="I1389" i="7"/>
  <c r="K1389" i="7"/>
  <c r="L1389" i="7"/>
  <c r="O1389" i="7"/>
  <c r="P1389" i="7"/>
  <c r="T1389" i="7"/>
  <c r="S1389" i="7" s="1"/>
  <c r="E1390" i="7"/>
  <c r="F1390" i="7"/>
  <c r="I1390" i="7"/>
  <c r="K1390" i="7"/>
  <c r="L1390" i="7"/>
  <c r="O1390" i="7"/>
  <c r="P1390" i="7"/>
  <c r="S1390" i="7"/>
  <c r="T1390" i="7"/>
  <c r="E1391" i="7"/>
  <c r="F1391" i="7"/>
  <c r="I1391" i="7"/>
  <c r="K1391" i="7"/>
  <c r="L1391" i="7"/>
  <c r="O1391" i="7"/>
  <c r="P1391" i="7"/>
  <c r="T1391" i="7"/>
  <c r="S1391" i="7" s="1"/>
  <c r="E1392" i="7"/>
  <c r="F1392" i="7"/>
  <c r="I1392" i="7"/>
  <c r="K1392" i="7"/>
  <c r="L1392" i="7"/>
  <c r="O1392" i="7"/>
  <c r="P1392" i="7"/>
  <c r="T1392" i="7"/>
  <c r="S1392" i="7" s="1"/>
  <c r="E1393" i="7"/>
  <c r="F1393" i="7"/>
  <c r="I1393" i="7"/>
  <c r="K1393" i="7"/>
  <c r="L1393" i="7"/>
  <c r="O1393" i="7"/>
  <c r="P1393" i="7"/>
  <c r="T1393" i="7"/>
  <c r="S1393" i="7" s="1"/>
  <c r="E1394" i="7"/>
  <c r="F1394" i="7"/>
  <c r="I1394" i="7"/>
  <c r="K1394" i="7"/>
  <c r="L1394" i="7"/>
  <c r="O1394" i="7"/>
  <c r="P1394" i="7"/>
  <c r="T1394" i="7"/>
  <c r="S1394" i="7" s="1"/>
  <c r="E1395" i="7"/>
  <c r="F1395" i="7"/>
  <c r="I1395" i="7"/>
  <c r="K1395" i="7"/>
  <c r="L1395" i="7"/>
  <c r="O1395" i="7"/>
  <c r="P1395" i="7"/>
  <c r="T1395" i="7"/>
  <c r="S1395" i="7" s="1"/>
  <c r="E1396" i="7"/>
  <c r="F1396" i="7"/>
  <c r="I1396" i="7"/>
  <c r="K1396" i="7"/>
  <c r="L1396" i="7"/>
  <c r="O1396" i="7"/>
  <c r="P1396" i="7"/>
  <c r="T1396" i="7"/>
  <c r="S1396" i="7" s="1"/>
  <c r="E1397" i="7"/>
  <c r="F1397" i="7"/>
  <c r="I1397" i="7"/>
  <c r="K1397" i="7"/>
  <c r="L1397" i="7"/>
  <c r="O1397" i="7"/>
  <c r="P1397" i="7"/>
  <c r="T1397" i="7"/>
  <c r="S1397" i="7" s="1"/>
  <c r="E1398" i="7"/>
  <c r="F1398" i="7"/>
  <c r="I1398" i="7"/>
  <c r="K1398" i="7"/>
  <c r="L1398" i="7"/>
  <c r="O1398" i="7"/>
  <c r="P1398" i="7"/>
  <c r="T1398" i="7"/>
  <c r="S1398" i="7" s="1"/>
  <c r="E1399" i="7"/>
  <c r="F1399" i="7"/>
  <c r="I1399" i="7"/>
  <c r="K1399" i="7"/>
  <c r="L1399" i="7"/>
  <c r="O1399" i="7"/>
  <c r="P1399" i="7"/>
  <c r="T1399" i="7"/>
  <c r="S1399" i="7" s="1"/>
  <c r="E1400" i="7"/>
  <c r="F1400" i="7"/>
  <c r="I1400" i="7"/>
  <c r="K1400" i="7"/>
  <c r="L1400" i="7"/>
  <c r="O1400" i="7"/>
  <c r="P1400" i="7"/>
  <c r="T1400" i="7"/>
  <c r="S1400" i="7" s="1"/>
  <c r="E1401" i="7"/>
  <c r="F1401" i="7"/>
  <c r="I1401" i="7"/>
  <c r="K1401" i="7"/>
  <c r="L1401" i="7"/>
  <c r="O1401" i="7"/>
  <c r="P1401" i="7"/>
  <c r="T1401" i="7"/>
  <c r="S1401" i="7" s="1"/>
  <c r="E1402" i="7"/>
  <c r="F1402" i="7"/>
  <c r="I1402" i="7"/>
  <c r="K1402" i="7"/>
  <c r="L1402" i="7"/>
  <c r="O1402" i="7"/>
  <c r="P1402" i="7"/>
  <c r="T1402" i="7"/>
  <c r="S1402" i="7" s="1"/>
  <c r="E1403" i="7"/>
  <c r="F1403" i="7"/>
  <c r="I1403" i="7"/>
  <c r="K1403" i="7"/>
  <c r="L1403" i="7"/>
  <c r="O1403" i="7"/>
  <c r="P1403" i="7"/>
  <c r="T1403" i="7"/>
  <c r="S1403" i="7" s="1"/>
  <c r="E1404" i="7"/>
  <c r="F1404" i="7"/>
  <c r="I1404" i="7"/>
  <c r="K1404" i="7"/>
  <c r="L1404" i="7"/>
  <c r="O1404" i="7"/>
  <c r="P1404" i="7"/>
  <c r="T1404" i="7"/>
  <c r="S1404" i="7" s="1"/>
  <c r="E1405" i="7"/>
  <c r="F1405" i="7"/>
  <c r="I1405" i="7"/>
  <c r="K1405" i="7"/>
  <c r="L1405" i="7"/>
  <c r="O1405" i="7"/>
  <c r="P1405" i="7"/>
  <c r="T1405" i="7"/>
  <c r="S1405" i="7" s="1"/>
  <c r="E1406" i="7"/>
  <c r="F1406" i="7"/>
  <c r="I1406" i="7"/>
  <c r="K1406" i="7"/>
  <c r="L1406" i="7"/>
  <c r="O1406" i="7"/>
  <c r="P1406" i="7"/>
  <c r="T1406" i="7"/>
  <c r="S1406" i="7" s="1"/>
  <c r="E1407" i="7"/>
  <c r="F1407" i="7"/>
  <c r="I1407" i="7"/>
  <c r="K1407" i="7"/>
  <c r="L1407" i="7"/>
  <c r="O1407" i="7"/>
  <c r="P1407" i="7"/>
  <c r="T1407" i="7"/>
  <c r="S1407" i="7" s="1"/>
  <c r="E1408" i="7"/>
  <c r="F1408" i="7"/>
  <c r="I1408" i="7"/>
  <c r="K1408" i="7"/>
  <c r="L1408" i="7"/>
  <c r="O1408" i="7"/>
  <c r="P1408" i="7"/>
  <c r="T1408" i="7"/>
  <c r="S1408" i="7" s="1"/>
  <c r="E1409" i="7"/>
  <c r="F1409" i="7"/>
  <c r="I1409" i="7"/>
  <c r="K1409" i="7"/>
  <c r="L1409" i="7"/>
  <c r="O1409" i="7"/>
  <c r="P1409" i="7"/>
  <c r="T1409" i="7"/>
  <c r="S1409" i="7" s="1"/>
  <c r="E1410" i="7"/>
  <c r="F1410" i="7"/>
  <c r="I1410" i="7"/>
  <c r="K1410" i="7"/>
  <c r="L1410" i="7"/>
  <c r="O1410" i="7"/>
  <c r="P1410" i="7"/>
  <c r="T1410" i="7"/>
  <c r="S1410" i="7" s="1"/>
  <c r="E1411" i="7"/>
  <c r="F1411" i="7"/>
  <c r="I1411" i="7"/>
  <c r="K1411" i="7"/>
  <c r="L1411" i="7"/>
  <c r="O1411" i="7"/>
  <c r="P1411" i="7"/>
  <c r="T1411" i="7"/>
  <c r="S1411" i="7" s="1"/>
  <c r="E1412" i="7"/>
  <c r="F1412" i="7"/>
  <c r="I1412" i="7"/>
  <c r="K1412" i="7"/>
  <c r="L1412" i="7"/>
  <c r="O1412" i="7"/>
  <c r="P1412" i="7"/>
  <c r="T1412" i="7"/>
  <c r="S1412" i="7" s="1"/>
  <c r="E1413" i="7"/>
  <c r="F1413" i="7"/>
  <c r="I1413" i="7"/>
  <c r="K1413" i="7"/>
  <c r="L1413" i="7"/>
  <c r="O1413" i="7"/>
  <c r="P1413" i="7"/>
  <c r="T1413" i="7"/>
  <c r="S1413" i="7" s="1"/>
  <c r="E1414" i="7"/>
  <c r="F1414" i="7"/>
  <c r="I1414" i="7"/>
  <c r="K1414" i="7"/>
  <c r="L1414" i="7"/>
  <c r="O1414" i="7"/>
  <c r="P1414" i="7"/>
  <c r="T1414" i="7"/>
  <c r="S1414" i="7" s="1"/>
  <c r="E1415" i="7"/>
  <c r="F1415" i="7"/>
  <c r="I1415" i="7"/>
  <c r="K1415" i="7"/>
  <c r="L1415" i="7"/>
  <c r="O1415" i="7"/>
  <c r="P1415" i="7"/>
  <c r="T1415" i="7"/>
  <c r="S1415" i="7" s="1"/>
  <c r="E1416" i="7"/>
  <c r="F1416" i="7"/>
  <c r="I1416" i="7"/>
  <c r="K1416" i="7"/>
  <c r="L1416" i="7"/>
  <c r="O1416" i="7"/>
  <c r="P1416" i="7"/>
  <c r="T1416" i="7"/>
  <c r="S1416" i="7" s="1"/>
  <c r="E1417" i="7"/>
  <c r="F1417" i="7"/>
  <c r="I1417" i="7"/>
  <c r="K1417" i="7"/>
  <c r="L1417" i="7"/>
  <c r="O1417" i="7"/>
  <c r="P1417" i="7"/>
  <c r="T1417" i="7"/>
  <c r="S1417" i="7" s="1"/>
  <c r="E1418" i="7"/>
  <c r="F1418" i="7"/>
  <c r="I1418" i="7"/>
  <c r="K1418" i="7"/>
  <c r="L1418" i="7"/>
  <c r="O1418" i="7"/>
  <c r="P1418" i="7"/>
  <c r="T1418" i="7"/>
  <c r="S1418" i="7" s="1"/>
  <c r="E1419" i="7"/>
  <c r="F1419" i="7"/>
  <c r="I1419" i="7"/>
  <c r="K1419" i="7"/>
  <c r="L1419" i="7"/>
  <c r="O1419" i="7"/>
  <c r="P1419" i="7"/>
  <c r="T1419" i="7"/>
  <c r="S1419" i="7" s="1"/>
  <c r="E1420" i="7"/>
  <c r="F1420" i="7"/>
  <c r="I1420" i="7"/>
  <c r="K1420" i="7"/>
  <c r="L1420" i="7"/>
  <c r="O1420" i="7"/>
  <c r="P1420" i="7"/>
  <c r="T1420" i="7"/>
  <c r="S1420" i="7" s="1"/>
  <c r="E1421" i="7"/>
  <c r="F1421" i="7"/>
  <c r="I1421" i="7"/>
  <c r="K1421" i="7"/>
  <c r="L1421" i="7"/>
  <c r="O1421" i="7"/>
  <c r="P1421" i="7"/>
  <c r="T1421" i="7"/>
  <c r="S1421" i="7" s="1"/>
  <c r="E1422" i="7"/>
  <c r="F1422" i="7"/>
  <c r="I1422" i="7"/>
  <c r="K1422" i="7"/>
  <c r="L1422" i="7"/>
  <c r="O1422" i="7"/>
  <c r="P1422" i="7"/>
  <c r="T1422" i="7"/>
  <c r="S1422" i="7" s="1"/>
  <c r="E1423" i="7"/>
  <c r="F1423" i="7"/>
  <c r="I1423" i="7"/>
  <c r="K1423" i="7"/>
  <c r="L1423" i="7"/>
  <c r="O1423" i="7"/>
  <c r="P1423" i="7"/>
  <c r="T1423" i="7"/>
  <c r="S1423" i="7" s="1"/>
  <c r="E1424" i="7"/>
  <c r="F1424" i="7"/>
  <c r="I1424" i="7"/>
  <c r="K1424" i="7"/>
  <c r="L1424" i="7"/>
  <c r="O1424" i="7"/>
  <c r="P1424" i="7"/>
  <c r="T1424" i="7"/>
  <c r="S1424" i="7" s="1"/>
  <c r="E1425" i="7"/>
  <c r="F1425" i="7"/>
  <c r="I1425" i="7"/>
  <c r="K1425" i="7"/>
  <c r="L1425" i="7"/>
  <c r="O1425" i="7"/>
  <c r="P1425" i="7"/>
  <c r="T1425" i="7"/>
  <c r="S1425" i="7" s="1"/>
  <c r="E1426" i="7"/>
  <c r="F1426" i="7"/>
  <c r="I1426" i="7"/>
  <c r="K1426" i="7"/>
  <c r="L1426" i="7"/>
  <c r="O1426" i="7"/>
  <c r="P1426" i="7"/>
  <c r="T1426" i="7"/>
  <c r="S1426" i="7" s="1"/>
  <c r="E1427" i="7"/>
  <c r="F1427" i="7"/>
  <c r="I1427" i="7"/>
  <c r="K1427" i="7"/>
  <c r="L1427" i="7"/>
  <c r="O1427" i="7"/>
  <c r="P1427" i="7"/>
  <c r="T1427" i="7"/>
  <c r="S1427" i="7" s="1"/>
  <c r="E1428" i="7"/>
  <c r="F1428" i="7"/>
  <c r="I1428" i="7"/>
  <c r="K1428" i="7"/>
  <c r="L1428" i="7"/>
  <c r="O1428" i="7"/>
  <c r="P1428" i="7"/>
  <c r="T1428" i="7"/>
  <c r="S1428" i="7" s="1"/>
  <c r="E1429" i="7"/>
  <c r="F1429" i="7"/>
  <c r="I1429" i="7"/>
  <c r="K1429" i="7"/>
  <c r="L1429" i="7"/>
  <c r="O1429" i="7"/>
  <c r="P1429" i="7"/>
  <c r="T1429" i="7"/>
  <c r="S1429" i="7" s="1"/>
  <c r="E1430" i="7"/>
  <c r="F1430" i="7"/>
  <c r="I1430" i="7"/>
  <c r="K1430" i="7"/>
  <c r="L1430" i="7"/>
  <c r="O1430" i="7"/>
  <c r="P1430" i="7"/>
  <c r="T1430" i="7"/>
  <c r="S1430" i="7" s="1"/>
  <c r="E1431" i="7"/>
  <c r="F1431" i="7"/>
  <c r="I1431" i="7"/>
  <c r="K1431" i="7"/>
  <c r="L1431" i="7"/>
  <c r="O1431" i="7"/>
  <c r="P1431" i="7"/>
  <c r="T1431" i="7"/>
  <c r="S1431" i="7" s="1"/>
  <c r="E1432" i="7"/>
  <c r="F1432" i="7"/>
  <c r="I1432" i="7"/>
  <c r="K1432" i="7"/>
  <c r="L1432" i="7"/>
  <c r="O1432" i="7"/>
  <c r="P1432" i="7"/>
  <c r="T1432" i="7"/>
  <c r="S1432" i="7" s="1"/>
  <c r="E1433" i="7"/>
  <c r="F1433" i="7"/>
  <c r="I1433" i="7"/>
  <c r="K1433" i="7"/>
  <c r="L1433" i="7"/>
  <c r="O1433" i="7"/>
  <c r="P1433" i="7"/>
  <c r="T1433" i="7"/>
  <c r="S1433" i="7" s="1"/>
  <c r="E1434" i="7"/>
  <c r="F1434" i="7"/>
  <c r="I1434" i="7"/>
  <c r="K1434" i="7"/>
  <c r="L1434" i="7"/>
  <c r="O1434" i="7"/>
  <c r="P1434" i="7"/>
  <c r="T1434" i="7"/>
  <c r="S1434" i="7" s="1"/>
  <c r="E1435" i="7"/>
  <c r="F1435" i="7"/>
  <c r="I1435" i="7"/>
  <c r="K1435" i="7"/>
  <c r="L1435" i="7"/>
  <c r="O1435" i="7"/>
  <c r="P1435" i="7"/>
  <c r="T1435" i="7"/>
  <c r="S1435" i="7" s="1"/>
  <c r="E1436" i="7"/>
  <c r="F1436" i="7"/>
  <c r="I1436" i="7"/>
  <c r="K1436" i="7"/>
  <c r="L1436" i="7"/>
  <c r="O1436" i="7"/>
  <c r="P1436" i="7"/>
  <c r="T1436" i="7"/>
  <c r="S1436" i="7" s="1"/>
  <c r="E1437" i="7"/>
  <c r="F1437" i="7"/>
  <c r="I1437" i="7"/>
  <c r="K1437" i="7"/>
  <c r="L1437" i="7"/>
  <c r="O1437" i="7"/>
  <c r="P1437" i="7"/>
  <c r="T1437" i="7"/>
  <c r="S1437" i="7" s="1"/>
  <c r="E1438" i="7"/>
  <c r="F1438" i="7"/>
  <c r="I1438" i="7"/>
  <c r="K1438" i="7"/>
  <c r="L1438" i="7"/>
  <c r="O1438" i="7"/>
  <c r="P1438" i="7"/>
  <c r="S1438" i="7"/>
  <c r="T1438" i="7"/>
  <c r="E1439" i="7"/>
  <c r="F1439" i="7"/>
  <c r="I1439" i="7"/>
  <c r="K1439" i="7"/>
  <c r="L1439" i="7"/>
  <c r="O1439" i="7"/>
  <c r="P1439" i="7"/>
  <c r="T1439" i="7"/>
  <c r="S1439" i="7" s="1"/>
  <c r="E1440" i="7"/>
  <c r="F1440" i="7"/>
  <c r="I1440" i="7"/>
  <c r="K1440" i="7"/>
  <c r="L1440" i="7"/>
  <c r="O1440" i="7"/>
  <c r="P1440" i="7"/>
  <c r="T1440" i="7"/>
  <c r="S1440" i="7" s="1"/>
  <c r="E1441" i="7"/>
  <c r="F1441" i="7"/>
  <c r="I1441" i="7"/>
  <c r="K1441" i="7"/>
  <c r="L1441" i="7"/>
  <c r="O1441" i="7"/>
  <c r="P1441" i="7"/>
  <c r="T1441" i="7"/>
  <c r="S1441" i="7" s="1"/>
  <c r="E1442" i="7"/>
  <c r="F1442" i="7"/>
  <c r="I1442" i="7"/>
  <c r="K1442" i="7"/>
  <c r="L1442" i="7"/>
  <c r="O1442" i="7"/>
  <c r="P1442" i="7"/>
  <c r="T1442" i="7"/>
  <c r="S1442" i="7" s="1"/>
  <c r="E1443" i="7"/>
  <c r="F1443" i="7"/>
  <c r="I1443" i="7"/>
  <c r="K1443" i="7"/>
  <c r="L1443" i="7"/>
  <c r="O1443" i="7"/>
  <c r="P1443" i="7"/>
  <c r="T1443" i="7"/>
  <c r="S1443" i="7" s="1"/>
  <c r="E1444" i="7"/>
  <c r="F1444" i="7"/>
  <c r="I1444" i="7"/>
  <c r="K1444" i="7"/>
  <c r="L1444" i="7"/>
  <c r="O1444" i="7"/>
  <c r="P1444" i="7"/>
  <c r="T1444" i="7"/>
  <c r="S1444" i="7" s="1"/>
  <c r="E1445" i="7"/>
  <c r="F1445" i="7"/>
  <c r="I1445" i="7"/>
  <c r="K1445" i="7"/>
  <c r="L1445" i="7"/>
  <c r="O1445" i="7"/>
  <c r="P1445" i="7"/>
  <c r="T1445" i="7"/>
  <c r="S1445" i="7" s="1"/>
  <c r="E1446" i="7"/>
  <c r="F1446" i="7"/>
  <c r="I1446" i="7"/>
  <c r="K1446" i="7"/>
  <c r="L1446" i="7"/>
  <c r="O1446" i="7"/>
  <c r="P1446" i="7"/>
  <c r="T1446" i="7"/>
  <c r="S1446" i="7" s="1"/>
  <c r="E1447" i="7"/>
  <c r="F1447" i="7"/>
  <c r="I1447" i="7"/>
  <c r="K1447" i="7"/>
  <c r="L1447" i="7"/>
  <c r="O1447" i="7"/>
  <c r="P1447" i="7"/>
  <c r="T1447" i="7"/>
  <c r="S1447" i="7" s="1"/>
  <c r="E1448" i="7"/>
  <c r="F1448" i="7"/>
  <c r="I1448" i="7"/>
  <c r="K1448" i="7"/>
  <c r="L1448" i="7"/>
  <c r="O1448" i="7"/>
  <c r="P1448" i="7"/>
  <c r="T1448" i="7"/>
  <c r="S1448" i="7" s="1"/>
  <c r="E1449" i="7"/>
  <c r="F1449" i="7"/>
  <c r="I1449" i="7"/>
  <c r="K1449" i="7"/>
  <c r="L1449" i="7"/>
  <c r="O1449" i="7"/>
  <c r="P1449" i="7"/>
  <c r="T1449" i="7"/>
  <c r="S1449" i="7" s="1"/>
  <c r="E1450" i="7"/>
  <c r="F1450" i="7"/>
  <c r="I1450" i="7"/>
  <c r="K1450" i="7"/>
  <c r="L1450" i="7"/>
  <c r="O1450" i="7"/>
  <c r="P1450" i="7"/>
  <c r="T1450" i="7"/>
  <c r="S1450" i="7" s="1"/>
  <c r="E1451" i="7"/>
  <c r="F1451" i="7"/>
  <c r="I1451" i="7"/>
  <c r="K1451" i="7"/>
  <c r="L1451" i="7"/>
  <c r="O1451" i="7"/>
  <c r="P1451" i="7"/>
  <c r="T1451" i="7"/>
  <c r="S1451" i="7" s="1"/>
  <c r="E1452" i="7"/>
  <c r="F1452" i="7"/>
  <c r="I1452" i="7"/>
  <c r="K1452" i="7"/>
  <c r="L1452" i="7"/>
  <c r="O1452" i="7"/>
  <c r="P1452" i="7"/>
  <c r="T1452" i="7"/>
  <c r="S1452" i="7" s="1"/>
  <c r="E1453" i="7"/>
  <c r="F1453" i="7"/>
  <c r="I1453" i="7"/>
  <c r="K1453" i="7"/>
  <c r="L1453" i="7"/>
  <c r="O1453" i="7"/>
  <c r="P1453" i="7"/>
  <c r="T1453" i="7"/>
  <c r="S1453" i="7" s="1"/>
  <c r="E1454" i="7"/>
  <c r="F1454" i="7"/>
  <c r="I1454" i="7"/>
  <c r="K1454" i="7"/>
  <c r="L1454" i="7"/>
  <c r="O1454" i="7"/>
  <c r="P1454" i="7"/>
  <c r="T1454" i="7"/>
  <c r="S1454" i="7" s="1"/>
  <c r="E1455" i="7"/>
  <c r="F1455" i="7"/>
  <c r="I1455" i="7"/>
  <c r="K1455" i="7"/>
  <c r="L1455" i="7"/>
  <c r="O1455" i="7"/>
  <c r="P1455" i="7"/>
  <c r="T1455" i="7"/>
  <c r="S1455" i="7" s="1"/>
  <c r="E1456" i="7"/>
  <c r="F1456" i="7"/>
  <c r="I1456" i="7"/>
  <c r="K1456" i="7"/>
  <c r="L1456" i="7"/>
  <c r="O1456" i="7"/>
  <c r="P1456" i="7"/>
  <c r="T1456" i="7"/>
  <c r="S1456" i="7" s="1"/>
  <c r="E1457" i="7"/>
  <c r="F1457" i="7"/>
  <c r="I1457" i="7"/>
  <c r="K1457" i="7"/>
  <c r="L1457" i="7"/>
  <c r="O1457" i="7"/>
  <c r="P1457" i="7"/>
  <c r="T1457" i="7"/>
  <c r="S1457" i="7" s="1"/>
  <c r="E1458" i="7"/>
  <c r="F1458" i="7"/>
  <c r="I1458" i="7"/>
  <c r="K1458" i="7"/>
  <c r="L1458" i="7"/>
  <c r="O1458" i="7"/>
  <c r="P1458" i="7"/>
  <c r="T1458" i="7"/>
  <c r="S1458" i="7" s="1"/>
  <c r="E1459" i="7"/>
  <c r="F1459" i="7"/>
  <c r="I1459" i="7"/>
  <c r="K1459" i="7"/>
  <c r="L1459" i="7"/>
  <c r="O1459" i="7"/>
  <c r="P1459" i="7"/>
  <c r="T1459" i="7"/>
  <c r="S1459" i="7" s="1"/>
  <c r="E1460" i="7"/>
  <c r="F1460" i="7"/>
  <c r="I1460" i="7"/>
  <c r="K1460" i="7"/>
  <c r="L1460" i="7"/>
  <c r="O1460" i="7"/>
  <c r="P1460" i="7"/>
  <c r="T1460" i="7"/>
  <c r="S1460" i="7" s="1"/>
  <c r="E1461" i="7"/>
  <c r="F1461" i="7"/>
  <c r="I1461" i="7"/>
  <c r="K1461" i="7"/>
  <c r="L1461" i="7"/>
  <c r="O1461" i="7"/>
  <c r="P1461" i="7"/>
  <c r="T1461" i="7"/>
  <c r="S1461" i="7" s="1"/>
  <c r="E1462" i="7"/>
  <c r="F1462" i="7"/>
  <c r="I1462" i="7"/>
  <c r="K1462" i="7"/>
  <c r="L1462" i="7"/>
  <c r="O1462" i="7"/>
  <c r="P1462" i="7"/>
  <c r="T1462" i="7"/>
  <c r="S1462" i="7" s="1"/>
  <c r="E1463" i="7"/>
  <c r="F1463" i="7"/>
  <c r="I1463" i="7"/>
  <c r="K1463" i="7"/>
  <c r="L1463" i="7"/>
  <c r="O1463" i="7"/>
  <c r="P1463" i="7"/>
  <c r="T1463" i="7"/>
  <c r="S1463" i="7" s="1"/>
  <c r="E1464" i="7"/>
  <c r="F1464" i="7"/>
  <c r="I1464" i="7"/>
  <c r="K1464" i="7"/>
  <c r="L1464" i="7"/>
  <c r="O1464" i="7"/>
  <c r="P1464" i="7"/>
  <c r="T1464" i="7"/>
  <c r="S1464" i="7" s="1"/>
  <c r="E1465" i="7"/>
  <c r="F1465" i="7"/>
  <c r="I1465" i="7"/>
  <c r="K1465" i="7"/>
  <c r="L1465" i="7"/>
  <c r="O1465" i="7"/>
  <c r="P1465" i="7"/>
  <c r="T1465" i="7"/>
  <c r="S1465" i="7" s="1"/>
  <c r="E1466" i="7"/>
  <c r="F1466" i="7"/>
  <c r="I1466" i="7"/>
  <c r="K1466" i="7"/>
  <c r="L1466" i="7"/>
  <c r="O1466" i="7"/>
  <c r="P1466" i="7"/>
  <c r="T1466" i="7"/>
  <c r="S1466" i="7" s="1"/>
  <c r="E1467" i="7"/>
  <c r="F1467" i="7"/>
  <c r="I1467" i="7"/>
  <c r="K1467" i="7"/>
  <c r="L1467" i="7"/>
  <c r="O1467" i="7"/>
  <c r="P1467" i="7"/>
  <c r="T1467" i="7"/>
  <c r="S1467" i="7" s="1"/>
  <c r="E1468" i="7"/>
  <c r="F1468" i="7"/>
  <c r="I1468" i="7"/>
  <c r="K1468" i="7"/>
  <c r="L1468" i="7"/>
  <c r="O1468" i="7"/>
  <c r="P1468" i="7"/>
  <c r="T1468" i="7"/>
  <c r="S1468" i="7" s="1"/>
  <c r="E1469" i="7"/>
  <c r="F1469" i="7"/>
  <c r="I1469" i="7"/>
  <c r="K1469" i="7"/>
  <c r="L1469" i="7"/>
  <c r="O1469" i="7"/>
  <c r="P1469" i="7"/>
  <c r="T1469" i="7"/>
  <c r="S1469" i="7" s="1"/>
  <c r="E1470" i="7"/>
  <c r="F1470" i="7"/>
  <c r="I1470" i="7"/>
  <c r="K1470" i="7"/>
  <c r="L1470" i="7"/>
  <c r="O1470" i="7"/>
  <c r="P1470" i="7"/>
  <c r="T1470" i="7"/>
  <c r="S1470" i="7" s="1"/>
  <c r="E1471" i="7"/>
  <c r="F1471" i="7"/>
  <c r="I1471" i="7"/>
  <c r="K1471" i="7"/>
  <c r="L1471" i="7"/>
  <c r="O1471" i="7"/>
  <c r="P1471" i="7"/>
  <c r="T1471" i="7"/>
  <c r="S1471" i="7" s="1"/>
  <c r="E1472" i="7"/>
  <c r="F1472" i="7"/>
  <c r="I1472" i="7"/>
  <c r="K1472" i="7"/>
  <c r="L1472" i="7"/>
  <c r="O1472" i="7"/>
  <c r="P1472" i="7"/>
  <c r="T1472" i="7"/>
  <c r="S1472" i="7" s="1"/>
  <c r="E1473" i="7"/>
  <c r="F1473" i="7"/>
  <c r="I1473" i="7"/>
  <c r="K1473" i="7"/>
  <c r="L1473" i="7"/>
  <c r="O1473" i="7"/>
  <c r="P1473" i="7"/>
  <c r="T1473" i="7"/>
  <c r="S1473" i="7" s="1"/>
  <c r="E1474" i="7"/>
  <c r="F1474" i="7"/>
  <c r="I1474" i="7"/>
  <c r="K1474" i="7"/>
  <c r="L1474" i="7"/>
  <c r="O1474" i="7"/>
  <c r="P1474" i="7"/>
  <c r="S1474" i="7"/>
  <c r="T1474" i="7"/>
  <c r="E1475" i="7"/>
  <c r="F1475" i="7"/>
  <c r="I1475" i="7"/>
  <c r="K1475" i="7"/>
  <c r="L1475" i="7"/>
  <c r="O1475" i="7"/>
  <c r="P1475" i="7"/>
  <c r="T1475" i="7"/>
  <c r="S1475" i="7" s="1"/>
  <c r="E1476" i="7"/>
  <c r="F1476" i="7"/>
  <c r="I1476" i="7"/>
  <c r="K1476" i="7"/>
  <c r="L1476" i="7"/>
  <c r="O1476" i="7"/>
  <c r="P1476" i="7"/>
  <c r="T1476" i="7"/>
  <c r="S1476" i="7" s="1"/>
  <c r="E1477" i="7"/>
  <c r="F1477" i="7"/>
  <c r="I1477" i="7"/>
  <c r="K1477" i="7"/>
  <c r="L1477" i="7"/>
  <c r="O1477" i="7"/>
  <c r="P1477" i="7"/>
  <c r="T1477" i="7"/>
  <c r="S1477" i="7" s="1"/>
  <c r="E1478" i="7"/>
  <c r="F1478" i="7"/>
  <c r="I1478" i="7"/>
  <c r="K1478" i="7"/>
  <c r="L1478" i="7"/>
  <c r="O1478" i="7"/>
  <c r="P1478" i="7"/>
  <c r="T1478" i="7"/>
  <c r="S1478" i="7" s="1"/>
  <c r="E1479" i="7"/>
  <c r="F1479" i="7"/>
  <c r="I1479" i="7"/>
  <c r="K1479" i="7"/>
  <c r="L1479" i="7"/>
  <c r="O1479" i="7"/>
  <c r="P1479" i="7"/>
  <c r="T1479" i="7"/>
  <c r="S1479" i="7" s="1"/>
  <c r="E1480" i="7"/>
  <c r="F1480" i="7"/>
  <c r="I1480" i="7"/>
  <c r="K1480" i="7"/>
  <c r="L1480" i="7"/>
  <c r="O1480" i="7"/>
  <c r="P1480" i="7"/>
  <c r="T1480" i="7"/>
  <c r="S1480" i="7" s="1"/>
  <c r="E1481" i="7"/>
  <c r="F1481" i="7"/>
  <c r="I1481" i="7"/>
  <c r="K1481" i="7"/>
  <c r="L1481" i="7"/>
  <c r="O1481" i="7"/>
  <c r="P1481" i="7"/>
  <c r="T1481" i="7"/>
  <c r="S1481" i="7" s="1"/>
  <c r="E1482" i="7"/>
  <c r="F1482" i="7"/>
  <c r="I1482" i="7"/>
  <c r="K1482" i="7"/>
  <c r="L1482" i="7"/>
  <c r="O1482" i="7"/>
  <c r="P1482" i="7"/>
  <c r="T1482" i="7"/>
  <c r="S1482" i="7" s="1"/>
  <c r="E1483" i="7"/>
  <c r="F1483" i="7"/>
  <c r="I1483" i="7"/>
  <c r="K1483" i="7"/>
  <c r="L1483" i="7"/>
  <c r="O1483" i="7"/>
  <c r="P1483" i="7"/>
  <c r="T1483" i="7"/>
  <c r="S1483" i="7" s="1"/>
  <c r="E1484" i="7"/>
  <c r="F1484" i="7"/>
  <c r="I1484" i="7"/>
  <c r="K1484" i="7"/>
  <c r="L1484" i="7"/>
  <c r="O1484" i="7"/>
  <c r="P1484" i="7"/>
  <c r="T1484" i="7"/>
  <c r="S1484" i="7" s="1"/>
  <c r="E1485" i="7"/>
  <c r="F1485" i="7"/>
  <c r="I1485" i="7"/>
  <c r="K1485" i="7"/>
  <c r="L1485" i="7"/>
  <c r="O1485" i="7"/>
  <c r="P1485" i="7"/>
  <c r="T1485" i="7"/>
  <c r="S1485" i="7" s="1"/>
  <c r="E1486" i="7"/>
  <c r="F1486" i="7"/>
  <c r="I1486" i="7"/>
  <c r="K1486" i="7"/>
  <c r="L1486" i="7"/>
  <c r="O1486" i="7"/>
  <c r="P1486" i="7"/>
  <c r="T1486" i="7"/>
  <c r="S1486" i="7" s="1"/>
  <c r="E1487" i="7"/>
  <c r="F1487" i="7"/>
  <c r="I1487" i="7"/>
  <c r="K1487" i="7"/>
  <c r="L1487" i="7"/>
  <c r="O1487" i="7"/>
  <c r="P1487" i="7"/>
  <c r="T1487" i="7"/>
  <c r="S1487" i="7" s="1"/>
  <c r="E1488" i="7"/>
  <c r="F1488" i="7"/>
  <c r="I1488" i="7"/>
  <c r="K1488" i="7"/>
  <c r="L1488" i="7"/>
  <c r="O1488" i="7"/>
  <c r="P1488" i="7"/>
  <c r="T1488" i="7"/>
  <c r="S1488" i="7" s="1"/>
  <c r="E1489" i="7"/>
  <c r="F1489" i="7"/>
  <c r="I1489" i="7"/>
  <c r="K1489" i="7"/>
  <c r="L1489" i="7"/>
  <c r="O1489" i="7"/>
  <c r="P1489" i="7"/>
  <c r="T1489" i="7"/>
  <c r="S1489" i="7" s="1"/>
  <c r="E1490" i="7"/>
  <c r="F1490" i="7"/>
  <c r="I1490" i="7"/>
  <c r="K1490" i="7"/>
  <c r="L1490" i="7"/>
  <c r="O1490" i="7"/>
  <c r="P1490" i="7"/>
  <c r="T1490" i="7"/>
  <c r="S1490" i="7" s="1"/>
  <c r="E1491" i="7"/>
  <c r="F1491" i="7"/>
  <c r="I1491" i="7"/>
  <c r="K1491" i="7"/>
  <c r="L1491" i="7"/>
  <c r="O1491" i="7"/>
  <c r="P1491" i="7"/>
  <c r="T1491" i="7"/>
  <c r="S1491" i="7" s="1"/>
  <c r="E1492" i="7"/>
  <c r="F1492" i="7"/>
  <c r="I1492" i="7"/>
  <c r="K1492" i="7"/>
  <c r="L1492" i="7"/>
  <c r="O1492" i="7"/>
  <c r="P1492" i="7"/>
  <c r="T1492" i="7"/>
  <c r="S1492" i="7" s="1"/>
  <c r="E1493" i="7"/>
  <c r="F1493" i="7"/>
  <c r="I1493" i="7"/>
  <c r="K1493" i="7"/>
  <c r="L1493" i="7"/>
  <c r="O1493" i="7"/>
  <c r="P1493" i="7"/>
  <c r="T1493" i="7"/>
  <c r="S1493" i="7" s="1"/>
  <c r="E1494" i="7"/>
  <c r="F1494" i="7"/>
  <c r="I1494" i="7"/>
  <c r="K1494" i="7"/>
  <c r="L1494" i="7"/>
  <c r="O1494" i="7"/>
  <c r="P1494" i="7"/>
  <c r="T1494" i="7"/>
  <c r="S1494" i="7" s="1"/>
  <c r="E1495" i="7"/>
  <c r="F1495" i="7"/>
  <c r="I1495" i="7"/>
  <c r="K1495" i="7"/>
  <c r="L1495" i="7"/>
  <c r="O1495" i="7"/>
  <c r="P1495" i="7"/>
  <c r="T1495" i="7"/>
  <c r="S1495" i="7" s="1"/>
  <c r="E1496" i="7"/>
  <c r="F1496" i="7"/>
  <c r="I1496" i="7"/>
  <c r="K1496" i="7"/>
  <c r="L1496" i="7"/>
  <c r="O1496" i="7"/>
  <c r="P1496" i="7"/>
  <c r="T1496" i="7"/>
  <c r="S1496" i="7" s="1"/>
  <c r="E1497" i="7"/>
  <c r="F1497" i="7"/>
  <c r="I1497" i="7"/>
  <c r="K1497" i="7"/>
  <c r="L1497" i="7"/>
  <c r="O1497" i="7"/>
  <c r="P1497" i="7"/>
  <c r="T1497" i="7"/>
  <c r="S1497" i="7" s="1"/>
  <c r="E1498" i="7"/>
  <c r="F1498" i="7"/>
  <c r="I1498" i="7"/>
  <c r="K1498" i="7"/>
  <c r="L1498" i="7"/>
  <c r="O1498" i="7"/>
  <c r="P1498" i="7"/>
  <c r="T1498" i="7"/>
  <c r="S1498" i="7" s="1"/>
  <c r="E1499" i="7"/>
  <c r="F1499" i="7"/>
  <c r="I1499" i="7"/>
  <c r="K1499" i="7"/>
  <c r="L1499" i="7"/>
  <c r="O1499" i="7"/>
  <c r="P1499" i="7"/>
  <c r="T1499" i="7"/>
  <c r="S1499" i="7" s="1"/>
  <c r="E1500" i="7"/>
  <c r="F1500" i="7"/>
  <c r="I1500" i="7"/>
  <c r="K1500" i="7"/>
  <c r="L1500" i="7"/>
  <c r="O1500" i="7"/>
  <c r="P1500" i="7"/>
  <c r="T1500" i="7"/>
  <c r="S1500" i="7" s="1"/>
  <c r="E1501" i="7"/>
  <c r="F1501" i="7"/>
  <c r="I1501" i="7"/>
  <c r="K1501" i="7"/>
  <c r="L1501" i="7"/>
  <c r="O1501" i="7"/>
  <c r="P1501" i="7"/>
  <c r="T1501" i="7"/>
  <c r="S1501" i="7" s="1"/>
  <c r="E1502" i="7"/>
  <c r="F1502" i="7"/>
  <c r="I1502" i="7"/>
  <c r="K1502" i="7"/>
  <c r="L1502" i="7"/>
  <c r="O1502" i="7"/>
  <c r="P1502" i="7"/>
  <c r="T1502" i="7"/>
  <c r="S1502" i="7" s="1"/>
  <c r="E1503" i="7"/>
  <c r="F1503" i="7"/>
  <c r="I1503" i="7"/>
  <c r="K1503" i="7"/>
  <c r="L1503" i="7"/>
  <c r="O1503" i="7"/>
  <c r="P1503" i="7"/>
  <c r="T1503" i="7"/>
  <c r="S1503" i="7" s="1"/>
  <c r="E1504" i="7"/>
  <c r="F1504" i="7"/>
  <c r="I1504" i="7"/>
  <c r="K1504" i="7"/>
  <c r="L1504" i="7"/>
  <c r="O1504" i="7"/>
  <c r="P1504" i="7"/>
  <c r="T1504" i="7"/>
  <c r="S1504" i="7" s="1"/>
  <c r="E1505" i="7"/>
  <c r="F1505" i="7"/>
  <c r="I1505" i="7"/>
  <c r="K1505" i="7"/>
  <c r="L1505" i="7"/>
  <c r="O1505" i="7"/>
  <c r="P1505" i="7"/>
  <c r="T1505" i="7"/>
  <c r="S1505" i="7" s="1"/>
  <c r="E1506" i="7"/>
  <c r="F1506" i="7"/>
  <c r="I1506" i="7"/>
  <c r="K1506" i="7"/>
  <c r="L1506" i="7"/>
  <c r="O1506" i="7"/>
  <c r="P1506" i="7"/>
  <c r="T1506" i="7"/>
  <c r="S1506" i="7" s="1"/>
  <c r="E1507" i="7"/>
  <c r="F1507" i="7"/>
  <c r="I1507" i="7"/>
  <c r="K1507" i="7"/>
  <c r="L1507" i="7"/>
  <c r="O1507" i="7"/>
  <c r="P1507" i="7"/>
  <c r="T1507" i="7"/>
  <c r="S1507" i="7" s="1"/>
  <c r="E1508" i="7"/>
  <c r="F1508" i="7"/>
  <c r="I1508" i="7"/>
  <c r="K1508" i="7"/>
  <c r="L1508" i="7"/>
  <c r="O1508" i="7"/>
  <c r="P1508" i="7"/>
  <c r="T1508" i="7"/>
  <c r="S1508" i="7" s="1"/>
  <c r="E1509" i="7"/>
  <c r="F1509" i="7"/>
  <c r="I1509" i="7"/>
  <c r="K1509" i="7"/>
  <c r="L1509" i="7"/>
  <c r="O1509" i="7"/>
  <c r="P1509" i="7"/>
  <c r="T1509" i="7"/>
  <c r="S1509" i="7" s="1"/>
  <c r="E1510" i="7"/>
  <c r="F1510" i="7"/>
  <c r="I1510" i="7"/>
  <c r="K1510" i="7"/>
  <c r="L1510" i="7"/>
  <c r="O1510" i="7"/>
  <c r="P1510" i="7"/>
  <c r="T1510" i="7"/>
  <c r="S1510" i="7" s="1"/>
  <c r="E1511" i="7"/>
  <c r="F1511" i="7"/>
  <c r="I1511" i="7"/>
  <c r="K1511" i="7"/>
  <c r="L1511" i="7"/>
  <c r="O1511" i="7"/>
  <c r="P1511" i="7"/>
  <c r="T1511" i="7"/>
  <c r="S1511" i="7" s="1"/>
  <c r="E1512" i="7"/>
  <c r="F1512" i="7"/>
  <c r="I1512" i="7"/>
  <c r="K1512" i="7"/>
  <c r="L1512" i="7"/>
  <c r="O1512" i="7"/>
  <c r="P1512" i="7"/>
  <c r="T1512" i="7"/>
  <c r="S1512" i="7" s="1"/>
  <c r="E1513" i="7"/>
  <c r="F1513" i="7"/>
  <c r="I1513" i="7"/>
  <c r="K1513" i="7"/>
  <c r="L1513" i="7"/>
  <c r="O1513" i="7"/>
  <c r="P1513" i="7"/>
  <c r="T1513" i="7"/>
  <c r="S1513" i="7" s="1"/>
  <c r="E1514" i="7"/>
  <c r="F1514" i="7"/>
  <c r="I1514" i="7"/>
  <c r="K1514" i="7"/>
  <c r="L1514" i="7"/>
  <c r="O1514" i="7"/>
  <c r="P1514" i="7"/>
  <c r="T1514" i="7"/>
  <c r="S1514" i="7" s="1"/>
  <c r="E1515" i="7"/>
  <c r="F1515" i="7"/>
  <c r="I1515" i="7"/>
  <c r="K1515" i="7"/>
  <c r="L1515" i="7"/>
  <c r="O1515" i="7"/>
  <c r="P1515" i="7"/>
  <c r="T1515" i="7"/>
  <c r="S1515" i="7" s="1"/>
  <c r="E1516" i="7"/>
  <c r="F1516" i="7"/>
  <c r="I1516" i="7"/>
  <c r="K1516" i="7"/>
  <c r="L1516" i="7"/>
  <c r="O1516" i="7"/>
  <c r="P1516" i="7"/>
  <c r="T1516" i="7"/>
  <c r="S1516" i="7" s="1"/>
  <c r="E1517" i="7"/>
  <c r="F1517" i="7"/>
  <c r="I1517" i="7"/>
  <c r="K1517" i="7"/>
  <c r="L1517" i="7"/>
  <c r="O1517" i="7"/>
  <c r="P1517" i="7"/>
  <c r="T1517" i="7"/>
  <c r="S1517" i="7" s="1"/>
  <c r="E1518" i="7"/>
  <c r="F1518" i="7"/>
  <c r="I1518" i="7"/>
  <c r="K1518" i="7"/>
  <c r="L1518" i="7"/>
  <c r="O1518" i="7"/>
  <c r="P1518" i="7"/>
  <c r="T1518" i="7"/>
  <c r="S1518" i="7" s="1"/>
  <c r="E1519" i="7"/>
  <c r="F1519" i="7"/>
  <c r="I1519" i="7"/>
  <c r="K1519" i="7"/>
  <c r="L1519" i="7"/>
  <c r="O1519" i="7"/>
  <c r="P1519" i="7"/>
  <c r="T1519" i="7"/>
  <c r="S1519" i="7" s="1"/>
  <c r="E1520" i="7"/>
  <c r="F1520" i="7"/>
  <c r="I1520" i="7"/>
  <c r="K1520" i="7"/>
  <c r="L1520" i="7"/>
  <c r="O1520" i="7"/>
  <c r="P1520" i="7"/>
  <c r="T1520" i="7"/>
  <c r="S1520" i="7" s="1"/>
  <c r="E1521" i="7"/>
  <c r="F1521" i="7"/>
  <c r="I1521" i="7"/>
  <c r="K1521" i="7"/>
  <c r="L1521" i="7"/>
  <c r="O1521" i="7"/>
  <c r="P1521" i="7"/>
  <c r="T1521" i="7"/>
  <c r="S1521" i="7" s="1"/>
  <c r="E1522" i="7"/>
  <c r="F1522" i="7"/>
  <c r="I1522" i="7"/>
  <c r="K1522" i="7"/>
  <c r="L1522" i="7"/>
  <c r="O1522" i="7"/>
  <c r="P1522" i="7"/>
  <c r="T1522" i="7"/>
  <c r="S1522" i="7" s="1"/>
  <c r="E1523" i="7"/>
  <c r="F1523" i="7"/>
  <c r="I1523" i="7"/>
  <c r="K1523" i="7"/>
  <c r="L1523" i="7"/>
  <c r="O1523" i="7"/>
  <c r="P1523" i="7"/>
  <c r="T1523" i="7"/>
  <c r="S1523" i="7" s="1"/>
  <c r="E1524" i="7"/>
  <c r="F1524" i="7"/>
  <c r="I1524" i="7"/>
  <c r="K1524" i="7"/>
  <c r="L1524" i="7"/>
  <c r="O1524" i="7"/>
  <c r="P1524" i="7"/>
  <c r="T1524" i="7"/>
  <c r="S1524" i="7" s="1"/>
  <c r="E1525" i="7"/>
  <c r="F1525" i="7"/>
  <c r="I1525" i="7"/>
  <c r="K1525" i="7"/>
  <c r="L1525" i="7"/>
  <c r="O1525" i="7"/>
  <c r="P1525" i="7"/>
  <c r="T1525" i="7"/>
  <c r="S1525" i="7" s="1"/>
  <c r="E1526" i="7"/>
  <c r="F1526" i="7"/>
  <c r="I1526" i="7"/>
  <c r="K1526" i="7"/>
  <c r="L1526" i="7"/>
  <c r="O1526" i="7"/>
  <c r="P1526" i="7"/>
  <c r="T1526" i="7"/>
  <c r="S1526" i="7" s="1"/>
  <c r="E1527" i="7"/>
  <c r="F1527" i="7"/>
  <c r="I1527" i="7"/>
  <c r="K1527" i="7"/>
  <c r="L1527" i="7"/>
  <c r="O1527" i="7"/>
  <c r="P1527" i="7"/>
  <c r="T1527" i="7"/>
  <c r="S1527" i="7" s="1"/>
  <c r="E1528" i="7"/>
  <c r="F1528" i="7"/>
  <c r="I1528" i="7"/>
  <c r="K1528" i="7"/>
  <c r="L1528" i="7"/>
  <c r="O1528" i="7"/>
  <c r="P1528" i="7"/>
  <c r="T1528" i="7"/>
  <c r="S1528" i="7" s="1"/>
  <c r="E1529" i="7"/>
  <c r="F1529" i="7"/>
  <c r="I1529" i="7"/>
  <c r="K1529" i="7"/>
  <c r="L1529" i="7"/>
  <c r="O1529" i="7"/>
  <c r="P1529" i="7"/>
  <c r="T1529" i="7"/>
  <c r="S1529" i="7" s="1"/>
  <c r="E1530" i="7"/>
  <c r="F1530" i="7"/>
  <c r="I1530" i="7"/>
  <c r="K1530" i="7"/>
  <c r="L1530" i="7"/>
  <c r="O1530" i="7"/>
  <c r="P1530" i="7"/>
  <c r="T1530" i="7"/>
  <c r="S1530" i="7" s="1"/>
  <c r="E1531" i="7"/>
  <c r="F1531" i="7"/>
  <c r="I1531" i="7"/>
  <c r="K1531" i="7"/>
  <c r="L1531" i="7"/>
  <c r="O1531" i="7"/>
  <c r="P1531" i="7"/>
  <c r="T1531" i="7"/>
  <c r="S1531" i="7" s="1"/>
  <c r="E1532" i="7"/>
  <c r="F1532" i="7"/>
  <c r="I1532" i="7"/>
  <c r="K1532" i="7"/>
  <c r="L1532" i="7"/>
  <c r="O1532" i="7"/>
  <c r="P1532" i="7"/>
  <c r="T1532" i="7"/>
  <c r="S1532" i="7" s="1"/>
  <c r="E1533" i="7"/>
  <c r="F1533" i="7"/>
  <c r="I1533" i="7"/>
  <c r="K1533" i="7"/>
  <c r="L1533" i="7"/>
  <c r="O1533" i="7"/>
  <c r="P1533" i="7"/>
  <c r="T1533" i="7"/>
  <c r="S1533" i="7" s="1"/>
  <c r="E1534" i="7"/>
  <c r="F1534" i="7"/>
  <c r="I1534" i="7"/>
  <c r="K1534" i="7"/>
  <c r="L1534" i="7"/>
  <c r="O1534" i="7"/>
  <c r="P1534" i="7"/>
  <c r="T1534" i="7"/>
  <c r="S1534" i="7" s="1"/>
  <c r="E1535" i="7"/>
  <c r="F1535" i="7"/>
  <c r="I1535" i="7"/>
  <c r="K1535" i="7"/>
  <c r="L1535" i="7"/>
  <c r="O1535" i="7"/>
  <c r="P1535" i="7"/>
  <c r="T1535" i="7"/>
  <c r="S1535" i="7" s="1"/>
  <c r="E1536" i="7"/>
  <c r="F1536" i="7"/>
  <c r="I1536" i="7"/>
  <c r="K1536" i="7"/>
  <c r="L1536" i="7"/>
  <c r="O1536" i="7"/>
  <c r="P1536" i="7"/>
  <c r="T1536" i="7"/>
  <c r="S1536" i="7" s="1"/>
  <c r="E1537" i="7"/>
  <c r="F1537" i="7"/>
  <c r="I1537" i="7"/>
  <c r="K1537" i="7"/>
  <c r="L1537" i="7"/>
  <c r="O1537" i="7"/>
  <c r="P1537" i="7"/>
  <c r="T1537" i="7"/>
  <c r="S1537" i="7" s="1"/>
  <c r="E1538" i="7"/>
  <c r="F1538" i="7"/>
  <c r="I1538" i="7"/>
  <c r="K1538" i="7"/>
  <c r="L1538" i="7"/>
  <c r="O1538" i="7"/>
  <c r="P1538" i="7"/>
  <c r="T1538" i="7"/>
  <c r="S1538" i="7" s="1"/>
  <c r="E1539" i="7"/>
  <c r="F1539" i="7"/>
  <c r="I1539" i="7"/>
  <c r="K1539" i="7"/>
  <c r="L1539" i="7"/>
  <c r="O1539" i="7"/>
  <c r="P1539" i="7"/>
  <c r="T1539" i="7"/>
  <c r="S1539" i="7" s="1"/>
  <c r="E1540" i="7"/>
  <c r="F1540" i="7"/>
  <c r="I1540" i="7"/>
  <c r="K1540" i="7"/>
  <c r="L1540" i="7"/>
  <c r="O1540" i="7"/>
  <c r="P1540" i="7"/>
  <c r="T1540" i="7"/>
  <c r="S1540" i="7" s="1"/>
  <c r="E1541" i="7"/>
  <c r="F1541" i="7"/>
  <c r="I1541" i="7"/>
  <c r="K1541" i="7"/>
  <c r="L1541" i="7"/>
  <c r="O1541" i="7"/>
  <c r="P1541" i="7"/>
  <c r="T1541" i="7"/>
  <c r="S1541" i="7" s="1"/>
  <c r="E1542" i="7"/>
  <c r="F1542" i="7"/>
  <c r="I1542" i="7"/>
  <c r="K1542" i="7"/>
  <c r="L1542" i="7"/>
  <c r="O1542" i="7"/>
  <c r="P1542" i="7"/>
  <c r="T1542" i="7"/>
  <c r="S1542" i="7" s="1"/>
  <c r="E1543" i="7"/>
  <c r="F1543" i="7"/>
  <c r="I1543" i="7"/>
  <c r="K1543" i="7"/>
  <c r="L1543" i="7"/>
  <c r="O1543" i="7"/>
  <c r="P1543" i="7"/>
  <c r="T1543" i="7"/>
  <c r="S1543" i="7" s="1"/>
  <c r="E1544" i="7"/>
  <c r="F1544" i="7"/>
  <c r="I1544" i="7"/>
  <c r="K1544" i="7"/>
  <c r="L1544" i="7"/>
  <c r="O1544" i="7"/>
  <c r="P1544" i="7"/>
  <c r="T1544" i="7"/>
  <c r="S1544" i="7" s="1"/>
  <c r="E1545" i="7"/>
  <c r="F1545" i="7"/>
  <c r="I1545" i="7"/>
  <c r="K1545" i="7"/>
  <c r="L1545" i="7"/>
  <c r="O1545" i="7"/>
  <c r="P1545" i="7"/>
  <c r="T1545" i="7"/>
  <c r="S1545" i="7" s="1"/>
  <c r="E1546" i="7"/>
  <c r="F1546" i="7"/>
  <c r="I1546" i="7"/>
  <c r="K1546" i="7"/>
  <c r="L1546" i="7"/>
  <c r="O1546" i="7"/>
  <c r="P1546" i="7"/>
  <c r="T1546" i="7"/>
  <c r="S1546" i="7" s="1"/>
  <c r="E1547" i="7"/>
  <c r="F1547" i="7"/>
  <c r="I1547" i="7"/>
  <c r="K1547" i="7"/>
  <c r="L1547" i="7"/>
  <c r="O1547" i="7"/>
  <c r="P1547" i="7"/>
  <c r="T1547" i="7"/>
  <c r="S1547" i="7" s="1"/>
  <c r="E1548" i="7"/>
  <c r="F1548" i="7"/>
  <c r="I1548" i="7"/>
  <c r="K1548" i="7"/>
  <c r="L1548" i="7"/>
  <c r="O1548" i="7"/>
  <c r="P1548" i="7"/>
  <c r="T1548" i="7"/>
  <c r="S1548" i="7" s="1"/>
  <c r="E1549" i="7"/>
  <c r="F1549" i="7"/>
  <c r="I1549" i="7"/>
  <c r="K1549" i="7"/>
  <c r="L1549" i="7"/>
  <c r="O1549" i="7"/>
  <c r="P1549" i="7"/>
  <c r="T1549" i="7"/>
  <c r="S1549" i="7" s="1"/>
  <c r="E1550" i="7"/>
  <c r="F1550" i="7"/>
  <c r="I1550" i="7"/>
  <c r="K1550" i="7"/>
  <c r="L1550" i="7"/>
  <c r="O1550" i="7"/>
  <c r="P1550" i="7"/>
  <c r="T1550" i="7"/>
  <c r="S1550" i="7" s="1"/>
  <c r="E1551" i="7"/>
  <c r="F1551" i="7"/>
  <c r="I1551" i="7"/>
  <c r="K1551" i="7"/>
  <c r="L1551" i="7"/>
  <c r="O1551" i="7"/>
  <c r="P1551" i="7"/>
  <c r="T1551" i="7"/>
  <c r="S1551" i="7" s="1"/>
  <c r="E1552" i="7"/>
  <c r="F1552" i="7"/>
  <c r="I1552" i="7"/>
  <c r="K1552" i="7"/>
  <c r="L1552" i="7"/>
  <c r="O1552" i="7"/>
  <c r="P1552" i="7"/>
  <c r="T1552" i="7"/>
  <c r="S1552" i="7" s="1"/>
  <c r="E1553" i="7"/>
  <c r="F1553" i="7"/>
  <c r="I1553" i="7"/>
  <c r="K1553" i="7"/>
  <c r="L1553" i="7"/>
  <c r="O1553" i="7"/>
  <c r="P1553" i="7"/>
  <c r="T1553" i="7"/>
  <c r="S1553" i="7" s="1"/>
  <c r="E1554" i="7"/>
  <c r="F1554" i="7"/>
  <c r="I1554" i="7"/>
  <c r="K1554" i="7"/>
  <c r="L1554" i="7"/>
  <c r="O1554" i="7"/>
  <c r="P1554" i="7"/>
  <c r="T1554" i="7"/>
  <c r="S1554" i="7" s="1"/>
  <c r="E1555" i="7"/>
  <c r="F1555" i="7"/>
  <c r="I1555" i="7"/>
  <c r="K1555" i="7"/>
  <c r="L1555" i="7"/>
  <c r="O1555" i="7"/>
  <c r="P1555" i="7"/>
  <c r="T1555" i="7"/>
  <c r="S1555" i="7" s="1"/>
  <c r="E1556" i="7"/>
  <c r="F1556" i="7"/>
  <c r="I1556" i="7"/>
  <c r="K1556" i="7"/>
  <c r="L1556" i="7"/>
  <c r="O1556" i="7"/>
  <c r="P1556" i="7"/>
  <c r="T1556" i="7"/>
  <c r="S1556" i="7" s="1"/>
  <c r="E1557" i="7"/>
  <c r="F1557" i="7"/>
  <c r="I1557" i="7"/>
  <c r="K1557" i="7"/>
  <c r="L1557" i="7"/>
  <c r="O1557" i="7"/>
  <c r="P1557" i="7"/>
  <c r="T1557" i="7"/>
  <c r="S1557" i="7" s="1"/>
  <c r="E1558" i="7"/>
  <c r="F1558" i="7"/>
  <c r="I1558" i="7"/>
  <c r="K1558" i="7"/>
  <c r="L1558" i="7"/>
  <c r="O1558" i="7"/>
  <c r="P1558" i="7"/>
  <c r="T1558" i="7"/>
  <c r="S1558" i="7" s="1"/>
  <c r="E1559" i="7"/>
  <c r="F1559" i="7"/>
  <c r="I1559" i="7"/>
  <c r="K1559" i="7"/>
  <c r="L1559" i="7"/>
  <c r="O1559" i="7"/>
  <c r="P1559" i="7"/>
  <c r="T1559" i="7"/>
  <c r="S1559" i="7" s="1"/>
  <c r="E1560" i="7"/>
  <c r="F1560" i="7"/>
  <c r="I1560" i="7"/>
  <c r="K1560" i="7"/>
  <c r="L1560" i="7"/>
  <c r="O1560" i="7"/>
  <c r="P1560" i="7"/>
  <c r="T1560" i="7"/>
  <c r="S1560" i="7" s="1"/>
  <c r="E1561" i="7"/>
  <c r="F1561" i="7"/>
  <c r="I1561" i="7"/>
  <c r="K1561" i="7"/>
  <c r="L1561" i="7"/>
  <c r="O1561" i="7"/>
  <c r="P1561" i="7"/>
  <c r="T1561" i="7"/>
  <c r="S1561" i="7" s="1"/>
  <c r="E1562" i="7"/>
  <c r="F1562" i="7"/>
  <c r="I1562" i="7"/>
  <c r="K1562" i="7"/>
  <c r="L1562" i="7"/>
  <c r="O1562" i="7"/>
  <c r="P1562" i="7"/>
  <c r="T1562" i="7"/>
  <c r="S1562" i="7" s="1"/>
  <c r="E1563" i="7"/>
  <c r="F1563" i="7"/>
  <c r="I1563" i="7"/>
  <c r="K1563" i="7"/>
  <c r="L1563" i="7"/>
  <c r="O1563" i="7"/>
  <c r="P1563" i="7"/>
  <c r="T1563" i="7"/>
  <c r="S1563" i="7" s="1"/>
  <c r="E1564" i="7"/>
  <c r="F1564" i="7"/>
  <c r="I1564" i="7"/>
  <c r="K1564" i="7"/>
  <c r="L1564" i="7"/>
  <c r="O1564" i="7"/>
  <c r="P1564" i="7"/>
  <c r="T1564" i="7"/>
  <c r="S1564" i="7" s="1"/>
  <c r="E1565" i="7"/>
  <c r="F1565" i="7"/>
  <c r="I1565" i="7"/>
  <c r="K1565" i="7"/>
  <c r="L1565" i="7"/>
  <c r="O1565" i="7"/>
  <c r="P1565" i="7"/>
  <c r="T1565" i="7"/>
  <c r="S1565" i="7" s="1"/>
  <c r="E1566" i="7"/>
  <c r="F1566" i="7"/>
  <c r="I1566" i="7"/>
  <c r="K1566" i="7"/>
  <c r="L1566" i="7"/>
  <c r="O1566" i="7"/>
  <c r="P1566" i="7"/>
  <c r="S1566" i="7"/>
  <c r="T1566" i="7"/>
  <c r="E1567" i="7"/>
  <c r="F1567" i="7"/>
  <c r="I1567" i="7"/>
  <c r="K1567" i="7"/>
  <c r="L1567" i="7"/>
  <c r="O1567" i="7"/>
  <c r="P1567" i="7"/>
  <c r="T1567" i="7"/>
  <c r="S1567" i="7" s="1"/>
  <c r="E1568" i="7"/>
  <c r="F1568" i="7"/>
  <c r="I1568" i="7"/>
  <c r="K1568" i="7"/>
  <c r="L1568" i="7"/>
  <c r="O1568" i="7"/>
  <c r="P1568" i="7"/>
  <c r="T1568" i="7"/>
  <c r="S1568" i="7" s="1"/>
  <c r="E1569" i="7"/>
  <c r="F1569" i="7"/>
  <c r="I1569" i="7"/>
  <c r="K1569" i="7"/>
  <c r="L1569" i="7"/>
  <c r="O1569" i="7"/>
  <c r="P1569" i="7"/>
  <c r="T1569" i="7"/>
  <c r="S1569" i="7" s="1"/>
  <c r="E1570" i="7"/>
  <c r="F1570" i="7"/>
  <c r="I1570" i="7"/>
  <c r="K1570" i="7"/>
  <c r="L1570" i="7"/>
  <c r="O1570" i="7"/>
  <c r="P1570" i="7"/>
  <c r="T1570" i="7"/>
  <c r="S1570" i="7" s="1"/>
  <c r="E1571" i="7"/>
  <c r="F1571" i="7"/>
  <c r="I1571" i="7"/>
  <c r="K1571" i="7"/>
  <c r="L1571" i="7"/>
  <c r="O1571" i="7"/>
  <c r="P1571" i="7"/>
  <c r="T1571" i="7"/>
  <c r="S1571" i="7" s="1"/>
  <c r="E1572" i="7"/>
  <c r="F1572" i="7"/>
  <c r="I1572" i="7"/>
  <c r="K1572" i="7"/>
  <c r="L1572" i="7"/>
  <c r="O1572" i="7"/>
  <c r="P1572" i="7"/>
  <c r="T1572" i="7"/>
  <c r="S1572" i="7" s="1"/>
  <c r="E1573" i="7"/>
  <c r="F1573" i="7"/>
  <c r="I1573" i="7"/>
  <c r="K1573" i="7"/>
  <c r="L1573" i="7"/>
  <c r="O1573" i="7"/>
  <c r="P1573" i="7"/>
  <c r="T1573" i="7"/>
  <c r="S1573" i="7" s="1"/>
  <c r="E1574" i="7"/>
  <c r="F1574" i="7"/>
  <c r="I1574" i="7"/>
  <c r="K1574" i="7"/>
  <c r="L1574" i="7"/>
  <c r="O1574" i="7"/>
  <c r="P1574" i="7"/>
  <c r="T1574" i="7"/>
  <c r="S1574" i="7" s="1"/>
  <c r="E1575" i="7"/>
  <c r="F1575" i="7"/>
  <c r="I1575" i="7"/>
  <c r="K1575" i="7"/>
  <c r="L1575" i="7"/>
  <c r="O1575" i="7"/>
  <c r="P1575" i="7"/>
  <c r="T1575" i="7"/>
  <c r="S1575" i="7" s="1"/>
  <c r="E1576" i="7"/>
  <c r="F1576" i="7"/>
  <c r="I1576" i="7"/>
  <c r="K1576" i="7"/>
  <c r="L1576" i="7"/>
  <c r="O1576" i="7"/>
  <c r="P1576" i="7"/>
  <c r="T1576" i="7"/>
  <c r="S1576" i="7" s="1"/>
  <c r="E1577" i="7"/>
  <c r="F1577" i="7"/>
  <c r="I1577" i="7"/>
  <c r="K1577" i="7"/>
  <c r="L1577" i="7"/>
  <c r="O1577" i="7"/>
  <c r="P1577" i="7"/>
  <c r="T1577" i="7"/>
  <c r="S1577" i="7" s="1"/>
  <c r="E1578" i="7"/>
  <c r="F1578" i="7"/>
  <c r="I1578" i="7"/>
  <c r="K1578" i="7"/>
  <c r="L1578" i="7"/>
  <c r="O1578" i="7"/>
  <c r="P1578" i="7"/>
  <c r="T1578" i="7"/>
  <c r="S1578" i="7" s="1"/>
  <c r="E1579" i="7"/>
  <c r="F1579" i="7"/>
  <c r="I1579" i="7"/>
  <c r="K1579" i="7"/>
  <c r="L1579" i="7"/>
  <c r="O1579" i="7"/>
  <c r="P1579" i="7"/>
  <c r="T1579" i="7"/>
  <c r="S1579" i="7" s="1"/>
  <c r="E1580" i="7"/>
  <c r="F1580" i="7"/>
  <c r="I1580" i="7"/>
  <c r="K1580" i="7"/>
  <c r="L1580" i="7"/>
  <c r="O1580" i="7"/>
  <c r="P1580" i="7"/>
  <c r="T1580" i="7"/>
  <c r="S1580" i="7" s="1"/>
  <c r="E1581" i="7"/>
  <c r="F1581" i="7"/>
  <c r="I1581" i="7"/>
  <c r="K1581" i="7"/>
  <c r="L1581" i="7"/>
  <c r="O1581" i="7"/>
  <c r="P1581" i="7"/>
  <c r="T1581" i="7"/>
  <c r="S1581" i="7" s="1"/>
  <c r="E1582" i="7"/>
  <c r="F1582" i="7"/>
  <c r="I1582" i="7"/>
  <c r="K1582" i="7"/>
  <c r="L1582" i="7"/>
  <c r="O1582" i="7"/>
  <c r="P1582" i="7"/>
  <c r="T1582" i="7"/>
  <c r="S1582" i="7" s="1"/>
  <c r="E1583" i="7"/>
  <c r="F1583" i="7"/>
  <c r="I1583" i="7"/>
  <c r="K1583" i="7"/>
  <c r="L1583" i="7"/>
  <c r="O1583" i="7"/>
  <c r="P1583" i="7"/>
  <c r="T1583" i="7"/>
  <c r="S1583" i="7" s="1"/>
  <c r="E1584" i="7"/>
  <c r="F1584" i="7"/>
  <c r="I1584" i="7"/>
  <c r="K1584" i="7"/>
  <c r="L1584" i="7"/>
  <c r="O1584" i="7"/>
  <c r="P1584" i="7"/>
  <c r="T1584" i="7"/>
  <c r="S1584" i="7" s="1"/>
  <c r="E1585" i="7"/>
  <c r="F1585" i="7"/>
  <c r="I1585" i="7"/>
  <c r="K1585" i="7"/>
  <c r="L1585" i="7"/>
  <c r="O1585" i="7"/>
  <c r="P1585" i="7"/>
  <c r="T1585" i="7"/>
  <c r="S1585" i="7" s="1"/>
  <c r="E1586" i="7"/>
  <c r="F1586" i="7"/>
  <c r="I1586" i="7"/>
  <c r="K1586" i="7"/>
  <c r="L1586" i="7"/>
  <c r="O1586" i="7"/>
  <c r="P1586" i="7"/>
  <c r="T1586" i="7"/>
  <c r="S1586" i="7" s="1"/>
  <c r="E1587" i="7"/>
  <c r="F1587" i="7"/>
  <c r="I1587" i="7"/>
  <c r="K1587" i="7"/>
  <c r="L1587" i="7"/>
  <c r="O1587" i="7"/>
  <c r="P1587" i="7"/>
  <c r="T1587" i="7"/>
  <c r="S1587" i="7" s="1"/>
  <c r="E1588" i="7"/>
  <c r="F1588" i="7"/>
  <c r="I1588" i="7"/>
  <c r="K1588" i="7"/>
  <c r="L1588" i="7"/>
  <c r="O1588" i="7"/>
  <c r="P1588" i="7"/>
  <c r="T1588" i="7"/>
  <c r="S1588" i="7" s="1"/>
  <c r="E1589" i="7"/>
  <c r="F1589" i="7"/>
  <c r="I1589" i="7"/>
  <c r="K1589" i="7"/>
  <c r="L1589" i="7"/>
  <c r="O1589" i="7"/>
  <c r="P1589" i="7"/>
  <c r="T1589" i="7"/>
  <c r="S1589" i="7" s="1"/>
  <c r="E1590" i="7"/>
  <c r="F1590" i="7"/>
  <c r="I1590" i="7"/>
  <c r="K1590" i="7"/>
  <c r="L1590" i="7"/>
  <c r="O1590" i="7"/>
  <c r="P1590" i="7"/>
  <c r="T1590" i="7"/>
  <c r="S1590" i="7" s="1"/>
  <c r="E1591" i="7"/>
  <c r="F1591" i="7"/>
  <c r="I1591" i="7"/>
  <c r="K1591" i="7"/>
  <c r="L1591" i="7"/>
  <c r="O1591" i="7"/>
  <c r="P1591" i="7"/>
  <c r="T1591" i="7"/>
  <c r="S1591" i="7" s="1"/>
  <c r="E1592" i="7"/>
  <c r="F1592" i="7"/>
  <c r="I1592" i="7"/>
  <c r="K1592" i="7"/>
  <c r="L1592" i="7"/>
  <c r="O1592" i="7"/>
  <c r="P1592" i="7"/>
  <c r="T1592" i="7"/>
  <c r="S1592" i="7" s="1"/>
  <c r="E1593" i="7"/>
  <c r="F1593" i="7"/>
  <c r="I1593" i="7"/>
  <c r="K1593" i="7"/>
  <c r="L1593" i="7"/>
  <c r="O1593" i="7"/>
  <c r="P1593" i="7"/>
  <c r="T1593" i="7"/>
  <c r="S1593" i="7" s="1"/>
  <c r="E1594" i="7"/>
  <c r="F1594" i="7"/>
  <c r="I1594" i="7"/>
  <c r="K1594" i="7"/>
  <c r="L1594" i="7"/>
  <c r="O1594" i="7"/>
  <c r="P1594" i="7"/>
  <c r="T1594" i="7"/>
  <c r="S1594" i="7" s="1"/>
  <c r="E1595" i="7"/>
  <c r="F1595" i="7"/>
  <c r="I1595" i="7"/>
  <c r="K1595" i="7"/>
  <c r="L1595" i="7"/>
  <c r="O1595" i="7"/>
  <c r="P1595" i="7"/>
  <c r="T1595" i="7"/>
  <c r="S1595" i="7" s="1"/>
  <c r="E1596" i="7"/>
  <c r="F1596" i="7"/>
  <c r="I1596" i="7"/>
  <c r="K1596" i="7"/>
  <c r="L1596" i="7"/>
  <c r="O1596" i="7"/>
  <c r="P1596" i="7"/>
  <c r="T1596" i="7"/>
  <c r="S1596" i="7" s="1"/>
  <c r="E1597" i="7"/>
  <c r="F1597" i="7"/>
  <c r="I1597" i="7"/>
  <c r="K1597" i="7"/>
  <c r="L1597" i="7"/>
  <c r="O1597" i="7"/>
  <c r="P1597" i="7"/>
  <c r="T1597" i="7"/>
  <c r="S1597" i="7" s="1"/>
  <c r="E1598" i="7"/>
  <c r="F1598" i="7"/>
  <c r="I1598" i="7"/>
  <c r="K1598" i="7"/>
  <c r="L1598" i="7"/>
  <c r="O1598" i="7"/>
  <c r="P1598" i="7"/>
  <c r="T1598" i="7"/>
  <c r="S1598" i="7" s="1"/>
  <c r="E1599" i="7"/>
  <c r="F1599" i="7"/>
  <c r="I1599" i="7"/>
  <c r="K1599" i="7"/>
  <c r="L1599" i="7"/>
  <c r="O1599" i="7"/>
  <c r="P1599" i="7"/>
  <c r="T1599" i="7"/>
  <c r="S1599" i="7" s="1"/>
  <c r="E1600" i="7"/>
  <c r="F1600" i="7"/>
  <c r="I1600" i="7"/>
  <c r="K1600" i="7"/>
  <c r="L1600" i="7"/>
  <c r="O1600" i="7"/>
  <c r="P1600" i="7"/>
  <c r="T1600" i="7"/>
  <c r="S1600" i="7" s="1"/>
  <c r="E1601" i="7"/>
  <c r="F1601" i="7"/>
  <c r="I1601" i="7"/>
  <c r="K1601" i="7"/>
  <c r="L1601" i="7"/>
  <c r="O1601" i="7"/>
  <c r="P1601" i="7"/>
  <c r="T1601" i="7"/>
  <c r="S1601" i="7" s="1"/>
  <c r="E1602" i="7"/>
  <c r="F1602" i="7"/>
  <c r="I1602" i="7"/>
  <c r="K1602" i="7"/>
  <c r="L1602" i="7"/>
  <c r="O1602" i="7"/>
  <c r="P1602" i="7"/>
  <c r="T1602" i="7"/>
  <c r="S1602" i="7" s="1"/>
  <c r="E1603" i="7"/>
  <c r="F1603" i="7"/>
  <c r="I1603" i="7"/>
  <c r="K1603" i="7"/>
  <c r="L1603" i="7"/>
  <c r="O1603" i="7"/>
  <c r="P1603" i="7"/>
  <c r="T1603" i="7"/>
  <c r="S1603" i="7" s="1"/>
  <c r="E1604" i="7"/>
  <c r="F1604" i="7"/>
  <c r="I1604" i="7"/>
  <c r="K1604" i="7"/>
  <c r="L1604" i="7"/>
  <c r="O1604" i="7"/>
  <c r="P1604" i="7"/>
  <c r="T1604" i="7"/>
  <c r="S1604" i="7" s="1"/>
  <c r="E1605" i="7"/>
  <c r="F1605" i="7"/>
  <c r="I1605" i="7"/>
  <c r="K1605" i="7"/>
  <c r="L1605" i="7"/>
  <c r="O1605" i="7"/>
  <c r="P1605" i="7"/>
  <c r="T1605" i="7"/>
  <c r="S1605" i="7" s="1"/>
  <c r="E1606" i="7"/>
  <c r="F1606" i="7"/>
  <c r="I1606" i="7"/>
  <c r="K1606" i="7"/>
  <c r="L1606" i="7"/>
  <c r="O1606" i="7"/>
  <c r="P1606" i="7"/>
  <c r="T1606" i="7"/>
  <c r="S1606" i="7" s="1"/>
  <c r="E1607" i="7"/>
  <c r="F1607" i="7"/>
  <c r="I1607" i="7"/>
  <c r="K1607" i="7"/>
  <c r="L1607" i="7"/>
  <c r="O1607" i="7"/>
  <c r="P1607" i="7"/>
  <c r="T1607" i="7"/>
  <c r="S1607" i="7" s="1"/>
  <c r="E1608" i="7"/>
  <c r="F1608" i="7"/>
  <c r="I1608" i="7"/>
  <c r="K1608" i="7"/>
  <c r="L1608" i="7"/>
  <c r="O1608" i="7"/>
  <c r="P1608" i="7"/>
  <c r="T1608" i="7"/>
  <c r="S1608" i="7" s="1"/>
  <c r="E1609" i="7"/>
  <c r="F1609" i="7"/>
  <c r="I1609" i="7"/>
  <c r="K1609" i="7"/>
  <c r="L1609" i="7"/>
  <c r="O1609" i="7"/>
  <c r="P1609" i="7"/>
  <c r="T1609" i="7"/>
  <c r="S1609" i="7" s="1"/>
  <c r="E1610" i="7"/>
  <c r="F1610" i="7"/>
  <c r="I1610" i="7"/>
  <c r="K1610" i="7"/>
  <c r="L1610" i="7"/>
  <c r="O1610" i="7"/>
  <c r="P1610" i="7"/>
  <c r="T1610" i="7"/>
  <c r="S1610" i="7" s="1"/>
  <c r="E1611" i="7"/>
  <c r="F1611" i="7"/>
  <c r="I1611" i="7"/>
  <c r="K1611" i="7"/>
  <c r="L1611" i="7"/>
  <c r="O1611" i="7"/>
  <c r="P1611" i="7"/>
  <c r="T1611" i="7"/>
  <c r="S1611" i="7" s="1"/>
  <c r="E1612" i="7"/>
  <c r="F1612" i="7"/>
  <c r="I1612" i="7"/>
  <c r="K1612" i="7"/>
  <c r="L1612" i="7"/>
  <c r="O1612" i="7"/>
  <c r="P1612" i="7"/>
  <c r="T1612" i="7"/>
  <c r="S1612" i="7" s="1"/>
  <c r="E1613" i="7"/>
  <c r="F1613" i="7"/>
  <c r="I1613" i="7"/>
  <c r="K1613" i="7"/>
  <c r="L1613" i="7"/>
  <c r="O1613" i="7"/>
  <c r="P1613" i="7"/>
  <c r="T1613" i="7"/>
  <c r="S1613" i="7" s="1"/>
  <c r="E1614" i="7"/>
  <c r="F1614" i="7"/>
  <c r="I1614" i="7"/>
  <c r="K1614" i="7"/>
  <c r="L1614" i="7"/>
  <c r="O1614" i="7"/>
  <c r="P1614" i="7"/>
  <c r="T1614" i="7"/>
  <c r="S1614" i="7" s="1"/>
  <c r="E1615" i="7"/>
  <c r="F1615" i="7"/>
  <c r="I1615" i="7"/>
  <c r="K1615" i="7"/>
  <c r="L1615" i="7"/>
  <c r="O1615" i="7"/>
  <c r="P1615" i="7"/>
  <c r="T1615" i="7"/>
  <c r="S1615" i="7" s="1"/>
  <c r="E1616" i="7"/>
  <c r="F1616" i="7"/>
  <c r="I1616" i="7"/>
  <c r="K1616" i="7"/>
  <c r="L1616" i="7"/>
  <c r="O1616" i="7"/>
  <c r="P1616" i="7"/>
  <c r="T1616" i="7"/>
  <c r="S1616" i="7" s="1"/>
  <c r="E1617" i="7"/>
  <c r="F1617" i="7"/>
  <c r="I1617" i="7"/>
  <c r="K1617" i="7"/>
  <c r="L1617" i="7"/>
  <c r="O1617" i="7"/>
  <c r="P1617" i="7"/>
  <c r="T1617" i="7"/>
  <c r="S1617" i="7" s="1"/>
  <c r="E1618" i="7"/>
  <c r="F1618" i="7"/>
  <c r="I1618" i="7"/>
  <c r="K1618" i="7"/>
  <c r="L1618" i="7"/>
  <c r="O1618" i="7"/>
  <c r="P1618" i="7"/>
  <c r="T1618" i="7"/>
  <c r="S1618" i="7" s="1"/>
  <c r="E1619" i="7"/>
  <c r="F1619" i="7"/>
  <c r="I1619" i="7"/>
  <c r="K1619" i="7"/>
  <c r="L1619" i="7"/>
  <c r="O1619" i="7"/>
  <c r="P1619" i="7"/>
  <c r="T1619" i="7"/>
  <c r="S1619" i="7" s="1"/>
  <c r="E1620" i="7"/>
  <c r="F1620" i="7"/>
  <c r="I1620" i="7"/>
  <c r="K1620" i="7"/>
  <c r="L1620" i="7"/>
  <c r="O1620" i="7"/>
  <c r="P1620" i="7"/>
  <c r="T1620" i="7"/>
  <c r="S1620" i="7" s="1"/>
  <c r="E1621" i="7"/>
  <c r="F1621" i="7"/>
  <c r="I1621" i="7"/>
  <c r="K1621" i="7"/>
  <c r="L1621" i="7"/>
  <c r="O1621" i="7"/>
  <c r="P1621" i="7"/>
  <c r="T1621" i="7"/>
  <c r="S1621" i="7" s="1"/>
  <c r="E1622" i="7"/>
  <c r="F1622" i="7"/>
  <c r="I1622" i="7"/>
  <c r="K1622" i="7"/>
  <c r="L1622" i="7"/>
  <c r="O1622" i="7"/>
  <c r="P1622" i="7"/>
  <c r="T1622" i="7"/>
  <c r="S1622" i="7" s="1"/>
  <c r="E1623" i="7"/>
  <c r="F1623" i="7"/>
  <c r="I1623" i="7"/>
  <c r="K1623" i="7"/>
  <c r="L1623" i="7"/>
  <c r="O1623" i="7"/>
  <c r="P1623" i="7"/>
  <c r="T1623" i="7"/>
  <c r="S1623" i="7" s="1"/>
  <c r="E1624" i="7"/>
  <c r="F1624" i="7"/>
  <c r="I1624" i="7"/>
  <c r="K1624" i="7"/>
  <c r="L1624" i="7"/>
  <c r="O1624" i="7"/>
  <c r="P1624" i="7"/>
  <c r="T1624" i="7"/>
  <c r="S1624" i="7" s="1"/>
  <c r="E1625" i="7"/>
  <c r="F1625" i="7"/>
  <c r="I1625" i="7"/>
  <c r="K1625" i="7"/>
  <c r="L1625" i="7"/>
  <c r="O1625" i="7"/>
  <c r="P1625" i="7"/>
  <c r="T1625" i="7"/>
  <c r="S1625" i="7" s="1"/>
  <c r="E1626" i="7"/>
  <c r="F1626" i="7"/>
  <c r="I1626" i="7"/>
  <c r="K1626" i="7"/>
  <c r="L1626" i="7"/>
  <c r="O1626" i="7"/>
  <c r="P1626" i="7"/>
  <c r="T1626" i="7"/>
  <c r="S1626" i="7" s="1"/>
  <c r="E1627" i="7"/>
  <c r="F1627" i="7"/>
  <c r="I1627" i="7"/>
  <c r="K1627" i="7"/>
  <c r="L1627" i="7"/>
  <c r="O1627" i="7"/>
  <c r="P1627" i="7"/>
  <c r="T1627" i="7"/>
  <c r="S1627" i="7" s="1"/>
  <c r="E1628" i="7"/>
  <c r="F1628" i="7"/>
  <c r="I1628" i="7"/>
  <c r="K1628" i="7"/>
  <c r="L1628" i="7"/>
  <c r="O1628" i="7"/>
  <c r="P1628" i="7"/>
  <c r="T1628" i="7"/>
  <c r="S1628" i="7" s="1"/>
  <c r="E1629" i="7"/>
  <c r="F1629" i="7"/>
  <c r="I1629" i="7"/>
  <c r="K1629" i="7"/>
  <c r="L1629" i="7"/>
  <c r="O1629" i="7"/>
  <c r="P1629" i="7"/>
  <c r="T1629" i="7"/>
  <c r="S1629" i="7" s="1"/>
  <c r="E1630" i="7"/>
  <c r="F1630" i="7"/>
  <c r="I1630" i="7"/>
  <c r="K1630" i="7"/>
  <c r="L1630" i="7"/>
  <c r="O1630" i="7"/>
  <c r="P1630" i="7"/>
  <c r="T1630" i="7"/>
  <c r="S1630" i="7" s="1"/>
  <c r="E1631" i="7"/>
  <c r="F1631" i="7"/>
  <c r="I1631" i="7"/>
  <c r="K1631" i="7"/>
  <c r="L1631" i="7"/>
  <c r="O1631" i="7"/>
  <c r="P1631" i="7"/>
  <c r="T1631" i="7"/>
  <c r="S1631" i="7" s="1"/>
  <c r="E1632" i="7"/>
  <c r="F1632" i="7"/>
  <c r="I1632" i="7"/>
  <c r="K1632" i="7"/>
  <c r="L1632" i="7"/>
  <c r="O1632" i="7"/>
  <c r="P1632" i="7"/>
  <c r="T1632" i="7"/>
  <c r="S1632" i="7" s="1"/>
  <c r="E1633" i="7"/>
  <c r="F1633" i="7"/>
  <c r="I1633" i="7"/>
  <c r="K1633" i="7"/>
  <c r="L1633" i="7"/>
  <c r="O1633" i="7"/>
  <c r="P1633" i="7"/>
  <c r="T1633" i="7"/>
  <c r="S1633" i="7" s="1"/>
  <c r="E1634" i="7"/>
  <c r="F1634" i="7"/>
  <c r="I1634" i="7"/>
  <c r="K1634" i="7"/>
  <c r="L1634" i="7"/>
  <c r="O1634" i="7"/>
  <c r="P1634" i="7"/>
  <c r="T1634" i="7"/>
  <c r="S1634" i="7" s="1"/>
  <c r="E1635" i="7"/>
  <c r="F1635" i="7"/>
  <c r="I1635" i="7"/>
  <c r="K1635" i="7"/>
  <c r="L1635" i="7"/>
  <c r="O1635" i="7"/>
  <c r="P1635" i="7"/>
  <c r="T1635" i="7"/>
  <c r="S1635" i="7" s="1"/>
  <c r="E1636" i="7"/>
  <c r="F1636" i="7"/>
  <c r="I1636" i="7"/>
  <c r="K1636" i="7"/>
  <c r="L1636" i="7"/>
  <c r="O1636" i="7"/>
  <c r="P1636" i="7"/>
  <c r="T1636" i="7"/>
  <c r="S1636" i="7" s="1"/>
  <c r="E1637" i="7"/>
  <c r="F1637" i="7"/>
  <c r="I1637" i="7"/>
  <c r="K1637" i="7"/>
  <c r="L1637" i="7"/>
  <c r="O1637" i="7"/>
  <c r="P1637" i="7"/>
  <c r="T1637" i="7"/>
  <c r="S1637" i="7" s="1"/>
  <c r="E1638" i="7"/>
  <c r="F1638" i="7"/>
  <c r="I1638" i="7"/>
  <c r="K1638" i="7"/>
  <c r="L1638" i="7"/>
  <c r="O1638" i="7"/>
  <c r="P1638" i="7"/>
  <c r="T1638" i="7"/>
  <c r="S1638" i="7" s="1"/>
  <c r="E1639" i="7"/>
  <c r="F1639" i="7"/>
  <c r="I1639" i="7"/>
  <c r="K1639" i="7"/>
  <c r="L1639" i="7"/>
  <c r="O1639" i="7"/>
  <c r="P1639" i="7"/>
  <c r="T1639" i="7"/>
  <c r="S1639" i="7" s="1"/>
  <c r="E1640" i="7"/>
  <c r="F1640" i="7"/>
  <c r="I1640" i="7"/>
  <c r="K1640" i="7"/>
  <c r="L1640" i="7"/>
  <c r="O1640" i="7"/>
  <c r="P1640" i="7"/>
  <c r="T1640" i="7"/>
  <c r="S1640" i="7" s="1"/>
  <c r="E1641" i="7"/>
  <c r="F1641" i="7"/>
  <c r="I1641" i="7"/>
  <c r="K1641" i="7"/>
  <c r="L1641" i="7"/>
  <c r="O1641" i="7"/>
  <c r="P1641" i="7"/>
  <c r="T1641" i="7"/>
  <c r="S1641" i="7" s="1"/>
  <c r="E1642" i="7"/>
  <c r="F1642" i="7"/>
  <c r="I1642" i="7"/>
  <c r="K1642" i="7"/>
  <c r="L1642" i="7"/>
  <c r="O1642" i="7"/>
  <c r="P1642" i="7"/>
  <c r="T1642" i="7"/>
  <c r="S1642" i="7" s="1"/>
  <c r="E1643" i="7"/>
  <c r="F1643" i="7"/>
  <c r="I1643" i="7"/>
  <c r="K1643" i="7"/>
  <c r="L1643" i="7"/>
  <c r="O1643" i="7"/>
  <c r="P1643" i="7"/>
  <c r="T1643" i="7"/>
  <c r="S1643" i="7" s="1"/>
  <c r="E1644" i="7"/>
  <c r="F1644" i="7"/>
  <c r="I1644" i="7"/>
  <c r="K1644" i="7"/>
  <c r="L1644" i="7"/>
  <c r="O1644" i="7"/>
  <c r="P1644" i="7"/>
  <c r="T1644" i="7"/>
  <c r="S1644" i="7" s="1"/>
  <c r="E1645" i="7"/>
  <c r="F1645" i="7"/>
  <c r="I1645" i="7"/>
  <c r="K1645" i="7"/>
  <c r="L1645" i="7"/>
  <c r="O1645" i="7"/>
  <c r="P1645" i="7"/>
  <c r="T1645" i="7"/>
  <c r="S1645" i="7" s="1"/>
  <c r="E1646" i="7"/>
  <c r="F1646" i="7"/>
  <c r="I1646" i="7"/>
  <c r="K1646" i="7"/>
  <c r="L1646" i="7"/>
  <c r="O1646" i="7"/>
  <c r="P1646" i="7"/>
  <c r="T1646" i="7"/>
  <c r="S1646" i="7" s="1"/>
  <c r="E1647" i="7"/>
  <c r="F1647" i="7"/>
  <c r="I1647" i="7"/>
  <c r="K1647" i="7"/>
  <c r="L1647" i="7"/>
  <c r="O1647" i="7"/>
  <c r="P1647" i="7"/>
  <c r="T1647" i="7"/>
  <c r="S1647" i="7" s="1"/>
  <c r="E1648" i="7"/>
  <c r="F1648" i="7"/>
  <c r="I1648" i="7"/>
  <c r="K1648" i="7"/>
  <c r="L1648" i="7"/>
  <c r="O1648" i="7"/>
  <c r="P1648" i="7"/>
  <c r="T1648" i="7"/>
  <c r="S1648" i="7" s="1"/>
  <c r="E1649" i="7"/>
  <c r="F1649" i="7"/>
  <c r="I1649" i="7"/>
  <c r="K1649" i="7"/>
  <c r="L1649" i="7"/>
  <c r="O1649" i="7"/>
  <c r="P1649" i="7"/>
  <c r="T1649" i="7"/>
  <c r="S1649" i="7" s="1"/>
  <c r="E1650" i="7"/>
  <c r="F1650" i="7"/>
  <c r="I1650" i="7"/>
  <c r="K1650" i="7"/>
  <c r="L1650" i="7"/>
  <c r="O1650" i="7"/>
  <c r="P1650" i="7"/>
  <c r="T1650" i="7"/>
  <c r="S1650" i="7" s="1"/>
  <c r="E1651" i="7"/>
  <c r="F1651" i="7"/>
  <c r="I1651" i="7"/>
  <c r="K1651" i="7"/>
  <c r="L1651" i="7"/>
  <c r="O1651" i="7"/>
  <c r="P1651" i="7"/>
  <c r="T1651" i="7"/>
  <c r="S1651" i="7" s="1"/>
  <c r="E1652" i="7"/>
  <c r="F1652" i="7"/>
  <c r="I1652" i="7"/>
  <c r="K1652" i="7"/>
  <c r="L1652" i="7"/>
  <c r="O1652" i="7"/>
  <c r="P1652" i="7"/>
  <c r="T1652" i="7"/>
  <c r="S1652" i="7" s="1"/>
  <c r="E1653" i="7"/>
  <c r="F1653" i="7"/>
  <c r="I1653" i="7"/>
  <c r="K1653" i="7"/>
  <c r="L1653" i="7"/>
  <c r="O1653" i="7"/>
  <c r="P1653" i="7"/>
  <c r="T1653" i="7"/>
  <c r="S1653" i="7" s="1"/>
  <c r="E1654" i="7"/>
  <c r="F1654" i="7"/>
  <c r="I1654" i="7"/>
  <c r="K1654" i="7"/>
  <c r="L1654" i="7"/>
  <c r="O1654" i="7"/>
  <c r="P1654" i="7"/>
  <c r="T1654" i="7"/>
  <c r="S1654" i="7" s="1"/>
  <c r="E1655" i="7"/>
  <c r="F1655" i="7"/>
  <c r="I1655" i="7"/>
  <c r="K1655" i="7"/>
  <c r="L1655" i="7"/>
  <c r="O1655" i="7"/>
  <c r="P1655" i="7"/>
  <c r="T1655" i="7"/>
  <c r="S1655" i="7" s="1"/>
  <c r="E1656" i="7"/>
  <c r="F1656" i="7"/>
  <c r="I1656" i="7"/>
  <c r="K1656" i="7"/>
  <c r="L1656" i="7"/>
  <c r="O1656" i="7"/>
  <c r="P1656" i="7"/>
  <c r="T1656" i="7"/>
  <c r="S1656" i="7" s="1"/>
  <c r="E1657" i="7"/>
  <c r="F1657" i="7"/>
  <c r="I1657" i="7"/>
  <c r="K1657" i="7"/>
  <c r="L1657" i="7"/>
  <c r="O1657" i="7"/>
  <c r="P1657" i="7"/>
  <c r="T1657" i="7"/>
  <c r="S1657" i="7" s="1"/>
  <c r="E1658" i="7"/>
  <c r="F1658" i="7"/>
  <c r="I1658" i="7"/>
  <c r="K1658" i="7"/>
  <c r="L1658" i="7"/>
  <c r="O1658" i="7"/>
  <c r="P1658" i="7"/>
  <c r="T1658" i="7"/>
  <c r="S1658" i="7" s="1"/>
  <c r="E1659" i="7"/>
  <c r="F1659" i="7"/>
  <c r="I1659" i="7"/>
  <c r="K1659" i="7"/>
  <c r="L1659" i="7"/>
  <c r="O1659" i="7"/>
  <c r="P1659" i="7"/>
  <c r="T1659" i="7"/>
  <c r="S1659" i="7" s="1"/>
  <c r="E1660" i="7"/>
  <c r="F1660" i="7"/>
  <c r="I1660" i="7"/>
  <c r="K1660" i="7"/>
  <c r="L1660" i="7"/>
  <c r="O1660" i="7"/>
  <c r="P1660" i="7"/>
  <c r="T1660" i="7"/>
  <c r="S1660" i="7" s="1"/>
  <c r="E1661" i="7"/>
  <c r="F1661" i="7"/>
  <c r="I1661" i="7"/>
  <c r="K1661" i="7"/>
  <c r="L1661" i="7"/>
  <c r="O1661" i="7"/>
  <c r="P1661" i="7"/>
  <c r="T1661" i="7"/>
  <c r="S1661" i="7" s="1"/>
  <c r="E1662" i="7"/>
  <c r="F1662" i="7"/>
  <c r="I1662" i="7"/>
  <c r="K1662" i="7"/>
  <c r="L1662" i="7"/>
  <c r="O1662" i="7"/>
  <c r="P1662" i="7"/>
  <c r="T1662" i="7"/>
  <c r="S1662" i="7" s="1"/>
  <c r="E1663" i="7"/>
  <c r="F1663" i="7"/>
  <c r="I1663" i="7"/>
  <c r="K1663" i="7"/>
  <c r="L1663" i="7"/>
  <c r="O1663" i="7"/>
  <c r="P1663" i="7"/>
  <c r="T1663" i="7"/>
  <c r="S1663" i="7" s="1"/>
  <c r="E1664" i="7"/>
  <c r="F1664" i="7"/>
  <c r="I1664" i="7"/>
  <c r="K1664" i="7"/>
  <c r="L1664" i="7"/>
  <c r="O1664" i="7"/>
  <c r="P1664" i="7"/>
  <c r="T1664" i="7"/>
  <c r="S1664" i="7" s="1"/>
  <c r="E1665" i="7"/>
  <c r="F1665" i="7"/>
  <c r="I1665" i="7"/>
  <c r="K1665" i="7"/>
  <c r="L1665" i="7"/>
  <c r="O1665" i="7"/>
  <c r="P1665" i="7"/>
  <c r="T1665" i="7"/>
  <c r="S1665" i="7" s="1"/>
  <c r="E1666" i="7"/>
  <c r="F1666" i="7"/>
  <c r="I1666" i="7"/>
  <c r="K1666" i="7"/>
  <c r="L1666" i="7"/>
  <c r="O1666" i="7"/>
  <c r="P1666" i="7"/>
  <c r="T1666" i="7"/>
  <c r="S1666" i="7" s="1"/>
  <c r="E1667" i="7"/>
  <c r="F1667" i="7"/>
  <c r="I1667" i="7"/>
  <c r="K1667" i="7"/>
  <c r="L1667" i="7"/>
  <c r="O1667" i="7"/>
  <c r="P1667" i="7"/>
  <c r="T1667" i="7"/>
  <c r="S1667" i="7" s="1"/>
  <c r="E1668" i="7"/>
  <c r="F1668" i="7"/>
  <c r="I1668" i="7"/>
  <c r="K1668" i="7"/>
  <c r="L1668" i="7"/>
  <c r="O1668" i="7"/>
  <c r="P1668" i="7"/>
  <c r="T1668" i="7"/>
  <c r="S1668" i="7" s="1"/>
  <c r="E1669" i="7"/>
  <c r="F1669" i="7"/>
  <c r="I1669" i="7"/>
  <c r="K1669" i="7"/>
  <c r="L1669" i="7"/>
  <c r="O1669" i="7"/>
  <c r="P1669" i="7"/>
  <c r="T1669" i="7"/>
  <c r="S1669" i="7" s="1"/>
  <c r="E1670" i="7"/>
  <c r="F1670" i="7"/>
  <c r="I1670" i="7"/>
  <c r="K1670" i="7"/>
  <c r="L1670" i="7"/>
  <c r="O1670" i="7"/>
  <c r="P1670" i="7"/>
  <c r="T1670" i="7"/>
  <c r="S1670" i="7" s="1"/>
  <c r="E1671" i="7"/>
  <c r="F1671" i="7"/>
  <c r="I1671" i="7"/>
  <c r="K1671" i="7"/>
  <c r="L1671" i="7"/>
  <c r="O1671" i="7"/>
  <c r="P1671" i="7"/>
  <c r="T1671" i="7"/>
  <c r="S1671" i="7" s="1"/>
  <c r="E1672" i="7"/>
  <c r="F1672" i="7"/>
  <c r="I1672" i="7"/>
  <c r="K1672" i="7"/>
  <c r="L1672" i="7"/>
  <c r="O1672" i="7"/>
  <c r="P1672" i="7"/>
  <c r="T1672" i="7"/>
  <c r="S1672" i="7" s="1"/>
  <c r="E1673" i="7"/>
  <c r="F1673" i="7"/>
  <c r="I1673" i="7"/>
  <c r="K1673" i="7"/>
  <c r="L1673" i="7"/>
  <c r="O1673" i="7"/>
  <c r="P1673" i="7"/>
  <c r="T1673" i="7"/>
  <c r="S1673" i="7" s="1"/>
  <c r="E1674" i="7"/>
  <c r="F1674" i="7"/>
  <c r="I1674" i="7"/>
  <c r="K1674" i="7"/>
  <c r="L1674" i="7"/>
  <c r="O1674" i="7"/>
  <c r="P1674" i="7"/>
  <c r="T1674" i="7"/>
  <c r="S1674" i="7" s="1"/>
  <c r="E1675" i="7"/>
  <c r="F1675" i="7"/>
  <c r="I1675" i="7"/>
  <c r="K1675" i="7"/>
  <c r="L1675" i="7"/>
  <c r="O1675" i="7"/>
  <c r="P1675" i="7"/>
  <c r="T1675" i="7"/>
  <c r="S1675" i="7" s="1"/>
  <c r="E1676" i="7"/>
  <c r="F1676" i="7"/>
  <c r="I1676" i="7"/>
  <c r="K1676" i="7"/>
  <c r="L1676" i="7"/>
  <c r="O1676" i="7"/>
  <c r="P1676" i="7"/>
  <c r="T1676" i="7"/>
  <c r="S1676" i="7" s="1"/>
  <c r="E1677" i="7"/>
  <c r="F1677" i="7"/>
  <c r="I1677" i="7"/>
  <c r="K1677" i="7"/>
  <c r="L1677" i="7"/>
  <c r="O1677" i="7"/>
  <c r="P1677" i="7"/>
  <c r="T1677" i="7"/>
  <c r="S1677" i="7" s="1"/>
  <c r="E1678" i="7"/>
  <c r="F1678" i="7"/>
  <c r="I1678" i="7"/>
  <c r="K1678" i="7"/>
  <c r="L1678" i="7"/>
  <c r="O1678" i="7"/>
  <c r="P1678" i="7"/>
  <c r="T1678" i="7"/>
  <c r="S1678" i="7" s="1"/>
  <c r="E1679" i="7"/>
  <c r="F1679" i="7"/>
  <c r="I1679" i="7"/>
  <c r="K1679" i="7"/>
  <c r="L1679" i="7"/>
  <c r="O1679" i="7"/>
  <c r="P1679" i="7"/>
  <c r="T1679" i="7"/>
  <c r="S1679" i="7" s="1"/>
  <c r="E1680" i="7"/>
  <c r="F1680" i="7"/>
  <c r="I1680" i="7"/>
  <c r="K1680" i="7"/>
  <c r="L1680" i="7"/>
  <c r="O1680" i="7"/>
  <c r="P1680" i="7"/>
  <c r="T1680" i="7"/>
  <c r="S1680" i="7" s="1"/>
  <c r="E1681" i="7"/>
  <c r="F1681" i="7"/>
  <c r="I1681" i="7"/>
  <c r="K1681" i="7"/>
  <c r="L1681" i="7"/>
  <c r="O1681" i="7"/>
  <c r="P1681" i="7"/>
  <c r="T1681" i="7"/>
  <c r="S1681" i="7" s="1"/>
  <c r="E1682" i="7"/>
  <c r="F1682" i="7"/>
  <c r="I1682" i="7"/>
  <c r="K1682" i="7"/>
  <c r="L1682" i="7"/>
  <c r="O1682" i="7"/>
  <c r="P1682" i="7"/>
  <c r="T1682" i="7"/>
  <c r="S1682" i="7" s="1"/>
  <c r="E1683" i="7"/>
  <c r="F1683" i="7"/>
  <c r="I1683" i="7"/>
  <c r="K1683" i="7"/>
  <c r="L1683" i="7"/>
  <c r="O1683" i="7"/>
  <c r="P1683" i="7"/>
  <c r="T1683" i="7"/>
  <c r="S1683" i="7" s="1"/>
  <c r="E1684" i="7"/>
  <c r="F1684" i="7"/>
  <c r="I1684" i="7"/>
  <c r="K1684" i="7"/>
  <c r="L1684" i="7"/>
  <c r="O1684" i="7"/>
  <c r="P1684" i="7"/>
  <c r="T1684" i="7"/>
  <c r="S1684" i="7" s="1"/>
  <c r="E1685" i="7"/>
  <c r="F1685" i="7"/>
  <c r="I1685" i="7"/>
  <c r="K1685" i="7"/>
  <c r="L1685" i="7"/>
  <c r="O1685" i="7"/>
  <c r="P1685" i="7"/>
  <c r="T1685" i="7"/>
  <c r="S1685" i="7" s="1"/>
  <c r="E1686" i="7"/>
  <c r="F1686" i="7"/>
  <c r="I1686" i="7"/>
  <c r="K1686" i="7"/>
  <c r="L1686" i="7"/>
  <c r="O1686" i="7"/>
  <c r="P1686" i="7"/>
  <c r="T1686" i="7"/>
  <c r="S1686" i="7" s="1"/>
  <c r="E1687" i="7"/>
  <c r="F1687" i="7"/>
  <c r="I1687" i="7"/>
  <c r="K1687" i="7"/>
  <c r="L1687" i="7"/>
  <c r="O1687" i="7"/>
  <c r="P1687" i="7"/>
  <c r="T1687" i="7"/>
  <c r="S1687" i="7" s="1"/>
  <c r="E1688" i="7"/>
  <c r="F1688" i="7"/>
  <c r="I1688" i="7"/>
  <c r="K1688" i="7"/>
  <c r="L1688" i="7"/>
  <c r="O1688" i="7"/>
  <c r="P1688" i="7"/>
  <c r="T1688" i="7"/>
  <c r="S1688" i="7" s="1"/>
  <c r="E1689" i="7"/>
  <c r="F1689" i="7"/>
  <c r="I1689" i="7"/>
  <c r="K1689" i="7"/>
  <c r="L1689" i="7"/>
  <c r="O1689" i="7"/>
  <c r="P1689" i="7"/>
  <c r="T1689" i="7"/>
  <c r="S1689" i="7" s="1"/>
  <c r="E1690" i="7"/>
  <c r="F1690" i="7"/>
  <c r="I1690" i="7"/>
  <c r="K1690" i="7"/>
  <c r="L1690" i="7"/>
  <c r="O1690" i="7"/>
  <c r="P1690" i="7"/>
  <c r="T1690" i="7"/>
  <c r="S1690" i="7" s="1"/>
  <c r="E1691" i="7"/>
  <c r="F1691" i="7"/>
  <c r="I1691" i="7"/>
  <c r="K1691" i="7"/>
  <c r="L1691" i="7"/>
  <c r="O1691" i="7"/>
  <c r="P1691" i="7"/>
  <c r="T1691" i="7"/>
  <c r="S1691" i="7" s="1"/>
  <c r="E1692" i="7"/>
  <c r="F1692" i="7"/>
  <c r="I1692" i="7"/>
  <c r="K1692" i="7"/>
  <c r="L1692" i="7"/>
  <c r="O1692" i="7"/>
  <c r="P1692" i="7"/>
  <c r="T1692" i="7"/>
  <c r="S1692" i="7" s="1"/>
  <c r="E1693" i="7"/>
  <c r="F1693" i="7"/>
  <c r="I1693" i="7"/>
  <c r="K1693" i="7"/>
  <c r="L1693" i="7"/>
  <c r="O1693" i="7"/>
  <c r="P1693" i="7"/>
  <c r="T1693" i="7"/>
  <c r="S1693" i="7" s="1"/>
  <c r="E1694" i="7"/>
  <c r="F1694" i="7"/>
  <c r="I1694" i="7"/>
  <c r="K1694" i="7"/>
  <c r="L1694" i="7"/>
  <c r="O1694" i="7"/>
  <c r="P1694" i="7"/>
  <c r="T1694" i="7"/>
  <c r="S1694" i="7" s="1"/>
  <c r="E1695" i="7"/>
  <c r="F1695" i="7"/>
  <c r="I1695" i="7"/>
  <c r="K1695" i="7"/>
  <c r="L1695" i="7"/>
  <c r="O1695" i="7"/>
  <c r="P1695" i="7"/>
  <c r="T1695" i="7"/>
  <c r="S1695" i="7" s="1"/>
  <c r="E1696" i="7"/>
  <c r="F1696" i="7"/>
  <c r="I1696" i="7"/>
  <c r="K1696" i="7"/>
  <c r="L1696" i="7"/>
  <c r="O1696" i="7"/>
  <c r="P1696" i="7"/>
  <c r="T1696" i="7"/>
  <c r="S1696" i="7" s="1"/>
  <c r="E1697" i="7"/>
  <c r="F1697" i="7"/>
  <c r="I1697" i="7"/>
  <c r="K1697" i="7"/>
  <c r="L1697" i="7"/>
  <c r="O1697" i="7"/>
  <c r="P1697" i="7"/>
  <c r="T1697" i="7"/>
  <c r="S1697" i="7" s="1"/>
  <c r="E1698" i="7"/>
  <c r="F1698" i="7"/>
  <c r="I1698" i="7"/>
  <c r="K1698" i="7"/>
  <c r="L1698" i="7"/>
  <c r="O1698" i="7"/>
  <c r="P1698" i="7"/>
  <c r="T1698" i="7"/>
  <c r="S1698" i="7" s="1"/>
  <c r="E1699" i="7"/>
  <c r="F1699" i="7"/>
  <c r="I1699" i="7"/>
  <c r="K1699" i="7"/>
  <c r="L1699" i="7"/>
  <c r="O1699" i="7"/>
  <c r="P1699" i="7"/>
  <c r="T1699" i="7"/>
  <c r="S1699" i="7" s="1"/>
  <c r="E1700" i="7"/>
  <c r="F1700" i="7"/>
  <c r="I1700" i="7"/>
  <c r="K1700" i="7"/>
  <c r="L1700" i="7"/>
  <c r="O1700" i="7"/>
  <c r="P1700" i="7"/>
  <c r="T1700" i="7"/>
  <c r="S1700" i="7" s="1"/>
  <c r="E1701" i="7"/>
  <c r="F1701" i="7"/>
  <c r="I1701" i="7"/>
  <c r="K1701" i="7"/>
  <c r="L1701" i="7"/>
  <c r="O1701" i="7"/>
  <c r="P1701" i="7"/>
  <c r="T1701" i="7"/>
  <c r="S1701" i="7" s="1"/>
  <c r="E1702" i="7"/>
  <c r="F1702" i="7"/>
  <c r="I1702" i="7"/>
  <c r="K1702" i="7"/>
  <c r="L1702" i="7"/>
  <c r="O1702" i="7"/>
  <c r="P1702" i="7"/>
  <c r="T1702" i="7"/>
  <c r="S1702" i="7" s="1"/>
  <c r="E1703" i="7"/>
  <c r="F1703" i="7"/>
  <c r="I1703" i="7"/>
  <c r="K1703" i="7"/>
  <c r="L1703" i="7"/>
  <c r="O1703" i="7"/>
  <c r="P1703" i="7"/>
  <c r="T1703" i="7"/>
  <c r="S1703" i="7" s="1"/>
  <c r="E1704" i="7"/>
  <c r="F1704" i="7"/>
  <c r="I1704" i="7"/>
  <c r="K1704" i="7"/>
  <c r="L1704" i="7"/>
  <c r="O1704" i="7"/>
  <c r="P1704" i="7"/>
  <c r="T1704" i="7"/>
  <c r="S1704" i="7" s="1"/>
  <c r="E1705" i="7"/>
  <c r="F1705" i="7"/>
  <c r="I1705" i="7"/>
  <c r="K1705" i="7"/>
  <c r="L1705" i="7"/>
  <c r="O1705" i="7"/>
  <c r="P1705" i="7"/>
  <c r="T1705" i="7"/>
  <c r="S1705" i="7" s="1"/>
  <c r="E1706" i="7"/>
  <c r="F1706" i="7"/>
  <c r="I1706" i="7"/>
  <c r="K1706" i="7"/>
  <c r="L1706" i="7"/>
  <c r="O1706" i="7"/>
  <c r="P1706" i="7"/>
  <c r="T1706" i="7"/>
  <c r="S1706" i="7" s="1"/>
  <c r="E1707" i="7"/>
  <c r="F1707" i="7"/>
  <c r="I1707" i="7"/>
  <c r="K1707" i="7"/>
  <c r="L1707" i="7"/>
  <c r="O1707" i="7"/>
  <c r="P1707" i="7"/>
  <c r="T1707" i="7"/>
  <c r="S1707" i="7" s="1"/>
  <c r="E1708" i="7"/>
  <c r="F1708" i="7"/>
  <c r="I1708" i="7"/>
  <c r="K1708" i="7"/>
  <c r="L1708" i="7"/>
  <c r="O1708" i="7"/>
  <c r="P1708" i="7"/>
  <c r="T1708" i="7"/>
  <c r="S1708" i="7" s="1"/>
  <c r="E1709" i="7"/>
  <c r="F1709" i="7"/>
  <c r="I1709" i="7"/>
  <c r="K1709" i="7"/>
  <c r="L1709" i="7"/>
  <c r="O1709" i="7"/>
  <c r="P1709" i="7"/>
  <c r="T1709" i="7"/>
  <c r="S1709" i="7" s="1"/>
  <c r="E1710" i="7"/>
  <c r="F1710" i="7"/>
  <c r="I1710" i="7"/>
  <c r="K1710" i="7"/>
  <c r="L1710" i="7"/>
  <c r="O1710" i="7"/>
  <c r="P1710" i="7"/>
  <c r="T1710" i="7"/>
  <c r="S1710" i="7" s="1"/>
  <c r="E1711" i="7"/>
  <c r="F1711" i="7"/>
  <c r="I1711" i="7"/>
  <c r="K1711" i="7"/>
  <c r="L1711" i="7"/>
  <c r="O1711" i="7"/>
  <c r="P1711" i="7"/>
  <c r="T1711" i="7"/>
  <c r="S1711" i="7" s="1"/>
  <c r="E1712" i="7"/>
  <c r="F1712" i="7"/>
  <c r="I1712" i="7"/>
  <c r="K1712" i="7"/>
  <c r="L1712" i="7"/>
  <c r="O1712" i="7"/>
  <c r="P1712" i="7"/>
  <c r="T1712" i="7"/>
  <c r="S1712" i="7" s="1"/>
  <c r="E1713" i="7"/>
  <c r="F1713" i="7"/>
  <c r="I1713" i="7"/>
  <c r="K1713" i="7"/>
  <c r="L1713" i="7"/>
  <c r="O1713" i="7"/>
  <c r="P1713" i="7"/>
  <c r="T1713" i="7"/>
  <c r="S1713" i="7" s="1"/>
  <c r="E1714" i="7"/>
  <c r="F1714" i="7"/>
  <c r="I1714" i="7"/>
  <c r="K1714" i="7"/>
  <c r="L1714" i="7"/>
  <c r="O1714" i="7"/>
  <c r="P1714" i="7"/>
  <c r="T1714" i="7"/>
  <c r="S1714" i="7" s="1"/>
  <c r="E1715" i="7"/>
  <c r="F1715" i="7"/>
  <c r="I1715" i="7"/>
  <c r="K1715" i="7"/>
  <c r="L1715" i="7"/>
  <c r="O1715" i="7"/>
  <c r="P1715" i="7"/>
  <c r="T1715" i="7"/>
  <c r="S1715" i="7" s="1"/>
  <c r="E1716" i="7"/>
  <c r="F1716" i="7"/>
  <c r="I1716" i="7"/>
  <c r="K1716" i="7"/>
  <c r="L1716" i="7"/>
  <c r="O1716" i="7"/>
  <c r="P1716" i="7"/>
  <c r="T1716" i="7"/>
  <c r="S1716" i="7" s="1"/>
  <c r="E1717" i="7"/>
  <c r="F1717" i="7"/>
  <c r="I1717" i="7"/>
  <c r="K1717" i="7"/>
  <c r="L1717" i="7"/>
  <c r="O1717" i="7"/>
  <c r="P1717" i="7"/>
  <c r="T1717" i="7"/>
  <c r="S1717" i="7" s="1"/>
  <c r="E1718" i="7"/>
  <c r="F1718" i="7"/>
  <c r="I1718" i="7"/>
  <c r="K1718" i="7"/>
  <c r="L1718" i="7"/>
  <c r="O1718" i="7"/>
  <c r="P1718" i="7"/>
  <c r="T1718" i="7"/>
  <c r="S1718" i="7" s="1"/>
  <c r="E1719" i="7"/>
  <c r="F1719" i="7"/>
  <c r="I1719" i="7"/>
  <c r="K1719" i="7"/>
  <c r="L1719" i="7"/>
  <c r="O1719" i="7"/>
  <c r="P1719" i="7"/>
  <c r="T1719" i="7"/>
  <c r="S1719" i="7" s="1"/>
  <c r="E1720" i="7"/>
  <c r="F1720" i="7"/>
  <c r="I1720" i="7"/>
  <c r="K1720" i="7"/>
  <c r="L1720" i="7"/>
  <c r="O1720" i="7"/>
  <c r="P1720" i="7"/>
  <c r="T1720" i="7"/>
  <c r="S1720" i="7" s="1"/>
  <c r="E1721" i="7"/>
  <c r="F1721" i="7"/>
  <c r="I1721" i="7"/>
  <c r="K1721" i="7"/>
  <c r="L1721" i="7"/>
  <c r="O1721" i="7"/>
  <c r="P1721" i="7"/>
  <c r="T1721" i="7"/>
  <c r="S1721" i="7" s="1"/>
  <c r="E1722" i="7"/>
  <c r="F1722" i="7"/>
  <c r="I1722" i="7"/>
  <c r="K1722" i="7"/>
  <c r="L1722" i="7"/>
  <c r="O1722" i="7"/>
  <c r="P1722" i="7"/>
  <c r="T1722" i="7"/>
  <c r="S1722" i="7" s="1"/>
  <c r="E1723" i="7"/>
  <c r="F1723" i="7"/>
  <c r="I1723" i="7"/>
  <c r="K1723" i="7"/>
  <c r="L1723" i="7"/>
  <c r="O1723" i="7"/>
  <c r="P1723" i="7"/>
  <c r="T1723" i="7"/>
  <c r="S1723" i="7" s="1"/>
  <c r="E1724" i="7"/>
  <c r="F1724" i="7"/>
  <c r="I1724" i="7"/>
  <c r="K1724" i="7"/>
  <c r="L1724" i="7"/>
  <c r="O1724" i="7"/>
  <c r="P1724" i="7"/>
  <c r="T1724" i="7"/>
  <c r="S1724" i="7" s="1"/>
  <c r="E1725" i="7"/>
  <c r="F1725" i="7"/>
  <c r="I1725" i="7"/>
  <c r="K1725" i="7"/>
  <c r="L1725" i="7"/>
  <c r="O1725" i="7"/>
  <c r="P1725" i="7"/>
  <c r="T1725" i="7"/>
  <c r="S1725" i="7" s="1"/>
  <c r="E1726" i="7"/>
  <c r="F1726" i="7"/>
  <c r="I1726" i="7"/>
  <c r="K1726" i="7"/>
  <c r="L1726" i="7"/>
  <c r="O1726" i="7"/>
  <c r="P1726" i="7"/>
  <c r="T1726" i="7"/>
  <c r="S1726" i="7" s="1"/>
  <c r="E1727" i="7"/>
  <c r="F1727" i="7"/>
  <c r="I1727" i="7"/>
  <c r="K1727" i="7"/>
  <c r="L1727" i="7"/>
  <c r="O1727" i="7"/>
  <c r="P1727" i="7"/>
  <c r="T1727" i="7"/>
  <c r="S1727" i="7" s="1"/>
  <c r="E1728" i="7"/>
  <c r="F1728" i="7"/>
  <c r="I1728" i="7"/>
  <c r="K1728" i="7"/>
  <c r="L1728" i="7"/>
  <c r="O1728" i="7"/>
  <c r="P1728" i="7"/>
  <c r="T1728" i="7"/>
  <c r="S1728" i="7" s="1"/>
  <c r="E1729" i="7"/>
  <c r="F1729" i="7"/>
  <c r="I1729" i="7"/>
  <c r="K1729" i="7"/>
  <c r="L1729" i="7"/>
  <c r="O1729" i="7"/>
  <c r="P1729" i="7"/>
  <c r="T1729" i="7"/>
  <c r="S1729" i="7" s="1"/>
  <c r="E1730" i="7"/>
  <c r="F1730" i="7"/>
  <c r="I1730" i="7"/>
  <c r="K1730" i="7"/>
  <c r="L1730" i="7"/>
  <c r="O1730" i="7"/>
  <c r="P1730" i="7"/>
  <c r="T1730" i="7"/>
  <c r="S1730" i="7" s="1"/>
  <c r="E1731" i="7"/>
  <c r="F1731" i="7"/>
  <c r="I1731" i="7"/>
  <c r="K1731" i="7"/>
  <c r="L1731" i="7"/>
  <c r="O1731" i="7"/>
  <c r="P1731" i="7"/>
  <c r="T1731" i="7"/>
  <c r="S1731" i="7" s="1"/>
  <c r="E1732" i="7"/>
  <c r="F1732" i="7"/>
  <c r="I1732" i="7"/>
  <c r="K1732" i="7"/>
  <c r="L1732" i="7"/>
  <c r="O1732" i="7"/>
  <c r="P1732" i="7"/>
  <c r="T1732" i="7"/>
  <c r="S1732" i="7" s="1"/>
  <c r="E1733" i="7"/>
  <c r="F1733" i="7"/>
  <c r="I1733" i="7"/>
  <c r="K1733" i="7"/>
  <c r="L1733" i="7"/>
  <c r="O1733" i="7"/>
  <c r="P1733" i="7"/>
  <c r="T1733" i="7"/>
  <c r="S1733" i="7" s="1"/>
  <c r="E1734" i="7"/>
  <c r="F1734" i="7"/>
  <c r="I1734" i="7"/>
  <c r="K1734" i="7"/>
  <c r="L1734" i="7"/>
  <c r="O1734" i="7"/>
  <c r="P1734" i="7"/>
  <c r="T1734" i="7"/>
  <c r="S1734" i="7" s="1"/>
  <c r="E1735" i="7"/>
  <c r="F1735" i="7"/>
  <c r="I1735" i="7"/>
  <c r="K1735" i="7"/>
  <c r="L1735" i="7"/>
  <c r="O1735" i="7"/>
  <c r="P1735" i="7"/>
  <c r="T1735" i="7"/>
  <c r="S1735" i="7" s="1"/>
  <c r="E1736" i="7"/>
  <c r="F1736" i="7"/>
  <c r="I1736" i="7"/>
  <c r="K1736" i="7"/>
  <c r="L1736" i="7"/>
  <c r="O1736" i="7"/>
  <c r="P1736" i="7"/>
  <c r="T1736" i="7"/>
  <c r="S1736" i="7" s="1"/>
  <c r="E1737" i="7"/>
  <c r="F1737" i="7"/>
  <c r="I1737" i="7"/>
  <c r="K1737" i="7"/>
  <c r="L1737" i="7"/>
  <c r="O1737" i="7"/>
  <c r="P1737" i="7"/>
  <c r="T1737" i="7"/>
  <c r="S1737" i="7" s="1"/>
  <c r="E1738" i="7"/>
  <c r="F1738" i="7"/>
  <c r="I1738" i="7"/>
  <c r="K1738" i="7"/>
  <c r="L1738" i="7"/>
  <c r="O1738" i="7"/>
  <c r="P1738" i="7"/>
  <c r="T1738" i="7"/>
  <c r="S1738" i="7" s="1"/>
  <c r="E1739" i="7"/>
  <c r="F1739" i="7"/>
  <c r="I1739" i="7"/>
  <c r="K1739" i="7"/>
  <c r="L1739" i="7"/>
  <c r="O1739" i="7"/>
  <c r="P1739" i="7"/>
  <c r="T1739" i="7"/>
  <c r="S1739" i="7" s="1"/>
  <c r="E1740" i="7"/>
  <c r="F1740" i="7"/>
  <c r="I1740" i="7"/>
  <c r="K1740" i="7"/>
  <c r="L1740" i="7"/>
  <c r="O1740" i="7"/>
  <c r="P1740" i="7"/>
  <c r="T1740" i="7"/>
  <c r="S1740" i="7" s="1"/>
  <c r="E1741" i="7"/>
  <c r="F1741" i="7"/>
  <c r="I1741" i="7"/>
  <c r="K1741" i="7"/>
  <c r="L1741" i="7"/>
  <c r="O1741" i="7"/>
  <c r="P1741" i="7"/>
  <c r="T1741" i="7"/>
  <c r="S1741" i="7" s="1"/>
  <c r="E1742" i="7"/>
  <c r="F1742" i="7"/>
  <c r="I1742" i="7"/>
  <c r="K1742" i="7"/>
  <c r="L1742" i="7"/>
  <c r="O1742" i="7"/>
  <c r="P1742" i="7"/>
  <c r="T1742" i="7"/>
  <c r="S1742" i="7" s="1"/>
  <c r="E1743" i="7"/>
  <c r="F1743" i="7"/>
  <c r="I1743" i="7"/>
  <c r="K1743" i="7"/>
  <c r="L1743" i="7"/>
  <c r="O1743" i="7"/>
  <c r="P1743" i="7"/>
  <c r="T1743" i="7"/>
  <c r="S1743" i="7" s="1"/>
  <c r="E1744" i="7"/>
  <c r="F1744" i="7"/>
  <c r="I1744" i="7"/>
  <c r="K1744" i="7"/>
  <c r="L1744" i="7"/>
  <c r="O1744" i="7"/>
  <c r="P1744" i="7"/>
  <c r="T1744" i="7"/>
  <c r="S1744" i="7" s="1"/>
  <c r="E1745" i="7"/>
  <c r="F1745" i="7"/>
  <c r="I1745" i="7"/>
  <c r="K1745" i="7"/>
  <c r="L1745" i="7"/>
  <c r="O1745" i="7"/>
  <c r="P1745" i="7"/>
  <c r="T1745" i="7"/>
  <c r="S1745" i="7" s="1"/>
  <c r="E1746" i="7"/>
  <c r="F1746" i="7"/>
  <c r="I1746" i="7"/>
  <c r="K1746" i="7"/>
  <c r="L1746" i="7"/>
  <c r="O1746" i="7"/>
  <c r="P1746" i="7"/>
  <c r="T1746" i="7"/>
  <c r="S1746" i="7" s="1"/>
  <c r="E1747" i="7"/>
  <c r="F1747" i="7"/>
  <c r="I1747" i="7"/>
  <c r="K1747" i="7"/>
  <c r="L1747" i="7"/>
  <c r="O1747" i="7"/>
  <c r="P1747" i="7"/>
  <c r="T1747" i="7"/>
  <c r="S1747" i="7" s="1"/>
  <c r="E1748" i="7"/>
  <c r="F1748" i="7"/>
  <c r="I1748" i="7"/>
  <c r="K1748" i="7"/>
  <c r="L1748" i="7"/>
  <c r="O1748" i="7"/>
  <c r="P1748" i="7"/>
  <c r="T1748" i="7"/>
  <c r="S1748" i="7" s="1"/>
  <c r="E1749" i="7"/>
  <c r="F1749" i="7"/>
  <c r="I1749" i="7"/>
  <c r="K1749" i="7"/>
  <c r="L1749" i="7"/>
  <c r="O1749" i="7"/>
  <c r="P1749" i="7"/>
  <c r="T1749" i="7"/>
  <c r="S1749" i="7" s="1"/>
  <c r="E1750" i="7"/>
  <c r="F1750" i="7"/>
  <c r="I1750" i="7"/>
  <c r="K1750" i="7"/>
  <c r="L1750" i="7"/>
  <c r="O1750" i="7"/>
  <c r="P1750" i="7"/>
  <c r="T1750" i="7"/>
  <c r="S1750" i="7" s="1"/>
  <c r="E1751" i="7"/>
  <c r="F1751" i="7"/>
  <c r="I1751" i="7"/>
  <c r="K1751" i="7"/>
  <c r="L1751" i="7"/>
  <c r="O1751" i="7"/>
  <c r="P1751" i="7"/>
  <c r="T1751" i="7"/>
  <c r="S1751" i="7" s="1"/>
  <c r="E1752" i="7"/>
  <c r="F1752" i="7"/>
  <c r="I1752" i="7"/>
  <c r="K1752" i="7"/>
  <c r="L1752" i="7"/>
  <c r="O1752" i="7"/>
  <c r="P1752" i="7"/>
  <c r="T1752" i="7"/>
  <c r="S1752" i="7" s="1"/>
  <c r="E1753" i="7"/>
  <c r="F1753" i="7"/>
  <c r="I1753" i="7"/>
  <c r="K1753" i="7"/>
  <c r="L1753" i="7"/>
  <c r="O1753" i="7"/>
  <c r="P1753" i="7"/>
  <c r="T1753" i="7"/>
  <c r="S1753" i="7" s="1"/>
  <c r="E1754" i="7"/>
  <c r="F1754" i="7"/>
  <c r="I1754" i="7"/>
  <c r="K1754" i="7"/>
  <c r="L1754" i="7"/>
  <c r="O1754" i="7"/>
  <c r="P1754" i="7"/>
  <c r="T1754" i="7"/>
  <c r="S1754" i="7" s="1"/>
  <c r="E1755" i="7"/>
  <c r="F1755" i="7"/>
  <c r="I1755" i="7"/>
  <c r="K1755" i="7"/>
  <c r="L1755" i="7"/>
  <c r="O1755" i="7"/>
  <c r="P1755" i="7"/>
  <c r="T1755" i="7"/>
  <c r="S1755" i="7" s="1"/>
  <c r="E1756" i="7"/>
  <c r="F1756" i="7"/>
  <c r="I1756" i="7"/>
  <c r="K1756" i="7"/>
  <c r="L1756" i="7"/>
  <c r="O1756" i="7"/>
  <c r="P1756" i="7"/>
  <c r="T1756" i="7"/>
  <c r="S1756" i="7" s="1"/>
  <c r="E1757" i="7"/>
  <c r="F1757" i="7"/>
  <c r="I1757" i="7"/>
  <c r="K1757" i="7"/>
  <c r="L1757" i="7"/>
  <c r="O1757" i="7"/>
  <c r="P1757" i="7"/>
  <c r="T1757" i="7"/>
  <c r="S1757" i="7" s="1"/>
  <c r="E1758" i="7"/>
  <c r="F1758" i="7"/>
  <c r="I1758" i="7"/>
  <c r="K1758" i="7"/>
  <c r="L1758" i="7"/>
  <c r="O1758" i="7"/>
  <c r="P1758" i="7"/>
  <c r="T1758" i="7"/>
  <c r="S1758" i="7" s="1"/>
  <c r="E1759" i="7"/>
  <c r="F1759" i="7"/>
  <c r="I1759" i="7"/>
  <c r="K1759" i="7"/>
  <c r="L1759" i="7"/>
  <c r="O1759" i="7"/>
  <c r="P1759" i="7"/>
  <c r="T1759" i="7"/>
  <c r="S1759" i="7" s="1"/>
  <c r="E1760" i="7"/>
  <c r="F1760" i="7"/>
  <c r="I1760" i="7"/>
  <c r="K1760" i="7"/>
  <c r="L1760" i="7"/>
  <c r="O1760" i="7"/>
  <c r="P1760" i="7"/>
  <c r="T1760" i="7"/>
  <c r="S1760" i="7" s="1"/>
  <c r="E1761" i="7"/>
  <c r="F1761" i="7"/>
  <c r="I1761" i="7"/>
  <c r="K1761" i="7"/>
  <c r="L1761" i="7"/>
  <c r="O1761" i="7"/>
  <c r="P1761" i="7"/>
  <c r="T1761" i="7"/>
  <c r="S1761" i="7" s="1"/>
  <c r="E1762" i="7"/>
  <c r="F1762" i="7"/>
  <c r="I1762" i="7"/>
  <c r="K1762" i="7"/>
  <c r="L1762" i="7"/>
  <c r="O1762" i="7"/>
  <c r="P1762" i="7"/>
  <c r="T1762" i="7"/>
  <c r="S1762" i="7" s="1"/>
  <c r="E1763" i="7"/>
  <c r="F1763" i="7"/>
  <c r="I1763" i="7"/>
  <c r="K1763" i="7"/>
  <c r="L1763" i="7"/>
  <c r="O1763" i="7"/>
  <c r="P1763" i="7"/>
  <c r="T1763" i="7"/>
  <c r="S1763" i="7" s="1"/>
  <c r="E1764" i="7"/>
  <c r="F1764" i="7"/>
  <c r="I1764" i="7"/>
  <c r="K1764" i="7"/>
  <c r="L1764" i="7"/>
  <c r="O1764" i="7"/>
  <c r="P1764" i="7"/>
  <c r="T1764" i="7"/>
  <c r="S1764" i="7" s="1"/>
  <c r="E1765" i="7"/>
  <c r="F1765" i="7"/>
  <c r="I1765" i="7"/>
  <c r="K1765" i="7"/>
  <c r="L1765" i="7"/>
  <c r="O1765" i="7"/>
  <c r="P1765" i="7"/>
  <c r="T1765" i="7"/>
  <c r="S1765" i="7" s="1"/>
  <c r="E1766" i="7"/>
  <c r="F1766" i="7"/>
  <c r="I1766" i="7"/>
  <c r="K1766" i="7"/>
  <c r="L1766" i="7"/>
  <c r="O1766" i="7"/>
  <c r="P1766" i="7"/>
  <c r="T1766" i="7"/>
  <c r="S1766" i="7" s="1"/>
  <c r="E1767" i="7"/>
  <c r="F1767" i="7"/>
  <c r="I1767" i="7"/>
  <c r="K1767" i="7"/>
  <c r="L1767" i="7"/>
  <c r="O1767" i="7"/>
  <c r="P1767" i="7"/>
  <c r="T1767" i="7"/>
  <c r="S1767" i="7" s="1"/>
  <c r="E1768" i="7"/>
  <c r="F1768" i="7"/>
  <c r="I1768" i="7"/>
  <c r="K1768" i="7"/>
  <c r="L1768" i="7"/>
  <c r="O1768" i="7"/>
  <c r="P1768" i="7"/>
  <c r="T1768" i="7"/>
  <c r="S1768" i="7" s="1"/>
  <c r="E1769" i="7"/>
  <c r="F1769" i="7"/>
  <c r="I1769" i="7"/>
  <c r="K1769" i="7"/>
  <c r="L1769" i="7"/>
  <c r="O1769" i="7"/>
  <c r="P1769" i="7"/>
  <c r="T1769" i="7"/>
  <c r="S1769" i="7" s="1"/>
  <c r="E1770" i="7"/>
  <c r="F1770" i="7"/>
  <c r="I1770" i="7"/>
  <c r="K1770" i="7"/>
  <c r="L1770" i="7"/>
  <c r="O1770" i="7"/>
  <c r="P1770" i="7"/>
  <c r="T1770" i="7"/>
  <c r="S1770" i="7" s="1"/>
  <c r="E1771" i="7"/>
  <c r="F1771" i="7"/>
  <c r="I1771" i="7"/>
  <c r="K1771" i="7"/>
  <c r="L1771" i="7"/>
  <c r="O1771" i="7"/>
  <c r="P1771" i="7"/>
  <c r="T1771" i="7"/>
  <c r="S1771" i="7" s="1"/>
  <c r="E1772" i="7"/>
  <c r="F1772" i="7"/>
  <c r="I1772" i="7"/>
  <c r="K1772" i="7"/>
  <c r="L1772" i="7"/>
  <c r="O1772" i="7"/>
  <c r="P1772" i="7"/>
  <c r="T1772" i="7"/>
  <c r="S1772" i="7" s="1"/>
  <c r="E1773" i="7"/>
  <c r="F1773" i="7"/>
  <c r="I1773" i="7"/>
  <c r="K1773" i="7"/>
  <c r="L1773" i="7"/>
  <c r="O1773" i="7"/>
  <c r="P1773" i="7"/>
  <c r="T1773" i="7"/>
  <c r="S1773" i="7" s="1"/>
  <c r="E1774" i="7"/>
  <c r="F1774" i="7"/>
  <c r="I1774" i="7"/>
  <c r="K1774" i="7"/>
  <c r="L1774" i="7"/>
  <c r="O1774" i="7"/>
  <c r="P1774" i="7"/>
  <c r="T1774" i="7"/>
  <c r="S1774" i="7" s="1"/>
  <c r="E1775" i="7"/>
  <c r="F1775" i="7"/>
  <c r="I1775" i="7"/>
  <c r="K1775" i="7"/>
  <c r="L1775" i="7"/>
  <c r="O1775" i="7"/>
  <c r="P1775" i="7"/>
  <c r="T1775" i="7"/>
  <c r="S1775" i="7" s="1"/>
  <c r="E1776" i="7"/>
  <c r="F1776" i="7"/>
  <c r="I1776" i="7"/>
  <c r="K1776" i="7"/>
  <c r="L1776" i="7"/>
  <c r="O1776" i="7"/>
  <c r="P1776" i="7"/>
  <c r="T1776" i="7"/>
  <c r="S1776" i="7" s="1"/>
  <c r="E1777" i="7"/>
  <c r="F1777" i="7"/>
  <c r="I1777" i="7"/>
  <c r="K1777" i="7"/>
  <c r="L1777" i="7"/>
  <c r="O1777" i="7"/>
  <c r="P1777" i="7"/>
  <c r="T1777" i="7"/>
  <c r="S1777" i="7" s="1"/>
  <c r="E1778" i="7"/>
  <c r="F1778" i="7"/>
  <c r="I1778" i="7"/>
  <c r="K1778" i="7"/>
  <c r="L1778" i="7"/>
  <c r="O1778" i="7"/>
  <c r="P1778" i="7"/>
  <c r="T1778" i="7"/>
  <c r="S1778" i="7" s="1"/>
  <c r="E1779" i="7"/>
  <c r="F1779" i="7"/>
  <c r="I1779" i="7"/>
  <c r="K1779" i="7"/>
  <c r="L1779" i="7"/>
  <c r="O1779" i="7"/>
  <c r="P1779" i="7"/>
  <c r="T1779" i="7"/>
  <c r="S1779" i="7" s="1"/>
  <c r="E1780" i="7"/>
  <c r="F1780" i="7"/>
  <c r="I1780" i="7"/>
  <c r="K1780" i="7"/>
  <c r="L1780" i="7"/>
  <c r="O1780" i="7"/>
  <c r="P1780" i="7"/>
  <c r="T1780" i="7"/>
  <c r="S1780" i="7" s="1"/>
  <c r="E1781" i="7"/>
  <c r="F1781" i="7"/>
  <c r="I1781" i="7"/>
  <c r="K1781" i="7"/>
  <c r="L1781" i="7"/>
  <c r="O1781" i="7"/>
  <c r="P1781" i="7"/>
  <c r="T1781" i="7"/>
  <c r="S1781" i="7" s="1"/>
  <c r="E1782" i="7"/>
  <c r="F1782" i="7"/>
  <c r="I1782" i="7"/>
  <c r="K1782" i="7"/>
  <c r="L1782" i="7"/>
  <c r="O1782" i="7"/>
  <c r="P1782" i="7"/>
  <c r="T1782" i="7"/>
  <c r="S1782" i="7" s="1"/>
  <c r="E1783" i="7"/>
  <c r="F1783" i="7"/>
  <c r="I1783" i="7"/>
  <c r="K1783" i="7"/>
  <c r="L1783" i="7"/>
  <c r="O1783" i="7"/>
  <c r="P1783" i="7"/>
  <c r="T1783" i="7"/>
  <c r="S1783" i="7" s="1"/>
  <c r="E1784" i="7"/>
  <c r="F1784" i="7"/>
  <c r="I1784" i="7"/>
  <c r="K1784" i="7"/>
  <c r="L1784" i="7"/>
  <c r="O1784" i="7"/>
  <c r="P1784" i="7"/>
  <c r="T1784" i="7"/>
  <c r="S1784" i="7" s="1"/>
  <c r="E1785" i="7"/>
  <c r="F1785" i="7"/>
  <c r="I1785" i="7"/>
  <c r="K1785" i="7"/>
  <c r="L1785" i="7"/>
  <c r="O1785" i="7"/>
  <c r="P1785" i="7"/>
  <c r="T1785" i="7"/>
  <c r="S1785" i="7" s="1"/>
  <c r="E1786" i="7"/>
  <c r="F1786" i="7"/>
  <c r="I1786" i="7"/>
  <c r="K1786" i="7"/>
  <c r="L1786" i="7"/>
  <c r="O1786" i="7"/>
  <c r="P1786" i="7"/>
  <c r="T1786" i="7"/>
  <c r="S1786" i="7" s="1"/>
  <c r="E1787" i="7"/>
  <c r="F1787" i="7"/>
  <c r="I1787" i="7"/>
  <c r="K1787" i="7"/>
  <c r="L1787" i="7"/>
  <c r="O1787" i="7"/>
  <c r="P1787" i="7"/>
  <c r="S1787" i="7"/>
  <c r="T1787" i="7"/>
  <c r="E1788" i="7"/>
  <c r="F1788" i="7"/>
  <c r="I1788" i="7"/>
  <c r="K1788" i="7"/>
  <c r="L1788" i="7"/>
  <c r="O1788" i="7"/>
  <c r="P1788" i="7"/>
  <c r="T1788" i="7"/>
  <c r="S1788" i="7" s="1"/>
  <c r="E1789" i="7"/>
  <c r="F1789" i="7"/>
  <c r="I1789" i="7"/>
  <c r="K1789" i="7"/>
  <c r="L1789" i="7"/>
  <c r="O1789" i="7"/>
  <c r="P1789" i="7"/>
  <c r="T1789" i="7"/>
  <c r="S1789" i="7" s="1"/>
  <c r="E1790" i="7"/>
  <c r="F1790" i="7"/>
  <c r="I1790" i="7"/>
  <c r="K1790" i="7"/>
  <c r="L1790" i="7"/>
  <c r="O1790" i="7"/>
  <c r="P1790" i="7"/>
  <c r="T1790" i="7"/>
  <c r="S1790" i="7" s="1"/>
  <c r="E1791" i="7"/>
  <c r="F1791" i="7"/>
  <c r="I1791" i="7"/>
  <c r="K1791" i="7"/>
  <c r="L1791" i="7"/>
  <c r="O1791" i="7"/>
  <c r="P1791" i="7"/>
  <c r="T1791" i="7"/>
  <c r="S1791" i="7" s="1"/>
  <c r="E1792" i="7"/>
  <c r="F1792" i="7"/>
  <c r="I1792" i="7"/>
  <c r="K1792" i="7"/>
  <c r="L1792" i="7"/>
  <c r="O1792" i="7"/>
  <c r="P1792" i="7"/>
  <c r="T1792" i="7"/>
  <c r="S1792" i="7" s="1"/>
  <c r="E1793" i="7"/>
  <c r="F1793" i="7"/>
  <c r="I1793" i="7"/>
  <c r="K1793" i="7"/>
  <c r="L1793" i="7"/>
  <c r="O1793" i="7"/>
  <c r="P1793" i="7"/>
  <c r="T1793" i="7"/>
  <c r="S1793" i="7" s="1"/>
  <c r="E1794" i="7"/>
  <c r="F1794" i="7"/>
  <c r="I1794" i="7"/>
  <c r="K1794" i="7"/>
  <c r="L1794" i="7"/>
  <c r="O1794" i="7"/>
  <c r="P1794" i="7"/>
  <c r="T1794" i="7"/>
  <c r="S1794" i="7" s="1"/>
  <c r="E1795" i="7"/>
  <c r="F1795" i="7"/>
  <c r="I1795" i="7"/>
  <c r="K1795" i="7"/>
  <c r="L1795" i="7"/>
  <c r="O1795" i="7"/>
  <c r="P1795" i="7"/>
  <c r="T1795" i="7"/>
  <c r="S1795" i="7" s="1"/>
  <c r="E1796" i="7"/>
  <c r="F1796" i="7"/>
  <c r="I1796" i="7"/>
  <c r="K1796" i="7"/>
  <c r="L1796" i="7"/>
  <c r="O1796" i="7"/>
  <c r="P1796" i="7"/>
  <c r="T1796" i="7"/>
  <c r="S1796" i="7" s="1"/>
  <c r="E1797" i="7"/>
  <c r="F1797" i="7"/>
  <c r="I1797" i="7"/>
  <c r="K1797" i="7"/>
  <c r="L1797" i="7"/>
  <c r="O1797" i="7"/>
  <c r="P1797" i="7"/>
  <c r="T1797" i="7"/>
  <c r="S1797" i="7" s="1"/>
  <c r="E1798" i="7"/>
  <c r="F1798" i="7"/>
  <c r="I1798" i="7"/>
  <c r="K1798" i="7"/>
  <c r="L1798" i="7"/>
  <c r="O1798" i="7"/>
  <c r="P1798" i="7"/>
  <c r="T1798" i="7"/>
  <c r="S1798" i="7" s="1"/>
  <c r="E1799" i="7"/>
  <c r="F1799" i="7"/>
  <c r="I1799" i="7"/>
  <c r="K1799" i="7"/>
  <c r="L1799" i="7"/>
  <c r="O1799" i="7"/>
  <c r="P1799" i="7"/>
  <c r="T1799" i="7"/>
  <c r="S1799" i="7" s="1"/>
  <c r="E1800" i="7"/>
  <c r="F1800" i="7"/>
  <c r="I1800" i="7"/>
  <c r="K1800" i="7"/>
  <c r="L1800" i="7"/>
  <c r="O1800" i="7"/>
  <c r="P1800" i="7"/>
  <c r="T1800" i="7"/>
  <c r="S1800" i="7" s="1"/>
  <c r="E1801" i="7"/>
  <c r="F1801" i="7"/>
  <c r="I1801" i="7"/>
  <c r="K1801" i="7"/>
  <c r="L1801" i="7"/>
  <c r="O1801" i="7"/>
  <c r="P1801" i="7"/>
  <c r="T1801" i="7"/>
  <c r="S1801" i="7" s="1"/>
  <c r="E1802" i="7"/>
  <c r="F1802" i="7"/>
  <c r="I1802" i="7"/>
  <c r="K1802" i="7"/>
  <c r="L1802" i="7"/>
  <c r="O1802" i="7"/>
  <c r="P1802" i="7"/>
  <c r="T1802" i="7"/>
  <c r="S1802" i="7" s="1"/>
  <c r="E1803" i="7"/>
  <c r="F1803" i="7"/>
  <c r="I1803" i="7"/>
  <c r="K1803" i="7"/>
  <c r="L1803" i="7"/>
  <c r="O1803" i="7"/>
  <c r="P1803" i="7"/>
  <c r="T1803" i="7"/>
  <c r="S1803" i="7" s="1"/>
  <c r="E1804" i="7"/>
  <c r="F1804" i="7"/>
  <c r="I1804" i="7"/>
  <c r="K1804" i="7"/>
  <c r="L1804" i="7"/>
  <c r="O1804" i="7"/>
  <c r="P1804" i="7"/>
  <c r="T1804" i="7"/>
  <c r="S1804" i="7" s="1"/>
  <c r="E1805" i="7"/>
  <c r="F1805" i="7"/>
  <c r="I1805" i="7"/>
  <c r="K1805" i="7"/>
  <c r="L1805" i="7"/>
  <c r="O1805" i="7"/>
  <c r="P1805" i="7"/>
  <c r="T1805" i="7"/>
  <c r="S1805" i="7" s="1"/>
  <c r="E1806" i="7"/>
  <c r="F1806" i="7"/>
  <c r="I1806" i="7"/>
  <c r="K1806" i="7"/>
  <c r="L1806" i="7"/>
  <c r="O1806" i="7"/>
  <c r="P1806" i="7"/>
  <c r="T1806" i="7"/>
  <c r="S1806" i="7" s="1"/>
  <c r="E1807" i="7"/>
  <c r="F1807" i="7"/>
  <c r="I1807" i="7"/>
  <c r="K1807" i="7"/>
  <c r="L1807" i="7"/>
  <c r="O1807" i="7"/>
  <c r="P1807" i="7"/>
  <c r="T1807" i="7"/>
  <c r="S1807" i="7" s="1"/>
  <c r="E1808" i="7"/>
  <c r="F1808" i="7"/>
  <c r="I1808" i="7"/>
  <c r="K1808" i="7"/>
  <c r="L1808" i="7"/>
  <c r="O1808" i="7"/>
  <c r="P1808" i="7"/>
  <c r="T1808" i="7"/>
  <c r="S1808" i="7" s="1"/>
  <c r="E1809" i="7"/>
  <c r="F1809" i="7"/>
  <c r="I1809" i="7"/>
  <c r="K1809" i="7"/>
  <c r="L1809" i="7"/>
  <c r="O1809" i="7"/>
  <c r="P1809" i="7"/>
  <c r="T1809" i="7"/>
  <c r="S1809" i="7" s="1"/>
  <c r="E1810" i="7"/>
  <c r="F1810" i="7"/>
  <c r="I1810" i="7"/>
  <c r="K1810" i="7"/>
  <c r="L1810" i="7"/>
  <c r="O1810" i="7"/>
  <c r="P1810" i="7"/>
  <c r="T1810" i="7"/>
  <c r="S1810" i="7" s="1"/>
  <c r="E1811" i="7"/>
  <c r="F1811" i="7"/>
  <c r="I1811" i="7"/>
  <c r="K1811" i="7"/>
  <c r="L1811" i="7"/>
  <c r="O1811" i="7"/>
  <c r="P1811" i="7"/>
  <c r="T1811" i="7"/>
  <c r="S1811" i="7" s="1"/>
  <c r="E1812" i="7"/>
  <c r="F1812" i="7"/>
  <c r="I1812" i="7"/>
  <c r="K1812" i="7"/>
  <c r="L1812" i="7"/>
  <c r="O1812" i="7"/>
  <c r="P1812" i="7"/>
  <c r="T1812" i="7"/>
  <c r="S1812" i="7" s="1"/>
  <c r="E1813" i="7"/>
  <c r="F1813" i="7"/>
  <c r="I1813" i="7"/>
  <c r="K1813" i="7"/>
  <c r="L1813" i="7"/>
  <c r="O1813" i="7"/>
  <c r="P1813" i="7"/>
  <c r="T1813" i="7"/>
  <c r="S1813" i="7" s="1"/>
  <c r="E1814" i="7"/>
  <c r="F1814" i="7"/>
  <c r="I1814" i="7"/>
  <c r="K1814" i="7"/>
  <c r="L1814" i="7"/>
  <c r="O1814" i="7"/>
  <c r="P1814" i="7"/>
  <c r="T1814" i="7"/>
  <c r="S1814" i="7" s="1"/>
  <c r="E1815" i="7"/>
  <c r="F1815" i="7"/>
  <c r="I1815" i="7"/>
  <c r="K1815" i="7"/>
  <c r="L1815" i="7"/>
  <c r="O1815" i="7"/>
  <c r="P1815" i="7"/>
  <c r="T1815" i="7"/>
  <c r="S1815" i="7" s="1"/>
  <c r="E1816" i="7"/>
  <c r="F1816" i="7"/>
  <c r="I1816" i="7"/>
  <c r="K1816" i="7"/>
  <c r="L1816" i="7"/>
  <c r="O1816" i="7"/>
  <c r="P1816" i="7"/>
  <c r="T1816" i="7"/>
  <c r="S1816" i="7" s="1"/>
  <c r="E1817" i="7"/>
  <c r="F1817" i="7"/>
  <c r="I1817" i="7"/>
  <c r="K1817" i="7"/>
  <c r="L1817" i="7"/>
  <c r="O1817" i="7"/>
  <c r="P1817" i="7"/>
  <c r="T1817" i="7"/>
  <c r="S1817" i="7" s="1"/>
  <c r="E1818" i="7"/>
  <c r="F1818" i="7"/>
  <c r="I1818" i="7"/>
  <c r="K1818" i="7"/>
  <c r="L1818" i="7"/>
  <c r="O1818" i="7"/>
  <c r="P1818" i="7"/>
  <c r="T1818" i="7"/>
  <c r="S1818" i="7" s="1"/>
  <c r="E1819" i="7"/>
  <c r="F1819" i="7"/>
  <c r="I1819" i="7"/>
  <c r="K1819" i="7"/>
  <c r="L1819" i="7"/>
  <c r="O1819" i="7"/>
  <c r="P1819" i="7"/>
  <c r="T1819" i="7"/>
  <c r="S1819" i="7" s="1"/>
  <c r="E1820" i="7"/>
  <c r="F1820" i="7"/>
  <c r="I1820" i="7"/>
  <c r="K1820" i="7"/>
  <c r="L1820" i="7"/>
  <c r="O1820" i="7"/>
  <c r="P1820" i="7"/>
  <c r="T1820" i="7"/>
  <c r="S1820" i="7" s="1"/>
  <c r="E1821" i="7"/>
  <c r="F1821" i="7"/>
  <c r="I1821" i="7"/>
  <c r="K1821" i="7"/>
  <c r="L1821" i="7"/>
  <c r="O1821" i="7"/>
  <c r="P1821" i="7"/>
  <c r="T1821" i="7"/>
  <c r="S1821" i="7" s="1"/>
  <c r="E1822" i="7"/>
  <c r="F1822" i="7"/>
  <c r="I1822" i="7"/>
  <c r="K1822" i="7"/>
  <c r="L1822" i="7"/>
  <c r="O1822" i="7"/>
  <c r="P1822" i="7"/>
  <c r="T1822" i="7"/>
  <c r="S1822" i="7" s="1"/>
  <c r="E1823" i="7"/>
  <c r="F1823" i="7"/>
  <c r="I1823" i="7"/>
  <c r="K1823" i="7"/>
  <c r="L1823" i="7"/>
  <c r="O1823" i="7"/>
  <c r="P1823" i="7"/>
  <c r="T1823" i="7"/>
  <c r="S1823" i="7" s="1"/>
  <c r="E1824" i="7"/>
  <c r="F1824" i="7"/>
  <c r="I1824" i="7"/>
  <c r="K1824" i="7"/>
  <c r="L1824" i="7"/>
  <c r="O1824" i="7"/>
  <c r="P1824" i="7"/>
  <c r="T1824" i="7"/>
  <c r="S1824" i="7" s="1"/>
  <c r="E1825" i="7"/>
  <c r="F1825" i="7"/>
  <c r="I1825" i="7"/>
  <c r="K1825" i="7"/>
  <c r="L1825" i="7"/>
  <c r="O1825" i="7"/>
  <c r="P1825" i="7"/>
  <c r="T1825" i="7"/>
  <c r="S1825" i="7" s="1"/>
  <c r="E1826" i="7"/>
  <c r="F1826" i="7"/>
  <c r="I1826" i="7"/>
  <c r="K1826" i="7"/>
  <c r="L1826" i="7"/>
  <c r="O1826" i="7"/>
  <c r="P1826" i="7"/>
  <c r="T1826" i="7"/>
  <c r="S1826" i="7" s="1"/>
  <c r="E1827" i="7"/>
  <c r="F1827" i="7"/>
  <c r="I1827" i="7"/>
  <c r="K1827" i="7"/>
  <c r="L1827" i="7"/>
  <c r="O1827" i="7"/>
  <c r="P1827" i="7"/>
  <c r="T1827" i="7"/>
  <c r="S1827" i="7" s="1"/>
  <c r="E1828" i="7"/>
  <c r="F1828" i="7"/>
  <c r="I1828" i="7"/>
  <c r="K1828" i="7"/>
  <c r="L1828" i="7"/>
  <c r="O1828" i="7"/>
  <c r="P1828" i="7"/>
  <c r="T1828" i="7"/>
  <c r="S1828" i="7" s="1"/>
  <c r="E1829" i="7"/>
  <c r="F1829" i="7"/>
  <c r="I1829" i="7"/>
  <c r="K1829" i="7"/>
  <c r="L1829" i="7"/>
  <c r="O1829" i="7"/>
  <c r="P1829" i="7"/>
  <c r="T1829" i="7"/>
  <c r="S1829" i="7" s="1"/>
  <c r="E1830" i="7"/>
  <c r="F1830" i="7"/>
  <c r="I1830" i="7"/>
  <c r="K1830" i="7"/>
  <c r="L1830" i="7"/>
  <c r="O1830" i="7"/>
  <c r="P1830" i="7"/>
  <c r="T1830" i="7"/>
  <c r="S1830" i="7" s="1"/>
  <c r="E1831" i="7"/>
  <c r="F1831" i="7"/>
  <c r="I1831" i="7"/>
  <c r="K1831" i="7"/>
  <c r="L1831" i="7"/>
  <c r="O1831" i="7"/>
  <c r="P1831" i="7"/>
  <c r="T1831" i="7"/>
  <c r="S1831" i="7" s="1"/>
  <c r="E1832" i="7"/>
  <c r="F1832" i="7"/>
  <c r="I1832" i="7"/>
  <c r="K1832" i="7"/>
  <c r="L1832" i="7"/>
  <c r="O1832" i="7"/>
  <c r="P1832" i="7"/>
  <c r="T1832" i="7"/>
  <c r="S1832" i="7" s="1"/>
  <c r="E1833" i="7"/>
  <c r="F1833" i="7"/>
  <c r="I1833" i="7"/>
  <c r="K1833" i="7"/>
  <c r="L1833" i="7"/>
  <c r="O1833" i="7"/>
  <c r="P1833" i="7"/>
  <c r="T1833" i="7"/>
  <c r="S1833" i="7" s="1"/>
  <c r="E1834" i="7"/>
  <c r="F1834" i="7"/>
  <c r="I1834" i="7"/>
  <c r="K1834" i="7"/>
  <c r="L1834" i="7"/>
  <c r="O1834" i="7"/>
  <c r="P1834" i="7"/>
  <c r="T1834" i="7"/>
  <c r="S1834" i="7" s="1"/>
  <c r="E1835" i="7"/>
  <c r="F1835" i="7"/>
  <c r="I1835" i="7"/>
  <c r="K1835" i="7"/>
  <c r="L1835" i="7"/>
  <c r="O1835" i="7"/>
  <c r="P1835" i="7"/>
  <c r="T1835" i="7"/>
  <c r="S1835" i="7" s="1"/>
  <c r="E1836" i="7"/>
  <c r="F1836" i="7"/>
  <c r="I1836" i="7"/>
  <c r="K1836" i="7"/>
  <c r="L1836" i="7"/>
  <c r="O1836" i="7"/>
  <c r="P1836" i="7"/>
  <c r="T1836" i="7"/>
  <c r="S1836" i="7" s="1"/>
  <c r="E1837" i="7"/>
  <c r="F1837" i="7"/>
  <c r="I1837" i="7"/>
  <c r="K1837" i="7"/>
  <c r="L1837" i="7"/>
  <c r="O1837" i="7"/>
  <c r="P1837" i="7"/>
  <c r="T1837" i="7"/>
  <c r="S1837" i="7" s="1"/>
  <c r="E1838" i="7"/>
  <c r="F1838" i="7"/>
  <c r="I1838" i="7"/>
  <c r="K1838" i="7"/>
  <c r="L1838" i="7"/>
  <c r="O1838" i="7"/>
  <c r="P1838" i="7"/>
  <c r="T1838" i="7"/>
  <c r="S1838" i="7" s="1"/>
  <c r="E1839" i="7"/>
  <c r="F1839" i="7"/>
  <c r="I1839" i="7"/>
  <c r="K1839" i="7"/>
  <c r="L1839" i="7"/>
  <c r="O1839" i="7"/>
  <c r="P1839" i="7"/>
  <c r="T1839" i="7"/>
  <c r="S1839" i="7" s="1"/>
  <c r="E1840" i="7"/>
  <c r="F1840" i="7"/>
  <c r="I1840" i="7"/>
  <c r="K1840" i="7"/>
  <c r="L1840" i="7"/>
  <c r="O1840" i="7"/>
  <c r="P1840" i="7"/>
  <c r="T1840" i="7"/>
  <c r="S1840" i="7" s="1"/>
  <c r="E1841" i="7"/>
  <c r="F1841" i="7"/>
  <c r="I1841" i="7"/>
  <c r="K1841" i="7"/>
  <c r="L1841" i="7"/>
  <c r="O1841" i="7"/>
  <c r="P1841" i="7"/>
  <c r="T1841" i="7"/>
  <c r="S1841" i="7" s="1"/>
  <c r="E1842" i="7"/>
  <c r="F1842" i="7"/>
  <c r="I1842" i="7"/>
  <c r="K1842" i="7"/>
  <c r="L1842" i="7"/>
  <c r="O1842" i="7"/>
  <c r="P1842" i="7"/>
  <c r="T1842" i="7"/>
  <c r="S1842" i="7" s="1"/>
  <c r="E1843" i="7"/>
  <c r="F1843" i="7"/>
  <c r="I1843" i="7"/>
  <c r="K1843" i="7"/>
  <c r="L1843" i="7"/>
  <c r="O1843" i="7"/>
  <c r="P1843" i="7"/>
  <c r="T1843" i="7"/>
  <c r="S1843" i="7" s="1"/>
  <c r="E1844" i="7"/>
  <c r="F1844" i="7"/>
  <c r="I1844" i="7"/>
  <c r="K1844" i="7"/>
  <c r="L1844" i="7"/>
  <c r="O1844" i="7"/>
  <c r="P1844" i="7"/>
  <c r="T1844" i="7"/>
  <c r="S1844" i="7" s="1"/>
  <c r="E1845" i="7"/>
  <c r="F1845" i="7"/>
  <c r="I1845" i="7"/>
  <c r="K1845" i="7"/>
  <c r="L1845" i="7"/>
  <c r="O1845" i="7"/>
  <c r="P1845" i="7"/>
  <c r="T1845" i="7"/>
  <c r="S1845" i="7" s="1"/>
  <c r="E1846" i="7"/>
  <c r="F1846" i="7"/>
  <c r="I1846" i="7"/>
  <c r="K1846" i="7"/>
  <c r="L1846" i="7"/>
  <c r="O1846" i="7"/>
  <c r="P1846" i="7"/>
  <c r="T1846" i="7"/>
  <c r="S1846" i="7" s="1"/>
  <c r="E1847" i="7"/>
  <c r="F1847" i="7"/>
  <c r="I1847" i="7"/>
  <c r="K1847" i="7"/>
  <c r="L1847" i="7"/>
  <c r="O1847" i="7"/>
  <c r="P1847" i="7"/>
  <c r="T1847" i="7"/>
  <c r="S1847" i="7" s="1"/>
  <c r="E1848" i="7"/>
  <c r="F1848" i="7"/>
  <c r="I1848" i="7"/>
  <c r="K1848" i="7"/>
  <c r="L1848" i="7"/>
  <c r="O1848" i="7"/>
  <c r="P1848" i="7"/>
  <c r="T1848" i="7"/>
  <c r="S1848" i="7" s="1"/>
  <c r="E1849" i="7"/>
  <c r="F1849" i="7"/>
  <c r="I1849" i="7"/>
  <c r="K1849" i="7"/>
  <c r="L1849" i="7"/>
  <c r="O1849" i="7"/>
  <c r="P1849" i="7"/>
  <c r="T1849" i="7"/>
  <c r="S1849" i="7" s="1"/>
  <c r="E1850" i="7"/>
  <c r="F1850" i="7"/>
  <c r="I1850" i="7"/>
  <c r="K1850" i="7"/>
  <c r="L1850" i="7"/>
  <c r="O1850" i="7"/>
  <c r="P1850" i="7"/>
  <c r="T1850" i="7"/>
  <c r="S1850" i="7" s="1"/>
  <c r="E1851" i="7"/>
  <c r="F1851" i="7"/>
  <c r="I1851" i="7"/>
  <c r="K1851" i="7"/>
  <c r="L1851" i="7"/>
  <c r="O1851" i="7"/>
  <c r="P1851" i="7"/>
  <c r="T1851" i="7"/>
  <c r="S1851" i="7" s="1"/>
  <c r="E1852" i="7"/>
  <c r="F1852" i="7"/>
  <c r="I1852" i="7"/>
  <c r="K1852" i="7"/>
  <c r="L1852" i="7"/>
  <c r="O1852" i="7"/>
  <c r="P1852" i="7"/>
  <c r="T1852" i="7"/>
  <c r="S1852" i="7" s="1"/>
  <c r="E1853" i="7"/>
  <c r="F1853" i="7"/>
  <c r="I1853" i="7"/>
  <c r="K1853" i="7"/>
  <c r="L1853" i="7"/>
  <c r="O1853" i="7"/>
  <c r="P1853" i="7"/>
  <c r="T1853" i="7"/>
  <c r="S1853" i="7" s="1"/>
  <c r="E1854" i="7"/>
  <c r="F1854" i="7"/>
  <c r="I1854" i="7"/>
  <c r="K1854" i="7"/>
  <c r="L1854" i="7"/>
  <c r="O1854" i="7"/>
  <c r="P1854" i="7"/>
  <c r="T1854" i="7"/>
  <c r="S1854" i="7" s="1"/>
  <c r="E1855" i="7"/>
  <c r="F1855" i="7"/>
  <c r="I1855" i="7"/>
  <c r="K1855" i="7"/>
  <c r="L1855" i="7"/>
  <c r="O1855" i="7"/>
  <c r="P1855" i="7"/>
  <c r="T1855" i="7"/>
  <c r="S1855" i="7" s="1"/>
  <c r="E1856" i="7"/>
  <c r="F1856" i="7"/>
  <c r="I1856" i="7"/>
  <c r="K1856" i="7"/>
  <c r="L1856" i="7"/>
  <c r="O1856" i="7"/>
  <c r="P1856" i="7"/>
  <c r="T1856" i="7"/>
  <c r="S1856" i="7" s="1"/>
  <c r="E1857" i="7"/>
  <c r="F1857" i="7"/>
  <c r="I1857" i="7"/>
  <c r="K1857" i="7"/>
  <c r="L1857" i="7"/>
  <c r="O1857" i="7"/>
  <c r="P1857" i="7"/>
  <c r="T1857" i="7"/>
  <c r="S1857" i="7" s="1"/>
  <c r="E1858" i="7"/>
  <c r="F1858" i="7"/>
  <c r="I1858" i="7"/>
  <c r="K1858" i="7"/>
  <c r="L1858" i="7"/>
  <c r="O1858" i="7"/>
  <c r="P1858" i="7"/>
  <c r="T1858" i="7"/>
  <c r="S1858" i="7" s="1"/>
  <c r="E1859" i="7"/>
  <c r="F1859" i="7"/>
  <c r="I1859" i="7"/>
  <c r="K1859" i="7"/>
  <c r="L1859" i="7"/>
  <c r="O1859" i="7"/>
  <c r="P1859" i="7"/>
  <c r="T1859" i="7"/>
  <c r="S1859" i="7" s="1"/>
  <c r="E1860" i="7"/>
  <c r="F1860" i="7"/>
  <c r="I1860" i="7"/>
  <c r="K1860" i="7"/>
  <c r="L1860" i="7"/>
  <c r="O1860" i="7"/>
  <c r="P1860" i="7"/>
  <c r="T1860" i="7"/>
  <c r="S1860" i="7" s="1"/>
  <c r="E1861" i="7"/>
  <c r="F1861" i="7"/>
  <c r="I1861" i="7"/>
  <c r="K1861" i="7"/>
  <c r="L1861" i="7"/>
  <c r="O1861" i="7"/>
  <c r="P1861" i="7"/>
  <c r="T1861" i="7"/>
  <c r="S1861" i="7" s="1"/>
  <c r="E1862" i="7"/>
  <c r="F1862" i="7"/>
  <c r="I1862" i="7"/>
  <c r="K1862" i="7"/>
  <c r="L1862" i="7"/>
  <c r="O1862" i="7"/>
  <c r="P1862" i="7"/>
  <c r="T1862" i="7"/>
  <c r="S1862" i="7" s="1"/>
  <c r="E1863" i="7"/>
  <c r="F1863" i="7"/>
  <c r="I1863" i="7"/>
  <c r="K1863" i="7"/>
  <c r="L1863" i="7"/>
  <c r="O1863" i="7"/>
  <c r="P1863" i="7"/>
  <c r="T1863" i="7"/>
  <c r="S1863" i="7" s="1"/>
  <c r="E1864" i="7"/>
  <c r="F1864" i="7"/>
  <c r="I1864" i="7"/>
  <c r="K1864" i="7"/>
  <c r="L1864" i="7"/>
  <c r="O1864" i="7"/>
  <c r="P1864" i="7"/>
  <c r="T1864" i="7"/>
  <c r="S1864" i="7" s="1"/>
  <c r="E1865" i="7"/>
  <c r="F1865" i="7"/>
  <c r="I1865" i="7"/>
  <c r="K1865" i="7"/>
  <c r="L1865" i="7"/>
  <c r="O1865" i="7"/>
  <c r="P1865" i="7"/>
  <c r="T1865" i="7"/>
  <c r="S1865" i="7" s="1"/>
  <c r="E1866" i="7"/>
  <c r="F1866" i="7"/>
  <c r="I1866" i="7"/>
  <c r="K1866" i="7"/>
  <c r="L1866" i="7"/>
  <c r="O1866" i="7"/>
  <c r="P1866" i="7"/>
  <c r="T1866" i="7"/>
  <c r="S1866" i="7" s="1"/>
  <c r="E1867" i="7"/>
  <c r="F1867" i="7"/>
  <c r="I1867" i="7"/>
  <c r="K1867" i="7"/>
  <c r="L1867" i="7"/>
  <c r="O1867" i="7"/>
  <c r="P1867" i="7"/>
  <c r="T1867" i="7"/>
  <c r="S1867" i="7" s="1"/>
  <c r="E1868" i="7"/>
  <c r="F1868" i="7"/>
  <c r="I1868" i="7"/>
  <c r="K1868" i="7"/>
  <c r="L1868" i="7"/>
  <c r="O1868" i="7"/>
  <c r="P1868" i="7"/>
  <c r="T1868" i="7"/>
  <c r="S1868" i="7" s="1"/>
  <c r="E1869" i="7"/>
  <c r="F1869" i="7"/>
  <c r="I1869" i="7"/>
  <c r="K1869" i="7"/>
  <c r="L1869" i="7"/>
  <c r="O1869" i="7"/>
  <c r="P1869" i="7"/>
  <c r="T1869" i="7"/>
  <c r="S1869" i="7" s="1"/>
  <c r="E1870" i="7"/>
  <c r="F1870" i="7"/>
  <c r="I1870" i="7"/>
  <c r="K1870" i="7"/>
  <c r="L1870" i="7"/>
  <c r="O1870" i="7"/>
  <c r="P1870" i="7"/>
  <c r="T1870" i="7"/>
  <c r="S1870" i="7" s="1"/>
  <c r="E1871" i="7"/>
  <c r="F1871" i="7"/>
  <c r="I1871" i="7"/>
  <c r="K1871" i="7"/>
  <c r="L1871" i="7"/>
  <c r="O1871" i="7"/>
  <c r="P1871" i="7"/>
  <c r="T1871" i="7"/>
  <c r="S1871" i="7" s="1"/>
  <c r="E1872" i="7"/>
  <c r="F1872" i="7"/>
  <c r="I1872" i="7"/>
  <c r="K1872" i="7"/>
  <c r="L1872" i="7"/>
  <c r="O1872" i="7"/>
  <c r="P1872" i="7"/>
  <c r="T1872" i="7"/>
  <c r="S1872" i="7" s="1"/>
  <c r="E1873" i="7"/>
  <c r="F1873" i="7"/>
  <c r="I1873" i="7"/>
  <c r="K1873" i="7"/>
  <c r="L1873" i="7"/>
  <c r="O1873" i="7"/>
  <c r="P1873" i="7"/>
  <c r="T1873" i="7"/>
  <c r="S1873" i="7" s="1"/>
  <c r="E1874" i="7"/>
  <c r="F1874" i="7"/>
  <c r="I1874" i="7"/>
  <c r="K1874" i="7"/>
  <c r="L1874" i="7"/>
  <c r="O1874" i="7"/>
  <c r="P1874" i="7"/>
  <c r="T1874" i="7"/>
  <c r="S1874" i="7" s="1"/>
  <c r="E1875" i="7"/>
  <c r="F1875" i="7"/>
  <c r="I1875" i="7"/>
  <c r="K1875" i="7"/>
  <c r="L1875" i="7"/>
  <c r="O1875" i="7"/>
  <c r="P1875" i="7"/>
  <c r="T1875" i="7"/>
  <c r="S1875" i="7" s="1"/>
  <c r="E1876" i="7"/>
  <c r="F1876" i="7"/>
  <c r="I1876" i="7"/>
  <c r="K1876" i="7"/>
  <c r="L1876" i="7"/>
  <c r="O1876" i="7"/>
  <c r="P1876" i="7"/>
  <c r="T1876" i="7"/>
  <c r="S1876" i="7" s="1"/>
  <c r="E1877" i="7"/>
  <c r="F1877" i="7"/>
  <c r="I1877" i="7"/>
  <c r="K1877" i="7"/>
  <c r="L1877" i="7"/>
  <c r="O1877" i="7"/>
  <c r="P1877" i="7"/>
  <c r="T1877" i="7"/>
  <c r="S1877" i="7" s="1"/>
  <c r="E1878" i="7"/>
  <c r="F1878" i="7"/>
  <c r="I1878" i="7"/>
  <c r="K1878" i="7"/>
  <c r="L1878" i="7"/>
  <c r="O1878" i="7"/>
  <c r="P1878" i="7"/>
  <c r="T1878" i="7"/>
  <c r="S1878" i="7" s="1"/>
  <c r="E1879" i="7"/>
  <c r="F1879" i="7"/>
  <c r="I1879" i="7"/>
  <c r="K1879" i="7"/>
  <c r="L1879" i="7"/>
  <c r="O1879" i="7"/>
  <c r="P1879" i="7"/>
  <c r="T1879" i="7"/>
  <c r="S1879" i="7" s="1"/>
  <c r="E1880" i="7"/>
  <c r="F1880" i="7"/>
  <c r="I1880" i="7"/>
  <c r="K1880" i="7"/>
  <c r="L1880" i="7"/>
  <c r="O1880" i="7"/>
  <c r="P1880" i="7"/>
  <c r="T1880" i="7"/>
  <c r="S1880" i="7" s="1"/>
  <c r="E1881" i="7"/>
  <c r="F1881" i="7"/>
  <c r="I1881" i="7"/>
  <c r="K1881" i="7"/>
  <c r="L1881" i="7"/>
  <c r="O1881" i="7"/>
  <c r="P1881" i="7"/>
  <c r="T1881" i="7"/>
  <c r="S1881" i="7" s="1"/>
  <c r="E1882" i="7"/>
  <c r="F1882" i="7"/>
  <c r="I1882" i="7"/>
  <c r="K1882" i="7"/>
  <c r="L1882" i="7"/>
  <c r="O1882" i="7"/>
  <c r="P1882" i="7"/>
  <c r="T1882" i="7"/>
  <c r="S1882" i="7" s="1"/>
  <c r="E1883" i="7"/>
  <c r="F1883" i="7"/>
  <c r="I1883" i="7"/>
  <c r="K1883" i="7"/>
  <c r="L1883" i="7"/>
  <c r="O1883" i="7"/>
  <c r="P1883" i="7"/>
  <c r="T1883" i="7"/>
  <c r="S1883" i="7" s="1"/>
  <c r="E1884" i="7"/>
  <c r="F1884" i="7"/>
  <c r="I1884" i="7"/>
  <c r="K1884" i="7"/>
  <c r="L1884" i="7"/>
  <c r="O1884" i="7"/>
  <c r="P1884" i="7"/>
  <c r="T1884" i="7"/>
  <c r="S1884" i="7" s="1"/>
  <c r="E1885" i="7"/>
  <c r="F1885" i="7"/>
  <c r="I1885" i="7"/>
  <c r="K1885" i="7"/>
  <c r="L1885" i="7"/>
  <c r="O1885" i="7"/>
  <c r="P1885" i="7"/>
  <c r="T1885" i="7"/>
  <c r="S1885" i="7" s="1"/>
  <c r="E1886" i="7"/>
  <c r="F1886" i="7"/>
  <c r="I1886" i="7"/>
  <c r="K1886" i="7"/>
  <c r="L1886" i="7"/>
  <c r="O1886" i="7"/>
  <c r="P1886" i="7"/>
  <c r="T1886" i="7"/>
  <c r="S1886" i="7" s="1"/>
  <c r="E1887" i="7"/>
  <c r="F1887" i="7"/>
  <c r="I1887" i="7"/>
  <c r="K1887" i="7"/>
  <c r="L1887" i="7"/>
  <c r="O1887" i="7"/>
  <c r="P1887" i="7"/>
  <c r="T1887" i="7"/>
  <c r="S1887" i="7" s="1"/>
  <c r="E1888" i="7"/>
  <c r="F1888" i="7"/>
  <c r="I1888" i="7"/>
  <c r="K1888" i="7"/>
  <c r="L1888" i="7"/>
  <c r="O1888" i="7"/>
  <c r="P1888" i="7"/>
  <c r="T1888" i="7"/>
  <c r="S1888" i="7" s="1"/>
  <c r="E1889" i="7"/>
  <c r="F1889" i="7"/>
  <c r="I1889" i="7"/>
  <c r="K1889" i="7"/>
  <c r="L1889" i="7"/>
  <c r="O1889" i="7"/>
  <c r="P1889" i="7"/>
  <c r="T1889" i="7"/>
  <c r="S1889" i="7" s="1"/>
  <c r="E1890" i="7"/>
  <c r="F1890" i="7"/>
  <c r="I1890" i="7"/>
  <c r="K1890" i="7"/>
  <c r="L1890" i="7"/>
  <c r="O1890" i="7"/>
  <c r="P1890" i="7"/>
  <c r="T1890" i="7"/>
  <c r="S1890" i="7" s="1"/>
  <c r="E1891" i="7"/>
  <c r="F1891" i="7"/>
  <c r="I1891" i="7"/>
  <c r="K1891" i="7"/>
  <c r="L1891" i="7"/>
  <c r="O1891" i="7"/>
  <c r="P1891" i="7"/>
  <c r="T1891" i="7"/>
  <c r="S1891" i="7" s="1"/>
  <c r="E1892" i="7"/>
  <c r="F1892" i="7"/>
  <c r="I1892" i="7"/>
  <c r="K1892" i="7"/>
  <c r="L1892" i="7"/>
  <c r="O1892" i="7"/>
  <c r="P1892" i="7"/>
  <c r="T1892" i="7"/>
  <c r="S1892" i="7" s="1"/>
  <c r="E1893" i="7"/>
  <c r="F1893" i="7"/>
  <c r="I1893" i="7"/>
  <c r="K1893" i="7"/>
  <c r="L1893" i="7"/>
  <c r="O1893" i="7"/>
  <c r="P1893" i="7"/>
  <c r="T1893" i="7"/>
  <c r="S1893" i="7" s="1"/>
  <c r="E1894" i="7"/>
  <c r="F1894" i="7"/>
  <c r="I1894" i="7"/>
  <c r="K1894" i="7"/>
  <c r="L1894" i="7"/>
  <c r="O1894" i="7"/>
  <c r="P1894" i="7"/>
  <c r="T1894" i="7"/>
  <c r="S1894" i="7" s="1"/>
  <c r="E1895" i="7"/>
  <c r="F1895" i="7"/>
  <c r="I1895" i="7"/>
  <c r="K1895" i="7"/>
  <c r="L1895" i="7"/>
  <c r="O1895" i="7"/>
  <c r="P1895" i="7"/>
  <c r="T1895" i="7"/>
  <c r="S1895" i="7" s="1"/>
  <c r="E1896" i="7"/>
  <c r="F1896" i="7"/>
  <c r="I1896" i="7"/>
  <c r="K1896" i="7"/>
  <c r="L1896" i="7"/>
  <c r="O1896" i="7"/>
  <c r="P1896" i="7"/>
  <c r="T1896" i="7"/>
  <c r="S1896" i="7" s="1"/>
  <c r="E1897" i="7"/>
  <c r="F1897" i="7"/>
  <c r="I1897" i="7"/>
  <c r="K1897" i="7"/>
  <c r="L1897" i="7"/>
  <c r="O1897" i="7"/>
  <c r="P1897" i="7"/>
  <c r="T1897" i="7"/>
  <c r="S1897" i="7" s="1"/>
  <c r="E1898" i="7"/>
  <c r="F1898" i="7"/>
  <c r="I1898" i="7"/>
  <c r="K1898" i="7"/>
  <c r="L1898" i="7"/>
  <c r="O1898" i="7"/>
  <c r="P1898" i="7"/>
  <c r="T1898" i="7"/>
  <c r="S1898" i="7" s="1"/>
  <c r="E1899" i="7"/>
  <c r="F1899" i="7"/>
  <c r="I1899" i="7"/>
  <c r="K1899" i="7"/>
  <c r="L1899" i="7"/>
  <c r="O1899" i="7"/>
  <c r="P1899" i="7"/>
  <c r="T1899" i="7"/>
  <c r="S1899" i="7" s="1"/>
  <c r="E1900" i="7"/>
  <c r="F1900" i="7"/>
  <c r="I1900" i="7"/>
  <c r="K1900" i="7"/>
  <c r="L1900" i="7"/>
  <c r="O1900" i="7"/>
  <c r="P1900" i="7"/>
  <c r="T1900" i="7"/>
  <c r="S1900" i="7" s="1"/>
  <c r="E1901" i="7"/>
  <c r="F1901" i="7"/>
  <c r="I1901" i="7"/>
  <c r="K1901" i="7"/>
  <c r="L1901" i="7"/>
  <c r="O1901" i="7"/>
  <c r="P1901" i="7"/>
  <c r="T1901" i="7"/>
  <c r="S1901" i="7" s="1"/>
  <c r="E1902" i="7"/>
  <c r="F1902" i="7"/>
  <c r="I1902" i="7"/>
  <c r="K1902" i="7"/>
  <c r="L1902" i="7"/>
  <c r="O1902" i="7"/>
  <c r="P1902" i="7"/>
  <c r="T1902" i="7"/>
  <c r="S1902" i="7" s="1"/>
  <c r="E1903" i="7"/>
  <c r="F1903" i="7"/>
  <c r="I1903" i="7"/>
  <c r="K1903" i="7"/>
  <c r="L1903" i="7"/>
  <c r="O1903" i="7"/>
  <c r="P1903" i="7"/>
  <c r="T1903" i="7"/>
  <c r="S1903" i="7" s="1"/>
  <c r="E1904" i="7"/>
  <c r="F1904" i="7"/>
  <c r="I1904" i="7"/>
  <c r="K1904" i="7"/>
  <c r="L1904" i="7"/>
  <c r="O1904" i="7"/>
  <c r="P1904" i="7"/>
  <c r="T1904" i="7"/>
  <c r="S1904" i="7" s="1"/>
  <c r="E1905" i="7"/>
  <c r="F1905" i="7"/>
  <c r="I1905" i="7"/>
  <c r="K1905" i="7"/>
  <c r="L1905" i="7"/>
  <c r="O1905" i="7"/>
  <c r="P1905" i="7"/>
  <c r="T1905" i="7"/>
  <c r="S1905" i="7" s="1"/>
  <c r="E1906" i="7"/>
  <c r="F1906" i="7"/>
  <c r="I1906" i="7"/>
  <c r="K1906" i="7"/>
  <c r="L1906" i="7"/>
  <c r="O1906" i="7"/>
  <c r="P1906" i="7"/>
  <c r="T1906" i="7"/>
  <c r="S1906" i="7" s="1"/>
  <c r="E1907" i="7"/>
  <c r="F1907" i="7"/>
  <c r="I1907" i="7"/>
  <c r="K1907" i="7"/>
  <c r="L1907" i="7"/>
  <c r="O1907" i="7"/>
  <c r="P1907" i="7"/>
  <c r="T1907" i="7"/>
  <c r="S1907" i="7" s="1"/>
  <c r="E1908" i="7"/>
  <c r="F1908" i="7"/>
  <c r="I1908" i="7"/>
  <c r="K1908" i="7"/>
  <c r="L1908" i="7"/>
  <c r="O1908" i="7"/>
  <c r="P1908" i="7"/>
  <c r="T1908" i="7"/>
  <c r="S1908" i="7" s="1"/>
  <c r="E1909" i="7"/>
  <c r="F1909" i="7"/>
  <c r="I1909" i="7"/>
  <c r="K1909" i="7"/>
  <c r="L1909" i="7"/>
  <c r="O1909" i="7"/>
  <c r="P1909" i="7"/>
  <c r="T1909" i="7"/>
  <c r="S1909" i="7" s="1"/>
  <c r="E1910" i="7"/>
  <c r="F1910" i="7"/>
  <c r="I1910" i="7"/>
  <c r="K1910" i="7"/>
  <c r="L1910" i="7"/>
  <c r="O1910" i="7"/>
  <c r="P1910" i="7"/>
  <c r="T1910" i="7"/>
  <c r="S1910" i="7" s="1"/>
  <c r="E1911" i="7"/>
  <c r="F1911" i="7"/>
  <c r="I1911" i="7"/>
  <c r="K1911" i="7"/>
  <c r="L1911" i="7"/>
  <c r="O1911" i="7"/>
  <c r="P1911" i="7"/>
  <c r="T1911" i="7"/>
  <c r="S1911" i="7" s="1"/>
  <c r="E1912" i="7"/>
  <c r="F1912" i="7"/>
  <c r="I1912" i="7"/>
  <c r="K1912" i="7"/>
  <c r="L1912" i="7"/>
  <c r="O1912" i="7"/>
  <c r="P1912" i="7"/>
  <c r="T1912" i="7"/>
  <c r="S1912" i="7" s="1"/>
  <c r="E1913" i="7"/>
  <c r="F1913" i="7"/>
  <c r="I1913" i="7"/>
  <c r="K1913" i="7"/>
  <c r="L1913" i="7"/>
  <c r="O1913" i="7"/>
  <c r="P1913" i="7"/>
  <c r="T1913" i="7"/>
  <c r="S1913" i="7" s="1"/>
  <c r="E1914" i="7"/>
  <c r="F1914" i="7"/>
  <c r="I1914" i="7"/>
  <c r="K1914" i="7"/>
  <c r="L1914" i="7"/>
  <c r="O1914" i="7"/>
  <c r="P1914" i="7"/>
  <c r="T1914" i="7"/>
  <c r="S1914" i="7" s="1"/>
  <c r="E1915" i="7"/>
  <c r="F1915" i="7"/>
  <c r="I1915" i="7"/>
  <c r="K1915" i="7"/>
  <c r="L1915" i="7"/>
  <c r="O1915" i="7"/>
  <c r="P1915" i="7"/>
  <c r="S1915" i="7"/>
  <c r="T1915" i="7"/>
  <c r="E1916" i="7"/>
  <c r="F1916" i="7"/>
  <c r="I1916" i="7"/>
  <c r="K1916" i="7"/>
  <c r="L1916" i="7"/>
  <c r="O1916" i="7"/>
  <c r="P1916" i="7"/>
  <c r="T1916" i="7"/>
  <c r="S1916" i="7" s="1"/>
  <c r="E1917" i="7"/>
  <c r="F1917" i="7"/>
  <c r="I1917" i="7"/>
  <c r="K1917" i="7"/>
  <c r="L1917" i="7"/>
  <c r="O1917" i="7"/>
  <c r="P1917" i="7"/>
  <c r="T1917" i="7"/>
  <c r="S1917" i="7" s="1"/>
  <c r="E1918" i="7"/>
  <c r="F1918" i="7"/>
  <c r="I1918" i="7"/>
  <c r="K1918" i="7"/>
  <c r="L1918" i="7"/>
  <c r="O1918" i="7"/>
  <c r="P1918" i="7"/>
  <c r="T1918" i="7"/>
  <c r="S1918" i="7" s="1"/>
  <c r="E1919" i="7"/>
  <c r="F1919" i="7"/>
  <c r="I1919" i="7"/>
  <c r="K1919" i="7"/>
  <c r="L1919" i="7"/>
  <c r="O1919" i="7"/>
  <c r="P1919" i="7"/>
  <c r="T1919" i="7"/>
  <c r="S1919" i="7" s="1"/>
  <c r="E1920" i="7"/>
  <c r="F1920" i="7"/>
  <c r="I1920" i="7"/>
  <c r="K1920" i="7"/>
  <c r="L1920" i="7"/>
  <c r="O1920" i="7"/>
  <c r="P1920" i="7"/>
  <c r="T1920" i="7"/>
  <c r="S1920" i="7" s="1"/>
  <c r="E1921" i="7"/>
  <c r="F1921" i="7"/>
  <c r="I1921" i="7"/>
  <c r="K1921" i="7"/>
  <c r="L1921" i="7"/>
  <c r="O1921" i="7"/>
  <c r="P1921" i="7"/>
  <c r="T1921" i="7"/>
  <c r="S1921" i="7" s="1"/>
  <c r="E1922" i="7"/>
  <c r="F1922" i="7"/>
  <c r="I1922" i="7"/>
  <c r="K1922" i="7"/>
  <c r="L1922" i="7"/>
  <c r="O1922" i="7"/>
  <c r="P1922" i="7"/>
  <c r="T1922" i="7"/>
  <c r="S1922" i="7" s="1"/>
  <c r="E1923" i="7"/>
  <c r="F1923" i="7"/>
  <c r="I1923" i="7"/>
  <c r="K1923" i="7"/>
  <c r="L1923" i="7"/>
  <c r="O1923" i="7"/>
  <c r="P1923" i="7"/>
  <c r="T1923" i="7"/>
  <c r="S1923" i="7" s="1"/>
  <c r="E1924" i="7"/>
  <c r="F1924" i="7"/>
  <c r="I1924" i="7"/>
  <c r="K1924" i="7"/>
  <c r="L1924" i="7"/>
  <c r="O1924" i="7"/>
  <c r="P1924" i="7"/>
  <c r="T1924" i="7"/>
  <c r="S1924" i="7" s="1"/>
  <c r="E1925" i="7"/>
  <c r="F1925" i="7"/>
  <c r="I1925" i="7"/>
  <c r="K1925" i="7"/>
  <c r="L1925" i="7"/>
  <c r="O1925" i="7"/>
  <c r="P1925" i="7"/>
  <c r="T1925" i="7"/>
  <c r="S1925" i="7" s="1"/>
  <c r="E1926" i="7"/>
  <c r="F1926" i="7"/>
  <c r="I1926" i="7"/>
  <c r="K1926" i="7"/>
  <c r="L1926" i="7"/>
  <c r="O1926" i="7"/>
  <c r="P1926" i="7"/>
  <c r="T1926" i="7"/>
  <c r="S1926" i="7" s="1"/>
  <c r="E1927" i="7"/>
  <c r="F1927" i="7"/>
  <c r="I1927" i="7"/>
  <c r="K1927" i="7"/>
  <c r="L1927" i="7"/>
  <c r="O1927" i="7"/>
  <c r="P1927" i="7"/>
  <c r="T1927" i="7"/>
  <c r="S1927" i="7" s="1"/>
  <c r="E1928" i="7"/>
  <c r="F1928" i="7"/>
  <c r="I1928" i="7"/>
  <c r="K1928" i="7"/>
  <c r="L1928" i="7"/>
  <c r="O1928" i="7"/>
  <c r="P1928" i="7"/>
  <c r="T1928" i="7"/>
  <c r="S1928" i="7" s="1"/>
  <c r="E1929" i="7"/>
  <c r="F1929" i="7"/>
  <c r="I1929" i="7"/>
  <c r="K1929" i="7"/>
  <c r="L1929" i="7"/>
  <c r="O1929" i="7"/>
  <c r="P1929" i="7"/>
  <c r="T1929" i="7"/>
  <c r="S1929" i="7" s="1"/>
  <c r="E1930" i="7"/>
  <c r="F1930" i="7"/>
  <c r="I1930" i="7"/>
  <c r="K1930" i="7"/>
  <c r="L1930" i="7"/>
  <c r="O1930" i="7"/>
  <c r="P1930" i="7"/>
  <c r="T1930" i="7"/>
  <c r="S1930" i="7" s="1"/>
  <c r="E1931" i="7"/>
  <c r="F1931" i="7"/>
  <c r="I1931" i="7"/>
  <c r="K1931" i="7"/>
  <c r="L1931" i="7"/>
  <c r="O1931" i="7"/>
  <c r="P1931" i="7"/>
  <c r="T1931" i="7"/>
  <c r="S1931" i="7" s="1"/>
  <c r="E1932" i="7"/>
  <c r="F1932" i="7"/>
  <c r="I1932" i="7"/>
  <c r="K1932" i="7"/>
  <c r="L1932" i="7"/>
  <c r="O1932" i="7"/>
  <c r="P1932" i="7"/>
  <c r="T1932" i="7"/>
  <c r="S1932" i="7" s="1"/>
  <c r="E1933" i="7"/>
  <c r="F1933" i="7"/>
  <c r="I1933" i="7"/>
  <c r="K1933" i="7"/>
  <c r="L1933" i="7"/>
  <c r="O1933" i="7"/>
  <c r="P1933" i="7"/>
  <c r="T1933" i="7"/>
  <c r="S1933" i="7" s="1"/>
  <c r="E1934" i="7"/>
  <c r="F1934" i="7"/>
  <c r="I1934" i="7"/>
  <c r="K1934" i="7"/>
  <c r="L1934" i="7"/>
  <c r="O1934" i="7"/>
  <c r="P1934" i="7"/>
  <c r="T1934" i="7"/>
  <c r="S1934" i="7" s="1"/>
  <c r="E1935" i="7"/>
  <c r="F1935" i="7"/>
  <c r="I1935" i="7"/>
  <c r="K1935" i="7"/>
  <c r="L1935" i="7"/>
  <c r="O1935" i="7"/>
  <c r="P1935" i="7"/>
  <c r="T1935" i="7"/>
  <c r="S1935" i="7" s="1"/>
  <c r="E1936" i="7"/>
  <c r="F1936" i="7"/>
  <c r="I1936" i="7"/>
  <c r="K1936" i="7"/>
  <c r="L1936" i="7"/>
  <c r="O1936" i="7"/>
  <c r="P1936" i="7"/>
  <c r="T1936" i="7"/>
  <c r="S1936" i="7" s="1"/>
  <c r="E1937" i="7"/>
  <c r="F1937" i="7"/>
  <c r="I1937" i="7"/>
  <c r="K1937" i="7"/>
  <c r="L1937" i="7"/>
  <c r="O1937" i="7"/>
  <c r="P1937" i="7"/>
  <c r="T1937" i="7"/>
  <c r="S1937" i="7" s="1"/>
  <c r="E1938" i="7"/>
  <c r="F1938" i="7"/>
  <c r="I1938" i="7"/>
  <c r="K1938" i="7"/>
  <c r="L1938" i="7"/>
  <c r="O1938" i="7"/>
  <c r="P1938" i="7"/>
  <c r="T1938" i="7"/>
  <c r="S1938" i="7" s="1"/>
  <c r="E1939" i="7"/>
  <c r="F1939" i="7"/>
  <c r="I1939" i="7"/>
  <c r="K1939" i="7"/>
  <c r="L1939" i="7"/>
  <c r="O1939" i="7"/>
  <c r="P1939" i="7"/>
  <c r="T1939" i="7"/>
  <c r="S1939" i="7" s="1"/>
  <c r="E1940" i="7"/>
  <c r="F1940" i="7"/>
  <c r="I1940" i="7"/>
  <c r="K1940" i="7"/>
  <c r="L1940" i="7"/>
  <c r="O1940" i="7"/>
  <c r="P1940" i="7"/>
  <c r="T1940" i="7"/>
  <c r="S1940" i="7" s="1"/>
  <c r="E1941" i="7"/>
  <c r="F1941" i="7"/>
  <c r="I1941" i="7"/>
  <c r="K1941" i="7"/>
  <c r="L1941" i="7"/>
  <c r="O1941" i="7"/>
  <c r="P1941" i="7"/>
  <c r="T1941" i="7"/>
  <c r="S1941" i="7" s="1"/>
  <c r="E1942" i="7"/>
  <c r="F1942" i="7"/>
  <c r="I1942" i="7"/>
  <c r="K1942" i="7"/>
  <c r="L1942" i="7"/>
  <c r="O1942" i="7"/>
  <c r="P1942" i="7"/>
  <c r="T1942" i="7"/>
  <c r="S1942" i="7" s="1"/>
  <c r="E1943" i="7"/>
  <c r="F1943" i="7"/>
  <c r="I1943" i="7"/>
  <c r="K1943" i="7"/>
  <c r="L1943" i="7"/>
  <c r="O1943" i="7"/>
  <c r="P1943" i="7"/>
  <c r="T1943" i="7"/>
  <c r="S1943" i="7" s="1"/>
  <c r="E1944" i="7"/>
  <c r="F1944" i="7"/>
  <c r="I1944" i="7"/>
  <c r="K1944" i="7"/>
  <c r="L1944" i="7"/>
  <c r="O1944" i="7"/>
  <c r="P1944" i="7"/>
  <c r="T1944" i="7"/>
  <c r="S1944" i="7" s="1"/>
  <c r="E1945" i="7"/>
  <c r="F1945" i="7"/>
  <c r="I1945" i="7"/>
  <c r="K1945" i="7"/>
  <c r="L1945" i="7"/>
  <c r="O1945" i="7"/>
  <c r="P1945" i="7"/>
  <c r="T1945" i="7"/>
  <c r="S1945" i="7" s="1"/>
  <c r="E1946" i="7"/>
  <c r="F1946" i="7"/>
  <c r="I1946" i="7"/>
  <c r="K1946" i="7"/>
  <c r="L1946" i="7"/>
  <c r="O1946" i="7"/>
  <c r="P1946" i="7"/>
  <c r="T1946" i="7"/>
  <c r="S1946" i="7" s="1"/>
  <c r="E1947" i="7"/>
  <c r="F1947" i="7"/>
  <c r="I1947" i="7"/>
  <c r="K1947" i="7"/>
  <c r="L1947" i="7"/>
  <c r="O1947" i="7"/>
  <c r="P1947" i="7"/>
  <c r="T1947" i="7"/>
  <c r="S1947" i="7" s="1"/>
  <c r="E1948" i="7"/>
  <c r="F1948" i="7"/>
  <c r="I1948" i="7"/>
  <c r="K1948" i="7"/>
  <c r="L1948" i="7"/>
  <c r="O1948" i="7"/>
  <c r="P1948" i="7"/>
  <c r="T1948" i="7"/>
  <c r="S1948" i="7" s="1"/>
  <c r="E1949" i="7"/>
  <c r="F1949" i="7"/>
  <c r="I1949" i="7"/>
  <c r="K1949" i="7"/>
  <c r="L1949" i="7"/>
  <c r="O1949" i="7"/>
  <c r="P1949" i="7"/>
  <c r="T1949" i="7"/>
  <c r="S1949" i="7" s="1"/>
  <c r="E1950" i="7"/>
  <c r="F1950" i="7"/>
  <c r="I1950" i="7"/>
  <c r="K1950" i="7"/>
  <c r="L1950" i="7"/>
  <c r="O1950" i="7"/>
  <c r="P1950" i="7"/>
  <c r="T1950" i="7"/>
  <c r="S1950" i="7" s="1"/>
  <c r="E1951" i="7"/>
  <c r="F1951" i="7"/>
  <c r="I1951" i="7"/>
  <c r="K1951" i="7"/>
  <c r="L1951" i="7"/>
  <c r="O1951" i="7"/>
  <c r="P1951" i="7"/>
  <c r="T1951" i="7"/>
  <c r="S1951" i="7" s="1"/>
  <c r="E1952" i="7"/>
  <c r="F1952" i="7"/>
  <c r="I1952" i="7"/>
  <c r="K1952" i="7"/>
  <c r="L1952" i="7"/>
  <c r="O1952" i="7"/>
  <c r="P1952" i="7"/>
  <c r="T1952" i="7"/>
  <c r="S1952" i="7" s="1"/>
  <c r="E1953" i="7"/>
  <c r="F1953" i="7"/>
  <c r="I1953" i="7"/>
  <c r="K1953" i="7"/>
  <c r="L1953" i="7"/>
  <c r="O1953" i="7"/>
  <c r="P1953" i="7"/>
  <c r="T1953" i="7"/>
  <c r="S1953" i="7" s="1"/>
  <c r="E1954" i="7"/>
  <c r="F1954" i="7"/>
  <c r="I1954" i="7"/>
  <c r="K1954" i="7"/>
  <c r="L1954" i="7"/>
  <c r="O1954" i="7"/>
  <c r="P1954" i="7"/>
  <c r="T1954" i="7"/>
  <c r="S1954" i="7" s="1"/>
  <c r="E1955" i="7"/>
  <c r="F1955" i="7"/>
  <c r="I1955" i="7"/>
  <c r="K1955" i="7"/>
  <c r="L1955" i="7"/>
  <c r="O1955" i="7"/>
  <c r="P1955" i="7"/>
  <c r="T1955" i="7"/>
  <c r="S1955" i="7" s="1"/>
  <c r="E1956" i="7"/>
  <c r="F1956" i="7"/>
  <c r="I1956" i="7"/>
  <c r="K1956" i="7"/>
  <c r="L1956" i="7"/>
  <c r="O1956" i="7"/>
  <c r="P1956" i="7"/>
  <c r="T1956" i="7"/>
  <c r="S1956" i="7" s="1"/>
  <c r="E1957" i="7"/>
  <c r="F1957" i="7"/>
  <c r="I1957" i="7"/>
  <c r="K1957" i="7"/>
  <c r="L1957" i="7"/>
  <c r="O1957" i="7"/>
  <c r="P1957" i="7"/>
  <c r="T1957" i="7"/>
  <c r="S1957" i="7" s="1"/>
  <c r="E1958" i="7"/>
  <c r="F1958" i="7"/>
  <c r="I1958" i="7"/>
  <c r="K1958" i="7"/>
  <c r="L1958" i="7"/>
  <c r="O1958" i="7"/>
  <c r="P1958" i="7"/>
  <c r="T1958" i="7"/>
  <c r="S1958" i="7" s="1"/>
  <c r="E1959" i="7"/>
  <c r="F1959" i="7"/>
  <c r="I1959" i="7"/>
  <c r="K1959" i="7"/>
  <c r="L1959" i="7"/>
  <c r="O1959" i="7"/>
  <c r="P1959" i="7"/>
  <c r="T1959" i="7"/>
  <c r="S1959" i="7" s="1"/>
  <c r="E1960" i="7"/>
  <c r="F1960" i="7"/>
  <c r="I1960" i="7"/>
  <c r="K1960" i="7"/>
  <c r="L1960" i="7"/>
  <c r="O1960" i="7"/>
  <c r="P1960" i="7"/>
  <c r="T1960" i="7"/>
  <c r="S1960" i="7" s="1"/>
  <c r="E1961" i="7"/>
  <c r="F1961" i="7"/>
  <c r="I1961" i="7"/>
  <c r="K1961" i="7"/>
  <c r="L1961" i="7"/>
  <c r="O1961" i="7"/>
  <c r="P1961" i="7"/>
  <c r="T1961" i="7"/>
  <c r="S1961" i="7" s="1"/>
  <c r="E1962" i="7"/>
  <c r="F1962" i="7"/>
  <c r="I1962" i="7"/>
  <c r="K1962" i="7"/>
  <c r="L1962" i="7"/>
  <c r="O1962" i="7"/>
  <c r="P1962" i="7"/>
  <c r="T1962" i="7"/>
  <c r="S1962" i="7" s="1"/>
  <c r="E1963" i="7"/>
  <c r="F1963" i="7"/>
  <c r="I1963" i="7"/>
  <c r="K1963" i="7"/>
  <c r="L1963" i="7"/>
  <c r="O1963" i="7"/>
  <c r="P1963" i="7"/>
  <c r="T1963" i="7"/>
  <c r="S1963" i="7" s="1"/>
  <c r="E1964" i="7"/>
  <c r="F1964" i="7"/>
  <c r="I1964" i="7"/>
  <c r="K1964" i="7"/>
  <c r="L1964" i="7"/>
  <c r="O1964" i="7"/>
  <c r="P1964" i="7"/>
  <c r="T1964" i="7"/>
  <c r="S1964" i="7" s="1"/>
  <c r="E1965" i="7"/>
  <c r="F1965" i="7"/>
  <c r="I1965" i="7"/>
  <c r="K1965" i="7"/>
  <c r="L1965" i="7"/>
  <c r="O1965" i="7"/>
  <c r="P1965" i="7"/>
  <c r="T1965" i="7"/>
  <c r="S1965" i="7" s="1"/>
  <c r="E1966" i="7"/>
  <c r="F1966" i="7"/>
  <c r="I1966" i="7"/>
  <c r="K1966" i="7"/>
  <c r="L1966" i="7"/>
  <c r="O1966" i="7"/>
  <c r="P1966" i="7"/>
  <c r="T1966" i="7"/>
  <c r="S1966" i="7" s="1"/>
  <c r="E1967" i="7"/>
  <c r="F1967" i="7"/>
  <c r="I1967" i="7"/>
  <c r="K1967" i="7"/>
  <c r="L1967" i="7"/>
  <c r="O1967" i="7"/>
  <c r="P1967" i="7"/>
  <c r="T1967" i="7"/>
  <c r="S1967" i="7" s="1"/>
  <c r="E1968" i="7"/>
  <c r="F1968" i="7"/>
  <c r="I1968" i="7"/>
  <c r="K1968" i="7"/>
  <c r="L1968" i="7"/>
  <c r="O1968" i="7"/>
  <c r="P1968" i="7"/>
  <c r="T1968" i="7"/>
  <c r="S1968" i="7" s="1"/>
  <c r="E1969" i="7"/>
  <c r="F1969" i="7"/>
  <c r="I1969" i="7"/>
  <c r="K1969" i="7"/>
  <c r="L1969" i="7"/>
  <c r="O1969" i="7"/>
  <c r="P1969" i="7"/>
  <c r="T1969" i="7"/>
  <c r="S1969" i="7" s="1"/>
  <c r="E1970" i="7"/>
  <c r="F1970" i="7"/>
  <c r="I1970" i="7"/>
  <c r="K1970" i="7"/>
  <c r="L1970" i="7"/>
  <c r="O1970" i="7"/>
  <c r="P1970" i="7"/>
  <c r="T1970" i="7"/>
  <c r="S1970" i="7" s="1"/>
  <c r="E1971" i="7"/>
  <c r="F1971" i="7"/>
  <c r="I1971" i="7"/>
  <c r="K1971" i="7"/>
  <c r="L1971" i="7"/>
  <c r="O1971" i="7"/>
  <c r="P1971" i="7"/>
  <c r="T1971" i="7"/>
  <c r="S1971" i="7" s="1"/>
  <c r="E1972" i="7"/>
  <c r="F1972" i="7"/>
  <c r="I1972" i="7"/>
  <c r="K1972" i="7"/>
  <c r="L1972" i="7"/>
  <c r="O1972" i="7"/>
  <c r="P1972" i="7"/>
  <c r="T1972" i="7"/>
  <c r="S1972" i="7" s="1"/>
  <c r="E1973" i="7"/>
  <c r="F1973" i="7"/>
  <c r="I1973" i="7"/>
  <c r="K1973" i="7"/>
  <c r="L1973" i="7"/>
  <c r="O1973" i="7"/>
  <c r="P1973" i="7"/>
  <c r="T1973" i="7"/>
  <c r="S1973" i="7" s="1"/>
  <c r="E1974" i="7"/>
  <c r="F1974" i="7"/>
  <c r="I1974" i="7"/>
  <c r="K1974" i="7"/>
  <c r="L1974" i="7"/>
  <c r="O1974" i="7"/>
  <c r="P1974" i="7"/>
  <c r="T1974" i="7"/>
  <c r="S1974" i="7" s="1"/>
  <c r="E1975" i="7"/>
  <c r="F1975" i="7"/>
  <c r="I1975" i="7"/>
  <c r="K1975" i="7"/>
  <c r="L1975" i="7"/>
  <c r="O1975" i="7"/>
  <c r="P1975" i="7"/>
  <c r="T1975" i="7"/>
  <c r="S1975" i="7" s="1"/>
  <c r="E1976" i="7"/>
  <c r="F1976" i="7"/>
  <c r="I1976" i="7"/>
  <c r="K1976" i="7"/>
  <c r="L1976" i="7"/>
  <c r="O1976" i="7"/>
  <c r="P1976" i="7"/>
  <c r="T1976" i="7"/>
  <c r="S1976" i="7" s="1"/>
  <c r="E1977" i="7"/>
  <c r="F1977" i="7"/>
  <c r="I1977" i="7"/>
  <c r="K1977" i="7"/>
  <c r="L1977" i="7"/>
  <c r="O1977" i="7"/>
  <c r="P1977" i="7"/>
  <c r="T1977" i="7"/>
  <c r="S1977" i="7" s="1"/>
  <c r="E1978" i="7"/>
  <c r="F1978" i="7"/>
  <c r="I1978" i="7"/>
  <c r="K1978" i="7"/>
  <c r="L1978" i="7"/>
  <c r="O1978" i="7"/>
  <c r="P1978" i="7"/>
  <c r="T1978" i="7"/>
  <c r="S1978" i="7" s="1"/>
  <c r="E1979" i="7"/>
  <c r="F1979" i="7"/>
  <c r="I1979" i="7"/>
  <c r="K1979" i="7"/>
  <c r="L1979" i="7"/>
  <c r="O1979" i="7"/>
  <c r="P1979" i="7"/>
  <c r="T1979" i="7"/>
  <c r="S1979" i="7" s="1"/>
  <c r="E1980" i="7"/>
  <c r="F1980" i="7"/>
  <c r="I1980" i="7"/>
  <c r="K1980" i="7"/>
  <c r="L1980" i="7"/>
  <c r="O1980" i="7"/>
  <c r="P1980" i="7"/>
  <c r="T1980" i="7"/>
  <c r="S1980" i="7" s="1"/>
  <c r="E1981" i="7"/>
  <c r="F1981" i="7"/>
  <c r="I1981" i="7"/>
  <c r="K1981" i="7"/>
  <c r="L1981" i="7"/>
  <c r="O1981" i="7"/>
  <c r="P1981" i="7"/>
  <c r="T1981" i="7"/>
  <c r="S1981" i="7" s="1"/>
  <c r="E1982" i="7"/>
  <c r="F1982" i="7"/>
  <c r="I1982" i="7"/>
  <c r="K1982" i="7"/>
  <c r="L1982" i="7"/>
  <c r="O1982" i="7"/>
  <c r="P1982" i="7"/>
  <c r="T1982" i="7"/>
  <c r="S1982" i="7" s="1"/>
  <c r="E1983" i="7"/>
  <c r="F1983" i="7"/>
  <c r="I1983" i="7"/>
  <c r="K1983" i="7"/>
  <c r="L1983" i="7"/>
  <c r="O1983" i="7"/>
  <c r="P1983" i="7"/>
  <c r="T1983" i="7"/>
  <c r="S1983" i="7" s="1"/>
  <c r="E1984" i="7"/>
  <c r="F1984" i="7"/>
  <c r="I1984" i="7"/>
  <c r="K1984" i="7"/>
  <c r="L1984" i="7"/>
  <c r="O1984" i="7"/>
  <c r="P1984" i="7"/>
  <c r="T1984" i="7"/>
  <c r="S1984" i="7" s="1"/>
  <c r="E1985" i="7"/>
  <c r="F1985" i="7"/>
  <c r="I1985" i="7"/>
  <c r="K1985" i="7"/>
  <c r="L1985" i="7"/>
  <c r="O1985" i="7"/>
  <c r="P1985" i="7"/>
  <c r="T1985" i="7"/>
  <c r="S1985" i="7" s="1"/>
  <c r="E1986" i="7"/>
  <c r="F1986" i="7"/>
  <c r="I1986" i="7"/>
  <c r="K1986" i="7"/>
  <c r="L1986" i="7"/>
  <c r="O1986" i="7"/>
  <c r="P1986" i="7"/>
  <c r="T1986" i="7"/>
  <c r="S1986" i="7" s="1"/>
  <c r="E1987" i="7"/>
  <c r="F1987" i="7"/>
  <c r="I1987" i="7"/>
  <c r="K1987" i="7"/>
  <c r="L1987" i="7"/>
  <c r="O1987" i="7"/>
  <c r="P1987" i="7"/>
  <c r="T1987" i="7"/>
  <c r="S1987" i="7" s="1"/>
  <c r="E1988" i="7"/>
  <c r="F1988" i="7"/>
  <c r="I1988" i="7"/>
  <c r="K1988" i="7"/>
  <c r="L1988" i="7"/>
  <c r="O1988" i="7"/>
  <c r="P1988" i="7"/>
  <c r="T1988" i="7"/>
  <c r="S1988" i="7" s="1"/>
  <c r="E1989" i="7"/>
  <c r="F1989" i="7"/>
  <c r="I1989" i="7"/>
  <c r="K1989" i="7"/>
  <c r="L1989" i="7"/>
  <c r="O1989" i="7"/>
  <c r="P1989" i="7"/>
  <c r="T1989" i="7"/>
  <c r="S1989" i="7" s="1"/>
  <c r="E1990" i="7"/>
  <c r="F1990" i="7"/>
  <c r="I1990" i="7"/>
  <c r="K1990" i="7"/>
  <c r="L1990" i="7"/>
  <c r="O1990" i="7"/>
  <c r="P1990" i="7"/>
  <c r="T1990" i="7"/>
  <c r="S1990" i="7" s="1"/>
  <c r="E1991" i="7"/>
  <c r="F1991" i="7"/>
  <c r="I1991" i="7"/>
  <c r="K1991" i="7"/>
  <c r="L1991" i="7"/>
  <c r="O1991" i="7"/>
  <c r="P1991" i="7"/>
  <c r="T1991" i="7"/>
  <c r="S1991" i="7" s="1"/>
  <c r="E1992" i="7"/>
  <c r="F1992" i="7"/>
  <c r="I1992" i="7"/>
  <c r="K1992" i="7"/>
  <c r="L1992" i="7"/>
  <c r="O1992" i="7"/>
  <c r="P1992" i="7"/>
  <c r="T1992" i="7"/>
  <c r="S1992" i="7" s="1"/>
  <c r="E1993" i="7"/>
  <c r="F1993" i="7"/>
  <c r="I1993" i="7"/>
  <c r="K1993" i="7"/>
  <c r="L1993" i="7"/>
  <c r="O1993" i="7"/>
  <c r="P1993" i="7"/>
  <c r="T1993" i="7"/>
  <c r="S1993" i="7" s="1"/>
  <c r="E1994" i="7"/>
  <c r="F1994" i="7"/>
  <c r="I1994" i="7"/>
  <c r="K1994" i="7"/>
  <c r="L1994" i="7"/>
  <c r="O1994" i="7"/>
  <c r="P1994" i="7"/>
  <c r="T1994" i="7"/>
  <c r="S1994" i="7" s="1"/>
  <c r="E1995" i="7"/>
  <c r="F1995" i="7"/>
  <c r="I1995" i="7"/>
  <c r="K1995" i="7"/>
  <c r="L1995" i="7"/>
  <c r="O1995" i="7"/>
  <c r="P1995" i="7"/>
  <c r="T1995" i="7"/>
  <c r="S1995" i="7" s="1"/>
  <c r="E1996" i="7"/>
  <c r="F1996" i="7"/>
  <c r="I1996" i="7"/>
  <c r="K1996" i="7"/>
  <c r="L1996" i="7"/>
  <c r="O1996" i="7"/>
  <c r="P1996" i="7"/>
  <c r="T1996" i="7"/>
  <c r="S1996" i="7" s="1"/>
  <c r="E1997" i="7"/>
  <c r="F1997" i="7"/>
  <c r="I1997" i="7"/>
  <c r="K1997" i="7"/>
  <c r="L1997" i="7"/>
  <c r="O1997" i="7"/>
  <c r="P1997" i="7"/>
  <c r="T1997" i="7"/>
  <c r="S1997" i="7" s="1"/>
  <c r="E1998" i="7"/>
  <c r="F1998" i="7"/>
  <c r="I1998" i="7"/>
  <c r="K1998" i="7"/>
  <c r="L1998" i="7"/>
  <c r="O1998" i="7"/>
  <c r="P1998" i="7"/>
  <c r="T1998" i="7"/>
  <c r="S1998" i="7" s="1"/>
  <c r="E1999" i="7"/>
  <c r="F1999" i="7"/>
  <c r="I1999" i="7"/>
  <c r="K1999" i="7"/>
  <c r="L1999" i="7"/>
  <c r="O1999" i="7"/>
  <c r="P1999" i="7"/>
  <c r="T1999" i="7"/>
  <c r="S1999" i="7" s="1"/>
  <c r="E2000" i="7"/>
  <c r="F2000" i="7"/>
  <c r="I2000" i="7"/>
  <c r="K2000" i="7"/>
  <c r="L2000" i="7"/>
  <c r="O2000" i="7"/>
  <c r="P2000" i="7"/>
  <c r="T2000" i="7"/>
  <c r="S2000" i="7" s="1"/>
  <c r="O1997" i="3" l="1"/>
  <c r="O1996" i="3"/>
  <c r="O1995" i="3"/>
  <c r="O1994" i="3"/>
  <c r="O1993" i="3"/>
  <c r="O1992" i="3"/>
  <c r="O1991" i="3"/>
  <c r="O1990" i="3"/>
  <c r="O1989" i="3"/>
  <c r="O1988" i="3"/>
  <c r="O1987" i="3"/>
  <c r="O1986" i="3"/>
  <c r="O1985" i="3"/>
  <c r="O1984" i="3"/>
  <c r="O1983" i="3"/>
  <c r="O1982" i="3"/>
  <c r="O1981" i="3"/>
  <c r="O1980" i="3"/>
  <c r="O1979" i="3"/>
  <c r="O1978" i="3"/>
  <c r="O1977" i="3"/>
  <c r="O1976" i="3"/>
  <c r="O1975" i="3"/>
  <c r="O1974" i="3"/>
  <c r="O1973" i="3"/>
  <c r="O1972" i="3"/>
  <c r="O1971" i="3"/>
  <c r="O1970" i="3"/>
  <c r="O1969" i="3"/>
  <c r="O1968" i="3"/>
  <c r="O1967" i="3"/>
  <c r="O1966" i="3"/>
  <c r="O1965" i="3"/>
  <c r="O1964" i="3"/>
  <c r="O1963" i="3"/>
  <c r="O1962" i="3"/>
  <c r="O1961" i="3"/>
  <c r="O1960" i="3"/>
  <c r="O1959" i="3"/>
  <c r="O1958" i="3"/>
  <c r="O1957" i="3"/>
  <c r="O1956" i="3"/>
  <c r="O1955" i="3"/>
  <c r="O1954" i="3"/>
  <c r="O1953" i="3"/>
  <c r="O1952" i="3"/>
  <c r="O1951" i="3"/>
  <c r="O1950" i="3"/>
  <c r="O1949" i="3"/>
  <c r="O1948" i="3"/>
  <c r="O1947" i="3"/>
  <c r="O1946" i="3"/>
  <c r="O1945" i="3"/>
  <c r="O1944" i="3"/>
  <c r="O1943" i="3"/>
  <c r="O1942" i="3"/>
  <c r="O1941" i="3"/>
  <c r="O1940" i="3"/>
  <c r="O1939" i="3"/>
  <c r="O1938" i="3"/>
  <c r="O1937" i="3"/>
  <c r="O1936" i="3"/>
  <c r="O1935" i="3"/>
  <c r="O1934" i="3"/>
  <c r="O1933" i="3"/>
  <c r="O1932" i="3"/>
  <c r="O1931" i="3"/>
  <c r="O1930" i="3"/>
  <c r="O1929" i="3"/>
  <c r="O1928" i="3"/>
  <c r="O1927" i="3"/>
  <c r="O1926" i="3"/>
  <c r="O1925" i="3"/>
  <c r="O1924" i="3"/>
  <c r="O1923" i="3"/>
  <c r="O1922" i="3"/>
  <c r="O1921" i="3"/>
  <c r="O1920" i="3"/>
  <c r="O1919" i="3"/>
  <c r="O1918" i="3"/>
  <c r="O1917" i="3"/>
  <c r="O1916" i="3"/>
  <c r="O1915" i="3"/>
  <c r="O1914" i="3"/>
  <c r="O1913" i="3"/>
  <c r="O1912" i="3"/>
  <c r="O1911" i="3"/>
  <c r="O1910" i="3"/>
  <c r="O1909" i="3"/>
  <c r="O1908" i="3"/>
  <c r="O1907" i="3"/>
  <c r="O1906" i="3"/>
  <c r="O1905" i="3"/>
  <c r="O1904" i="3"/>
  <c r="O1903" i="3"/>
  <c r="O1902" i="3"/>
  <c r="O1901" i="3"/>
  <c r="O1900" i="3"/>
  <c r="O1899" i="3"/>
  <c r="O1898" i="3"/>
  <c r="O1897" i="3"/>
  <c r="O1896" i="3"/>
  <c r="O1895" i="3"/>
  <c r="O1894" i="3"/>
  <c r="O1893" i="3"/>
  <c r="O1892" i="3"/>
  <c r="O1891" i="3"/>
  <c r="O1890" i="3"/>
  <c r="O1889" i="3"/>
  <c r="O1888" i="3"/>
  <c r="O1887" i="3"/>
  <c r="O1886" i="3"/>
  <c r="O1885" i="3"/>
  <c r="O1884" i="3"/>
  <c r="O1883" i="3"/>
  <c r="O1882" i="3"/>
  <c r="O1881" i="3"/>
  <c r="O1880" i="3"/>
  <c r="O1879" i="3"/>
  <c r="O1878" i="3"/>
  <c r="O1877" i="3"/>
  <c r="O1876" i="3"/>
  <c r="O1875" i="3"/>
  <c r="O1874" i="3"/>
  <c r="O1873" i="3"/>
  <c r="O1872" i="3"/>
  <c r="O1871" i="3"/>
  <c r="O1870" i="3"/>
  <c r="O1869" i="3"/>
  <c r="O1868" i="3"/>
  <c r="O1867" i="3"/>
  <c r="O1866" i="3"/>
  <c r="O1865" i="3"/>
  <c r="O1864" i="3"/>
  <c r="O1863" i="3"/>
  <c r="O1862" i="3"/>
  <c r="O1861" i="3"/>
  <c r="O1860" i="3"/>
  <c r="O1859" i="3"/>
  <c r="O1858" i="3"/>
  <c r="O1857" i="3"/>
  <c r="O1856" i="3"/>
  <c r="O1855" i="3"/>
  <c r="O1854" i="3"/>
  <c r="O1853" i="3"/>
  <c r="O1852" i="3"/>
  <c r="O1851" i="3"/>
  <c r="O1850" i="3"/>
  <c r="O1849" i="3"/>
  <c r="O1848" i="3"/>
  <c r="O1847" i="3"/>
  <c r="O1846" i="3"/>
  <c r="O1845" i="3"/>
  <c r="O1844" i="3"/>
  <c r="O1843" i="3"/>
  <c r="O1842" i="3"/>
  <c r="O1841" i="3"/>
  <c r="O1840" i="3"/>
  <c r="O1839" i="3"/>
  <c r="O1838" i="3"/>
  <c r="O1837" i="3"/>
  <c r="O1836" i="3"/>
  <c r="O1835" i="3"/>
  <c r="O1834" i="3"/>
  <c r="O1833" i="3"/>
  <c r="O1832" i="3"/>
  <c r="O1831" i="3"/>
  <c r="O1830" i="3"/>
  <c r="O1829" i="3"/>
  <c r="O1828" i="3"/>
  <c r="O1827" i="3"/>
  <c r="O1826" i="3"/>
  <c r="O1825" i="3"/>
  <c r="O1824" i="3"/>
  <c r="O1823" i="3"/>
  <c r="O1822" i="3"/>
  <c r="O1821" i="3"/>
  <c r="O1820" i="3"/>
  <c r="O1819" i="3"/>
  <c r="O1818" i="3"/>
  <c r="O1817" i="3"/>
  <c r="O1816" i="3"/>
  <c r="O1815" i="3"/>
  <c r="O1814" i="3"/>
  <c r="O1813" i="3"/>
  <c r="O1812" i="3"/>
  <c r="O1811" i="3"/>
  <c r="O1810" i="3"/>
  <c r="O1809" i="3"/>
  <c r="O1808" i="3"/>
  <c r="O1807" i="3"/>
  <c r="O1806" i="3"/>
  <c r="O1805" i="3"/>
  <c r="O1804" i="3"/>
  <c r="O1803" i="3"/>
  <c r="O1802" i="3"/>
  <c r="O1801" i="3"/>
  <c r="O1800" i="3"/>
  <c r="O1799" i="3"/>
  <c r="O1798" i="3"/>
  <c r="O1797" i="3"/>
  <c r="O1796" i="3"/>
  <c r="O1795" i="3"/>
  <c r="O1794" i="3"/>
  <c r="O1793" i="3"/>
  <c r="O1792" i="3"/>
  <c r="O1791" i="3"/>
  <c r="O1790" i="3"/>
  <c r="O1789" i="3"/>
  <c r="O1788" i="3"/>
  <c r="O1787" i="3"/>
  <c r="O1786" i="3"/>
  <c r="O1785" i="3"/>
  <c r="O1784" i="3"/>
  <c r="O1783" i="3"/>
  <c r="O1782" i="3"/>
  <c r="O1781" i="3"/>
  <c r="O1780" i="3"/>
  <c r="O1779" i="3"/>
  <c r="O1778" i="3"/>
  <c r="O1777" i="3"/>
  <c r="O1776" i="3"/>
  <c r="O1775" i="3"/>
  <c r="O1774" i="3"/>
  <c r="O1773" i="3"/>
  <c r="O1772" i="3"/>
  <c r="O1771" i="3"/>
  <c r="O1770" i="3"/>
  <c r="O1769" i="3"/>
  <c r="O1768" i="3"/>
  <c r="O1767" i="3"/>
  <c r="O1766" i="3"/>
  <c r="O1765" i="3"/>
  <c r="O1764" i="3"/>
  <c r="O1763" i="3"/>
  <c r="O1762" i="3"/>
  <c r="O1761" i="3"/>
  <c r="O1760" i="3"/>
  <c r="O1759" i="3"/>
  <c r="O1758" i="3"/>
  <c r="O1757" i="3"/>
  <c r="O1756" i="3"/>
  <c r="O1755" i="3"/>
  <c r="O1754" i="3"/>
  <c r="O1753" i="3"/>
  <c r="O1752" i="3"/>
  <c r="O1751" i="3"/>
  <c r="O1750" i="3"/>
  <c r="O1749" i="3"/>
  <c r="O1748" i="3"/>
  <c r="O1747" i="3"/>
  <c r="O1746" i="3"/>
  <c r="O1745" i="3"/>
  <c r="O1744" i="3"/>
  <c r="O1743" i="3"/>
  <c r="O1742" i="3"/>
  <c r="O1741" i="3"/>
  <c r="O1740" i="3"/>
  <c r="O1739" i="3"/>
  <c r="O1738" i="3"/>
  <c r="O1737" i="3"/>
  <c r="O1736" i="3"/>
  <c r="O1735" i="3"/>
  <c r="O1734" i="3"/>
  <c r="O1733" i="3"/>
  <c r="O1732" i="3"/>
  <c r="O1731" i="3"/>
  <c r="O1730" i="3"/>
  <c r="O1729" i="3"/>
  <c r="O1728" i="3"/>
  <c r="O1727" i="3"/>
  <c r="O1726" i="3"/>
  <c r="O1725" i="3"/>
  <c r="O1724" i="3"/>
  <c r="O1723" i="3"/>
  <c r="O1722" i="3"/>
  <c r="O1721" i="3"/>
  <c r="O1720" i="3"/>
  <c r="O1719" i="3"/>
  <c r="O1718" i="3"/>
  <c r="O1717" i="3"/>
  <c r="O1716" i="3"/>
  <c r="O1715" i="3"/>
  <c r="O1714" i="3"/>
  <c r="O1713" i="3"/>
  <c r="O1712" i="3"/>
  <c r="O1711" i="3"/>
  <c r="O1710" i="3"/>
  <c r="O1709" i="3"/>
  <c r="O1708" i="3"/>
  <c r="O1707" i="3"/>
  <c r="O1706" i="3"/>
  <c r="O1705" i="3"/>
  <c r="O1704" i="3"/>
  <c r="O1703" i="3"/>
  <c r="O1702" i="3"/>
  <c r="O1701" i="3"/>
  <c r="O1700" i="3"/>
  <c r="O1699" i="3"/>
  <c r="O1698" i="3"/>
  <c r="O1697" i="3"/>
  <c r="O1696" i="3"/>
  <c r="O1695" i="3"/>
  <c r="O1694" i="3"/>
  <c r="O1693" i="3"/>
  <c r="O1692" i="3"/>
  <c r="O1691" i="3"/>
  <c r="O1690" i="3"/>
  <c r="O1689" i="3"/>
  <c r="O1688" i="3"/>
  <c r="O1687" i="3"/>
  <c r="O1686" i="3"/>
  <c r="O1685" i="3"/>
  <c r="O1684" i="3"/>
  <c r="O1683" i="3"/>
  <c r="O1682" i="3"/>
  <c r="O1681" i="3"/>
  <c r="O1680" i="3"/>
  <c r="O1679" i="3"/>
  <c r="O1678" i="3"/>
  <c r="O1677" i="3"/>
  <c r="O1676" i="3"/>
  <c r="O1675" i="3"/>
  <c r="O1674" i="3"/>
  <c r="O1673" i="3"/>
  <c r="O1672" i="3"/>
  <c r="O1671" i="3"/>
  <c r="O1670" i="3"/>
  <c r="O1669" i="3"/>
  <c r="O1668" i="3"/>
  <c r="O1667" i="3"/>
  <c r="O1666" i="3"/>
  <c r="O1665" i="3"/>
  <c r="O1664" i="3"/>
  <c r="O1663" i="3"/>
  <c r="O1662" i="3"/>
  <c r="O1661" i="3"/>
  <c r="O1660" i="3"/>
  <c r="O1659" i="3"/>
  <c r="O1658" i="3"/>
  <c r="O1657" i="3"/>
  <c r="O1656" i="3"/>
  <c r="O1655" i="3"/>
  <c r="O1654" i="3"/>
  <c r="O1653" i="3"/>
  <c r="O1652" i="3"/>
  <c r="O1651" i="3"/>
  <c r="O1650" i="3"/>
  <c r="O1649" i="3"/>
  <c r="O1648" i="3"/>
  <c r="O1647" i="3"/>
  <c r="O1646" i="3"/>
  <c r="O1645" i="3"/>
  <c r="O1644" i="3"/>
  <c r="O1643" i="3"/>
  <c r="O1642" i="3"/>
  <c r="O1641" i="3"/>
  <c r="O1640" i="3"/>
  <c r="O1639" i="3"/>
  <c r="O1638" i="3"/>
  <c r="O1637" i="3"/>
  <c r="O1636" i="3"/>
  <c r="O1635" i="3"/>
  <c r="O1634" i="3"/>
  <c r="O1633" i="3"/>
  <c r="O1632" i="3"/>
  <c r="O1631" i="3"/>
  <c r="O1630" i="3"/>
  <c r="O1629" i="3"/>
  <c r="O1628" i="3"/>
  <c r="O1627" i="3"/>
  <c r="O1626" i="3"/>
  <c r="O1625" i="3"/>
  <c r="O1624" i="3"/>
  <c r="O1623" i="3"/>
  <c r="O1622" i="3"/>
  <c r="O1621" i="3"/>
  <c r="O1620" i="3"/>
  <c r="O1619" i="3"/>
  <c r="O1618" i="3"/>
  <c r="O1617" i="3"/>
  <c r="O1616" i="3"/>
  <c r="O1615" i="3"/>
  <c r="O1614" i="3"/>
  <c r="O1613" i="3"/>
  <c r="O1612" i="3"/>
  <c r="O1611" i="3"/>
  <c r="O1610" i="3"/>
  <c r="O1609" i="3"/>
  <c r="O1608" i="3"/>
  <c r="O1607" i="3"/>
  <c r="O1606" i="3"/>
  <c r="O1605" i="3"/>
  <c r="O1604" i="3"/>
  <c r="O1603" i="3"/>
  <c r="O1602" i="3"/>
  <c r="O1601" i="3"/>
  <c r="O1600" i="3"/>
  <c r="O1599" i="3"/>
  <c r="O1598" i="3"/>
  <c r="O1597" i="3"/>
  <c r="O1596" i="3"/>
  <c r="O1595" i="3"/>
  <c r="O1594" i="3"/>
  <c r="O1593" i="3"/>
  <c r="O1592" i="3"/>
  <c r="O1591" i="3"/>
  <c r="O1590" i="3"/>
  <c r="O1589" i="3"/>
  <c r="O1588" i="3"/>
  <c r="O1587" i="3"/>
  <c r="O1586" i="3"/>
  <c r="O1585" i="3"/>
  <c r="O1584" i="3"/>
  <c r="O1583" i="3"/>
  <c r="O1582" i="3"/>
  <c r="O1581" i="3"/>
  <c r="O1580" i="3"/>
  <c r="O1579" i="3"/>
  <c r="O1578" i="3"/>
  <c r="O1577" i="3"/>
  <c r="O1576" i="3"/>
  <c r="O1575" i="3"/>
  <c r="O1574" i="3"/>
  <c r="O1573" i="3"/>
  <c r="O1572" i="3"/>
  <c r="O1571" i="3"/>
  <c r="O1570" i="3"/>
  <c r="O1569" i="3"/>
  <c r="O1568" i="3"/>
  <c r="O1567" i="3"/>
  <c r="O1566" i="3"/>
  <c r="O1565" i="3"/>
  <c r="O1564" i="3"/>
  <c r="O1563" i="3"/>
  <c r="O1562" i="3"/>
  <c r="O1561" i="3"/>
  <c r="O1560" i="3"/>
  <c r="O1559" i="3"/>
  <c r="O1558" i="3"/>
  <c r="O1557" i="3"/>
  <c r="O1556" i="3"/>
  <c r="O1555" i="3"/>
  <c r="O1554" i="3"/>
  <c r="O1553" i="3"/>
  <c r="O1552" i="3"/>
  <c r="O1551" i="3"/>
  <c r="O1550" i="3"/>
  <c r="O1549" i="3"/>
  <c r="O1548" i="3"/>
  <c r="O1547" i="3"/>
  <c r="O1546" i="3"/>
  <c r="O1545" i="3"/>
  <c r="O1544" i="3"/>
  <c r="O1543" i="3"/>
  <c r="O1542" i="3"/>
  <c r="O1541" i="3"/>
  <c r="O1540" i="3"/>
  <c r="O1539" i="3"/>
  <c r="O1538" i="3"/>
  <c r="O1537" i="3"/>
  <c r="O1536" i="3"/>
  <c r="O1535" i="3"/>
  <c r="O1534" i="3"/>
  <c r="O1533" i="3"/>
  <c r="O1532" i="3"/>
  <c r="O1531" i="3"/>
  <c r="O1530" i="3"/>
  <c r="O1529" i="3"/>
  <c r="O1528" i="3"/>
  <c r="O1527" i="3"/>
  <c r="O1526" i="3"/>
  <c r="O1525" i="3"/>
  <c r="O1524" i="3"/>
  <c r="O1523" i="3"/>
  <c r="O1522" i="3"/>
  <c r="O1521" i="3"/>
  <c r="O1520" i="3"/>
  <c r="O1519" i="3"/>
  <c r="O1518" i="3"/>
  <c r="O1517" i="3"/>
  <c r="O1516" i="3"/>
  <c r="O1515" i="3"/>
  <c r="O1514" i="3"/>
  <c r="O1513" i="3"/>
  <c r="O1512" i="3"/>
  <c r="O1511" i="3"/>
  <c r="O1510" i="3"/>
  <c r="O1509" i="3"/>
  <c r="O1508" i="3"/>
  <c r="O1507" i="3"/>
  <c r="O1506" i="3"/>
  <c r="O1505" i="3"/>
  <c r="O1504" i="3"/>
  <c r="O1503" i="3"/>
  <c r="O1502" i="3"/>
  <c r="O1501" i="3"/>
  <c r="O1500" i="3"/>
  <c r="O1499" i="3"/>
  <c r="O1498" i="3"/>
  <c r="O1497" i="3"/>
  <c r="O1496" i="3"/>
  <c r="O1495" i="3"/>
  <c r="O1494" i="3"/>
  <c r="O1493" i="3"/>
  <c r="O1492" i="3"/>
  <c r="O1491" i="3"/>
  <c r="O1490" i="3"/>
  <c r="O1489" i="3"/>
  <c r="O1488" i="3"/>
  <c r="O1487" i="3"/>
  <c r="O1486" i="3"/>
  <c r="O1485" i="3"/>
  <c r="O1484" i="3"/>
  <c r="O1483" i="3"/>
  <c r="O1482" i="3"/>
  <c r="O1481" i="3"/>
  <c r="O1480" i="3"/>
  <c r="O1479" i="3"/>
  <c r="O1478" i="3"/>
  <c r="O1477" i="3"/>
  <c r="O1476" i="3"/>
  <c r="O1475" i="3"/>
  <c r="O1474" i="3"/>
  <c r="O1473" i="3"/>
  <c r="O1472" i="3"/>
  <c r="O1471" i="3"/>
  <c r="O1470" i="3"/>
  <c r="O1469" i="3"/>
  <c r="O1468" i="3"/>
  <c r="O1467" i="3"/>
  <c r="O1466" i="3"/>
  <c r="O1465" i="3"/>
  <c r="O1464" i="3"/>
  <c r="O1463" i="3"/>
  <c r="O1462" i="3"/>
  <c r="O1461" i="3"/>
  <c r="O1460" i="3"/>
  <c r="O1459" i="3"/>
  <c r="O1458" i="3"/>
  <c r="O1457" i="3"/>
  <c r="O1456" i="3"/>
  <c r="O1455" i="3"/>
  <c r="O1454" i="3"/>
  <c r="O1453" i="3"/>
  <c r="O1452" i="3"/>
  <c r="O1451" i="3"/>
  <c r="O1450" i="3"/>
  <c r="O1449" i="3"/>
  <c r="O1448" i="3"/>
  <c r="O1447" i="3"/>
  <c r="O1446" i="3"/>
  <c r="O1445" i="3"/>
  <c r="O1444" i="3"/>
  <c r="O1443" i="3"/>
  <c r="O1442" i="3"/>
  <c r="O1441" i="3"/>
  <c r="O1440" i="3"/>
  <c r="O1439" i="3"/>
  <c r="O1438" i="3"/>
  <c r="O1437" i="3"/>
  <c r="O1436" i="3"/>
  <c r="O1435" i="3"/>
  <c r="O1434" i="3"/>
  <c r="O1433" i="3"/>
  <c r="O1432" i="3"/>
  <c r="O1431" i="3"/>
  <c r="O1430" i="3"/>
  <c r="O1429" i="3"/>
  <c r="O1428" i="3"/>
  <c r="O1427" i="3"/>
  <c r="O1426" i="3"/>
  <c r="O1425" i="3"/>
  <c r="O1424" i="3"/>
  <c r="O1423" i="3"/>
  <c r="O1422" i="3"/>
  <c r="O1421" i="3"/>
  <c r="O1420" i="3"/>
  <c r="O1419" i="3"/>
  <c r="O1418" i="3"/>
  <c r="O1417" i="3"/>
  <c r="O1416" i="3"/>
  <c r="O1415" i="3"/>
  <c r="O1414" i="3"/>
  <c r="O1413" i="3"/>
  <c r="O1412" i="3"/>
  <c r="O1411" i="3"/>
  <c r="O1410" i="3"/>
  <c r="O1409" i="3"/>
  <c r="O1408" i="3"/>
  <c r="O1407" i="3"/>
  <c r="O1406" i="3"/>
  <c r="O1405" i="3"/>
  <c r="O1404" i="3"/>
  <c r="O1403" i="3"/>
  <c r="O1402" i="3"/>
  <c r="O1401" i="3"/>
  <c r="O1400" i="3"/>
  <c r="O1399" i="3"/>
  <c r="O1398" i="3"/>
  <c r="O1397" i="3"/>
  <c r="O1396" i="3"/>
  <c r="O1395" i="3"/>
  <c r="O1394" i="3"/>
  <c r="O1393" i="3"/>
  <c r="O1392" i="3"/>
  <c r="O1391" i="3"/>
  <c r="O1390" i="3"/>
  <c r="O1389" i="3"/>
  <c r="O1388" i="3"/>
  <c r="O1387" i="3"/>
  <c r="O1386" i="3"/>
  <c r="O1385" i="3"/>
  <c r="O1384" i="3"/>
  <c r="O1383" i="3"/>
  <c r="O1382" i="3"/>
  <c r="O1381" i="3"/>
  <c r="O1380" i="3"/>
  <c r="O1379" i="3"/>
  <c r="O1378" i="3"/>
  <c r="O1377" i="3"/>
  <c r="O1376" i="3"/>
  <c r="O1375" i="3"/>
  <c r="O1374" i="3"/>
  <c r="O1373" i="3"/>
  <c r="O1372" i="3"/>
  <c r="O1371" i="3"/>
  <c r="O1370" i="3"/>
  <c r="O1369" i="3"/>
  <c r="O1368" i="3"/>
  <c r="O1367" i="3"/>
  <c r="O1366" i="3"/>
  <c r="O1365" i="3"/>
  <c r="O1364" i="3"/>
  <c r="O1363" i="3"/>
  <c r="O1362" i="3"/>
  <c r="O1361" i="3"/>
  <c r="O1360" i="3"/>
  <c r="O1359" i="3"/>
  <c r="O1358" i="3"/>
  <c r="O1357" i="3"/>
  <c r="O1356" i="3"/>
  <c r="O1355" i="3"/>
  <c r="O1354" i="3"/>
  <c r="O1353" i="3"/>
  <c r="O1352" i="3"/>
  <c r="O1351" i="3"/>
  <c r="O1350" i="3"/>
  <c r="O1349" i="3"/>
  <c r="O1348" i="3"/>
  <c r="O1347" i="3"/>
  <c r="O1346" i="3"/>
  <c r="O1345" i="3"/>
  <c r="O1344" i="3"/>
  <c r="O1343" i="3"/>
  <c r="O1342" i="3"/>
  <c r="O1341" i="3"/>
  <c r="O1340" i="3"/>
  <c r="O1339" i="3"/>
  <c r="O1338" i="3"/>
  <c r="O1337" i="3"/>
  <c r="O1336" i="3"/>
  <c r="O1335" i="3"/>
  <c r="O1334" i="3"/>
  <c r="O1333" i="3"/>
  <c r="O1332" i="3"/>
  <c r="O1331" i="3"/>
  <c r="O1330" i="3"/>
  <c r="O1329" i="3"/>
  <c r="O1328" i="3"/>
  <c r="O1327" i="3"/>
  <c r="O1326" i="3"/>
  <c r="O1325" i="3"/>
  <c r="O1324" i="3"/>
  <c r="O1323" i="3"/>
  <c r="O1322" i="3"/>
  <c r="O1321" i="3"/>
  <c r="O1320" i="3"/>
  <c r="O1319" i="3"/>
  <c r="O1318" i="3"/>
  <c r="O1317" i="3"/>
  <c r="O1316" i="3"/>
  <c r="O1315" i="3"/>
  <c r="O1314" i="3"/>
  <c r="O1313" i="3"/>
  <c r="O1312" i="3"/>
  <c r="O1311" i="3"/>
  <c r="O1310" i="3"/>
  <c r="O1309" i="3"/>
  <c r="O1308" i="3"/>
  <c r="O1307" i="3"/>
  <c r="O1306" i="3"/>
  <c r="O1305" i="3"/>
  <c r="O1304" i="3"/>
  <c r="O1303" i="3"/>
  <c r="O1302" i="3"/>
  <c r="O1301" i="3"/>
  <c r="O1300" i="3"/>
  <c r="O1299" i="3"/>
  <c r="O1298" i="3"/>
  <c r="O1297" i="3"/>
  <c r="O1296" i="3"/>
  <c r="O1295" i="3"/>
  <c r="O1294" i="3"/>
  <c r="O1293" i="3"/>
  <c r="O1292" i="3"/>
  <c r="O1291" i="3"/>
  <c r="O1290" i="3"/>
  <c r="O1289" i="3"/>
  <c r="O1288" i="3"/>
  <c r="O1287" i="3"/>
  <c r="O1286" i="3"/>
  <c r="O1285" i="3"/>
  <c r="O1284" i="3"/>
  <c r="O1283" i="3"/>
  <c r="O1282" i="3"/>
  <c r="O1281" i="3"/>
  <c r="O1280" i="3"/>
  <c r="O1279" i="3"/>
  <c r="O1278" i="3"/>
  <c r="O1277" i="3"/>
  <c r="O1276" i="3"/>
  <c r="O1275" i="3"/>
  <c r="O1274" i="3"/>
  <c r="O1273" i="3"/>
  <c r="O1272" i="3"/>
  <c r="O1271" i="3"/>
  <c r="O1270" i="3"/>
  <c r="O1269" i="3"/>
  <c r="O1268" i="3"/>
  <c r="O1267" i="3"/>
  <c r="O1266" i="3"/>
  <c r="O1265" i="3"/>
  <c r="O1264" i="3"/>
  <c r="O1263" i="3"/>
  <c r="O1262" i="3"/>
  <c r="O1261" i="3"/>
  <c r="O1260" i="3"/>
  <c r="O1259" i="3"/>
  <c r="O1258" i="3"/>
  <c r="O1257" i="3"/>
  <c r="O1256" i="3"/>
  <c r="O1255" i="3"/>
  <c r="O1254" i="3"/>
  <c r="O1253" i="3"/>
  <c r="O1252" i="3"/>
  <c r="O1251" i="3"/>
  <c r="O1250" i="3"/>
  <c r="O1249" i="3"/>
  <c r="O1248" i="3"/>
  <c r="O1247" i="3"/>
  <c r="O1246" i="3"/>
  <c r="O1245" i="3"/>
  <c r="O1244" i="3"/>
  <c r="O1243" i="3"/>
  <c r="O1242" i="3"/>
  <c r="O1241" i="3"/>
  <c r="O1240" i="3"/>
  <c r="O1239" i="3"/>
  <c r="O1238" i="3"/>
  <c r="O1237" i="3"/>
  <c r="O1236" i="3"/>
  <c r="O1235" i="3"/>
  <c r="O1234" i="3"/>
  <c r="O1233" i="3"/>
  <c r="O1232" i="3"/>
  <c r="O1231" i="3"/>
  <c r="O1230" i="3"/>
  <c r="O1229" i="3"/>
  <c r="O1228" i="3"/>
  <c r="O1227" i="3"/>
  <c r="O1226" i="3"/>
  <c r="O1225" i="3"/>
  <c r="O1224" i="3"/>
  <c r="O1223" i="3"/>
  <c r="O1222" i="3"/>
  <c r="O1221" i="3"/>
  <c r="O1220" i="3"/>
  <c r="O1219" i="3"/>
  <c r="O1218" i="3"/>
  <c r="O1217" i="3"/>
  <c r="O1216" i="3"/>
  <c r="O1215" i="3"/>
  <c r="O1214" i="3"/>
  <c r="O1213" i="3"/>
  <c r="O1212" i="3"/>
  <c r="O1211" i="3"/>
  <c r="O1210" i="3"/>
  <c r="O1209" i="3"/>
  <c r="O1208" i="3"/>
  <c r="O1207" i="3"/>
  <c r="O1206" i="3"/>
  <c r="O1205" i="3"/>
  <c r="O1204" i="3"/>
  <c r="O1203" i="3"/>
  <c r="O1202" i="3"/>
  <c r="O1201" i="3"/>
  <c r="O1200" i="3"/>
  <c r="O1199" i="3"/>
  <c r="O1198" i="3"/>
  <c r="O1197" i="3"/>
  <c r="O1196" i="3"/>
  <c r="O1195" i="3"/>
  <c r="O1194" i="3"/>
  <c r="O1193" i="3"/>
  <c r="O1192" i="3"/>
  <c r="O1191" i="3"/>
  <c r="O1190" i="3"/>
  <c r="O1189" i="3"/>
  <c r="O1188" i="3"/>
  <c r="O1187" i="3"/>
  <c r="O1186" i="3"/>
  <c r="O1185" i="3"/>
  <c r="O1184" i="3"/>
  <c r="O1183" i="3"/>
  <c r="O1182" i="3"/>
  <c r="O1181" i="3"/>
  <c r="O1180" i="3"/>
  <c r="O1179" i="3"/>
  <c r="O1178" i="3"/>
  <c r="O1177" i="3"/>
  <c r="O1176" i="3"/>
  <c r="O1175" i="3"/>
  <c r="O1174" i="3"/>
  <c r="O1173" i="3"/>
  <c r="O1172" i="3"/>
  <c r="O1171" i="3"/>
  <c r="O1170" i="3"/>
  <c r="O1169" i="3"/>
  <c r="O1168" i="3"/>
  <c r="O1167" i="3"/>
  <c r="O1166" i="3"/>
  <c r="O1165" i="3"/>
  <c r="O1164" i="3"/>
  <c r="O1163" i="3"/>
  <c r="O1162" i="3"/>
  <c r="O1161" i="3"/>
  <c r="O1160" i="3"/>
  <c r="O1159" i="3"/>
  <c r="O1158" i="3"/>
  <c r="O1157" i="3"/>
  <c r="O1156" i="3"/>
  <c r="O1155" i="3"/>
  <c r="O1154" i="3"/>
  <c r="O1153" i="3"/>
  <c r="O1152" i="3"/>
  <c r="O1151" i="3"/>
  <c r="O1150" i="3"/>
  <c r="O1149" i="3"/>
  <c r="O1148" i="3"/>
  <c r="O1147" i="3"/>
  <c r="O1146" i="3"/>
  <c r="O1145" i="3"/>
  <c r="O1144" i="3"/>
  <c r="O1143" i="3"/>
  <c r="O1142" i="3"/>
  <c r="O1141" i="3"/>
  <c r="O1140" i="3"/>
  <c r="O1139" i="3"/>
  <c r="O1138" i="3"/>
  <c r="O1137" i="3"/>
  <c r="O1136" i="3"/>
  <c r="O1135" i="3"/>
  <c r="O1134" i="3"/>
  <c r="O1133" i="3"/>
  <c r="O1132" i="3"/>
  <c r="O1131" i="3"/>
  <c r="O1130" i="3"/>
  <c r="O1129" i="3"/>
  <c r="O1128" i="3"/>
  <c r="O1127" i="3"/>
  <c r="O1126" i="3"/>
  <c r="O1125" i="3"/>
  <c r="O1124" i="3"/>
  <c r="O1123" i="3"/>
  <c r="O1122" i="3"/>
  <c r="O1121" i="3"/>
  <c r="O1120" i="3"/>
  <c r="O1119" i="3"/>
  <c r="O1118" i="3"/>
  <c r="O1117" i="3"/>
  <c r="O1116" i="3"/>
  <c r="O1115" i="3"/>
  <c r="O1114" i="3"/>
  <c r="O1113" i="3"/>
  <c r="O1112" i="3"/>
  <c r="O1111" i="3"/>
  <c r="O1110" i="3"/>
  <c r="O1109" i="3"/>
  <c r="O1108" i="3"/>
  <c r="O1107" i="3"/>
  <c r="O1106" i="3"/>
  <c r="O1105" i="3"/>
  <c r="O1104" i="3"/>
  <c r="O1103" i="3"/>
  <c r="O1102" i="3"/>
  <c r="O1101" i="3"/>
  <c r="O1100" i="3"/>
  <c r="O1099" i="3"/>
  <c r="O1098" i="3"/>
  <c r="O1097" i="3"/>
  <c r="O1096" i="3"/>
  <c r="O1095" i="3"/>
  <c r="O1094" i="3"/>
  <c r="O1093" i="3"/>
  <c r="O1092" i="3"/>
  <c r="O1091" i="3"/>
  <c r="O1090" i="3"/>
  <c r="O1089" i="3"/>
  <c r="O1088" i="3"/>
  <c r="O1087" i="3"/>
  <c r="O1086" i="3"/>
  <c r="O1085" i="3"/>
  <c r="O1084" i="3"/>
  <c r="O1083" i="3"/>
  <c r="O1082" i="3"/>
  <c r="O1081" i="3"/>
  <c r="O1080" i="3"/>
  <c r="O1079" i="3"/>
  <c r="O1078" i="3"/>
  <c r="O1077" i="3"/>
  <c r="O1076" i="3"/>
  <c r="O1075" i="3"/>
  <c r="O1074" i="3"/>
  <c r="O1073" i="3"/>
  <c r="O1072" i="3"/>
  <c r="O1071" i="3"/>
  <c r="O1070" i="3"/>
  <c r="O1069" i="3"/>
  <c r="O1068" i="3"/>
  <c r="O1067" i="3"/>
  <c r="O1066" i="3"/>
  <c r="O1065" i="3"/>
  <c r="O1064" i="3"/>
  <c r="O1063" i="3"/>
  <c r="O1062" i="3"/>
  <c r="O1061" i="3"/>
  <c r="O1060" i="3"/>
  <c r="O1059" i="3"/>
  <c r="O1058" i="3"/>
  <c r="O1057" i="3"/>
  <c r="O1056" i="3"/>
  <c r="O1055" i="3"/>
  <c r="O1054" i="3"/>
  <c r="O1053" i="3"/>
  <c r="O1052" i="3"/>
  <c r="O1051" i="3"/>
  <c r="O1050" i="3"/>
  <c r="O1049" i="3"/>
  <c r="O1048" i="3"/>
  <c r="O1047" i="3"/>
  <c r="O1046" i="3"/>
  <c r="O1045" i="3"/>
  <c r="O1044" i="3"/>
  <c r="O1043" i="3"/>
  <c r="O1042" i="3"/>
  <c r="O1041" i="3"/>
  <c r="O1040" i="3"/>
  <c r="O1039" i="3"/>
  <c r="O1038" i="3"/>
  <c r="O1037" i="3"/>
  <c r="O1036" i="3"/>
  <c r="O1035" i="3"/>
  <c r="O1034" i="3"/>
  <c r="O1033" i="3"/>
  <c r="O1032" i="3"/>
  <c r="O1031" i="3"/>
  <c r="O1030" i="3"/>
  <c r="O1029" i="3"/>
  <c r="O1028" i="3"/>
  <c r="O1027" i="3"/>
  <c r="O1026" i="3"/>
  <c r="O1025" i="3"/>
  <c r="O1024" i="3"/>
  <c r="O1023" i="3"/>
  <c r="O1022" i="3"/>
  <c r="O1021" i="3"/>
  <c r="O1020" i="3"/>
  <c r="O1019" i="3"/>
  <c r="O1018" i="3"/>
  <c r="O1017" i="3"/>
  <c r="O1016" i="3"/>
  <c r="O1015" i="3"/>
  <c r="O1014" i="3"/>
  <c r="O1013" i="3"/>
  <c r="O1012" i="3"/>
  <c r="O1011" i="3"/>
  <c r="O1010" i="3"/>
  <c r="O1009" i="3"/>
  <c r="O1008" i="3"/>
  <c r="O1007" i="3"/>
  <c r="O1006" i="3"/>
  <c r="O1005" i="3"/>
  <c r="O1004" i="3"/>
  <c r="O1003" i="3"/>
  <c r="O1002" i="3"/>
  <c r="O1001" i="3"/>
  <c r="O1000" i="3"/>
  <c r="O999" i="3"/>
  <c r="O998" i="3"/>
  <c r="O997" i="3"/>
  <c r="O996" i="3"/>
  <c r="O995" i="3"/>
  <c r="O994" i="3"/>
  <c r="O993" i="3"/>
  <c r="O992" i="3"/>
  <c r="O991" i="3"/>
  <c r="O990" i="3"/>
  <c r="O989" i="3"/>
  <c r="O988" i="3"/>
  <c r="O987" i="3"/>
  <c r="O986" i="3"/>
  <c r="O985" i="3"/>
  <c r="O984" i="3"/>
  <c r="O983" i="3"/>
  <c r="O982" i="3"/>
  <c r="O981" i="3"/>
  <c r="O980" i="3"/>
  <c r="O979" i="3"/>
  <c r="O978" i="3"/>
  <c r="O977" i="3"/>
  <c r="O976" i="3"/>
  <c r="O975" i="3"/>
  <c r="O974" i="3"/>
  <c r="O973" i="3"/>
  <c r="O972" i="3"/>
  <c r="O971" i="3"/>
  <c r="O970" i="3"/>
  <c r="O969" i="3"/>
  <c r="O968" i="3"/>
  <c r="O967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7" i="3"/>
  <c r="O936" i="3"/>
  <c r="O935" i="3"/>
  <c r="O934" i="3"/>
  <c r="O933" i="3"/>
  <c r="O932" i="3"/>
  <c r="O931" i="3"/>
  <c r="O930" i="3"/>
  <c r="O929" i="3"/>
  <c r="O928" i="3"/>
  <c r="O927" i="3"/>
  <c r="O926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3" i="3"/>
  <c r="O12" i="3"/>
  <c r="O11" i="3"/>
  <c r="O10" i="3"/>
  <c r="N16" i="17" l="1"/>
  <c r="N34" i="17"/>
  <c r="N32" i="17"/>
  <c r="N44" i="17"/>
  <c r="N36" i="17"/>
  <c r="N37" i="17"/>
  <c r="N38" i="17"/>
  <c r="N45" i="17"/>
  <c r="N46" i="17"/>
  <c r="N31" i="17"/>
  <c r="N11" i="17"/>
  <c r="N26" i="17"/>
  <c r="N23" i="17"/>
  <c r="N40" i="17"/>
  <c r="N35" i="17"/>
  <c r="N41" i="17"/>
  <c r="N25" i="17"/>
  <c r="N30" i="17"/>
  <c r="N48" i="17"/>
  <c r="N9" i="17"/>
  <c r="N18" i="17"/>
  <c r="N54" i="17"/>
  <c r="N27" i="17"/>
  <c r="N10" i="17"/>
  <c r="N22" i="17"/>
  <c r="N53" i="17"/>
  <c r="N19" i="17"/>
  <c r="N43" i="17"/>
  <c r="N29" i="17"/>
  <c r="N17" i="17"/>
  <c r="N33" i="17"/>
  <c r="N15" i="17"/>
  <c r="N47" i="17"/>
  <c r="N12" i="17"/>
  <c r="N14" i="17"/>
  <c r="N51" i="17"/>
  <c r="N39" i="17"/>
  <c r="N28" i="17"/>
  <c r="N50" i="17"/>
  <c r="N49" i="17"/>
  <c r="N24" i="17"/>
  <c r="N20" i="17"/>
  <c r="N42" i="17"/>
  <c r="N52" i="17"/>
  <c r="N21" i="17"/>
  <c r="N13" i="17"/>
  <c r="O2001" i="3"/>
  <c r="J22" i="17"/>
  <c r="J16" i="17"/>
  <c r="J53" i="17"/>
  <c r="J35" i="17"/>
  <c r="J28" i="17"/>
  <c r="J41" i="17"/>
  <c r="J17" i="17"/>
  <c r="J49" i="17"/>
  <c r="J15" i="17"/>
  <c r="J31" i="17"/>
  <c r="J9" i="17"/>
  <c r="J14" i="17"/>
  <c r="J27" i="17"/>
  <c r="J42" i="17"/>
  <c r="J54" i="17"/>
  <c r="J23" i="17"/>
  <c r="J19" i="17"/>
  <c r="J43" i="17"/>
  <c r="J47" i="17"/>
  <c r="J20" i="17"/>
  <c r="J51" i="17"/>
  <c r="J46" i="17"/>
  <c r="J39" i="17"/>
  <c r="J34" i="17"/>
  <c r="J32" i="17"/>
  <c r="J50" i="17"/>
  <c r="J36" i="17"/>
  <c r="J29" i="17"/>
  <c r="J30" i="17"/>
  <c r="J38" i="17"/>
  <c r="J45" i="17"/>
  <c r="J12" i="17"/>
  <c r="J13" i="17"/>
  <c r="J26" i="17"/>
  <c r="J48" i="17"/>
  <c r="J40" i="17"/>
  <c r="J44" i="17"/>
  <c r="J25" i="17"/>
  <c r="J37" i="17"/>
  <c r="J52" i="17"/>
  <c r="J24" i="17"/>
  <c r="J33" i="17"/>
  <c r="J18" i="17"/>
  <c r="J10" i="17"/>
  <c r="J11" i="17"/>
  <c r="J21" i="17"/>
  <c r="N8" i="17"/>
  <c r="L8" i="17"/>
  <c r="D11" i="11"/>
  <c r="E11" i="11" s="1"/>
  <c r="O1998" i="3"/>
  <c r="G22" i="17"/>
  <c r="G16" i="17"/>
  <c r="G23" i="17"/>
  <c r="G47" i="17"/>
  <c r="G34" i="17"/>
  <c r="G32" i="17"/>
  <c r="G17" i="17"/>
  <c r="G20" i="17"/>
  <c r="G52" i="17"/>
  <c r="G54" i="17"/>
  <c r="G44" i="17"/>
  <c r="G37" i="17"/>
  <c r="G45" i="17"/>
  <c r="G24" i="17"/>
  <c r="G12" i="17"/>
  <c r="G14" i="17"/>
  <c r="G27" i="17"/>
  <c r="G36" i="17"/>
  <c r="G40" i="17"/>
  <c r="G26" i="17"/>
  <c r="G39" i="17"/>
  <c r="G35" i="17"/>
  <c r="G28" i="17"/>
  <c r="G19" i="17"/>
  <c r="G51" i="17"/>
  <c r="G29" i="17"/>
  <c r="G33" i="17"/>
  <c r="G15" i="17"/>
  <c r="G9" i="17"/>
  <c r="G18" i="17"/>
  <c r="G49" i="17"/>
  <c r="G10" i="17"/>
  <c r="G11" i="17"/>
  <c r="G53" i="17"/>
  <c r="G41" i="17"/>
  <c r="G25" i="17"/>
  <c r="G43" i="17"/>
  <c r="G50" i="17"/>
  <c r="G30" i="17"/>
  <c r="G38" i="17"/>
  <c r="G46" i="17"/>
  <c r="G48" i="17"/>
  <c r="G31" i="17"/>
  <c r="G42" i="17"/>
  <c r="G21" i="17"/>
  <c r="G13" i="17"/>
  <c r="O2002" i="3"/>
  <c r="K26" i="17"/>
  <c r="K19" i="17"/>
  <c r="K29" i="17"/>
  <c r="K54" i="17"/>
  <c r="K30" i="17"/>
  <c r="K24" i="17"/>
  <c r="K33" i="17"/>
  <c r="K47" i="17"/>
  <c r="K18" i="17"/>
  <c r="K14" i="17"/>
  <c r="K11" i="17"/>
  <c r="K22" i="17"/>
  <c r="K53" i="17"/>
  <c r="K35" i="17"/>
  <c r="K25" i="17"/>
  <c r="K43" i="17"/>
  <c r="K37" i="17"/>
  <c r="K50" i="17"/>
  <c r="K49" i="17"/>
  <c r="K46" i="17"/>
  <c r="K15" i="17"/>
  <c r="K20" i="17"/>
  <c r="K42" i="17"/>
  <c r="K51" i="17"/>
  <c r="K21" i="17"/>
  <c r="K13" i="17"/>
  <c r="K39" i="17"/>
  <c r="K40" i="17"/>
  <c r="K28" i="17"/>
  <c r="K41" i="17"/>
  <c r="K32" i="17"/>
  <c r="K44" i="17"/>
  <c r="K36" i="17"/>
  <c r="K17" i="17"/>
  <c r="K38" i="17"/>
  <c r="K48" i="17"/>
  <c r="K31" i="17"/>
  <c r="K52" i="17"/>
  <c r="K16" i="17"/>
  <c r="K23" i="17"/>
  <c r="K34" i="17"/>
  <c r="K45" i="17"/>
  <c r="K9" i="17"/>
  <c r="K12" i="17"/>
  <c r="K27" i="17"/>
  <c r="K10" i="17"/>
  <c r="O7" i="3"/>
  <c r="N6" i="17"/>
  <c r="O1999" i="3"/>
  <c r="H53" i="17"/>
  <c r="H23" i="17"/>
  <c r="H32" i="17"/>
  <c r="H25" i="17"/>
  <c r="H43" i="17"/>
  <c r="H38" i="17"/>
  <c r="H45" i="17"/>
  <c r="H48" i="17"/>
  <c r="H18" i="17"/>
  <c r="H12" i="17"/>
  <c r="H52" i="17"/>
  <c r="H11" i="17"/>
  <c r="H13" i="17"/>
  <c r="H26" i="17"/>
  <c r="H40" i="17"/>
  <c r="H44" i="17"/>
  <c r="H29" i="17"/>
  <c r="H17" i="17"/>
  <c r="H46" i="17"/>
  <c r="H24" i="17"/>
  <c r="H33" i="17"/>
  <c r="H15" i="17"/>
  <c r="H14" i="17"/>
  <c r="H42" i="17"/>
  <c r="H34" i="17"/>
  <c r="H36" i="17"/>
  <c r="H50" i="17"/>
  <c r="H30" i="17"/>
  <c r="H49" i="17"/>
  <c r="H27" i="17"/>
  <c r="H10" i="17"/>
  <c r="H51" i="17"/>
  <c r="H21" i="17"/>
  <c r="H22" i="17"/>
  <c r="H16" i="17"/>
  <c r="H39" i="17"/>
  <c r="H35" i="17"/>
  <c r="H28" i="17"/>
  <c r="H41" i="17"/>
  <c r="H19" i="17"/>
  <c r="H37" i="17"/>
  <c r="H31" i="17"/>
  <c r="H47" i="17"/>
  <c r="H9" i="17"/>
  <c r="H20" i="17"/>
  <c r="H54" i="17"/>
  <c r="O2003" i="3"/>
  <c r="L22" i="17"/>
  <c r="L28" i="17"/>
  <c r="L37" i="17"/>
  <c r="L50" i="17"/>
  <c r="L46" i="17"/>
  <c r="L14" i="17"/>
  <c r="L10" i="17"/>
  <c r="L51" i="17"/>
  <c r="L21" i="17"/>
  <c r="L19" i="17"/>
  <c r="L32" i="17"/>
  <c r="L36" i="17"/>
  <c r="L54" i="17"/>
  <c r="L38" i="17"/>
  <c r="L45" i="17"/>
  <c r="L24" i="17"/>
  <c r="L48" i="17"/>
  <c r="L15" i="17"/>
  <c r="L31" i="17"/>
  <c r="L9" i="17"/>
  <c r="L12" i="17"/>
  <c r="L52" i="17"/>
  <c r="L13" i="17"/>
  <c r="L26" i="17"/>
  <c r="L16" i="17"/>
  <c r="L23" i="17"/>
  <c r="L34" i="17"/>
  <c r="L35" i="17"/>
  <c r="L41" i="17"/>
  <c r="L44" i="17"/>
  <c r="L25" i="17"/>
  <c r="L43" i="17"/>
  <c r="L18" i="17"/>
  <c r="L20" i="17"/>
  <c r="L42" i="17"/>
  <c r="L53" i="17"/>
  <c r="L39" i="17"/>
  <c r="L40" i="17"/>
  <c r="L29" i="17"/>
  <c r="L17" i="17"/>
  <c r="L30" i="17"/>
  <c r="L49" i="17"/>
  <c r="L33" i="17"/>
  <c r="L47" i="17"/>
  <c r="L27" i="17"/>
  <c r="L11" i="17"/>
  <c r="O8" i="3"/>
  <c r="N7" i="17"/>
  <c r="O2000" i="3"/>
  <c r="I26" i="17"/>
  <c r="I39" i="17"/>
  <c r="I28" i="17"/>
  <c r="I19" i="17"/>
  <c r="I25" i="17"/>
  <c r="I43" i="17"/>
  <c r="I30" i="17"/>
  <c r="I24" i="17"/>
  <c r="I33" i="17"/>
  <c r="I15" i="17"/>
  <c r="I51" i="17"/>
  <c r="I21" i="17"/>
  <c r="I22" i="17"/>
  <c r="I34" i="17"/>
  <c r="I32" i="17"/>
  <c r="I17" i="17"/>
  <c r="I38" i="17"/>
  <c r="I45" i="17"/>
  <c r="I31" i="17"/>
  <c r="I47" i="17"/>
  <c r="I18" i="17"/>
  <c r="I10" i="17"/>
  <c r="I13" i="17"/>
  <c r="I23" i="17"/>
  <c r="I40" i="17"/>
  <c r="I35" i="17"/>
  <c r="I41" i="17"/>
  <c r="I37" i="17"/>
  <c r="I49" i="17"/>
  <c r="I48" i="17"/>
  <c r="I9" i="17"/>
  <c r="I12" i="17"/>
  <c r="I20" i="17"/>
  <c r="I14" i="17"/>
  <c r="I52" i="17"/>
  <c r="I11" i="17"/>
  <c r="I16" i="17"/>
  <c r="I53" i="17"/>
  <c r="I54" i="17"/>
  <c r="I44" i="17"/>
  <c r="I36" i="17"/>
  <c r="I29" i="17"/>
  <c r="I50" i="17"/>
  <c r="I46" i="17"/>
  <c r="I27" i="17"/>
  <c r="I42" i="17"/>
  <c r="O2004" i="3"/>
  <c r="M23" i="17"/>
  <c r="M39" i="17"/>
  <c r="M54" i="17"/>
  <c r="M40" i="17"/>
  <c r="M43" i="17"/>
  <c r="M29" i="17"/>
  <c r="M50" i="17"/>
  <c r="M30" i="17"/>
  <c r="M45" i="17"/>
  <c r="M20" i="17"/>
  <c r="M27" i="17"/>
  <c r="M42" i="17"/>
  <c r="M22" i="17"/>
  <c r="M28" i="17"/>
  <c r="M19" i="17"/>
  <c r="M32" i="17"/>
  <c r="M25" i="17"/>
  <c r="M36" i="17"/>
  <c r="M33" i="17"/>
  <c r="M47" i="17"/>
  <c r="M10" i="17"/>
  <c r="M52" i="17"/>
  <c r="M11" i="17"/>
  <c r="M21" i="17"/>
  <c r="M16" i="17"/>
  <c r="M53" i="17"/>
  <c r="M37" i="17"/>
  <c r="M17" i="17"/>
  <c r="M38" i="17"/>
  <c r="M49" i="17"/>
  <c r="M46" i="17"/>
  <c r="M24" i="17"/>
  <c r="M48" i="17"/>
  <c r="M15" i="17"/>
  <c r="M13" i="17"/>
  <c r="M26" i="17"/>
  <c r="M34" i="17"/>
  <c r="M35" i="17"/>
  <c r="M41" i="17"/>
  <c r="M44" i="17"/>
  <c r="M31" i="17"/>
  <c r="M9" i="17"/>
  <c r="M18" i="17"/>
  <c r="M12" i="17"/>
  <c r="M14" i="17"/>
  <c r="M51" i="17"/>
  <c r="M5" i="17"/>
  <c r="N5" i="17"/>
  <c r="O6" i="3"/>
  <c r="D7" i="11"/>
  <c r="O5" i="3"/>
  <c r="E10" i="11"/>
  <c r="O14" i="3"/>
  <c r="O9" i="3"/>
  <c r="F1001" i="3"/>
  <c r="P1001" i="3"/>
  <c r="F1002" i="3"/>
  <c r="P1002" i="3"/>
  <c r="F1003" i="3"/>
  <c r="F1004" i="3"/>
  <c r="P1004" i="3"/>
  <c r="F1005" i="3"/>
  <c r="F1006" i="3"/>
  <c r="P1006" i="3"/>
  <c r="F1007" i="3"/>
  <c r="F1008" i="3"/>
  <c r="P1008" i="3"/>
  <c r="F1009" i="3"/>
  <c r="F1010" i="3"/>
  <c r="P1010" i="3"/>
  <c r="F1011" i="3"/>
  <c r="F1012" i="3"/>
  <c r="P1012" i="3"/>
  <c r="F1013" i="3"/>
  <c r="F1014" i="3"/>
  <c r="P1014" i="3"/>
  <c r="F1015" i="3"/>
  <c r="F1016" i="3"/>
  <c r="P1016" i="3"/>
  <c r="F1017" i="3"/>
  <c r="F1018" i="3"/>
  <c r="P1018" i="3"/>
  <c r="F1019" i="3"/>
  <c r="F1020" i="3"/>
  <c r="P1020" i="3"/>
  <c r="F1021" i="3"/>
  <c r="F1022" i="3"/>
  <c r="P1022" i="3"/>
  <c r="F1023" i="3"/>
  <c r="F1024" i="3"/>
  <c r="P1024" i="3"/>
  <c r="F1025" i="3"/>
  <c r="F1026" i="3"/>
  <c r="P1026" i="3"/>
  <c r="F1027" i="3"/>
  <c r="F1028" i="3"/>
  <c r="P1028" i="3"/>
  <c r="F1029" i="3"/>
  <c r="F1030" i="3"/>
  <c r="P1030" i="3"/>
  <c r="F1031" i="3"/>
  <c r="F1032" i="3"/>
  <c r="P1032" i="3"/>
  <c r="F1033" i="3"/>
  <c r="F1034" i="3"/>
  <c r="P1034" i="3"/>
  <c r="F1035" i="3"/>
  <c r="F1036" i="3"/>
  <c r="P1036" i="3"/>
  <c r="F1037" i="3"/>
  <c r="F1038" i="3"/>
  <c r="P1038" i="3"/>
  <c r="F1039" i="3"/>
  <c r="F1040" i="3"/>
  <c r="P1040" i="3"/>
  <c r="F1041" i="3"/>
  <c r="F1042" i="3"/>
  <c r="P1042" i="3"/>
  <c r="F1043" i="3"/>
  <c r="F1044" i="3"/>
  <c r="P1044" i="3"/>
  <c r="F1045" i="3"/>
  <c r="F1046" i="3"/>
  <c r="P1046" i="3"/>
  <c r="F1047" i="3"/>
  <c r="F1048" i="3"/>
  <c r="P1048" i="3"/>
  <c r="F1049" i="3"/>
  <c r="F1050" i="3"/>
  <c r="P1050" i="3"/>
  <c r="F1051" i="3"/>
  <c r="F1052" i="3"/>
  <c r="P1052" i="3"/>
  <c r="F1053" i="3"/>
  <c r="F1054" i="3"/>
  <c r="P1054" i="3"/>
  <c r="F1055" i="3"/>
  <c r="F1056" i="3"/>
  <c r="P1056" i="3"/>
  <c r="F1057" i="3"/>
  <c r="F1058" i="3"/>
  <c r="P1058" i="3"/>
  <c r="F1059" i="3"/>
  <c r="F1060" i="3"/>
  <c r="P1060" i="3"/>
  <c r="F1061" i="3"/>
  <c r="F1062" i="3"/>
  <c r="P1062" i="3"/>
  <c r="F1063" i="3"/>
  <c r="F1064" i="3"/>
  <c r="P1064" i="3"/>
  <c r="F1065" i="3"/>
  <c r="F1066" i="3"/>
  <c r="P1066" i="3"/>
  <c r="F1067" i="3"/>
  <c r="F1068" i="3"/>
  <c r="P1068" i="3"/>
  <c r="F1069" i="3"/>
  <c r="F1070" i="3"/>
  <c r="P1070" i="3"/>
  <c r="F1071" i="3"/>
  <c r="F1072" i="3"/>
  <c r="P1072" i="3"/>
  <c r="F1073" i="3"/>
  <c r="F1074" i="3"/>
  <c r="P1074" i="3"/>
  <c r="F1075" i="3"/>
  <c r="F1076" i="3"/>
  <c r="P1076" i="3"/>
  <c r="F1077" i="3"/>
  <c r="F1078" i="3"/>
  <c r="P1078" i="3"/>
  <c r="F1079" i="3"/>
  <c r="F1080" i="3"/>
  <c r="P1080" i="3"/>
  <c r="F1081" i="3"/>
  <c r="F1082" i="3"/>
  <c r="P1082" i="3"/>
  <c r="F1083" i="3"/>
  <c r="F1084" i="3"/>
  <c r="P1084" i="3"/>
  <c r="F1085" i="3"/>
  <c r="F1086" i="3"/>
  <c r="P1086" i="3"/>
  <c r="F1087" i="3"/>
  <c r="P1087" i="3"/>
  <c r="F1088" i="3"/>
  <c r="P1088" i="3"/>
  <c r="F1089" i="3"/>
  <c r="P1089" i="3"/>
  <c r="F1090" i="3"/>
  <c r="P1090" i="3"/>
  <c r="F1091" i="3"/>
  <c r="P1091" i="3"/>
  <c r="F1092" i="3"/>
  <c r="P1092" i="3"/>
  <c r="F1093" i="3"/>
  <c r="P1093" i="3"/>
  <c r="F1094" i="3"/>
  <c r="P1094" i="3"/>
  <c r="F1095" i="3"/>
  <c r="P1095" i="3"/>
  <c r="F1096" i="3"/>
  <c r="P1096" i="3"/>
  <c r="F1097" i="3"/>
  <c r="P1097" i="3"/>
  <c r="F1098" i="3"/>
  <c r="P1098" i="3"/>
  <c r="F1099" i="3"/>
  <c r="P1099" i="3"/>
  <c r="F1100" i="3"/>
  <c r="P1100" i="3"/>
  <c r="F1101" i="3"/>
  <c r="P1101" i="3"/>
  <c r="F1102" i="3"/>
  <c r="P1102" i="3"/>
  <c r="F1103" i="3"/>
  <c r="P1103" i="3"/>
  <c r="F1104" i="3"/>
  <c r="P1104" i="3"/>
  <c r="F1105" i="3"/>
  <c r="F1106" i="3"/>
  <c r="P1106" i="3"/>
  <c r="F1107" i="3"/>
  <c r="P1107" i="3"/>
  <c r="F1108" i="3"/>
  <c r="P1108" i="3"/>
  <c r="F1109" i="3"/>
  <c r="F1110" i="3"/>
  <c r="P1110" i="3"/>
  <c r="F1111" i="3"/>
  <c r="P1111" i="3"/>
  <c r="F1112" i="3"/>
  <c r="P1112" i="3"/>
  <c r="F1113" i="3"/>
  <c r="F1114" i="3"/>
  <c r="P1114" i="3"/>
  <c r="F1115" i="3"/>
  <c r="P1115" i="3"/>
  <c r="F1116" i="3"/>
  <c r="P1116" i="3"/>
  <c r="F1117" i="3"/>
  <c r="F1118" i="3"/>
  <c r="P1118" i="3"/>
  <c r="F1119" i="3"/>
  <c r="P1119" i="3"/>
  <c r="F1120" i="3"/>
  <c r="P1120" i="3"/>
  <c r="F1121" i="3"/>
  <c r="F1122" i="3"/>
  <c r="P1122" i="3"/>
  <c r="F1123" i="3"/>
  <c r="P1123" i="3"/>
  <c r="F1124" i="3"/>
  <c r="P1124" i="3"/>
  <c r="F1125" i="3"/>
  <c r="F1126" i="3"/>
  <c r="P1126" i="3"/>
  <c r="F1127" i="3"/>
  <c r="P1127" i="3"/>
  <c r="F1128" i="3"/>
  <c r="P1128" i="3"/>
  <c r="F1129" i="3"/>
  <c r="F1130" i="3"/>
  <c r="P1130" i="3"/>
  <c r="F1131" i="3"/>
  <c r="P1131" i="3"/>
  <c r="F1132" i="3"/>
  <c r="P1132" i="3"/>
  <c r="F1133" i="3"/>
  <c r="F1134" i="3"/>
  <c r="P1134" i="3"/>
  <c r="F1135" i="3"/>
  <c r="P1135" i="3"/>
  <c r="F1136" i="3"/>
  <c r="P1136" i="3"/>
  <c r="F1137" i="3"/>
  <c r="F1138" i="3"/>
  <c r="P1138" i="3"/>
  <c r="F1139" i="3"/>
  <c r="P1139" i="3"/>
  <c r="F1140" i="3"/>
  <c r="P1140" i="3"/>
  <c r="F1141" i="3"/>
  <c r="F1142" i="3"/>
  <c r="P1142" i="3"/>
  <c r="F1143" i="3"/>
  <c r="F1144" i="3"/>
  <c r="P1144" i="3"/>
  <c r="F1145" i="3"/>
  <c r="F1146" i="3"/>
  <c r="P1146" i="3"/>
  <c r="F1147" i="3"/>
  <c r="F1148" i="3"/>
  <c r="P1148" i="3"/>
  <c r="F1149" i="3"/>
  <c r="F1150" i="3"/>
  <c r="P1150" i="3"/>
  <c r="F1151" i="3"/>
  <c r="F1152" i="3"/>
  <c r="P1152" i="3"/>
  <c r="F1153" i="3"/>
  <c r="F1154" i="3"/>
  <c r="P1154" i="3"/>
  <c r="F1155" i="3"/>
  <c r="F1156" i="3"/>
  <c r="P1156" i="3"/>
  <c r="F1157" i="3"/>
  <c r="F1158" i="3"/>
  <c r="P1158" i="3"/>
  <c r="F1159" i="3"/>
  <c r="F1160" i="3"/>
  <c r="P1160" i="3"/>
  <c r="F1161" i="3"/>
  <c r="F1162" i="3"/>
  <c r="P1162" i="3"/>
  <c r="F1163" i="3"/>
  <c r="F1164" i="3"/>
  <c r="P1164" i="3"/>
  <c r="F1165" i="3"/>
  <c r="F1166" i="3"/>
  <c r="P1166" i="3"/>
  <c r="F1167" i="3"/>
  <c r="F1168" i="3"/>
  <c r="P1168" i="3"/>
  <c r="F1169" i="3"/>
  <c r="F1170" i="3"/>
  <c r="P1170" i="3"/>
  <c r="F1171" i="3"/>
  <c r="F1172" i="3"/>
  <c r="P1172" i="3"/>
  <c r="F1173" i="3"/>
  <c r="F1174" i="3"/>
  <c r="P1174" i="3"/>
  <c r="F1175" i="3"/>
  <c r="F1176" i="3"/>
  <c r="P1176" i="3"/>
  <c r="F1177" i="3"/>
  <c r="F1178" i="3"/>
  <c r="P1178" i="3"/>
  <c r="F1179" i="3"/>
  <c r="F1180" i="3"/>
  <c r="P1180" i="3"/>
  <c r="F1181" i="3"/>
  <c r="F1182" i="3"/>
  <c r="P1182" i="3"/>
  <c r="F1183" i="3"/>
  <c r="F1184" i="3"/>
  <c r="P1184" i="3"/>
  <c r="F1185" i="3"/>
  <c r="F1186" i="3"/>
  <c r="P1186" i="3"/>
  <c r="F1187" i="3"/>
  <c r="F1188" i="3"/>
  <c r="P1188" i="3"/>
  <c r="F1189" i="3"/>
  <c r="F1190" i="3"/>
  <c r="P1190" i="3"/>
  <c r="F1191" i="3"/>
  <c r="F1192" i="3"/>
  <c r="P1192" i="3"/>
  <c r="F1193" i="3"/>
  <c r="F1194" i="3"/>
  <c r="P1194" i="3"/>
  <c r="F1195" i="3"/>
  <c r="F1196" i="3"/>
  <c r="P1196" i="3"/>
  <c r="F1197" i="3"/>
  <c r="F1198" i="3"/>
  <c r="P1198" i="3"/>
  <c r="F1199" i="3"/>
  <c r="F1200" i="3"/>
  <c r="P1200" i="3"/>
  <c r="F1201" i="3"/>
  <c r="F1202" i="3"/>
  <c r="P1202" i="3"/>
  <c r="F1203" i="3"/>
  <c r="F1204" i="3"/>
  <c r="P1204" i="3"/>
  <c r="F1205" i="3"/>
  <c r="F1206" i="3"/>
  <c r="P1206" i="3"/>
  <c r="F1207" i="3"/>
  <c r="F1208" i="3"/>
  <c r="P1208" i="3"/>
  <c r="F1209" i="3"/>
  <c r="F1210" i="3"/>
  <c r="P1210" i="3"/>
  <c r="F1211" i="3"/>
  <c r="F1212" i="3"/>
  <c r="P1212" i="3"/>
  <c r="F1213" i="3"/>
  <c r="F1214" i="3"/>
  <c r="P1214" i="3"/>
  <c r="F1215" i="3"/>
  <c r="F1216" i="3"/>
  <c r="P1216" i="3"/>
  <c r="F1217" i="3"/>
  <c r="F1218" i="3"/>
  <c r="P1218" i="3"/>
  <c r="F1219" i="3"/>
  <c r="F1220" i="3"/>
  <c r="P1220" i="3"/>
  <c r="F1221" i="3"/>
  <c r="F1222" i="3"/>
  <c r="P1222" i="3"/>
  <c r="F1223" i="3"/>
  <c r="F1224" i="3"/>
  <c r="P1224" i="3"/>
  <c r="F1225" i="3"/>
  <c r="F1226" i="3"/>
  <c r="P1226" i="3"/>
  <c r="F1227" i="3"/>
  <c r="F1228" i="3"/>
  <c r="P1228" i="3"/>
  <c r="F1229" i="3"/>
  <c r="F1230" i="3"/>
  <c r="P1230" i="3"/>
  <c r="F1231" i="3"/>
  <c r="F1232" i="3"/>
  <c r="P1232" i="3"/>
  <c r="F1233" i="3"/>
  <c r="F1234" i="3"/>
  <c r="P1234" i="3"/>
  <c r="F1235" i="3"/>
  <c r="F1236" i="3"/>
  <c r="P1236" i="3"/>
  <c r="F1237" i="3"/>
  <c r="F1238" i="3"/>
  <c r="P1238" i="3"/>
  <c r="F1239" i="3"/>
  <c r="F1240" i="3"/>
  <c r="P1240" i="3"/>
  <c r="F1241" i="3"/>
  <c r="F1242" i="3"/>
  <c r="P1242" i="3"/>
  <c r="F1243" i="3"/>
  <c r="F1244" i="3"/>
  <c r="P1244" i="3"/>
  <c r="F1245" i="3"/>
  <c r="F1246" i="3"/>
  <c r="P1246" i="3"/>
  <c r="F1247" i="3"/>
  <c r="F1248" i="3"/>
  <c r="P1248" i="3"/>
  <c r="F1249" i="3"/>
  <c r="F1250" i="3"/>
  <c r="P1250" i="3"/>
  <c r="F1251" i="3"/>
  <c r="F1252" i="3"/>
  <c r="P1252" i="3"/>
  <c r="F1253" i="3"/>
  <c r="F1254" i="3"/>
  <c r="P1254" i="3"/>
  <c r="F1255" i="3"/>
  <c r="F1256" i="3"/>
  <c r="P1256" i="3"/>
  <c r="F1257" i="3"/>
  <c r="F1258" i="3"/>
  <c r="P1258" i="3"/>
  <c r="F1259" i="3"/>
  <c r="F1260" i="3"/>
  <c r="P1260" i="3"/>
  <c r="F1261" i="3"/>
  <c r="F1262" i="3"/>
  <c r="P1262" i="3"/>
  <c r="F1263" i="3"/>
  <c r="F1264" i="3"/>
  <c r="P1264" i="3"/>
  <c r="F1265" i="3"/>
  <c r="F1266" i="3"/>
  <c r="P1266" i="3"/>
  <c r="F1267" i="3"/>
  <c r="F1268" i="3"/>
  <c r="P1268" i="3"/>
  <c r="F1269" i="3"/>
  <c r="F1270" i="3"/>
  <c r="P1270" i="3"/>
  <c r="F1271" i="3"/>
  <c r="F1272" i="3"/>
  <c r="P1272" i="3"/>
  <c r="F1273" i="3"/>
  <c r="F1274" i="3"/>
  <c r="P1274" i="3"/>
  <c r="F1275" i="3"/>
  <c r="F1276" i="3"/>
  <c r="P1276" i="3"/>
  <c r="F1277" i="3"/>
  <c r="F1278" i="3"/>
  <c r="P1278" i="3"/>
  <c r="F1279" i="3"/>
  <c r="F1280" i="3"/>
  <c r="P1280" i="3"/>
  <c r="F1281" i="3"/>
  <c r="F1282" i="3"/>
  <c r="P1282" i="3"/>
  <c r="F1283" i="3"/>
  <c r="F1284" i="3"/>
  <c r="P1284" i="3"/>
  <c r="F1285" i="3"/>
  <c r="F1286" i="3"/>
  <c r="P1286" i="3"/>
  <c r="F1287" i="3"/>
  <c r="F1288" i="3"/>
  <c r="P1288" i="3"/>
  <c r="F1289" i="3"/>
  <c r="F1290" i="3"/>
  <c r="P1290" i="3"/>
  <c r="F1291" i="3"/>
  <c r="F1292" i="3"/>
  <c r="P1292" i="3"/>
  <c r="F1293" i="3"/>
  <c r="F1294" i="3"/>
  <c r="P1294" i="3"/>
  <c r="F1295" i="3"/>
  <c r="F1296" i="3"/>
  <c r="P1296" i="3"/>
  <c r="F1297" i="3"/>
  <c r="F1298" i="3"/>
  <c r="P1298" i="3"/>
  <c r="F1299" i="3"/>
  <c r="F1300" i="3"/>
  <c r="P1300" i="3"/>
  <c r="F1301" i="3"/>
  <c r="F1302" i="3"/>
  <c r="P1302" i="3"/>
  <c r="F1303" i="3"/>
  <c r="F1304" i="3"/>
  <c r="P1304" i="3"/>
  <c r="F1305" i="3"/>
  <c r="F1306" i="3"/>
  <c r="P1306" i="3"/>
  <c r="F1307" i="3"/>
  <c r="F1308" i="3"/>
  <c r="P1308" i="3"/>
  <c r="F1309" i="3"/>
  <c r="F1310" i="3"/>
  <c r="P1310" i="3"/>
  <c r="F1311" i="3"/>
  <c r="F1312" i="3"/>
  <c r="P1312" i="3"/>
  <c r="F1313" i="3"/>
  <c r="F1314" i="3"/>
  <c r="P1314" i="3"/>
  <c r="F1315" i="3"/>
  <c r="F1316" i="3"/>
  <c r="P1316" i="3"/>
  <c r="F1317" i="3"/>
  <c r="F1318" i="3"/>
  <c r="P1318" i="3"/>
  <c r="F1319" i="3"/>
  <c r="F1320" i="3"/>
  <c r="P1320" i="3"/>
  <c r="F1321" i="3"/>
  <c r="F1322" i="3"/>
  <c r="P1322" i="3"/>
  <c r="F1323" i="3"/>
  <c r="F1324" i="3"/>
  <c r="P1324" i="3"/>
  <c r="F1325" i="3"/>
  <c r="F1326" i="3"/>
  <c r="P1326" i="3"/>
  <c r="F1327" i="3"/>
  <c r="F1328" i="3"/>
  <c r="P1328" i="3"/>
  <c r="F1329" i="3"/>
  <c r="F1330" i="3"/>
  <c r="P1330" i="3"/>
  <c r="F1331" i="3"/>
  <c r="F1332" i="3"/>
  <c r="P1332" i="3"/>
  <c r="F1333" i="3"/>
  <c r="F1334" i="3"/>
  <c r="P1334" i="3"/>
  <c r="F1335" i="3"/>
  <c r="F1336" i="3"/>
  <c r="P1336" i="3"/>
  <c r="F1337" i="3"/>
  <c r="F1338" i="3"/>
  <c r="P1338" i="3"/>
  <c r="F1339" i="3"/>
  <c r="F1340" i="3"/>
  <c r="P1340" i="3"/>
  <c r="F1341" i="3"/>
  <c r="F1342" i="3"/>
  <c r="P1342" i="3"/>
  <c r="F1343" i="3"/>
  <c r="F1344" i="3"/>
  <c r="P1344" i="3"/>
  <c r="F1345" i="3"/>
  <c r="F1346" i="3"/>
  <c r="P1346" i="3"/>
  <c r="F1347" i="3"/>
  <c r="F1348" i="3"/>
  <c r="P1348" i="3"/>
  <c r="F1349" i="3"/>
  <c r="F1350" i="3"/>
  <c r="P1350" i="3"/>
  <c r="F1351" i="3"/>
  <c r="F1352" i="3"/>
  <c r="P1352" i="3"/>
  <c r="F1353" i="3"/>
  <c r="F1354" i="3"/>
  <c r="P1354" i="3"/>
  <c r="F1355" i="3"/>
  <c r="F1356" i="3"/>
  <c r="P1356" i="3"/>
  <c r="F1357" i="3"/>
  <c r="F1358" i="3"/>
  <c r="P1358" i="3"/>
  <c r="F1359" i="3"/>
  <c r="F1360" i="3"/>
  <c r="P1360" i="3"/>
  <c r="F1361" i="3"/>
  <c r="F1362" i="3"/>
  <c r="P1362" i="3"/>
  <c r="F1363" i="3"/>
  <c r="F1364" i="3"/>
  <c r="P1364" i="3"/>
  <c r="F1365" i="3"/>
  <c r="F1366" i="3"/>
  <c r="P1366" i="3"/>
  <c r="F1367" i="3"/>
  <c r="F1368" i="3"/>
  <c r="P1368" i="3"/>
  <c r="F1369" i="3"/>
  <c r="F1370" i="3"/>
  <c r="P1370" i="3"/>
  <c r="F1371" i="3"/>
  <c r="F1372" i="3"/>
  <c r="P1372" i="3"/>
  <c r="F1373" i="3"/>
  <c r="F1374" i="3"/>
  <c r="P1374" i="3"/>
  <c r="F1375" i="3"/>
  <c r="F1376" i="3"/>
  <c r="P1376" i="3"/>
  <c r="F1377" i="3"/>
  <c r="F1378" i="3"/>
  <c r="P1378" i="3"/>
  <c r="F1379" i="3"/>
  <c r="F1380" i="3"/>
  <c r="P1380" i="3"/>
  <c r="F1381" i="3"/>
  <c r="F1382" i="3"/>
  <c r="P1382" i="3"/>
  <c r="F1383" i="3"/>
  <c r="F1384" i="3"/>
  <c r="P1384" i="3"/>
  <c r="F1385" i="3"/>
  <c r="F1386" i="3"/>
  <c r="P1386" i="3"/>
  <c r="F1387" i="3"/>
  <c r="F1388" i="3"/>
  <c r="P1388" i="3"/>
  <c r="F1389" i="3"/>
  <c r="F1390" i="3"/>
  <c r="P1390" i="3"/>
  <c r="F1391" i="3"/>
  <c r="F1392" i="3"/>
  <c r="P1392" i="3"/>
  <c r="F1393" i="3"/>
  <c r="F1394" i="3"/>
  <c r="P1394" i="3"/>
  <c r="F1395" i="3"/>
  <c r="F1396" i="3"/>
  <c r="P1396" i="3"/>
  <c r="F1397" i="3"/>
  <c r="F1398" i="3"/>
  <c r="P1398" i="3"/>
  <c r="F1399" i="3"/>
  <c r="F1400" i="3"/>
  <c r="P1400" i="3"/>
  <c r="F1401" i="3"/>
  <c r="F1402" i="3"/>
  <c r="P1402" i="3"/>
  <c r="F1403" i="3"/>
  <c r="F1404" i="3"/>
  <c r="P1404" i="3"/>
  <c r="F1405" i="3"/>
  <c r="F1406" i="3"/>
  <c r="P1406" i="3"/>
  <c r="F1407" i="3"/>
  <c r="F1408" i="3"/>
  <c r="P1408" i="3"/>
  <c r="F1409" i="3"/>
  <c r="F1410" i="3"/>
  <c r="P1410" i="3"/>
  <c r="F1411" i="3"/>
  <c r="F1412" i="3"/>
  <c r="P1412" i="3"/>
  <c r="F1413" i="3"/>
  <c r="F1414" i="3"/>
  <c r="P1414" i="3"/>
  <c r="F1415" i="3"/>
  <c r="F1416" i="3"/>
  <c r="P1416" i="3"/>
  <c r="F1417" i="3"/>
  <c r="F1418" i="3"/>
  <c r="P1418" i="3"/>
  <c r="F1419" i="3"/>
  <c r="F1420" i="3"/>
  <c r="P1420" i="3"/>
  <c r="F1421" i="3"/>
  <c r="F1422" i="3"/>
  <c r="P1422" i="3"/>
  <c r="F1423" i="3"/>
  <c r="F1424" i="3"/>
  <c r="P1424" i="3"/>
  <c r="F1425" i="3"/>
  <c r="F1426" i="3"/>
  <c r="P1426" i="3"/>
  <c r="F1427" i="3"/>
  <c r="F1428" i="3"/>
  <c r="P1428" i="3"/>
  <c r="F1429" i="3"/>
  <c r="F1430" i="3"/>
  <c r="P1430" i="3"/>
  <c r="F1431" i="3"/>
  <c r="F1432" i="3"/>
  <c r="P1432" i="3"/>
  <c r="F1433" i="3"/>
  <c r="F1434" i="3"/>
  <c r="P1434" i="3"/>
  <c r="F1435" i="3"/>
  <c r="F1436" i="3"/>
  <c r="P1436" i="3"/>
  <c r="F1437" i="3"/>
  <c r="F1438" i="3"/>
  <c r="P1438" i="3"/>
  <c r="F1439" i="3"/>
  <c r="F1440" i="3"/>
  <c r="P1440" i="3"/>
  <c r="F1441" i="3"/>
  <c r="F1442" i="3"/>
  <c r="P1442" i="3"/>
  <c r="F1443" i="3"/>
  <c r="F1444" i="3"/>
  <c r="P1444" i="3"/>
  <c r="F1445" i="3"/>
  <c r="F1446" i="3"/>
  <c r="P1446" i="3"/>
  <c r="F1447" i="3"/>
  <c r="F1448" i="3"/>
  <c r="P1448" i="3"/>
  <c r="F1449" i="3"/>
  <c r="F1450" i="3"/>
  <c r="P1450" i="3"/>
  <c r="F1451" i="3"/>
  <c r="F1452" i="3"/>
  <c r="P1452" i="3"/>
  <c r="F1453" i="3"/>
  <c r="F1454" i="3"/>
  <c r="P1454" i="3"/>
  <c r="F1455" i="3"/>
  <c r="F1456" i="3"/>
  <c r="P1456" i="3"/>
  <c r="F1457" i="3"/>
  <c r="F1458" i="3"/>
  <c r="P1458" i="3"/>
  <c r="F1459" i="3"/>
  <c r="F1460" i="3"/>
  <c r="P1460" i="3"/>
  <c r="F1461" i="3"/>
  <c r="F1462" i="3"/>
  <c r="P1462" i="3"/>
  <c r="F1463" i="3"/>
  <c r="F1464" i="3"/>
  <c r="P1464" i="3"/>
  <c r="F1465" i="3"/>
  <c r="F1466" i="3"/>
  <c r="P1466" i="3"/>
  <c r="F1467" i="3"/>
  <c r="F1468" i="3"/>
  <c r="P1468" i="3"/>
  <c r="F1469" i="3"/>
  <c r="F1470" i="3"/>
  <c r="P1470" i="3"/>
  <c r="F1471" i="3"/>
  <c r="F1472" i="3"/>
  <c r="P1472" i="3"/>
  <c r="F1473" i="3"/>
  <c r="F1474" i="3"/>
  <c r="P1474" i="3"/>
  <c r="F1475" i="3"/>
  <c r="F1476" i="3"/>
  <c r="P1476" i="3"/>
  <c r="F1477" i="3"/>
  <c r="F1478" i="3"/>
  <c r="P1478" i="3"/>
  <c r="F1479" i="3"/>
  <c r="F1480" i="3"/>
  <c r="P1480" i="3"/>
  <c r="F1481" i="3"/>
  <c r="F1482" i="3"/>
  <c r="P1482" i="3"/>
  <c r="F1483" i="3"/>
  <c r="F1484" i="3"/>
  <c r="P1484" i="3"/>
  <c r="F1485" i="3"/>
  <c r="F1486" i="3"/>
  <c r="P1486" i="3"/>
  <c r="F1487" i="3"/>
  <c r="F1488" i="3"/>
  <c r="P1488" i="3"/>
  <c r="F1489" i="3"/>
  <c r="F1490" i="3"/>
  <c r="P1490" i="3"/>
  <c r="F1491" i="3"/>
  <c r="F1492" i="3"/>
  <c r="P1492" i="3"/>
  <c r="F1493" i="3"/>
  <c r="F1494" i="3"/>
  <c r="P1494" i="3"/>
  <c r="F1495" i="3"/>
  <c r="F1496" i="3"/>
  <c r="P1496" i="3"/>
  <c r="F1497" i="3"/>
  <c r="F1498" i="3"/>
  <c r="P1498" i="3"/>
  <c r="F1499" i="3"/>
  <c r="F1500" i="3"/>
  <c r="P1500" i="3"/>
  <c r="F1501" i="3"/>
  <c r="F1502" i="3"/>
  <c r="P1502" i="3"/>
  <c r="F1503" i="3"/>
  <c r="F1504" i="3"/>
  <c r="P1504" i="3"/>
  <c r="F1505" i="3"/>
  <c r="F1506" i="3"/>
  <c r="P1506" i="3"/>
  <c r="F1507" i="3"/>
  <c r="F1508" i="3"/>
  <c r="P1508" i="3"/>
  <c r="F1509" i="3"/>
  <c r="F1510" i="3"/>
  <c r="P1510" i="3"/>
  <c r="F1511" i="3"/>
  <c r="F1512" i="3"/>
  <c r="P1512" i="3"/>
  <c r="F1513" i="3"/>
  <c r="F1514" i="3"/>
  <c r="P1514" i="3"/>
  <c r="F1515" i="3"/>
  <c r="F1516" i="3"/>
  <c r="P1516" i="3"/>
  <c r="F1517" i="3"/>
  <c r="F1518" i="3"/>
  <c r="P1518" i="3"/>
  <c r="F1519" i="3"/>
  <c r="F1520" i="3"/>
  <c r="P1520" i="3"/>
  <c r="F1521" i="3"/>
  <c r="F1522" i="3"/>
  <c r="P1522" i="3"/>
  <c r="F1523" i="3"/>
  <c r="F1524" i="3"/>
  <c r="P1524" i="3"/>
  <c r="F1525" i="3"/>
  <c r="F1526" i="3"/>
  <c r="P1526" i="3"/>
  <c r="F1527" i="3"/>
  <c r="F1528" i="3"/>
  <c r="P1528" i="3"/>
  <c r="F1529" i="3"/>
  <c r="F1530" i="3"/>
  <c r="P1530" i="3"/>
  <c r="F1531" i="3"/>
  <c r="F1532" i="3"/>
  <c r="P1532" i="3"/>
  <c r="F1533" i="3"/>
  <c r="F1534" i="3"/>
  <c r="P1534" i="3"/>
  <c r="F1535" i="3"/>
  <c r="F1536" i="3"/>
  <c r="P1536" i="3"/>
  <c r="F1537" i="3"/>
  <c r="F1538" i="3"/>
  <c r="P1538" i="3"/>
  <c r="F1539" i="3"/>
  <c r="F1540" i="3"/>
  <c r="P1540" i="3"/>
  <c r="F1541" i="3"/>
  <c r="F1542" i="3"/>
  <c r="P1542" i="3"/>
  <c r="F1543" i="3"/>
  <c r="F1544" i="3"/>
  <c r="P1544" i="3"/>
  <c r="F1545" i="3"/>
  <c r="P1545" i="3"/>
  <c r="F1546" i="3"/>
  <c r="P1546" i="3"/>
  <c r="F1547" i="3"/>
  <c r="P1547" i="3"/>
  <c r="F1548" i="3"/>
  <c r="P1548" i="3"/>
  <c r="F1549" i="3"/>
  <c r="P1549" i="3"/>
  <c r="F1550" i="3"/>
  <c r="P1550" i="3"/>
  <c r="F1551" i="3"/>
  <c r="P1551" i="3"/>
  <c r="F1552" i="3"/>
  <c r="P1552" i="3"/>
  <c r="F1553" i="3"/>
  <c r="P1553" i="3"/>
  <c r="F1554" i="3"/>
  <c r="P1554" i="3"/>
  <c r="F1555" i="3"/>
  <c r="P1555" i="3"/>
  <c r="F1556" i="3"/>
  <c r="P1556" i="3"/>
  <c r="F1557" i="3"/>
  <c r="P1557" i="3"/>
  <c r="F1558" i="3"/>
  <c r="P1558" i="3"/>
  <c r="F1559" i="3"/>
  <c r="P1559" i="3"/>
  <c r="F1560" i="3"/>
  <c r="P1560" i="3"/>
  <c r="F1561" i="3"/>
  <c r="P1561" i="3"/>
  <c r="F1562" i="3"/>
  <c r="P1562" i="3"/>
  <c r="F1563" i="3"/>
  <c r="P1563" i="3"/>
  <c r="F1564" i="3"/>
  <c r="P1564" i="3"/>
  <c r="F1565" i="3"/>
  <c r="P1565" i="3"/>
  <c r="F1566" i="3"/>
  <c r="P1566" i="3"/>
  <c r="F1567" i="3"/>
  <c r="P1567" i="3"/>
  <c r="F1568" i="3"/>
  <c r="P1568" i="3"/>
  <c r="F1569" i="3"/>
  <c r="P1569" i="3"/>
  <c r="F1570" i="3"/>
  <c r="P1570" i="3"/>
  <c r="F1571" i="3"/>
  <c r="P1571" i="3"/>
  <c r="F1572" i="3"/>
  <c r="P1572" i="3"/>
  <c r="F1573" i="3"/>
  <c r="P1573" i="3"/>
  <c r="F1574" i="3"/>
  <c r="P1574" i="3"/>
  <c r="F1575" i="3"/>
  <c r="P1575" i="3"/>
  <c r="F1576" i="3"/>
  <c r="P1576" i="3"/>
  <c r="F1577" i="3"/>
  <c r="P1577" i="3"/>
  <c r="F1578" i="3"/>
  <c r="P1578" i="3"/>
  <c r="F1579" i="3"/>
  <c r="P1579" i="3"/>
  <c r="F1580" i="3"/>
  <c r="P1580" i="3"/>
  <c r="F1581" i="3"/>
  <c r="P1581" i="3"/>
  <c r="F1582" i="3"/>
  <c r="P1582" i="3"/>
  <c r="F1583" i="3"/>
  <c r="P1583" i="3"/>
  <c r="F1584" i="3"/>
  <c r="P1584" i="3"/>
  <c r="F1585" i="3"/>
  <c r="P1585" i="3"/>
  <c r="F1586" i="3"/>
  <c r="P1586" i="3"/>
  <c r="F1587" i="3"/>
  <c r="P1587" i="3"/>
  <c r="F1588" i="3"/>
  <c r="P1588" i="3"/>
  <c r="F1589" i="3"/>
  <c r="P1589" i="3"/>
  <c r="F1590" i="3"/>
  <c r="P1590" i="3"/>
  <c r="F1591" i="3"/>
  <c r="P1591" i="3"/>
  <c r="F1592" i="3"/>
  <c r="P1592" i="3"/>
  <c r="F1593" i="3"/>
  <c r="P1593" i="3"/>
  <c r="F1594" i="3"/>
  <c r="P1594" i="3"/>
  <c r="F1595" i="3"/>
  <c r="P1595" i="3"/>
  <c r="F1596" i="3"/>
  <c r="P1596" i="3"/>
  <c r="F1597" i="3"/>
  <c r="P1597" i="3"/>
  <c r="F1598" i="3"/>
  <c r="P1598" i="3"/>
  <c r="F1599" i="3"/>
  <c r="P1599" i="3"/>
  <c r="F1600" i="3"/>
  <c r="P1600" i="3"/>
  <c r="F1601" i="3"/>
  <c r="P1601" i="3"/>
  <c r="F1602" i="3"/>
  <c r="P1602" i="3"/>
  <c r="F1603" i="3"/>
  <c r="P1603" i="3"/>
  <c r="F1604" i="3"/>
  <c r="P1604" i="3"/>
  <c r="F1605" i="3"/>
  <c r="P1605" i="3"/>
  <c r="F1606" i="3"/>
  <c r="P1606" i="3"/>
  <c r="F1607" i="3"/>
  <c r="P1607" i="3"/>
  <c r="F1608" i="3"/>
  <c r="P1608" i="3"/>
  <c r="F1609" i="3"/>
  <c r="P1609" i="3"/>
  <c r="F1610" i="3"/>
  <c r="P1610" i="3"/>
  <c r="F1611" i="3"/>
  <c r="P1611" i="3"/>
  <c r="F1612" i="3"/>
  <c r="P1612" i="3"/>
  <c r="F1613" i="3"/>
  <c r="P1613" i="3"/>
  <c r="F1614" i="3"/>
  <c r="P1614" i="3"/>
  <c r="F1615" i="3"/>
  <c r="P1615" i="3"/>
  <c r="F1616" i="3"/>
  <c r="P1616" i="3"/>
  <c r="F1617" i="3"/>
  <c r="P1617" i="3"/>
  <c r="F1618" i="3"/>
  <c r="P1618" i="3"/>
  <c r="F1619" i="3"/>
  <c r="P1619" i="3"/>
  <c r="F1620" i="3"/>
  <c r="P1620" i="3"/>
  <c r="F1621" i="3"/>
  <c r="P1621" i="3"/>
  <c r="F1622" i="3"/>
  <c r="P1622" i="3"/>
  <c r="F1623" i="3"/>
  <c r="P1623" i="3"/>
  <c r="F1624" i="3"/>
  <c r="P1624" i="3"/>
  <c r="F1625" i="3"/>
  <c r="P1625" i="3"/>
  <c r="F1626" i="3"/>
  <c r="P1626" i="3"/>
  <c r="F1627" i="3"/>
  <c r="P1627" i="3"/>
  <c r="F1628" i="3"/>
  <c r="P1628" i="3"/>
  <c r="F1629" i="3"/>
  <c r="P1629" i="3"/>
  <c r="F1630" i="3"/>
  <c r="P1630" i="3"/>
  <c r="F1631" i="3"/>
  <c r="P1631" i="3"/>
  <c r="F1632" i="3"/>
  <c r="P1632" i="3"/>
  <c r="F1633" i="3"/>
  <c r="P1633" i="3"/>
  <c r="F1634" i="3"/>
  <c r="P1634" i="3"/>
  <c r="F1635" i="3"/>
  <c r="P1635" i="3"/>
  <c r="F1636" i="3"/>
  <c r="P1636" i="3"/>
  <c r="F1637" i="3"/>
  <c r="P1637" i="3"/>
  <c r="F1638" i="3"/>
  <c r="P1638" i="3"/>
  <c r="F1639" i="3"/>
  <c r="P1639" i="3"/>
  <c r="F1640" i="3"/>
  <c r="P1640" i="3"/>
  <c r="F1641" i="3"/>
  <c r="P1641" i="3"/>
  <c r="F1642" i="3"/>
  <c r="P1642" i="3"/>
  <c r="F1643" i="3"/>
  <c r="P1643" i="3"/>
  <c r="F1644" i="3"/>
  <c r="P1644" i="3"/>
  <c r="F1645" i="3"/>
  <c r="P1645" i="3"/>
  <c r="F1646" i="3"/>
  <c r="P1646" i="3"/>
  <c r="F1647" i="3"/>
  <c r="P1647" i="3"/>
  <c r="F1648" i="3"/>
  <c r="P1648" i="3"/>
  <c r="F1649" i="3"/>
  <c r="P1649" i="3"/>
  <c r="F1650" i="3"/>
  <c r="P1650" i="3"/>
  <c r="F1651" i="3"/>
  <c r="P1651" i="3"/>
  <c r="F1652" i="3"/>
  <c r="P1652" i="3"/>
  <c r="F1653" i="3"/>
  <c r="P1653" i="3"/>
  <c r="F1654" i="3"/>
  <c r="P1654" i="3"/>
  <c r="F1655" i="3"/>
  <c r="P1655" i="3"/>
  <c r="F1656" i="3"/>
  <c r="P1656" i="3"/>
  <c r="F1657" i="3"/>
  <c r="P1657" i="3"/>
  <c r="F1658" i="3"/>
  <c r="P1658" i="3"/>
  <c r="F1659" i="3"/>
  <c r="P1659" i="3"/>
  <c r="F1660" i="3"/>
  <c r="P1660" i="3"/>
  <c r="F1661" i="3"/>
  <c r="P1661" i="3"/>
  <c r="F1662" i="3"/>
  <c r="P1662" i="3"/>
  <c r="F1663" i="3"/>
  <c r="P1663" i="3"/>
  <c r="F1664" i="3"/>
  <c r="P1664" i="3"/>
  <c r="F1665" i="3"/>
  <c r="P1665" i="3"/>
  <c r="F1666" i="3"/>
  <c r="P1666" i="3"/>
  <c r="F1667" i="3"/>
  <c r="P1667" i="3"/>
  <c r="F1668" i="3"/>
  <c r="P1668" i="3"/>
  <c r="F1669" i="3"/>
  <c r="P1669" i="3"/>
  <c r="F1670" i="3"/>
  <c r="P1670" i="3"/>
  <c r="F1671" i="3"/>
  <c r="P1671" i="3"/>
  <c r="F1672" i="3"/>
  <c r="P1672" i="3"/>
  <c r="F1673" i="3"/>
  <c r="P1673" i="3"/>
  <c r="F1674" i="3"/>
  <c r="P1674" i="3"/>
  <c r="F1675" i="3"/>
  <c r="P1675" i="3"/>
  <c r="F1676" i="3"/>
  <c r="P1676" i="3"/>
  <c r="F1677" i="3"/>
  <c r="P1677" i="3"/>
  <c r="F1678" i="3"/>
  <c r="P1678" i="3"/>
  <c r="F1679" i="3"/>
  <c r="P1679" i="3"/>
  <c r="F1680" i="3"/>
  <c r="P1680" i="3"/>
  <c r="F1681" i="3"/>
  <c r="P1681" i="3"/>
  <c r="F1682" i="3"/>
  <c r="P1682" i="3"/>
  <c r="F1683" i="3"/>
  <c r="P1683" i="3"/>
  <c r="F1684" i="3"/>
  <c r="P1684" i="3"/>
  <c r="F1685" i="3"/>
  <c r="P1685" i="3"/>
  <c r="F1686" i="3"/>
  <c r="P1686" i="3"/>
  <c r="F1687" i="3"/>
  <c r="P1687" i="3"/>
  <c r="F1688" i="3"/>
  <c r="P1688" i="3"/>
  <c r="F1689" i="3"/>
  <c r="P1689" i="3"/>
  <c r="F1690" i="3"/>
  <c r="P1690" i="3"/>
  <c r="F1691" i="3"/>
  <c r="P1691" i="3"/>
  <c r="F1692" i="3"/>
  <c r="P1692" i="3"/>
  <c r="F1693" i="3"/>
  <c r="P1693" i="3"/>
  <c r="F1694" i="3"/>
  <c r="P1694" i="3"/>
  <c r="F1695" i="3"/>
  <c r="P1695" i="3"/>
  <c r="F1696" i="3"/>
  <c r="P1696" i="3"/>
  <c r="F1697" i="3"/>
  <c r="P1697" i="3"/>
  <c r="F1698" i="3"/>
  <c r="P1698" i="3"/>
  <c r="F1699" i="3"/>
  <c r="P1699" i="3"/>
  <c r="F1700" i="3"/>
  <c r="P1700" i="3"/>
  <c r="F1701" i="3"/>
  <c r="P1701" i="3"/>
  <c r="F1702" i="3"/>
  <c r="P1702" i="3"/>
  <c r="F1703" i="3"/>
  <c r="P1703" i="3"/>
  <c r="F1704" i="3"/>
  <c r="P1704" i="3"/>
  <c r="F1705" i="3"/>
  <c r="P1705" i="3"/>
  <c r="F1706" i="3"/>
  <c r="P1706" i="3"/>
  <c r="F1707" i="3"/>
  <c r="P1707" i="3"/>
  <c r="F1708" i="3"/>
  <c r="P1708" i="3"/>
  <c r="F1709" i="3"/>
  <c r="P1709" i="3"/>
  <c r="F1710" i="3"/>
  <c r="P1710" i="3"/>
  <c r="F1711" i="3"/>
  <c r="P1711" i="3"/>
  <c r="F1712" i="3"/>
  <c r="P1712" i="3"/>
  <c r="F1713" i="3"/>
  <c r="P1713" i="3"/>
  <c r="F1714" i="3"/>
  <c r="P1714" i="3"/>
  <c r="F1715" i="3"/>
  <c r="P1715" i="3"/>
  <c r="F1716" i="3"/>
  <c r="P1716" i="3"/>
  <c r="F1717" i="3"/>
  <c r="P1717" i="3"/>
  <c r="F1718" i="3"/>
  <c r="P1718" i="3"/>
  <c r="F1719" i="3"/>
  <c r="P1719" i="3"/>
  <c r="F1720" i="3"/>
  <c r="P1720" i="3"/>
  <c r="F1721" i="3"/>
  <c r="P1721" i="3"/>
  <c r="F1722" i="3"/>
  <c r="P1722" i="3"/>
  <c r="F1723" i="3"/>
  <c r="P1723" i="3"/>
  <c r="F1724" i="3"/>
  <c r="P1724" i="3"/>
  <c r="F1725" i="3"/>
  <c r="P1725" i="3"/>
  <c r="F1726" i="3"/>
  <c r="P1726" i="3"/>
  <c r="F1727" i="3"/>
  <c r="P1727" i="3"/>
  <c r="F1728" i="3"/>
  <c r="P1728" i="3"/>
  <c r="F1729" i="3"/>
  <c r="P1729" i="3"/>
  <c r="F1730" i="3"/>
  <c r="P1730" i="3"/>
  <c r="F1731" i="3"/>
  <c r="P1731" i="3"/>
  <c r="F1732" i="3"/>
  <c r="P1732" i="3"/>
  <c r="F1733" i="3"/>
  <c r="P1733" i="3"/>
  <c r="F1734" i="3"/>
  <c r="P1734" i="3"/>
  <c r="F1735" i="3"/>
  <c r="P1735" i="3"/>
  <c r="F1736" i="3"/>
  <c r="P1736" i="3"/>
  <c r="F1737" i="3"/>
  <c r="P1737" i="3"/>
  <c r="F1738" i="3"/>
  <c r="P1738" i="3"/>
  <c r="F1739" i="3"/>
  <c r="P1739" i="3"/>
  <c r="F1740" i="3"/>
  <c r="P1740" i="3"/>
  <c r="F1741" i="3"/>
  <c r="P1741" i="3"/>
  <c r="F1742" i="3"/>
  <c r="P1742" i="3"/>
  <c r="F1743" i="3"/>
  <c r="P1743" i="3"/>
  <c r="F1744" i="3"/>
  <c r="P1744" i="3"/>
  <c r="F1745" i="3"/>
  <c r="P1745" i="3"/>
  <c r="F1746" i="3"/>
  <c r="P1746" i="3"/>
  <c r="F1747" i="3"/>
  <c r="P1747" i="3"/>
  <c r="F1748" i="3"/>
  <c r="P1748" i="3"/>
  <c r="F1749" i="3"/>
  <c r="P1749" i="3"/>
  <c r="F1750" i="3"/>
  <c r="P1750" i="3"/>
  <c r="F1751" i="3"/>
  <c r="P1751" i="3"/>
  <c r="F1752" i="3"/>
  <c r="P1752" i="3"/>
  <c r="F1753" i="3"/>
  <c r="P1753" i="3"/>
  <c r="F1754" i="3"/>
  <c r="P1754" i="3"/>
  <c r="F1755" i="3"/>
  <c r="P1755" i="3"/>
  <c r="F1756" i="3"/>
  <c r="P1756" i="3"/>
  <c r="F1757" i="3"/>
  <c r="P1757" i="3"/>
  <c r="F1758" i="3"/>
  <c r="P1758" i="3"/>
  <c r="F1759" i="3"/>
  <c r="P1759" i="3"/>
  <c r="F1760" i="3"/>
  <c r="P1760" i="3"/>
  <c r="F1761" i="3"/>
  <c r="P1761" i="3"/>
  <c r="F1762" i="3"/>
  <c r="P1762" i="3"/>
  <c r="F1763" i="3"/>
  <c r="P1763" i="3"/>
  <c r="F1764" i="3"/>
  <c r="P1764" i="3"/>
  <c r="F1765" i="3"/>
  <c r="P1765" i="3"/>
  <c r="F1766" i="3"/>
  <c r="P1766" i="3"/>
  <c r="F1767" i="3"/>
  <c r="P1767" i="3"/>
  <c r="F1768" i="3"/>
  <c r="P1768" i="3"/>
  <c r="F1769" i="3"/>
  <c r="P1769" i="3"/>
  <c r="F1770" i="3"/>
  <c r="P1770" i="3"/>
  <c r="F1771" i="3"/>
  <c r="P1771" i="3"/>
  <c r="F1772" i="3"/>
  <c r="P1772" i="3"/>
  <c r="F1773" i="3"/>
  <c r="P1773" i="3"/>
  <c r="F1774" i="3"/>
  <c r="P1774" i="3"/>
  <c r="F1775" i="3"/>
  <c r="P1775" i="3"/>
  <c r="F1776" i="3"/>
  <c r="P1776" i="3"/>
  <c r="F1777" i="3"/>
  <c r="P1777" i="3"/>
  <c r="F1778" i="3"/>
  <c r="P1778" i="3"/>
  <c r="F1779" i="3"/>
  <c r="P1779" i="3"/>
  <c r="F1780" i="3"/>
  <c r="P1780" i="3"/>
  <c r="F1781" i="3"/>
  <c r="P1781" i="3"/>
  <c r="F1782" i="3"/>
  <c r="P1782" i="3"/>
  <c r="F1783" i="3"/>
  <c r="P1783" i="3"/>
  <c r="F1784" i="3"/>
  <c r="P1784" i="3"/>
  <c r="F1785" i="3"/>
  <c r="P1785" i="3"/>
  <c r="F1786" i="3"/>
  <c r="P1786" i="3"/>
  <c r="F1787" i="3"/>
  <c r="P1787" i="3"/>
  <c r="F1788" i="3"/>
  <c r="P1788" i="3"/>
  <c r="F1789" i="3"/>
  <c r="P1789" i="3"/>
  <c r="F1790" i="3"/>
  <c r="P1790" i="3"/>
  <c r="F1791" i="3"/>
  <c r="P1791" i="3"/>
  <c r="F1792" i="3"/>
  <c r="P1792" i="3"/>
  <c r="F1793" i="3"/>
  <c r="P1793" i="3"/>
  <c r="F1794" i="3"/>
  <c r="P1794" i="3"/>
  <c r="F1795" i="3"/>
  <c r="P1795" i="3"/>
  <c r="F1796" i="3"/>
  <c r="P1796" i="3"/>
  <c r="F1797" i="3"/>
  <c r="P1797" i="3"/>
  <c r="F1798" i="3"/>
  <c r="P1798" i="3"/>
  <c r="F1799" i="3"/>
  <c r="P1799" i="3"/>
  <c r="F1800" i="3"/>
  <c r="P1800" i="3"/>
  <c r="F1801" i="3"/>
  <c r="P1801" i="3"/>
  <c r="F1802" i="3"/>
  <c r="P1802" i="3"/>
  <c r="F1803" i="3"/>
  <c r="P1803" i="3"/>
  <c r="F1804" i="3"/>
  <c r="P1804" i="3"/>
  <c r="F1805" i="3"/>
  <c r="P1805" i="3"/>
  <c r="F1806" i="3"/>
  <c r="P1806" i="3"/>
  <c r="F1807" i="3"/>
  <c r="P1807" i="3"/>
  <c r="F1808" i="3"/>
  <c r="P1808" i="3"/>
  <c r="F1809" i="3"/>
  <c r="P1809" i="3"/>
  <c r="F1810" i="3"/>
  <c r="P1810" i="3"/>
  <c r="F1811" i="3"/>
  <c r="P1811" i="3"/>
  <c r="F1812" i="3"/>
  <c r="P1812" i="3"/>
  <c r="F1813" i="3"/>
  <c r="P1813" i="3"/>
  <c r="F1814" i="3"/>
  <c r="P1814" i="3"/>
  <c r="F1815" i="3"/>
  <c r="P1815" i="3"/>
  <c r="F1816" i="3"/>
  <c r="P1816" i="3"/>
  <c r="F1817" i="3"/>
  <c r="P1817" i="3"/>
  <c r="F1818" i="3"/>
  <c r="P1818" i="3"/>
  <c r="F1819" i="3"/>
  <c r="P1819" i="3"/>
  <c r="F1820" i="3"/>
  <c r="P1820" i="3"/>
  <c r="F1821" i="3"/>
  <c r="P1821" i="3"/>
  <c r="F1822" i="3"/>
  <c r="P1822" i="3"/>
  <c r="F1823" i="3"/>
  <c r="P1823" i="3"/>
  <c r="F1824" i="3"/>
  <c r="P1824" i="3"/>
  <c r="F1825" i="3"/>
  <c r="P1825" i="3"/>
  <c r="F1826" i="3"/>
  <c r="P1826" i="3"/>
  <c r="F1827" i="3"/>
  <c r="P1827" i="3"/>
  <c r="F1828" i="3"/>
  <c r="P1828" i="3"/>
  <c r="F1829" i="3"/>
  <c r="P1829" i="3"/>
  <c r="F1830" i="3"/>
  <c r="P1830" i="3"/>
  <c r="F1831" i="3"/>
  <c r="P1831" i="3"/>
  <c r="F1832" i="3"/>
  <c r="P1832" i="3"/>
  <c r="F1833" i="3"/>
  <c r="P1833" i="3"/>
  <c r="F1834" i="3"/>
  <c r="P1834" i="3"/>
  <c r="F1835" i="3"/>
  <c r="P1835" i="3"/>
  <c r="F1836" i="3"/>
  <c r="P1836" i="3"/>
  <c r="F1837" i="3"/>
  <c r="P1837" i="3"/>
  <c r="F1838" i="3"/>
  <c r="P1838" i="3"/>
  <c r="F1839" i="3"/>
  <c r="P1839" i="3"/>
  <c r="F1840" i="3"/>
  <c r="P1840" i="3"/>
  <c r="F1841" i="3"/>
  <c r="P1841" i="3"/>
  <c r="F1842" i="3"/>
  <c r="P1842" i="3"/>
  <c r="F1843" i="3"/>
  <c r="P1843" i="3"/>
  <c r="F1844" i="3"/>
  <c r="P1844" i="3"/>
  <c r="F1845" i="3"/>
  <c r="P1845" i="3"/>
  <c r="F1846" i="3"/>
  <c r="P1846" i="3"/>
  <c r="F1847" i="3"/>
  <c r="P1847" i="3"/>
  <c r="F1848" i="3"/>
  <c r="P1848" i="3"/>
  <c r="F1849" i="3"/>
  <c r="P1849" i="3"/>
  <c r="F1850" i="3"/>
  <c r="P1850" i="3"/>
  <c r="F1851" i="3"/>
  <c r="P1851" i="3"/>
  <c r="F1852" i="3"/>
  <c r="P1852" i="3"/>
  <c r="F1853" i="3"/>
  <c r="P1853" i="3"/>
  <c r="F1854" i="3"/>
  <c r="P1854" i="3"/>
  <c r="F1855" i="3"/>
  <c r="P1855" i="3"/>
  <c r="F1856" i="3"/>
  <c r="P1856" i="3"/>
  <c r="F1857" i="3"/>
  <c r="P1857" i="3"/>
  <c r="F1858" i="3"/>
  <c r="P1858" i="3"/>
  <c r="F1859" i="3"/>
  <c r="P1859" i="3"/>
  <c r="F1860" i="3"/>
  <c r="P1860" i="3"/>
  <c r="F1861" i="3"/>
  <c r="P1861" i="3"/>
  <c r="F1862" i="3"/>
  <c r="P1862" i="3"/>
  <c r="F1863" i="3"/>
  <c r="P1863" i="3"/>
  <c r="F1864" i="3"/>
  <c r="P1864" i="3"/>
  <c r="F1865" i="3"/>
  <c r="P1865" i="3"/>
  <c r="F1866" i="3"/>
  <c r="P1866" i="3"/>
  <c r="F1867" i="3"/>
  <c r="P1867" i="3"/>
  <c r="F1868" i="3"/>
  <c r="P1868" i="3"/>
  <c r="F1869" i="3"/>
  <c r="P1869" i="3"/>
  <c r="F1870" i="3"/>
  <c r="P1870" i="3"/>
  <c r="F1871" i="3"/>
  <c r="P1871" i="3"/>
  <c r="F1872" i="3"/>
  <c r="P1872" i="3"/>
  <c r="F1873" i="3"/>
  <c r="P1873" i="3"/>
  <c r="F1874" i="3"/>
  <c r="P1874" i="3"/>
  <c r="F1875" i="3"/>
  <c r="P1875" i="3"/>
  <c r="F1876" i="3"/>
  <c r="P1876" i="3"/>
  <c r="F1877" i="3"/>
  <c r="P1877" i="3"/>
  <c r="F1878" i="3"/>
  <c r="P1878" i="3"/>
  <c r="F1879" i="3"/>
  <c r="P1879" i="3"/>
  <c r="F1880" i="3"/>
  <c r="P1880" i="3"/>
  <c r="F1881" i="3"/>
  <c r="P1881" i="3"/>
  <c r="F1882" i="3"/>
  <c r="P1882" i="3"/>
  <c r="F1883" i="3"/>
  <c r="P1883" i="3"/>
  <c r="F1884" i="3"/>
  <c r="P1884" i="3"/>
  <c r="F1885" i="3"/>
  <c r="P1885" i="3"/>
  <c r="F1886" i="3"/>
  <c r="P1886" i="3"/>
  <c r="F1887" i="3"/>
  <c r="P1887" i="3"/>
  <c r="F1888" i="3"/>
  <c r="P1888" i="3"/>
  <c r="F1889" i="3"/>
  <c r="P1889" i="3"/>
  <c r="F1890" i="3"/>
  <c r="P1890" i="3"/>
  <c r="F1891" i="3"/>
  <c r="P1891" i="3"/>
  <c r="F1892" i="3"/>
  <c r="P1892" i="3"/>
  <c r="F1893" i="3"/>
  <c r="P1893" i="3"/>
  <c r="F1894" i="3"/>
  <c r="P1894" i="3"/>
  <c r="F1895" i="3"/>
  <c r="P1895" i="3"/>
  <c r="F1896" i="3"/>
  <c r="P1896" i="3"/>
  <c r="F1897" i="3"/>
  <c r="P1897" i="3"/>
  <c r="F1898" i="3"/>
  <c r="P1898" i="3"/>
  <c r="F1899" i="3"/>
  <c r="P1899" i="3"/>
  <c r="F1900" i="3"/>
  <c r="P1900" i="3"/>
  <c r="F1901" i="3"/>
  <c r="P1901" i="3"/>
  <c r="F1902" i="3"/>
  <c r="P1902" i="3"/>
  <c r="F1903" i="3"/>
  <c r="P1903" i="3"/>
  <c r="F1904" i="3"/>
  <c r="P1904" i="3"/>
  <c r="F1905" i="3"/>
  <c r="P1905" i="3"/>
  <c r="F1906" i="3"/>
  <c r="P1906" i="3"/>
  <c r="F1907" i="3"/>
  <c r="P1907" i="3"/>
  <c r="F1908" i="3"/>
  <c r="P1908" i="3"/>
  <c r="F1909" i="3"/>
  <c r="P1909" i="3"/>
  <c r="F1910" i="3"/>
  <c r="P1910" i="3"/>
  <c r="F1911" i="3"/>
  <c r="P1911" i="3"/>
  <c r="F1912" i="3"/>
  <c r="P1912" i="3"/>
  <c r="F1913" i="3"/>
  <c r="P1913" i="3"/>
  <c r="F1914" i="3"/>
  <c r="P1914" i="3"/>
  <c r="F1915" i="3"/>
  <c r="P1915" i="3"/>
  <c r="F1916" i="3"/>
  <c r="P1916" i="3"/>
  <c r="F1917" i="3"/>
  <c r="P1917" i="3"/>
  <c r="F1918" i="3"/>
  <c r="P1918" i="3"/>
  <c r="F1919" i="3"/>
  <c r="P1919" i="3"/>
  <c r="F1920" i="3"/>
  <c r="P1920" i="3"/>
  <c r="F1921" i="3"/>
  <c r="P1921" i="3"/>
  <c r="F1922" i="3"/>
  <c r="P1922" i="3"/>
  <c r="F1923" i="3"/>
  <c r="P1923" i="3"/>
  <c r="F1924" i="3"/>
  <c r="P1924" i="3"/>
  <c r="F1925" i="3"/>
  <c r="P1925" i="3"/>
  <c r="F1926" i="3"/>
  <c r="P1926" i="3"/>
  <c r="F1927" i="3"/>
  <c r="P1927" i="3"/>
  <c r="F1928" i="3"/>
  <c r="P1928" i="3"/>
  <c r="F1929" i="3"/>
  <c r="P1929" i="3"/>
  <c r="F1930" i="3"/>
  <c r="P1930" i="3"/>
  <c r="F1931" i="3"/>
  <c r="P1931" i="3"/>
  <c r="F1932" i="3"/>
  <c r="P1932" i="3"/>
  <c r="F1933" i="3"/>
  <c r="P1933" i="3"/>
  <c r="F1934" i="3"/>
  <c r="P1934" i="3"/>
  <c r="F1935" i="3"/>
  <c r="P1935" i="3"/>
  <c r="F1936" i="3"/>
  <c r="P1936" i="3"/>
  <c r="F1937" i="3"/>
  <c r="P1937" i="3"/>
  <c r="F1938" i="3"/>
  <c r="P1938" i="3"/>
  <c r="F1939" i="3"/>
  <c r="P1939" i="3"/>
  <c r="F1940" i="3"/>
  <c r="P1940" i="3"/>
  <c r="F1941" i="3"/>
  <c r="P1941" i="3"/>
  <c r="F1942" i="3"/>
  <c r="P1942" i="3"/>
  <c r="F1943" i="3"/>
  <c r="P1943" i="3"/>
  <c r="F1944" i="3"/>
  <c r="P1944" i="3"/>
  <c r="F1945" i="3"/>
  <c r="P1945" i="3"/>
  <c r="F1946" i="3"/>
  <c r="P1946" i="3"/>
  <c r="F1947" i="3"/>
  <c r="P1947" i="3"/>
  <c r="F1948" i="3"/>
  <c r="P1948" i="3"/>
  <c r="F1949" i="3"/>
  <c r="P1949" i="3"/>
  <c r="F1950" i="3"/>
  <c r="P1950" i="3"/>
  <c r="F1951" i="3"/>
  <c r="P1951" i="3"/>
  <c r="F1952" i="3"/>
  <c r="P1952" i="3"/>
  <c r="F1953" i="3"/>
  <c r="P1953" i="3"/>
  <c r="F1954" i="3"/>
  <c r="P1954" i="3"/>
  <c r="F1955" i="3"/>
  <c r="P1955" i="3"/>
  <c r="F1956" i="3"/>
  <c r="P1956" i="3"/>
  <c r="F1957" i="3"/>
  <c r="P1957" i="3"/>
  <c r="F1958" i="3"/>
  <c r="P1958" i="3"/>
  <c r="F1959" i="3"/>
  <c r="P1959" i="3"/>
  <c r="F1960" i="3"/>
  <c r="P1960" i="3"/>
  <c r="F1961" i="3"/>
  <c r="P1961" i="3"/>
  <c r="F1962" i="3"/>
  <c r="P1962" i="3"/>
  <c r="F1963" i="3"/>
  <c r="P1963" i="3"/>
  <c r="F1964" i="3"/>
  <c r="P1964" i="3"/>
  <c r="F1965" i="3"/>
  <c r="P1965" i="3"/>
  <c r="F1966" i="3"/>
  <c r="P1966" i="3"/>
  <c r="F1967" i="3"/>
  <c r="P1967" i="3"/>
  <c r="F1968" i="3"/>
  <c r="P1968" i="3"/>
  <c r="F1969" i="3"/>
  <c r="P1969" i="3"/>
  <c r="F1970" i="3"/>
  <c r="P1970" i="3"/>
  <c r="F1971" i="3"/>
  <c r="P1971" i="3"/>
  <c r="F1972" i="3"/>
  <c r="P1972" i="3"/>
  <c r="F1973" i="3"/>
  <c r="P1973" i="3"/>
  <c r="F1974" i="3"/>
  <c r="P1974" i="3"/>
  <c r="F1975" i="3"/>
  <c r="P1975" i="3"/>
  <c r="F1976" i="3"/>
  <c r="P1976" i="3"/>
  <c r="F1977" i="3"/>
  <c r="P1977" i="3"/>
  <c r="F1978" i="3"/>
  <c r="P1978" i="3"/>
  <c r="F1979" i="3"/>
  <c r="P1979" i="3"/>
  <c r="F1980" i="3"/>
  <c r="P1980" i="3"/>
  <c r="F1981" i="3"/>
  <c r="P1981" i="3"/>
  <c r="F1982" i="3"/>
  <c r="P1982" i="3"/>
  <c r="F1983" i="3"/>
  <c r="P1983" i="3"/>
  <c r="F1984" i="3"/>
  <c r="P1984" i="3"/>
  <c r="F1985" i="3"/>
  <c r="P1985" i="3"/>
  <c r="F1986" i="3"/>
  <c r="P1986" i="3"/>
  <c r="F1987" i="3"/>
  <c r="P1987" i="3"/>
  <c r="F1988" i="3"/>
  <c r="P1988" i="3"/>
  <c r="F1989" i="3"/>
  <c r="P1989" i="3"/>
  <c r="F1990" i="3"/>
  <c r="P1990" i="3"/>
  <c r="F1991" i="3"/>
  <c r="P1991" i="3"/>
  <c r="F1992" i="3"/>
  <c r="P1992" i="3"/>
  <c r="F1993" i="3"/>
  <c r="P1993" i="3"/>
  <c r="F1994" i="3"/>
  <c r="P1994" i="3"/>
  <c r="F1995" i="3"/>
  <c r="P1995" i="3"/>
  <c r="F1996" i="3"/>
  <c r="P1996" i="3"/>
  <c r="F1997" i="3"/>
  <c r="P1997" i="3"/>
  <c r="F1998" i="3"/>
  <c r="P1998" i="3"/>
  <c r="F1999" i="3"/>
  <c r="P1999" i="3"/>
  <c r="P2000" i="3"/>
  <c r="F2001" i="3"/>
  <c r="P2001" i="3"/>
  <c r="F2002" i="3"/>
  <c r="P2002" i="3"/>
  <c r="F2003" i="3"/>
  <c r="P2003" i="3"/>
  <c r="F2004" i="3"/>
  <c r="P2004" i="3"/>
  <c r="O8" i="17" l="1"/>
  <c r="O5" i="17"/>
  <c r="O58" i="17"/>
  <c r="O65" i="17"/>
  <c r="O90" i="17"/>
  <c r="O83" i="17"/>
  <c r="O55" i="17"/>
  <c r="O89" i="17"/>
  <c r="O68" i="17"/>
  <c r="O79" i="17"/>
  <c r="O91" i="17"/>
  <c r="O84" i="17"/>
  <c r="O95" i="17"/>
  <c r="O56" i="17"/>
  <c r="O97" i="17"/>
  <c r="O88" i="17"/>
  <c r="O101" i="17"/>
  <c r="O99" i="17"/>
  <c r="O81" i="17"/>
  <c r="O67" i="17"/>
  <c r="O103" i="17"/>
  <c r="O69" i="17"/>
  <c r="O80" i="17"/>
  <c r="O73" i="17"/>
  <c r="O62" i="17"/>
  <c r="O87" i="17"/>
  <c r="O64" i="17"/>
  <c r="O102" i="17"/>
  <c r="O61" i="17"/>
  <c r="O86" i="17"/>
  <c r="O63" i="17"/>
  <c r="O78" i="17"/>
  <c r="O92" i="17"/>
  <c r="O94" i="17"/>
  <c r="O96" i="17"/>
  <c r="O59" i="17"/>
  <c r="O75" i="17"/>
  <c r="O98" i="17"/>
  <c r="O77" i="17"/>
  <c r="O66" i="17"/>
  <c r="O70" i="17"/>
  <c r="O93" i="17"/>
  <c r="O74" i="17"/>
  <c r="O60" i="17"/>
  <c r="O76" i="17"/>
  <c r="O71" i="17"/>
  <c r="O85" i="17"/>
  <c r="O57" i="17"/>
  <c r="O100" i="17"/>
  <c r="O82" i="17"/>
  <c r="O72" i="17"/>
  <c r="O104" i="17"/>
  <c r="O7" i="17"/>
  <c r="O6" i="17"/>
  <c r="O36" i="17"/>
  <c r="O49" i="17"/>
  <c r="O48" i="17"/>
  <c r="O31" i="17"/>
  <c r="O47" i="17"/>
  <c r="O9" i="17"/>
  <c r="O12" i="17"/>
  <c r="O10" i="17"/>
  <c r="O13" i="17"/>
  <c r="O26" i="17"/>
  <c r="O16" i="17"/>
  <c r="O53" i="17"/>
  <c r="O23" i="17"/>
  <c r="O39" i="17"/>
  <c r="O34" i="17"/>
  <c r="O40" i="17"/>
  <c r="O28" i="17"/>
  <c r="O41" i="17"/>
  <c r="O29" i="17"/>
  <c r="O30" i="17"/>
  <c r="O18" i="17"/>
  <c r="O22" i="17"/>
  <c r="O25" i="17"/>
  <c r="O50" i="17"/>
  <c r="O24" i="17"/>
  <c r="O27" i="17"/>
  <c r="O42" i="17"/>
  <c r="O52" i="17"/>
  <c r="O21" i="17"/>
  <c r="O54" i="17"/>
  <c r="O35" i="17"/>
  <c r="O19" i="17"/>
  <c r="O32" i="17"/>
  <c r="O44" i="17"/>
  <c r="O43" i="17"/>
  <c r="O37" i="17"/>
  <c r="O17" i="17"/>
  <c r="O38" i="17"/>
  <c r="O45" i="17"/>
  <c r="O46" i="17"/>
  <c r="O33" i="17"/>
  <c r="O15" i="17"/>
  <c r="O20" i="17"/>
  <c r="O14" i="17"/>
  <c r="O11" i="17"/>
  <c r="O51" i="17"/>
  <c r="D25" i="11"/>
  <c r="E7" i="11"/>
  <c r="E25" i="11" s="1"/>
  <c r="P1235" i="3"/>
  <c r="P1227" i="3"/>
  <c r="P1219" i="3"/>
  <c r="P1211" i="3"/>
  <c r="P1203" i="3"/>
  <c r="P1195" i="3"/>
  <c r="P1187" i="3"/>
  <c r="P1179" i="3"/>
  <c r="P1171" i="3"/>
  <c r="P1163" i="3"/>
  <c r="P1155" i="3"/>
  <c r="P1147" i="3"/>
  <c r="P1083" i="3"/>
  <c r="P1075" i="3"/>
  <c r="P1067" i="3"/>
  <c r="P1059" i="3"/>
  <c r="P1051" i="3"/>
  <c r="P1043" i="3"/>
  <c r="P1035" i="3"/>
  <c r="P1027" i="3"/>
  <c r="P1019" i="3"/>
  <c r="P1011" i="3"/>
  <c r="P1003" i="3"/>
  <c r="P1543" i="3"/>
  <c r="P1539" i="3"/>
  <c r="P1535" i="3"/>
  <c r="P1531" i="3"/>
  <c r="P1527" i="3"/>
  <c r="P1523" i="3"/>
  <c r="P1519" i="3"/>
  <c r="P1515" i="3"/>
  <c r="P1511" i="3"/>
  <c r="P1507" i="3"/>
  <c r="P1503" i="3"/>
  <c r="P1499" i="3"/>
  <c r="P1495" i="3"/>
  <c r="P1491" i="3"/>
  <c r="P1487" i="3"/>
  <c r="P1483" i="3"/>
  <c r="P1479" i="3"/>
  <c r="P1475" i="3"/>
  <c r="P1471" i="3"/>
  <c r="P1467" i="3"/>
  <c r="P1463" i="3"/>
  <c r="P1459" i="3"/>
  <c r="P1455" i="3"/>
  <c r="P1451" i="3"/>
  <c r="P1447" i="3"/>
  <c r="P1443" i="3"/>
  <c r="P1439" i="3"/>
  <c r="P1435" i="3"/>
  <c r="P1431" i="3"/>
  <c r="P1427" i="3"/>
  <c r="P1423" i="3"/>
  <c r="P1419" i="3"/>
  <c r="P1415" i="3"/>
  <c r="P1411" i="3"/>
  <c r="P1407" i="3"/>
  <c r="P1403" i="3"/>
  <c r="P1399" i="3"/>
  <c r="P1395" i="3"/>
  <c r="P1391" i="3"/>
  <c r="P1387" i="3"/>
  <c r="P1383" i="3"/>
  <c r="P1379" i="3"/>
  <c r="P1375" i="3"/>
  <c r="P1371" i="3"/>
  <c r="P1367" i="3"/>
  <c r="P1363" i="3"/>
  <c r="P1359" i="3"/>
  <c r="P1355" i="3"/>
  <c r="P1351" i="3"/>
  <c r="P1347" i="3"/>
  <c r="P1343" i="3"/>
  <c r="P1339" i="3"/>
  <c r="P1335" i="3"/>
  <c r="P1331" i="3"/>
  <c r="P1327" i="3"/>
  <c r="P1323" i="3"/>
  <c r="P1319" i="3"/>
  <c r="P1315" i="3"/>
  <c r="P1311" i="3"/>
  <c r="P1307" i="3"/>
  <c r="P1303" i="3"/>
  <c r="P1299" i="3"/>
  <c r="P1295" i="3"/>
  <c r="P1291" i="3"/>
  <c r="P1287" i="3"/>
  <c r="P1283" i="3"/>
  <c r="P1279" i="3"/>
  <c r="P1275" i="3"/>
  <c r="P1271" i="3"/>
  <c r="P1267" i="3"/>
  <c r="P1263" i="3"/>
  <c r="P1259" i="3"/>
  <c r="P1255" i="3"/>
  <c r="P1251" i="3"/>
  <c r="P1247" i="3"/>
  <c r="P1243" i="3"/>
  <c r="P1239" i="3"/>
  <c r="P1233" i="3"/>
  <c r="P1225" i="3"/>
  <c r="P1217" i="3"/>
  <c r="P1209" i="3"/>
  <c r="P1201" i="3"/>
  <c r="P1193" i="3"/>
  <c r="P1185" i="3"/>
  <c r="P1177" i="3"/>
  <c r="P1169" i="3"/>
  <c r="P1161" i="3"/>
  <c r="P1153" i="3"/>
  <c r="P1145" i="3"/>
  <c r="P1137" i="3"/>
  <c r="P1129" i="3"/>
  <c r="P1121" i="3"/>
  <c r="P1113" i="3"/>
  <c r="P1105" i="3"/>
  <c r="P1231" i="3"/>
  <c r="P1223" i="3"/>
  <c r="P1215" i="3"/>
  <c r="P1207" i="3"/>
  <c r="P1199" i="3"/>
  <c r="P1191" i="3"/>
  <c r="P1183" i="3"/>
  <c r="P1175" i="3"/>
  <c r="P1167" i="3"/>
  <c r="P1159" i="3"/>
  <c r="P1151" i="3"/>
  <c r="P1143" i="3"/>
  <c r="P1541" i="3"/>
  <c r="P1537" i="3"/>
  <c r="P1533" i="3"/>
  <c r="P1529" i="3"/>
  <c r="P1525" i="3"/>
  <c r="P1521" i="3"/>
  <c r="P1517" i="3"/>
  <c r="P1513" i="3"/>
  <c r="P1509" i="3"/>
  <c r="P1505" i="3"/>
  <c r="P1501" i="3"/>
  <c r="P1497" i="3"/>
  <c r="P1493" i="3"/>
  <c r="P1489" i="3"/>
  <c r="P1485" i="3"/>
  <c r="P1481" i="3"/>
  <c r="P1477" i="3"/>
  <c r="P1473" i="3"/>
  <c r="P1469" i="3"/>
  <c r="P1465" i="3"/>
  <c r="P1461" i="3"/>
  <c r="P1457" i="3"/>
  <c r="P1453" i="3"/>
  <c r="P1449" i="3"/>
  <c r="P1445" i="3"/>
  <c r="P1441" i="3"/>
  <c r="P1437" i="3"/>
  <c r="P1433" i="3"/>
  <c r="P1429" i="3"/>
  <c r="P1425" i="3"/>
  <c r="P1421" i="3"/>
  <c r="P1417" i="3"/>
  <c r="P1413" i="3"/>
  <c r="P1409" i="3"/>
  <c r="P1405" i="3"/>
  <c r="P1401" i="3"/>
  <c r="P1397" i="3"/>
  <c r="P1393" i="3"/>
  <c r="P1389" i="3"/>
  <c r="P1385" i="3"/>
  <c r="P1381" i="3"/>
  <c r="P1377" i="3"/>
  <c r="P1373" i="3"/>
  <c r="P1369" i="3"/>
  <c r="P1365" i="3"/>
  <c r="P1361" i="3"/>
  <c r="P1357" i="3"/>
  <c r="P1353" i="3"/>
  <c r="P1349" i="3"/>
  <c r="P1345" i="3"/>
  <c r="P1341" i="3"/>
  <c r="P1337" i="3"/>
  <c r="P1333" i="3"/>
  <c r="P1329" i="3"/>
  <c r="P1325" i="3"/>
  <c r="P1321" i="3"/>
  <c r="P1317" i="3"/>
  <c r="P1313" i="3"/>
  <c r="P1309" i="3"/>
  <c r="P1305" i="3"/>
  <c r="P1301" i="3"/>
  <c r="P1297" i="3"/>
  <c r="P1293" i="3"/>
  <c r="P1289" i="3"/>
  <c r="P1285" i="3"/>
  <c r="P1281" i="3"/>
  <c r="P1277" i="3"/>
  <c r="P1273" i="3"/>
  <c r="P1269" i="3"/>
  <c r="P1265" i="3"/>
  <c r="P1261" i="3"/>
  <c r="P1257" i="3"/>
  <c r="P1253" i="3"/>
  <c r="P1249" i="3"/>
  <c r="P1245" i="3"/>
  <c r="P1241" i="3"/>
  <c r="P1237" i="3"/>
  <c r="P1229" i="3"/>
  <c r="P1221" i="3"/>
  <c r="P1213" i="3"/>
  <c r="P1205" i="3"/>
  <c r="P1197" i="3"/>
  <c r="P1189" i="3"/>
  <c r="P1181" i="3"/>
  <c r="P1173" i="3"/>
  <c r="P1165" i="3"/>
  <c r="P1157" i="3"/>
  <c r="P1149" i="3"/>
  <c r="P1141" i="3"/>
  <c r="P1133" i="3"/>
  <c r="P1125" i="3"/>
  <c r="P1117" i="3"/>
  <c r="P1109" i="3"/>
  <c r="P1081" i="3"/>
  <c r="P1073" i="3"/>
  <c r="P1065" i="3"/>
  <c r="P1057" i="3"/>
  <c r="P1049" i="3"/>
  <c r="P1079" i="3"/>
  <c r="P1071" i="3"/>
  <c r="P1063" i="3"/>
  <c r="P1055" i="3"/>
  <c r="P1047" i="3"/>
  <c r="P1039" i="3"/>
  <c r="P1031" i="3"/>
  <c r="P1023" i="3"/>
  <c r="P1015" i="3"/>
  <c r="P1007" i="3"/>
  <c r="P1085" i="3"/>
  <c r="P1077" i="3"/>
  <c r="P1069" i="3"/>
  <c r="P1061" i="3"/>
  <c r="P1053" i="3"/>
  <c r="P1045" i="3"/>
  <c r="P1041" i="3"/>
  <c r="P1037" i="3"/>
  <c r="P1033" i="3"/>
  <c r="P1029" i="3"/>
  <c r="P1025" i="3"/>
  <c r="P1021" i="3"/>
  <c r="P1017" i="3"/>
  <c r="P1013" i="3"/>
  <c r="P1009" i="3"/>
  <c r="P1005" i="3"/>
  <c r="S5" i="17" l="1"/>
  <c r="G19" i="10" s="1"/>
  <c r="P6" i="3"/>
  <c r="H9" i="20" s="1"/>
  <c r="P7" i="3"/>
  <c r="H10" i="20" s="1"/>
  <c r="P8" i="3"/>
  <c r="H11" i="20" s="1"/>
  <c r="P9" i="3"/>
  <c r="H12" i="20" s="1"/>
  <c r="P10" i="3"/>
  <c r="H13" i="20" s="1"/>
  <c r="P11" i="3"/>
  <c r="H14" i="20" s="1"/>
  <c r="P12" i="3"/>
  <c r="H15" i="20" s="1"/>
  <c r="P13" i="3"/>
  <c r="H16" i="20" s="1"/>
  <c r="P14" i="3"/>
  <c r="H17" i="20" s="1"/>
  <c r="P15" i="3"/>
  <c r="H18" i="20" s="1"/>
  <c r="P16" i="3"/>
  <c r="H19" i="20" s="1"/>
  <c r="P17" i="3"/>
  <c r="H20" i="20" s="1"/>
  <c r="P18" i="3"/>
  <c r="H21" i="20" s="1"/>
  <c r="P21" i="3"/>
  <c r="H24" i="20" s="1"/>
  <c r="P23" i="3"/>
  <c r="H26" i="20" s="1"/>
  <c r="P25" i="3"/>
  <c r="H28" i="20" s="1"/>
  <c r="P26" i="3"/>
  <c r="H29" i="20" s="1"/>
  <c r="P27" i="3"/>
  <c r="H30" i="20" s="1"/>
  <c r="P28" i="3"/>
  <c r="H31" i="20" s="1"/>
  <c r="P29" i="3"/>
  <c r="H32" i="20" s="1"/>
  <c r="P30" i="3"/>
  <c r="H33" i="20" s="1"/>
  <c r="P31" i="3"/>
  <c r="H34" i="20" s="1"/>
  <c r="P32" i="3"/>
  <c r="H35" i="20" s="1"/>
  <c r="P33" i="3"/>
  <c r="H36" i="20" s="1"/>
  <c r="P34" i="3"/>
  <c r="H37" i="20" s="1"/>
  <c r="P35" i="3"/>
  <c r="H38" i="20" s="1"/>
  <c r="P36" i="3"/>
  <c r="H39" i="20" s="1"/>
  <c r="P37" i="3"/>
  <c r="H40" i="20" s="1"/>
  <c r="P38" i="3"/>
  <c r="H41" i="20" s="1"/>
  <c r="P39" i="3"/>
  <c r="H42" i="20" s="1"/>
  <c r="P40" i="3"/>
  <c r="H43" i="20" s="1"/>
  <c r="P41" i="3"/>
  <c r="H44" i="20" s="1"/>
  <c r="P42" i="3"/>
  <c r="H45" i="20" s="1"/>
  <c r="P43" i="3"/>
  <c r="H46" i="20" s="1"/>
  <c r="P44" i="3"/>
  <c r="H47" i="20" s="1"/>
  <c r="P45" i="3"/>
  <c r="H48" i="20" s="1"/>
  <c r="P46" i="3"/>
  <c r="H49" i="20" s="1"/>
  <c r="P47" i="3"/>
  <c r="H50" i="20" s="1"/>
  <c r="P48" i="3"/>
  <c r="H51" i="20" s="1"/>
  <c r="P49" i="3"/>
  <c r="H52" i="20" s="1"/>
  <c r="P50" i="3"/>
  <c r="H53" i="20" s="1"/>
  <c r="P51" i="3"/>
  <c r="H54" i="20" s="1"/>
  <c r="P52" i="3"/>
  <c r="H55" i="20" s="1"/>
  <c r="P53" i="3"/>
  <c r="H56" i="20" s="1"/>
  <c r="P54" i="3"/>
  <c r="H57" i="20" s="1"/>
  <c r="P55" i="3"/>
  <c r="H58" i="20" s="1"/>
  <c r="P56" i="3"/>
  <c r="H59" i="20" s="1"/>
  <c r="P57" i="3"/>
  <c r="H60" i="20" s="1"/>
  <c r="P58" i="3"/>
  <c r="H61" i="20" s="1"/>
  <c r="P59" i="3"/>
  <c r="H62" i="20" s="1"/>
  <c r="P60" i="3"/>
  <c r="H63" i="20" s="1"/>
  <c r="P61" i="3"/>
  <c r="H64" i="20" s="1"/>
  <c r="P62" i="3"/>
  <c r="H65" i="20" s="1"/>
  <c r="P63" i="3"/>
  <c r="H66" i="20" s="1"/>
  <c r="P64" i="3"/>
  <c r="H67" i="20" s="1"/>
  <c r="P65" i="3"/>
  <c r="H68" i="20" s="1"/>
  <c r="P66" i="3"/>
  <c r="H69" i="20" s="1"/>
  <c r="P67" i="3"/>
  <c r="H70" i="20" s="1"/>
  <c r="P68" i="3"/>
  <c r="H71" i="20" s="1"/>
  <c r="P69" i="3"/>
  <c r="H72" i="20" s="1"/>
  <c r="P70" i="3"/>
  <c r="H73" i="20" s="1"/>
  <c r="P71" i="3"/>
  <c r="H74" i="20" s="1"/>
  <c r="P72" i="3"/>
  <c r="H75" i="20" s="1"/>
  <c r="P73" i="3"/>
  <c r="H76" i="20" s="1"/>
  <c r="P74" i="3"/>
  <c r="H77" i="20" s="1"/>
  <c r="P75" i="3"/>
  <c r="H78" i="20" s="1"/>
  <c r="P76" i="3"/>
  <c r="H79" i="20" s="1"/>
  <c r="P77" i="3"/>
  <c r="H80" i="20" s="1"/>
  <c r="P78" i="3"/>
  <c r="H81" i="20" s="1"/>
  <c r="P79" i="3"/>
  <c r="H82" i="20" s="1"/>
  <c r="P80" i="3"/>
  <c r="H83" i="20" s="1"/>
  <c r="P81" i="3"/>
  <c r="H84" i="20" s="1"/>
  <c r="P82" i="3"/>
  <c r="H85" i="20" s="1"/>
  <c r="P83" i="3"/>
  <c r="H86" i="20" s="1"/>
  <c r="P84" i="3"/>
  <c r="H87" i="20" s="1"/>
  <c r="P85" i="3"/>
  <c r="H88" i="20" s="1"/>
  <c r="P86" i="3"/>
  <c r="H89" i="20" s="1"/>
  <c r="P87" i="3"/>
  <c r="H90" i="20" s="1"/>
  <c r="P88" i="3"/>
  <c r="H91" i="20" s="1"/>
  <c r="P89" i="3"/>
  <c r="H92" i="20" s="1"/>
  <c r="P90" i="3"/>
  <c r="H93" i="20" s="1"/>
  <c r="P91" i="3"/>
  <c r="H94" i="20" s="1"/>
  <c r="P92" i="3"/>
  <c r="H95" i="20" s="1"/>
  <c r="P93" i="3"/>
  <c r="H96" i="20" s="1"/>
  <c r="P94" i="3"/>
  <c r="H97" i="20" s="1"/>
  <c r="P95" i="3"/>
  <c r="H98" i="20" s="1"/>
  <c r="P96" i="3"/>
  <c r="H99" i="20" s="1"/>
  <c r="P97" i="3"/>
  <c r="H100" i="20" s="1"/>
  <c r="P98" i="3"/>
  <c r="H101" i="20" s="1"/>
  <c r="P99" i="3"/>
  <c r="H102" i="20" s="1"/>
  <c r="P100" i="3"/>
  <c r="H103" i="20" s="1"/>
  <c r="P101" i="3"/>
  <c r="H104" i="20" s="1"/>
  <c r="P102" i="3"/>
  <c r="H105" i="20" s="1"/>
  <c r="P103" i="3"/>
  <c r="H106" i="20" s="1"/>
  <c r="P104" i="3"/>
  <c r="H107" i="20" s="1"/>
  <c r="P105" i="3"/>
  <c r="H108" i="20" s="1"/>
  <c r="P106" i="3"/>
  <c r="H109" i="20" s="1"/>
  <c r="P107" i="3"/>
  <c r="H110" i="20" s="1"/>
  <c r="P108" i="3"/>
  <c r="H111" i="20" s="1"/>
  <c r="P109" i="3"/>
  <c r="H112" i="20" s="1"/>
  <c r="P110" i="3"/>
  <c r="H113" i="20" s="1"/>
  <c r="P111" i="3"/>
  <c r="H114" i="20" s="1"/>
  <c r="P112" i="3"/>
  <c r="H115" i="20" s="1"/>
  <c r="P113" i="3"/>
  <c r="H116" i="20" s="1"/>
  <c r="P114" i="3"/>
  <c r="H117" i="20" s="1"/>
  <c r="P115" i="3"/>
  <c r="H118" i="20" s="1"/>
  <c r="P116" i="3"/>
  <c r="H119" i="20" s="1"/>
  <c r="P117" i="3"/>
  <c r="H120" i="20" s="1"/>
  <c r="P118" i="3"/>
  <c r="H121" i="20" s="1"/>
  <c r="P119" i="3"/>
  <c r="H122" i="20" s="1"/>
  <c r="P120" i="3"/>
  <c r="H123" i="20" s="1"/>
  <c r="P121" i="3"/>
  <c r="H124" i="20" s="1"/>
  <c r="P122" i="3"/>
  <c r="H125" i="20" s="1"/>
  <c r="P123" i="3"/>
  <c r="H126" i="20" s="1"/>
  <c r="P124" i="3"/>
  <c r="H127" i="20" s="1"/>
  <c r="P125" i="3"/>
  <c r="H128" i="20" s="1"/>
  <c r="P126" i="3"/>
  <c r="H129" i="20" s="1"/>
  <c r="P127" i="3"/>
  <c r="H130" i="20" s="1"/>
  <c r="P128" i="3"/>
  <c r="H131" i="20" s="1"/>
  <c r="P129" i="3"/>
  <c r="H132" i="20" s="1"/>
  <c r="P130" i="3"/>
  <c r="H133" i="20" s="1"/>
  <c r="P131" i="3"/>
  <c r="H134" i="20" s="1"/>
  <c r="P132" i="3"/>
  <c r="H135" i="20" s="1"/>
  <c r="P133" i="3"/>
  <c r="H136" i="20" s="1"/>
  <c r="P134" i="3"/>
  <c r="H137" i="20" s="1"/>
  <c r="P135" i="3"/>
  <c r="H138" i="20" s="1"/>
  <c r="P136" i="3"/>
  <c r="H139" i="20" s="1"/>
  <c r="P137" i="3"/>
  <c r="H140" i="20" s="1"/>
  <c r="P138" i="3"/>
  <c r="H141" i="20" s="1"/>
  <c r="P139" i="3"/>
  <c r="H142" i="20" s="1"/>
  <c r="P140" i="3"/>
  <c r="H143" i="20" s="1"/>
  <c r="P141" i="3"/>
  <c r="H144" i="20" s="1"/>
  <c r="P142" i="3"/>
  <c r="H145" i="20" s="1"/>
  <c r="P143" i="3"/>
  <c r="H146" i="20" s="1"/>
  <c r="P144" i="3"/>
  <c r="H147" i="20" s="1"/>
  <c r="P145" i="3"/>
  <c r="H148" i="20" s="1"/>
  <c r="P146" i="3"/>
  <c r="H149" i="20" s="1"/>
  <c r="P147" i="3"/>
  <c r="H150" i="20" s="1"/>
  <c r="P148" i="3"/>
  <c r="H151" i="20" s="1"/>
  <c r="P149" i="3"/>
  <c r="H152" i="20" s="1"/>
  <c r="P150" i="3"/>
  <c r="H153" i="20" s="1"/>
  <c r="P151" i="3"/>
  <c r="H154" i="20" s="1"/>
  <c r="P152" i="3"/>
  <c r="H155" i="20" s="1"/>
  <c r="P153" i="3"/>
  <c r="H156" i="20" s="1"/>
  <c r="P154" i="3"/>
  <c r="H157" i="20" s="1"/>
  <c r="P155" i="3"/>
  <c r="H158" i="20" s="1"/>
  <c r="P156" i="3"/>
  <c r="H159" i="20" s="1"/>
  <c r="P157" i="3"/>
  <c r="H160" i="20" s="1"/>
  <c r="P158" i="3"/>
  <c r="H161" i="20" s="1"/>
  <c r="P159" i="3"/>
  <c r="H162" i="20" s="1"/>
  <c r="P160" i="3"/>
  <c r="H163" i="20" s="1"/>
  <c r="P161" i="3"/>
  <c r="H164" i="20" s="1"/>
  <c r="P162" i="3"/>
  <c r="H165" i="20" s="1"/>
  <c r="P163" i="3"/>
  <c r="H166" i="20" s="1"/>
  <c r="P164" i="3"/>
  <c r="H167" i="20" s="1"/>
  <c r="P165" i="3"/>
  <c r="H168" i="20" s="1"/>
  <c r="P166" i="3"/>
  <c r="H169" i="20" s="1"/>
  <c r="P167" i="3"/>
  <c r="H170" i="20" s="1"/>
  <c r="P168" i="3"/>
  <c r="H171" i="20" s="1"/>
  <c r="P169" i="3"/>
  <c r="H172" i="20" s="1"/>
  <c r="P170" i="3"/>
  <c r="H173" i="20" s="1"/>
  <c r="P171" i="3"/>
  <c r="H174" i="20" s="1"/>
  <c r="P172" i="3"/>
  <c r="H175" i="20" s="1"/>
  <c r="P173" i="3"/>
  <c r="H176" i="20" s="1"/>
  <c r="P174" i="3"/>
  <c r="H177" i="20" s="1"/>
  <c r="P175" i="3"/>
  <c r="H178" i="20" s="1"/>
  <c r="P176" i="3"/>
  <c r="H179" i="20" s="1"/>
  <c r="P177" i="3"/>
  <c r="H180" i="20" s="1"/>
  <c r="P178" i="3"/>
  <c r="H181" i="20" s="1"/>
  <c r="P179" i="3"/>
  <c r="H182" i="20" s="1"/>
  <c r="P180" i="3"/>
  <c r="H183" i="20" s="1"/>
  <c r="P181" i="3"/>
  <c r="H184" i="20" s="1"/>
  <c r="P182" i="3"/>
  <c r="H185" i="20" s="1"/>
  <c r="P183" i="3"/>
  <c r="H186" i="20" s="1"/>
  <c r="P184" i="3"/>
  <c r="H187" i="20" s="1"/>
  <c r="P185" i="3"/>
  <c r="H188" i="20" s="1"/>
  <c r="P186" i="3"/>
  <c r="H189" i="20" s="1"/>
  <c r="P187" i="3"/>
  <c r="H190" i="20" s="1"/>
  <c r="P188" i="3"/>
  <c r="H191" i="20" s="1"/>
  <c r="P189" i="3"/>
  <c r="H192" i="20" s="1"/>
  <c r="P190" i="3"/>
  <c r="H193" i="20" s="1"/>
  <c r="P191" i="3"/>
  <c r="H194" i="20" s="1"/>
  <c r="P192" i="3"/>
  <c r="H195" i="20" s="1"/>
  <c r="P193" i="3"/>
  <c r="H196" i="20" s="1"/>
  <c r="P194" i="3"/>
  <c r="H197" i="20" s="1"/>
  <c r="P195" i="3"/>
  <c r="H198" i="20" s="1"/>
  <c r="P196" i="3"/>
  <c r="H199" i="20" s="1"/>
  <c r="P197" i="3"/>
  <c r="H200" i="20" s="1"/>
  <c r="P198" i="3"/>
  <c r="H201" i="20" s="1"/>
  <c r="P199" i="3"/>
  <c r="H202" i="20" s="1"/>
  <c r="P200" i="3"/>
  <c r="H203" i="20" s="1"/>
  <c r="P201" i="3"/>
  <c r="H204" i="20" s="1"/>
  <c r="P202" i="3"/>
  <c r="H205" i="20" s="1"/>
  <c r="P203" i="3"/>
  <c r="H206" i="20" s="1"/>
  <c r="P204" i="3"/>
  <c r="H207" i="20" s="1"/>
  <c r="P205" i="3"/>
  <c r="H208" i="20" s="1"/>
  <c r="P206" i="3"/>
  <c r="H209" i="20" s="1"/>
  <c r="P207" i="3"/>
  <c r="H210" i="20" s="1"/>
  <c r="P208" i="3"/>
  <c r="H211" i="20" s="1"/>
  <c r="P209" i="3"/>
  <c r="H212" i="20" s="1"/>
  <c r="P210" i="3"/>
  <c r="H213" i="20" s="1"/>
  <c r="P211" i="3"/>
  <c r="H214" i="20" s="1"/>
  <c r="P212" i="3"/>
  <c r="H215" i="20" s="1"/>
  <c r="P213" i="3"/>
  <c r="H216" i="20" s="1"/>
  <c r="P214" i="3"/>
  <c r="H217" i="20" s="1"/>
  <c r="P215" i="3"/>
  <c r="H218" i="20" s="1"/>
  <c r="P216" i="3"/>
  <c r="H219" i="20" s="1"/>
  <c r="P217" i="3"/>
  <c r="H220" i="20" s="1"/>
  <c r="P218" i="3"/>
  <c r="H221" i="20" s="1"/>
  <c r="P219" i="3"/>
  <c r="H222" i="20" s="1"/>
  <c r="P220" i="3"/>
  <c r="H223" i="20" s="1"/>
  <c r="P221" i="3"/>
  <c r="H224" i="20" s="1"/>
  <c r="P222" i="3"/>
  <c r="H225" i="20" s="1"/>
  <c r="P223" i="3"/>
  <c r="H226" i="20" s="1"/>
  <c r="P224" i="3"/>
  <c r="H227" i="20" s="1"/>
  <c r="P225" i="3"/>
  <c r="H228" i="20" s="1"/>
  <c r="P226" i="3"/>
  <c r="H229" i="20" s="1"/>
  <c r="P227" i="3"/>
  <c r="H230" i="20" s="1"/>
  <c r="P228" i="3"/>
  <c r="H231" i="20" s="1"/>
  <c r="P229" i="3"/>
  <c r="H232" i="20" s="1"/>
  <c r="P230" i="3"/>
  <c r="H233" i="20" s="1"/>
  <c r="P231" i="3"/>
  <c r="H234" i="20" s="1"/>
  <c r="P232" i="3"/>
  <c r="H235" i="20" s="1"/>
  <c r="P233" i="3"/>
  <c r="H236" i="20" s="1"/>
  <c r="P234" i="3"/>
  <c r="H237" i="20" s="1"/>
  <c r="P235" i="3"/>
  <c r="H238" i="20" s="1"/>
  <c r="P236" i="3"/>
  <c r="H239" i="20" s="1"/>
  <c r="P237" i="3"/>
  <c r="H240" i="20" s="1"/>
  <c r="P238" i="3"/>
  <c r="H241" i="20" s="1"/>
  <c r="P239" i="3"/>
  <c r="H242" i="20" s="1"/>
  <c r="P240" i="3"/>
  <c r="H243" i="20" s="1"/>
  <c r="P241" i="3"/>
  <c r="H244" i="20" s="1"/>
  <c r="P242" i="3"/>
  <c r="H245" i="20" s="1"/>
  <c r="P243" i="3"/>
  <c r="H246" i="20" s="1"/>
  <c r="P244" i="3"/>
  <c r="H247" i="20" s="1"/>
  <c r="P245" i="3"/>
  <c r="H248" i="20" s="1"/>
  <c r="P246" i="3"/>
  <c r="H249" i="20" s="1"/>
  <c r="P247" i="3"/>
  <c r="H250" i="20" s="1"/>
  <c r="P248" i="3"/>
  <c r="H251" i="20" s="1"/>
  <c r="P249" i="3"/>
  <c r="H252" i="20" s="1"/>
  <c r="P250" i="3"/>
  <c r="H253" i="20" s="1"/>
  <c r="P251" i="3"/>
  <c r="H254" i="20" s="1"/>
  <c r="P252" i="3"/>
  <c r="H255" i="20" s="1"/>
  <c r="P253" i="3"/>
  <c r="H256" i="20" s="1"/>
  <c r="P254" i="3"/>
  <c r="H257" i="20" s="1"/>
  <c r="P255" i="3"/>
  <c r="H258" i="20" s="1"/>
  <c r="P256" i="3"/>
  <c r="H259" i="20" s="1"/>
  <c r="P257" i="3"/>
  <c r="H260" i="20" s="1"/>
  <c r="P258" i="3"/>
  <c r="H261" i="20" s="1"/>
  <c r="P259" i="3"/>
  <c r="H262" i="20" s="1"/>
  <c r="P260" i="3"/>
  <c r="H263" i="20" s="1"/>
  <c r="P261" i="3"/>
  <c r="H264" i="20" s="1"/>
  <c r="P262" i="3"/>
  <c r="H265" i="20" s="1"/>
  <c r="P263" i="3"/>
  <c r="H266" i="20" s="1"/>
  <c r="P264" i="3"/>
  <c r="H267" i="20" s="1"/>
  <c r="P265" i="3"/>
  <c r="H268" i="20" s="1"/>
  <c r="P266" i="3"/>
  <c r="H269" i="20" s="1"/>
  <c r="P267" i="3"/>
  <c r="H270" i="20" s="1"/>
  <c r="P268" i="3"/>
  <c r="H271" i="20" s="1"/>
  <c r="P269" i="3"/>
  <c r="H272" i="20" s="1"/>
  <c r="P270" i="3"/>
  <c r="H273" i="20" s="1"/>
  <c r="P271" i="3"/>
  <c r="H274" i="20" s="1"/>
  <c r="P272" i="3"/>
  <c r="H275" i="20" s="1"/>
  <c r="P273" i="3"/>
  <c r="H276" i="20" s="1"/>
  <c r="P274" i="3"/>
  <c r="H277" i="20" s="1"/>
  <c r="P275" i="3"/>
  <c r="H278" i="20" s="1"/>
  <c r="P276" i="3"/>
  <c r="H279" i="20" s="1"/>
  <c r="P277" i="3"/>
  <c r="H280" i="20" s="1"/>
  <c r="P278" i="3"/>
  <c r="H281" i="20" s="1"/>
  <c r="P279" i="3"/>
  <c r="H282" i="20" s="1"/>
  <c r="P280" i="3"/>
  <c r="H283" i="20" s="1"/>
  <c r="P281" i="3"/>
  <c r="H284" i="20" s="1"/>
  <c r="P282" i="3"/>
  <c r="H285" i="20" s="1"/>
  <c r="P283" i="3"/>
  <c r="H286" i="20" s="1"/>
  <c r="P284" i="3"/>
  <c r="H287" i="20" s="1"/>
  <c r="P285" i="3"/>
  <c r="H288" i="20" s="1"/>
  <c r="P286" i="3"/>
  <c r="H289" i="20" s="1"/>
  <c r="P287" i="3"/>
  <c r="H290" i="20" s="1"/>
  <c r="P288" i="3"/>
  <c r="H291" i="20" s="1"/>
  <c r="P289" i="3"/>
  <c r="H292" i="20" s="1"/>
  <c r="P290" i="3"/>
  <c r="H293" i="20" s="1"/>
  <c r="P291" i="3"/>
  <c r="H294" i="20" s="1"/>
  <c r="P292" i="3"/>
  <c r="H295" i="20" s="1"/>
  <c r="P293" i="3"/>
  <c r="H296" i="20" s="1"/>
  <c r="P294" i="3"/>
  <c r="H297" i="20" s="1"/>
  <c r="P295" i="3"/>
  <c r="H298" i="20" s="1"/>
  <c r="P296" i="3"/>
  <c r="H299" i="20" s="1"/>
  <c r="P297" i="3"/>
  <c r="H300" i="20" s="1"/>
  <c r="P298" i="3"/>
  <c r="H301" i="20" s="1"/>
  <c r="P299" i="3"/>
  <c r="H302" i="20" s="1"/>
  <c r="P300" i="3"/>
  <c r="H303" i="20" s="1"/>
  <c r="P301" i="3"/>
  <c r="H304" i="20" s="1"/>
  <c r="P302" i="3"/>
  <c r="H305" i="20" s="1"/>
  <c r="P303" i="3"/>
  <c r="H306" i="20" s="1"/>
  <c r="P304" i="3"/>
  <c r="H307" i="20" s="1"/>
  <c r="P305" i="3"/>
  <c r="H308" i="20" s="1"/>
  <c r="P306" i="3"/>
  <c r="H309" i="20" s="1"/>
  <c r="P307" i="3"/>
  <c r="H310" i="20" s="1"/>
  <c r="P308" i="3"/>
  <c r="H311" i="20" s="1"/>
  <c r="P309" i="3"/>
  <c r="H312" i="20" s="1"/>
  <c r="P310" i="3"/>
  <c r="H313" i="20" s="1"/>
  <c r="P311" i="3"/>
  <c r="H314" i="20" s="1"/>
  <c r="P312" i="3"/>
  <c r="H315" i="20" s="1"/>
  <c r="P313" i="3"/>
  <c r="H316" i="20" s="1"/>
  <c r="P314" i="3"/>
  <c r="H317" i="20" s="1"/>
  <c r="P315" i="3"/>
  <c r="H318" i="20" s="1"/>
  <c r="P316" i="3"/>
  <c r="H319" i="20" s="1"/>
  <c r="P317" i="3"/>
  <c r="H320" i="20" s="1"/>
  <c r="P318" i="3"/>
  <c r="H321" i="20" s="1"/>
  <c r="P319" i="3"/>
  <c r="H322" i="20" s="1"/>
  <c r="P320" i="3"/>
  <c r="H323" i="20" s="1"/>
  <c r="P321" i="3"/>
  <c r="H324" i="20" s="1"/>
  <c r="P322" i="3"/>
  <c r="H325" i="20" s="1"/>
  <c r="P323" i="3"/>
  <c r="H326" i="20" s="1"/>
  <c r="P324" i="3"/>
  <c r="H327" i="20" s="1"/>
  <c r="P325" i="3"/>
  <c r="H328" i="20" s="1"/>
  <c r="P326" i="3"/>
  <c r="H329" i="20" s="1"/>
  <c r="P327" i="3"/>
  <c r="H330" i="20" s="1"/>
  <c r="P328" i="3"/>
  <c r="H331" i="20" s="1"/>
  <c r="P329" i="3"/>
  <c r="H332" i="20" s="1"/>
  <c r="P330" i="3"/>
  <c r="H333" i="20" s="1"/>
  <c r="P331" i="3"/>
  <c r="H334" i="20" s="1"/>
  <c r="P332" i="3"/>
  <c r="H335" i="20" s="1"/>
  <c r="P333" i="3"/>
  <c r="H336" i="20" s="1"/>
  <c r="P334" i="3"/>
  <c r="H337" i="20" s="1"/>
  <c r="P335" i="3"/>
  <c r="H338" i="20" s="1"/>
  <c r="P336" i="3"/>
  <c r="H339" i="20" s="1"/>
  <c r="P337" i="3"/>
  <c r="H340" i="20" s="1"/>
  <c r="P338" i="3"/>
  <c r="H341" i="20" s="1"/>
  <c r="P339" i="3"/>
  <c r="H342" i="20" s="1"/>
  <c r="P340" i="3"/>
  <c r="H343" i="20" s="1"/>
  <c r="P341" i="3"/>
  <c r="H344" i="20" s="1"/>
  <c r="P342" i="3"/>
  <c r="H345" i="20" s="1"/>
  <c r="P343" i="3"/>
  <c r="H346" i="20" s="1"/>
  <c r="P344" i="3"/>
  <c r="H347" i="20" s="1"/>
  <c r="P345" i="3"/>
  <c r="H348" i="20" s="1"/>
  <c r="P346" i="3"/>
  <c r="H349" i="20" s="1"/>
  <c r="P347" i="3"/>
  <c r="H350" i="20" s="1"/>
  <c r="P348" i="3"/>
  <c r="H351" i="20" s="1"/>
  <c r="P349" i="3"/>
  <c r="H352" i="20" s="1"/>
  <c r="P350" i="3"/>
  <c r="H353" i="20" s="1"/>
  <c r="P351" i="3"/>
  <c r="H354" i="20" s="1"/>
  <c r="P352" i="3"/>
  <c r="H355" i="20" s="1"/>
  <c r="P353" i="3"/>
  <c r="H356" i="20" s="1"/>
  <c r="P354" i="3"/>
  <c r="H357" i="20" s="1"/>
  <c r="P355" i="3"/>
  <c r="H358" i="20" s="1"/>
  <c r="P356" i="3"/>
  <c r="H359" i="20" s="1"/>
  <c r="P357" i="3"/>
  <c r="H360" i="20" s="1"/>
  <c r="P358" i="3"/>
  <c r="H361" i="20" s="1"/>
  <c r="P359" i="3"/>
  <c r="H362" i="20" s="1"/>
  <c r="P360" i="3"/>
  <c r="H363" i="20" s="1"/>
  <c r="P361" i="3"/>
  <c r="H364" i="20" s="1"/>
  <c r="P362" i="3"/>
  <c r="H365" i="20" s="1"/>
  <c r="P363" i="3"/>
  <c r="H366" i="20" s="1"/>
  <c r="P364" i="3"/>
  <c r="H367" i="20" s="1"/>
  <c r="P365" i="3"/>
  <c r="H368" i="20" s="1"/>
  <c r="P366" i="3"/>
  <c r="H369" i="20" s="1"/>
  <c r="P367" i="3"/>
  <c r="H370" i="20" s="1"/>
  <c r="P368" i="3"/>
  <c r="H371" i="20" s="1"/>
  <c r="P369" i="3"/>
  <c r="H372" i="20" s="1"/>
  <c r="P370" i="3"/>
  <c r="H373" i="20" s="1"/>
  <c r="P371" i="3"/>
  <c r="H374" i="20" s="1"/>
  <c r="P372" i="3"/>
  <c r="H375" i="20" s="1"/>
  <c r="P373" i="3"/>
  <c r="H376" i="20" s="1"/>
  <c r="P374" i="3"/>
  <c r="H377" i="20" s="1"/>
  <c r="P375" i="3"/>
  <c r="H378" i="20" s="1"/>
  <c r="P376" i="3"/>
  <c r="H379" i="20" s="1"/>
  <c r="P377" i="3"/>
  <c r="H380" i="20" s="1"/>
  <c r="P378" i="3"/>
  <c r="H381" i="20" s="1"/>
  <c r="P379" i="3"/>
  <c r="H382" i="20" s="1"/>
  <c r="P380" i="3"/>
  <c r="H383" i="20" s="1"/>
  <c r="P381" i="3"/>
  <c r="H384" i="20" s="1"/>
  <c r="P382" i="3"/>
  <c r="H385" i="20" s="1"/>
  <c r="P383" i="3"/>
  <c r="H386" i="20" s="1"/>
  <c r="P384" i="3"/>
  <c r="H387" i="20" s="1"/>
  <c r="P385" i="3"/>
  <c r="H388" i="20" s="1"/>
  <c r="P386" i="3"/>
  <c r="H389" i="20" s="1"/>
  <c r="P387" i="3"/>
  <c r="H390" i="20" s="1"/>
  <c r="P388" i="3"/>
  <c r="H391" i="20" s="1"/>
  <c r="P389" i="3"/>
  <c r="H392" i="20" s="1"/>
  <c r="P390" i="3"/>
  <c r="H393" i="20" s="1"/>
  <c r="P391" i="3"/>
  <c r="H394" i="20" s="1"/>
  <c r="P392" i="3"/>
  <c r="H395" i="20" s="1"/>
  <c r="P393" i="3"/>
  <c r="H396" i="20" s="1"/>
  <c r="P394" i="3"/>
  <c r="H397" i="20" s="1"/>
  <c r="P395" i="3"/>
  <c r="H398" i="20" s="1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F9" i="3" l="1"/>
  <c r="B3" i="7"/>
  <c r="E3" i="7"/>
  <c r="F3" i="7"/>
  <c r="I3" i="7"/>
  <c r="K3" i="7"/>
  <c r="L3" i="7"/>
  <c r="O3" i="7"/>
  <c r="P3" i="7"/>
  <c r="T3" i="7"/>
  <c r="S3" i="7" s="1"/>
  <c r="B4" i="7"/>
  <c r="E4" i="7"/>
  <c r="F4" i="7"/>
  <c r="K4" i="7"/>
  <c r="L4" i="7"/>
  <c r="O4" i="7"/>
  <c r="P4" i="7"/>
  <c r="T4" i="7"/>
  <c r="S4" i="7" s="1"/>
  <c r="B5" i="7"/>
  <c r="E5" i="7"/>
  <c r="F5" i="7"/>
  <c r="I5" i="7"/>
  <c r="K5" i="7"/>
  <c r="L5" i="7"/>
  <c r="O5" i="7"/>
  <c r="P5" i="7"/>
  <c r="T5" i="7"/>
  <c r="S5" i="7" s="1"/>
  <c r="B6" i="7"/>
  <c r="E6" i="7"/>
  <c r="F6" i="7"/>
  <c r="I6" i="7"/>
  <c r="K6" i="7"/>
  <c r="L6" i="7"/>
  <c r="O6" i="7"/>
  <c r="P6" i="7"/>
  <c r="T6" i="7"/>
  <c r="S6" i="7" s="1"/>
  <c r="B7" i="7"/>
  <c r="E7" i="7"/>
  <c r="F7" i="7"/>
  <c r="I7" i="7"/>
  <c r="K7" i="7"/>
  <c r="L7" i="7"/>
  <c r="O7" i="7"/>
  <c r="P7" i="7"/>
  <c r="T7" i="7"/>
  <c r="S7" i="7" s="1"/>
  <c r="B8" i="7"/>
  <c r="E8" i="7"/>
  <c r="F8" i="7"/>
  <c r="I8" i="7"/>
  <c r="K8" i="7"/>
  <c r="L8" i="7"/>
  <c r="O8" i="7"/>
  <c r="P8" i="7"/>
  <c r="T8" i="7"/>
  <c r="S8" i="7" s="1"/>
  <c r="B9" i="7"/>
  <c r="E9" i="7"/>
  <c r="F9" i="7"/>
  <c r="I9" i="7"/>
  <c r="K9" i="7"/>
  <c r="L9" i="7"/>
  <c r="O9" i="7"/>
  <c r="P9" i="7"/>
  <c r="T9" i="7"/>
  <c r="S9" i="7" s="1"/>
  <c r="B10" i="7"/>
  <c r="E10" i="7"/>
  <c r="F10" i="7"/>
  <c r="I10" i="7"/>
  <c r="K10" i="7"/>
  <c r="L10" i="7"/>
  <c r="O10" i="7"/>
  <c r="P10" i="7"/>
  <c r="T10" i="7"/>
  <c r="S10" i="7" s="1"/>
  <c r="B11" i="7"/>
  <c r="E11" i="7"/>
  <c r="F11" i="7"/>
  <c r="I11" i="7"/>
  <c r="K11" i="7"/>
  <c r="L11" i="7"/>
  <c r="O11" i="7"/>
  <c r="P11" i="7"/>
  <c r="T11" i="7"/>
  <c r="S11" i="7" s="1"/>
  <c r="B12" i="7"/>
  <c r="E12" i="7"/>
  <c r="F12" i="7"/>
  <c r="I12" i="7"/>
  <c r="K12" i="7"/>
  <c r="L12" i="7"/>
  <c r="O12" i="7"/>
  <c r="P12" i="7"/>
  <c r="T12" i="7"/>
  <c r="S12" i="7" s="1"/>
  <c r="B13" i="7"/>
  <c r="E13" i="7"/>
  <c r="F13" i="7"/>
  <c r="I13" i="7"/>
  <c r="K13" i="7"/>
  <c r="L13" i="7"/>
  <c r="O13" i="7"/>
  <c r="P13" i="7"/>
  <c r="T13" i="7"/>
  <c r="S13" i="7" s="1"/>
  <c r="B14" i="7"/>
  <c r="E14" i="7"/>
  <c r="F14" i="7"/>
  <c r="I14" i="7"/>
  <c r="K14" i="7"/>
  <c r="L14" i="7"/>
  <c r="O14" i="7"/>
  <c r="P14" i="7"/>
  <c r="T14" i="7"/>
  <c r="S14" i="7" s="1"/>
  <c r="B15" i="7"/>
  <c r="E15" i="7"/>
  <c r="F15" i="7"/>
  <c r="I15" i="7"/>
  <c r="K15" i="7"/>
  <c r="L15" i="7"/>
  <c r="O15" i="7"/>
  <c r="P15" i="7"/>
  <c r="T15" i="7"/>
  <c r="S15" i="7" s="1"/>
  <c r="B16" i="7"/>
  <c r="E16" i="7"/>
  <c r="F16" i="7"/>
  <c r="I16" i="7"/>
  <c r="K16" i="7"/>
  <c r="L16" i="7"/>
  <c r="O16" i="7"/>
  <c r="P16" i="7"/>
  <c r="T16" i="7"/>
  <c r="S16" i="7" s="1"/>
  <c r="B17" i="7"/>
  <c r="E17" i="7"/>
  <c r="F17" i="7"/>
  <c r="I17" i="7"/>
  <c r="K17" i="7"/>
  <c r="L17" i="7"/>
  <c r="O17" i="7"/>
  <c r="P17" i="7"/>
  <c r="T17" i="7"/>
  <c r="S17" i="7" s="1"/>
  <c r="B18" i="7"/>
  <c r="E18" i="7"/>
  <c r="F18" i="7"/>
  <c r="I18" i="7"/>
  <c r="K18" i="7"/>
  <c r="L18" i="7"/>
  <c r="O18" i="7"/>
  <c r="P18" i="7"/>
  <c r="T18" i="7"/>
  <c r="S18" i="7" s="1"/>
  <c r="B19" i="7"/>
  <c r="E19" i="7"/>
  <c r="F19" i="7"/>
  <c r="I19" i="7"/>
  <c r="K19" i="7"/>
  <c r="L19" i="7"/>
  <c r="O19" i="7"/>
  <c r="P19" i="7"/>
  <c r="T19" i="7"/>
  <c r="S19" i="7" s="1"/>
  <c r="B20" i="7"/>
  <c r="E20" i="7"/>
  <c r="F20" i="7"/>
  <c r="I20" i="7"/>
  <c r="K20" i="7"/>
  <c r="L20" i="7"/>
  <c r="O20" i="7"/>
  <c r="P20" i="7"/>
  <c r="T20" i="7"/>
  <c r="S20" i="7" s="1"/>
  <c r="B21" i="7"/>
  <c r="E21" i="7"/>
  <c r="F21" i="7"/>
  <c r="I21" i="7"/>
  <c r="K21" i="7"/>
  <c r="L21" i="7"/>
  <c r="O21" i="7"/>
  <c r="P21" i="7"/>
  <c r="T21" i="7"/>
  <c r="S21" i="7" s="1"/>
  <c r="B22" i="7"/>
  <c r="E22" i="7"/>
  <c r="F22" i="7"/>
  <c r="I22" i="7"/>
  <c r="K22" i="7"/>
  <c r="L22" i="7"/>
  <c r="O22" i="7"/>
  <c r="P22" i="7"/>
  <c r="T22" i="7"/>
  <c r="S22" i="7" s="1"/>
  <c r="B23" i="7"/>
  <c r="E23" i="7"/>
  <c r="F23" i="7"/>
  <c r="I23" i="7"/>
  <c r="K23" i="7"/>
  <c r="L23" i="7"/>
  <c r="O23" i="7"/>
  <c r="P23" i="7"/>
  <c r="T23" i="7"/>
  <c r="S23" i="7" s="1"/>
  <c r="B24" i="7"/>
  <c r="E24" i="7"/>
  <c r="F24" i="7"/>
  <c r="I24" i="7"/>
  <c r="K24" i="7"/>
  <c r="L24" i="7"/>
  <c r="O24" i="7"/>
  <c r="P24" i="7"/>
  <c r="T24" i="7"/>
  <c r="S24" i="7" s="1"/>
  <c r="B25" i="7"/>
  <c r="E25" i="7"/>
  <c r="F25" i="7"/>
  <c r="I25" i="7"/>
  <c r="K25" i="7"/>
  <c r="L25" i="7"/>
  <c r="O25" i="7"/>
  <c r="P25" i="7"/>
  <c r="T25" i="7"/>
  <c r="S25" i="7" s="1"/>
  <c r="B26" i="7"/>
  <c r="E26" i="7"/>
  <c r="F26" i="7"/>
  <c r="I26" i="7"/>
  <c r="K26" i="7"/>
  <c r="L26" i="7"/>
  <c r="O26" i="7"/>
  <c r="P26" i="7"/>
  <c r="T26" i="7"/>
  <c r="S26" i="7" s="1"/>
  <c r="B27" i="7"/>
  <c r="E27" i="7"/>
  <c r="F27" i="7"/>
  <c r="I27" i="7"/>
  <c r="K27" i="7"/>
  <c r="L27" i="7"/>
  <c r="O27" i="7"/>
  <c r="P27" i="7"/>
  <c r="T27" i="7"/>
  <c r="S27" i="7" s="1"/>
  <c r="B28" i="7"/>
  <c r="E28" i="7"/>
  <c r="F28" i="7"/>
  <c r="I28" i="7"/>
  <c r="K28" i="7"/>
  <c r="L28" i="7"/>
  <c r="O28" i="7"/>
  <c r="P28" i="7"/>
  <c r="T28" i="7"/>
  <c r="S28" i="7" s="1"/>
  <c r="B29" i="7"/>
  <c r="E29" i="7"/>
  <c r="F29" i="7"/>
  <c r="I29" i="7"/>
  <c r="K29" i="7"/>
  <c r="L29" i="7"/>
  <c r="O29" i="7"/>
  <c r="P29" i="7"/>
  <c r="T29" i="7"/>
  <c r="S29" i="7" s="1"/>
  <c r="B30" i="7"/>
  <c r="E30" i="7"/>
  <c r="F30" i="7"/>
  <c r="I30" i="7"/>
  <c r="K30" i="7"/>
  <c r="L30" i="7"/>
  <c r="O30" i="7"/>
  <c r="P30" i="7"/>
  <c r="T30" i="7"/>
  <c r="S30" i="7" s="1"/>
  <c r="B31" i="7"/>
  <c r="E31" i="7"/>
  <c r="F31" i="7"/>
  <c r="I31" i="7"/>
  <c r="K31" i="7"/>
  <c r="L31" i="7"/>
  <c r="O31" i="7"/>
  <c r="P31" i="7"/>
  <c r="T31" i="7"/>
  <c r="S31" i="7" s="1"/>
  <c r="B32" i="7"/>
  <c r="E32" i="7"/>
  <c r="F32" i="7"/>
  <c r="I32" i="7"/>
  <c r="K32" i="7"/>
  <c r="L32" i="7"/>
  <c r="O32" i="7"/>
  <c r="P32" i="7"/>
  <c r="T32" i="7"/>
  <c r="S32" i="7" s="1"/>
  <c r="B33" i="7"/>
  <c r="E33" i="7"/>
  <c r="F33" i="7"/>
  <c r="I33" i="7"/>
  <c r="K33" i="7"/>
  <c r="L33" i="7"/>
  <c r="O33" i="7"/>
  <c r="P33" i="7"/>
  <c r="T33" i="7"/>
  <c r="S33" i="7" s="1"/>
  <c r="B34" i="7"/>
  <c r="E34" i="7"/>
  <c r="F34" i="7"/>
  <c r="I34" i="7"/>
  <c r="K34" i="7"/>
  <c r="L34" i="7"/>
  <c r="O34" i="7"/>
  <c r="P34" i="7"/>
  <c r="T34" i="7"/>
  <c r="S34" i="7" s="1"/>
  <c r="B35" i="7"/>
  <c r="E35" i="7"/>
  <c r="F35" i="7"/>
  <c r="I35" i="7"/>
  <c r="K35" i="7"/>
  <c r="L35" i="7"/>
  <c r="O35" i="7"/>
  <c r="P35" i="7"/>
  <c r="T35" i="7"/>
  <c r="S35" i="7" s="1"/>
  <c r="B36" i="7"/>
  <c r="E36" i="7"/>
  <c r="F36" i="7"/>
  <c r="I36" i="7"/>
  <c r="K36" i="7"/>
  <c r="L36" i="7"/>
  <c r="O36" i="7"/>
  <c r="P36" i="7"/>
  <c r="T36" i="7"/>
  <c r="S36" i="7" s="1"/>
  <c r="B37" i="7"/>
  <c r="E37" i="7"/>
  <c r="F37" i="7"/>
  <c r="I37" i="7"/>
  <c r="K37" i="7"/>
  <c r="L37" i="7"/>
  <c r="O37" i="7"/>
  <c r="P37" i="7"/>
  <c r="T37" i="7"/>
  <c r="S37" i="7" s="1"/>
  <c r="B38" i="7"/>
  <c r="E38" i="7"/>
  <c r="F38" i="7"/>
  <c r="I38" i="7"/>
  <c r="K38" i="7"/>
  <c r="L38" i="7"/>
  <c r="O38" i="7"/>
  <c r="P38" i="7"/>
  <c r="T38" i="7"/>
  <c r="S38" i="7" s="1"/>
  <c r="B39" i="7"/>
  <c r="E39" i="7"/>
  <c r="F39" i="7"/>
  <c r="I39" i="7"/>
  <c r="K39" i="7"/>
  <c r="L39" i="7"/>
  <c r="O39" i="7"/>
  <c r="P39" i="7"/>
  <c r="T39" i="7"/>
  <c r="S39" i="7" s="1"/>
  <c r="B40" i="7"/>
  <c r="E40" i="7"/>
  <c r="F40" i="7"/>
  <c r="I40" i="7"/>
  <c r="K40" i="7"/>
  <c r="L40" i="7"/>
  <c r="O40" i="7"/>
  <c r="P40" i="7"/>
  <c r="T40" i="7"/>
  <c r="S40" i="7" s="1"/>
  <c r="B41" i="7"/>
  <c r="E41" i="7"/>
  <c r="F41" i="7"/>
  <c r="I41" i="7"/>
  <c r="K41" i="7"/>
  <c r="L41" i="7"/>
  <c r="O41" i="7"/>
  <c r="P41" i="7"/>
  <c r="T41" i="7"/>
  <c r="S41" i="7" s="1"/>
  <c r="B42" i="7"/>
  <c r="E42" i="7"/>
  <c r="F42" i="7"/>
  <c r="I42" i="7"/>
  <c r="K42" i="7"/>
  <c r="L42" i="7"/>
  <c r="O42" i="7"/>
  <c r="P42" i="7"/>
  <c r="T42" i="7"/>
  <c r="S42" i="7" s="1"/>
  <c r="B43" i="7"/>
  <c r="E43" i="7"/>
  <c r="F43" i="7"/>
  <c r="I43" i="7"/>
  <c r="K43" i="7"/>
  <c r="L43" i="7"/>
  <c r="O43" i="7"/>
  <c r="P43" i="7"/>
  <c r="T43" i="7"/>
  <c r="S43" i="7" s="1"/>
  <c r="B44" i="7"/>
  <c r="E44" i="7"/>
  <c r="F44" i="7"/>
  <c r="I44" i="7"/>
  <c r="K44" i="7"/>
  <c r="L44" i="7"/>
  <c r="O44" i="7"/>
  <c r="P44" i="7"/>
  <c r="T44" i="7"/>
  <c r="S44" i="7" s="1"/>
  <c r="B45" i="7"/>
  <c r="E45" i="7"/>
  <c r="F45" i="7"/>
  <c r="I45" i="7"/>
  <c r="K45" i="7"/>
  <c r="L45" i="7"/>
  <c r="O45" i="7"/>
  <c r="P45" i="7"/>
  <c r="T45" i="7"/>
  <c r="S45" i="7" s="1"/>
  <c r="B46" i="7"/>
  <c r="E46" i="7"/>
  <c r="F46" i="7"/>
  <c r="I46" i="7"/>
  <c r="K46" i="7"/>
  <c r="L46" i="7"/>
  <c r="O46" i="7"/>
  <c r="P46" i="7"/>
  <c r="T46" i="7"/>
  <c r="S46" i="7" s="1"/>
  <c r="B47" i="7"/>
  <c r="E47" i="7"/>
  <c r="F47" i="7"/>
  <c r="I47" i="7"/>
  <c r="K47" i="7"/>
  <c r="L47" i="7"/>
  <c r="O47" i="7"/>
  <c r="P47" i="7"/>
  <c r="T47" i="7"/>
  <c r="S47" i="7" s="1"/>
  <c r="B48" i="7"/>
  <c r="E48" i="7"/>
  <c r="F48" i="7"/>
  <c r="I48" i="7"/>
  <c r="K48" i="7"/>
  <c r="L48" i="7"/>
  <c r="O48" i="7"/>
  <c r="P48" i="7"/>
  <c r="T48" i="7"/>
  <c r="S48" i="7" s="1"/>
  <c r="B49" i="7"/>
  <c r="E49" i="7"/>
  <c r="F49" i="7"/>
  <c r="I49" i="7"/>
  <c r="K49" i="7"/>
  <c r="L49" i="7"/>
  <c r="O49" i="7"/>
  <c r="P49" i="7"/>
  <c r="T49" i="7"/>
  <c r="S49" i="7" s="1"/>
  <c r="B50" i="7"/>
  <c r="E50" i="7"/>
  <c r="F50" i="7"/>
  <c r="I50" i="7"/>
  <c r="K50" i="7"/>
  <c r="L50" i="7"/>
  <c r="O50" i="7"/>
  <c r="P50" i="7"/>
  <c r="T50" i="7"/>
  <c r="S50" i="7" s="1"/>
  <c r="B51" i="7"/>
  <c r="E51" i="7"/>
  <c r="F51" i="7"/>
  <c r="I51" i="7"/>
  <c r="K51" i="7"/>
  <c r="L51" i="7"/>
  <c r="O51" i="7"/>
  <c r="P51" i="7"/>
  <c r="T51" i="7"/>
  <c r="S51" i="7" s="1"/>
  <c r="B52" i="7"/>
  <c r="E52" i="7"/>
  <c r="F52" i="7"/>
  <c r="I52" i="7"/>
  <c r="K52" i="7"/>
  <c r="L52" i="7"/>
  <c r="O52" i="7"/>
  <c r="P52" i="7"/>
  <c r="T52" i="7"/>
  <c r="S52" i="7" s="1"/>
  <c r="B53" i="7"/>
  <c r="E53" i="7"/>
  <c r="F53" i="7"/>
  <c r="I53" i="7"/>
  <c r="K53" i="7"/>
  <c r="L53" i="7"/>
  <c r="O53" i="7"/>
  <c r="P53" i="7"/>
  <c r="T53" i="7"/>
  <c r="S53" i="7" s="1"/>
  <c r="B54" i="7"/>
  <c r="E54" i="7"/>
  <c r="F54" i="7"/>
  <c r="I54" i="7"/>
  <c r="K54" i="7"/>
  <c r="L54" i="7"/>
  <c r="O54" i="7"/>
  <c r="P54" i="7"/>
  <c r="T54" i="7"/>
  <c r="S54" i="7" s="1"/>
  <c r="B55" i="7"/>
  <c r="E55" i="7"/>
  <c r="F55" i="7"/>
  <c r="I55" i="7"/>
  <c r="K55" i="7"/>
  <c r="L55" i="7"/>
  <c r="O55" i="7"/>
  <c r="P55" i="7"/>
  <c r="T55" i="7"/>
  <c r="S55" i="7" s="1"/>
  <c r="B56" i="7"/>
  <c r="E56" i="7"/>
  <c r="F56" i="7"/>
  <c r="I56" i="7"/>
  <c r="K56" i="7"/>
  <c r="L56" i="7"/>
  <c r="O56" i="7"/>
  <c r="P56" i="7"/>
  <c r="T56" i="7"/>
  <c r="S56" i="7" s="1"/>
  <c r="B57" i="7"/>
  <c r="E57" i="7"/>
  <c r="F57" i="7"/>
  <c r="I57" i="7"/>
  <c r="K57" i="7"/>
  <c r="L57" i="7"/>
  <c r="O57" i="7"/>
  <c r="P57" i="7"/>
  <c r="T57" i="7"/>
  <c r="S57" i="7" s="1"/>
  <c r="B58" i="7"/>
  <c r="E58" i="7"/>
  <c r="F58" i="7"/>
  <c r="I58" i="7"/>
  <c r="K58" i="7"/>
  <c r="L58" i="7"/>
  <c r="O58" i="7"/>
  <c r="P58" i="7"/>
  <c r="T58" i="7"/>
  <c r="S58" i="7" s="1"/>
  <c r="B59" i="7"/>
  <c r="E59" i="7"/>
  <c r="F59" i="7"/>
  <c r="I59" i="7"/>
  <c r="K59" i="7"/>
  <c r="L59" i="7"/>
  <c r="O59" i="7"/>
  <c r="P59" i="7"/>
  <c r="T59" i="7"/>
  <c r="S59" i="7" s="1"/>
  <c r="B60" i="7"/>
  <c r="E60" i="7"/>
  <c r="F60" i="7"/>
  <c r="I60" i="7"/>
  <c r="K60" i="7"/>
  <c r="L60" i="7"/>
  <c r="O60" i="7"/>
  <c r="P60" i="7"/>
  <c r="T60" i="7"/>
  <c r="S60" i="7" s="1"/>
  <c r="B61" i="7"/>
  <c r="E61" i="7"/>
  <c r="F61" i="7"/>
  <c r="I61" i="7"/>
  <c r="K61" i="7"/>
  <c r="L61" i="7"/>
  <c r="O61" i="7"/>
  <c r="P61" i="7"/>
  <c r="T61" i="7"/>
  <c r="S61" i="7" s="1"/>
  <c r="B62" i="7"/>
  <c r="E62" i="7"/>
  <c r="F62" i="7"/>
  <c r="I62" i="7"/>
  <c r="K62" i="7"/>
  <c r="L62" i="7"/>
  <c r="O62" i="7"/>
  <c r="P62" i="7"/>
  <c r="T62" i="7"/>
  <c r="S62" i="7" s="1"/>
  <c r="B63" i="7"/>
  <c r="E63" i="7"/>
  <c r="F63" i="7"/>
  <c r="I63" i="7"/>
  <c r="K63" i="7"/>
  <c r="L63" i="7"/>
  <c r="O63" i="7"/>
  <c r="P63" i="7"/>
  <c r="T63" i="7"/>
  <c r="S63" i="7" s="1"/>
  <c r="B64" i="7"/>
  <c r="E64" i="7"/>
  <c r="F64" i="7"/>
  <c r="I64" i="7"/>
  <c r="K64" i="7"/>
  <c r="L64" i="7"/>
  <c r="O64" i="7"/>
  <c r="P64" i="7"/>
  <c r="T64" i="7"/>
  <c r="S64" i="7" s="1"/>
  <c r="B65" i="7"/>
  <c r="E65" i="7"/>
  <c r="F65" i="7"/>
  <c r="I65" i="7"/>
  <c r="K65" i="7"/>
  <c r="L65" i="7"/>
  <c r="O65" i="7"/>
  <c r="P65" i="7"/>
  <c r="T65" i="7"/>
  <c r="S65" i="7" s="1"/>
  <c r="B66" i="7"/>
  <c r="E66" i="7"/>
  <c r="F66" i="7"/>
  <c r="I66" i="7"/>
  <c r="K66" i="7"/>
  <c r="L66" i="7"/>
  <c r="O66" i="7"/>
  <c r="P66" i="7"/>
  <c r="T66" i="7"/>
  <c r="S66" i="7" s="1"/>
  <c r="B67" i="7"/>
  <c r="E67" i="7"/>
  <c r="F67" i="7"/>
  <c r="I67" i="7"/>
  <c r="K67" i="7"/>
  <c r="L67" i="7"/>
  <c r="O67" i="7"/>
  <c r="P67" i="7"/>
  <c r="T67" i="7"/>
  <c r="S67" i="7" s="1"/>
  <c r="B68" i="7"/>
  <c r="E68" i="7"/>
  <c r="F68" i="7"/>
  <c r="I68" i="7"/>
  <c r="K68" i="7"/>
  <c r="L68" i="7"/>
  <c r="O68" i="7"/>
  <c r="P68" i="7"/>
  <c r="T68" i="7"/>
  <c r="S68" i="7" s="1"/>
  <c r="B69" i="7"/>
  <c r="E69" i="7"/>
  <c r="F69" i="7"/>
  <c r="I69" i="7"/>
  <c r="K69" i="7"/>
  <c r="L69" i="7"/>
  <c r="O69" i="7"/>
  <c r="P69" i="7"/>
  <c r="T69" i="7"/>
  <c r="S69" i="7" s="1"/>
  <c r="B70" i="7"/>
  <c r="E70" i="7"/>
  <c r="F70" i="7"/>
  <c r="I70" i="7"/>
  <c r="K70" i="7"/>
  <c r="L70" i="7"/>
  <c r="O70" i="7"/>
  <c r="P70" i="7"/>
  <c r="T70" i="7"/>
  <c r="S70" i="7" s="1"/>
  <c r="B71" i="7"/>
  <c r="E71" i="7"/>
  <c r="F71" i="7"/>
  <c r="I71" i="7"/>
  <c r="K71" i="7"/>
  <c r="L71" i="7"/>
  <c r="O71" i="7"/>
  <c r="P71" i="7"/>
  <c r="T71" i="7"/>
  <c r="S71" i="7" s="1"/>
  <c r="B72" i="7"/>
  <c r="E72" i="7"/>
  <c r="F72" i="7"/>
  <c r="I72" i="7"/>
  <c r="K72" i="7"/>
  <c r="L72" i="7"/>
  <c r="O72" i="7"/>
  <c r="P72" i="7"/>
  <c r="T72" i="7"/>
  <c r="S72" i="7" s="1"/>
  <c r="B73" i="7"/>
  <c r="E73" i="7"/>
  <c r="F73" i="7"/>
  <c r="I73" i="7"/>
  <c r="K73" i="7"/>
  <c r="L73" i="7"/>
  <c r="O73" i="7"/>
  <c r="P73" i="7"/>
  <c r="T73" i="7"/>
  <c r="S73" i="7" s="1"/>
  <c r="B74" i="7"/>
  <c r="E74" i="7"/>
  <c r="F74" i="7"/>
  <c r="I74" i="7"/>
  <c r="K74" i="7"/>
  <c r="L74" i="7"/>
  <c r="O74" i="7"/>
  <c r="P74" i="7"/>
  <c r="T74" i="7"/>
  <c r="S74" i="7" s="1"/>
  <c r="B75" i="7"/>
  <c r="E75" i="7"/>
  <c r="F75" i="7"/>
  <c r="I75" i="7"/>
  <c r="K75" i="7"/>
  <c r="L75" i="7"/>
  <c r="O75" i="7"/>
  <c r="P75" i="7"/>
  <c r="T75" i="7"/>
  <c r="S75" i="7" s="1"/>
  <c r="B76" i="7"/>
  <c r="E76" i="7"/>
  <c r="F76" i="7"/>
  <c r="I76" i="7"/>
  <c r="K76" i="7"/>
  <c r="L76" i="7"/>
  <c r="O76" i="7"/>
  <c r="P76" i="7"/>
  <c r="T76" i="7"/>
  <c r="S76" i="7" s="1"/>
  <c r="B77" i="7"/>
  <c r="E77" i="7"/>
  <c r="F77" i="7"/>
  <c r="I77" i="7"/>
  <c r="K77" i="7"/>
  <c r="L77" i="7"/>
  <c r="O77" i="7"/>
  <c r="P77" i="7"/>
  <c r="T77" i="7"/>
  <c r="S77" i="7" s="1"/>
  <c r="B78" i="7"/>
  <c r="E78" i="7"/>
  <c r="F78" i="7"/>
  <c r="I78" i="7"/>
  <c r="K78" i="7"/>
  <c r="L78" i="7"/>
  <c r="O78" i="7"/>
  <c r="P78" i="7"/>
  <c r="T78" i="7"/>
  <c r="S78" i="7" s="1"/>
  <c r="B79" i="7"/>
  <c r="E79" i="7"/>
  <c r="F79" i="7"/>
  <c r="I79" i="7"/>
  <c r="K79" i="7"/>
  <c r="L79" i="7"/>
  <c r="O79" i="7"/>
  <c r="P79" i="7"/>
  <c r="T79" i="7"/>
  <c r="S79" i="7" s="1"/>
  <c r="B80" i="7"/>
  <c r="E80" i="7"/>
  <c r="F80" i="7"/>
  <c r="I80" i="7"/>
  <c r="K80" i="7"/>
  <c r="L80" i="7"/>
  <c r="O80" i="7"/>
  <c r="P80" i="7"/>
  <c r="T80" i="7"/>
  <c r="S80" i="7" s="1"/>
  <c r="B81" i="7"/>
  <c r="E81" i="7"/>
  <c r="F81" i="7"/>
  <c r="I81" i="7"/>
  <c r="K81" i="7"/>
  <c r="L81" i="7"/>
  <c r="O81" i="7"/>
  <c r="P81" i="7"/>
  <c r="T81" i="7"/>
  <c r="S81" i="7" s="1"/>
  <c r="B82" i="7"/>
  <c r="E82" i="7"/>
  <c r="F82" i="7"/>
  <c r="I82" i="7"/>
  <c r="K82" i="7"/>
  <c r="L82" i="7"/>
  <c r="O82" i="7"/>
  <c r="P82" i="7"/>
  <c r="T82" i="7"/>
  <c r="S82" i="7" s="1"/>
  <c r="B83" i="7"/>
  <c r="E83" i="7"/>
  <c r="F83" i="7"/>
  <c r="I83" i="7"/>
  <c r="K83" i="7"/>
  <c r="L83" i="7"/>
  <c r="O83" i="7"/>
  <c r="P83" i="7"/>
  <c r="T83" i="7"/>
  <c r="S83" i="7" s="1"/>
  <c r="B84" i="7"/>
  <c r="E84" i="7"/>
  <c r="F84" i="7"/>
  <c r="I84" i="7"/>
  <c r="K84" i="7"/>
  <c r="L84" i="7"/>
  <c r="O84" i="7"/>
  <c r="P84" i="7"/>
  <c r="T84" i="7"/>
  <c r="S84" i="7" s="1"/>
  <c r="B85" i="7"/>
  <c r="E85" i="7"/>
  <c r="F85" i="7"/>
  <c r="I85" i="7"/>
  <c r="K85" i="7"/>
  <c r="L85" i="7"/>
  <c r="O85" i="7"/>
  <c r="P85" i="7"/>
  <c r="T85" i="7"/>
  <c r="S85" i="7" s="1"/>
  <c r="B86" i="7"/>
  <c r="E86" i="7"/>
  <c r="F86" i="7"/>
  <c r="I86" i="7"/>
  <c r="K86" i="7"/>
  <c r="L86" i="7"/>
  <c r="O86" i="7"/>
  <c r="P86" i="7"/>
  <c r="T86" i="7"/>
  <c r="S86" i="7" s="1"/>
  <c r="B87" i="7"/>
  <c r="E87" i="7"/>
  <c r="F87" i="7"/>
  <c r="I87" i="7"/>
  <c r="K87" i="7"/>
  <c r="L87" i="7"/>
  <c r="O87" i="7"/>
  <c r="P87" i="7"/>
  <c r="T87" i="7"/>
  <c r="S87" i="7" s="1"/>
  <c r="B88" i="7"/>
  <c r="E88" i="7"/>
  <c r="F88" i="7"/>
  <c r="I88" i="7"/>
  <c r="K88" i="7"/>
  <c r="L88" i="7"/>
  <c r="O88" i="7"/>
  <c r="P88" i="7"/>
  <c r="T88" i="7"/>
  <c r="S88" i="7" s="1"/>
  <c r="B89" i="7"/>
  <c r="E89" i="7"/>
  <c r="F89" i="7"/>
  <c r="I89" i="7"/>
  <c r="K89" i="7"/>
  <c r="L89" i="7"/>
  <c r="O89" i="7"/>
  <c r="P89" i="7"/>
  <c r="T89" i="7"/>
  <c r="S89" i="7" s="1"/>
  <c r="B90" i="7"/>
  <c r="E90" i="7"/>
  <c r="F90" i="7"/>
  <c r="I90" i="7"/>
  <c r="K90" i="7"/>
  <c r="L90" i="7"/>
  <c r="O90" i="7"/>
  <c r="P90" i="7"/>
  <c r="T90" i="7"/>
  <c r="S90" i="7" s="1"/>
  <c r="B91" i="7"/>
  <c r="E91" i="7"/>
  <c r="F91" i="7"/>
  <c r="I91" i="7"/>
  <c r="K91" i="7"/>
  <c r="L91" i="7"/>
  <c r="O91" i="7"/>
  <c r="P91" i="7"/>
  <c r="T91" i="7"/>
  <c r="S91" i="7" s="1"/>
  <c r="B92" i="7"/>
  <c r="E92" i="7"/>
  <c r="F92" i="7"/>
  <c r="I92" i="7"/>
  <c r="K92" i="7"/>
  <c r="L92" i="7"/>
  <c r="O92" i="7"/>
  <c r="P92" i="7"/>
  <c r="T92" i="7"/>
  <c r="S92" i="7" s="1"/>
  <c r="B93" i="7"/>
  <c r="E93" i="7"/>
  <c r="F93" i="7"/>
  <c r="I93" i="7"/>
  <c r="K93" i="7"/>
  <c r="L93" i="7"/>
  <c r="O93" i="7"/>
  <c r="P93" i="7"/>
  <c r="T93" i="7"/>
  <c r="S93" i="7" s="1"/>
  <c r="B94" i="7"/>
  <c r="E94" i="7"/>
  <c r="F94" i="7"/>
  <c r="I94" i="7"/>
  <c r="K94" i="7"/>
  <c r="L94" i="7"/>
  <c r="O94" i="7"/>
  <c r="P94" i="7"/>
  <c r="T94" i="7"/>
  <c r="S94" i="7" s="1"/>
  <c r="B95" i="7"/>
  <c r="E95" i="7"/>
  <c r="F95" i="7"/>
  <c r="I95" i="7"/>
  <c r="K95" i="7"/>
  <c r="L95" i="7"/>
  <c r="O95" i="7"/>
  <c r="P95" i="7"/>
  <c r="T95" i="7"/>
  <c r="S95" i="7" s="1"/>
  <c r="B96" i="7"/>
  <c r="E96" i="7"/>
  <c r="F96" i="7"/>
  <c r="I96" i="7"/>
  <c r="K96" i="7"/>
  <c r="L96" i="7"/>
  <c r="O96" i="7"/>
  <c r="P96" i="7"/>
  <c r="T96" i="7"/>
  <c r="S96" i="7" s="1"/>
  <c r="B97" i="7"/>
  <c r="E97" i="7"/>
  <c r="F97" i="7"/>
  <c r="I97" i="7"/>
  <c r="K97" i="7"/>
  <c r="L97" i="7"/>
  <c r="O97" i="7"/>
  <c r="P97" i="7"/>
  <c r="T97" i="7"/>
  <c r="S97" i="7" s="1"/>
  <c r="B98" i="7"/>
  <c r="E98" i="7"/>
  <c r="F98" i="7"/>
  <c r="I98" i="7"/>
  <c r="K98" i="7"/>
  <c r="L98" i="7"/>
  <c r="O98" i="7"/>
  <c r="P98" i="7"/>
  <c r="T98" i="7"/>
  <c r="S98" i="7" s="1"/>
  <c r="B99" i="7"/>
  <c r="E99" i="7"/>
  <c r="F99" i="7"/>
  <c r="I99" i="7"/>
  <c r="K99" i="7"/>
  <c r="L99" i="7"/>
  <c r="O99" i="7"/>
  <c r="P99" i="7"/>
  <c r="T99" i="7"/>
  <c r="S99" i="7" s="1"/>
  <c r="B100" i="7"/>
  <c r="E100" i="7"/>
  <c r="F100" i="7"/>
  <c r="I100" i="7"/>
  <c r="K100" i="7"/>
  <c r="L100" i="7"/>
  <c r="O100" i="7"/>
  <c r="P100" i="7"/>
  <c r="T100" i="7"/>
  <c r="S100" i="7" s="1"/>
  <c r="B101" i="7"/>
  <c r="E101" i="7"/>
  <c r="F101" i="7"/>
  <c r="I101" i="7"/>
  <c r="K101" i="7"/>
  <c r="L101" i="7"/>
  <c r="O101" i="7"/>
  <c r="P101" i="7"/>
  <c r="T101" i="7"/>
  <c r="S101" i="7" s="1"/>
  <c r="B102" i="7"/>
  <c r="E102" i="7"/>
  <c r="F102" i="7"/>
  <c r="I102" i="7"/>
  <c r="K102" i="7"/>
  <c r="L102" i="7"/>
  <c r="O102" i="7"/>
  <c r="P102" i="7"/>
  <c r="T102" i="7"/>
  <c r="S102" i="7" s="1"/>
  <c r="B103" i="7"/>
  <c r="E103" i="7"/>
  <c r="F103" i="7"/>
  <c r="I103" i="7"/>
  <c r="K103" i="7"/>
  <c r="L103" i="7"/>
  <c r="O103" i="7"/>
  <c r="P103" i="7"/>
  <c r="T103" i="7"/>
  <c r="S103" i="7" s="1"/>
  <c r="B104" i="7"/>
  <c r="E104" i="7"/>
  <c r="F104" i="7"/>
  <c r="I104" i="7"/>
  <c r="K104" i="7"/>
  <c r="L104" i="7"/>
  <c r="O104" i="7"/>
  <c r="P104" i="7"/>
  <c r="T104" i="7"/>
  <c r="S104" i="7" s="1"/>
  <c r="B105" i="7"/>
  <c r="E105" i="7"/>
  <c r="F105" i="7"/>
  <c r="I105" i="7"/>
  <c r="K105" i="7"/>
  <c r="L105" i="7"/>
  <c r="O105" i="7"/>
  <c r="P105" i="7"/>
  <c r="T105" i="7"/>
  <c r="S105" i="7" s="1"/>
  <c r="B106" i="7"/>
  <c r="E106" i="7"/>
  <c r="F106" i="7"/>
  <c r="I106" i="7"/>
  <c r="K106" i="7"/>
  <c r="L106" i="7"/>
  <c r="O106" i="7"/>
  <c r="P106" i="7"/>
  <c r="T106" i="7"/>
  <c r="S106" i="7" s="1"/>
  <c r="B107" i="7"/>
  <c r="E107" i="7"/>
  <c r="F107" i="7"/>
  <c r="I107" i="7"/>
  <c r="K107" i="7"/>
  <c r="L107" i="7"/>
  <c r="O107" i="7"/>
  <c r="P107" i="7"/>
  <c r="T107" i="7"/>
  <c r="S107" i="7" s="1"/>
  <c r="B108" i="7"/>
  <c r="E108" i="7"/>
  <c r="F108" i="7"/>
  <c r="I108" i="7"/>
  <c r="K108" i="7"/>
  <c r="L108" i="7"/>
  <c r="O108" i="7"/>
  <c r="P108" i="7"/>
  <c r="T108" i="7"/>
  <c r="S108" i="7" s="1"/>
  <c r="B109" i="7"/>
  <c r="E109" i="7"/>
  <c r="F109" i="7"/>
  <c r="I109" i="7"/>
  <c r="K109" i="7"/>
  <c r="L109" i="7"/>
  <c r="O109" i="7"/>
  <c r="P109" i="7"/>
  <c r="T109" i="7"/>
  <c r="S109" i="7" s="1"/>
  <c r="B110" i="7"/>
  <c r="E110" i="7"/>
  <c r="F110" i="7"/>
  <c r="I110" i="7"/>
  <c r="K110" i="7"/>
  <c r="L110" i="7"/>
  <c r="O110" i="7"/>
  <c r="P110" i="7"/>
  <c r="T110" i="7"/>
  <c r="S110" i="7" s="1"/>
  <c r="B111" i="7"/>
  <c r="E111" i="7"/>
  <c r="F111" i="7"/>
  <c r="I111" i="7"/>
  <c r="K111" i="7"/>
  <c r="L111" i="7"/>
  <c r="O111" i="7"/>
  <c r="P111" i="7"/>
  <c r="T111" i="7"/>
  <c r="S111" i="7" s="1"/>
  <c r="B112" i="7"/>
  <c r="E112" i="7"/>
  <c r="F112" i="7"/>
  <c r="I112" i="7"/>
  <c r="K112" i="7"/>
  <c r="L112" i="7"/>
  <c r="O112" i="7"/>
  <c r="P112" i="7"/>
  <c r="T112" i="7"/>
  <c r="S112" i="7" s="1"/>
  <c r="B113" i="7"/>
  <c r="E113" i="7"/>
  <c r="F113" i="7"/>
  <c r="I113" i="7"/>
  <c r="K113" i="7"/>
  <c r="L113" i="7"/>
  <c r="O113" i="7"/>
  <c r="P113" i="7"/>
  <c r="T113" i="7"/>
  <c r="S113" i="7" s="1"/>
  <c r="B114" i="7"/>
  <c r="E114" i="7"/>
  <c r="F114" i="7"/>
  <c r="I114" i="7"/>
  <c r="K114" i="7"/>
  <c r="L114" i="7"/>
  <c r="O114" i="7"/>
  <c r="P114" i="7"/>
  <c r="T114" i="7"/>
  <c r="S114" i="7" s="1"/>
  <c r="B115" i="7"/>
  <c r="E115" i="7"/>
  <c r="F115" i="7"/>
  <c r="I115" i="7"/>
  <c r="K115" i="7"/>
  <c r="L115" i="7"/>
  <c r="O115" i="7"/>
  <c r="P115" i="7"/>
  <c r="T115" i="7"/>
  <c r="S115" i="7" s="1"/>
  <c r="B116" i="7"/>
  <c r="E116" i="7"/>
  <c r="F116" i="7"/>
  <c r="I116" i="7"/>
  <c r="K116" i="7"/>
  <c r="L116" i="7"/>
  <c r="O116" i="7"/>
  <c r="P116" i="7"/>
  <c r="T116" i="7"/>
  <c r="S116" i="7" s="1"/>
  <c r="B117" i="7"/>
  <c r="E117" i="7"/>
  <c r="F117" i="7"/>
  <c r="I117" i="7"/>
  <c r="K117" i="7"/>
  <c r="L117" i="7"/>
  <c r="O117" i="7"/>
  <c r="P117" i="7"/>
  <c r="T117" i="7"/>
  <c r="S117" i="7" s="1"/>
  <c r="B118" i="7"/>
  <c r="E118" i="7"/>
  <c r="F118" i="7"/>
  <c r="I118" i="7"/>
  <c r="K118" i="7"/>
  <c r="L118" i="7"/>
  <c r="O118" i="7"/>
  <c r="P118" i="7"/>
  <c r="T118" i="7"/>
  <c r="S118" i="7" s="1"/>
  <c r="B119" i="7"/>
  <c r="E119" i="7"/>
  <c r="F119" i="7"/>
  <c r="I119" i="7"/>
  <c r="K119" i="7"/>
  <c r="L119" i="7"/>
  <c r="O119" i="7"/>
  <c r="P119" i="7"/>
  <c r="T119" i="7"/>
  <c r="S119" i="7" s="1"/>
  <c r="B120" i="7"/>
  <c r="E120" i="7"/>
  <c r="F120" i="7"/>
  <c r="I120" i="7"/>
  <c r="K120" i="7"/>
  <c r="L120" i="7"/>
  <c r="O120" i="7"/>
  <c r="P120" i="7"/>
  <c r="T120" i="7"/>
  <c r="S120" i="7" s="1"/>
  <c r="B121" i="7"/>
  <c r="E121" i="7"/>
  <c r="F121" i="7"/>
  <c r="I121" i="7"/>
  <c r="K121" i="7"/>
  <c r="L121" i="7"/>
  <c r="O121" i="7"/>
  <c r="P121" i="7"/>
  <c r="T121" i="7"/>
  <c r="S121" i="7" s="1"/>
  <c r="B122" i="7"/>
  <c r="E122" i="7"/>
  <c r="F122" i="7"/>
  <c r="I122" i="7"/>
  <c r="K122" i="7"/>
  <c r="L122" i="7"/>
  <c r="O122" i="7"/>
  <c r="P122" i="7"/>
  <c r="T122" i="7"/>
  <c r="S122" i="7" s="1"/>
  <c r="B123" i="7"/>
  <c r="E123" i="7"/>
  <c r="F123" i="7"/>
  <c r="I123" i="7"/>
  <c r="K123" i="7"/>
  <c r="L123" i="7"/>
  <c r="O123" i="7"/>
  <c r="P123" i="7"/>
  <c r="T123" i="7"/>
  <c r="S123" i="7" s="1"/>
  <c r="B124" i="7"/>
  <c r="E124" i="7"/>
  <c r="F124" i="7"/>
  <c r="I124" i="7"/>
  <c r="K124" i="7"/>
  <c r="L124" i="7"/>
  <c r="O124" i="7"/>
  <c r="P124" i="7"/>
  <c r="T124" i="7"/>
  <c r="S124" i="7" s="1"/>
  <c r="B125" i="7"/>
  <c r="E125" i="7"/>
  <c r="F125" i="7"/>
  <c r="I125" i="7"/>
  <c r="K125" i="7"/>
  <c r="L125" i="7"/>
  <c r="O125" i="7"/>
  <c r="P125" i="7"/>
  <c r="T125" i="7"/>
  <c r="S125" i="7" s="1"/>
  <c r="B126" i="7"/>
  <c r="E126" i="7"/>
  <c r="F126" i="7"/>
  <c r="I126" i="7"/>
  <c r="K126" i="7"/>
  <c r="L126" i="7"/>
  <c r="O126" i="7"/>
  <c r="P126" i="7"/>
  <c r="T126" i="7"/>
  <c r="S126" i="7" s="1"/>
  <c r="B127" i="7"/>
  <c r="E127" i="7"/>
  <c r="F127" i="7"/>
  <c r="I127" i="7"/>
  <c r="K127" i="7"/>
  <c r="L127" i="7"/>
  <c r="O127" i="7"/>
  <c r="P127" i="7"/>
  <c r="T127" i="7"/>
  <c r="S127" i="7" s="1"/>
  <c r="B128" i="7"/>
  <c r="E128" i="7"/>
  <c r="F128" i="7"/>
  <c r="I128" i="7"/>
  <c r="K128" i="7"/>
  <c r="L128" i="7"/>
  <c r="O128" i="7"/>
  <c r="P128" i="7"/>
  <c r="T128" i="7"/>
  <c r="S128" i="7" s="1"/>
  <c r="B129" i="7"/>
  <c r="E129" i="7"/>
  <c r="F129" i="7"/>
  <c r="I129" i="7"/>
  <c r="K129" i="7"/>
  <c r="L129" i="7"/>
  <c r="O129" i="7"/>
  <c r="P129" i="7"/>
  <c r="T129" i="7"/>
  <c r="S129" i="7" s="1"/>
  <c r="B130" i="7"/>
  <c r="E130" i="7"/>
  <c r="F130" i="7"/>
  <c r="I130" i="7"/>
  <c r="K130" i="7"/>
  <c r="L130" i="7"/>
  <c r="O130" i="7"/>
  <c r="P130" i="7"/>
  <c r="T130" i="7"/>
  <c r="S130" i="7" s="1"/>
  <c r="B131" i="7"/>
  <c r="E131" i="7"/>
  <c r="F131" i="7"/>
  <c r="I131" i="7"/>
  <c r="K131" i="7"/>
  <c r="L131" i="7"/>
  <c r="O131" i="7"/>
  <c r="P131" i="7"/>
  <c r="T131" i="7"/>
  <c r="S131" i="7" s="1"/>
  <c r="B132" i="7"/>
  <c r="E132" i="7"/>
  <c r="F132" i="7"/>
  <c r="I132" i="7"/>
  <c r="K132" i="7"/>
  <c r="L132" i="7"/>
  <c r="O132" i="7"/>
  <c r="P132" i="7"/>
  <c r="T132" i="7"/>
  <c r="S132" i="7" s="1"/>
  <c r="B133" i="7"/>
  <c r="E133" i="7"/>
  <c r="F133" i="7"/>
  <c r="I133" i="7"/>
  <c r="K133" i="7"/>
  <c r="L133" i="7"/>
  <c r="O133" i="7"/>
  <c r="P133" i="7"/>
  <c r="T133" i="7"/>
  <c r="S133" i="7" s="1"/>
  <c r="B134" i="7"/>
  <c r="E134" i="7"/>
  <c r="F134" i="7"/>
  <c r="I134" i="7"/>
  <c r="K134" i="7"/>
  <c r="L134" i="7"/>
  <c r="O134" i="7"/>
  <c r="P134" i="7"/>
  <c r="T134" i="7"/>
  <c r="S134" i="7" s="1"/>
  <c r="B135" i="7"/>
  <c r="E135" i="7"/>
  <c r="F135" i="7"/>
  <c r="I135" i="7"/>
  <c r="K135" i="7"/>
  <c r="L135" i="7"/>
  <c r="O135" i="7"/>
  <c r="P135" i="7"/>
  <c r="T135" i="7"/>
  <c r="S135" i="7" s="1"/>
  <c r="B136" i="7"/>
  <c r="E136" i="7"/>
  <c r="F136" i="7"/>
  <c r="I136" i="7"/>
  <c r="K136" i="7"/>
  <c r="L136" i="7"/>
  <c r="O136" i="7"/>
  <c r="P136" i="7"/>
  <c r="T136" i="7"/>
  <c r="S136" i="7" s="1"/>
  <c r="B137" i="7"/>
  <c r="E137" i="7"/>
  <c r="F137" i="7"/>
  <c r="I137" i="7"/>
  <c r="K137" i="7"/>
  <c r="L137" i="7"/>
  <c r="O137" i="7"/>
  <c r="P137" i="7"/>
  <c r="T137" i="7"/>
  <c r="S137" i="7" s="1"/>
  <c r="B138" i="7"/>
  <c r="E138" i="7"/>
  <c r="F138" i="7"/>
  <c r="I138" i="7"/>
  <c r="K138" i="7"/>
  <c r="L138" i="7"/>
  <c r="O138" i="7"/>
  <c r="P138" i="7"/>
  <c r="T138" i="7"/>
  <c r="S138" i="7" s="1"/>
  <c r="B139" i="7"/>
  <c r="E139" i="7"/>
  <c r="F139" i="7"/>
  <c r="I139" i="7"/>
  <c r="K139" i="7"/>
  <c r="L139" i="7"/>
  <c r="O139" i="7"/>
  <c r="P139" i="7"/>
  <c r="T139" i="7"/>
  <c r="S139" i="7" s="1"/>
  <c r="B140" i="7"/>
  <c r="E140" i="7"/>
  <c r="F140" i="7"/>
  <c r="I140" i="7"/>
  <c r="K140" i="7"/>
  <c r="L140" i="7"/>
  <c r="O140" i="7"/>
  <c r="P140" i="7"/>
  <c r="T140" i="7"/>
  <c r="S140" i="7" s="1"/>
  <c r="B141" i="7"/>
  <c r="E141" i="7"/>
  <c r="F141" i="7"/>
  <c r="I141" i="7"/>
  <c r="K141" i="7"/>
  <c r="L141" i="7"/>
  <c r="O141" i="7"/>
  <c r="P141" i="7"/>
  <c r="T141" i="7"/>
  <c r="S141" i="7" s="1"/>
  <c r="B142" i="7"/>
  <c r="E142" i="7"/>
  <c r="F142" i="7"/>
  <c r="I142" i="7"/>
  <c r="K142" i="7"/>
  <c r="L142" i="7"/>
  <c r="O142" i="7"/>
  <c r="P142" i="7"/>
  <c r="T142" i="7"/>
  <c r="S142" i="7" s="1"/>
  <c r="B143" i="7"/>
  <c r="E143" i="7"/>
  <c r="F143" i="7"/>
  <c r="I143" i="7"/>
  <c r="K143" i="7"/>
  <c r="L143" i="7"/>
  <c r="O143" i="7"/>
  <c r="P143" i="7"/>
  <c r="T143" i="7"/>
  <c r="S143" i="7" s="1"/>
  <c r="B144" i="7"/>
  <c r="E144" i="7"/>
  <c r="F144" i="7"/>
  <c r="I144" i="7"/>
  <c r="K144" i="7"/>
  <c r="L144" i="7"/>
  <c r="O144" i="7"/>
  <c r="P144" i="7"/>
  <c r="T144" i="7"/>
  <c r="S144" i="7" s="1"/>
  <c r="B145" i="7"/>
  <c r="E145" i="7"/>
  <c r="F145" i="7"/>
  <c r="I145" i="7"/>
  <c r="K145" i="7"/>
  <c r="L145" i="7"/>
  <c r="O145" i="7"/>
  <c r="P145" i="7"/>
  <c r="T145" i="7"/>
  <c r="S145" i="7" s="1"/>
  <c r="B146" i="7"/>
  <c r="E146" i="7"/>
  <c r="F146" i="7"/>
  <c r="I146" i="7"/>
  <c r="K146" i="7"/>
  <c r="L146" i="7"/>
  <c r="O146" i="7"/>
  <c r="P146" i="7"/>
  <c r="T146" i="7"/>
  <c r="S146" i="7" s="1"/>
  <c r="B147" i="7"/>
  <c r="E147" i="7"/>
  <c r="F147" i="7"/>
  <c r="I147" i="7"/>
  <c r="K147" i="7"/>
  <c r="L147" i="7"/>
  <c r="O147" i="7"/>
  <c r="P147" i="7"/>
  <c r="T147" i="7"/>
  <c r="S147" i="7" s="1"/>
  <c r="B148" i="7"/>
  <c r="E148" i="7"/>
  <c r="F148" i="7"/>
  <c r="I148" i="7"/>
  <c r="K148" i="7"/>
  <c r="L148" i="7"/>
  <c r="O148" i="7"/>
  <c r="P148" i="7"/>
  <c r="T148" i="7"/>
  <c r="S148" i="7" s="1"/>
  <c r="B149" i="7"/>
  <c r="E149" i="7"/>
  <c r="F149" i="7"/>
  <c r="I149" i="7"/>
  <c r="K149" i="7"/>
  <c r="L149" i="7"/>
  <c r="O149" i="7"/>
  <c r="P149" i="7"/>
  <c r="T149" i="7"/>
  <c r="S149" i="7" s="1"/>
  <c r="B150" i="7"/>
  <c r="E150" i="7"/>
  <c r="F150" i="7"/>
  <c r="I150" i="7"/>
  <c r="K150" i="7"/>
  <c r="L150" i="7"/>
  <c r="O150" i="7"/>
  <c r="P150" i="7"/>
  <c r="T150" i="7"/>
  <c r="S150" i="7" s="1"/>
  <c r="B151" i="7"/>
  <c r="E151" i="7"/>
  <c r="F151" i="7"/>
  <c r="I151" i="7"/>
  <c r="K151" i="7"/>
  <c r="L151" i="7"/>
  <c r="O151" i="7"/>
  <c r="P151" i="7"/>
  <c r="T151" i="7"/>
  <c r="S151" i="7" s="1"/>
  <c r="B152" i="7"/>
  <c r="E152" i="7"/>
  <c r="F152" i="7"/>
  <c r="I152" i="7"/>
  <c r="K152" i="7"/>
  <c r="L152" i="7"/>
  <c r="O152" i="7"/>
  <c r="P152" i="7"/>
  <c r="T152" i="7"/>
  <c r="S152" i="7" s="1"/>
  <c r="B153" i="7"/>
  <c r="E153" i="7"/>
  <c r="F153" i="7"/>
  <c r="I153" i="7"/>
  <c r="K153" i="7"/>
  <c r="L153" i="7"/>
  <c r="O153" i="7"/>
  <c r="P153" i="7"/>
  <c r="T153" i="7"/>
  <c r="S153" i="7" s="1"/>
  <c r="B154" i="7"/>
  <c r="E154" i="7"/>
  <c r="F154" i="7"/>
  <c r="I154" i="7"/>
  <c r="K154" i="7"/>
  <c r="L154" i="7"/>
  <c r="O154" i="7"/>
  <c r="P154" i="7"/>
  <c r="T154" i="7"/>
  <c r="S154" i="7" s="1"/>
  <c r="B155" i="7"/>
  <c r="E155" i="7"/>
  <c r="F155" i="7"/>
  <c r="I155" i="7"/>
  <c r="K155" i="7"/>
  <c r="L155" i="7"/>
  <c r="O155" i="7"/>
  <c r="P155" i="7"/>
  <c r="T155" i="7"/>
  <c r="S155" i="7" s="1"/>
  <c r="B156" i="7"/>
  <c r="E156" i="7"/>
  <c r="F156" i="7"/>
  <c r="I156" i="7"/>
  <c r="K156" i="7"/>
  <c r="L156" i="7"/>
  <c r="O156" i="7"/>
  <c r="P156" i="7"/>
  <c r="T156" i="7"/>
  <c r="S156" i="7" s="1"/>
  <c r="B157" i="7"/>
  <c r="E157" i="7"/>
  <c r="F157" i="7"/>
  <c r="I157" i="7"/>
  <c r="K157" i="7"/>
  <c r="L157" i="7"/>
  <c r="O157" i="7"/>
  <c r="P157" i="7"/>
  <c r="T157" i="7"/>
  <c r="S157" i="7" s="1"/>
  <c r="B158" i="7"/>
  <c r="E158" i="7"/>
  <c r="F158" i="7"/>
  <c r="I158" i="7"/>
  <c r="K158" i="7"/>
  <c r="L158" i="7"/>
  <c r="O158" i="7"/>
  <c r="P158" i="7"/>
  <c r="T158" i="7"/>
  <c r="S158" i="7" s="1"/>
  <c r="B159" i="7"/>
  <c r="E159" i="7"/>
  <c r="F159" i="7"/>
  <c r="I159" i="7"/>
  <c r="K159" i="7"/>
  <c r="L159" i="7"/>
  <c r="O159" i="7"/>
  <c r="P159" i="7"/>
  <c r="T159" i="7"/>
  <c r="S159" i="7" s="1"/>
  <c r="B160" i="7"/>
  <c r="E160" i="7"/>
  <c r="F160" i="7"/>
  <c r="I160" i="7"/>
  <c r="K160" i="7"/>
  <c r="L160" i="7"/>
  <c r="O160" i="7"/>
  <c r="P160" i="7"/>
  <c r="T160" i="7"/>
  <c r="S160" i="7" s="1"/>
  <c r="B161" i="7"/>
  <c r="E161" i="7"/>
  <c r="F161" i="7"/>
  <c r="I161" i="7"/>
  <c r="K161" i="7"/>
  <c r="L161" i="7"/>
  <c r="O161" i="7"/>
  <c r="P161" i="7"/>
  <c r="T161" i="7"/>
  <c r="S161" i="7" s="1"/>
  <c r="B162" i="7"/>
  <c r="E162" i="7"/>
  <c r="F162" i="7"/>
  <c r="I162" i="7"/>
  <c r="K162" i="7"/>
  <c r="L162" i="7"/>
  <c r="O162" i="7"/>
  <c r="P162" i="7"/>
  <c r="T162" i="7"/>
  <c r="S162" i="7" s="1"/>
  <c r="B163" i="7"/>
  <c r="E163" i="7"/>
  <c r="F163" i="7"/>
  <c r="I163" i="7"/>
  <c r="K163" i="7"/>
  <c r="L163" i="7"/>
  <c r="O163" i="7"/>
  <c r="P163" i="7"/>
  <c r="T163" i="7"/>
  <c r="S163" i="7" s="1"/>
  <c r="B164" i="7"/>
  <c r="E164" i="7"/>
  <c r="F164" i="7"/>
  <c r="I164" i="7"/>
  <c r="K164" i="7"/>
  <c r="L164" i="7"/>
  <c r="O164" i="7"/>
  <c r="P164" i="7"/>
  <c r="T164" i="7"/>
  <c r="S164" i="7" s="1"/>
  <c r="B165" i="7"/>
  <c r="E165" i="7"/>
  <c r="F165" i="7"/>
  <c r="I165" i="7"/>
  <c r="K165" i="7"/>
  <c r="L165" i="7"/>
  <c r="O165" i="7"/>
  <c r="P165" i="7"/>
  <c r="T165" i="7"/>
  <c r="S165" i="7" s="1"/>
  <c r="B166" i="7"/>
  <c r="E166" i="7"/>
  <c r="F166" i="7"/>
  <c r="I166" i="7"/>
  <c r="K166" i="7"/>
  <c r="L166" i="7"/>
  <c r="O166" i="7"/>
  <c r="P166" i="7"/>
  <c r="T166" i="7"/>
  <c r="S166" i="7" s="1"/>
  <c r="B167" i="7"/>
  <c r="E167" i="7"/>
  <c r="F167" i="7"/>
  <c r="I167" i="7"/>
  <c r="K167" i="7"/>
  <c r="L167" i="7"/>
  <c r="O167" i="7"/>
  <c r="P167" i="7"/>
  <c r="T167" i="7"/>
  <c r="S167" i="7" s="1"/>
  <c r="B168" i="7"/>
  <c r="E168" i="7"/>
  <c r="F168" i="7"/>
  <c r="I168" i="7"/>
  <c r="K168" i="7"/>
  <c r="L168" i="7"/>
  <c r="O168" i="7"/>
  <c r="P168" i="7"/>
  <c r="T168" i="7"/>
  <c r="S168" i="7" s="1"/>
  <c r="B169" i="7"/>
  <c r="E169" i="7"/>
  <c r="F169" i="7"/>
  <c r="I169" i="7"/>
  <c r="K169" i="7"/>
  <c r="L169" i="7"/>
  <c r="O169" i="7"/>
  <c r="P169" i="7"/>
  <c r="T169" i="7"/>
  <c r="S169" i="7" s="1"/>
  <c r="B170" i="7"/>
  <c r="E170" i="7"/>
  <c r="F170" i="7"/>
  <c r="I170" i="7"/>
  <c r="K170" i="7"/>
  <c r="L170" i="7"/>
  <c r="O170" i="7"/>
  <c r="P170" i="7"/>
  <c r="T170" i="7"/>
  <c r="S170" i="7" s="1"/>
  <c r="B171" i="7"/>
  <c r="E171" i="7"/>
  <c r="F171" i="7"/>
  <c r="I171" i="7"/>
  <c r="K171" i="7"/>
  <c r="L171" i="7"/>
  <c r="O171" i="7"/>
  <c r="P171" i="7"/>
  <c r="T171" i="7"/>
  <c r="S171" i="7" s="1"/>
  <c r="B172" i="7"/>
  <c r="E172" i="7"/>
  <c r="F172" i="7"/>
  <c r="I172" i="7"/>
  <c r="K172" i="7"/>
  <c r="L172" i="7"/>
  <c r="O172" i="7"/>
  <c r="P172" i="7"/>
  <c r="T172" i="7"/>
  <c r="S172" i="7" s="1"/>
  <c r="B173" i="7"/>
  <c r="E173" i="7"/>
  <c r="F173" i="7"/>
  <c r="I173" i="7"/>
  <c r="K173" i="7"/>
  <c r="L173" i="7"/>
  <c r="O173" i="7"/>
  <c r="P173" i="7"/>
  <c r="T173" i="7"/>
  <c r="S173" i="7" s="1"/>
  <c r="B174" i="7"/>
  <c r="E174" i="7"/>
  <c r="F174" i="7"/>
  <c r="I174" i="7"/>
  <c r="K174" i="7"/>
  <c r="L174" i="7"/>
  <c r="O174" i="7"/>
  <c r="P174" i="7"/>
  <c r="T174" i="7"/>
  <c r="S174" i="7" s="1"/>
  <c r="B175" i="7"/>
  <c r="E175" i="7"/>
  <c r="F175" i="7"/>
  <c r="I175" i="7"/>
  <c r="K175" i="7"/>
  <c r="L175" i="7"/>
  <c r="O175" i="7"/>
  <c r="P175" i="7"/>
  <c r="T175" i="7"/>
  <c r="S175" i="7" s="1"/>
  <c r="B176" i="7"/>
  <c r="E176" i="7"/>
  <c r="F176" i="7"/>
  <c r="I176" i="7"/>
  <c r="K176" i="7"/>
  <c r="L176" i="7"/>
  <c r="O176" i="7"/>
  <c r="P176" i="7"/>
  <c r="T176" i="7"/>
  <c r="S176" i="7" s="1"/>
  <c r="B177" i="7"/>
  <c r="E177" i="7"/>
  <c r="F177" i="7"/>
  <c r="I177" i="7"/>
  <c r="K177" i="7"/>
  <c r="L177" i="7"/>
  <c r="O177" i="7"/>
  <c r="P177" i="7"/>
  <c r="T177" i="7"/>
  <c r="S177" i="7" s="1"/>
  <c r="B178" i="7"/>
  <c r="E178" i="7"/>
  <c r="F178" i="7"/>
  <c r="I178" i="7"/>
  <c r="K178" i="7"/>
  <c r="L178" i="7"/>
  <c r="O178" i="7"/>
  <c r="P178" i="7"/>
  <c r="T178" i="7"/>
  <c r="S178" i="7" s="1"/>
  <c r="B179" i="7"/>
  <c r="E179" i="7"/>
  <c r="F179" i="7"/>
  <c r="I179" i="7"/>
  <c r="K179" i="7"/>
  <c r="L179" i="7"/>
  <c r="O179" i="7"/>
  <c r="P179" i="7"/>
  <c r="T179" i="7"/>
  <c r="S179" i="7" s="1"/>
  <c r="B180" i="7"/>
  <c r="E180" i="7"/>
  <c r="F180" i="7"/>
  <c r="I180" i="7"/>
  <c r="K180" i="7"/>
  <c r="L180" i="7"/>
  <c r="O180" i="7"/>
  <c r="P180" i="7"/>
  <c r="T180" i="7"/>
  <c r="S180" i="7" s="1"/>
  <c r="B181" i="7"/>
  <c r="E181" i="7"/>
  <c r="F181" i="7"/>
  <c r="I181" i="7"/>
  <c r="K181" i="7"/>
  <c r="L181" i="7"/>
  <c r="O181" i="7"/>
  <c r="P181" i="7"/>
  <c r="T181" i="7"/>
  <c r="S181" i="7" s="1"/>
  <c r="B182" i="7"/>
  <c r="E182" i="7"/>
  <c r="F182" i="7"/>
  <c r="I182" i="7"/>
  <c r="K182" i="7"/>
  <c r="L182" i="7"/>
  <c r="O182" i="7"/>
  <c r="P182" i="7"/>
  <c r="T182" i="7"/>
  <c r="S182" i="7" s="1"/>
  <c r="B183" i="7"/>
  <c r="E183" i="7"/>
  <c r="F183" i="7"/>
  <c r="I183" i="7"/>
  <c r="K183" i="7"/>
  <c r="L183" i="7"/>
  <c r="O183" i="7"/>
  <c r="P183" i="7"/>
  <c r="T183" i="7"/>
  <c r="S183" i="7" s="1"/>
  <c r="B184" i="7"/>
  <c r="E184" i="7"/>
  <c r="F184" i="7"/>
  <c r="I184" i="7"/>
  <c r="K184" i="7"/>
  <c r="L184" i="7"/>
  <c r="O184" i="7"/>
  <c r="P184" i="7"/>
  <c r="T184" i="7"/>
  <c r="S184" i="7" s="1"/>
  <c r="B185" i="7"/>
  <c r="E185" i="7"/>
  <c r="F185" i="7"/>
  <c r="I185" i="7"/>
  <c r="K185" i="7"/>
  <c r="L185" i="7"/>
  <c r="O185" i="7"/>
  <c r="P185" i="7"/>
  <c r="T185" i="7"/>
  <c r="S185" i="7" s="1"/>
  <c r="B186" i="7"/>
  <c r="E186" i="7"/>
  <c r="F186" i="7"/>
  <c r="I186" i="7"/>
  <c r="K186" i="7"/>
  <c r="L186" i="7"/>
  <c r="O186" i="7"/>
  <c r="P186" i="7"/>
  <c r="T186" i="7"/>
  <c r="S186" i="7" s="1"/>
  <c r="B187" i="7"/>
  <c r="E187" i="7"/>
  <c r="F187" i="7"/>
  <c r="I187" i="7"/>
  <c r="K187" i="7"/>
  <c r="L187" i="7"/>
  <c r="O187" i="7"/>
  <c r="P187" i="7"/>
  <c r="T187" i="7"/>
  <c r="S187" i="7" s="1"/>
  <c r="B188" i="7"/>
  <c r="E188" i="7"/>
  <c r="F188" i="7"/>
  <c r="I188" i="7"/>
  <c r="K188" i="7"/>
  <c r="L188" i="7"/>
  <c r="O188" i="7"/>
  <c r="P188" i="7"/>
  <c r="T188" i="7"/>
  <c r="S188" i="7" s="1"/>
  <c r="B189" i="7"/>
  <c r="E189" i="7"/>
  <c r="F189" i="7"/>
  <c r="I189" i="7"/>
  <c r="K189" i="7"/>
  <c r="L189" i="7"/>
  <c r="O189" i="7"/>
  <c r="P189" i="7"/>
  <c r="T189" i="7"/>
  <c r="S189" i="7" s="1"/>
  <c r="B190" i="7"/>
  <c r="E190" i="7"/>
  <c r="F190" i="7"/>
  <c r="I190" i="7"/>
  <c r="K190" i="7"/>
  <c r="L190" i="7"/>
  <c r="O190" i="7"/>
  <c r="P190" i="7"/>
  <c r="T190" i="7"/>
  <c r="S190" i="7" s="1"/>
  <c r="B191" i="7"/>
  <c r="E191" i="7"/>
  <c r="F191" i="7"/>
  <c r="I191" i="7"/>
  <c r="K191" i="7"/>
  <c r="L191" i="7"/>
  <c r="O191" i="7"/>
  <c r="P191" i="7"/>
  <c r="T191" i="7"/>
  <c r="S191" i="7" s="1"/>
  <c r="B192" i="7"/>
  <c r="E192" i="7"/>
  <c r="F192" i="7"/>
  <c r="I192" i="7"/>
  <c r="K192" i="7"/>
  <c r="L192" i="7"/>
  <c r="O192" i="7"/>
  <c r="P192" i="7"/>
  <c r="T192" i="7"/>
  <c r="S192" i="7" s="1"/>
  <c r="B193" i="7"/>
  <c r="E193" i="7"/>
  <c r="F193" i="7"/>
  <c r="I193" i="7"/>
  <c r="K193" i="7"/>
  <c r="L193" i="7"/>
  <c r="O193" i="7"/>
  <c r="P193" i="7"/>
  <c r="T193" i="7"/>
  <c r="S193" i="7" s="1"/>
  <c r="B194" i="7"/>
  <c r="E194" i="7"/>
  <c r="F194" i="7"/>
  <c r="I194" i="7"/>
  <c r="K194" i="7"/>
  <c r="L194" i="7"/>
  <c r="O194" i="7"/>
  <c r="P194" i="7"/>
  <c r="T194" i="7"/>
  <c r="S194" i="7" s="1"/>
  <c r="B195" i="7"/>
  <c r="E195" i="7"/>
  <c r="F195" i="7"/>
  <c r="I195" i="7"/>
  <c r="K195" i="7"/>
  <c r="L195" i="7"/>
  <c r="O195" i="7"/>
  <c r="P195" i="7"/>
  <c r="T195" i="7"/>
  <c r="S195" i="7" s="1"/>
  <c r="B196" i="7"/>
  <c r="E196" i="7"/>
  <c r="F196" i="7"/>
  <c r="I196" i="7"/>
  <c r="K196" i="7"/>
  <c r="L196" i="7"/>
  <c r="O196" i="7"/>
  <c r="P196" i="7"/>
  <c r="T196" i="7"/>
  <c r="S196" i="7" s="1"/>
  <c r="B197" i="7"/>
  <c r="E197" i="7"/>
  <c r="F197" i="7"/>
  <c r="I197" i="7"/>
  <c r="K197" i="7"/>
  <c r="L197" i="7"/>
  <c r="O197" i="7"/>
  <c r="P197" i="7"/>
  <c r="T197" i="7"/>
  <c r="S197" i="7" s="1"/>
  <c r="B198" i="7"/>
  <c r="E198" i="7"/>
  <c r="F198" i="7"/>
  <c r="I198" i="7"/>
  <c r="K198" i="7"/>
  <c r="L198" i="7"/>
  <c r="O198" i="7"/>
  <c r="P198" i="7"/>
  <c r="T198" i="7"/>
  <c r="S198" i="7" s="1"/>
  <c r="B199" i="7"/>
  <c r="E199" i="7"/>
  <c r="F199" i="7"/>
  <c r="I199" i="7"/>
  <c r="K199" i="7"/>
  <c r="L199" i="7"/>
  <c r="O199" i="7"/>
  <c r="P199" i="7"/>
  <c r="T199" i="7"/>
  <c r="S199" i="7" s="1"/>
  <c r="B200" i="7"/>
  <c r="E200" i="7"/>
  <c r="F200" i="7"/>
  <c r="I200" i="7"/>
  <c r="K200" i="7"/>
  <c r="L200" i="7"/>
  <c r="O200" i="7"/>
  <c r="P200" i="7"/>
  <c r="T200" i="7"/>
  <c r="S200" i="7" s="1"/>
  <c r="B201" i="7"/>
  <c r="E201" i="7"/>
  <c r="F201" i="7"/>
  <c r="I201" i="7"/>
  <c r="K201" i="7"/>
  <c r="L201" i="7"/>
  <c r="O201" i="7"/>
  <c r="P201" i="7"/>
  <c r="T201" i="7"/>
  <c r="S201" i="7" s="1"/>
  <c r="B202" i="7"/>
  <c r="E202" i="7"/>
  <c r="F202" i="7"/>
  <c r="I202" i="7"/>
  <c r="K202" i="7"/>
  <c r="L202" i="7"/>
  <c r="O202" i="7"/>
  <c r="P202" i="7"/>
  <c r="T202" i="7"/>
  <c r="S202" i="7" s="1"/>
  <c r="B203" i="7"/>
  <c r="E203" i="7"/>
  <c r="F203" i="7"/>
  <c r="I203" i="7"/>
  <c r="K203" i="7"/>
  <c r="L203" i="7"/>
  <c r="O203" i="7"/>
  <c r="P203" i="7"/>
  <c r="T203" i="7"/>
  <c r="S203" i="7" s="1"/>
  <c r="B204" i="7"/>
  <c r="E204" i="7"/>
  <c r="F204" i="7"/>
  <c r="I204" i="7"/>
  <c r="K204" i="7"/>
  <c r="L204" i="7"/>
  <c r="O204" i="7"/>
  <c r="P204" i="7"/>
  <c r="T204" i="7"/>
  <c r="S204" i="7" s="1"/>
  <c r="B205" i="7"/>
  <c r="E205" i="7"/>
  <c r="F205" i="7"/>
  <c r="I205" i="7"/>
  <c r="K205" i="7"/>
  <c r="L205" i="7"/>
  <c r="O205" i="7"/>
  <c r="P205" i="7"/>
  <c r="T205" i="7"/>
  <c r="S205" i="7" s="1"/>
  <c r="B206" i="7"/>
  <c r="E206" i="7"/>
  <c r="F206" i="7"/>
  <c r="I206" i="7"/>
  <c r="K206" i="7"/>
  <c r="L206" i="7"/>
  <c r="O206" i="7"/>
  <c r="P206" i="7"/>
  <c r="T206" i="7"/>
  <c r="S206" i="7" s="1"/>
  <c r="B207" i="7"/>
  <c r="E207" i="7"/>
  <c r="F207" i="7"/>
  <c r="I207" i="7"/>
  <c r="K207" i="7"/>
  <c r="L207" i="7"/>
  <c r="O207" i="7"/>
  <c r="P207" i="7"/>
  <c r="T207" i="7"/>
  <c r="S207" i="7" s="1"/>
  <c r="B208" i="7"/>
  <c r="E208" i="7"/>
  <c r="F208" i="7"/>
  <c r="I208" i="7"/>
  <c r="K208" i="7"/>
  <c r="L208" i="7"/>
  <c r="O208" i="7"/>
  <c r="P208" i="7"/>
  <c r="T208" i="7"/>
  <c r="S208" i="7" s="1"/>
  <c r="B209" i="7"/>
  <c r="E209" i="7"/>
  <c r="F209" i="7"/>
  <c r="I209" i="7"/>
  <c r="K209" i="7"/>
  <c r="L209" i="7"/>
  <c r="O209" i="7"/>
  <c r="P209" i="7"/>
  <c r="T209" i="7"/>
  <c r="S209" i="7" s="1"/>
  <c r="B210" i="7"/>
  <c r="E210" i="7"/>
  <c r="F210" i="7"/>
  <c r="I210" i="7"/>
  <c r="K210" i="7"/>
  <c r="L210" i="7"/>
  <c r="O210" i="7"/>
  <c r="P210" i="7"/>
  <c r="T210" i="7"/>
  <c r="S210" i="7" s="1"/>
  <c r="B211" i="7"/>
  <c r="E211" i="7"/>
  <c r="F211" i="7"/>
  <c r="I211" i="7"/>
  <c r="K211" i="7"/>
  <c r="L211" i="7"/>
  <c r="O211" i="7"/>
  <c r="P211" i="7"/>
  <c r="T211" i="7"/>
  <c r="S211" i="7" s="1"/>
  <c r="B212" i="7"/>
  <c r="E212" i="7"/>
  <c r="F212" i="7"/>
  <c r="I212" i="7"/>
  <c r="K212" i="7"/>
  <c r="L212" i="7"/>
  <c r="O212" i="7"/>
  <c r="P212" i="7"/>
  <c r="T212" i="7"/>
  <c r="S212" i="7" s="1"/>
  <c r="B213" i="7"/>
  <c r="E213" i="7"/>
  <c r="F213" i="7"/>
  <c r="I213" i="7"/>
  <c r="K213" i="7"/>
  <c r="L213" i="7"/>
  <c r="O213" i="7"/>
  <c r="P213" i="7"/>
  <c r="T213" i="7"/>
  <c r="S213" i="7" s="1"/>
  <c r="B214" i="7"/>
  <c r="E214" i="7"/>
  <c r="F214" i="7"/>
  <c r="I214" i="7"/>
  <c r="K214" i="7"/>
  <c r="L214" i="7"/>
  <c r="O214" i="7"/>
  <c r="P214" i="7"/>
  <c r="T214" i="7"/>
  <c r="S214" i="7" s="1"/>
  <c r="B215" i="7"/>
  <c r="E215" i="7"/>
  <c r="F215" i="7"/>
  <c r="I215" i="7"/>
  <c r="K215" i="7"/>
  <c r="L215" i="7"/>
  <c r="O215" i="7"/>
  <c r="P215" i="7"/>
  <c r="T215" i="7"/>
  <c r="S215" i="7" s="1"/>
  <c r="B216" i="7"/>
  <c r="E216" i="7"/>
  <c r="F216" i="7"/>
  <c r="I216" i="7"/>
  <c r="K216" i="7"/>
  <c r="L216" i="7"/>
  <c r="O216" i="7"/>
  <c r="P216" i="7"/>
  <c r="T216" i="7"/>
  <c r="S216" i="7" s="1"/>
  <c r="B217" i="7"/>
  <c r="E217" i="7"/>
  <c r="F217" i="7"/>
  <c r="I217" i="7"/>
  <c r="K217" i="7"/>
  <c r="L217" i="7"/>
  <c r="O217" i="7"/>
  <c r="P217" i="7"/>
  <c r="T217" i="7"/>
  <c r="S217" i="7" s="1"/>
  <c r="B218" i="7"/>
  <c r="E218" i="7"/>
  <c r="F218" i="7"/>
  <c r="I218" i="7"/>
  <c r="K218" i="7"/>
  <c r="L218" i="7"/>
  <c r="O218" i="7"/>
  <c r="P218" i="7"/>
  <c r="T218" i="7"/>
  <c r="S218" i="7" s="1"/>
  <c r="B219" i="7"/>
  <c r="E219" i="7"/>
  <c r="F219" i="7"/>
  <c r="I219" i="7"/>
  <c r="K219" i="7"/>
  <c r="L219" i="7"/>
  <c r="O219" i="7"/>
  <c r="P219" i="7"/>
  <c r="T219" i="7"/>
  <c r="S219" i="7" s="1"/>
  <c r="B220" i="7"/>
  <c r="E220" i="7"/>
  <c r="F220" i="7"/>
  <c r="I220" i="7"/>
  <c r="K220" i="7"/>
  <c r="L220" i="7"/>
  <c r="O220" i="7"/>
  <c r="P220" i="7"/>
  <c r="T220" i="7"/>
  <c r="S220" i="7" s="1"/>
  <c r="B221" i="7"/>
  <c r="E221" i="7"/>
  <c r="F221" i="7"/>
  <c r="I221" i="7"/>
  <c r="K221" i="7"/>
  <c r="L221" i="7"/>
  <c r="O221" i="7"/>
  <c r="P221" i="7"/>
  <c r="T221" i="7"/>
  <c r="S221" i="7" s="1"/>
  <c r="B222" i="7"/>
  <c r="E222" i="7"/>
  <c r="F222" i="7"/>
  <c r="I222" i="7"/>
  <c r="K222" i="7"/>
  <c r="L222" i="7"/>
  <c r="O222" i="7"/>
  <c r="P222" i="7"/>
  <c r="T222" i="7"/>
  <c r="S222" i="7" s="1"/>
  <c r="B223" i="7"/>
  <c r="E223" i="7"/>
  <c r="F223" i="7"/>
  <c r="I223" i="7"/>
  <c r="K223" i="7"/>
  <c r="L223" i="7"/>
  <c r="O223" i="7"/>
  <c r="P223" i="7"/>
  <c r="T223" i="7"/>
  <c r="S223" i="7" s="1"/>
  <c r="B224" i="7"/>
  <c r="E224" i="7"/>
  <c r="F224" i="7"/>
  <c r="I224" i="7"/>
  <c r="K224" i="7"/>
  <c r="L224" i="7"/>
  <c r="O224" i="7"/>
  <c r="P224" i="7"/>
  <c r="T224" i="7"/>
  <c r="S224" i="7" s="1"/>
  <c r="B225" i="7"/>
  <c r="E225" i="7"/>
  <c r="F225" i="7"/>
  <c r="I225" i="7"/>
  <c r="K225" i="7"/>
  <c r="L225" i="7"/>
  <c r="O225" i="7"/>
  <c r="P225" i="7"/>
  <c r="T225" i="7"/>
  <c r="S225" i="7" s="1"/>
  <c r="B226" i="7"/>
  <c r="E226" i="7"/>
  <c r="F226" i="7"/>
  <c r="I226" i="7"/>
  <c r="K226" i="7"/>
  <c r="L226" i="7"/>
  <c r="O226" i="7"/>
  <c r="P226" i="7"/>
  <c r="T226" i="7"/>
  <c r="S226" i="7" s="1"/>
  <c r="B227" i="7"/>
  <c r="E227" i="7"/>
  <c r="F227" i="7"/>
  <c r="I227" i="7"/>
  <c r="K227" i="7"/>
  <c r="L227" i="7"/>
  <c r="O227" i="7"/>
  <c r="P227" i="7"/>
  <c r="T227" i="7"/>
  <c r="S227" i="7" s="1"/>
  <c r="B228" i="7"/>
  <c r="E228" i="7"/>
  <c r="F228" i="7"/>
  <c r="I228" i="7"/>
  <c r="K228" i="7"/>
  <c r="L228" i="7"/>
  <c r="O228" i="7"/>
  <c r="P228" i="7"/>
  <c r="T228" i="7"/>
  <c r="S228" i="7" s="1"/>
  <c r="B229" i="7"/>
  <c r="E229" i="7"/>
  <c r="F229" i="7"/>
  <c r="I229" i="7"/>
  <c r="K229" i="7"/>
  <c r="L229" i="7"/>
  <c r="O229" i="7"/>
  <c r="P229" i="7"/>
  <c r="T229" i="7"/>
  <c r="S229" i="7" s="1"/>
  <c r="B230" i="7"/>
  <c r="E230" i="7"/>
  <c r="F230" i="7"/>
  <c r="I230" i="7"/>
  <c r="K230" i="7"/>
  <c r="L230" i="7"/>
  <c r="O230" i="7"/>
  <c r="P230" i="7"/>
  <c r="T230" i="7"/>
  <c r="S230" i="7" s="1"/>
  <c r="B231" i="7"/>
  <c r="E231" i="7"/>
  <c r="F231" i="7"/>
  <c r="I231" i="7"/>
  <c r="K231" i="7"/>
  <c r="L231" i="7"/>
  <c r="O231" i="7"/>
  <c r="P231" i="7"/>
  <c r="T231" i="7"/>
  <c r="S231" i="7" s="1"/>
  <c r="B232" i="7"/>
  <c r="E232" i="7"/>
  <c r="F232" i="7"/>
  <c r="I232" i="7"/>
  <c r="K232" i="7"/>
  <c r="L232" i="7"/>
  <c r="O232" i="7"/>
  <c r="P232" i="7"/>
  <c r="T232" i="7"/>
  <c r="S232" i="7" s="1"/>
  <c r="B233" i="7"/>
  <c r="E233" i="7"/>
  <c r="F233" i="7"/>
  <c r="I233" i="7"/>
  <c r="K233" i="7"/>
  <c r="L233" i="7"/>
  <c r="O233" i="7"/>
  <c r="P233" i="7"/>
  <c r="T233" i="7"/>
  <c r="S233" i="7" s="1"/>
  <c r="B234" i="7"/>
  <c r="E234" i="7"/>
  <c r="F234" i="7"/>
  <c r="I234" i="7"/>
  <c r="K234" i="7"/>
  <c r="L234" i="7"/>
  <c r="O234" i="7"/>
  <c r="P234" i="7"/>
  <c r="T234" i="7"/>
  <c r="S234" i="7" s="1"/>
  <c r="B235" i="7"/>
  <c r="E235" i="7"/>
  <c r="F235" i="7"/>
  <c r="I235" i="7"/>
  <c r="K235" i="7"/>
  <c r="L235" i="7"/>
  <c r="O235" i="7"/>
  <c r="P235" i="7"/>
  <c r="T235" i="7"/>
  <c r="S235" i="7" s="1"/>
  <c r="B236" i="7"/>
  <c r="E236" i="7"/>
  <c r="F236" i="7"/>
  <c r="I236" i="7"/>
  <c r="K236" i="7"/>
  <c r="L236" i="7"/>
  <c r="O236" i="7"/>
  <c r="P236" i="7"/>
  <c r="T236" i="7"/>
  <c r="S236" i="7" s="1"/>
  <c r="B237" i="7"/>
  <c r="E237" i="7"/>
  <c r="F237" i="7"/>
  <c r="I237" i="7"/>
  <c r="K237" i="7"/>
  <c r="L237" i="7"/>
  <c r="O237" i="7"/>
  <c r="P237" i="7"/>
  <c r="T237" i="7"/>
  <c r="S237" i="7" s="1"/>
  <c r="B238" i="7"/>
  <c r="E238" i="7"/>
  <c r="F238" i="7"/>
  <c r="I238" i="7"/>
  <c r="K238" i="7"/>
  <c r="L238" i="7"/>
  <c r="O238" i="7"/>
  <c r="P238" i="7"/>
  <c r="T238" i="7"/>
  <c r="S238" i="7" s="1"/>
  <c r="B239" i="7"/>
  <c r="E239" i="7"/>
  <c r="F239" i="7"/>
  <c r="I239" i="7"/>
  <c r="K239" i="7"/>
  <c r="L239" i="7"/>
  <c r="O239" i="7"/>
  <c r="P239" i="7"/>
  <c r="T239" i="7"/>
  <c r="S239" i="7" s="1"/>
  <c r="B240" i="7"/>
  <c r="E240" i="7"/>
  <c r="F240" i="7"/>
  <c r="I240" i="7"/>
  <c r="K240" i="7"/>
  <c r="L240" i="7"/>
  <c r="O240" i="7"/>
  <c r="P240" i="7"/>
  <c r="T240" i="7"/>
  <c r="S240" i="7" s="1"/>
  <c r="B241" i="7"/>
  <c r="E241" i="7"/>
  <c r="F241" i="7"/>
  <c r="I241" i="7"/>
  <c r="K241" i="7"/>
  <c r="L241" i="7"/>
  <c r="O241" i="7"/>
  <c r="P241" i="7"/>
  <c r="T241" i="7"/>
  <c r="S241" i="7" s="1"/>
  <c r="B242" i="7"/>
  <c r="E242" i="7"/>
  <c r="F242" i="7"/>
  <c r="I242" i="7"/>
  <c r="K242" i="7"/>
  <c r="L242" i="7"/>
  <c r="O242" i="7"/>
  <c r="P242" i="7"/>
  <c r="T242" i="7"/>
  <c r="S242" i="7" s="1"/>
  <c r="B243" i="7"/>
  <c r="E243" i="7"/>
  <c r="F243" i="7"/>
  <c r="I243" i="7"/>
  <c r="K243" i="7"/>
  <c r="L243" i="7"/>
  <c r="O243" i="7"/>
  <c r="P243" i="7"/>
  <c r="S243" i="7"/>
  <c r="T243" i="7"/>
  <c r="B244" i="7"/>
  <c r="E244" i="7"/>
  <c r="F244" i="7"/>
  <c r="I244" i="7"/>
  <c r="K244" i="7"/>
  <c r="L244" i="7"/>
  <c r="O244" i="7"/>
  <c r="P244" i="7"/>
  <c r="T244" i="7"/>
  <c r="S244" i="7" s="1"/>
  <c r="B245" i="7"/>
  <c r="E245" i="7"/>
  <c r="F245" i="7"/>
  <c r="I245" i="7"/>
  <c r="K245" i="7"/>
  <c r="L245" i="7"/>
  <c r="O245" i="7"/>
  <c r="P245" i="7"/>
  <c r="T245" i="7"/>
  <c r="S245" i="7" s="1"/>
  <c r="B246" i="7"/>
  <c r="E246" i="7"/>
  <c r="F246" i="7"/>
  <c r="I246" i="7"/>
  <c r="K246" i="7"/>
  <c r="L246" i="7"/>
  <c r="O246" i="7"/>
  <c r="P246" i="7"/>
  <c r="T246" i="7"/>
  <c r="S246" i="7" s="1"/>
  <c r="B247" i="7"/>
  <c r="E247" i="7"/>
  <c r="F247" i="7"/>
  <c r="I247" i="7"/>
  <c r="K247" i="7"/>
  <c r="L247" i="7"/>
  <c r="O247" i="7"/>
  <c r="P247" i="7"/>
  <c r="T247" i="7"/>
  <c r="S247" i="7" s="1"/>
  <c r="B248" i="7"/>
  <c r="E248" i="7"/>
  <c r="F248" i="7"/>
  <c r="I248" i="7"/>
  <c r="K248" i="7"/>
  <c r="L248" i="7"/>
  <c r="O248" i="7"/>
  <c r="P248" i="7"/>
  <c r="T248" i="7"/>
  <c r="S248" i="7" s="1"/>
  <c r="B249" i="7"/>
  <c r="E249" i="7"/>
  <c r="F249" i="7"/>
  <c r="I249" i="7"/>
  <c r="K249" i="7"/>
  <c r="L249" i="7"/>
  <c r="O249" i="7"/>
  <c r="P249" i="7"/>
  <c r="T249" i="7"/>
  <c r="S249" i="7" s="1"/>
  <c r="B250" i="7"/>
  <c r="E250" i="7"/>
  <c r="F250" i="7"/>
  <c r="I250" i="7"/>
  <c r="K250" i="7"/>
  <c r="L250" i="7"/>
  <c r="O250" i="7"/>
  <c r="P250" i="7"/>
  <c r="T250" i="7"/>
  <c r="S250" i="7" s="1"/>
  <c r="B251" i="7"/>
  <c r="E251" i="7"/>
  <c r="F251" i="7"/>
  <c r="I251" i="7"/>
  <c r="K251" i="7"/>
  <c r="L251" i="7"/>
  <c r="O251" i="7"/>
  <c r="P251" i="7"/>
  <c r="T251" i="7"/>
  <c r="S251" i="7" s="1"/>
  <c r="B252" i="7"/>
  <c r="E252" i="7"/>
  <c r="F252" i="7"/>
  <c r="I252" i="7"/>
  <c r="K252" i="7"/>
  <c r="L252" i="7"/>
  <c r="O252" i="7"/>
  <c r="P252" i="7"/>
  <c r="T252" i="7"/>
  <c r="S252" i="7" s="1"/>
  <c r="B253" i="7"/>
  <c r="E253" i="7"/>
  <c r="F253" i="7"/>
  <c r="I253" i="7"/>
  <c r="K253" i="7"/>
  <c r="L253" i="7"/>
  <c r="O253" i="7"/>
  <c r="P253" i="7"/>
  <c r="T253" i="7"/>
  <c r="S253" i="7" s="1"/>
  <c r="B254" i="7"/>
  <c r="E254" i="7"/>
  <c r="F254" i="7"/>
  <c r="I254" i="7"/>
  <c r="K254" i="7"/>
  <c r="L254" i="7"/>
  <c r="O254" i="7"/>
  <c r="P254" i="7"/>
  <c r="T254" i="7"/>
  <c r="S254" i="7" s="1"/>
  <c r="B255" i="7"/>
  <c r="E255" i="7"/>
  <c r="F255" i="7"/>
  <c r="I255" i="7"/>
  <c r="K255" i="7"/>
  <c r="L255" i="7"/>
  <c r="O255" i="7"/>
  <c r="P255" i="7"/>
  <c r="T255" i="7"/>
  <c r="S255" i="7" s="1"/>
  <c r="B256" i="7"/>
  <c r="E256" i="7"/>
  <c r="F256" i="7"/>
  <c r="I256" i="7"/>
  <c r="K256" i="7"/>
  <c r="L256" i="7"/>
  <c r="O256" i="7"/>
  <c r="P256" i="7"/>
  <c r="T256" i="7"/>
  <c r="S256" i="7" s="1"/>
  <c r="B257" i="7"/>
  <c r="E257" i="7"/>
  <c r="F257" i="7"/>
  <c r="I257" i="7"/>
  <c r="K257" i="7"/>
  <c r="L257" i="7"/>
  <c r="O257" i="7"/>
  <c r="P257" i="7"/>
  <c r="T257" i="7"/>
  <c r="S257" i="7" s="1"/>
  <c r="B258" i="7"/>
  <c r="E258" i="7"/>
  <c r="F258" i="7"/>
  <c r="I258" i="7"/>
  <c r="K258" i="7"/>
  <c r="L258" i="7"/>
  <c r="O258" i="7"/>
  <c r="P258" i="7"/>
  <c r="T258" i="7"/>
  <c r="S258" i="7" s="1"/>
  <c r="B259" i="7"/>
  <c r="E259" i="7"/>
  <c r="F259" i="7"/>
  <c r="I259" i="7"/>
  <c r="K259" i="7"/>
  <c r="L259" i="7"/>
  <c r="O259" i="7"/>
  <c r="P259" i="7"/>
  <c r="T259" i="7"/>
  <c r="S259" i="7" s="1"/>
  <c r="B260" i="7"/>
  <c r="E260" i="7"/>
  <c r="F260" i="7"/>
  <c r="I260" i="7"/>
  <c r="K260" i="7"/>
  <c r="L260" i="7"/>
  <c r="O260" i="7"/>
  <c r="P260" i="7"/>
  <c r="T260" i="7"/>
  <c r="S260" i="7" s="1"/>
  <c r="B261" i="7"/>
  <c r="E261" i="7"/>
  <c r="F261" i="7"/>
  <c r="I261" i="7"/>
  <c r="K261" i="7"/>
  <c r="L261" i="7"/>
  <c r="O261" i="7"/>
  <c r="P261" i="7"/>
  <c r="T261" i="7"/>
  <c r="S261" i="7" s="1"/>
  <c r="B262" i="7"/>
  <c r="E262" i="7"/>
  <c r="F262" i="7"/>
  <c r="I262" i="7"/>
  <c r="K262" i="7"/>
  <c r="L262" i="7"/>
  <c r="O262" i="7"/>
  <c r="P262" i="7"/>
  <c r="T262" i="7"/>
  <c r="S262" i="7" s="1"/>
  <c r="B263" i="7"/>
  <c r="E263" i="7"/>
  <c r="F263" i="7"/>
  <c r="I263" i="7"/>
  <c r="K263" i="7"/>
  <c r="L263" i="7"/>
  <c r="O263" i="7"/>
  <c r="P263" i="7"/>
  <c r="T263" i="7"/>
  <c r="S263" i="7" s="1"/>
  <c r="B264" i="7"/>
  <c r="E264" i="7"/>
  <c r="F264" i="7"/>
  <c r="I264" i="7"/>
  <c r="K264" i="7"/>
  <c r="L264" i="7"/>
  <c r="O264" i="7"/>
  <c r="P264" i="7"/>
  <c r="T264" i="7"/>
  <c r="S264" i="7" s="1"/>
  <c r="B265" i="7"/>
  <c r="E265" i="7"/>
  <c r="F265" i="7"/>
  <c r="I265" i="7"/>
  <c r="K265" i="7"/>
  <c r="L265" i="7"/>
  <c r="O265" i="7"/>
  <c r="P265" i="7"/>
  <c r="T265" i="7"/>
  <c r="S265" i="7" s="1"/>
  <c r="B266" i="7"/>
  <c r="E266" i="7"/>
  <c r="F266" i="7"/>
  <c r="I266" i="7"/>
  <c r="K266" i="7"/>
  <c r="L266" i="7"/>
  <c r="O266" i="7"/>
  <c r="P266" i="7"/>
  <c r="T266" i="7"/>
  <c r="S266" i="7" s="1"/>
  <c r="B267" i="7"/>
  <c r="E267" i="7"/>
  <c r="F267" i="7"/>
  <c r="I267" i="7"/>
  <c r="K267" i="7"/>
  <c r="L267" i="7"/>
  <c r="O267" i="7"/>
  <c r="P267" i="7"/>
  <c r="T267" i="7"/>
  <c r="S267" i="7" s="1"/>
  <c r="B268" i="7"/>
  <c r="E268" i="7"/>
  <c r="F268" i="7"/>
  <c r="I268" i="7"/>
  <c r="K268" i="7"/>
  <c r="L268" i="7"/>
  <c r="O268" i="7"/>
  <c r="P268" i="7"/>
  <c r="T268" i="7"/>
  <c r="S268" i="7" s="1"/>
  <c r="B269" i="7"/>
  <c r="E269" i="7"/>
  <c r="F269" i="7"/>
  <c r="I269" i="7"/>
  <c r="K269" i="7"/>
  <c r="L269" i="7"/>
  <c r="O269" i="7"/>
  <c r="P269" i="7"/>
  <c r="T269" i="7"/>
  <c r="S269" i="7" s="1"/>
  <c r="B270" i="7"/>
  <c r="E270" i="7"/>
  <c r="F270" i="7"/>
  <c r="I270" i="7"/>
  <c r="K270" i="7"/>
  <c r="L270" i="7"/>
  <c r="O270" i="7"/>
  <c r="P270" i="7"/>
  <c r="T270" i="7"/>
  <c r="S270" i="7" s="1"/>
  <c r="B271" i="7"/>
  <c r="E271" i="7"/>
  <c r="F271" i="7"/>
  <c r="I271" i="7"/>
  <c r="K271" i="7"/>
  <c r="L271" i="7"/>
  <c r="O271" i="7"/>
  <c r="P271" i="7"/>
  <c r="T271" i="7"/>
  <c r="S271" i="7" s="1"/>
  <c r="B272" i="7"/>
  <c r="E272" i="7"/>
  <c r="F272" i="7"/>
  <c r="I272" i="7"/>
  <c r="K272" i="7"/>
  <c r="L272" i="7"/>
  <c r="O272" i="7"/>
  <c r="P272" i="7"/>
  <c r="T272" i="7"/>
  <c r="S272" i="7" s="1"/>
  <c r="B273" i="7"/>
  <c r="E273" i="7"/>
  <c r="F273" i="7"/>
  <c r="I273" i="7"/>
  <c r="K273" i="7"/>
  <c r="L273" i="7"/>
  <c r="O273" i="7"/>
  <c r="P273" i="7"/>
  <c r="T273" i="7"/>
  <c r="S273" i="7" s="1"/>
  <c r="B274" i="7"/>
  <c r="E274" i="7"/>
  <c r="F274" i="7"/>
  <c r="I274" i="7"/>
  <c r="K274" i="7"/>
  <c r="L274" i="7"/>
  <c r="O274" i="7"/>
  <c r="P274" i="7"/>
  <c r="T274" i="7"/>
  <c r="S274" i="7" s="1"/>
  <c r="B275" i="7"/>
  <c r="E275" i="7"/>
  <c r="F275" i="7"/>
  <c r="I275" i="7"/>
  <c r="K275" i="7"/>
  <c r="L275" i="7"/>
  <c r="O275" i="7"/>
  <c r="P275" i="7"/>
  <c r="T275" i="7"/>
  <c r="S275" i="7" s="1"/>
  <c r="B276" i="7"/>
  <c r="E276" i="7"/>
  <c r="F276" i="7"/>
  <c r="I276" i="7"/>
  <c r="K276" i="7"/>
  <c r="L276" i="7"/>
  <c r="O276" i="7"/>
  <c r="P276" i="7"/>
  <c r="T276" i="7"/>
  <c r="S276" i="7" s="1"/>
  <c r="B277" i="7"/>
  <c r="E277" i="7"/>
  <c r="F277" i="7"/>
  <c r="I277" i="7"/>
  <c r="K277" i="7"/>
  <c r="L277" i="7"/>
  <c r="O277" i="7"/>
  <c r="P277" i="7"/>
  <c r="T277" i="7"/>
  <c r="S277" i="7" s="1"/>
  <c r="B278" i="7"/>
  <c r="E278" i="7"/>
  <c r="F278" i="7"/>
  <c r="I278" i="7"/>
  <c r="K278" i="7"/>
  <c r="L278" i="7"/>
  <c r="O278" i="7"/>
  <c r="P278" i="7"/>
  <c r="T278" i="7"/>
  <c r="S278" i="7" s="1"/>
  <c r="B279" i="7"/>
  <c r="E279" i="7"/>
  <c r="F279" i="7"/>
  <c r="I279" i="7"/>
  <c r="K279" i="7"/>
  <c r="L279" i="7"/>
  <c r="O279" i="7"/>
  <c r="P279" i="7"/>
  <c r="T279" i="7"/>
  <c r="S279" i="7" s="1"/>
  <c r="B280" i="7"/>
  <c r="E280" i="7"/>
  <c r="F280" i="7"/>
  <c r="I280" i="7"/>
  <c r="K280" i="7"/>
  <c r="L280" i="7"/>
  <c r="O280" i="7"/>
  <c r="P280" i="7"/>
  <c r="T280" i="7"/>
  <c r="S280" i="7" s="1"/>
  <c r="B281" i="7"/>
  <c r="E281" i="7"/>
  <c r="F281" i="7"/>
  <c r="I281" i="7"/>
  <c r="K281" i="7"/>
  <c r="L281" i="7"/>
  <c r="O281" i="7"/>
  <c r="P281" i="7"/>
  <c r="T281" i="7"/>
  <c r="S281" i="7" s="1"/>
  <c r="B282" i="7"/>
  <c r="E282" i="7"/>
  <c r="F282" i="7"/>
  <c r="I282" i="7"/>
  <c r="K282" i="7"/>
  <c r="L282" i="7"/>
  <c r="O282" i="7"/>
  <c r="P282" i="7"/>
  <c r="T282" i="7"/>
  <c r="S282" i="7" s="1"/>
  <c r="B283" i="7"/>
  <c r="E283" i="7"/>
  <c r="F283" i="7"/>
  <c r="I283" i="7"/>
  <c r="K283" i="7"/>
  <c r="L283" i="7"/>
  <c r="O283" i="7"/>
  <c r="P283" i="7"/>
  <c r="T283" i="7"/>
  <c r="S283" i="7" s="1"/>
  <c r="B284" i="7"/>
  <c r="E284" i="7"/>
  <c r="F284" i="7"/>
  <c r="I284" i="7"/>
  <c r="K284" i="7"/>
  <c r="L284" i="7"/>
  <c r="O284" i="7"/>
  <c r="P284" i="7"/>
  <c r="T284" i="7"/>
  <c r="S284" i="7" s="1"/>
  <c r="B285" i="7"/>
  <c r="E285" i="7"/>
  <c r="F285" i="7"/>
  <c r="I285" i="7"/>
  <c r="K285" i="7"/>
  <c r="L285" i="7"/>
  <c r="O285" i="7"/>
  <c r="P285" i="7"/>
  <c r="T285" i="7"/>
  <c r="S285" i="7" s="1"/>
  <c r="B286" i="7"/>
  <c r="E286" i="7"/>
  <c r="F286" i="7"/>
  <c r="I286" i="7"/>
  <c r="K286" i="7"/>
  <c r="L286" i="7"/>
  <c r="O286" i="7"/>
  <c r="P286" i="7"/>
  <c r="T286" i="7"/>
  <c r="S286" i="7" s="1"/>
  <c r="B287" i="7"/>
  <c r="E287" i="7"/>
  <c r="F287" i="7"/>
  <c r="I287" i="7"/>
  <c r="K287" i="7"/>
  <c r="L287" i="7"/>
  <c r="O287" i="7"/>
  <c r="P287" i="7"/>
  <c r="T287" i="7"/>
  <c r="S287" i="7" s="1"/>
  <c r="B288" i="7"/>
  <c r="E288" i="7"/>
  <c r="F288" i="7"/>
  <c r="I288" i="7"/>
  <c r="K288" i="7"/>
  <c r="L288" i="7"/>
  <c r="O288" i="7"/>
  <c r="P288" i="7"/>
  <c r="T288" i="7"/>
  <c r="S288" i="7" s="1"/>
  <c r="B289" i="7"/>
  <c r="E289" i="7"/>
  <c r="F289" i="7"/>
  <c r="I289" i="7"/>
  <c r="K289" i="7"/>
  <c r="L289" i="7"/>
  <c r="O289" i="7"/>
  <c r="P289" i="7"/>
  <c r="T289" i="7"/>
  <c r="S289" i="7" s="1"/>
  <c r="B290" i="7"/>
  <c r="E290" i="7"/>
  <c r="F290" i="7"/>
  <c r="I290" i="7"/>
  <c r="K290" i="7"/>
  <c r="L290" i="7"/>
  <c r="O290" i="7"/>
  <c r="P290" i="7"/>
  <c r="T290" i="7"/>
  <c r="S290" i="7" s="1"/>
  <c r="B291" i="7"/>
  <c r="E291" i="7"/>
  <c r="F291" i="7"/>
  <c r="I291" i="7"/>
  <c r="K291" i="7"/>
  <c r="L291" i="7"/>
  <c r="O291" i="7"/>
  <c r="P291" i="7"/>
  <c r="T291" i="7"/>
  <c r="S291" i="7" s="1"/>
  <c r="B292" i="7"/>
  <c r="E292" i="7"/>
  <c r="F292" i="7"/>
  <c r="I292" i="7"/>
  <c r="K292" i="7"/>
  <c r="L292" i="7"/>
  <c r="O292" i="7"/>
  <c r="P292" i="7"/>
  <c r="T292" i="7"/>
  <c r="S292" i="7" s="1"/>
  <c r="B293" i="7"/>
  <c r="E293" i="7"/>
  <c r="F293" i="7"/>
  <c r="I293" i="7"/>
  <c r="K293" i="7"/>
  <c r="L293" i="7"/>
  <c r="O293" i="7"/>
  <c r="P293" i="7"/>
  <c r="T293" i="7"/>
  <c r="S293" i="7" s="1"/>
  <c r="B294" i="7"/>
  <c r="E294" i="7"/>
  <c r="F294" i="7"/>
  <c r="I294" i="7"/>
  <c r="K294" i="7"/>
  <c r="L294" i="7"/>
  <c r="O294" i="7"/>
  <c r="P294" i="7"/>
  <c r="T294" i="7"/>
  <c r="S294" i="7" s="1"/>
  <c r="B295" i="7"/>
  <c r="E295" i="7"/>
  <c r="F295" i="7"/>
  <c r="I295" i="7"/>
  <c r="K295" i="7"/>
  <c r="L295" i="7"/>
  <c r="O295" i="7"/>
  <c r="P295" i="7"/>
  <c r="T295" i="7"/>
  <c r="S295" i="7" s="1"/>
  <c r="B296" i="7"/>
  <c r="E296" i="7"/>
  <c r="F296" i="7"/>
  <c r="I296" i="7"/>
  <c r="K296" i="7"/>
  <c r="L296" i="7"/>
  <c r="O296" i="7"/>
  <c r="P296" i="7"/>
  <c r="T296" i="7"/>
  <c r="S296" i="7" s="1"/>
  <c r="B297" i="7"/>
  <c r="E297" i="7"/>
  <c r="F297" i="7"/>
  <c r="I297" i="7"/>
  <c r="K297" i="7"/>
  <c r="L297" i="7"/>
  <c r="O297" i="7"/>
  <c r="P297" i="7"/>
  <c r="T297" i="7"/>
  <c r="S297" i="7" s="1"/>
  <c r="B298" i="7"/>
  <c r="E298" i="7"/>
  <c r="F298" i="7"/>
  <c r="I298" i="7"/>
  <c r="K298" i="7"/>
  <c r="L298" i="7"/>
  <c r="O298" i="7"/>
  <c r="P298" i="7"/>
  <c r="T298" i="7"/>
  <c r="S298" i="7" s="1"/>
  <c r="B299" i="7"/>
  <c r="E299" i="7"/>
  <c r="F299" i="7"/>
  <c r="I299" i="7"/>
  <c r="K299" i="7"/>
  <c r="L299" i="7"/>
  <c r="O299" i="7"/>
  <c r="P299" i="7"/>
  <c r="T299" i="7"/>
  <c r="S299" i="7" s="1"/>
  <c r="B300" i="7"/>
  <c r="E300" i="7"/>
  <c r="F300" i="7"/>
  <c r="I300" i="7"/>
  <c r="K300" i="7"/>
  <c r="L300" i="7"/>
  <c r="O300" i="7"/>
  <c r="P300" i="7"/>
  <c r="T300" i="7"/>
  <c r="S300" i="7" s="1"/>
  <c r="B301" i="7"/>
  <c r="E301" i="7"/>
  <c r="F301" i="7"/>
  <c r="I301" i="7"/>
  <c r="K301" i="7"/>
  <c r="L301" i="7"/>
  <c r="O301" i="7"/>
  <c r="P301" i="7"/>
  <c r="T301" i="7"/>
  <c r="S301" i="7" s="1"/>
  <c r="B302" i="7"/>
  <c r="E302" i="7"/>
  <c r="F302" i="7"/>
  <c r="I302" i="7"/>
  <c r="K302" i="7"/>
  <c r="L302" i="7"/>
  <c r="O302" i="7"/>
  <c r="P302" i="7"/>
  <c r="T302" i="7"/>
  <c r="S302" i="7" s="1"/>
  <c r="B303" i="7"/>
  <c r="E303" i="7"/>
  <c r="F303" i="7"/>
  <c r="I303" i="7"/>
  <c r="K303" i="7"/>
  <c r="L303" i="7"/>
  <c r="O303" i="7"/>
  <c r="P303" i="7"/>
  <c r="T303" i="7"/>
  <c r="S303" i="7" s="1"/>
  <c r="B304" i="7"/>
  <c r="E304" i="7"/>
  <c r="F304" i="7"/>
  <c r="I304" i="7"/>
  <c r="K304" i="7"/>
  <c r="L304" i="7"/>
  <c r="O304" i="7"/>
  <c r="P304" i="7"/>
  <c r="T304" i="7"/>
  <c r="S304" i="7" s="1"/>
  <c r="B305" i="7"/>
  <c r="E305" i="7"/>
  <c r="F305" i="7"/>
  <c r="I305" i="7"/>
  <c r="K305" i="7"/>
  <c r="L305" i="7"/>
  <c r="O305" i="7"/>
  <c r="P305" i="7"/>
  <c r="T305" i="7"/>
  <c r="S305" i="7" s="1"/>
  <c r="B306" i="7"/>
  <c r="E306" i="7"/>
  <c r="F306" i="7"/>
  <c r="I306" i="7"/>
  <c r="K306" i="7"/>
  <c r="L306" i="7"/>
  <c r="O306" i="7"/>
  <c r="P306" i="7"/>
  <c r="T306" i="7"/>
  <c r="S306" i="7" s="1"/>
  <c r="B307" i="7"/>
  <c r="E307" i="7"/>
  <c r="F307" i="7"/>
  <c r="I307" i="7"/>
  <c r="K307" i="7"/>
  <c r="L307" i="7"/>
  <c r="O307" i="7"/>
  <c r="P307" i="7"/>
  <c r="T307" i="7"/>
  <c r="S307" i="7" s="1"/>
  <c r="B308" i="7"/>
  <c r="E308" i="7"/>
  <c r="F308" i="7"/>
  <c r="I308" i="7"/>
  <c r="K308" i="7"/>
  <c r="L308" i="7"/>
  <c r="O308" i="7"/>
  <c r="P308" i="7"/>
  <c r="T308" i="7"/>
  <c r="S308" i="7" s="1"/>
  <c r="B309" i="7"/>
  <c r="E309" i="7"/>
  <c r="F309" i="7"/>
  <c r="I309" i="7"/>
  <c r="K309" i="7"/>
  <c r="L309" i="7"/>
  <c r="O309" i="7"/>
  <c r="P309" i="7"/>
  <c r="T309" i="7"/>
  <c r="S309" i="7" s="1"/>
  <c r="B310" i="7"/>
  <c r="E310" i="7"/>
  <c r="F310" i="7"/>
  <c r="I310" i="7"/>
  <c r="K310" i="7"/>
  <c r="L310" i="7"/>
  <c r="O310" i="7"/>
  <c r="P310" i="7"/>
  <c r="T310" i="7"/>
  <c r="S310" i="7" s="1"/>
  <c r="B311" i="7"/>
  <c r="E311" i="7"/>
  <c r="F311" i="7"/>
  <c r="I311" i="7"/>
  <c r="K311" i="7"/>
  <c r="L311" i="7"/>
  <c r="O311" i="7"/>
  <c r="P311" i="7"/>
  <c r="T311" i="7"/>
  <c r="S311" i="7" s="1"/>
  <c r="B312" i="7"/>
  <c r="E312" i="7"/>
  <c r="F312" i="7"/>
  <c r="I312" i="7"/>
  <c r="K312" i="7"/>
  <c r="L312" i="7"/>
  <c r="O312" i="7"/>
  <c r="P312" i="7"/>
  <c r="T312" i="7"/>
  <c r="S312" i="7" s="1"/>
  <c r="B313" i="7"/>
  <c r="E313" i="7"/>
  <c r="F313" i="7"/>
  <c r="I313" i="7"/>
  <c r="K313" i="7"/>
  <c r="L313" i="7"/>
  <c r="O313" i="7"/>
  <c r="P313" i="7"/>
  <c r="T313" i="7"/>
  <c r="S313" i="7" s="1"/>
  <c r="B314" i="7"/>
  <c r="E314" i="7"/>
  <c r="F314" i="7"/>
  <c r="I314" i="7"/>
  <c r="K314" i="7"/>
  <c r="L314" i="7"/>
  <c r="O314" i="7"/>
  <c r="P314" i="7"/>
  <c r="T314" i="7"/>
  <c r="S314" i="7" s="1"/>
  <c r="B315" i="7"/>
  <c r="E315" i="7"/>
  <c r="F315" i="7"/>
  <c r="I315" i="7"/>
  <c r="K315" i="7"/>
  <c r="L315" i="7"/>
  <c r="O315" i="7"/>
  <c r="P315" i="7"/>
  <c r="T315" i="7"/>
  <c r="S315" i="7" s="1"/>
  <c r="B316" i="7"/>
  <c r="E316" i="7"/>
  <c r="F316" i="7"/>
  <c r="I316" i="7"/>
  <c r="K316" i="7"/>
  <c r="L316" i="7"/>
  <c r="O316" i="7"/>
  <c r="P316" i="7"/>
  <c r="T316" i="7"/>
  <c r="S316" i="7" s="1"/>
  <c r="B317" i="7"/>
  <c r="E317" i="7"/>
  <c r="F317" i="7"/>
  <c r="I317" i="7"/>
  <c r="K317" i="7"/>
  <c r="L317" i="7"/>
  <c r="O317" i="7"/>
  <c r="P317" i="7"/>
  <c r="T317" i="7"/>
  <c r="S317" i="7" s="1"/>
  <c r="B318" i="7"/>
  <c r="E318" i="7"/>
  <c r="F318" i="7"/>
  <c r="I318" i="7"/>
  <c r="K318" i="7"/>
  <c r="L318" i="7"/>
  <c r="O318" i="7"/>
  <c r="P318" i="7"/>
  <c r="T318" i="7"/>
  <c r="S318" i="7" s="1"/>
  <c r="B319" i="7"/>
  <c r="E319" i="7"/>
  <c r="F319" i="7"/>
  <c r="I319" i="7"/>
  <c r="K319" i="7"/>
  <c r="L319" i="7"/>
  <c r="O319" i="7"/>
  <c r="P319" i="7"/>
  <c r="T319" i="7"/>
  <c r="S319" i="7" s="1"/>
  <c r="B320" i="7"/>
  <c r="E320" i="7"/>
  <c r="F320" i="7"/>
  <c r="I320" i="7"/>
  <c r="K320" i="7"/>
  <c r="L320" i="7"/>
  <c r="O320" i="7"/>
  <c r="P320" i="7"/>
  <c r="T320" i="7"/>
  <c r="S320" i="7" s="1"/>
  <c r="B321" i="7"/>
  <c r="E321" i="7"/>
  <c r="F321" i="7"/>
  <c r="I321" i="7"/>
  <c r="K321" i="7"/>
  <c r="L321" i="7"/>
  <c r="O321" i="7"/>
  <c r="P321" i="7"/>
  <c r="T321" i="7"/>
  <c r="S321" i="7" s="1"/>
  <c r="B322" i="7"/>
  <c r="E322" i="7"/>
  <c r="F322" i="7"/>
  <c r="I322" i="7"/>
  <c r="K322" i="7"/>
  <c r="L322" i="7"/>
  <c r="O322" i="7"/>
  <c r="P322" i="7"/>
  <c r="T322" i="7"/>
  <c r="S322" i="7" s="1"/>
  <c r="B323" i="7"/>
  <c r="E323" i="7"/>
  <c r="F323" i="7"/>
  <c r="I323" i="7"/>
  <c r="K323" i="7"/>
  <c r="L323" i="7"/>
  <c r="O323" i="7"/>
  <c r="P323" i="7"/>
  <c r="T323" i="7"/>
  <c r="S323" i="7" s="1"/>
  <c r="B324" i="7"/>
  <c r="E324" i="7"/>
  <c r="F324" i="7"/>
  <c r="I324" i="7"/>
  <c r="K324" i="7"/>
  <c r="L324" i="7"/>
  <c r="O324" i="7"/>
  <c r="P324" i="7"/>
  <c r="T324" i="7"/>
  <c r="S324" i="7" s="1"/>
  <c r="B325" i="7"/>
  <c r="E325" i="7"/>
  <c r="F325" i="7"/>
  <c r="I325" i="7"/>
  <c r="K325" i="7"/>
  <c r="L325" i="7"/>
  <c r="O325" i="7"/>
  <c r="P325" i="7"/>
  <c r="T325" i="7"/>
  <c r="S325" i="7" s="1"/>
  <c r="B326" i="7"/>
  <c r="E326" i="7"/>
  <c r="F326" i="7"/>
  <c r="I326" i="7"/>
  <c r="K326" i="7"/>
  <c r="L326" i="7"/>
  <c r="O326" i="7"/>
  <c r="P326" i="7"/>
  <c r="T326" i="7"/>
  <c r="S326" i="7" s="1"/>
  <c r="B327" i="7"/>
  <c r="E327" i="7"/>
  <c r="F327" i="7"/>
  <c r="I327" i="7"/>
  <c r="K327" i="7"/>
  <c r="L327" i="7"/>
  <c r="O327" i="7"/>
  <c r="P327" i="7"/>
  <c r="T327" i="7"/>
  <c r="S327" i="7" s="1"/>
  <c r="B328" i="7"/>
  <c r="E328" i="7"/>
  <c r="F328" i="7"/>
  <c r="I328" i="7"/>
  <c r="K328" i="7"/>
  <c r="L328" i="7"/>
  <c r="O328" i="7"/>
  <c r="P328" i="7"/>
  <c r="T328" i="7"/>
  <c r="S328" i="7" s="1"/>
  <c r="B329" i="7"/>
  <c r="E329" i="7"/>
  <c r="F329" i="7"/>
  <c r="I329" i="7"/>
  <c r="K329" i="7"/>
  <c r="L329" i="7"/>
  <c r="O329" i="7"/>
  <c r="P329" i="7"/>
  <c r="T329" i="7"/>
  <c r="S329" i="7" s="1"/>
  <c r="B330" i="7"/>
  <c r="E330" i="7"/>
  <c r="F330" i="7"/>
  <c r="I330" i="7"/>
  <c r="K330" i="7"/>
  <c r="L330" i="7"/>
  <c r="O330" i="7"/>
  <c r="P330" i="7"/>
  <c r="T330" i="7"/>
  <c r="S330" i="7" s="1"/>
  <c r="B331" i="7"/>
  <c r="E331" i="7"/>
  <c r="F331" i="7"/>
  <c r="I331" i="7"/>
  <c r="K331" i="7"/>
  <c r="L331" i="7"/>
  <c r="O331" i="7"/>
  <c r="P331" i="7"/>
  <c r="T331" i="7"/>
  <c r="S331" i="7" s="1"/>
  <c r="B332" i="7"/>
  <c r="E332" i="7"/>
  <c r="F332" i="7"/>
  <c r="I332" i="7"/>
  <c r="K332" i="7"/>
  <c r="L332" i="7"/>
  <c r="O332" i="7"/>
  <c r="P332" i="7"/>
  <c r="T332" i="7"/>
  <c r="S332" i="7" s="1"/>
  <c r="B333" i="7"/>
  <c r="E333" i="7"/>
  <c r="F333" i="7"/>
  <c r="I333" i="7"/>
  <c r="K333" i="7"/>
  <c r="L333" i="7"/>
  <c r="O333" i="7"/>
  <c r="P333" i="7"/>
  <c r="T333" i="7"/>
  <c r="S333" i="7" s="1"/>
  <c r="B334" i="7"/>
  <c r="E334" i="7"/>
  <c r="F334" i="7"/>
  <c r="I334" i="7"/>
  <c r="K334" i="7"/>
  <c r="L334" i="7"/>
  <c r="O334" i="7"/>
  <c r="P334" i="7"/>
  <c r="T334" i="7"/>
  <c r="S334" i="7" s="1"/>
  <c r="B335" i="7"/>
  <c r="E335" i="7"/>
  <c r="F335" i="7"/>
  <c r="I335" i="7"/>
  <c r="K335" i="7"/>
  <c r="L335" i="7"/>
  <c r="O335" i="7"/>
  <c r="P335" i="7"/>
  <c r="T335" i="7"/>
  <c r="S335" i="7" s="1"/>
  <c r="B336" i="7"/>
  <c r="E336" i="7"/>
  <c r="F336" i="7"/>
  <c r="I336" i="7"/>
  <c r="K336" i="7"/>
  <c r="L336" i="7"/>
  <c r="O336" i="7"/>
  <c r="P336" i="7"/>
  <c r="T336" i="7"/>
  <c r="S336" i="7" s="1"/>
  <c r="B337" i="7"/>
  <c r="E337" i="7"/>
  <c r="F337" i="7"/>
  <c r="I337" i="7"/>
  <c r="K337" i="7"/>
  <c r="L337" i="7"/>
  <c r="O337" i="7"/>
  <c r="P337" i="7"/>
  <c r="T337" i="7"/>
  <c r="S337" i="7" s="1"/>
  <c r="B338" i="7"/>
  <c r="E338" i="7"/>
  <c r="F338" i="7"/>
  <c r="I338" i="7"/>
  <c r="K338" i="7"/>
  <c r="L338" i="7"/>
  <c r="O338" i="7"/>
  <c r="P338" i="7"/>
  <c r="T338" i="7"/>
  <c r="S338" i="7" s="1"/>
  <c r="B339" i="7"/>
  <c r="E339" i="7"/>
  <c r="F339" i="7"/>
  <c r="I339" i="7"/>
  <c r="K339" i="7"/>
  <c r="L339" i="7"/>
  <c r="O339" i="7"/>
  <c r="P339" i="7"/>
  <c r="T339" i="7"/>
  <c r="S339" i="7" s="1"/>
  <c r="B340" i="7"/>
  <c r="E340" i="7"/>
  <c r="F340" i="7"/>
  <c r="I340" i="7"/>
  <c r="K340" i="7"/>
  <c r="L340" i="7"/>
  <c r="O340" i="7"/>
  <c r="P340" i="7"/>
  <c r="T340" i="7"/>
  <c r="S340" i="7" s="1"/>
  <c r="B341" i="7"/>
  <c r="E341" i="7"/>
  <c r="F341" i="7"/>
  <c r="I341" i="7"/>
  <c r="K341" i="7"/>
  <c r="L341" i="7"/>
  <c r="O341" i="7"/>
  <c r="P341" i="7"/>
  <c r="T341" i="7"/>
  <c r="S341" i="7" s="1"/>
  <c r="B342" i="7"/>
  <c r="E342" i="7"/>
  <c r="F342" i="7"/>
  <c r="I342" i="7"/>
  <c r="K342" i="7"/>
  <c r="L342" i="7"/>
  <c r="O342" i="7"/>
  <c r="P342" i="7"/>
  <c r="T342" i="7"/>
  <c r="S342" i="7" s="1"/>
  <c r="B343" i="7"/>
  <c r="E343" i="7"/>
  <c r="F343" i="7"/>
  <c r="I343" i="7"/>
  <c r="K343" i="7"/>
  <c r="L343" i="7"/>
  <c r="O343" i="7"/>
  <c r="P343" i="7"/>
  <c r="T343" i="7"/>
  <c r="S343" i="7" s="1"/>
  <c r="B344" i="7"/>
  <c r="E344" i="7"/>
  <c r="F344" i="7"/>
  <c r="I344" i="7"/>
  <c r="K344" i="7"/>
  <c r="L344" i="7"/>
  <c r="O344" i="7"/>
  <c r="P344" i="7"/>
  <c r="T344" i="7"/>
  <c r="S344" i="7" s="1"/>
  <c r="B345" i="7"/>
  <c r="E345" i="7"/>
  <c r="F345" i="7"/>
  <c r="I345" i="7"/>
  <c r="K345" i="7"/>
  <c r="L345" i="7"/>
  <c r="O345" i="7"/>
  <c r="P345" i="7"/>
  <c r="T345" i="7"/>
  <c r="S345" i="7" s="1"/>
  <c r="B346" i="7"/>
  <c r="E346" i="7"/>
  <c r="F346" i="7"/>
  <c r="I346" i="7"/>
  <c r="K346" i="7"/>
  <c r="L346" i="7"/>
  <c r="O346" i="7"/>
  <c r="P346" i="7"/>
  <c r="T346" i="7"/>
  <c r="S346" i="7" s="1"/>
  <c r="B347" i="7"/>
  <c r="E347" i="7"/>
  <c r="F347" i="7"/>
  <c r="I347" i="7"/>
  <c r="K347" i="7"/>
  <c r="L347" i="7"/>
  <c r="O347" i="7"/>
  <c r="P347" i="7"/>
  <c r="T347" i="7"/>
  <c r="S347" i="7" s="1"/>
  <c r="B348" i="7"/>
  <c r="E348" i="7"/>
  <c r="F348" i="7"/>
  <c r="I348" i="7"/>
  <c r="K348" i="7"/>
  <c r="L348" i="7"/>
  <c r="O348" i="7"/>
  <c r="P348" i="7"/>
  <c r="T348" i="7"/>
  <c r="S348" i="7" s="1"/>
  <c r="B349" i="7"/>
  <c r="E349" i="7"/>
  <c r="F349" i="7"/>
  <c r="I349" i="7"/>
  <c r="K349" i="7"/>
  <c r="L349" i="7"/>
  <c r="O349" i="7"/>
  <c r="P349" i="7"/>
  <c r="T349" i="7"/>
  <c r="S349" i="7" s="1"/>
  <c r="B350" i="7"/>
  <c r="E350" i="7"/>
  <c r="F350" i="7"/>
  <c r="I350" i="7"/>
  <c r="K350" i="7"/>
  <c r="L350" i="7"/>
  <c r="O350" i="7"/>
  <c r="P350" i="7"/>
  <c r="T350" i="7"/>
  <c r="S350" i="7" s="1"/>
  <c r="B351" i="7"/>
  <c r="E351" i="7"/>
  <c r="F351" i="7"/>
  <c r="I351" i="7"/>
  <c r="K351" i="7"/>
  <c r="L351" i="7"/>
  <c r="O351" i="7"/>
  <c r="P351" i="7"/>
  <c r="T351" i="7"/>
  <c r="S351" i="7" s="1"/>
  <c r="B352" i="7"/>
  <c r="E352" i="7"/>
  <c r="F352" i="7"/>
  <c r="I352" i="7"/>
  <c r="K352" i="7"/>
  <c r="L352" i="7"/>
  <c r="O352" i="7"/>
  <c r="P352" i="7"/>
  <c r="T352" i="7"/>
  <c r="S352" i="7" s="1"/>
  <c r="B353" i="7"/>
  <c r="E353" i="7"/>
  <c r="F353" i="7"/>
  <c r="I353" i="7"/>
  <c r="K353" i="7"/>
  <c r="L353" i="7"/>
  <c r="O353" i="7"/>
  <c r="P353" i="7"/>
  <c r="T353" i="7"/>
  <c r="S353" i="7" s="1"/>
  <c r="B354" i="7"/>
  <c r="E354" i="7"/>
  <c r="F354" i="7"/>
  <c r="I354" i="7"/>
  <c r="K354" i="7"/>
  <c r="L354" i="7"/>
  <c r="O354" i="7"/>
  <c r="P354" i="7"/>
  <c r="T354" i="7"/>
  <c r="S354" i="7" s="1"/>
  <c r="B355" i="7"/>
  <c r="E355" i="7"/>
  <c r="F355" i="7"/>
  <c r="I355" i="7"/>
  <c r="K355" i="7"/>
  <c r="L355" i="7"/>
  <c r="O355" i="7"/>
  <c r="P355" i="7"/>
  <c r="T355" i="7"/>
  <c r="S355" i="7" s="1"/>
  <c r="B356" i="7"/>
  <c r="E356" i="7"/>
  <c r="F356" i="7"/>
  <c r="I356" i="7"/>
  <c r="K356" i="7"/>
  <c r="L356" i="7"/>
  <c r="O356" i="7"/>
  <c r="P356" i="7"/>
  <c r="T356" i="7"/>
  <c r="S356" i="7" s="1"/>
  <c r="B357" i="7"/>
  <c r="E357" i="7"/>
  <c r="F357" i="7"/>
  <c r="I357" i="7"/>
  <c r="K357" i="7"/>
  <c r="L357" i="7"/>
  <c r="O357" i="7"/>
  <c r="P357" i="7"/>
  <c r="T357" i="7"/>
  <c r="S357" i="7" s="1"/>
  <c r="B358" i="7"/>
  <c r="E358" i="7"/>
  <c r="F358" i="7"/>
  <c r="I358" i="7"/>
  <c r="K358" i="7"/>
  <c r="L358" i="7"/>
  <c r="O358" i="7"/>
  <c r="P358" i="7"/>
  <c r="T358" i="7"/>
  <c r="S358" i="7" s="1"/>
  <c r="B359" i="7"/>
  <c r="E359" i="7"/>
  <c r="F359" i="7"/>
  <c r="I359" i="7"/>
  <c r="K359" i="7"/>
  <c r="L359" i="7"/>
  <c r="O359" i="7"/>
  <c r="P359" i="7"/>
  <c r="T359" i="7"/>
  <c r="S359" i="7" s="1"/>
  <c r="B360" i="7"/>
  <c r="E360" i="7"/>
  <c r="F360" i="7"/>
  <c r="I360" i="7"/>
  <c r="K360" i="7"/>
  <c r="L360" i="7"/>
  <c r="O360" i="7"/>
  <c r="P360" i="7"/>
  <c r="T360" i="7"/>
  <c r="S360" i="7" s="1"/>
  <c r="B361" i="7"/>
  <c r="E361" i="7"/>
  <c r="F361" i="7"/>
  <c r="I361" i="7"/>
  <c r="K361" i="7"/>
  <c r="L361" i="7"/>
  <c r="O361" i="7"/>
  <c r="P361" i="7"/>
  <c r="T361" i="7"/>
  <c r="S361" i="7" s="1"/>
  <c r="B362" i="7"/>
  <c r="E362" i="7"/>
  <c r="F362" i="7"/>
  <c r="I362" i="7"/>
  <c r="K362" i="7"/>
  <c r="L362" i="7"/>
  <c r="O362" i="7"/>
  <c r="P362" i="7"/>
  <c r="T362" i="7"/>
  <c r="S362" i="7" s="1"/>
  <c r="B363" i="7"/>
  <c r="E363" i="7"/>
  <c r="F363" i="7"/>
  <c r="I363" i="7"/>
  <c r="K363" i="7"/>
  <c r="L363" i="7"/>
  <c r="O363" i="7"/>
  <c r="P363" i="7"/>
  <c r="T363" i="7"/>
  <c r="S363" i="7" s="1"/>
  <c r="B364" i="7"/>
  <c r="E364" i="7"/>
  <c r="F364" i="7"/>
  <c r="I364" i="7"/>
  <c r="K364" i="7"/>
  <c r="L364" i="7"/>
  <c r="O364" i="7"/>
  <c r="P364" i="7"/>
  <c r="T364" i="7"/>
  <c r="S364" i="7" s="1"/>
  <c r="B365" i="7"/>
  <c r="E365" i="7"/>
  <c r="F365" i="7"/>
  <c r="I365" i="7"/>
  <c r="K365" i="7"/>
  <c r="L365" i="7"/>
  <c r="O365" i="7"/>
  <c r="P365" i="7"/>
  <c r="T365" i="7"/>
  <c r="S365" i="7" s="1"/>
  <c r="B366" i="7"/>
  <c r="E366" i="7"/>
  <c r="F366" i="7"/>
  <c r="I366" i="7"/>
  <c r="K366" i="7"/>
  <c r="L366" i="7"/>
  <c r="O366" i="7"/>
  <c r="P366" i="7"/>
  <c r="T366" i="7"/>
  <c r="S366" i="7" s="1"/>
  <c r="B367" i="7"/>
  <c r="E367" i="7"/>
  <c r="F367" i="7"/>
  <c r="I367" i="7"/>
  <c r="K367" i="7"/>
  <c r="L367" i="7"/>
  <c r="O367" i="7"/>
  <c r="P367" i="7"/>
  <c r="T367" i="7"/>
  <c r="S367" i="7" s="1"/>
  <c r="B368" i="7"/>
  <c r="E368" i="7"/>
  <c r="F368" i="7"/>
  <c r="I368" i="7"/>
  <c r="K368" i="7"/>
  <c r="L368" i="7"/>
  <c r="O368" i="7"/>
  <c r="P368" i="7"/>
  <c r="T368" i="7"/>
  <c r="S368" i="7" s="1"/>
  <c r="B369" i="7"/>
  <c r="E369" i="7"/>
  <c r="F369" i="7"/>
  <c r="I369" i="7"/>
  <c r="K369" i="7"/>
  <c r="L369" i="7"/>
  <c r="O369" i="7"/>
  <c r="P369" i="7"/>
  <c r="T369" i="7"/>
  <c r="S369" i="7" s="1"/>
  <c r="B370" i="7"/>
  <c r="E370" i="7"/>
  <c r="F370" i="7"/>
  <c r="I370" i="7"/>
  <c r="K370" i="7"/>
  <c r="L370" i="7"/>
  <c r="O370" i="7"/>
  <c r="P370" i="7"/>
  <c r="T370" i="7"/>
  <c r="S370" i="7" s="1"/>
  <c r="B371" i="7"/>
  <c r="E371" i="7"/>
  <c r="F371" i="7"/>
  <c r="I371" i="7"/>
  <c r="K371" i="7"/>
  <c r="L371" i="7"/>
  <c r="O371" i="7"/>
  <c r="P371" i="7"/>
  <c r="T371" i="7"/>
  <c r="S371" i="7" s="1"/>
  <c r="B372" i="7"/>
  <c r="E372" i="7"/>
  <c r="F372" i="7"/>
  <c r="I372" i="7"/>
  <c r="K372" i="7"/>
  <c r="L372" i="7"/>
  <c r="O372" i="7"/>
  <c r="P372" i="7"/>
  <c r="T372" i="7"/>
  <c r="S372" i="7" s="1"/>
  <c r="B373" i="7"/>
  <c r="E373" i="7"/>
  <c r="F373" i="7"/>
  <c r="I373" i="7"/>
  <c r="K373" i="7"/>
  <c r="L373" i="7"/>
  <c r="O373" i="7"/>
  <c r="P373" i="7"/>
  <c r="T373" i="7"/>
  <c r="S373" i="7" s="1"/>
  <c r="B374" i="7"/>
  <c r="E374" i="7"/>
  <c r="F374" i="7"/>
  <c r="I374" i="7"/>
  <c r="K374" i="7"/>
  <c r="L374" i="7"/>
  <c r="O374" i="7"/>
  <c r="P374" i="7"/>
  <c r="T374" i="7"/>
  <c r="S374" i="7" s="1"/>
  <c r="B375" i="7"/>
  <c r="E375" i="7"/>
  <c r="F375" i="7"/>
  <c r="I375" i="7"/>
  <c r="K375" i="7"/>
  <c r="L375" i="7"/>
  <c r="O375" i="7"/>
  <c r="P375" i="7"/>
  <c r="T375" i="7"/>
  <c r="S375" i="7" s="1"/>
  <c r="B376" i="7"/>
  <c r="E376" i="7"/>
  <c r="F376" i="7"/>
  <c r="I376" i="7"/>
  <c r="K376" i="7"/>
  <c r="L376" i="7"/>
  <c r="O376" i="7"/>
  <c r="P376" i="7"/>
  <c r="T376" i="7"/>
  <c r="S376" i="7" s="1"/>
  <c r="B377" i="7"/>
  <c r="E377" i="7"/>
  <c r="F377" i="7"/>
  <c r="I377" i="7"/>
  <c r="K377" i="7"/>
  <c r="L377" i="7"/>
  <c r="O377" i="7"/>
  <c r="P377" i="7"/>
  <c r="T377" i="7"/>
  <c r="S377" i="7" s="1"/>
  <c r="B378" i="7"/>
  <c r="E378" i="7"/>
  <c r="F378" i="7"/>
  <c r="I378" i="7"/>
  <c r="K378" i="7"/>
  <c r="L378" i="7"/>
  <c r="O378" i="7"/>
  <c r="P378" i="7"/>
  <c r="T378" i="7"/>
  <c r="S378" i="7" s="1"/>
  <c r="B379" i="7"/>
  <c r="E379" i="7"/>
  <c r="F379" i="7"/>
  <c r="I379" i="7"/>
  <c r="K379" i="7"/>
  <c r="L379" i="7"/>
  <c r="O379" i="7"/>
  <c r="P379" i="7"/>
  <c r="T379" i="7"/>
  <c r="S379" i="7" s="1"/>
  <c r="B380" i="7"/>
  <c r="E380" i="7"/>
  <c r="F380" i="7"/>
  <c r="I380" i="7"/>
  <c r="K380" i="7"/>
  <c r="L380" i="7"/>
  <c r="O380" i="7"/>
  <c r="P380" i="7"/>
  <c r="T380" i="7"/>
  <c r="S380" i="7" s="1"/>
  <c r="B381" i="7"/>
  <c r="E381" i="7"/>
  <c r="F381" i="7"/>
  <c r="I381" i="7"/>
  <c r="K381" i="7"/>
  <c r="L381" i="7"/>
  <c r="O381" i="7"/>
  <c r="P381" i="7"/>
  <c r="T381" i="7"/>
  <c r="S381" i="7" s="1"/>
  <c r="B382" i="7"/>
  <c r="E382" i="7"/>
  <c r="F382" i="7"/>
  <c r="I382" i="7"/>
  <c r="K382" i="7"/>
  <c r="L382" i="7"/>
  <c r="O382" i="7"/>
  <c r="P382" i="7"/>
  <c r="T382" i="7"/>
  <c r="S382" i="7" s="1"/>
  <c r="B383" i="7"/>
  <c r="E383" i="7"/>
  <c r="F383" i="7"/>
  <c r="I383" i="7"/>
  <c r="K383" i="7"/>
  <c r="L383" i="7"/>
  <c r="O383" i="7"/>
  <c r="P383" i="7"/>
  <c r="T383" i="7"/>
  <c r="S383" i="7" s="1"/>
  <c r="B384" i="7"/>
  <c r="E384" i="7"/>
  <c r="F384" i="7"/>
  <c r="I384" i="7"/>
  <c r="K384" i="7"/>
  <c r="L384" i="7"/>
  <c r="O384" i="7"/>
  <c r="P384" i="7"/>
  <c r="T384" i="7"/>
  <c r="S384" i="7" s="1"/>
  <c r="B385" i="7"/>
  <c r="E385" i="7"/>
  <c r="F385" i="7"/>
  <c r="I385" i="7"/>
  <c r="K385" i="7"/>
  <c r="L385" i="7"/>
  <c r="O385" i="7"/>
  <c r="P385" i="7"/>
  <c r="T385" i="7"/>
  <c r="S385" i="7" s="1"/>
  <c r="B386" i="7"/>
  <c r="E386" i="7"/>
  <c r="F386" i="7"/>
  <c r="I386" i="7"/>
  <c r="K386" i="7"/>
  <c r="L386" i="7"/>
  <c r="O386" i="7"/>
  <c r="P386" i="7"/>
  <c r="T386" i="7"/>
  <c r="S386" i="7" s="1"/>
  <c r="B387" i="7"/>
  <c r="E387" i="7"/>
  <c r="F387" i="7"/>
  <c r="I387" i="7"/>
  <c r="K387" i="7"/>
  <c r="L387" i="7"/>
  <c r="O387" i="7"/>
  <c r="P387" i="7"/>
  <c r="T387" i="7"/>
  <c r="S387" i="7" s="1"/>
  <c r="B388" i="7"/>
  <c r="E388" i="7"/>
  <c r="F388" i="7"/>
  <c r="I388" i="7"/>
  <c r="K388" i="7"/>
  <c r="L388" i="7"/>
  <c r="O388" i="7"/>
  <c r="P388" i="7"/>
  <c r="T388" i="7"/>
  <c r="S388" i="7" s="1"/>
  <c r="B389" i="7"/>
  <c r="E389" i="7"/>
  <c r="F389" i="7"/>
  <c r="I389" i="7"/>
  <c r="K389" i="7"/>
  <c r="L389" i="7"/>
  <c r="O389" i="7"/>
  <c r="P389" i="7"/>
  <c r="T389" i="7"/>
  <c r="S389" i="7" s="1"/>
  <c r="B390" i="7"/>
  <c r="E390" i="7"/>
  <c r="F390" i="7"/>
  <c r="I390" i="7"/>
  <c r="K390" i="7"/>
  <c r="L390" i="7"/>
  <c r="O390" i="7"/>
  <c r="P390" i="7"/>
  <c r="T390" i="7"/>
  <c r="S390" i="7" s="1"/>
  <c r="B391" i="7"/>
  <c r="E391" i="7"/>
  <c r="F391" i="7"/>
  <c r="I391" i="7"/>
  <c r="K391" i="7"/>
  <c r="L391" i="7"/>
  <c r="O391" i="7"/>
  <c r="P391" i="7"/>
  <c r="T391" i="7"/>
  <c r="S391" i="7" s="1"/>
  <c r="B392" i="7"/>
  <c r="E392" i="7"/>
  <c r="F392" i="7"/>
  <c r="I392" i="7"/>
  <c r="K392" i="7"/>
  <c r="L392" i="7"/>
  <c r="O392" i="7"/>
  <c r="P392" i="7"/>
  <c r="T392" i="7"/>
  <c r="S392" i="7" s="1"/>
  <c r="B393" i="7"/>
  <c r="E393" i="7"/>
  <c r="F393" i="7"/>
  <c r="I393" i="7"/>
  <c r="K393" i="7"/>
  <c r="L393" i="7"/>
  <c r="O393" i="7"/>
  <c r="P393" i="7"/>
  <c r="T393" i="7"/>
  <c r="S393" i="7" s="1"/>
  <c r="B394" i="7"/>
  <c r="E394" i="7"/>
  <c r="F394" i="7"/>
  <c r="I394" i="7"/>
  <c r="K394" i="7"/>
  <c r="L394" i="7"/>
  <c r="O394" i="7"/>
  <c r="P394" i="7"/>
  <c r="T394" i="7"/>
  <c r="S394" i="7" s="1"/>
  <c r="B395" i="7"/>
  <c r="E395" i="7"/>
  <c r="F395" i="7"/>
  <c r="I395" i="7"/>
  <c r="K395" i="7"/>
  <c r="L395" i="7"/>
  <c r="O395" i="7"/>
  <c r="P395" i="7"/>
  <c r="T395" i="7"/>
  <c r="S395" i="7" s="1"/>
  <c r="B396" i="7"/>
  <c r="E396" i="7"/>
  <c r="F396" i="7"/>
  <c r="I396" i="7"/>
  <c r="K396" i="7"/>
  <c r="L396" i="7"/>
  <c r="O396" i="7"/>
  <c r="P396" i="7"/>
  <c r="T396" i="7"/>
  <c r="S396" i="7" s="1"/>
  <c r="B397" i="7"/>
  <c r="E397" i="7"/>
  <c r="F397" i="7"/>
  <c r="I397" i="7"/>
  <c r="K397" i="7"/>
  <c r="L397" i="7"/>
  <c r="O397" i="7"/>
  <c r="P397" i="7"/>
  <c r="T397" i="7"/>
  <c r="S397" i="7" s="1"/>
  <c r="B398" i="7"/>
  <c r="E398" i="7"/>
  <c r="F398" i="7"/>
  <c r="I398" i="7"/>
  <c r="K398" i="7"/>
  <c r="L398" i="7"/>
  <c r="O398" i="7"/>
  <c r="P398" i="7"/>
  <c r="T398" i="7"/>
  <c r="S398" i="7" s="1"/>
  <c r="B399" i="7"/>
  <c r="E399" i="7"/>
  <c r="F399" i="7"/>
  <c r="I399" i="7"/>
  <c r="K399" i="7"/>
  <c r="L399" i="7"/>
  <c r="O399" i="7"/>
  <c r="P399" i="7"/>
  <c r="T399" i="7"/>
  <c r="S399" i="7" s="1"/>
  <c r="B400" i="7"/>
  <c r="E400" i="7"/>
  <c r="F400" i="7"/>
  <c r="I400" i="7"/>
  <c r="K400" i="7"/>
  <c r="L400" i="7"/>
  <c r="O400" i="7"/>
  <c r="P400" i="7"/>
  <c r="T400" i="7"/>
  <c r="S400" i="7" s="1"/>
  <c r="B401" i="7"/>
  <c r="E401" i="7"/>
  <c r="F401" i="7"/>
  <c r="I401" i="7"/>
  <c r="K401" i="7"/>
  <c r="L401" i="7"/>
  <c r="O401" i="7"/>
  <c r="P401" i="7"/>
  <c r="T401" i="7"/>
  <c r="S401" i="7" s="1"/>
  <c r="B402" i="7"/>
  <c r="E402" i="7"/>
  <c r="F402" i="7"/>
  <c r="I402" i="7"/>
  <c r="K402" i="7"/>
  <c r="L402" i="7"/>
  <c r="O402" i="7"/>
  <c r="P402" i="7"/>
  <c r="T402" i="7"/>
  <c r="S402" i="7" s="1"/>
  <c r="B403" i="7"/>
  <c r="E403" i="7"/>
  <c r="F403" i="7"/>
  <c r="I403" i="7"/>
  <c r="K403" i="7"/>
  <c r="L403" i="7"/>
  <c r="O403" i="7"/>
  <c r="P403" i="7"/>
  <c r="T403" i="7"/>
  <c r="S403" i="7" s="1"/>
  <c r="B404" i="7"/>
  <c r="E404" i="7"/>
  <c r="F404" i="7"/>
  <c r="I404" i="7"/>
  <c r="K404" i="7"/>
  <c r="L404" i="7"/>
  <c r="O404" i="7"/>
  <c r="P404" i="7"/>
  <c r="T404" i="7"/>
  <c r="S404" i="7" s="1"/>
  <c r="B405" i="7"/>
  <c r="E405" i="7"/>
  <c r="F405" i="7"/>
  <c r="I405" i="7"/>
  <c r="K405" i="7"/>
  <c r="L405" i="7"/>
  <c r="O405" i="7"/>
  <c r="P405" i="7"/>
  <c r="T405" i="7"/>
  <c r="S405" i="7" s="1"/>
  <c r="B406" i="7"/>
  <c r="E406" i="7"/>
  <c r="F406" i="7"/>
  <c r="I406" i="7"/>
  <c r="K406" i="7"/>
  <c r="L406" i="7"/>
  <c r="O406" i="7"/>
  <c r="P406" i="7"/>
  <c r="T406" i="7"/>
  <c r="S406" i="7" s="1"/>
  <c r="B407" i="7"/>
  <c r="E407" i="7"/>
  <c r="F407" i="7"/>
  <c r="I407" i="7"/>
  <c r="K407" i="7"/>
  <c r="L407" i="7"/>
  <c r="O407" i="7"/>
  <c r="P407" i="7"/>
  <c r="T407" i="7"/>
  <c r="S407" i="7" s="1"/>
  <c r="B408" i="7"/>
  <c r="E408" i="7"/>
  <c r="F408" i="7"/>
  <c r="I408" i="7"/>
  <c r="K408" i="7"/>
  <c r="L408" i="7"/>
  <c r="O408" i="7"/>
  <c r="P408" i="7"/>
  <c r="T408" i="7"/>
  <c r="S408" i="7" s="1"/>
  <c r="B409" i="7"/>
  <c r="E409" i="7"/>
  <c r="F409" i="7"/>
  <c r="I409" i="7"/>
  <c r="K409" i="7"/>
  <c r="L409" i="7"/>
  <c r="O409" i="7"/>
  <c r="P409" i="7"/>
  <c r="T409" i="7"/>
  <c r="S409" i="7" s="1"/>
  <c r="B410" i="7"/>
  <c r="E410" i="7"/>
  <c r="F410" i="7"/>
  <c r="I410" i="7"/>
  <c r="K410" i="7"/>
  <c r="L410" i="7"/>
  <c r="O410" i="7"/>
  <c r="P410" i="7"/>
  <c r="T410" i="7"/>
  <c r="S410" i="7" s="1"/>
  <c r="B411" i="7"/>
  <c r="E411" i="7"/>
  <c r="F411" i="7"/>
  <c r="I411" i="7"/>
  <c r="K411" i="7"/>
  <c r="L411" i="7"/>
  <c r="O411" i="7"/>
  <c r="P411" i="7"/>
  <c r="T411" i="7"/>
  <c r="S411" i="7" s="1"/>
  <c r="B412" i="7"/>
  <c r="E412" i="7"/>
  <c r="F412" i="7"/>
  <c r="I412" i="7"/>
  <c r="K412" i="7"/>
  <c r="L412" i="7"/>
  <c r="O412" i="7"/>
  <c r="P412" i="7"/>
  <c r="T412" i="7"/>
  <c r="S412" i="7" s="1"/>
  <c r="B413" i="7"/>
  <c r="E413" i="7"/>
  <c r="F413" i="7"/>
  <c r="I413" i="7"/>
  <c r="K413" i="7"/>
  <c r="L413" i="7"/>
  <c r="O413" i="7"/>
  <c r="P413" i="7"/>
  <c r="T413" i="7"/>
  <c r="S413" i="7" s="1"/>
  <c r="B414" i="7"/>
  <c r="E414" i="7"/>
  <c r="F414" i="7"/>
  <c r="I414" i="7"/>
  <c r="K414" i="7"/>
  <c r="L414" i="7"/>
  <c r="O414" i="7"/>
  <c r="P414" i="7"/>
  <c r="T414" i="7"/>
  <c r="S414" i="7" s="1"/>
  <c r="B415" i="7"/>
  <c r="E415" i="7"/>
  <c r="F415" i="7"/>
  <c r="I415" i="7"/>
  <c r="K415" i="7"/>
  <c r="L415" i="7"/>
  <c r="O415" i="7"/>
  <c r="P415" i="7"/>
  <c r="T415" i="7"/>
  <c r="S415" i="7" s="1"/>
  <c r="B416" i="7"/>
  <c r="E416" i="7"/>
  <c r="F416" i="7"/>
  <c r="I416" i="7"/>
  <c r="K416" i="7"/>
  <c r="L416" i="7"/>
  <c r="O416" i="7"/>
  <c r="P416" i="7"/>
  <c r="T416" i="7"/>
  <c r="S416" i="7" s="1"/>
  <c r="B417" i="7"/>
  <c r="E417" i="7"/>
  <c r="F417" i="7"/>
  <c r="I417" i="7"/>
  <c r="K417" i="7"/>
  <c r="L417" i="7"/>
  <c r="O417" i="7"/>
  <c r="P417" i="7"/>
  <c r="T417" i="7"/>
  <c r="S417" i="7" s="1"/>
  <c r="B418" i="7"/>
  <c r="E418" i="7"/>
  <c r="F418" i="7"/>
  <c r="I418" i="7"/>
  <c r="K418" i="7"/>
  <c r="L418" i="7"/>
  <c r="O418" i="7"/>
  <c r="P418" i="7"/>
  <c r="T418" i="7"/>
  <c r="S418" i="7" s="1"/>
  <c r="B419" i="7"/>
  <c r="E419" i="7"/>
  <c r="F419" i="7"/>
  <c r="I419" i="7"/>
  <c r="K419" i="7"/>
  <c r="L419" i="7"/>
  <c r="O419" i="7"/>
  <c r="P419" i="7"/>
  <c r="T419" i="7"/>
  <c r="S419" i="7" s="1"/>
  <c r="B420" i="7"/>
  <c r="E420" i="7"/>
  <c r="F420" i="7"/>
  <c r="I420" i="7"/>
  <c r="K420" i="7"/>
  <c r="L420" i="7"/>
  <c r="O420" i="7"/>
  <c r="P420" i="7"/>
  <c r="T420" i="7"/>
  <c r="S420" i="7" s="1"/>
  <c r="B421" i="7"/>
  <c r="E421" i="7"/>
  <c r="F421" i="7"/>
  <c r="I421" i="7"/>
  <c r="K421" i="7"/>
  <c r="L421" i="7"/>
  <c r="O421" i="7"/>
  <c r="P421" i="7"/>
  <c r="T421" i="7"/>
  <c r="S421" i="7" s="1"/>
  <c r="B422" i="7"/>
  <c r="E422" i="7"/>
  <c r="F422" i="7"/>
  <c r="I422" i="7"/>
  <c r="K422" i="7"/>
  <c r="L422" i="7"/>
  <c r="O422" i="7"/>
  <c r="P422" i="7"/>
  <c r="T422" i="7"/>
  <c r="S422" i="7" s="1"/>
  <c r="B423" i="7"/>
  <c r="E423" i="7"/>
  <c r="F423" i="7"/>
  <c r="I423" i="7"/>
  <c r="K423" i="7"/>
  <c r="L423" i="7"/>
  <c r="O423" i="7"/>
  <c r="P423" i="7"/>
  <c r="T423" i="7"/>
  <c r="S423" i="7" s="1"/>
  <c r="B424" i="7"/>
  <c r="E424" i="7"/>
  <c r="F424" i="7"/>
  <c r="I424" i="7"/>
  <c r="K424" i="7"/>
  <c r="L424" i="7"/>
  <c r="O424" i="7"/>
  <c r="P424" i="7"/>
  <c r="T424" i="7"/>
  <c r="S424" i="7" s="1"/>
  <c r="B425" i="7"/>
  <c r="E425" i="7"/>
  <c r="F425" i="7"/>
  <c r="I425" i="7"/>
  <c r="K425" i="7"/>
  <c r="L425" i="7"/>
  <c r="O425" i="7"/>
  <c r="P425" i="7"/>
  <c r="T425" i="7"/>
  <c r="S425" i="7" s="1"/>
  <c r="B426" i="7"/>
  <c r="E426" i="7"/>
  <c r="F426" i="7"/>
  <c r="I426" i="7"/>
  <c r="K426" i="7"/>
  <c r="L426" i="7"/>
  <c r="O426" i="7"/>
  <c r="P426" i="7"/>
  <c r="T426" i="7"/>
  <c r="S426" i="7" s="1"/>
  <c r="B427" i="7"/>
  <c r="E427" i="7"/>
  <c r="F427" i="7"/>
  <c r="I427" i="7"/>
  <c r="K427" i="7"/>
  <c r="L427" i="7"/>
  <c r="O427" i="7"/>
  <c r="P427" i="7"/>
  <c r="T427" i="7"/>
  <c r="S427" i="7" s="1"/>
  <c r="B428" i="7"/>
  <c r="E428" i="7"/>
  <c r="F428" i="7"/>
  <c r="I428" i="7"/>
  <c r="K428" i="7"/>
  <c r="L428" i="7"/>
  <c r="O428" i="7"/>
  <c r="P428" i="7"/>
  <c r="T428" i="7"/>
  <c r="S428" i="7" s="1"/>
  <c r="B429" i="7"/>
  <c r="E429" i="7"/>
  <c r="F429" i="7"/>
  <c r="I429" i="7"/>
  <c r="K429" i="7"/>
  <c r="L429" i="7"/>
  <c r="O429" i="7"/>
  <c r="P429" i="7"/>
  <c r="T429" i="7"/>
  <c r="S429" i="7" s="1"/>
  <c r="B430" i="7"/>
  <c r="E430" i="7"/>
  <c r="F430" i="7"/>
  <c r="I430" i="7"/>
  <c r="K430" i="7"/>
  <c r="L430" i="7"/>
  <c r="O430" i="7"/>
  <c r="P430" i="7"/>
  <c r="T430" i="7"/>
  <c r="S430" i="7" s="1"/>
  <c r="B431" i="7"/>
  <c r="E431" i="7"/>
  <c r="F431" i="7"/>
  <c r="I431" i="7"/>
  <c r="K431" i="7"/>
  <c r="L431" i="7"/>
  <c r="O431" i="7"/>
  <c r="P431" i="7"/>
  <c r="T431" i="7"/>
  <c r="S431" i="7" s="1"/>
  <c r="B432" i="7"/>
  <c r="E432" i="7"/>
  <c r="F432" i="7"/>
  <c r="I432" i="7"/>
  <c r="K432" i="7"/>
  <c r="L432" i="7"/>
  <c r="O432" i="7"/>
  <c r="P432" i="7"/>
  <c r="T432" i="7"/>
  <c r="S432" i="7" s="1"/>
  <c r="B433" i="7"/>
  <c r="E433" i="7"/>
  <c r="F433" i="7"/>
  <c r="I433" i="7"/>
  <c r="K433" i="7"/>
  <c r="L433" i="7"/>
  <c r="O433" i="7"/>
  <c r="P433" i="7"/>
  <c r="T433" i="7"/>
  <c r="S433" i="7" s="1"/>
  <c r="B434" i="7"/>
  <c r="E434" i="7"/>
  <c r="F434" i="7"/>
  <c r="I434" i="7"/>
  <c r="K434" i="7"/>
  <c r="L434" i="7"/>
  <c r="O434" i="7"/>
  <c r="P434" i="7"/>
  <c r="T434" i="7"/>
  <c r="S434" i="7" s="1"/>
  <c r="B435" i="7"/>
  <c r="E435" i="7"/>
  <c r="F435" i="7"/>
  <c r="I435" i="7"/>
  <c r="K435" i="7"/>
  <c r="L435" i="7"/>
  <c r="O435" i="7"/>
  <c r="P435" i="7"/>
  <c r="T435" i="7"/>
  <c r="S435" i="7" s="1"/>
  <c r="B436" i="7"/>
  <c r="E436" i="7"/>
  <c r="F436" i="7"/>
  <c r="I436" i="7"/>
  <c r="K436" i="7"/>
  <c r="L436" i="7"/>
  <c r="O436" i="7"/>
  <c r="P436" i="7"/>
  <c r="T436" i="7"/>
  <c r="S436" i="7" s="1"/>
  <c r="B437" i="7"/>
  <c r="E437" i="7"/>
  <c r="F437" i="7"/>
  <c r="I437" i="7"/>
  <c r="K437" i="7"/>
  <c r="L437" i="7"/>
  <c r="O437" i="7"/>
  <c r="P437" i="7"/>
  <c r="T437" i="7"/>
  <c r="S437" i="7" s="1"/>
  <c r="B438" i="7"/>
  <c r="E438" i="7"/>
  <c r="F438" i="7"/>
  <c r="I438" i="7"/>
  <c r="K438" i="7"/>
  <c r="L438" i="7"/>
  <c r="O438" i="7"/>
  <c r="P438" i="7"/>
  <c r="T438" i="7"/>
  <c r="S438" i="7" s="1"/>
  <c r="B439" i="7"/>
  <c r="E439" i="7"/>
  <c r="F439" i="7"/>
  <c r="I439" i="7"/>
  <c r="K439" i="7"/>
  <c r="L439" i="7"/>
  <c r="O439" i="7"/>
  <c r="P439" i="7"/>
  <c r="T439" i="7"/>
  <c r="S439" i="7" s="1"/>
  <c r="B440" i="7"/>
  <c r="E440" i="7"/>
  <c r="F440" i="7"/>
  <c r="I440" i="7"/>
  <c r="K440" i="7"/>
  <c r="L440" i="7"/>
  <c r="O440" i="7"/>
  <c r="P440" i="7"/>
  <c r="T440" i="7"/>
  <c r="S440" i="7" s="1"/>
  <c r="B441" i="7"/>
  <c r="E441" i="7"/>
  <c r="F441" i="7"/>
  <c r="I441" i="7"/>
  <c r="K441" i="7"/>
  <c r="L441" i="7"/>
  <c r="O441" i="7"/>
  <c r="P441" i="7"/>
  <c r="T441" i="7"/>
  <c r="S441" i="7" s="1"/>
  <c r="B442" i="7"/>
  <c r="E442" i="7"/>
  <c r="F442" i="7"/>
  <c r="I442" i="7"/>
  <c r="K442" i="7"/>
  <c r="L442" i="7"/>
  <c r="O442" i="7"/>
  <c r="P442" i="7"/>
  <c r="T442" i="7"/>
  <c r="S442" i="7" s="1"/>
  <c r="B443" i="7"/>
  <c r="E443" i="7"/>
  <c r="F443" i="7"/>
  <c r="I443" i="7"/>
  <c r="K443" i="7"/>
  <c r="L443" i="7"/>
  <c r="O443" i="7"/>
  <c r="P443" i="7"/>
  <c r="T443" i="7"/>
  <c r="S443" i="7" s="1"/>
  <c r="B444" i="7"/>
  <c r="E444" i="7"/>
  <c r="F444" i="7"/>
  <c r="I444" i="7"/>
  <c r="K444" i="7"/>
  <c r="L444" i="7"/>
  <c r="O444" i="7"/>
  <c r="P444" i="7"/>
  <c r="T444" i="7"/>
  <c r="S444" i="7" s="1"/>
  <c r="B445" i="7"/>
  <c r="E445" i="7"/>
  <c r="F445" i="7"/>
  <c r="I445" i="7"/>
  <c r="K445" i="7"/>
  <c r="L445" i="7"/>
  <c r="O445" i="7"/>
  <c r="P445" i="7"/>
  <c r="T445" i="7"/>
  <c r="S445" i="7" s="1"/>
  <c r="B446" i="7"/>
  <c r="E446" i="7"/>
  <c r="F446" i="7"/>
  <c r="I446" i="7"/>
  <c r="K446" i="7"/>
  <c r="L446" i="7"/>
  <c r="O446" i="7"/>
  <c r="P446" i="7"/>
  <c r="T446" i="7"/>
  <c r="S446" i="7" s="1"/>
  <c r="B447" i="7"/>
  <c r="E447" i="7"/>
  <c r="F447" i="7"/>
  <c r="I447" i="7"/>
  <c r="K447" i="7"/>
  <c r="L447" i="7"/>
  <c r="O447" i="7"/>
  <c r="P447" i="7"/>
  <c r="T447" i="7"/>
  <c r="S447" i="7" s="1"/>
  <c r="B448" i="7"/>
  <c r="E448" i="7"/>
  <c r="F448" i="7"/>
  <c r="I448" i="7"/>
  <c r="K448" i="7"/>
  <c r="L448" i="7"/>
  <c r="O448" i="7"/>
  <c r="P448" i="7"/>
  <c r="T448" i="7"/>
  <c r="S448" i="7" s="1"/>
  <c r="B449" i="7"/>
  <c r="E449" i="7"/>
  <c r="F449" i="7"/>
  <c r="I449" i="7"/>
  <c r="K449" i="7"/>
  <c r="L449" i="7"/>
  <c r="O449" i="7"/>
  <c r="P449" i="7"/>
  <c r="T449" i="7"/>
  <c r="S449" i="7" s="1"/>
  <c r="B450" i="7"/>
  <c r="E450" i="7"/>
  <c r="F450" i="7"/>
  <c r="I450" i="7"/>
  <c r="K450" i="7"/>
  <c r="L450" i="7"/>
  <c r="O450" i="7"/>
  <c r="P450" i="7"/>
  <c r="T450" i="7"/>
  <c r="S450" i="7" s="1"/>
  <c r="B451" i="7"/>
  <c r="E451" i="7"/>
  <c r="F451" i="7"/>
  <c r="I451" i="7"/>
  <c r="K451" i="7"/>
  <c r="L451" i="7"/>
  <c r="O451" i="7"/>
  <c r="P451" i="7"/>
  <c r="T451" i="7"/>
  <c r="S451" i="7" s="1"/>
  <c r="B452" i="7"/>
  <c r="E452" i="7"/>
  <c r="F452" i="7"/>
  <c r="I452" i="7"/>
  <c r="K452" i="7"/>
  <c r="L452" i="7"/>
  <c r="O452" i="7"/>
  <c r="P452" i="7"/>
  <c r="T452" i="7"/>
  <c r="S452" i="7" s="1"/>
  <c r="B453" i="7"/>
  <c r="E453" i="7"/>
  <c r="F453" i="7"/>
  <c r="I453" i="7"/>
  <c r="K453" i="7"/>
  <c r="L453" i="7"/>
  <c r="O453" i="7"/>
  <c r="P453" i="7"/>
  <c r="T453" i="7"/>
  <c r="S453" i="7" s="1"/>
  <c r="B454" i="7"/>
  <c r="E454" i="7"/>
  <c r="F454" i="7"/>
  <c r="I454" i="7"/>
  <c r="K454" i="7"/>
  <c r="L454" i="7"/>
  <c r="O454" i="7"/>
  <c r="P454" i="7"/>
  <c r="T454" i="7"/>
  <c r="S454" i="7" s="1"/>
  <c r="B455" i="7"/>
  <c r="E455" i="7"/>
  <c r="F455" i="7"/>
  <c r="I455" i="7"/>
  <c r="K455" i="7"/>
  <c r="L455" i="7"/>
  <c r="O455" i="7"/>
  <c r="P455" i="7"/>
  <c r="T455" i="7"/>
  <c r="S455" i="7" s="1"/>
  <c r="B456" i="7"/>
  <c r="E456" i="7"/>
  <c r="F456" i="7"/>
  <c r="I456" i="7"/>
  <c r="K456" i="7"/>
  <c r="L456" i="7"/>
  <c r="O456" i="7"/>
  <c r="P456" i="7"/>
  <c r="T456" i="7"/>
  <c r="S456" i="7" s="1"/>
  <c r="B457" i="7"/>
  <c r="E457" i="7"/>
  <c r="F457" i="7"/>
  <c r="I457" i="7"/>
  <c r="K457" i="7"/>
  <c r="L457" i="7"/>
  <c r="O457" i="7"/>
  <c r="P457" i="7"/>
  <c r="T457" i="7"/>
  <c r="S457" i="7" s="1"/>
  <c r="B458" i="7"/>
  <c r="E458" i="7"/>
  <c r="F458" i="7"/>
  <c r="I458" i="7"/>
  <c r="K458" i="7"/>
  <c r="L458" i="7"/>
  <c r="O458" i="7"/>
  <c r="P458" i="7"/>
  <c r="T458" i="7"/>
  <c r="S458" i="7" s="1"/>
  <c r="B459" i="7"/>
  <c r="E459" i="7"/>
  <c r="F459" i="7"/>
  <c r="I459" i="7"/>
  <c r="K459" i="7"/>
  <c r="L459" i="7"/>
  <c r="O459" i="7"/>
  <c r="P459" i="7"/>
  <c r="T459" i="7"/>
  <c r="S459" i="7" s="1"/>
  <c r="B460" i="7"/>
  <c r="E460" i="7"/>
  <c r="F460" i="7"/>
  <c r="I460" i="7"/>
  <c r="K460" i="7"/>
  <c r="L460" i="7"/>
  <c r="O460" i="7"/>
  <c r="P460" i="7"/>
  <c r="T460" i="7"/>
  <c r="S460" i="7" s="1"/>
  <c r="B461" i="7"/>
  <c r="E461" i="7"/>
  <c r="F461" i="7"/>
  <c r="I461" i="7"/>
  <c r="K461" i="7"/>
  <c r="L461" i="7"/>
  <c r="O461" i="7"/>
  <c r="P461" i="7"/>
  <c r="T461" i="7"/>
  <c r="S461" i="7" s="1"/>
  <c r="B462" i="7"/>
  <c r="E462" i="7"/>
  <c r="F462" i="7"/>
  <c r="I462" i="7"/>
  <c r="K462" i="7"/>
  <c r="L462" i="7"/>
  <c r="O462" i="7"/>
  <c r="P462" i="7"/>
  <c r="T462" i="7"/>
  <c r="S462" i="7" s="1"/>
  <c r="B463" i="7"/>
  <c r="E463" i="7"/>
  <c r="F463" i="7"/>
  <c r="I463" i="7"/>
  <c r="K463" i="7"/>
  <c r="L463" i="7"/>
  <c r="O463" i="7"/>
  <c r="P463" i="7"/>
  <c r="T463" i="7"/>
  <c r="S463" i="7" s="1"/>
  <c r="B464" i="7"/>
  <c r="E464" i="7"/>
  <c r="F464" i="7"/>
  <c r="I464" i="7"/>
  <c r="K464" i="7"/>
  <c r="L464" i="7"/>
  <c r="O464" i="7"/>
  <c r="P464" i="7"/>
  <c r="T464" i="7"/>
  <c r="S464" i="7" s="1"/>
  <c r="B465" i="7"/>
  <c r="E465" i="7"/>
  <c r="F465" i="7"/>
  <c r="I465" i="7"/>
  <c r="K465" i="7"/>
  <c r="L465" i="7"/>
  <c r="O465" i="7"/>
  <c r="P465" i="7"/>
  <c r="T465" i="7"/>
  <c r="S465" i="7" s="1"/>
  <c r="B466" i="7"/>
  <c r="E466" i="7"/>
  <c r="F466" i="7"/>
  <c r="I466" i="7"/>
  <c r="K466" i="7"/>
  <c r="L466" i="7"/>
  <c r="O466" i="7"/>
  <c r="P466" i="7"/>
  <c r="T466" i="7"/>
  <c r="S466" i="7" s="1"/>
  <c r="B467" i="7"/>
  <c r="E467" i="7"/>
  <c r="F467" i="7"/>
  <c r="I467" i="7"/>
  <c r="K467" i="7"/>
  <c r="L467" i="7"/>
  <c r="O467" i="7"/>
  <c r="P467" i="7"/>
  <c r="T467" i="7"/>
  <c r="S467" i="7" s="1"/>
  <c r="B468" i="7"/>
  <c r="E468" i="7"/>
  <c r="F468" i="7"/>
  <c r="I468" i="7"/>
  <c r="K468" i="7"/>
  <c r="L468" i="7"/>
  <c r="O468" i="7"/>
  <c r="P468" i="7"/>
  <c r="T468" i="7"/>
  <c r="S468" i="7" s="1"/>
  <c r="B469" i="7"/>
  <c r="E469" i="7"/>
  <c r="F469" i="7"/>
  <c r="I469" i="7"/>
  <c r="K469" i="7"/>
  <c r="L469" i="7"/>
  <c r="O469" i="7"/>
  <c r="P469" i="7"/>
  <c r="T469" i="7"/>
  <c r="S469" i="7" s="1"/>
  <c r="B470" i="7"/>
  <c r="E470" i="7"/>
  <c r="F470" i="7"/>
  <c r="I470" i="7"/>
  <c r="K470" i="7"/>
  <c r="L470" i="7"/>
  <c r="O470" i="7"/>
  <c r="P470" i="7"/>
  <c r="T470" i="7"/>
  <c r="S470" i="7" s="1"/>
  <c r="B471" i="7"/>
  <c r="E471" i="7"/>
  <c r="F471" i="7"/>
  <c r="I471" i="7"/>
  <c r="K471" i="7"/>
  <c r="L471" i="7"/>
  <c r="O471" i="7"/>
  <c r="P471" i="7"/>
  <c r="T471" i="7"/>
  <c r="S471" i="7" s="1"/>
  <c r="B472" i="7"/>
  <c r="E472" i="7"/>
  <c r="F472" i="7"/>
  <c r="I472" i="7"/>
  <c r="K472" i="7"/>
  <c r="L472" i="7"/>
  <c r="O472" i="7"/>
  <c r="P472" i="7"/>
  <c r="T472" i="7"/>
  <c r="S472" i="7" s="1"/>
  <c r="B473" i="7"/>
  <c r="E473" i="7"/>
  <c r="F473" i="7"/>
  <c r="I473" i="7"/>
  <c r="K473" i="7"/>
  <c r="L473" i="7"/>
  <c r="O473" i="7"/>
  <c r="P473" i="7"/>
  <c r="T473" i="7"/>
  <c r="S473" i="7" s="1"/>
  <c r="B474" i="7"/>
  <c r="E474" i="7"/>
  <c r="F474" i="7"/>
  <c r="I474" i="7"/>
  <c r="K474" i="7"/>
  <c r="L474" i="7"/>
  <c r="O474" i="7"/>
  <c r="P474" i="7"/>
  <c r="T474" i="7"/>
  <c r="S474" i="7" s="1"/>
  <c r="B475" i="7"/>
  <c r="E475" i="7"/>
  <c r="F475" i="7"/>
  <c r="I475" i="7"/>
  <c r="K475" i="7"/>
  <c r="L475" i="7"/>
  <c r="O475" i="7"/>
  <c r="P475" i="7"/>
  <c r="T475" i="7"/>
  <c r="S475" i="7" s="1"/>
  <c r="B476" i="7"/>
  <c r="E476" i="7"/>
  <c r="F476" i="7"/>
  <c r="I476" i="7"/>
  <c r="K476" i="7"/>
  <c r="L476" i="7"/>
  <c r="O476" i="7"/>
  <c r="P476" i="7"/>
  <c r="T476" i="7"/>
  <c r="S476" i="7" s="1"/>
  <c r="B477" i="7"/>
  <c r="E477" i="7"/>
  <c r="F477" i="7"/>
  <c r="I477" i="7"/>
  <c r="K477" i="7"/>
  <c r="L477" i="7"/>
  <c r="O477" i="7"/>
  <c r="P477" i="7"/>
  <c r="T477" i="7"/>
  <c r="S477" i="7" s="1"/>
  <c r="B478" i="7"/>
  <c r="E478" i="7"/>
  <c r="F478" i="7"/>
  <c r="I478" i="7"/>
  <c r="K478" i="7"/>
  <c r="L478" i="7"/>
  <c r="O478" i="7"/>
  <c r="P478" i="7"/>
  <c r="T478" i="7"/>
  <c r="S478" i="7" s="1"/>
  <c r="B479" i="7"/>
  <c r="E479" i="7"/>
  <c r="F479" i="7"/>
  <c r="I479" i="7"/>
  <c r="K479" i="7"/>
  <c r="L479" i="7"/>
  <c r="O479" i="7"/>
  <c r="P479" i="7"/>
  <c r="T479" i="7"/>
  <c r="S479" i="7" s="1"/>
  <c r="B480" i="7"/>
  <c r="E480" i="7"/>
  <c r="F480" i="7"/>
  <c r="I480" i="7"/>
  <c r="K480" i="7"/>
  <c r="L480" i="7"/>
  <c r="O480" i="7"/>
  <c r="P480" i="7"/>
  <c r="T480" i="7"/>
  <c r="S480" i="7" s="1"/>
  <c r="B481" i="7"/>
  <c r="E481" i="7"/>
  <c r="F481" i="7"/>
  <c r="I481" i="7"/>
  <c r="K481" i="7"/>
  <c r="L481" i="7"/>
  <c r="O481" i="7"/>
  <c r="P481" i="7"/>
  <c r="T481" i="7"/>
  <c r="S481" i="7" s="1"/>
  <c r="B482" i="7"/>
  <c r="E482" i="7"/>
  <c r="F482" i="7"/>
  <c r="I482" i="7"/>
  <c r="K482" i="7"/>
  <c r="L482" i="7"/>
  <c r="O482" i="7"/>
  <c r="P482" i="7"/>
  <c r="T482" i="7"/>
  <c r="S482" i="7" s="1"/>
  <c r="B483" i="7"/>
  <c r="E483" i="7"/>
  <c r="F483" i="7"/>
  <c r="I483" i="7"/>
  <c r="K483" i="7"/>
  <c r="L483" i="7"/>
  <c r="O483" i="7"/>
  <c r="P483" i="7"/>
  <c r="T483" i="7"/>
  <c r="S483" i="7" s="1"/>
  <c r="B484" i="7"/>
  <c r="E484" i="7"/>
  <c r="F484" i="7"/>
  <c r="I484" i="7"/>
  <c r="K484" i="7"/>
  <c r="L484" i="7"/>
  <c r="O484" i="7"/>
  <c r="P484" i="7"/>
  <c r="T484" i="7"/>
  <c r="S484" i="7" s="1"/>
  <c r="B485" i="7"/>
  <c r="E485" i="7"/>
  <c r="F485" i="7"/>
  <c r="I485" i="7"/>
  <c r="K485" i="7"/>
  <c r="L485" i="7"/>
  <c r="O485" i="7"/>
  <c r="P485" i="7"/>
  <c r="T485" i="7"/>
  <c r="S485" i="7" s="1"/>
  <c r="B486" i="7"/>
  <c r="E486" i="7"/>
  <c r="F486" i="7"/>
  <c r="I486" i="7"/>
  <c r="K486" i="7"/>
  <c r="L486" i="7"/>
  <c r="O486" i="7"/>
  <c r="P486" i="7"/>
  <c r="T486" i="7"/>
  <c r="S486" i="7" s="1"/>
  <c r="B487" i="7"/>
  <c r="E487" i="7"/>
  <c r="F487" i="7"/>
  <c r="I487" i="7"/>
  <c r="K487" i="7"/>
  <c r="L487" i="7"/>
  <c r="O487" i="7"/>
  <c r="P487" i="7"/>
  <c r="T487" i="7"/>
  <c r="S487" i="7" s="1"/>
  <c r="B488" i="7"/>
  <c r="E488" i="7"/>
  <c r="F488" i="7"/>
  <c r="I488" i="7"/>
  <c r="K488" i="7"/>
  <c r="L488" i="7"/>
  <c r="O488" i="7"/>
  <c r="P488" i="7"/>
  <c r="T488" i="7"/>
  <c r="S488" i="7" s="1"/>
  <c r="B489" i="7"/>
  <c r="E489" i="7"/>
  <c r="F489" i="7"/>
  <c r="I489" i="7"/>
  <c r="K489" i="7"/>
  <c r="L489" i="7"/>
  <c r="O489" i="7"/>
  <c r="P489" i="7"/>
  <c r="T489" i="7"/>
  <c r="S489" i="7" s="1"/>
  <c r="B490" i="7"/>
  <c r="E490" i="7"/>
  <c r="F490" i="7"/>
  <c r="I490" i="7"/>
  <c r="K490" i="7"/>
  <c r="L490" i="7"/>
  <c r="O490" i="7"/>
  <c r="P490" i="7"/>
  <c r="T490" i="7"/>
  <c r="S490" i="7" s="1"/>
  <c r="B491" i="7"/>
  <c r="E491" i="7"/>
  <c r="F491" i="7"/>
  <c r="I491" i="7"/>
  <c r="K491" i="7"/>
  <c r="L491" i="7"/>
  <c r="O491" i="7"/>
  <c r="P491" i="7"/>
  <c r="T491" i="7"/>
  <c r="S491" i="7" s="1"/>
  <c r="B492" i="7"/>
  <c r="E492" i="7"/>
  <c r="F492" i="7"/>
  <c r="I492" i="7"/>
  <c r="K492" i="7"/>
  <c r="L492" i="7"/>
  <c r="O492" i="7"/>
  <c r="P492" i="7"/>
  <c r="T492" i="7"/>
  <c r="S492" i="7" s="1"/>
  <c r="B493" i="7"/>
  <c r="E493" i="7"/>
  <c r="F493" i="7"/>
  <c r="I493" i="7"/>
  <c r="K493" i="7"/>
  <c r="L493" i="7"/>
  <c r="O493" i="7"/>
  <c r="P493" i="7"/>
  <c r="T493" i="7"/>
  <c r="S493" i="7" s="1"/>
  <c r="B494" i="7"/>
  <c r="E494" i="7"/>
  <c r="F494" i="7"/>
  <c r="I494" i="7"/>
  <c r="K494" i="7"/>
  <c r="L494" i="7"/>
  <c r="O494" i="7"/>
  <c r="P494" i="7"/>
  <c r="T494" i="7"/>
  <c r="S494" i="7" s="1"/>
  <c r="B495" i="7"/>
  <c r="E495" i="7"/>
  <c r="F495" i="7"/>
  <c r="I495" i="7"/>
  <c r="K495" i="7"/>
  <c r="L495" i="7"/>
  <c r="O495" i="7"/>
  <c r="P495" i="7"/>
  <c r="T495" i="7"/>
  <c r="S495" i="7" s="1"/>
  <c r="B496" i="7"/>
  <c r="E496" i="7"/>
  <c r="F496" i="7"/>
  <c r="I496" i="7"/>
  <c r="K496" i="7"/>
  <c r="L496" i="7"/>
  <c r="O496" i="7"/>
  <c r="P496" i="7"/>
  <c r="T496" i="7"/>
  <c r="S496" i="7" s="1"/>
  <c r="B497" i="7"/>
  <c r="E497" i="7"/>
  <c r="F497" i="7"/>
  <c r="I497" i="7"/>
  <c r="K497" i="7"/>
  <c r="L497" i="7"/>
  <c r="O497" i="7"/>
  <c r="P497" i="7"/>
  <c r="T497" i="7"/>
  <c r="S497" i="7" s="1"/>
  <c r="B498" i="7"/>
  <c r="E498" i="7"/>
  <c r="F498" i="7"/>
  <c r="I498" i="7"/>
  <c r="K498" i="7"/>
  <c r="L498" i="7"/>
  <c r="O498" i="7"/>
  <c r="P498" i="7"/>
  <c r="T498" i="7"/>
  <c r="S498" i="7" s="1"/>
  <c r="B499" i="7"/>
  <c r="E499" i="7"/>
  <c r="F499" i="7"/>
  <c r="I499" i="7"/>
  <c r="K499" i="7"/>
  <c r="L499" i="7"/>
  <c r="O499" i="7"/>
  <c r="P499" i="7"/>
  <c r="T499" i="7"/>
  <c r="S499" i="7" s="1"/>
  <c r="B500" i="7"/>
  <c r="E500" i="7"/>
  <c r="F500" i="7"/>
  <c r="I500" i="7"/>
  <c r="K500" i="7"/>
  <c r="L500" i="7"/>
  <c r="O500" i="7"/>
  <c r="P500" i="7"/>
  <c r="T500" i="7"/>
  <c r="S500" i="7" s="1"/>
  <c r="B501" i="7"/>
  <c r="E501" i="7"/>
  <c r="F501" i="7"/>
  <c r="I501" i="7"/>
  <c r="K501" i="7"/>
  <c r="L501" i="7"/>
  <c r="O501" i="7"/>
  <c r="P501" i="7"/>
  <c r="T501" i="7"/>
  <c r="S501" i="7" s="1"/>
  <c r="B502" i="7"/>
  <c r="E502" i="7"/>
  <c r="F502" i="7"/>
  <c r="I502" i="7"/>
  <c r="K502" i="7"/>
  <c r="L502" i="7"/>
  <c r="O502" i="7"/>
  <c r="P502" i="7"/>
  <c r="T502" i="7"/>
  <c r="S502" i="7" s="1"/>
  <c r="B503" i="7"/>
  <c r="E503" i="7"/>
  <c r="F503" i="7"/>
  <c r="I503" i="7"/>
  <c r="K503" i="7"/>
  <c r="L503" i="7"/>
  <c r="O503" i="7"/>
  <c r="P503" i="7"/>
  <c r="T503" i="7"/>
  <c r="S503" i="7" s="1"/>
  <c r="B504" i="7"/>
  <c r="E504" i="7"/>
  <c r="F504" i="7"/>
  <c r="I504" i="7"/>
  <c r="K504" i="7"/>
  <c r="L504" i="7"/>
  <c r="O504" i="7"/>
  <c r="P504" i="7"/>
  <c r="T504" i="7"/>
  <c r="S504" i="7" s="1"/>
  <c r="B505" i="7"/>
  <c r="E505" i="7"/>
  <c r="F505" i="7"/>
  <c r="I505" i="7"/>
  <c r="K505" i="7"/>
  <c r="L505" i="7"/>
  <c r="O505" i="7"/>
  <c r="P505" i="7"/>
  <c r="T505" i="7"/>
  <c r="S505" i="7" s="1"/>
  <c r="B506" i="7"/>
  <c r="E506" i="7"/>
  <c r="F506" i="7"/>
  <c r="I506" i="7"/>
  <c r="K506" i="7"/>
  <c r="L506" i="7"/>
  <c r="O506" i="7"/>
  <c r="P506" i="7"/>
  <c r="T506" i="7"/>
  <c r="S506" i="7" s="1"/>
  <c r="B507" i="7"/>
  <c r="E507" i="7"/>
  <c r="F507" i="7"/>
  <c r="I507" i="7"/>
  <c r="K507" i="7"/>
  <c r="L507" i="7"/>
  <c r="O507" i="7"/>
  <c r="P507" i="7"/>
  <c r="T507" i="7"/>
  <c r="S507" i="7" s="1"/>
  <c r="B508" i="7"/>
  <c r="E508" i="7"/>
  <c r="F508" i="7"/>
  <c r="I508" i="7"/>
  <c r="K508" i="7"/>
  <c r="L508" i="7"/>
  <c r="O508" i="7"/>
  <c r="P508" i="7"/>
  <c r="T508" i="7"/>
  <c r="S508" i="7" s="1"/>
  <c r="B509" i="7"/>
  <c r="E509" i="7"/>
  <c r="F509" i="7"/>
  <c r="I509" i="7"/>
  <c r="K509" i="7"/>
  <c r="L509" i="7"/>
  <c r="O509" i="7"/>
  <c r="P509" i="7"/>
  <c r="T509" i="7"/>
  <c r="S509" i="7" s="1"/>
  <c r="B510" i="7"/>
  <c r="E510" i="7"/>
  <c r="F510" i="7"/>
  <c r="I510" i="7"/>
  <c r="K510" i="7"/>
  <c r="L510" i="7"/>
  <c r="O510" i="7"/>
  <c r="P510" i="7"/>
  <c r="T510" i="7"/>
  <c r="S510" i="7" s="1"/>
  <c r="B511" i="7"/>
  <c r="E511" i="7"/>
  <c r="F511" i="7"/>
  <c r="I511" i="7"/>
  <c r="K511" i="7"/>
  <c r="L511" i="7"/>
  <c r="O511" i="7"/>
  <c r="P511" i="7"/>
  <c r="T511" i="7"/>
  <c r="S511" i="7" s="1"/>
  <c r="B512" i="7"/>
  <c r="E512" i="7"/>
  <c r="F512" i="7"/>
  <c r="I512" i="7"/>
  <c r="K512" i="7"/>
  <c r="L512" i="7"/>
  <c r="O512" i="7"/>
  <c r="P512" i="7"/>
  <c r="T512" i="7"/>
  <c r="S512" i="7" s="1"/>
  <c r="B513" i="7"/>
  <c r="E513" i="7"/>
  <c r="F513" i="7"/>
  <c r="I513" i="7"/>
  <c r="K513" i="7"/>
  <c r="L513" i="7"/>
  <c r="O513" i="7"/>
  <c r="P513" i="7"/>
  <c r="T513" i="7"/>
  <c r="S513" i="7" s="1"/>
  <c r="B514" i="7"/>
  <c r="E514" i="7"/>
  <c r="F514" i="7"/>
  <c r="I514" i="7"/>
  <c r="K514" i="7"/>
  <c r="L514" i="7"/>
  <c r="O514" i="7"/>
  <c r="P514" i="7"/>
  <c r="T514" i="7"/>
  <c r="S514" i="7" s="1"/>
  <c r="B515" i="7"/>
  <c r="E515" i="7"/>
  <c r="F515" i="7"/>
  <c r="I515" i="7"/>
  <c r="K515" i="7"/>
  <c r="L515" i="7"/>
  <c r="O515" i="7"/>
  <c r="P515" i="7"/>
  <c r="T515" i="7"/>
  <c r="S515" i="7" s="1"/>
  <c r="B516" i="7"/>
  <c r="E516" i="7"/>
  <c r="F516" i="7"/>
  <c r="I516" i="7"/>
  <c r="K516" i="7"/>
  <c r="L516" i="7"/>
  <c r="O516" i="7"/>
  <c r="P516" i="7"/>
  <c r="T516" i="7"/>
  <c r="S516" i="7" s="1"/>
  <c r="B517" i="7"/>
  <c r="E517" i="7"/>
  <c r="F517" i="7"/>
  <c r="I517" i="7"/>
  <c r="K517" i="7"/>
  <c r="L517" i="7"/>
  <c r="O517" i="7"/>
  <c r="P517" i="7"/>
  <c r="T517" i="7"/>
  <c r="S517" i="7" s="1"/>
  <c r="B518" i="7"/>
  <c r="E518" i="7"/>
  <c r="F518" i="7"/>
  <c r="I518" i="7"/>
  <c r="K518" i="7"/>
  <c r="L518" i="7"/>
  <c r="O518" i="7"/>
  <c r="P518" i="7"/>
  <c r="T518" i="7"/>
  <c r="S518" i="7" s="1"/>
  <c r="B519" i="7"/>
  <c r="E519" i="7"/>
  <c r="F519" i="7"/>
  <c r="I519" i="7"/>
  <c r="K519" i="7"/>
  <c r="L519" i="7"/>
  <c r="O519" i="7"/>
  <c r="P519" i="7"/>
  <c r="T519" i="7"/>
  <c r="S519" i="7" s="1"/>
  <c r="B520" i="7"/>
  <c r="E520" i="7"/>
  <c r="F520" i="7"/>
  <c r="I520" i="7"/>
  <c r="K520" i="7"/>
  <c r="L520" i="7"/>
  <c r="O520" i="7"/>
  <c r="P520" i="7"/>
  <c r="T520" i="7"/>
  <c r="S520" i="7" s="1"/>
  <c r="B521" i="7"/>
  <c r="E521" i="7"/>
  <c r="F521" i="7"/>
  <c r="I521" i="7"/>
  <c r="K521" i="7"/>
  <c r="L521" i="7"/>
  <c r="O521" i="7"/>
  <c r="P521" i="7"/>
  <c r="T521" i="7"/>
  <c r="S521" i="7" s="1"/>
  <c r="B522" i="7"/>
  <c r="E522" i="7"/>
  <c r="F522" i="7"/>
  <c r="I522" i="7"/>
  <c r="K522" i="7"/>
  <c r="L522" i="7"/>
  <c r="O522" i="7"/>
  <c r="P522" i="7"/>
  <c r="T522" i="7"/>
  <c r="S522" i="7" s="1"/>
  <c r="B523" i="7"/>
  <c r="E523" i="7"/>
  <c r="F523" i="7"/>
  <c r="I523" i="7"/>
  <c r="K523" i="7"/>
  <c r="L523" i="7"/>
  <c r="O523" i="7"/>
  <c r="P523" i="7"/>
  <c r="T523" i="7"/>
  <c r="S523" i="7" s="1"/>
  <c r="B524" i="7"/>
  <c r="E524" i="7"/>
  <c r="F524" i="7"/>
  <c r="I524" i="7"/>
  <c r="K524" i="7"/>
  <c r="L524" i="7"/>
  <c r="O524" i="7"/>
  <c r="P524" i="7"/>
  <c r="T524" i="7"/>
  <c r="S524" i="7" s="1"/>
  <c r="B525" i="7"/>
  <c r="E525" i="7"/>
  <c r="F525" i="7"/>
  <c r="I525" i="7"/>
  <c r="K525" i="7"/>
  <c r="L525" i="7"/>
  <c r="O525" i="7"/>
  <c r="P525" i="7"/>
  <c r="T525" i="7"/>
  <c r="S525" i="7" s="1"/>
  <c r="B526" i="7"/>
  <c r="E526" i="7"/>
  <c r="F526" i="7"/>
  <c r="I526" i="7"/>
  <c r="K526" i="7"/>
  <c r="L526" i="7"/>
  <c r="O526" i="7"/>
  <c r="P526" i="7"/>
  <c r="T526" i="7"/>
  <c r="S526" i="7" s="1"/>
  <c r="B527" i="7"/>
  <c r="E527" i="7"/>
  <c r="F527" i="7"/>
  <c r="I527" i="7"/>
  <c r="K527" i="7"/>
  <c r="L527" i="7"/>
  <c r="O527" i="7"/>
  <c r="P527" i="7"/>
  <c r="T527" i="7"/>
  <c r="S527" i="7" s="1"/>
  <c r="B528" i="7"/>
  <c r="E528" i="7"/>
  <c r="F528" i="7"/>
  <c r="I528" i="7"/>
  <c r="K528" i="7"/>
  <c r="L528" i="7"/>
  <c r="O528" i="7"/>
  <c r="P528" i="7"/>
  <c r="T528" i="7"/>
  <c r="S528" i="7" s="1"/>
  <c r="B529" i="7"/>
  <c r="E529" i="7"/>
  <c r="F529" i="7"/>
  <c r="I529" i="7"/>
  <c r="K529" i="7"/>
  <c r="L529" i="7"/>
  <c r="O529" i="7"/>
  <c r="P529" i="7"/>
  <c r="T529" i="7"/>
  <c r="S529" i="7" s="1"/>
  <c r="B530" i="7"/>
  <c r="E530" i="7"/>
  <c r="F530" i="7"/>
  <c r="I530" i="7"/>
  <c r="K530" i="7"/>
  <c r="L530" i="7"/>
  <c r="O530" i="7"/>
  <c r="P530" i="7"/>
  <c r="T530" i="7"/>
  <c r="S530" i="7" s="1"/>
  <c r="B531" i="7"/>
  <c r="E531" i="7"/>
  <c r="F531" i="7"/>
  <c r="I531" i="7"/>
  <c r="K531" i="7"/>
  <c r="L531" i="7"/>
  <c r="O531" i="7"/>
  <c r="P531" i="7"/>
  <c r="T531" i="7"/>
  <c r="S531" i="7" s="1"/>
  <c r="B532" i="7"/>
  <c r="E532" i="7"/>
  <c r="F532" i="7"/>
  <c r="I532" i="7"/>
  <c r="K532" i="7"/>
  <c r="L532" i="7"/>
  <c r="O532" i="7"/>
  <c r="P532" i="7"/>
  <c r="T532" i="7"/>
  <c r="S532" i="7" s="1"/>
  <c r="B533" i="7"/>
  <c r="E533" i="7"/>
  <c r="F533" i="7"/>
  <c r="I533" i="7"/>
  <c r="K533" i="7"/>
  <c r="L533" i="7"/>
  <c r="O533" i="7"/>
  <c r="P533" i="7"/>
  <c r="T533" i="7"/>
  <c r="S533" i="7" s="1"/>
  <c r="B534" i="7"/>
  <c r="E534" i="7"/>
  <c r="F534" i="7"/>
  <c r="I534" i="7"/>
  <c r="K534" i="7"/>
  <c r="L534" i="7"/>
  <c r="O534" i="7"/>
  <c r="P534" i="7"/>
  <c r="T534" i="7"/>
  <c r="S534" i="7" s="1"/>
  <c r="B535" i="7"/>
  <c r="E535" i="7"/>
  <c r="F535" i="7"/>
  <c r="I535" i="7"/>
  <c r="K535" i="7"/>
  <c r="L535" i="7"/>
  <c r="O535" i="7"/>
  <c r="P535" i="7"/>
  <c r="T535" i="7"/>
  <c r="S535" i="7" s="1"/>
  <c r="B536" i="7"/>
  <c r="E536" i="7"/>
  <c r="F536" i="7"/>
  <c r="I536" i="7"/>
  <c r="K536" i="7"/>
  <c r="L536" i="7"/>
  <c r="O536" i="7"/>
  <c r="P536" i="7"/>
  <c r="T536" i="7"/>
  <c r="S536" i="7" s="1"/>
  <c r="B537" i="7"/>
  <c r="E537" i="7"/>
  <c r="F537" i="7"/>
  <c r="I537" i="7"/>
  <c r="K537" i="7"/>
  <c r="L537" i="7"/>
  <c r="O537" i="7"/>
  <c r="P537" i="7"/>
  <c r="T537" i="7"/>
  <c r="S537" i="7" s="1"/>
  <c r="B538" i="7"/>
  <c r="E538" i="7"/>
  <c r="F538" i="7"/>
  <c r="I538" i="7"/>
  <c r="K538" i="7"/>
  <c r="L538" i="7"/>
  <c r="O538" i="7"/>
  <c r="P538" i="7"/>
  <c r="T538" i="7"/>
  <c r="S538" i="7" s="1"/>
  <c r="B539" i="7"/>
  <c r="E539" i="7"/>
  <c r="F539" i="7"/>
  <c r="I539" i="7"/>
  <c r="K539" i="7"/>
  <c r="L539" i="7"/>
  <c r="O539" i="7"/>
  <c r="P539" i="7"/>
  <c r="T539" i="7"/>
  <c r="S539" i="7" s="1"/>
  <c r="B540" i="7"/>
  <c r="E540" i="7"/>
  <c r="F540" i="7"/>
  <c r="I540" i="7"/>
  <c r="K540" i="7"/>
  <c r="L540" i="7"/>
  <c r="O540" i="7"/>
  <c r="P540" i="7"/>
  <c r="T540" i="7"/>
  <c r="S540" i="7" s="1"/>
  <c r="B541" i="7"/>
  <c r="E541" i="7"/>
  <c r="F541" i="7"/>
  <c r="I541" i="7"/>
  <c r="K541" i="7"/>
  <c r="L541" i="7"/>
  <c r="O541" i="7"/>
  <c r="P541" i="7"/>
  <c r="T541" i="7"/>
  <c r="S541" i="7" s="1"/>
  <c r="B542" i="7"/>
  <c r="E542" i="7"/>
  <c r="F542" i="7"/>
  <c r="I542" i="7"/>
  <c r="K542" i="7"/>
  <c r="L542" i="7"/>
  <c r="O542" i="7"/>
  <c r="P542" i="7"/>
  <c r="T542" i="7"/>
  <c r="S542" i="7" s="1"/>
  <c r="B543" i="7"/>
  <c r="E543" i="7"/>
  <c r="F543" i="7"/>
  <c r="I543" i="7"/>
  <c r="K543" i="7"/>
  <c r="L543" i="7"/>
  <c r="O543" i="7"/>
  <c r="P543" i="7"/>
  <c r="T543" i="7"/>
  <c r="S543" i="7" s="1"/>
  <c r="B544" i="7"/>
  <c r="E544" i="7"/>
  <c r="F544" i="7"/>
  <c r="I544" i="7"/>
  <c r="K544" i="7"/>
  <c r="L544" i="7"/>
  <c r="O544" i="7"/>
  <c r="P544" i="7"/>
  <c r="T544" i="7"/>
  <c r="S544" i="7" s="1"/>
  <c r="B545" i="7"/>
  <c r="E545" i="7"/>
  <c r="F545" i="7"/>
  <c r="I545" i="7"/>
  <c r="K545" i="7"/>
  <c r="L545" i="7"/>
  <c r="O545" i="7"/>
  <c r="P545" i="7"/>
  <c r="T545" i="7"/>
  <c r="S545" i="7" s="1"/>
  <c r="B546" i="7"/>
  <c r="E546" i="7"/>
  <c r="F546" i="7"/>
  <c r="I546" i="7"/>
  <c r="K546" i="7"/>
  <c r="L546" i="7"/>
  <c r="O546" i="7"/>
  <c r="P546" i="7"/>
  <c r="T546" i="7"/>
  <c r="S546" i="7" s="1"/>
  <c r="B547" i="7"/>
  <c r="E547" i="7"/>
  <c r="F547" i="7"/>
  <c r="I547" i="7"/>
  <c r="K547" i="7"/>
  <c r="L547" i="7"/>
  <c r="O547" i="7"/>
  <c r="P547" i="7"/>
  <c r="T547" i="7"/>
  <c r="S547" i="7" s="1"/>
  <c r="B548" i="7"/>
  <c r="E548" i="7"/>
  <c r="F548" i="7"/>
  <c r="I548" i="7"/>
  <c r="K548" i="7"/>
  <c r="L548" i="7"/>
  <c r="O548" i="7"/>
  <c r="P548" i="7"/>
  <c r="T548" i="7"/>
  <c r="S548" i="7" s="1"/>
  <c r="B549" i="7"/>
  <c r="E549" i="7"/>
  <c r="F549" i="7"/>
  <c r="I549" i="7"/>
  <c r="K549" i="7"/>
  <c r="L549" i="7"/>
  <c r="O549" i="7"/>
  <c r="P549" i="7"/>
  <c r="T549" i="7"/>
  <c r="S549" i="7" s="1"/>
  <c r="B550" i="7"/>
  <c r="E550" i="7"/>
  <c r="F550" i="7"/>
  <c r="I550" i="7"/>
  <c r="K550" i="7"/>
  <c r="L550" i="7"/>
  <c r="O550" i="7"/>
  <c r="P550" i="7"/>
  <c r="T550" i="7"/>
  <c r="S550" i="7" s="1"/>
  <c r="B551" i="7"/>
  <c r="E551" i="7"/>
  <c r="F551" i="7"/>
  <c r="I551" i="7"/>
  <c r="K551" i="7"/>
  <c r="L551" i="7"/>
  <c r="O551" i="7"/>
  <c r="P551" i="7"/>
  <c r="T551" i="7"/>
  <c r="S551" i="7" s="1"/>
  <c r="B552" i="7"/>
  <c r="E552" i="7"/>
  <c r="F552" i="7"/>
  <c r="I552" i="7"/>
  <c r="K552" i="7"/>
  <c r="L552" i="7"/>
  <c r="O552" i="7"/>
  <c r="P552" i="7"/>
  <c r="T552" i="7"/>
  <c r="S552" i="7" s="1"/>
  <c r="B553" i="7"/>
  <c r="E553" i="7"/>
  <c r="F553" i="7"/>
  <c r="I553" i="7"/>
  <c r="K553" i="7"/>
  <c r="L553" i="7"/>
  <c r="O553" i="7"/>
  <c r="P553" i="7"/>
  <c r="T553" i="7"/>
  <c r="S553" i="7" s="1"/>
  <c r="B554" i="7"/>
  <c r="E554" i="7"/>
  <c r="F554" i="7"/>
  <c r="I554" i="7"/>
  <c r="K554" i="7"/>
  <c r="L554" i="7"/>
  <c r="O554" i="7"/>
  <c r="P554" i="7"/>
  <c r="T554" i="7"/>
  <c r="S554" i="7" s="1"/>
  <c r="B555" i="7"/>
  <c r="E555" i="7"/>
  <c r="F555" i="7"/>
  <c r="I555" i="7"/>
  <c r="K555" i="7"/>
  <c r="L555" i="7"/>
  <c r="O555" i="7"/>
  <c r="P555" i="7"/>
  <c r="T555" i="7"/>
  <c r="S555" i="7" s="1"/>
  <c r="B556" i="7"/>
  <c r="E556" i="7"/>
  <c r="F556" i="7"/>
  <c r="I556" i="7"/>
  <c r="K556" i="7"/>
  <c r="L556" i="7"/>
  <c r="O556" i="7"/>
  <c r="P556" i="7"/>
  <c r="T556" i="7"/>
  <c r="S556" i="7" s="1"/>
  <c r="B557" i="7"/>
  <c r="E557" i="7"/>
  <c r="F557" i="7"/>
  <c r="I557" i="7"/>
  <c r="K557" i="7"/>
  <c r="L557" i="7"/>
  <c r="O557" i="7"/>
  <c r="P557" i="7"/>
  <c r="T557" i="7"/>
  <c r="S557" i="7" s="1"/>
  <c r="B558" i="7"/>
  <c r="E558" i="7"/>
  <c r="F558" i="7"/>
  <c r="I558" i="7"/>
  <c r="K558" i="7"/>
  <c r="L558" i="7"/>
  <c r="O558" i="7"/>
  <c r="P558" i="7"/>
  <c r="T558" i="7"/>
  <c r="S558" i="7" s="1"/>
  <c r="B559" i="7"/>
  <c r="E559" i="7"/>
  <c r="F559" i="7"/>
  <c r="I559" i="7"/>
  <c r="K559" i="7"/>
  <c r="L559" i="7"/>
  <c r="O559" i="7"/>
  <c r="P559" i="7"/>
  <c r="T559" i="7"/>
  <c r="S559" i="7" s="1"/>
  <c r="B560" i="7"/>
  <c r="E560" i="7"/>
  <c r="F560" i="7"/>
  <c r="I560" i="7"/>
  <c r="K560" i="7"/>
  <c r="L560" i="7"/>
  <c r="O560" i="7"/>
  <c r="P560" i="7"/>
  <c r="T560" i="7"/>
  <c r="S560" i="7" s="1"/>
  <c r="B561" i="7"/>
  <c r="E561" i="7"/>
  <c r="F561" i="7"/>
  <c r="I561" i="7"/>
  <c r="K561" i="7"/>
  <c r="L561" i="7"/>
  <c r="O561" i="7"/>
  <c r="P561" i="7"/>
  <c r="T561" i="7"/>
  <c r="S561" i="7" s="1"/>
  <c r="B562" i="7"/>
  <c r="E562" i="7"/>
  <c r="F562" i="7"/>
  <c r="I562" i="7"/>
  <c r="K562" i="7"/>
  <c r="L562" i="7"/>
  <c r="O562" i="7"/>
  <c r="P562" i="7"/>
  <c r="T562" i="7"/>
  <c r="S562" i="7" s="1"/>
  <c r="B563" i="7"/>
  <c r="E563" i="7"/>
  <c r="F563" i="7"/>
  <c r="I563" i="7"/>
  <c r="K563" i="7"/>
  <c r="L563" i="7"/>
  <c r="O563" i="7"/>
  <c r="P563" i="7"/>
  <c r="T563" i="7"/>
  <c r="S563" i="7" s="1"/>
  <c r="B564" i="7"/>
  <c r="E564" i="7"/>
  <c r="F564" i="7"/>
  <c r="I564" i="7"/>
  <c r="K564" i="7"/>
  <c r="L564" i="7"/>
  <c r="O564" i="7"/>
  <c r="P564" i="7"/>
  <c r="T564" i="7"/>
  <c r="S564" i="7" s="1"/>
  <c r="B565" i="7"/>
  <c r="E565" i="7"/>
  <c r="F565" i="7"/>
  <c r="I565" i="7"/>
  <c r="K565" i="7"/>
  <c r="L565" i="7"/>
  <c r="O565" i="7"/>
  <c r="P565" i="7"/>
  <c r="T565" i="7"/>
  <c r="S565" i="7" s="1"/>
  <c r="B566" i="7"/>
  <c r="E566" i="7"/>
  <c r="F566" i="7"/>
  <c r="I566" i="7"/>
  <c r="K566" i="7"/>
  <c r="L566" i="7"/>
  <c r="O566" i="7"/>
  <c r="P566" i="7"/>
  <c r="T566" i="7"/>
  <c r="S566" i="7" s="1"/>
  <c r="B567" i="7"/>
  <c r="E567" i="7"/>
  <c r="F567" i="7"/>
  <c r="I567" i="7"/>
  <c r="K567" i="7"/>
  <c r="L567" i="7"/>
  <c r="O567" i="7"/>
  <c r="P567" i="7"/>
  <c r="T567" i="7"/>
  <c r="S567" i="7" s="1"/>
  <c r="B568" i="7"/>
  <c r="E568" i="7"/>
  <c r="F568" i="7"/>
  <c r="I568" i="7"/>
  <c r="K568" i="7"/>
  <c r="L568" i="7"/>
  <c r="O568" i="7"/>
  <c r="P568" i="7"/>
  <c r="T568" i="7"/>
  <c r="S568" i="7" s="1"/>
  <c r="B569" i="7"/>
  <c r="E569" i="7"/>
  <c r="F569" i="7"/>
  <c r="I569" i="7"/>
  <c r="K569" i="7"/>
  <c r="L569" i="7"/>
  <c r="O569" i="7"/>
  <c r="P569" i="7"/>
  <c r="T569" i="7"/>
  <c r="S569" i="7" s="1"/>
  <c r="B570" i="7"/>
  <c r="E570" i="7"/>
  <c r="F570" i="7"/>
  <c r="I570" i="7"/>
  <c r="K570" i="7"/>
  <c r="L570" i="7"/>
  <c r="O570" i="7"/>
  <c r="P570" i="7"/>
  <c r="T570" i="7"/>
  <c r="S570" i="7" s="1"/>
  <c r="B571" i="7"/>
  <c r="E571" i="7"/>
  <c r="F571" i="7"/>
  <c r="I571" i="7"/>
  <c r="K571" i="7"/>
  <c r="L571" i="7"/>
  <c r="O571" i="7"/>
  <c r="P571" i="7"/>
  <c r="T571" i="7"/>
  <c r="S571" i="7" s="1"/>
  <c r="B572" i="7"/>
  <c r="E572" i="7"/>
  <c r="F572" i="7"/>
  <c r="I572" i="7"/>
  <c r="K572" i="7"/>
  <c r="L572" i="7"/>
  <c r="O572" i="7"/>
  <c r="P572" i="7"/>
  <c r="T572" i="7"/>
  <c r="S572" i="7" s="1"/>
  <c r="B573" i="7"/>
  <c r="E573" i="7"/>
  <c r="F573" i="7"/>
  <c r="I573" i="7"/>
  <c r="K573" i="7"/>
  <c r="L573" i="7"/>
  <c r="O573" i="7"/>
  <c r="P573" i="7"/>
  <c r="T573" i="7"/>
  <c r="S573" i="7" s="1"/>
  <c r="B574" i="7"/>
  <c r="E574" i="7"/>
  <c r="F574" i="7"/>
  <c r="I574" i="7"/>
  <c r="K574" i="7"/>
  <c r="L574" i="7"/>
  <c r="O574" i="7"/>
  <c r="P574" i="7"/>
  <c r="T574" i="7"/>
  <c r="S574" i="7" s="1"/>
  <c r="B575" i="7"/>
  <c r="E575" i="7"/>
  <c r="F575" i="7"/>
  <c r="I575" i="7"/>
  <c r="K575" i="7"/>
  <c r="L575" i="7"/>
  <c r="O575" i="7"/>
  <c r="P575" i="7"/>
  <c r="T575" i="7"/>
  <c r="S575" i="7" s="1"/>
  <c r="B576" i="7"/>
  <c r="E576" i="7"/>
  <c r="F576" i="7"/>
  <c r="I576" i="7"/>
  <c r="K576" i="7"/>
  <c r="L576" i="7"/>
  <c r="O576" i="7"/>
  <c r="P576" i="7"/>
  <c r="T576" i="7"/>
  <c r="S576" i="7" s="1"/>
  <c r="B577" i="7"/>
  <c r="E577" i="7"/>
  <c r="F577" i="7"/>
  <c r="I577" i="7"/>
  <c r="K577" i="7"/>
  <c r="L577" i="7"/>
  <c r="O577" i="7"/>
  <c r="P577" i="7"/>
  <c r="T577" i="7"/>
  <c r="S577" i="7" s="1"/>
  <c r="B578" i="7"/>
  <c r="E578" i="7"/>
  <c r="F578" i="7"/>
  <c r="I578" i="7"/>
  <c r="K578" i="7"/>
  <c r="L578" i="7"/>
  <c r="O578" i="7"/>
  <c r="P578" i="7"/>
  <c r="T578" i="7"/>
  <c r="S578" i="7" s="1"/>
  <c r="B579" i="7"/>
  <c r="E579" i="7"/>
  <c r="F579" i="7"/>
  <c r="I579" i="7"/>
  <c r="K579" i="7"/>
  <c r="L579" i="7"/>
  <c r="O579" i="7"/>
  <c r="P579" i="7"/>
  <c r="T579" i="7"/>
  <c r="S579" i="7" s="1"/>
  <c r="B580" i="7"/>
  <c r="E580" i="7"/>
  <c r="F580" i="7"/>
  <c r="I580" i="7"/>
  <c r="K580" i="7"/>
  <c r="L580" i="7"/>
  <c r="O580" i="7"/>
  <c r="P580" i="7"/>
  <c r="T580" i="7"/>
  <c r="S580" i="7" s="1"/>
  <c r="B581" i="7"/>
  <c r="E581" i="7"/>
  <c r="F581" i="7"/>
  <c r="I581" i="7"/>
  <c r="K581" i="7"/>
  <c r="L581" i="7"/>
  <c r="O581" i="7"/>
  <c r="P581" i="7"/>
  <c r="T581" i="7"/>
  <c r="S581" i="7" s="1"/>
  <c r="B582" i="7"/>
  <c r="E582" i="7"/>
  <c r="F582" i="7"/>
  <c r="I582" i="7"/>
  <c r="K582" i="7"/>
  <c r="L582" i="7"/>
  <c r="O582" i="7"/>
  <c r="P582" i="7"/>
  <c r="T582" i="7"/>
  <c r="S582" i="7" s="1"/>
  <c r="B583" i="7"/>
  <c r="E583" i="7"/>
  <c r="F583" i="7"/>
  <c r="I583" i="7"/>
  <c r="K583" i="7"/>
  <c r="L583" i="7"/>
  <c r="O583" i="7"/>
  <c r="P583" i="7"/>
  <c r="T583" i="7"/>
  <c r="S583" i="7" s="1"/>
  <c r="B584" i="7"/>
  <c r="E584" i="7"/>
  <c r="F584" i="7"/>
  <c r="I584" i="7"/>
  <c r="K584" i="7"/>
  <c r="L584" i="7"/>
  <c r="O584" i="7"/>
  <c r="P584" i="7"/>
  <c r="T584" i="7"/>
  <c r="S584" i="7" s="1"/>
  <c r="B585" i="7"/>
  <c r="E585" i="7"/>
  <c r="F585" i="7"/>
  <c r="I585" i="7"/>
  <c r="K585" i="7"/>
  <c r="L585" i="7"/>
  <c r="O585" i="7"/>
  <c r="P585" i="7"/>
  <c r="T585" i="7"/>
  <c r="S585" i="7" s="1"/>
  <c r="B586" i="7"/>
  <c r="E586" i="7"/>
  <c r="F586" i="7"/>
  <c r="I586" i="7"/>
  <c r="K586" i="7"/>
  <c r="L586" i="7"/>
  <c r="O586" i="7"/>
  <c r="P586" i="7"/>
  <c r="T586" i="7"/>
  <c r="S586" i="7" s="1"/>
  <c r="B587" i="7"/>
  <c r="E587" i="7"/>
  <c r="F587" i="7"/>
  <c r="I587" i="7"/>
  <c r="K587" i="7"/>
  <c r="L587" i="7"/>
  <c r="O587" i="7"/>
  <c r="P587" i="7"/>
  <c r="T587" i="7"/>
  <c r="S587" i="7" s="1"/>
  <c r="B588" i="7"/>
  <c r="E588" i="7"/>
  <c r="F588" i="7"/>
  <c r="I588" i="7"/>
  <c r="K588" i="7"/>
  <c r="L588" i="7"/>
  <c r="O588" i="7"/>
  <c r="P588" i="7"/>
  <c r="T588" i="7"/>
  <c r="S588" i="7" s="1"/>
  <c r="B589" i="7"/>
  <c r="E589" i="7"/>
  <c r="F589" i="7"/>
  <c r="I589" i="7"/>
  <c r="K589" i="7"/>
  <c r="L589" i="7"/>
  <c r="O589" i="7"/>
  <c r="P589" i="7"/>
  <c r="T589" i="7"/>
  <c r="S589" i="7" s="1"/>
  <c r="B590" i="7"/>
  <c r="E590" i="7"/>
  <c r="F590" i="7"/>
  <c r="I590" i="7"/>
  <c r="K590" i="7"/>
  <c r="L590" i="7"/>
  <c r="O590" i="7"/>
  <c r="P590" i="7"/>
  <c r="T590" i="7"/>
  <c r="S590" i="7" s="1"/>
  <c r="B591" i="7"/>
  <c r="E591" i="7"/>
  <c r="F591" i="7"/>
  <c r="I591" i="7"/>
  <c r="K591" i="7"/>
  <c r="L591" i="7"/>
  <c r="O591" i="7"/>
  <c r="P591" i="7"/>
  <c r="T591" i="7"/>
  <c r="S591" i="7" s="1"/>
  <c r="B592" i="7"/>
  <c r="E592" i="7"/>
  <c r="F592" i="7"/>
  <c r="I592" i="7"/>
  <c r="K592" i="7"/>
  <c r="L592" i="7"/>
  <c r="O592" i="7"/>
  <c r="P592" i="7"/>
  <c r="T592" i="7"/>
  <c r="S592" i="7" s="1"/>
  <c r="B593" i="7"/>
  <c r="E593" i="7"/>
  <c r="F593" i="7"/>
  <c r="I593" i="7"/>
  <c r="K593" i="7"/>
  <c r="L593" i="7"/>
  <c r="O593" i="7"/>
  <c r="P593" i="7"/>
  <c r="T593" i="7"/>
  <c r="S593" i="7" s="1"/>
  <c r="B594" i="7"/>
  <c r="E594" i="7"/>
  <c r="F594" i="7"/>
  <c r="I594" i="7"/>
  <c r="K594" i="7"/>
  <c r="L594" i="7"/>
  <c r="O594" i="7"/>
  <c r="P594" i="7"/>
  <c r="T594" i="7"/>
  <c r="S594" i="7" s="1"/>
  <c r="B595" i="7"/>
  <c r="E595" i="7"/>
  <c r="F595" i="7"/>
  <c r="I595" i="7"/>
  <c r="K595" i="7"/>
  <c r="L595" i="7"/>
  <c r="O595" i="7"/>
  <c r="P595" i="7"/>
  <c r="T595" i="7"/>
  <c r="S595" i="7" s="1"/>
  <c r="B596" i="7"/>
  <c r="E596" i="7"/>
  <c r="F596" i="7"/>
  <c r="I596" i="7"/>
  <c r="K596" i="7"/>
  <c r="L596" i="7"/>
  <c r="O596" i="7"/>
  <c r="P596" i="7"/>
  <c r="T596" i="7"/>
  <c r="S596" i="7" s="1"/>
  <c r="B597" i="7"/>
  <c r="E597" i="7"/>
  <c r="F597" i="7"/>
  <c r="I597" i="7"/>
  <c r="K597" i="7"/>
  <c r="L597" i="7"/>
  <c r="O597" i="7"/>
  <c r="P597" i="7"/>
  <c r="T597" i="7"/>
  <c r="S597" i="7" s="1"/>
  <c r="B598" i="7"/>
  <c r="E598" i="7"/>
  <c r="F598" i="7"/>
  <c r="I598" i="7"/>
  <c r="K598" i="7"/>
  <c r="L598" i="7"/>
  <c r="O598" i="7"/>
  <c r="P598" i="7"/>
  <c r="T598" i="7"/>
  <c r="S598" i="7" s="1"/>
  <c r="B599" i="7"/>
  <c r="E599" i="7"/>
  <c r="F599" i="7"/>
  <c r="I599" i="7"/>
  <c r="K599" i="7"/>
  <c r="L599" i="7"/>
  <c r="O599" i="7"/>
  <c r="P599" i="7"/>
  <c r="T599" i="7"/>
  <c r="S599" i="7" s="1"/>
  <c r="B600" i="7"/>
  <c r="E600" i="7"/>
  <c r="F600" i="7"/>
  <c r="I600" i="7"/>
  <c r="K600" i="7"/>
  <c r="L600" i="7"/>
  <c r="O600" i="7"/>
  <c r="P600" i="7"/>
  <c r="T600" i="7"/>
  <c r="S600" i="7" s="1"/>
  <c r="B601" i="7"/>
  <c r="E601" i="7"/>
  <c r="F601" i="7"/>
  <c r="I601" i="7"/>
  <c r="K601" i="7"/>
  <c r="L601" i="7"/>
  <c r="O601" i="7"/>
  <c r="P601" i="7"/>
  <c r="T601" i="7"/>
  <c r="S601" i="7" s="1"/>
  <c r="B602" i="7"/>
  <c r="E602" i="7"/>
  <c r="F602" i="7"/>
  <c r="I602" i="7"/>
  <c r="K602" i="7"/>
  <c r="L602" i="7"/>
  <c r="O602" i="7"/>
  <c r="P602" i="7"/>
  <c r="T602" i="7"/>
  <c r="S602" i="7" s="1"/>
  <c r="B603" i="7"/>
  <c r="E603" i="7"/>
  <c r="F603" i="7"/>
  <c r="I603" i="7"/>
  <c r="K603" i="7"/>
  <c r="L603" i="7"/>
  <c r="O603" i="7"/>
  <c r="P603" i="7"/>
  <c r="T603" i="7"/>
  <c r="S603" i="7" s="1"/>
  <c r="B604" i="7"/>
  <c r="E604" i="7"/>
  <c r="F604" i="7"/>
  <c r="I604" i="7"/>
  <c r="K604" i="7"/>
  <c r="L604" i="7"/>
  <c r="O604" i="7"/>
  <c r="P604" i="7"/>
  <c r="T604" i="7"/>
  <c r="S604" i="7" s="1"/>
  <c r="B605" i="7"/>
  <c r="E605" i="7"/>
  <c r="F605" i="7"/>
  <c r="I605" i="7"/>
  <c r="K605" i="7"/>
  <c r="L605" i="7"/>
  <c r="O605" i="7"/>
  <c r="P605" i="7"/>
  <c r="T605" i="7"/>
  <c r="S605" i="7" s="1"/>
  <c r="B606" i="7"/>
  <c r="E606" i="7"/>
  <c r="F606" i="7"/>
  <c r="I606" i="7"/>
  <c r="K606" i="7"/>
  <c r="L606" i="7"/>
  <c r="O606" i="7"/>
  <c r="P606" i="7"/>
  <c r="T606" i="7"/>
  <c r="S606" i="7" s="1"/>
  <c r="B607" i="7"/>
  <c r="E607" i="7"/>
  <c r="F607" i="7"/>
  <c r="I607" i="7"/>
  <c r="K607" i="7"/>
  <c r="L607" i="7"/>
  <c r="O607" i="7"/>
  <c r="P607" i="7"/>
  <c r="T607" i="7"/>
  <c r="S607" i="7" s="1"/>
  <c r="B608" i="7"/>
  <c r="E608" i="7"/>
  <c r="F608" i="7"/>
  <c r="I608" i="7"/>
  <c r="K608" i="7"/>
  <c r="L608" i="7"/>
  <c r="O608" i="7"/>
  <c r="P608" i="7"/>
  <c r="T608" i="7"/>
  <c r="S608" i="7" s="1"/>
  <c r="B609" i="7"/>
  <c r="E609" i="7"/>
  <c r="F609" i="7"/>
  <c r="I609" i="7"/>
  <c r="K609" i="7"/>
  <c r="L609" i="7"/>
  <c r="O609" i="7"/>
  <c r="P609" i="7"/>
  <c r="T609" i="7"/>
  <c r="S609" i="7" s="1"/>
  <c r="B610" i="7"/>
  <c r="E610" i="7"/>
  <c r="F610" i="7"/>
  <c r="I610" i="7"/>
  <c r="K610" i="7"/>
  <c r="L610" i="7"/>
  <c r="O610" i="7"/>
  <c r="P610" i="7"/>
  <c r="T610" i="7"/>
  <c r="S610" i="7" s="1"/>
  <c r="B611" i="7"/>
  <c r="E611" i="7"/>
  <c r="F611" i="7"/>
  <c r="I611" i="7"/>
  <c r="K611" i="7"/>
  <c r="L611" i="7"/>
  <c r="O611" i="7"/>
  <c r="P611" i="7"/>
  <c r="T611" i="7"/>
  <c r="S611" i="7" s="1"/>
  <c r="B612" i="7"/>
  <c r="E612" i="7"/>
  <c r="F612" i="7"/>
  <c r="I612" i="7"/>
  <c r="K612" i="7"/>
  <c r="L612" i="7"/>
  <c r="O612" i="7"/>
  <c r="P612" i="7"/>
  <c r="T612" i="7"/>
  <c r="S612" i="7" s="1"/>
  <c r="B613" i="7"/>
  <c r="E613" i="7"/>
  <c r="F613" i="7"/>
  <c r="I613" i="7"/>
  <c r="K613" i="7"/>
  <c r="L613" i="7"/>
  <c r="O613" i="7"/>
  <c r="P613" i="7"/>
  <c r="T613" i="7"/>
  <c r="S613" i="7" s="1"/>
  <c r="B614" i="7"/>
  <c r="E614" i="7"/>
  <c r="F614" i="7"/>
  <c r="I614" i="7"/>
  <c r="K614" i="7"/>
  <c r="L614" i="7"/>
  <c r="O614" i="7"/>
  <c r="P614" i="7"/>
  <c r="T614" i="7"/>
  <c r="S614" i="7" s="1"/>
  <c r="B615" i="7"/>
  <c r="E615" i="7"/>
  <c r="F615" i="7"/>
  <c r="I615" i="7"/>
  <c r="K615" i="7"/>
  <c r="L615" i="7"/>
  <c r="O615" i="7"/>
  <c r="P615" i="7"/>
  <c r="T615" i="7"/>
  <c r="S615" i="7" s="1"/>
  <c r="B616" i="7"/>
  <c r="E616" i="7"/>
  <c r="F616" i="7"/>
  <c r="I616" i="7"/>
  <c r="K616" i="7"/>
  <c r="L616" i="7"/>
  <c r="O616" i="7"/>
  <c r="P616" i="7"/>
  <c r="T616" i="7"/>
  <c r="S616" i="7" s="1"/>
  <c r="B617" i="7"/>
  <c r="E617" i="7"/>
  <c r="F617" i="7"/>
  <c r="I617" i="7"/>
  <c r="K617" i="7"/>
  <c r="L617" i="7"/>
  <c r="O617" i="7"/>
  <c r="P617" i="7"/>
  <c r="T617" i="7"/>
  <c r="S617" i="7" s="1"/>
  <c r="B618" i="7"/>
  <c r="E618" i="7"/>
  <c r="F618" i="7"/>
  <c r="I618" i="7"/>
  <c r="K618" i="7"/>
  <c r="L618" i="7"/>
  <c r="O618" i="7"/>
  <c r="P618" i="7"/>
  <c r="T618" i="7"/>
  <c r="S618" i="7" s="1"/>
  <c r="B619" i="7"/>
  <c r="E619" i="7"/>
  <c r="F619" i="7"/>
  <c r="I619" i="7"/>
  <c r="K619" i="7"/>
  <c r="L619" i="7"/>
  <c r="O619" i="7"/>
  <c r="P619" i="7"/>
  <c r="T619" i="7"/>
  <c r="S619" i="7" s="1"/>
  <c r="B620" i="7"/>
  <c r="E620" i="7"/>
  <c r="F620" i="7"/>
  <c r="I620" i="7"/>
  <c r="K620" i="7"/>
  <c r="L620" i="7"/>
  <c r="O620" i="7"/>
  <c r="P620" i="7"/>
  <c r="T620" i="7"/>
  <c r="S620" i="7" s="1"/>
  <c r="B621" i="7"/>
  <c r="E621" i="7"/>
  <c r="F621" i="7"/>
  <c r="I621" i="7"/>
  <c r="K621" i="7"/>
  <c r="L621" i="7"/>
  <c r="O621" i="7"/>
  <c r="P621" i="7"/>
  <c r="T621" i="7"/>
  <c r="S621" i="7" s="1"/>
  <c r="B622" i="7"/>
  <c r="E622" i="7"/>
  <c r="F622" i="7"/>
  <c r="I622" i="7"/>
  <c r="K622" i="7"/>
  <c r="L622" i="7"/>
  <c r="O622" i="7"/>
  <c r="P622" i="7"/>
  <c r="T622" i="7"/>
  <c r="S622" i="7" s="1"/>
  <c r="B623" i="7"/>
  <c r="E623" i="7"/>
  <c r="F623" i="7"/>
  <c r="I623" i="7"/>
  <c r="K623" i="7"/>
  <c r="L623" i="7"/>
  <c r="O623" i="7"/>
  <c r="P623" i="7"/>
  <c r="T623" i="7"/>
  <c r="S623" i="7" s="1"/>
  <c r="B624" i="7"/>
  <c r="E624" i="7"/>
  <c r="F624" i="7"/>
  <c r="I624" i="7"/>
  <c r="K624" i="7"/>
  <c r="L624" i="7"/>
  <c r="O624" i="7"/>
  <c r="P624" i="7"/>
  <c r="T624" i="7"/>
  <c r="S624" i="7" s="1"/>
  <c r="B625" i="7"/>
  <c r="E625" i="7"/>
  <c r="F625" i="7"/>
  <c r="I625" i="7"/>
  <c r="K625" i="7"/>
  <c r="L625" i="7"/>
  <c r="O625" i="7"/>
  <c r="P625" i="7"/>
  <c r="T625" i="7"/>
  <c r="S625" i="7" s="1"/>
  <c r="B626" i="7"/>
  <c r="E626" i="7"/>
  <c r="F626" i="7"/>
  <c r="I626" i="7"/>
  <c r="K626" i="7"/>
  <c r="L626" i="7"/>
  <c r="O626" i="7"/>
  <c r="P626" i="7"/>
  <c r="T626" i="7"/>
  <c r="S626" i="7" s="1"/>
  <c r="B627" i="7"/>
  <c r="E627" i="7"/>
  <c r="F627" i="7"/>
  <c r="I627" i="7"/>
  <c r="K627" i="7"/>
  <c r="L627" i="7"/>
  <c r="O627" i="7"/>
  <c r="P627" i="7"/>
  <c r="T627" i="7"/>
  <c r="S627" i="7" s="1"/>
  <c r="B628" i="7"/>
  <c r="E628" i="7"/>
  <c r="F628" i="7"/>
  <c r="I628" i="7"/>
  <c r="K628" i="7"/>
  <c r="L628" i="7"/>
  <c r="O628" i="7"/>
  <c r="P628" i="7"/>
  <c r="T628" i="7"/>
  <c r="S628" i="7" s="1"/>
  <c r="B629" i="7"/>
  <c r="E629" i="7"/>
  <c r="F629" i="7"/>
  <c r="I629" i="7"/>
  <c r="K629" i="7"/>
  <c r="L629" i="7"/>
  <c r="O629" i="7"/>
  <c r="P629" i="7"/>
  <c r="T629" i="7"/>
  <c r="S629" i="7" s="1"/>
  <c r="B630" i="7"/>
  <c r="E630" i="7"/>
  <c r="F630" i="7"/>
  <c r="I630" i="7"/>
  <c r="K630" i="7"/>
  <c r="L630" i="7"/>
  <c r="O630" i="7"/>
  <c r="P630" i="7"/>
  <c r="T630" i="7"/>
  <c r="S630" i="7" s="1"/>
  <c r="B631" i="7"/>
  <c r="E631" i="7"/>
  <c r="F631" i="7"/>
  <c r="I631" i="7"/>
  <c r="K631" i="7"/>
  <c r="L631" i="7"/>
  <c r="O631" i="7"/>
  <c r="P631" i="7"/>
  <c r="T631" i="7"/>
  <c r="S631" i="7" s="1"/>
  <c r="B632" i="7"/>
  <c r="E632" i="7"/>
  <c r="F632" i="7"/>
  <c r="I632" i="7"/>
  <c r="K632" i="7"/>
  <c r="L632" i="7"/>
  <c r="O632" i="7"/>
  <c r="P632" i="7"/>
  <c r="T632" i="7"/>
  <c r="S632" i="7" s="1"/>
  <c r="B633" i="7"/>
  <c r="E633" i="7"/>
  <c r="F633" i="7"/>
  <c r="I633" i="7"/>
  <c r="K633" i="7"/>
  <c r="L633" i="7"/>
  <c r="O633" i="7"/>
  <c r="P633" i="7"/>
  <c r="T633" i="7"/>
  <c r="S633" i="7" s="1"/>
  <c r="B634" i="7"/>
  <c r="E634" i="7"/>
  <c r="F634" i="7"/>
  <c r="I634" i="7"/>
  <c r="K634" i="7"/>
  <c r="L634" i="7"/>
  <c r="O634" i="7"/>
  <c r="P634" i="7"/>
  <c r="T634" i="7"/>
  <c r="S634" i="7" s="1"/>
  <c r="B635" i="7"/>
  <c r="E635" i="7"/>
  <c r="F635" i="7"/>
  <c r="I635" i="7"/>
  <c r="K635" i="7"/>
  <c r="L635" i="7"/>
  <c r="O635" i="7"/>
  <c r="P635" i="7"/>
  <c r="T635" i="7"/>
  <c r="S635" i="7" s="1"/>
  <c r="B636" i="7"/>
  <c r="E636" i="7"/>
  <c r="F636" i="7"/>
  <c r="I636" i="7"/>
  <c r="K636" i="7"/>
  <c r="L636" i="7"/>
  <c r="O636" i="7"/>
  <c r="P636" i="7"/>
  <c r="T636" i="7"/>
  <c r="S636" i="7" s="1"/>
  <c r="B637" i="7"/>
  <c r="E637" i="7"/>
  <c r="F637" i="7"/>
  <c r="I637" i="7"/>
  <c r="K637" i="7"/>
  <c r="L637" i="7"/>
  <c r="O637" i="7"/>
  <c r="P637" i="7"/>
  <c r="T637" i="7"/>
  <c r="S637" i="7" s="1"/>
  <c r="B638" i="7"/>
  <c r="E638" i="7"/>
  <c r="F638" i="7"/>
  <c r="I638" i="7"/>
  <c r="K638" i="7"/>
  <c r="L638" i="7"/>
  <c r="O638" i="7"/>
  <c r="P638" i="7"/>
  <c r="T638" i="7"/>
  <c r="S638" i="7" s="1"/>
  <c r="B639" i="7"/>
  <c r="E639" i="7"/>
  <c r="F639" i="7"/>
  <c r="I639" i="7"/>
  <c r="K639" i="7"/>
  <c r="L639" i="7"/>
  <c r="O639" i="7"/>
  <c r="P639" i="7"/>
  <c r="T639" i="7"/>
  <c r="S639" i="7" s="1"/>
  <c r="B640" i="7"/>
  <c r="E640" i="7"/>
  <c r="F640" i="7"/>
  <c r="I640" i="7"/>
  <c r="K640" i="7"/>
  <c r="L640" i="7"/>
  <c r="O640" i="7"/>
  <c r="P640" i="7"/>
  <c r="T640" i="7"/>
  <c r="S640" i="7" s="1"/>
  <c r="B641" i="7"/>
  <c r="E641" i="7"/>
  <c r="F641" i="7"/>
  <c r="I641" i="7"/>
  <c r="K641" i="7"/>
  <c r="L641" i="7"/>
  <c r="O641" i="7"/>
  <c r="P641" i="7"/>
  <c r="T641" i="7"/>
  <c r="S641" i="7" s="1"/>
  <c r="B642" i="7"/>
  <c r="E642" i="7"/>
  <c r="F642" i="7"/>
  <c r="I642" i="7"/>
  <c r="K642" i="7"/>
  <c r="L642" i="7"/>
  <c r="O642" i="7"/>
  <c r="P642" i="7"/>
  <c r="T642" i="7"/>
  <c r="S642" i="7" s="1"/>
  <c r="B643" i="7"/>
  <c r="E643" i="7"/>
  <c r="F643" i="7"/>
  <c r="I643" i="7"/>
  <c r="K643" i="7"/>
  <c r="L643" i="7"/>
  <c r="O643" i="7"/>
  <c r="P643" i="7"/>
  <c r="T643" i="7"/>
  <c r="S643" i="7" s="1"/>
  <c r="B644" i="7"/>
  <c r="E644" i="7"/>
  <c r="F644" i="7"/>
  <c r="I644" i="7"/>
  <c r="K644" i="7"/>
  <c r="L644" i="7"/>
  <c r="O644" i="7"/>
  <c r="P644" i="7"/>
  <c r="T644" i="7"/>
  <c r="S644" i="7" s="1"/>
  <c r="B645" i="7"/>
  <c r="E645" i="7"/>
  <c r="F645" i="7"/>
  <c r="I645" i="7"/>
  <c r="K645" i="7"/>
  <c r="L645" i="7"/>
  <c r="O645" i="7"/>
  <c r="P645" i="7"/>
  <c r="T645" i="7"/>
  <c r="S645" i="7" s="1"/>
  <c r="B646" i="7"/>
  <c r="E646" i="7"/>
  <c r="F646" i="7"/>
  <c r="I646" i="7"/>
  <c r="K646" i="7"/>
  <c r="L646" i="7"/>
  <c r="O646" i="7"/>
  <c r="P646" i="7"/>
  <c r="T646" i="7"/>
  <c r="S646" i="7" s="1"/>
  <c r="B647" i="7"/>
  <c r="E647" i="7"/>
  <c r="F647" i="7"/>
  <c r="I647" i="7"/>
  <c r="K647" i="7"/>
  <c r="L647" i="7"/>
  <c r="O647" i="7"/>
  <c r="P647" i="7"/>
  <c r="T647" i="7"/>
  <c r="S647" i="7" s="1"/>
  <c r="B648" i="7"/>
  <c r="E648" i="7"/>
  <c r="F648" i="7"/>
  <c r="I648" i="7"/>
  <c r="K648" i="7"/>
  <c r="L648" i="7"/>
  <c r="O648" i="7"/>
  <c r="P648" i="7"/>
  <c r="T648" i="7"/>
  <c r="S648" i="7" s="1"/>
  <c r="B649" i="7"/>
  <c r="E649" i="7"/>
  <c r="F649" i="7"/>
  <c r="I649" i="7"/>
  <c r="K649" i="7"/>
  <c r="L649" i="7"/>
  <c r="O649" i="7"/>
  <c r="P649" i="7"/>
  <c r="T649" i="7"/>
  <c r="S649" i="7" s="1"/>
  <c r="B650" i="7"/>
  <c r="E650" i="7"/>
  <c r="F650" i="7"/>
  <c r="I650" i="7"/>
  <c r="K650" i="7"/>
  <c r="L650" i="7"/>
  <c r="O650" i="7"/>
  <c r="P650" i="7"/>
  <c r="T650" i="7"/>
  <c r="S650" i="7" s="1"/>
  <c r="B651" i="7"/>
  <c r="E651" i="7"/>
  <c r="F651" i="7"/>
  <c r="I651" i="7"/>
  <c r="K651" i="7"/>
  <c r="L651" i="7"/>
  <c r="O651" i="7"/>
  <c r="P651" i="7"/>
  <c r="T651" i="7"/>
  <c r="S651" i="7" s="1"/>
  <c r="B652" i="7"/>
  <c r="E652" i="7"/>
  <c r="F652" i="7"/>
  <c r="I652" i="7"/>
  <c r="K652" i="7"/>
  <c r="L652" i="7"/>
  <c r="O652" i="7"/>
  <c r="P652" i="7"/>
  <c r="T652" i="7"/>
  <c r="S652" i="7" s="1"/>
  <c r="B653" i="7"/>
  <c r="E653" i="7"/>
  <c r="F653" i="7"/>
  <c r="I653" i="7"/>
  <c r="K653" i="7"/>
  <c r="L653" i="7"/>
  <c r="O653" i="7"/>
  <c r="P653" i="7"/>
  <c r="T653" i="7"/>
  <c r="S653" i="7" s="1"/>
  <c r="B654" i="7"/>
  <c r="E654" i="7"/>
  <c r="F654" i="7"/>
  <c r="I654" i="7"/>
  <c r="K654" i="7"/>
  <c r="L654" i="7"/>
  <c r="O654" i="7"/>
  <c r="P654" i="7"/>
  <c r="T654" i="7"/>
  <c r="S654" i="7" s="1"/>
  <c r="B655" i="7"/>
  <c r="E655" i="7"/>
  <c r="F655" i="7"/>
  <c r="I655" i="7"/>
  <c r="K655" i="7"/>
  <c r="L655" i="7"/>
  <c r="O655" i="7"/>
  <c r="P655" i="7"/>
  <c r="T655" i="7"/>
  <c r="S655" i="7" s="1"/>
  <c r="B656" i="7"/>
  <c r="E656" i="7"/>
  <c r="F656" i="7"/>
  <c r="I656" i="7"/>
  <c r="K656" i="7"/>
  <c r="L656" i="7"/>
  <c r="O656" i="7"/>
  <c r="P656" i="7"/>
  <c r="T656" i="7"/>
  <c r="S656" i="7" s="1"/>
  <c r="B657" i="7"/>
  <c r="E657" i="7"/>
  <c r="F657" i="7"/>
  <c r="I657" i="7"/>
  <c r="K657" i="7"/>
  <c r="L657" i="7"/>
  <c r="O657" i="7"/>
  <c r="P657" i="7"/>
  <c r="T657" i="7"/>
  <c r="S657" i="7" s="1"/>
  <c r="B658" i="7"/>
  <c r="E658" i="7"/>
  <c r="F658" i="7"/>
  <c r="I658" i="7"/>
  <c r="K658" i="7"/>
  <c r="L658" i="7"/>
  <c r="O658" i="7"/>
  <c r="P658" i="7"/>
  <c r="T658" i="7"/>
  <c r="S658" i="7" s="1"/>
  <c r="B659" i="7"/>
  <c r="E659" i="7"/>
  <c r="F659" i="7"/>
  <c r="I659" i="7"/>
  <c r="K659" i="7"/>
  <c r="L659" i="7"/>
  <c r="O659" i="7"/>
  <c r="P659" i="7"/>
  <c r="T659" i="7"/>
  <c r="S659" i="7" s="1"/>
  <c r="B660" i="7"/>
  <c r="E660" i="7"/>
  <c r="F660" i="7"/>
  <c r="I660" i="7"/>
  <c r="K660" i="7"/>
  <c r="L660" i="7"/>
  <c r="O660" i="7"/>
  <c r="P660" i="7"/>
  <c r="T660" i="7"/>
  <c r="S660" i="7" s="1"/>
  <c r="B661" i="7"/>
  <c r="E661" i="7"/>
  <c r="F661" i="7"/>
  <c r="I661" i="7"/>
  <c r="K661" i="7"/>
  <c r="L661" i="7"/>
  <c r="O661" i="7"/>
  <c r="P661" i="7"/>
  <c r="T661" i="7"/>
  <c r="S661" i="7" s="1"/>
  <c r="B662" i="7"/>
  <c r="E662" i="7"/>
  <c r="F662" i="7"/>
  <c r="I662" i="7"/>
  <c r="K662" i="7"/>
  <c r="L662" i="7"/>
  <c r="O662" i="7"/>
  <c r="P662" i="7"/>
  <c r="T662" i="7"/>
  <c r="S662" i="7" s="1"/>
  <c r="B663" i="7"/>
  <c r="E663" i="7"/>
  <c r="F663" i="7"/>
  <c r="I663" i="7"/>
  <c r="K663" i="7"/>
  <c r="L663" i="7"/>
  <c r="O663" i="7"/>
  <c r="P663" i="7"/>
  <c r="T663" i="7"/>
  <c r="S663" i="7" s="1"/>
  <c r="B664" i="7"/>
  <c r="E664" i="7"/>
  <c r="F664" i="7"/>
  <c r="I664" i="7"/>
  <c r="K664" i="7"/>
  <c r="L664" i="7"/>
  <c r="O664" i="7"/>
  <c r="P664" i="7"/>
  <c r="T664" i="7"/>
  <c r="S664" i="7" s="1"/>
  <c r="B665" i="7"/>
  <c r="E665" i="7"/>
  <c r="F665" i="7"/>
  <c r="I665" i="7"/>
  <c r="K665" i="7"/>
  <c r="L665" i="7"/>
  <c r="O665" i="7"/>
  <c r="P665" i="7"/>
  <c r="T665" i="7"/>
  <c r="S665" i="7" s="1"/>
  <c r="B666" i="7"/>
  <c r="E666" i="7"/>
  <c r="F666" i="7"/>
  <c r="I666" i="7"/>
  <c r="K666" i="7"/>
  <c r="L666" i="7"/>
  <c r="O666" i="7"/>
  <c r="P666" i="7"/>
  <c r="T666" i="7"/>
  <c r="S666" i="7" s="1"/>
  <c r="B667" i="7"/>
  <c r="E667" i="7"/>
  <c r="F667" i="7"/>
  <c r="I667" i="7"/>
  <c r="K667" i="7"/>
  <c r="L667" i="7"/>
  <c r="O667" i="7"/>
  <c r="P667" i="7"/>
  <c r="T667" i="7"/>
  <c r="S667" i="7" s="1"/>
  <c r="B668" i="7"/>
  <c r="E668" i="7"/>
  <c r="F668" i="7"/>
  <c r="I668" i="7"/>
  <c r="K668" i="7"/>
  <c r="L668" i="7"/>
  <c r="O668" i="7"/>
  <c r="P668" i="7"/>
  <c r="T668" i="7"/>
  <c r="S668" i="7" s="1"/>
  <c r="B669" i="7"/>
  <c r="E669" i="7"/>
  <c r="F669" i="7"/>
  <c r="I669" i="7"/>
  <c r="K669" i="7"/>
  <c r="L669" i="7"/>
  <c r="O669" i="7"/>
  <c r="P669" i="7"/>
  <c r="T669" i="7"/>
  <c r="S669" i="7" s="1"/>
  <c r="B670" i="7"/>
  <c r="E670" i="7"/>
  <c r="F670" i="7"/>
  <c r="I670" i="7"/>
  <c r="K670" i="7"/>
  <c r="L670" i="7"/>
  <c r="O670" i="7"/>
  <c r="P670" i="7"/>
  <c r="T670" i="7"/>
  <c r="S670" i="7" s="1"/>
  <c r="B671" i="7"/>
  <c r="E671" i="7"/>
  <c r="F671" i="7"/>
  <c r="I671" i="7"/>
  <c r="K671" i="7"/>
  <c r="L671" i="7"/>
  <c r="O671" i="7"/>
  <c r="P671" i="7"/>
  <c r="T671" i="7"/>
  <c r="S671" i="7" s="1"/>
  <c r="B672" i="7"/>
  <c r="E672" i="7"/>
  <c r="F672" i="7"/>
  <c r="I672" i="7"/>
  <c r="K672" i="7"/>
  <c r="L672" i="7"/>
  <c r="O672" i="7"/>
  <c r="P672" i="7"/>
  <c r="T672" i="7"/>
  <c r="S672" i="7" s="1"/>
  <c r="B673" i="7"/>
  <c r="E673" i="7"/>
  <c r="F673" i="7"/>
  <c r="I673" i="7"/>
  <c r="K673" i="7"/>
  <c r="L673" i="7"/>
  <c r="O673" i="7"/>
  <c r="P673" i="7"/>
  <c r="T673" i="7"/>
  <c r="S673" i="7" s="1"/>
  <c r="B674" i="7"/>
  <c r="E674" i="7"/>
  <c r="F674" i="7"/>
  <c r="I674" i="7"/>
  <c r="K674" i="7"/>
  <c r="L674" i="7"/>
  <c r="O674" i="7"/>
  <c r="P674" i="7"/>
  <c r="T674" i="7"/>
  <c r="S674" i="7" s="1"/>
  <c r="B675" i="7"/>
  <c r="E675" i="7"/>
  <c r="F675" i="7"/>
  <c r="I675" i="7"/>
  <c r="K675" i="7"/>
  <c r="L675" i="7"/>
  <c r="O675" i="7"/>
  <c r="P675" i="7"/>
  <c r="T675" i="7"/>
  <c r="S675" i="7" s="1"/>
  <c r="B676" i="7"/>
  <c r="E676" i="7"/>
  <c r="F676" i="7"/>
  <c r="I676" i="7"/>
  <c r="K676" i="7"/>
  <c r="L676" i="7"/>
  <c r="O676" i="7"/>
  <c r="P676" i="7"/>
  <c r="T676" i="7"/>
  <c r="S676" i="7" s="1"/>
  <c r="B677" i="7"/>
  <c r="E677" i="7"/>
  <c r="F677" i="7"/>
  <c r="I677" i="7"/>
  <c r="K677" i="7"/>
  <c r="L677" i="7"/>
  <c r="O677" i="7"/>
  <c r="P677" i="7"/>
  <c r="T677" i="7"/>
  <c r="S677" i="7" s="1"/>
  <c r="B678" i="7"/>
  <c r="E678" i="7"/>
  <c r="F678" i="7"/>
  <c r="I678" i="7"/>
  <c r="K678" i="7"/>
  <c r="L678" i="7"/>
  <c r="O678" i="7"/>
  <c r="P678" i="7"/>
  <c r="T678" i="7"/>
  <c r="S678" i="7" s="1"/>
  <c r="B679" i="7"/>
  <c r="E679" i="7"/>
  <c r="F679" i="7"/>
  <c r="I679" i="7"/>
  <c r="K679" i="7"/>
  <c r="L679" i="7"/>
  <c r="O679" i="7"/>
  <c r="P679" i="7"/>
  <c r="T679" i="7"/>
  <c r="S679" i="7" s="1"/>
  <c r="B680" i="7"/>
  <c r="E680" i="7"/>
  <c r="F680" i="7"/>
  <c r="I680" i="7"/>
  <c r="K680" i="7"/>
  <c r="L680" i="7"/>
  <c r="O680" i="7"/>
  <c r="P680" i="7"/>
  <c r="T680" i="7"/>
  <c r="S680" i="7" s="1"/>
  <c r="B681" i="7"/>
  <c r="E681" i="7"/>
  <c r="F681" i="7"/>
  <c r="I681" i="7"/>
  <c r="K681" i="7"/>
  <c r="L681" i="7"/>
  <c r="O681" i="7"/>
  <c r="P681" i="7"/>
  <c r="T681" i="7"/>
  <c r="S681" i="7" s="1"/>
  <c r="B682" i="7"/>
  <c r="E682" i="7"/>
  <c r="F682" i="7"/>
  <c r="I682" i="7"/>
  <c r="K682" i="7"/>
  <c r="L682" i="7"/>
  <c r="O682" i="7"/>
  <c r="P682" i="7"/>
  <c r="T682" i="7"/>
  <c r="S682" i="7" s="1"/>
  <c r="B683" i="7"/>
  <c r="E683" i="7"/>
  <c r="F683" i="7"/>
  <c r="I683" i="7"/>
  <c r="K683" i="7"/>
  <c r="L683" i="7"/>
  <c r="O683" i="7"/>
  <c r="P683" i="7"/>
  <c r="T683" i="7"/>
  <c r="S683" i="7" s="1"/>
  <c r="B684" i="7"/>
  <c r="E684" i="7"/>
  <c r="F684" i="7"/>
  <c r="I684" i="7"/>
  <c r="K684" i="7"/>
  <c r="L684" i="7"/>
  <c r="O684" i="7"/>
  <c r="P684" i="7"/>
  <c r="T684" i="7"/>
  <c r="S684" i="7" s="1"/>
  <c r="B685" i="7"/>
  <c r="E685" i="7"/>
  <c r="F685" i="7"/>
  <c r="I685" i="7"/>
  <c r="K685" i="7"/>
  <c r="L685" i="7"/>
  <c r="O685" i="7"/>
  <c r="P685" i="7"/>
  <c r="T685" i="7"/>
  <c r="S685" i="7" s="1"/>
  <c r="B686" i="7"/>
  <c r="E686" i="7"/>
  <c r="F686" i="7"/>
  <c r="I686" i="7"/>
  <c r="K686" i="7"/>
  <c r="L686" i="7"/>
  <c r="O686" i="7"/>
  <c r="P686" i="7"/>
  <c r="T686" i="7"/>
  <c r="S686" i="7" s="1"/>
  <c r="B687" i="7"/>
  <c r="E687" i="7"/>
  <c r="F687" i="7"/>
  <c r="I687" i="7"/>
  <c r="K687" i="7"/>
  <c r="L687" i="7"/>
  <c r="O687" i="7"/>
  <c r="P687" i="7"/>
  <c r="T687" i="7"/>
  <c r="S687" i="7" s="1"/>
  <c r="B688" i="7"/>
  <c r="E688" i="7"/>
  <c r="F688" i="7"/>
  <c r="I688" i="7"/>
  <c r="K688" i="7"/>
  <c r="L688" i="7"/>
  <c r="O688" i="7"/>
  <c r="P688" i="7"/>
  <c r="T688" i="7"/>
  <c r="S688" i="7" s="1"/>
  <c r="B689" i="7"/>
  <c r="E689" i="7"/>
  <c r="F689" i="7"/>
  <c r="I689" i="7"/>
  <c r="K689" i="7"/>
  <c r="L689" i="7"/>
  <c r="O689" i="7"/>
  <c r="P689" i="7"/>
  <c r="T689" i="7"/>
  <c r="S689" i="7" s="1"/>
  <c r="B690" i="7"/>
  <c r="E690" i="7"/>
  <c r="F690" i="7"/>
  <c r="I690" i="7"/>
  <c r="K690" i="7"/>
  <c r="L690" i="7"/>
  <c r="O690" i="7"/>
  <c r="P690" i="7"/>
  <c r="T690" i="7"/>
  <c r="S690" i="7" s="1"/>
  <c r="B691" i="7"/>
  <c r="E691" i="7"/>
  <c r="F691" i="7"/>
  <c r="I691" i="7"/>
  <c r="K691" i="7"/>
  <c r="L691" i="7"/>
  <c r="O691" i="7"/>
  <c r="P691" i="7"/>
  <c r="T691" i="7"/>
  <c r="S691" i="7" s="1"/>
  <c r="B692" i="7"/>
  <c r="E692" i="7"/>
  <c r="F692" i="7"/>
  <c r="I692" i="7"/>
  <c r="K692" i="7"/>
  <c r="L692" i="7"/>
  <c r="O692" i="7"/>
  <c r="P692" i="7"/>
  <c r="T692" i="7"/>
  <c r="S692" i="7" s="1"/>
  <c r="B693" i="7"/>
  <c r="E693" i="7"/>
  <c r="F693" i="7"/>
  <c r="I693" i="7"/>
  <c r="K693" i="7"/>
  <c r="L693" i="7"/>
  <c r="O693" i="7"/>
  <c r="P693" i="7"/>
  <c r="T693" i="7"/>
  <c r="S693" i="7" s="1"/>
  <c r="B694" i="7"/>
  <c r="E694" i="7"/>
  <c r="F694" i="7"/>
  <c r="I694" i="7"/>
  <c r="K694" i="7"/>
  <c r="L694" i="7"/>
  <c r="O694" i="7"/>
  <c r="P694" i="7"/>
  <c r="T694" i="7"/>
  <c r="S694" i="7" s="1"/>
  <c r="B695" i="7"/>
  <c r="E695" i="7"/>
  <c r="F695" i="7"/>
  <c r="I695" i="7"/>
  <c r="K695" i="7"/>
  <c r="L695" i="7"/>
  <c r="O695" i="7"/>
  <c r="P695" i="7"/>
  <c r="T695" i="7"/>
  <c r="S695" i="7" s="1"/>
  <c r="B696" i="7"/>
  <c r="E696" i="7"/>
  <c r="F696" i="7"/>
  <c r="I696" i="7"/>
  <c r="K696" i="7"/>
  <c r="L696" i="7"/>
  <c r="O696" i="7"/>
  <c r="P696" i="7"/>
  <c r="T696" i="7"/>
  <c r="S696" i="7" s="1"/>
  <c r="B697" i="7"/>
  <c r="E697" i="7"/>
  <c r="F697" i="7"/>
  <c r="I697" i="7"/>
  <c r="K697" i="7"/>
  <c r="L697" i="7"/>
  <c r="O697" i="7"/>
  <c r="P697" i="7"/>
  <c r="T697" i="7"/>
  <c r="S697" i="7" s="1"/>
  <c r="B698" i="7"/>
  <c r="E698" i="7"/>
  <c r="F698" i="7"/>
  <c r="I698" i="7"/>
  <c r="K698" i="7"/>
  <c r="L698" i="7"/>
  <c r="O698" i="7"/>
  <c r="P698" i="7"/>
  <c r="T698" i="7"/>
  <c r="S698" i="7" s="1"/>
  <c r="B699" i="7"/>
  <c r="E699" i="7"/>
  <c r="F699" i="7"/>
  <c r="I699" i="7"/>
  <c r="K699" i="7"/>
  <c r="L699" i="7"/>
  <c r="O699" i="7"/>
  <c r="P699" i="7"/>
  <c r="T699" i="7"/>
  <c r="S699" i="7" s="1"/>
  <c r="B700" i="7"/>
  <c r="E700" i="7"/>
  <c r="F700" i="7"/>
  <c r="I700" i="7"/>
  <c r="K700" i="7"/>
  <c r="L700" i="7"/>
  <c r="O700" i="7"/>
  <c r="P700" i="7"/>
  <c r="T700" i="7"/>
  <c r="S700" i="7" s="1"/>
  <c r="B701" i="7"/>
  <c r="E701" i="7"/>
  <c r="F701" i="7"/>
  <c r="I701" i="7"/>
  <c r="K701" i="7"/>
  <c r="L701" i="7"/>
  <c r="O701" i="7"/>
  <c r="P701" i="7"/>
  <c r="T701" i="7"/>
  <c r="S701" i="7" s="1"/>
  <c r="B702" i="7"/>
  <c r="E702" i="7"/>
  <c r="F702" i="7"/>
  <c r="I702" i="7"/>
  <c r="K702" i="7"/>
  <c r="L702" i="7"/>
  <c r="O702" i="7"/>
  <c r="P702" i="7"/>
  <c r="T702" i="7"/>
  <c r="S702" i="7" s="1"/>
  <c r="B703" i="7"/>
  <c r="E703" i="7"/>
  <c r="F703" i="7"/>
  <c r="I703" i="7"/>
  <c r="K703" i="7"/>
  <c r="L703" i="7"/>
  <c r="O703" i="7"/>
  <c r="P703" i="7"/>
  <c r="T703" i="7"/>
  <c r="S703" i="7" s="1"/>
  <c r="B704" i="7"/>
  <c r="E704" i="7"/>
  <c r="F704" i="7"/>
  <c r="I704" i="7"/>
  <c r="K704" i="7"/>
  <c r="L704" i="7"/>
  <c r="O704" i="7"/>
  <c r="P704" i="7"/>
  <c r="T704" i="7"/>
  <c r="S704" i="7" s="1"/>
  <c r="B705" i="7"/>
  <c r="E705" i="7"/>
  <c r="F705" i="7"/>
  <c r="I705" i="7"/>
  <c r="K705" i="7"/>
  <c r="L705" i="7"/>
  <c r="O705" i="7"/>
  <c r="P705" i="7"/>
  <c r="T705" i="7"/>
  <c r="S705" i="7" s="1"/>
  <c r="B706" i="7"/>
  <c r="E706" i="7"/>
  <c r="F706" i="7"/>
  <c r="I706" i="7"/>
  <c r="K706" i="7"/>
  <c r="L706" i="7"/>
  <c r="O706" i="7"/>
  <c r="P706" i="7"/>
  <c r="T706" i="7"/>
  <c r="S706" i="7" s="1"/>
  <c r="B707" i="7"/>
  <c r="E707" i="7"/>
  <c r="F707" i="7"/>
  <c r="I707" i="7"/>
  <c r="K707" i="7"/>
  <c r="L707" i="7"/>
  <c r="O707" i="7"/>
  <c r="P707" i="7"/>
  <c r="T707" i="7"/>
  <c r="S707" i="7" s="1"/>
  <c r="B708" i="7"/>
  <c r="E708" i="7"/>
  <c r="F708" i="7"/>
  <c r="I708" i="7"/>
  <c r="K708" i="7"/>
  <c r="L708" i="7"/>
  <c r="O708" i="7"/>
  <c r="P708" i="7"/>
  <c r="T708" i="7"/>
  <c r="S708" i="7" s="1"/>
  <c r="B709" i="7"/>
  <c r="E709" i="7"/>
  <c r="F709" i="7"/>
  <c r="I709" i="7"/>
  <c r="K709" i="7"/>
  <c r="L709" i="7"/>
  <c r="O709" i="7"/>
  <c r="P709" i="7"/>
  <c r="T709" i="7"/>
  <c r="S709" i="7" s="1"/>
  <c r="B710" i="7"/>
  <c r="E710" i="7"/>
  <c r="F710" i="7"/>
  <c r="I710" i="7"/>
  <c r="K710" i="7"/>
  <c r="L710" i="7"/>
  <c r="O710" i="7"/>
  <c r="P710" i="7"/>
  <c r="T710" i="7"/>
  <c r="S710" i="7" s="1"/>
  <c r="B711" i="7"/>
  <c r="E711" i="7"/>
  <c r="F711" i="7"/>
  <c r="I711" i="7"/>
  <c r="K711" i="7"/>
  <c r="L711" i="7"/>
  <c r="O711" i="7"/>
  <c r="P711" i="7"/>
  <c r="T711" i="7"/>
  <c r="S711" i="7" s="1"/>
  <c r="B712" i="7"/>
  <c r="E712" i="7"/>
  <c r="F712" i="7"/>
  <c r="I712" i="7"/>
  <c r="K712" i="7"/>
  <c r="L712" i="7"/>
  <c r="O712" i="7"/>
  <c r="P712" i="7"/>
  <c r="T712" i="7"/>
  <c r="S712" i="7" s="1"/>
  <c r="B713" i="7"/>
  <c r="E713" i="7"/>
  <c r="F713" i="7"/>
  <c r="I713" i="7"/>
  <c r="K713" i="7"/>
  <c r="L713" i="7"/>
  <c r="O713" i="7"/>
  <c r="P713" i="7"/>
  <c r="T713" i="7"/>
  <c r="S713" i="7" s="1"/>
  <c r="B714" i="7"/>
  <c r="E714" i="7"/>
  <c r="F714" i="7"/>
  <c r="I714" i="7"/>
  <c r="K714" i="7"/>
  <c r="L714" i="7"/>
  <c r="O714" i="7"/>
  <c r="P714" i="7"/>
  <c r="T714" i="7"/>
  <c r="S714" i="7" s="1"/>
  <c r="B715" i="7"/>
  <c r="E715" i="7"/>
  <c r="F715" i="7"/>
  <c r="I715" i="7"/>
  <c r="K715" i="7"/>
  <c r="L715" i="7"/>
  <c r="O715" i="7"/>
  <c r="P715" i="7"/>
  <c r="T715" i="7"/>
  <c r="S715" i="7" s="1"/>
  <c r="B716" i="7"/>
  <c r="E716" i="7"/>
  <c r="F716" i="7"/>
  <c r="I716" i="7"/>
  <c r="K716" i="7"/>
  <c r="L716" i="7"/>
  <c r="O716" i="7"/>
  <c r="P716" i="7"/>
  <c r="T716" i="7"/>
  <c r="S716" i="7" s="1"/>
  <c r="B717" i="7"/>
  <c r="E717" i="7"/>
  <c r="F717" i="7"/>
  <c r="I717" i="7"/>
  <c r="K717" i="7"/>
  <c r="L717" i="7"/>
  <c r="O717" i="7"/>
  <c r="P717" i="7"/>
  <c r="T717" i="7"/>
  <c r="S717" i="7" s="1"/>
  <c r="B718" i="7"/>
  <c r="E718" i="7"/>
  <c r="F718" i="7"/>
  <c r="I718" i="7"/>
  <c r="K718" i="7"/>
  <c r="L718" i="7"/>
  <c r="O718" i="7"/>
  <c r="P718" i="7"/>
  <c r="T718" i="7"/>
  <c r="S718" i="7" s="1"/>
  <c r="B719" i="7"/>
  <c r="E719" i="7"/>
  <c r="F719" i="7"/>
  <c r="I719" i="7"/>
  <c r="K719" i="7"/>
  <c r="L719" i="7"/>
  <c r="O719" i="7"/>
  <c r="P719" i="7"/>
  <c r="T719" i="7"/>
  <c r="S719" i="7" s="1"/>
  <c r="B720" i="7"/>
  <c r="E720" i="7"/>
  <c r="F720" i="7"/>
  <c r="I720" i="7"/>
  <c r="K720" i="7"/>
  <c r="L720" i="7"/>
  <c r="O720" i="7"/>
  <c r="P720" i="7"/>
  <c r="T720" i="7"/>
  <c r="S720" i="7" s="1"/>
  <c r="B721" i="7"/>
  <c r="E721" i="7"/>
  <c r="F721" i="7"/>
  <c r="I721" i="7"/>
  <c r="K721" i="7"/>
  <c r="L721" i="7"/>
  <c r="O721" i="7"/>
  <c r="P721" i="7"/>
  <c r="T721" i="7"/>
  <c r="S721" i="7" s="1"/>
  <c r="B722" i="7"/>
  <c r="E722" i="7"/>
  <c r="F722" i="7"/>
  <c r="I722" i="7"/>
  <c r="K722" i="7"/>
  <c r="L722" i="7"/>
  <c r="O722" i="7"/>
  <c r="P722" i="7"/>
  <c r="T722" i="7"/>
  <c r="S722" i="7" s="1"/>
  <c r="B723" i="7"/>
  <c r="E723" i="7"/>
  <c r="F723" i="7"/>
  <c r="I723" i="7"/>
  <c r="K723" i="7"/>
  <c r="L723" i="7"/>
  <c r="O723" i="7"/>
  <c r="P723" i="7"/>
  <c r="T723" i="7"/>
  <c r="S723" i="7" s="1"/>
  <c r="B724" i="7"/>
  <c r="E724" i="7"/>
  <c r="F724" i="7"/>
  <c r="I724" i="7"/>
  <c r="K724" i="7"/>
  <c r="L724" i="7"/>
  <c r="O724" i="7"/>
  <c r="P724" i="7"/>
  <c r="T724" i="7"/>
  <c r="S724" i="7" s="1"/>
  <c r="B725" i="7"/>
  <c r="E725" i="7"/>
  <c r="F725" i="7"/>
  <c r="I725" i="7"/>
  <c r="K725" i="7"/>
  <c r="L725" i="7"/>
  <c r="O725" i="7"/>
  <c r="P725" i="7"/>
  <c r="T725" i="7"/>
  <c r="S725" i="7" s="1"/>
  <c r="B726" i="7"/>
  <c r="E726" i="7"/>
  <c r="F726" i="7"/>
  <c r="I726" i="7"/>
  <c r="K726" i="7"/>
  <c r="L726" i="7"/>
  <c r="O726" i="7"/>
  <c r="P726" i="7"/>
  <c r="T726" i="7"/>
  <c r="S726" i="7" s="1"/>
  <c r="B727" i="7"/>
  <c r="E727" i="7"/>
  <c r="F727" i="7"/>
  <c r="I727" i="7"/>
  <c r="K727" i="7"/>
  <c r="L727" i="7"/>
  <c r="O727" i="7"/>
  <c r="P727" i="7"/>
  <c r="T727" i="7"/>
  <c r="S727" i="7" s="1"/>
  <c r="B728" i="7"/>
  <c r="E728" i="7"/>
  <c r="F728" i="7"/>
  <c r="I728" i="7"/>
  <c r="K728" i="7"/>
  <c r="L728" i="7"/>
  <c r="O728" i="7"/>
  <c r="P728" i="7"/>
  <c r="T728" i="7"/>
  <c r="S728" i="7" s="1"/>
  <c r="B729" i="7"/>
  <c r="E729" i="7"/>
  <c r="F729" i="7"/>
  <c r="I729" i="7"/>
  <c r="K729" i="7"/>
  <c r="L729" i="7"/>
  <c r="O729" i="7"/>
  <c r="P729" i="7"/>
  <c r="T729" i="7"/>
  <c r="S729" i="7" s="1"/>
  <c r="B730" i="7"/>
  <c r="E730" i="7"/>
  <c r="F730" i="7"/>
  <c r="I730" i="7"/>
  <c r="K730" i="7"/>
  <c r="L730" i="7"/>
  <c r="O730" i="7"/>
  <c r="P730" i="7"/>
  <c r="T730" i="7"/>
  <c r="S730" i="7" s="1"/>
  <c r="B731" i="7"/>
  <c r="E731" i="7"/>
  <c r="F731" i="7"/>
  <c r="I731" i="7"/>
  <c r="K731" i="7"/>
  <c r="L731" i="7"/>
  <c r="O731" i="7"/>
  <c r="P731" i="7"/>
  <c r="T731" i="7"/>
  <c r="S731" i="7" s="1"/>
  <c r="B732" i="7"/>
  <c r="E732" i="7"/>
  <c r="F732" i="7"/>
  <c r="I732" i="7"/>
  <c r="K732" i="7"/>
  <c r="L732" i="7"/>
  <c r="O732" i="7"/>
  <c r="P732" i="7"/>
  <c r="T732" i="7"/>
  <c r="S732" i="7" s="1"/>
  <c r="B733" i="7"/>
  <c r="E733" i="7"/>
  <c r="F733" i="7"/>
  <c r="I733" i="7"/>
  <c r="K733" i="7"/>
  <c r="L733" i="7"/>
  <c r="O733" i="7"/>
  <c r="P733" i="7"/>
  <c r="T733" i="7"/>
  <c r="S733" i="7" s="1"/>
  <c r="B734" i="7"/>
  <c r="E734" i="7"/>
  <c r="F734" i="7"/>
  <c r="I734" i="7"/>
  <c r="K734" i="7"/>
  <c r="L734" i="7"/>
  <c r="O734" i="7"/>
  <c r="P734" i="7"/>
  <c r="T734" i="7"/>
  <c r="S734" i="7" s="1"/>
  <c r="B735" i="7"/>
  <c r="E735" i="7"/>
  <c r="F735" i="7"/>
  <c r="I735" i="7"/>
  <c r="K735" i="7"/>
  <c r="L735" i="7"/>
  <c r="O735" i="7"/>
  <c r="P735" i="7"/>
  <c r="T735" i="7"/>
  <c r="S735" i="7" s="1"/>
  <c r="B736" i="7"/>
  <c r="E736" i="7"/>
  <c r="F736" i="7"/>
  <c r="I736" i="7"/>
  <c r="K736" i="7"/>
  <c r="L736" i="7"/>
  <c r="O736" i="7"/>
  <c r="P736" i="7"/>
  <c r="T736" i="7"/>
  <c r="S736" i="7" s="1"/>
  <c r="B737" i="7"/>
  <c r="E737" i="7"/>
  <c r="F737" i="7"/>
  <c r="I737" i="7"/>
  <c r="K737" i="7"/>
  <c r="L737" i="7"/>
  <c r="O737" i="7"/>
  <c r="P737" i="7"/>
  <c r="T737" i="7"/>
  <c r="S737" i="7" s="1"/>
  <c r="B738" i="7"/>
  <c r="E738" i="7"/>
  <c r="F738" i="7"/>
  <c r="I738" i="7"/>
  <c r="K738" i="7"/>
  <c r="L738" i="7"/>
  <c r="O738" i="7"/>
  <c r="P738" i="7"/>
  <c r="T738" i="7"/>
  <c r="S738" i="7" s="1"/>
  <c r="B739" i="7"/>
  <c r="E739" i="7"/>
  <c r="F739" i="7"/>
  <c r="I739" i="7"/>
  <c r="K739" i="7"/>
  <c r="L739" i="7"/>
  <c r="O739" i="7"/>
  <c r="P739" i="7"/>
  <c r="T739" i="7"/>
  <c r="S739" i="7" s="1"/>
  <c r="B740" i="7"/>
  <c r="E740" i="7"/>
  <c r="F740" i="7"/>
  <c r="I740" i="7"/>
  <c r="K740" i="7"/>
  <c r="L740" i="7"/>
  <c r="O740" i="7"/>
  <c r="P740" i="7"/>
  <c r="T740" i="7"/>
  <c r="S740" i="7" s="1"/>
  <c r="B741" i="7"/>
  <c r="E741" i="7"/>
  <c r="F741" i="7"/>
  <c r="I741" i="7"/>
  <c r="K741" i="7"/>
  <c r="L741" i="7"/>
  <c r="O741" i="7"/>
  <c r="P741" i="7"/>
  <c r="T741" i="7"/>
  <c r="S741" i="7" s="1"/>
  <c r="B742" i="7"/>
  <c r="E742" i="7"/>
  <c r="F742" i="7"/>
  <c r="I742" i="7"/>
  <c r="K742" i="7"/>
  <c r="L742" i="7"/>
  <c r="O742" i="7"/>
  <c r="P742" i="7"/>
  <c r="T742" i="7"/>
  <c r="S742" i="7" s="1"/>
  <c r="B743" i="7"/>
  <c r="E743" i="7"/>
  <c r="F743" i="7"/>
  <c r="I743" i="7"/>
  <c r="K743" i="7"/>
  <c r="L743" i="7"/>
  <c r="O743" i="7"/>
  <c r="P743" i="7"/>
  <c r="T743" i="7"/>
  <c r="S743" i="7" s="1"/>
  <c r="B744" i="7"/>
  <c r="E744" i="7"/>
  <c r="F744" i="7"/>
  <c r="I744" i="7"/>
  <c r="K744" i="7"/>
  <c r="L744" i="7"/>
  <c r="O744" i="7"/>
  <c r="P744" i="7"/>
  <c r="T744" i="7"/>
  <c r="S744" i="7" s="1"/>
  <c r="B745" i="7"/>
  <c r="E745" i="7"/>
  <c r="F745" i="7"/>
  <c r="I745" i="7"/>
  <c r="K745" i="7"/>
  <c r="L745" i="7"/>
  <c r="O745" i="7"/>
  <c r="P745" i="7"/>
  <c r="T745" i="7"/>
  <c r="S745" i="7" s="1"/>
  <c r="B746" i="7"/>
  <c r="E746" i="7"/>
  <c r="F746" i="7"/>
  <c r="I746" i="7"/>
  <c r="K746" i="7"/>
  <c r="L746" i="7"/>
  <c r="O746" i="7"/>
  <c r="P746" i="7"/>
  <c r="T746" i="7"/>
  <c r="S746" i="7" s="1"/>
  <c r="B747" i="7"/>
  <c r="E747" i="7"/>
  <c r="F747" i="7"/>
  <c r="I747" i="7"/>
  <c r="K747" i="7"/>
  <c r="L747" i="7"/>
  <c r="O747" i="7"/>
  <c r="P747" i="7"/>
  <c r="T747" i="7"/>
  <c r="S747" i="7" s="1"/>
  <c r="B748" i="7"/>
  <c r="E748" i="7"/>
  <c r="F748" i="7"/>
  <c r="I748" i="7"/>
  <c r="K748" i="7"/>
  <c r="L748" i="7"/>
  <c r="O748" i="7"/>
  <c r="P748" i="7"/>
  <c r="T748" i="7"/>
  <c r="S748" i="7" s="1"/>
  <c r="B749" i="7"/>
  <c r="E749" i="7"/>
  <c r="F749" i="7"/>
  <c r="I749" i="7"/>
  <c r="K749" i="7"/>
  <c r="L749" i="7"/>
  <c r="O749" i="7"/>
  <c r="P749" i="7"/>
  <c r="T749" i="7"/>
  <c r="S749" i="7" s="1"/>
  <c r="B750" i="7"/>
  <c r="E750" i="7"/>
  <c r="F750" i="7"/>
  <c r="I750" i="7"/>
  <c r="K750" i="7"/>
  <c r="L750" i="7"/>
  <c r="O750" i="7"/>
  <c r="P750" i="7"/>
  <c r="T750" i="7"/>
  <c r="S750" i="7" s="1"/>
  <c r="B751" i="7"/>
  <c r="E751" i="7"/>
  <c r="F751" i="7"/>
  <c r="I751" i="7"/>
  <c r="K751" i="7"/>
  <c r="L751" i="7"/>
  <c r="O751" i="7"/>
  <c r="P751" i="7"/>
  <c r="T751" i="7"/>
  <c r="S751" i="7" s="1"/>
  <c r="B752" i="7"/>
  <c r="E752" i="7"/>
  <c r="F752" i="7"/>
  <c r="I752" i="7"/>
  <c r="K752" i="7"/>
  <c r="L752" i="7"/>
  <c r="O752" i="7"/>
  <c r="P752" i="7"/>
  <c r="T752" i="7"/>
  <c r="S752" i="7" s="1"/>
  <c r="B753" i="7"/>
  <c r="E753" i="7"/>
  <c r="F753" i="7"/>
  <c r="I753" i="7"/>
  <c r="K753" i="7"/>
  <c r="L753" i="7"/>
  <c r="O753" i="7"/>
  <c r="P753" i="7"/>
  <c r="T753" i="7"/>
  <c r="S753" i="7" s="1"/>
  <c r="B754" i="7"/>
  <c r="E754" i="7"/>
  <c r="F754" i="7"/>
  <c r="I754" i="7"/>
  <c r="K754" i="7"/>
  <c r="L754" i="7"/>
  <c r="O754" i="7"/>
  <c r="P754" i="7"/>
  <c r="T754" i="7"/>
  <c r="S754" i="7" s="1"/>
  <c r="B755" i="7"/>
  <c r="E755" i="7"/>
  <c r="F755" i="7"/>
  <c r="I755" i="7"/>
  <c r="K755" i="7"/>
  <c r="L755" i="7"/>
  <c r="O755" i="7"/>
  <c r="P755" i="7"/>
  <c r="T755" i="7"/>
  <c r="S755" i="7" s="1"/>
  <c r="B756" i="7"/>
  <c r="E756" i="7"/>
  <c r="F756" i="7"/>
  <c r="I756" i="7"/>
  <c r="K756" i="7"/>
  <c r="L756" i="7"/>
  <c r="O756" i="7"/>
  <c r="P756" i="7"/>
  <c r="T756" i="7"/>
  <c r="S756" i="7" s="1"/>
  <c r="B757" i="7"/>
  <c r="E757" i="7"/>
  <c r="F757" i="7"/>
  <c r="I757" i="7"/>
  <c r="K757" i="7"/>
  <c r="L757" i="7"/>
  <c r="O757" i="7"/>
  <c r="P757" i="7"/>
  <c r="T757" i="7"/>
  <c r="S757" i="7" s="1"/>
  <c r="B758" i="7"/>
  <c r="E758" i="7"/>
  <c r="F758" i="7"/>
  <c r="I758" i="7"/>
  <c r="K758" i="7"/>
  <c r="L758" i="7"/>
  <c r="O758" i="7"/>
  <c r="P758" i="7"/>
  <c r="T758" i="7"/>
  <c r="S758" i="7" s="1"/>
  <c r="B759" i="7"/>
  <c r="E759" i="7"/>
  <c r="F759" i="7"/>
  <c r="I759" i="7"/>
  <c r="K759" i="7"/>
  <c r="L759" i="7"/>
  <c r="O759" i="7"/>
  <c r="P759" i="7"/>
  <c r="T759" i="7"/>
  <c r="S759" i="7" s="1"/>
  <c r="B760" i="7"/>
  <c r="E760" i="7"/>
  <c r="F760" i="7"/>
  <c r="I760" i="7"/>
  <c r="K760" i="7"/>
  <c r="L760" i="7"/>
  <c r="O760" i="7"/>
  <c r="P760" i="7"/>
  <c r="T760" i="7"/>
  <c r="S760" i="7" s="1"/>
  <c r="B761" i="7"/>
  <c r="E761" i="7"/>
  <c r="F761" i="7"/>
  <c r="I761" i="7"/>
  <c r="K761" i="7"/>
  <c r="L761" i="7"/>
  <c r="O761" i="7"/>
  <c r="P761" i="7"/>
  <c r="T761" i="7"/>
  <c r="S761" i="7" s="1"/>
  <c r="B762" i="7"/>
  <c r="E762" i="7"/>
  <c r="F762" i="7"/>
  <c r="I762" i="7"/>
  <c r="K762" i="7"/>
  <c r="L762" i="7"/>
  <c r="O762" i="7"/>
  <c r="P762" i="7"/>
  <c r="T762" i="7"/>
  <c r="S762" i="7" s="1"/>
  <c r="B763" i="7"/>
  <c r="E763" i="7"/>
  <c r="F763" i="7"/>
  <c r="I763" i="7"/>
  <c r="K763" i="7"/>
  <c r="L763" i="7"/>
  <c r="O763" i="7"/>
  <c r="P763" i="7"/>
  <c r="T763" i="7"/>
  <c r="S763" i="7" s="1"/>
  <c r="B764" i="7"/>
  <c r="E764" i="7"/>
  <c r="F764" i="7"/>
  <c r="I764" i="7"/>
  <c r="K764" i="7"/>
  <c r="L764" i="7"/>
  <c r="O764" i="7"/>
  <c r="P764" i="7"/>
  <c r="T764" i="7"/>
  <c r="S764" i="7" s="1"/>
  <c r="B765" i="7"/>
  <c r="E765" i="7"/>
  <c r="F765" i="7"/>
  <c r="I765" i="7"/>
  <c r="K765" i="7"/>
  <c r="L765" i="7"/>
  <c r="O765" i="7"/>
  <c r="P765" i="7"/>
  <c r="T765" i="7"/>
  <c r="S765" i="7" s="1"/>
  <c r="B766" i="7"/>
  <c r="E766" i="7"/>
  <c r="F766" i="7"/>
  <c r="I766" i="7"/>
  <c r="K766" i="7"/>
  <c r="L766" i="7"/>
  <c r="O766" i="7"/>
  <c r="P766" i="7"/>
  <c r="T766" i="7"/>
  <c r="S766" i="7" s="1"/>
  <c r="B767" i="7"/>
  <c r="E767" i="7"/>
  <c r="F767" i="7"/>
  <c r="I767" i="7"/>
  <c r="K767" i="7"/>
  <c r="L767" i="7"/>
  <c r="O767" i="7"/>
  <c r="P767" i="7"/>
  <c r="T767" i="7"/>
  <c r="S767" i="7" s="1"/>
  <c r="B768" i="7"/>
  <c r="E768" i="7"/>
  <c r="F768" i="7"/>
  <c r="I768" i="7"/>
  <c r="K768" i="7"/>
  <c r="L768" i="7"/>
  <c r="O768" i="7"/>
  <c r="P768" i="7"/>
  <c r="T768" i="7"/>
  <c r="S768" i="7" s="1"/>
  <c r="B769" i="7"/>
  <c r="E769" i="7"/>
  <c r="F769" i="7"/>
  <c r="I769" i="7"/>
  <c r="K769" i="7"/>
  <c r="L769" i="7"/>
  <c r="O769" i="7"/>
  <c r="P769" i="7"/>
  <c r="T769" i="7"/>
  <c r="S769" i="7" s="1"/>
  <c r="B770" i="7"/>
  <c r="E770" i="7"/>
  <c r="F770" i="7"/>
  <c r="I770" i="7"/>
  <c r="K770" i="7"/>
  <c r="L770" i="7"/>
  <c r="O770" i="7"/>
  <c r="P770" i="7"/>
  <c r="T770" i="7"/>
  <c r="S770" i="7" s="1"/>
  <c r="B771" i="7"/>
  <c r="E771" i="7"/>
  <c r="F771" i="7"/>
  <c r="I771" i="7"/>
  <c r="K771" i="7"/>
  <c r="L771" i="7"/>
  <c r="O771" i="7"/>
  <c r="P771" i="7"/>
  <c r="T771" i="7"/>
  <c r="S771" i="7" s="1"/>
  <c r="B772" i="7"/>
  <c r="E772" i="7"/>
  <c r="F772" i="7"/>
  <c r="I772" i="7"/>
  <c r="K772" i="7"/>
  <c r="L772" i="7"/>
  <c r="O772" i="7"/>
  <c r="P772" i="7"/>
  <c r="T772" i="7"/>
  <c r="S772" i="7" s="1"/>
  <c r="B773" i="7"/>
  <c r="E773" i="7"/>
  <c r="F773" i="7"/>
  <c r="I773" i="7"/>
  <c r="K773" i="7"/>
  <c r="L773" i="7"/>
  <c r="O773" i="7"/>
  <c r="P773" i="7"/>
  <c r="T773" i="7"/>
  <c r="S773" i="7" s="1"/>
  <c r="B774" i="7"/>
  <c r="E774" i="7"/>
  <c r="F774" i="7"/>
  <c r="I774" i="7"/>
  <c r="K774" i="7"/>
  <c r="L774" i="7"/>
  <c r="O774" i="7"/>
  <c r="P774" i="7"/>
  <c r="T774" i="7"/>
  <c r="S774" i="7" s="1"/>
  <c r="B775" i="7"/>
  <c r="E775" i="7"/>
  <c r="F775" i="7"/>
  <c r="I775" i="7"/>
  <c r="K775" i="7"/>
  <c r="L775" i="7"/>
  <c r="O775" i="7"/>
  <c r="P775" i="7"/>
  <c r="T775" i="7"/>
  <c r="S775" i="7" s="1"/>
  <c r="B776" i="7"/>
  <c r="E776" i="7"/>
  <c r="F776" i="7"/>
  <c r="I776" i="7"/>
  <c r="K776" i="7"/>
  <c r="L776" i="7"/>
  <c r="O776" i="7"/>
  <c r="P776" i="7"/>
  <c r="T776" i="7"/>
  <c r="S776" i="7" s="1"/>
  <c r="B777" i="7"/>
  <c r="E777" i="7"/>
  <c r="F777" i="7"/>
  <c r="I777" i="7"/>
  <c r="K777" i="7"/>
  <c r="L777" i="7"/>
  <c r="O777" i="7"/>
  <c r="P777" i="7"/>
  <c r="T777" i="7"/>
  <c r="S777" i="7" s="1"/>
  <c r="B778" i="7"/>
  <c r="E778" i="7"/>
  <c r="F778" i="7"/>
  <c r="I778" i="7"/>
  <c r="K778" i="7"/>
  <c r="L778" i="7"/>
  <c r="O778" i="7"/>
  <c r="P778" i="7"/>
  <c r="T778" i="7"/>
  <c r="S778" i="7" s="1"/>
  <c r="B779" i="7"/>
  <c r="E779" i="7"/>
  <c r="F779" i="7"/>
  <c r="I779" i="7"/>
  <c r="K779" i="7"/>
  <c r="L779" i="7"/>
  <c r="O779" i="7"/>
  <c r="P779" i="7"/>
  <c r="T779" i="7"/>
  <c r="S779" i="7" s="1"/>
  <c r="B780" i="7"/>
  <c r="E780" i="7"/>
  <c r="F780" i="7"/>
  <c r="I780" i="7"/>
  <c r="K780" i="7"/>
  <c r="L780" i="7"/>
  <c r="O780" i="7"/>
  <c r="P780" i="7"/>
  <c r="T780" i="7"/>
  <c r="S780" i="7" s="1"/>
  <c r="B781" i="7"/>
  <c r="E781" i="7"/>
  <c r="F781" i="7"/>
  <c r="I781" i="7"/>
  <c r="K781" i="7"/>
  <c r="L781" i="7"/>
  <c r="O781" i="7"/>
  <c r="P781" i="7"/>
  <c r="T781" i="7"/>
  <c r="S781" i="7" s="1"/>
  <c r="B782" i="7"/>
  <c r="E782" i="7"/>
  <c r="F782" i="7"/>
  <c r="I782" i="7"/>
  <c r="K782" i="7"/>
  <c r="L782" i="7"/>
  <c r="O782" i="7"/>
  <c r="P782" i="7"/>
  <c r="T782" i="7"/>
  <c r="S782" i="7" s="1"/>
  <c r="B783" i="7"/>
  <c r="E783" i="7"/>
  <c r="F783" i="7"/>
  <c r="I783" i="7"/>
  <c r="K783" i="7"/>
  <c r="L783" i="7"/>
  <c r="O783" i="7"/>
  <c r="P783" i="7"/>
  <c r="T783" i="7"/>
  <c r="S783" i="7" s="1"/>
  <c r="B784" i="7"/>
  <c r="E784" i="7"/>
  <c r="F784" i="7"/>
  <c r="I784" i="7"/>
  <c r="K784" i="7"/>
  <c r="L784" i="7"/>
  <c r="O784" i="7"/>
  <c r="P784" i="7"/>
  <c r="T784" i="7"/>
  <c r="S784" i="7" s="1"/>
  <c r="B785" i="7"/>
  <c r="E785" i="7"/>
  <c r="F785" i="7"/>
  <c r="I785" i="7"/>
  <c r="K785" i="7"/>
  <c r="L785" i="7"/>
  <c r="O785" i="7"/>
  <c r="P785" i="7"/>
  <c r="T785" i="7"/>
  <c r="S785" i="7" s="1"/>
  <c r="B786" i="7"/>
  <c r="E786" i="7"/>
  <c r="F786" i="7"/>
  <c r="I786" i="7"/>
  <c r="K786" i="7"/>
  <c r="L786" i="7"/>
  <c r="O786" i="7"/>
  <c r="P786" i="7"/>
  <c r="T786" i="7"/>
  <c r="S786" i="7" s="1"/>
  <c r="B787" i="7"/>
  <c r="E787" i="7"/>
  <c r="F787" i="7"/>
  <c r="I787" i="7"/>
  <c r="K787" i="7"/>
  <c r="L787" i="7"/>
  <c r="O787" i="7"/>
  <c r="P787" i="7"/>
  <c r="T787" i="7"/>
  <c r="S787" i="7" s="1"/>
  <c r="B788" i="7"/>
  <c r="E788" i="7"/>
  <c r="F788" i="7"/>
  <c r="I788" i="7"/>
  <c r="K788" i="7"/>
  <c r="L788" i="7"/>
  <c r="O788" i="7"/>
  <c r="P788" i="7"/>
  <c r="T788" i="7"/>
  <c r="S788" i="7" s="1"/>
  <c r="B789" i="7"/>
  <c r="E789" i="7"/>
  <c r="F789" i="7"/>
  <c r="I789" i="7"/>
  <c r="K789" i="7"/>
  <c r="L789" i="7"/>
  <c r="O789" i="7"/>
  <c r="P789" i="7"/>
  <c r="T789" i="7"/>
  <c r="S789" i="7" s="1"/>
  <c r="B790" i="7"/>
  <c r="E790" i="7"/>
  <c r="F790" i="7"/>
  <c r="I790" i="7"/>
  <c r="K790" i="7"/>
  <c r="L790" i="7"/>
  <c r="O790" i="7"/>
  <c r="P790" i="7"/>
  <c r="T790" i="7"/>
  <c r="S790" i="7" s="1"/>
  <c r="B791" i="7"/>
  <c r="E791" i="7"/>
  <c r="F791" i="7"/>
  <c r="I791" i="7"/>
  <c r="K791" i="7"/>
  <c r="L791" i="7"/>
  <c r="O791" i="7"/>
  <c r="P791" i="7"/>
  <c r="T791" i="7"/>
  <c r="S791" i="7" s="1"/>
  <c r="B792" i="7"/>
  <c r="E792" i="7"/>
  <c r="F792" i="7"/>
  <c r="I792" i="7"/>
  <c r="K792" i="7"/>
  <c r="L792" i="7"/>
  <c r="O792" i="7"/>
  <c r="P792" i="7"/>
  <c r="T792" i="7"/>
  <c r="S792" i="7" s="1"/>
  <c r="B793" i="7"/>
  <c r="E793" i="7"/>
  <c r="F793" i="7"/>
  <c r="I793" i="7"/>
  <c r="K793" i="7"/>
  <c r="L793" i="7"/>
  <c r="O793" i="7"/>
  <c r="P793" i="7"/>
  <c r="T793" i="7"/>
  <c r="S793" i="7" s="1"/>
  <c r="B794" i="7"/>
  <c r="E794" i="7"/>
  <c r="F794" i="7"/>
  <c r="I794" i="7"/>
  <c r="K794" i="7"/>
  <c r="L794" i="7"/>
  <c r="O794" i="7"/>
  <c r="P794" i="7"/>
  <c r="T794" i="7"/>
  <c r="S794" i="7" s="1"/>
  <c r="B795" i="7"/>
  <c r="E795" i="7"/>
  <c r="F795" i="7"/>
  <c r="I795" i="7"/>
  <c r="K795" i="7"/>
  <c r="L795" i="7"/>
  <c r="O795" i="7"/>
  <c r="P795" i="7"/>
  <c r="T795" i="7"/>
  <c r="S795" i="7" s="1"/>
  <c r="B796" i="7"/>
  <c r="E796" i="7"/>
  <c r="F796" i="7"/>
  <c r="I796" i="7"/>
  <c r="K796" i="7"/>
  <c r="L796" i="7"/>
  <c r="O796" i="7"/>
  <c r="P796" i="7"/>
  <c r="T796" i="7"/>
  <c r="S796" i="7" s="1"/>
  <c r="B797" i="7"/>
  <c r="E797" i="7"/>
  <c r="F797" i="7"/>
  <c r="I797" i="7"/>
  <c r="K797" i="7"/>
  <c r="L797" i="7"/>
  <c r="O797" i="7"/>
  <c r="P797" i="7"/>
  <c r="T797" i="7"/>
  <c r="S797" i="7" s="1"/>
  <c r="B798" i="7"/>
  <c r="E798" i="7"/>
  <c r="F798" i="7"/>
  <c r="I798" i="7"/>
  <c r="K798" i="7"/>
  <c r="L798" i="7"/>
  <c r="O798" i="7"/>
  <c r="P798" i="7"/>
  <c r="T798" i="7"/>
  <c r="S798" i="7" s="1"/>
  <c r="B799" i="7"/>
  <c r="E799" i="7"/>
  <c r="F799" i="7"/>
  <c r="I799" i="7"/>
  <c r="K799" i="7"/>
  <c r="L799" i="7"/>
  <c r="O799" i="7"/>
  <c r="P799" i="7"/>
  <c r="T799" i="7"/>
  <c r="S799" i="7" s="1"/>
  <c r="B800" i="7"/>
  <c r="E800" i="7"/>
  <c r="F800" i="7"/>
  <c r="I800" i="7"/>
  <c r="K800" i="7"/>
  <c r="L800" i="7"/>
  <c r="O800" i="7"/>
  <c r="P800" i="7"/>
  <c r="T800" i="7"/>
  <c r="S800" i="7" s="1"/>
  <c r="B801" i="7"/>
  <c r="E801" i="7"/>
  <c r="F801" i="7"/>
  <c r="I801" i="7"/>
  <c r="K801" i="7"/>
  <c r="L801" i="7"/>
  <c r="O801" i="7"/>
  <c r="P801" i="7"/>
  <c r="T801" i="7"/>
  <c r="S801" i="7" s="1"/>
  <c r="B802" i="7"/>
  <c r="E802" i="7"/>
  <c r="F802" i="7"/>
  <c r="I802" i="7"/>
  <c r="K802" i="7"/>
  <c r="L802" i="7"/>
  <c r="O802" i="7"/>
  <c r="P802" i="7"/>
  <c r="T802" i="7"/>
  <c r="S802" i="7" s="1"/>
  <c r="B803" i="7"/>
  <c r="E803" i="7"/>
  <c r="F803" i="7"/>
  <c r="I803" i="7"/>
  <c r="K803" i="7"/>
  <c r="L803" i="7"/>
  <c r="O803" i="7"/>
  <c r="P803" i="7"/>
  <c r="T803" i="7"/>
  <c r="S803" i="7" s="1"/>
  <c r="B804" i="7"/>
  <c r="E804" i="7"/>
  <c r="F804" i="7"/>
  <c r="I804" i="7"/>
  <c r="K804" i="7"/>
  <c r="L804" i="7"/>
  <c r="O804" i="7"/>
  <c r="P804" i="7"/>
  <c r="T804" i="7"/>
  <c r="S804" i="7" s="1"/>
  <c r="B805" i="7"/>
  <c r="E805" i="7"/>
  <c r="F805" i="7"/>
  <c r="I805" i="7"/>
  <c r="K805" i="7"/>
  <c r="L805" i="7"/>
  <c r="O805" i="7"/>
  <c r="P805" i="7"/>
  <c r="T805" i="7"/>
  <c r="S805" i="7" s="1"/>
  <c r="B806" i="7"/>
  <c r="E806" i="7"/>
  <c r="F806" i="7"/>
  <c r="I806" i="7"/>
  <c r="K806" i="7"/>
  <c r="L806" i="7"/>
  <c r="O806" i="7"/>
  <c r="P806" i="7"/>
  <c r="T806" i="7"/>
  <c r="S806" i="7" s="1"/>
  <c r="B807" i="7"/>
  <c r="E807" i="7"/>
  <c r="F807" i="7"/>
  <c r="I807" i="7"/>
  <c r="K807" i="7"/>
  <c r="L807" i="7"/>
  <c r="O807" i="7"/>
  <c r="P807" i="7"/>
  <c r="T807" i="7"/>
  <c r="S807" i="7" s="1"/>
  <c r="B808" i="7"/>
  <c r="E808" i="7"/>
  <c r="F808" i="7"/>
  <c r="I808" i="7"/>
  <c r="K808" i="7"/>
  <c r="L808" i="7"/>
  <c r="O808" i="7"/>
  <c r="P808" i="7"/>
  <c r="T808" i="7"/>
  <c r="S808" i="7" s="1"/>
  <c r="B809" i="7"/>
  <c r="E809" i="7"/>
  <c r="F809" i="7"/>
  <c r="I809" i="7"/>
  <c r="K809" i="7"/>
  <c r="L809" i="7"/>
  <c r="O809" i="7"/>
  <c r="P809" i="7"/>
  <c r="T809" i="7"/>
  <c r="S809" i="7" s="1"/>
  <c r="B810" i="7"/>
  <c r="E810" i="7"/>
  <c r="F810" i="7"/>
  <c r="I810" i="7"/>
  <c r="K810" i="7"/>
  <c r="L810" i="7"/>
  <c r="O810" i="7"/>
  <c r="P810" i="7"/>
  <c r="T810" i="7"/>
  <c r="S810" i="7" s="1"/>
  <c r="B811" i="7"/>
  <c r="E811" i="7"/>
  <c r="F811" i="7"/>
  <c r="I811" i="7"/>
  <c r="K811" i="7"/>
  <c r="L811" i="7"/>
  <c r="O811" i="7"/>
  <c r="P811" i="7"/>
  <c r="T811" i="7"/>
  <c r="S811" i="7" s="1"/>
  <c r="B812" i="7"/>
  <c r="E812" i="7"/>
  <c r="F812" i="7"/>
  <c r="I812" i="7"/>
  <c r="K812" i="7"/>
  <c r="L812" i="7"/>
  <c r="O812" i="7"/>
  <c r="P812" i="7"/>
  <c r="T812" i="7"/>
  <c r="S812" i="7" s="1"/>
  <c r="B813" i="7"/>
  <c r="E813" i="7"/>
  <c r="F813" i="7"/>
  <c r="I813" i="7"/>
  <c r="K813" i="7"/>
  <c r="L813" i="7"/>
  <c r="O813" i="7"/>
  <c r="P813" i="7"/>
  <c r="T813" i="7"/>
  <c r="S813" i="7" s="1"/>
  <c r="B814" i="7"/>
  <c r="E814" i="7"/>
  <c r="F814" i="7"/>
  <c r="I814" i="7"/>
  <c r="K814" i="7"/>
  <c r="L814" i="7"/>
  <c r="O814" i="7"/>
  <c r="P814" i="7"/>
  <c r="T814" i="7"/>
  <c r="S814" i="7" s="1"/>
  <c r="B815" i="7"/>
  <c r="E815" i="7"/>
  <c r="F815" i="7"/>
  <c r="I815" i="7"/>
  <c r="K815" i="7"/>
  <c r="L815" i="7"/>
  <c r="O815" i="7"/>
  <c r="P815" i="7"/>
  <c r="T815" i="7"/>
  <c r="S815" i="7" s="1"/>
  <c r="B816" i="7"/>
  <c r="E816" i="7"/>
  <c r="F816" i="7"/>
  <c r="I816" i="7"/>
  <c r="K816" i="7"/>
  <c r="L816" i="7"/>
  <c r="O816" i="7"/>
  <c r="P816" i="7"/>
  <c r="T816" i="7"/>
  <c r="S816" i="7" s="1"/>
  <c r="B817" i="7"/>
  <c r="E817" i="7"/>
  <c r="F817" i="7"/>
  <c r="I817" i="7"/>
  <c r="K817" i="7"/>
  <c r="L817" i="7"/>
  <c r="O817" i="7"/>
  <c r="P817" i="7"/>
  <c r="T817" i="7"/>
  <c r="S817" i="7" s="1"/>
  <c r="B818" i="7"/>
  <c r="E818" i="7"/>
  <c r="F818" i="7"/>
  <c r="I818" i="7"/>
  <c r="K818" i="7"/>
  <c r="L818" i="7"/>
  <c r="O818" i="7"/>
  <c r="P818" i="7"/>
  <c r="T818" i="7"/>
  <c r="S818" i="7" s="1"/>
  <c r="B819" i="7"/>
  <c r="E819" i="7"/>
  <c r="F819" i="7"/>
  <c r="I819" i="7"/>
  <c r="K819" i="7"/>
  <c r="L819" i="7"/>
  <c r="O819" i="7"/>
  <c r="P819" i="7"/>
  <c r="T819" i="7"/>
  <c r="S819" i="7" s="1"/>
  <c r="B820" i="7"/>
  <c r="E820" i="7"/>
  <c r="F820" i="7"/>
  <c r="I820" i="7"/>
  <c r="K820" i="7"/>
  <c r="L820" i="7"/>
  <c r="O820" i="7"/>
  <c r="P820" i="7"/>
  <c r="T820" i="7"/>
  <c r="S820" i="7" s="1"/>
  <c r="B821" i="7"/>
  <c r="E821" i="7"/>
  <c r="F821" i="7"/>
  <c r="I821" i="7"/>
  <c r="K821" i="7"/>
  <c r="L821" i="7"/>
  <c r="O821" i="7"/>
  <c r="P821" i="7"/>
  <c r="T821" i="7"/>
  <c r="S821" i="7" s="1"/>
  <c r="B822" i="7"/>
  <c r="E822" i="7"/>
  <c r="F822" i="7"/>
  <c r="I822" i="7"/>
  <c r="K822" i="7"/>
  <c r="L822" i="7"/>
  <c r="O822" i="7"/>
  <c r="P822" i="7"/>
  <c r="T822" i="7"/>
  <c r="S822" i="7" s="1"/>
  <c r="B823" i="7"/>
  <c r="E823" i="7"/>
  <c r="F823" i="7"/>
  <c r="I823" i="7"/>
  <c r="K823" i="7"/>
  <c r="L823" i="7"/>
  <c r="O823" i="7"/>
  <c r="P823" i="7"/>
  <c r="T823" i="7"/>
  <c r="S823" i="7" s="1"/>
  <c r="B824" i="7"/>
  <c r="E824" i="7"/>
  <c r="F824" i="7"/>
  <c r="I824" i="7"/>
  <c r="K824" i="7"/>
  <c r="L824" i="7"/>
  <c r="O824" i="7"/>
  <c r="P824" i="7"/>
  <c r="T824" i="7"/>
  <c r="S824" i="7" s="1"/>
  <c r="B825" i="7"/>
  <c r="E825" i="7"/>
  <c r="F825" i="7"/>
  <c r="I825" i="7"/>
  <c r="K825" i="7"/>
  <c r="L825" i="7"/>
  <c r="O825" i="7"/>
  <c r="P825" i="7"/>
  <c r="T825" i="7"/>
  <c r="S825" i="7" s="1"/>
  <c r="B826" i="7"/>
  <c r="E826" i="7"/>
  <c r="F826" i="7"/>
  <c r="I826" i="7"/>
  <c r="K826" i="7"/>
  <c r="L826" i="7"/>
  <c r="O826" i="7"/>
  <c r="P826" i="7"/>
  <c r="T826" i="7"/>
  <c r="S826" i="7" s="1"/>
  <c r="B827" i="7"/>
  <c r="E827" i="7"/>
  <c r="F827" i="7"/>
  <c r="I827" i="7"/>
  <c r="K827" i="7"/>
  <c r="L827" i="7"/>
  <c r="O827" i="7"/>
  <c r="P827" i="7"/>
  <c r="T827" i="7"/>
  <c r="S827" i="7" s="1"/>
  <c r="B828" i="7"/>
  <c r="E828" i="7"/>
  <c r="F828" i="7"/>
  <c r="I828" i="7"/>
  <c r="K828" i="7"/>
  <c r="L828" i="7"/>
  <c r="O828" i="7"/>
  <c r="P828" i="7"/>
  <c r="T828" i="7"/>
  <c r="S828" i="7" s="1"/>
  <c r="B829" i="7"/>
  <c r="E829" i="7"/>
  <c r="F829" i="7"/>
  <c r="I829" i="7"/>
  <c r="K829" i="7"/>
  <c r="L829" i="7"/>
  <c r="O829" i="7"/>
  <c r="P829" i="7"/>
  <c r="T829" i="7"/>
  <c r="S829" i="7" s="1"/>
  <c r="B830" i="7"/>
  <c r="E830" i="7"/>
  <c r="F830" i="7"/>
  <c r="I830" i="7"/>
  <c r="K830" i="7"/>
  <c r="L830" i="7"/>
  <c r="O830" i="7"/>
  <c r="P830" i="7"/>
  <c r="T830" i="7"/>
  <c r="S830" i="7" s="1"/>
  <c r="B831" i="7"/>
  <c r="E831" i="7"/>
  <c r="F831" i="7"/>
  <c r="I831" i="7"/>
  <c r="K831" i="7"/>
  <c r="L831" i="7"/>
  <c r="O831" i="7"/>
  <c r="P831" i="7"/>
  <c r="T831" i="7"/>
  <c r="S831" i="7" s="1"/>
  <c r="B832" i="7"/>
  <c r="E832" i="7"/>
  <c r="F832" i="7"/>
  <c r="I832" i="7"/>
  <c r="K832" i="7"/>
  <c r="L832" i="7"/>
  <c r="O832" i="7"/>
  <c r="P832" i="7"/>
  <c r="T832" i="7"/>
  <c r="S832" i="7" s="1"/>
  <c r="B833" i="7"/>
  <c r="E833" i="7"/>
  <c r="F833" i="7"/>
  <c r="I833" i="7"/>
  <c r="K833" i="7"/>
  <c r="L833" i="7"/>
  <c r="O833" i="7"/>
  <c r="P833" i="7"/>
  <c r="T833" i="7"/>
  <c r="S833" i="7" s="1"/>
  <c r="B834" i="7"/>
  <c r="E834" i="7"/>
  <c r="F834" i="7"/>
  <c r="I834" i="7"/>
  <c r="K834" i="7"/>
  <c r="L834" i="7"/>
  <c r="O834" i="7"/>
  <c r="P834" i="7"/>
  <c r="T834" i="7"/>
  <c r="S834" i="7" s="1"/>
  <c r="B835" i="7"/>
  <c r="E835" i="7"/>
  <c r="F835" i="7"/>
  <c r="I835" i="7"/>
  <c r="K835" i="7"/>
  <c r="L835" i="7"/>
  <c r="O835" i="7"/>
  <c r="P835" i="7"/>
  <c r="T835" i="7"/>
  <c r="S835" i="7" s="1"/>
  <c r="B836" i="7"/>
  <c r="E836" i="7"/>
  <c r="F836" i="7"/>
  <c r="I836" i="7"/>
  <c r="K836" i="7"/>
  <c r="L836" i="7"/>
  <c r="O836" i="7"/>
  <c r="P836" i="7"/>
  <c r="T836" i="7"/>
  <c r="S836" i="7" s="1"/>
  <c r="B837" i="7"/>
  <c r="E837" i="7"/>
  <c r="F837" i="7"/>
  <c r="I837" i="7"/>
  <c r="K837" i="7"/>
  <c r="L837" i="7"/>
  <c r="O837" i="7"/>
  <c r="P837" i="7"/>
  <c r="T837" i="7"/>
  <c r="S837" i="7" s="1"/>
  <c r="B838" i="7"/>
  <c r="E838" i="7"/>
  <c r="F838" i="7"/>
  <c r="I838" i="7"/>
  <c r="K838" i="7"/>
  <c r="L838" i="7"/>
  <c r="O838" i="7"/>
  <c r="P838" i="7"/>
  <c r="T838" i="7"/>
  <c r="S838" i="7" s="1"/>
  <c r="B839" i="7"/>
  <c r="E839" i="7"/>
  <c r="F839" i="7"/>
  <c r="I839" i="7"/>
  <c r="K839" i="7"/>
  <c r="L839" i="7"/>
  <c r="O839" i="7"/>
  <c r="P839" i="7"/>
  <c r="T839" i="7"/>
  <c r="S839" i="7" s="1"/>
  <c r="B840" i="7"/>
  <c r="E840" i="7"/>
  <c r="F840" i="7"/>
  <c r="I840" i="7"/>
  <c r="K840" i="7"/>
  <c r="L840" i="7"/>
  <c r="O840" i="7"/>
  <c r="P840" i="7"/>
  <c r="T840" i="7"/>
  <c r="S840" i="7" s="1"/>
  <c r="B841" i="7"/>
  <c r="E841" i="7"/>
  <c r="F841" i="7"/>
  <c r="I841" i="7"/>
  <c r="K841" i="7"/>
  <c r="L841" i="7"/>
  <c r="O841" i="7"/>
  <c r="P841" i="7"/>
  <c r="T841" i="7"/>
  <c r="S841" i="7" s="1"/>
  <c r="B842" i="7"/>
  <c r="E842" i="7"/>
  <c r="F842" i="7"/>
  <c r="I842" i="7"/>
  <c r="K842" i="7"/>
  <c r="L842" i="7"/>
  <c r="O842" i="7"/>
  <c r="P842" i="7"/>
  <c r="T842" i="7"/>
  <c r="S842" i="7" s="1"/>
  <c r="B843" i="7"/>
  <c r="E843" i="7"/>
  <c r="F843" i="7"/>
  <c r="I843" i="7"/>
  <c r="K843" i="7"/>
  <c r="L843" i="7"/>
  <c r="O843" i="7"/>
  <c r="P843" i="7"/>
  <c r="T843" i="7"/>
  <c r="S843" i="7" s="1"/>
  <c r="B844" i="7"/>
  <c r="E844" i="7"/>
  <c r="F844" i="7"/>
  <c r="I844" i="7"/>
  <c r="K844" i="7"/>
  <c r="L844" i="7"/>
  <c r="O844" i="7"/>
  <c r="P844" i="7"/>
  <c r="T844" i="7"/>
  <c r="S844" i="7" s="1"/>
  <c r="B845" i="7"/>
  <c r="E845" i="7"/>
  <c r="F845" i="7"/>
  <c r="I845" i="7"/>
  <c r="K845" i="7"/>
  <c r="L845" i="7"/>
  <c r="O845" i="7"/>
  <c r="P845" i="7"/>
  <c r="T845" i="7"/>
  <c r="S845" i="7" s="1"/>
  <c r="B846" i="7"/>
  <c r="E846" i="7"/>
  <c r="F846" i="7"/>
  <c r="I846" i="7"/>
  <c r="K846" i="7"/>
  <c r="L846" i="7"/>
  <c r="O846" i="7"/>
  <c r="P846" i="7"/>
  <c r="T846" i="7"/>
  <c r="S846" i="7" s="1"/>
  <c r="B847" i="7"/>
  <c r="E847" i="7"/>
  <c r="F847" i="7"/>
  <c r="I847" i="7"/>
  <c r="K847" i="7"/>
  <c r="L847" i="7"/>
  <c r="O847" i="7"/>
  <c r="P847" i="7"/>
  <c r="T847" i="7"/>
  <c r="S847" i="7" s="1"/>
  <c r="B848" i="7"/>
  <c r="E848" i="7"/>
  <c r="F848" i="7"/>
  <c r="I848" i="7"/>
  <c r="K848" i="7"/>
  <c r="L848" i="7"/>
  <c r="O848" i="7"/>
  <c r="P848" i="7"/>
  <c r="T848" i="7"/>
  <c r="S848" i="7" s="1"/>
  <c r="B849" i="7"/>
  <c r="E849" i="7"/>
  <c r="F849" i="7"/>
  <c r="I849" i="7"/>
  <c r="K849" i="7"/>
  <c r="L849" i="7"/>
  <c r="O849" i="7"/>
  <c r="P849" i="7"/>
  <c r="T849" i="7"/>
  <c r="S849" i="7" s="1"/>
  <c r="B850" i="7"/>
  <c r="E850" i="7"/>
  <c r="F850" i="7"/>
  <c r="I850" i="7"/>
  <c r="K850" i="7"/>
  <c r="L850" i="7"/>
  <c r="O850" i="7"/>
  <c r="P850" i="7"/>
  <c r="T850" i="7"/>
  <c r="S850" i="7" s="1"/>
  <c r="B851" i="7"/>
  <c r="E851" i="7"/>
  <c r="F851" i="7"/>
  <c r="I851" i="7"/>
  <c r="K851" i="7"/>
  <c r="L851" i="7"/>
  <c r="O851" i="7"/>
  <c r="P851" i="7"/>
  <c r="T851" i="7"/>
  <c r="S851" i="7" s="1"/>
  <c r="B852" i="7"/>
  <c r="E852" i="7"/>
  <c r="F852" i="7"/>
  <c r="I852" i="7"/>
  <c r="K852" i="7"/>
  <c r="L852" i="7"/>
  <c r="O852" i="7"/>
  <c r="P852" i="7"/>
  <c r="T852" i="7"/>
  <c r="S852" i="7" s="1"/>
  <c r="B853" i="7"/>
  <c r="E853" i="7"/>
  <c r="F853" i="7"/>
  <c r="I853" i="7"/>
  <c r="K853" i="7"/>
  <c r="L853" i="7"/>
  <c r="O853" i="7"/>
  <c r="P853" i="7"/>
  <c r="T853" i="7"/>
  <c r="S853" i="7" s="1"/>
  <c r="B854" i="7"/>
  <c r="E854" i="7"/>
  <c r="F854" i="7"/>
  <c r="I854" i="7"/>
  <c r="K854" i="7"/>
  <c r="L854" i="7"/>
  <c r="O854" i="7"/>
  <c r="P854" i="7"/>
  <c r="T854" i="7"/>
  <c r="S854" i="7" s="1"/>
  <c r="B855" i="7"/>
  <c r="E855" i="7"/>
  <c r="F855" i="7"/>
  <c r="I855" i="7"/>
  <c r="K855" i="7"/>
  <c r="L855" i="7"/>
  <c r="O855" i="7"/>
  <c r="P855" i="7"/>
  <c r="T855" i="7"/>
  <c r="S855" i="7" s="1"/>
  <c r="B856" i="7"/>
  <c r="E856" i="7"/>
  <c r="F856" i="7"/>
  <c r="I856" i="7"/>
  <c r="K856" i="7"/>
  <c r="L856" i="7"/>
  <c r="O856" i="7"/>
  <c r="P856" i="7"/>
  <c r="T856" i="7"/>
  <c r="S856" i="7" s="1"/>
  <c r="B857" i="7"/>
  <c r="E857" i="7"/>
  <c r="F857" i="7"/>
  <c r="I857" i="7"/>
  <c r="K857" i="7"/>
  <c r="L857" i="7"/>
  <c r="O857" i="7"/>
  <c r="P857" i="7"/>
  <c r="T857" i="7"/>
  <c r="S857" i="7" s="1"/>
  <c r="B858" i="7"/>
  <c r="E858" i="7"/>
  <c r="F858" i="7"/>
  <c r="I858" i="7"/>
  <c r="K858" i="7"/>
  <c r="L858" i="7"/>
  <c r="O858" i="7"/>
  <c r="P858" i="7"/>
  <c r="T858" i="7"/>
  <c r="S858" i="7" s="1"/>
  <c r="B859" i="7"/>
  <c r="E859" i="7"/>
  <c r="F859" i="7"/>
  <c r="I859" i="7"/>
  <c r="K859" i="7"/>
  <c r="L859" i="7"/>
  <c r="O859" i="7"/>
  <c r="P859" i="7"/>
  <c r="T859" i="7"/>
  <c r="S859" i="7" s="1"/>
  <c r="B860" i="7"/>
  <c r="E860" i="7"/>
  <c r="F860" i="7"/>
  <c r="I860" i="7"/>
  <c r="K860" i="7"/>
  <c r="L860" i="7"/>
  <c r="O860" i="7"/>
  <c r="P860" i="7"/>
  <c r="T860" i="7"/>
  <c r="S860" i="7" s="1"/>
  <c r="B861" i="7"/>
  <c r="E861" i="7"/>
  <c r="F861" i="7"/>
  <c r="I861" i="7"/>
  <c r="K861" i="7"/>
  <c r="L861" i="7"/>
  <c r="O861" i="7"/>
  <c r="P861" i="7"/>
  <c r="T861" i="7"/>
  <c r="S861" i="7" s="1"/>
  <c r="B862" i="7"/>
  <c r="E862" i="7"/>
  <c r="F862" i="7"/>
  <c r="I862" i="7"/>
  <c r="K862" i="7"/>
  <c r="L862" i="7"/>
  <c r="O862" i="7"/>
  <c r="P862" i="7"/>
  <c r="T862" i="7"/>
  <c r="S862" i="7" s="1"/>
  <c r="B863" i="7"/>
  <c r="E863" i="7"/>
  <c r="F863" i="7"/>
  <c r="I863" i="7"/>
  <c r="K863" i="7"/>
  <c r="L863" i="7"/>
  <c r="O863" i="7"/>
  <c r="P863" i="7"/>
  <c r="T863" i="7"/>
  <c r="S863" i="7" s="1"/>
  <c r="B864" i="7"/>
  <c r="E864" i="7"/>
  <c r="F864" i="7"/>
  <c r="I864" i="7"/>
  <c r="K864" i="7"/>
  <c r="L864" i="7"/>
  <c r="O864" i="7"/>
  <c r="P864" i="7"/>
  <c r="T864" i="7"/>
  <c r="S864" i="7" s="1"/>
  <c r="B865" i="7"/>
  <c r="E865" i="7"/>
  <c r="F865" i="7"/>
  <c r="I865" i="7"/>
  <c r="K865" i="7"/>
  <c r="L865" i="7"/>
  <c r="O865" i="7"/>
  <c r="P865" i="7"/>
  <c r="T865" i="7"/>
  <c r="S865" i="7" s="1"/>
  <c r="B866" i="7"/>
  <c r="E866" i="7"/>
  <c r="F866" i="7"/>
  <c r="I866" i="7"/>
  <c r="K866" i="7"/>
  <c r="L866" i="7"/>
  <c r="O866" i="7"/>
  <c r="P866" i="7"/>
  <c r="T866" i="7"/>
  <c r="S866" i="7" s="1"/>
  <c r="B867" i="7"/>
  <c r="E867" i="7"/>
  <c r="F867" i="7"/>
  <c r="I867" i="7"/>
  <c r="K867" i="7"/>
  <c r="L867" i="7"/>
  <c r="O867" i="7"/>
  <c r="P867" i="7"/>
  <c r="T867" i="7"/>
  <c r="S867" i="7" s="1"/>
  <c r="B868" i="7"/>
  <c r="E868" i="7"/>
  <c r="F868" i="7"/>
  <c r="I868" i="7"/>
  <c r="K868" i="7"/>
  <c r="L868" i="7"/>
  <c r="O868" i="7"/>
  <c r="P868" i="7"/>
  <c r="T868" i="7"/>
  <c r="S868" i="7" s="1"/>
  <c r="B869" i="7"/>
  <c r="E869" i="7"/>
  <c r="F869" i="7"/>
  <c r="I869" i="7"/>
  <c r="K869" i="7"/>
  <c r="L869" i="7"/>
  <c r="O869" i="7"/>
  <c r="P869" i="7"/>
  <c r="T869" i="7"/>
  <c r="S869" i="7" s="1"/>
  <c r="B870" i="7"/>
  <c r="E870" i="7"/>
  <c r="F870" i="7"/>
  <c r="I870" i="7"/>
  <c r="K870" i="7"/>
  <c r="L870" i="7"/>
  <c r="O870" i="7"/>
  <c r="P870" i="7"/>
  <c r="T870" i="7"/>
  <c r="S870" i="7" s="1"/>
  <c r="B871" i="7"/>
  <c r="E871" i="7"/>
  <c r="F871" i="7"/>
  <c r="I871" i="7"/>
  <c r="K871" i="7"/>
  <c r="L871" i="7"/>
  <c r="O871" i="7"/>
  <c r="P871" i="7"/>
  <c r="T871" i="7"/>
  <c r="S871" i="7" s="1"/>
  <c r="B872" i="7"/>
  <c r="E872" i="7"/>
  <c r="F872" i="7"/>
  <c r="I872" i="7"/>
  <c r="K872" i="7"/>
  <c r="L872" i="7"/>
  <c r="O872" i="7"/>
  <c r="P872" i="7"/>
  <c r="T872" i="7"/>
  <c r="S872" i="7" s="1"/>
  <c r="B873" i="7"/>
  <c r="E873" i="7"/>
  <c r="F873" i="7"/>
  <c r="I873" i="7"/>
  <c r="K873" i="7"/>
  <c r="L873" i="7"/>
  <c r="O873" i="7"/>
  <c r="P873" i="7"/>
  <c r="T873" i="7"/>
  <c r="S873" i="7" s="1"/>
  <c r="B874" i="7"/>
  <c r="E874" i="7"/>
  <c r="F874" i="7"/>
  <c r="I874" i="7"/>
  <c r="K874" i="7"/>
  <c r="L874" i="7"/>
  <c r="O874" i="7"/>
  <c r="P874" i="7"/>
  <c r="T874" i="7"/>
  <c r="S874" i="7" s="1"/>
  <c r="B875" i="7"/>
  <c r="E875" i="7"/>
  <c r="F875" i="7"/>
  <c r="I875" i="7"/>
  <c r="K875" i="7"/>
  <c r="L875" i="7"/>
  <c r="O875" i="7"/>
  <c r="P875" i="7"/>
  <c r="T875" i="7"/>
  <c r="S875" i="7" s="1"/>
  <c r="B876" i="7"/>
  <c r="E876" i="7"/>
  <c r="F876" i="7"/>
  <c r="I876" i="7"/>
  <c r="K876" i="7"/>
  <c r="L876" i="7"/>
  <c r="O876" i="7"/>
  <c r="P876" i="7"/>
  <c r="T876" i="7"/>
  <c r="S876" i="7" s="1"/>
  <c r="B877" i="7"/>
  <c r="E877" i="7"/>
  <c r="F877" i="7"/>
  <c r="I877" i="7"/>
  <c r="K877" i="7"/>
  <c r="L877" i="7"/>
  <c r="O877" i="7"/>
  <c r="P877" i="7"/>
  <c r="T877" i="7"/>
  <c r="S877" i="7" s="1"/>
  <c r="B878" i="7"/>
  <c r="E878" i="7"/>
  <c r="F878" i="7"/>
  <c r="I878" i="7"/>
  <c r="K878" i="7"/>
  <c r="L878" i="7"/>
  <c r="O878" i="7"/>
  <c r="P878" i="7"/>
  <c r="T878" i="7"/>
  <c r="S878" i="7" s="1"/>
  <c r="B879" i="7"/>
  <c r="E879" i="7"/>
  <c r="F879" i="7"/>
  <c r="I879" i="7"/>
  <c r="K879" i="7"/>
  <c r="L879" i="7"/>
  <c r="O879" i="7"/>
  <c r="P879" i="7"/>
  <c r="T879" i="7"/>
  <c r="S879" i="7" s="1"/>
  <c r="B880" i="7"/>
  <c r="E880" i="7"/>
  <c r="F880" i="7"/>
  <c r="I880" i="7"/>
  <c r="K880" i="7"/>
  <c r="L880" i="7"/>
  <c r="O880" i="7"/>
  <c r="P880" i="7"/>
  <c r="T880" i="7"/>
  <c r="S880" i="7" s="1"/>
  <c r="B881" i="7"/>
  <c r="E881" i="7"/>
  <c r="F881" i="7"/>
  <c r="I881" i="7"/>
  <c r="K881" i="7"/>
  <c r="L881" i="7"/>
  <c r="O881" i="7"/>
  <c r="P881" i="7"/>
  <c r="T881" i="7"/>
  <c r="S881" i="7" s="1"/>
  <c r="B882" i="7"/>
  <c r="E882" i="7"/>
  <c r="F882" i="7"/>
  <c r="I882" i="7"/>
  <c r="K882" i="7"/>
  <c r="L882" i="7"/>
  <c r="O882" i="7"/>
  <c r="P882" i="7"/>
  <c r="T882" i="7"/>
  <c r="S882" i="7" s="1"/>
  <c r="B883" i="7"/>
  <c r="E883" i="7"/>
  <c r="F883" i="7"/>
  <c r="I883" i="7"/>
  <c r="K883" i="7"/>
  <c r="L883" i="7"/>
  <c r="O883" i="7"/>
  <c r="P883" i="7"/>
  <c r="T883" i="7"/>
  <c r="S883" i="7" s="1"/>
  <c r="B884" i="7"/>
  <c r="E884" i="7"/>
  <c r="F884" i="7"/>
  <c r="I884" i="7"/>
  <c r="K884" i="7"/>
  <c r="L884" i="7"/>
  <c r="O884" i="7"/>
  <c r="P884" i="7"/>
  <c r="T884" i="7"/>
  <c r="S884" i="7" s="1"/>
  <c r="B885" i="7"/>
  <c r="E885" i="7"/>
  <c r="F885" i="7"/>
  <c r="I885" i="7"/>
  <c r="K885" i="7"/>
  <c r="L885" i="7"/>
  <c r="O885" i="7"/>
  <c r="P885" i="7"/>
  <c r="T885" i="7"/>
  <c r="S885" i="7" s="1"/>
  <c r="B886" i="7"/>
  <c r="E886" i="7"/>
  <c r="F886" i="7"/>
  <c r="I886" i="7"/>
  <c r="K886" i="7"/>
  <c r="L886" i="7"/>
  <c r="O886" i="7"/>
  <c r="P886" i="7"/>
  <c r="T886" i="7"/>
  <c r="S886" i="7" s="1"/>
  <c r="B887" i="7"/>
  <c r="E887" i="7"/>
  <c r="F887" i="7"/>
  <c r="I887" i="7"/>
  <c r="K887" i="7"/>
  <c r="L887" i="7"/>
  <c r="O887" i="7"/>
  <c r="P887" i="7"/>
  <c r="T887" i="7"/>
  <c r="S887" i="7" s="1"/>
  <c r="B888" i="7"/>
  <c r="E888" i="7"/>
  <c r="F888" i="7"/>
  <c r="I888" i="7"/>
  <c r="K888" i="7"/>
  <c r="L888" i="7"/>
  <c r="O888" i="7"/>
  <c r="P888" i="7"/>
  <c r="T888" i="7"/>
  <c r="S888" i="7" s="1"/>
  <c r="B889" i="7"/>
  <c r="E889" i="7"/>
  <c r="F889" i="7"/>
  <c r="I889" i="7"/>
  <c r="K889" i="7"/>
  <c r="L889" i="7"/>
  <c r="O889" i="7"/>
  <c r="P889" i="7"/>
  <c r="T889" i="7"/>
  <c r="S889" i="7" s="1"/>
  <c r="B890" i="7"/>
  <c r="E890" i="7"/>
  <c r="F890" i="7"/>
  <c r="I890" i="7"/>
  <c r="K890" i="7"/>
  <c r="L890" i="7"/>
  <c r="O890" i="7"/>
  <c r="P890" i="7"/>
  <c r="T890" i="7"/>
  <c r="S890" i="7" s="1"/>
  <c r="B891" i="7"/>
  <c r="E891" i="7"/>
  <c r="F891" i="7"/>
  <c r="I891" i="7"/>
  <c r="K891" i="7"/>
  <c r="L891" i="7"/>
  <c r="O891" i="7"/>
  <c r="P891" i="7"/>
  <c r="T891" i="7"/>
  <c r="S891" i="7" s="1"/>
  <c r="B892" i="7"/>
  <c r="E892" i="7"/>
  <c r="F892" i="7"/>
  <c r="I892" i="7"/>
  <c r="K892" i="7"/>
  <c r="L892" i="7"/>
  <c r="O892" i="7"/>
  <c r="P892" i="7"/>
  <c r="T892" i="7"/>
  <c r="S892" i="7" s="1"/>
  <c r="B893" i="7"/>
  <c r="E893" i="7"/>
  <c r="F893" i="7"/>
  <c r="I893" i="7"/>
  <c r="K893" i="7"/>
  <c r="L893" i="7"/>
  <c r="O893" i="7"/>
  <c r="P893" i="7"/>
  <c r="T893" i="7"/>
  <c r="S893" i="7" s="1"/>
  <c r="B894" i="7"/>
  <c r="E894" i="7"/>
  <c r="F894" i="7"/>
  <c r="I894" i="7"/>
  <c r="K894" i="7"/>
  <c r="L894" i="7"/>
  <c r="O894" i="7"/>
  <c r="P894" i="7"/>
  <c r="T894" i="7"/>
  <c r="S894" i="7" s="1"/>
  <c r="B895" i="7"/>
  <c r="E895" i="7"/>
  <c r="F895" i="7"/>
  <c r="I895" i="7"/>
  <c r="K895" i="7"/>
  <c r="L895" i="7"/>
  <c r="O895" i="7"/>
  <c r="P895" i="7"/>
  <c r="T895" i="7"/>
  <c r="S895" i="7" s="1"/>
  <c r="B896" i="7"/>
  <c r="E896" i="7"/>
  <c r="F896" i="7"/>
  <c r="I896" i="7"/>
  <c r="K896" i="7"/>
  <c r="L896" i="7"/>
  <c r="O896" i="7"/>
  <c r="P896" i="7"/>
  <c r="T896" i="7"/>
  <c r="S896" i="7" s="1"/>
  <c r="B897" i="7"/>
  <c r="E897" i="7"/>
  <c r="F897" i="7"/>
  <c r="I897" i="7"/>
  <c r="K897" i="7"/>
  <c r="L897" i="7"/>
  <c r="O897" i="7"/>
  <c r="P897" i="7"/>
  <c r="T897" i="7"/>
  <c r="S897" i="7" s="1"/>
  <c r="B898" i="7"/>
  <c r="E898" i="7"/>
  <c r="F898" i="7"/>
  <c r="I898" i="7"/>
  <c r="K898" i="7"/>
  <c r="L898" i="7"/>
  <c r="O898" i="7"/>
  <c r="P898" i="7"/>
  <c r="T898" i="7"/>
  <c r="S898" i="7" s="1"/>
  <c r="B899" i="7"/>
  <c r="E899" i="7"/>
  <c r="F899" i="7"/>
  <c r="I899" i="7"/>
  <c r="K899" i="7"/>
  <c r="L899" i="7"/>
  <c r="O899" i="7"/>
  <c r="P899" i="7"/>
  <c r="T899" i="7"/>
  <c r="S899" i="7" s="1"/>
  <c r="B900" i="7"/>
  <c r="E900" i="7"/>
  <c r="F900" i="7"/>
  <c r="I900" i="7"/>
  <c r="K900" i="7"/>
  <c r="L900" i="7"/>
  <c r="O900" i="7"/>
  <c r="P900" i="7"/>
  <c r="T900" i="7"/>
  <c r="S900" i="7" s="1"/>
  <c r="B901" i="7"/>
  <c r="E901" i="7"/>
  <c r="F901" i="7"/>
  <c r="I901" i="7"/>
  <c r="K901" i="7"/>
  <c r="L901" i="7"/>
  <c r="O901" i="7"/>
  <c r="P901" i="7"/>
  <c r="T901" i="7"/>
  <c r="S901" i="7" s="1"/>
  <c r="B902" i="7"/>
  <c r="E902" i="7"/>
  <c r="F902" i="7"/>
  <c r="I902" i="7"/>
  <c r="K902" i="7"/>
  <c r="L902" i="7"/>
  <c r="O902" i="7"/>
  <c r="P902" i="7"/>
  <c r="T902" i="7"/>
  <c r="S902" i="7" s="1"/>
  <c r="B903" i="7"/>
  <c r="E903" i="7"/>
  <c r="F903" i="7"/>
  <c r="I903" i="7"/>
  <c r="K903" i="7"/>
  <c r="L903" i="7"/>
  <c r="O903" i="7"/>
  <c r="P903" i="7"/>
  <c r="T903" i="7"/>
  <c r="S903" i="7" s="1"/>
  <c r="B904" i="7"/>
  <c r="E904" i="7"/>
  <c r="F904" i="7"/>
  <c r="I904" i="7"/>
  <c r="K904" i="7"/>
  <c r="L904" i="7"/>
  <c r="O904" i="7"/>
  <c r="P904" i="7"/>
  <c r="T904" i="7"/>
  <c r="S904" i="7" s="1"/>
  <c r="B905" i="7"/>
  <c r="E905" i="7"/>
  <c r="F905" i="7"/>
  <c r="I905" i="7"/>
  <c r="K905" i="7"/>
  <c r="L905" i="7"/>
  <c r="O905" i="7"/>
  <c r="P905" i="7"/>
  <c r="T905" i="7"/>
  <c r="S905" i="7" s="1"/>
  <c r="B906" i="7"/>
  <c r="E906" i="7"/>
  <c r="F906" i="7"/>
  <c r="I906" i="7"/>
  <c r="K906" i="7"/>
  <c r="L906" i="7"/>
  <c r="O906" i="7"/>
  <c r="P906" i="7"/>
  <c r="T906" i="7"/>
  <c r="S906" i="7" s="1"/>
  <c r="B907" i="7"/>
  <c r="E907" i="7"/>
  <c r="F907" i="7"/>
  <c r="I907" i="7"/>
  <c r="K907" i="7"/>
  <c r="L907" i="7"/>
  <c r="O907" i="7"/>
  <c r="P907" i="7"/>
  <c r="T907" i="7"/>
  <c r="S907" i="7" s="1"/>
  <c r="B908" i="7"/>
  <c r="E908" i="7"/>
  <c r="F908" i="7"/>
  <c r="I908" i="7"/>
  <c r="K908" i="7"/>
  <c r="L908" i="7"/>
  <c r="O908" i="7"/>
  <c r="P908" i="7"/>
  <c r="T908" i="7"/>
  <c r="S908" i="7" s="1"/>
  <c r="B909" i="7"/>
  <c r="E909" i="7"/>
  <c r="F909" i="7"/>
  <c r="I909" i="7"/>
  <c r="K909" i="7"/>
  <c r="L909" i="7"/>
  <c r="O909" i="7"/>
  <c r="P909" i="7"/>
  <c r="T909" i="7"/>
  <c r="S909" i="7" s="1"/>
  <c r="B910" i="7"/>
  <c r="E910" i="7"/>
  <c r="F910" i="7"/>
  <c r="I910" i="7"/>
  <c r="K910" i="7"/>
  <c r="L910" i="7"/>
  <c r="O910" i="7"/>
  <c r="P910" i="7"/>
  <c r="T910" i="7"/>
  <c r="S910" i="7" s="1"/>
  <c r="B911" i="7"/>
  <c r="E911" i="7"/>
  <c r="F911" i="7"/>
  <c r="I911" i="7"/>
  <c r="K911" i="7"/>
  <c r="L911" i="7"/>
  <c r="O911" i="7"/>
  <c r="P911" i="7"/>
  <c r="T911" i="7"/>
  <c r="S911" i="7" s="1"/>
  <c r="B912" i="7"/>
  <c r="E912" i="7"/>
  <c r="F912" i="7"/>
  <c r="I912" i="7"/>
  <c r="K912" i="7"/>
  <c r="L912" i="7"/>
  <c r="O912" i="7"/>
  <c r="P912" i="7"/>
  <c r="T912" i="7"/>
  <c r="S912" i="7" s="1"/>
  <c r="B913" i="7"/>
  <c r="E913" i="7"/>
  <c r="F913" i="7"/>
  <c r="I913" i="7"/>
  <c r="K913" i="7"/>
  <c r="L913" i="7"/>
  <c r="O913" i="7"/>
  <c r="P913" i="7"/>
  <c r="T913" i="7"/>
  <c r="S913" i="7" s="1"/>
  <c r="B914" i="7"/>
  <c r="E914" i="7"/>
  <c r="F914" i="7"/>
  <c r="I914" i="7"/>
  <c r="K914" i="7"/>
  <c r="L914" i="7"/>
  <c r="O914" i="7"/>
  <c r="P914" i="7"/>
  <c r="T914" i="7"/>
  <c r="S914" i="7" s="1"/>
  <c r="B915" i="7"/>
  <c r="E915" i="7"/>
  <c r="F915" i="7"/>
  <c r="I915" i="7"/>
  <c r="K915" i="7"/>
  <c r="L915" i="7"/>
  <c r="O915" i="7"/>
  <c r="P915" i="7"/>
  <c r="T915" i="7"/>
  <c r="S915" i="7" s="1"/>
  <c r="B916" i="7"/>
  <c r="E916" i="7"/>
  <c r="F916" i="7"/>
  <c r="I916" i="7"/>
  <c r="K916" i="7"/>
  <c r="L916" i="7"/>
  <c r="O916" i="7"/>
  <c r="P916" i="7"/>
  <c r="T916" i="7"/>
  <c r="S916" i="7" s="1"/>
  <c r="B917" i="7"/>
  <c r="E917" i="7"/>
  <c r="F917" i="7"/>
  <c r="I917" i="7"/>
  <c r="K917" i="7"/>
  <c r="L917" i="7"/>
  <c r="O917" i="7"/>
  <c r="P917" i="7"/>
  <c r="T917" i="7"/>
  <c r="S917" i="7" s="1"/>
  <c r="B918" i="7"/>
  <c r="E918" i="7"/>
  <c r="F918" i="7"/>
  <c r="I918" i="7"/>
  <c r="K918" i="7"/>
  <c r="L918" i="7"/>
  <c r="O918" i="7"/>
  <c r="P918" i="7"/>
  <c r="T918" i="7"/>
  <c r="S918" i="7" s="1"/>
  <c r="B919" i="7"/>
  <c r="E919" i="7"/>
  <c r="F919" i="7"/>
  <c r="I919" i="7"/>
  <c r="K919" i="7"/>
  <c r="L919" i="7"/>
  <c r="O919" i="7"/>
  <c r="P919" i="7"/>
  <c r="T919" i="7"/>
  <c r="S919" i="7" s="1"/>
  <c r="B920" i="7"/>
  <c r="E920" i="7"/>
  <c r="F920" i="7"/>
  <c r="I920" i="7"/>
  <c r="K920" i="7"/>
  <c r="L920" i="7"/>
  <c r="O920" i="7"/>
  <c r="P920" i="7"/>
  <c r="T920" i="7"/>
  <c r="S920" i="7" s="1"/>
  <c r="B921" i="7"/>
  <c r="E921" i="7"/>
  <c r="F921" i="7"/>
  <c r="I921" i="7"/>
  <c r="K921" i="7"/>
  <c r="L921" i="7"/>
  <c r="O921" i="7"/>
  <c r="P921" i="7"/>
  <c r="T921" i="7"/>
  <c r="S921" i="7" s="1"/>
  <c r="B922" i="7"/>
  <c r="E922" i="7"/>
  <c r="F922" i="7"/>
  <c r="I922" i="7"/>
  <c r="K922" i="7"/>
  <c r="L922" i="7"/>
  <c r="O922" i="7"/>
  <c r="P922" i="7"/>
  <c r="T922" i="7"/>
  <c r="S922" i="7" s="1"/>
  <c r="B923" i="7"/>
  <c r="E923" i="7"/>
  <c r="F923" i="7"/>
  <c r="I923" i="7"/>
  <c r="K923" i="7"/>
  <c r="L923" i="7"/>
  <c r="O923" i="7"/>
  <c r="P923" i="7"/>
  <c r="T923" i="7"/>
  <c r="S923" i="7" s="1"/>
  <c r="B924" i="7"/>
  <c r="E924" i="7"/>
  <c r="F924" i="7"/>
  <c r="I924" i="7"/>
  <c r="K924" i="7"/>
  <c r="L924" i="7"/>
  <c r="O924" i="7"/>
  <c r="P924" i="7"/>
  <c r="T924" i="7"/>
  <c r="S924" i="7" s="1"/>
  <c r="B925" i="7"/>
  <c r="E925" i="7"/>
  <c r="F925" i="7"/>
  <c r="I925" i="7"/>
  <c r="K925" i="7"/>
  <c r="L925" i="7"/>
  <c r="O925" i="7"/>
  <c r="P925" i="7"/>
  <c r="T925" i="7"/>
  <c r="S925" i="7" s="1"/>
  <c r="B926" i="7"/>
  <c r="E926" i="7"/>
  <c r="F926" i="7"/>
  <c r="I926" i="7"/>
  <c r="K926" i="7"/>
  <c r="L926" i="7"/>
  <c r="O926" i="7"/>
  <c r="P926" i="7"/>
  <c r="T926" i="7"/>
  <c r="S926" i="7" s="1"/>
  <c r="B927" i="7"/>
  <c r="E927" i="7"/>
  <c r="F927" i="7"/>
  <c r="I927" i="7"/>
  <c r="K927" i="7"/>
  <c r="L927" i="7"/>
  <c r="O927" i="7"/>
  <c r="P927" i="7"/>
  <c r="T927" i="7"/>
  <c r="S927" i="7" s="1"/>
  <c r="B928" i="7"/>
  <c r="E928" i="7"/>
  <c r="F928" i="7"/>
  <c r="I928" i="7"/>
  <c r="K928" i="7"/>
  <c r="L928" i="7"/>
  <c r="O928" i="7"/>
  <c r="P928" i="7"/>
  <c r="T928" i="7"/>
  <c r="S928" i="7" s="1"/>
  <c r="B929" i="7"/>
  <c r="E929" i="7"/>
  <c r="F929" i="7"/>
  <c r="I929" i="7"/>
  <c r="K929" i="7"/>
  <c r="L929" i="7"/>
  <c r="O929" i="7"/>
  <c r="P929" i="7"/>
  <c r="T929" i="7"/>
  <c r="S929" i="7" s="1"/>
  <c r="B930" i="7"/>
  <c r="E930" i="7"/>
  <c r="F930" i="7"/>
  <c r="I930" i="7"/>
  <c r="K930" i="7"/>
  <c r="L930" i="7"/>
  <c r="O930" i="7"/>
  <c r="P930" i="7"/>
  <c r="T930" i="7"/>
  <c r="S930" i="7" s="1"/>
  <c r="B931" i="7"/>
  <c r="E931" i="7"/>
  <c r="F931" i="7"/>
  <c r="I931" i="7"/>
  <c r="K931" i="7"/>
  <c r="L931" i="7"/>
  <c r="O931" i="7"/>
  <c r="P931" i="7"/>
  <c r="T931" i="7"/>
  <c r="S931" i="7" s="1"/>
  <c r="B932" i="7"/>
  <c r="E932" i="7"/>
  <c r="F932" i="7"/>
  <c r="I932" i="7"/>
  <c r="K932" i="7"/>
  <c r="L932" i="7"/>
  <c r="O932" i="7"/>
  <c r="P932" i="7"/>
  <c r="T932" i="7"/>
  <c r="S932" i="7" s="1"/>
  <c r="B933" i="7"/>
  <c r="E933" i="7"/>
  <c r="F933" i="7"/>
  <c r="I933" i="7"/>
  <c r="K933" i="7"/>
  <c r="L933" i="7"/>
  <c r="O933" i="7"/>
  <c r="P933" i="7"/>
  <c r="T933" i="7"/>
  <c r="S933" i="7" s="1"/>
  <c r="B934" i="7"/>
  <c r="E934" i="7"/>
  <c r="F934" i="7"/>
  <c r="I934" i="7"/>
  <c r="K934" i="7"/>
  <c r="L934" i="7"/>
  <c r="O934" i="7"/>
  <c r="P934" i="7"/>
  <c r="T934" i="7"/>
  <c r="S934" i="7" s="1"/>
  <c r="B935" i="7"/>
  <c r="E935" i="7"/>
  <c r="F935" i="7"/>
  <c r="I935" i="7"/>
  <c r="K935" i="7"/>
  <c r="L935" i="7"/>
  <c r="O935" i="7"/>
  <c r="P935" i="7"/>
  <c r="T935" i="7"/>
  <c r="S935" i="7" s="1"/>
  <c r="B936" i="7"/>
  <c r="E936" i="7"/>
  <c r="F936" i="7"/>
  <c r="I936" i="7"/>
  <c r="K936" i="7"/>
  <c r="L936" i="7"/>
  <c r="O936" i="7"/>
  <c r="P936" i="7"/>
  <c r="T936" i="7"/>
  <c r="S936" i="7" s="1"/>
  <c r="B937" i="7"/>
  <c r="E937" i="7"/>
  <c r="F937" i="7"/>
  <c r="I937" i="7"/>
  <c r="K937" i="7"/>
  <c r="L937" i="7"/>
  <c r="O937" i="7"/>
  <c r="P937" i="7"/>
  <c r="T937" i="7"/>
  <c r="S937" i="7" s="1"/>
  <c r="B938" i="7"/>
  <c r="E938" i="7"/>
  <c r="F938" i="7"/>
  <c r="I938" i="7"/>
  <c r="K938" i="7"/>
  <c r="L938" i="7"/>
  <c r="O938" i="7"/>
  <c r="P938" i="7"/>
  <c r="T938" i="7"/>
  <c r="S938" i="7" s="1"/>
  <c r="B939" i="7"/>
  <c r="E939" i="7"/>
  <c r="F939" i="7"/>
  <c r="I939" i="7"/>
  <c r="K939" i="7"/>
  <c r="L939" i="7"/>
  <c r="O939" i="7"/>
  <c r="P939" i="7"/>
  <c r="T939" i="7"/>
  <c r="S939" i="7" s="1"/>
  <c r="B940" i="7"/>
  <c r="E940" i="7"/>
  <c r="F940" i="7"/>
  <c r="I940" i="7"/>
  <c r="K940" i="7"/>
  <c r="L940" i="7"/>
  <c r="O940" i="7"/>
  <c r="P940" i="7"/>
  <c r="T940" i="7"/>
  <c r="S940" i="7" s="1"/>
  <c r="B941" i="7"/>
  <c r="E941" i="7"/>
  <c r="F941" i="7"/>
  <c r="I941" i="7"/>
  <c r="K941" i="7"/>
  <c r="L941" i="7"/>
  <c r="O941" i="7"/>
  <c r="P941" i="7"/>
  <c r="T941" i="7"/>
  <c r="S941" i="7" s="1"/>
  <c r="B942" i="7"/>
  <c r="E942" i="7"/>
  <c r="F942" i="7"/>
  <c r="I942" i="7"/>
  <c r="K942" i="7"/>
  <c r="L942" i="7"/>
  <c r="O942" i="7"/>
  <c r="P942" i="7"/>
  <c r="T942" i="7"/>
  <c r="S942" i="7" s="1"/>
  <c r="B943" i="7"/>
  <c r="E943" i="7"/>
  <c r="F943" i="7"/>
  <c r="I943" i="7"/>
  <c r="K943" i="7"/>
  <c r="L943" i="7"/>
  <c r="O943" i="7"/>
  <c r="P943" i="7"/>
  <c r="T943" i="7"/>
  <c r="S943" i="7" s="1"/>
  <c r="B944" i="7"/>
  <c r="E944" i="7"/>
  <c r="F944" i="7"/>
  <c r="I944" i="7"/>
  <c r="K944" i="7"/>
  <c r="L944" i="7"/>
  <c r="O944" i="7"/>
  <c r="P944" i="7"/>
  <c r="T944" i="7"/>
  <c r="S944" i="7" s="1"/>
  <c r="B945" i="7"/>
  <c r="E945" i="7"/>
  <c r="F945" i="7"/>
  <c r="I945" i="7"/>
  <c r="K945" i="7"/>
  <c r="L945" i="7"/>
  <c r="O945" i="7"/>
  <c r="P945" i="7"/>
  <c r="T945" i="7"/>
  <c r="S945" i="7" s="1"/>
  <c r="B946" i="7"/>
  <c r="E946" i="7"/>
  <c r="F946" i="7"/>
  <c r="I946" i="7"/>
  <c r="K946" i="7"/>
  <c r="L946" i="7"/>
  <c r="O946" i="7"/>
  <c r="P946" i="7"/>
  <c r="T946" i="7"/>
  <c r="S946" i="7" s="1"/>
  <c r="B947" i="7"/>
  <c r="E947" i="7"/>
  <c r="F947" i="7"/>
  <c r="I947" i="7"/>
  <c r="K947" i="7"/>
  <c r="L947" i="7"/>
  <c r="O947" i="7"/>
  <c r="P947" i="7"/>
  <c r="T947" i="7"/>
  <c r="S947" i="7" s="1"/>
  <c r="B948" i="7"/>
  <c r="E948" i="7"/>
  <c r="F948" i="7"/>
  <c r="I948" i="7"/>
  <c r="K948" i="7"/>
  <c r="L948" i="7"/>
  <c r="O948" i="7"/>
  <c r="P948" i="7"/>
  <c r="T948" i="7"/>
  <c r="S948" i="7" s="1"/>
  <c r="B949" i="7"/>
  <c r="E949" i="7"/>
  <c r="F949" i="7"/>
  <c r="I949" i="7"/>
  <c r="K949" i="7"/>
  <c r="L949" i="7"/>
  <c r="O949" i="7"/>
  <c r="P949" i="7"/>
  <c r="T949" i="7"/>
  <c r="S949" i="7" s="1"/>
  <c r="B950" i="7"/>
  <c r="E950" i="7"/>
  <c r="F950" i="7"/>
  <c r="I950" i="7"/>
  <c r="K950" i="7"/>
  <c r="L950" i="7"/>
  <c r="O950" i="7"/>
  <c r="P950" i="7"/>
  <c r="T950" i="7"/>
  <c r="S950" i="7" s="1"/>
  <c r="B951" i="7"/>
  <c r="E951" i="7"/>
  <c r="F951" i="7"/>
  <c r="I951" i="7"/>
  <c r="K951" i="7"/>
  <c r="L951" i="7"/>
  <c r="O951" i="7"/>
  <c r="P951" i="7"/>
  <c r="T951" i="7"/>
  <c r="S951" i="7" s="1"/>
  <c r="B952" i="7"/>
  <c r="E952" i="7"/>
  <c r="F952" i="7"/>
  <c r="I952" i="7"/>
  <c r="K952" i="7"/>
  <c r="L952" i="7"/>
  <c r="O952" i="7"/>
  <c r="P952" i="7"/>
  <c r="T952" i="7"/>
  <c r="S952" i="7" s="1"/>
  <c r="B953" i="7"/>
  <c r="E953" i="7"/>
  <c r="F953" i="7"/>
  <c r="I953" i="7"/>
  <c r="K953" i="7"/>
  <c r="L953" i="7"/>
  <c r="O953" i="7"/>
  <c r="P953" i="7"/>
  <c r="T953" i="7"/>
  <c r="S953" i="7" s="1"/>
  <c r="B954" i="7"/>
  <c r="E954" i="7"/>
  <c r="F954" i="7"/>
  <c r="I954" i="7"/>
  <c r="K954" i="7"/>
  <c r="L954" i="7"/>
  <c r="O954" i="7"/>
  <c r="P954" i="7"/>
  <c r="T954" i="7"/>
  <c r="S954" i="7" s="1"/>
  <c r="B955" i="7"/>
  <c r="E955" i="7"/>
  <c r="F955" i="7"/>
  <c r="I955" i="7"/>
  <c r="K955" i="7"/>
  <c r="L955" i="7"/>
  <c r="O955" i="7"/>
  <c r="P955" i="7"/>
  <c r="T955" i="7"/>
  <c r="S955" i="7" s="1"/>
  <c r="B956" i="7"/>
  <c r="E956" i="7"/>
  <c r="F956" i="7"/>
  <c r="I956" i="7"/>
  <c r="K956" i="7"/>
  <c r="L956" i="7"/>
  <c r="O956" i="7"/>
  <c r="P956" i="7"/>
  <c r="T956" i="7"/>
  <c r="S956" i="7" s="1"/>
  <c r="B957" i="7"/>
  <c r="E957" i="7"/>
  <c r="F957" i="7"/>
  <c r="I957" i="7"/>
  <c r="K957" i="7"/>
  <c r="L957" i="7"/>
  <c r="O957" i="7"/>
  <c r="P957" i="7"/>
  <c r="T957" i="7"/>
  <c r="S957" i="7" s="1"/>
  <c r="B958" i="7"/>
  <c r="E958" i="7"/>
  <c r="F958" i="7"/>
  <c r="I958" i="7"/>
  <c r="K958" i="7"/>
  <c r="L958" i="7"/>
  <c r="O958" i="7"/>
  <c r="P958" i="7"/>
  <c r="T958" i="7"/>
  <c r="S958" i="7" s="1"/>
  <c r="B959" i="7"/>
  <c r="E959" i="7"/>
  <c r="F959" i="7"/>
  <c r="I959" i="7"/>
  <c r="K959" i="7"/>
  <c r="L959" i="7"/>
  <c r="O959" i="7"/>
  <c r="P959" i="7"/>
  <c r="T959" i="7"/>
  <c r="S959" i="7" s="1"/>
  <c r="B960" i="7"/>
  <c r="E960" i="7"/>
  <c r="F960" i="7"/>
  <c r="I960" i="7"/>
  <c r="K960" i="7"/>
  <c r="L960" i="7"/>
  <c r="O960" i="7"/>
  <c r="P960" i="7"/>
  <c r="T960" i="7"/>
  <c r="S960" i="7" s="1"/>
  <c r="B961" i="7"/>
  <c r="E961" i="7"/>
  <c r="F961" i="7"/>
  <c r="I961" i="7"/>
  <c r="K961" i="7"/>
  <c r="L961" i="7"/>
  <c r="O961" i="7"/>
  <c r="P961" i="7"/>
  <c r="T961" i="7"/>
  <c r="S961" i="7" s="1"/>
  <c r="B962" i="7"/>
  <c r="E962" i="7"/>
  <c r="F962" i="7"/>
  <c r="I962" i="7"/>
  <c r="K962" i="7"/>
  <c r="L962" i="7"/>
  <c r="O962" i="7"/>
  <c r="P962" i="7"/>
  <c r="T962" i="7"/>
  <c r="S962" i="7" s="1"/>
  <c r="B963" i="7"/>
  <c r="E963" i="7"/>
  <c r="F963" i="7"/>
  <c r="I963" i="7"/>
  <c r="K963" i="7"/>
  <c r="L963" i="7"/>
  <c r="O963" i="7"/>
  <c r="P963" i="7"/>
  <c r="T963" i="7"/>
  <c r="S963" i="7" s="1"/>
  <c r="B964" i="7"/>
  <c r="E964" i="7"/>
  <c r="F964" i="7"/>
  <c r="I964" i="7"/>
  <c r="K964" i="7"/>
  <c r="L964" i="7"/>
  <c r="O964" i="7"/>
  <c r="P964" i="7"/>
  <c r="T964" i="7"/>
  <c r="S964" i="7" s="1"/>
  <c r="B965" i="7"/>
  <c r="E965" i="7"/>
  <c r="F965" i="7"/>
  <c r="I965" i="7"/>
  <c r="K965" i="7"/>
  <c r="L965" i="7"/>
  <c r="O965" i="7"/>
  <c r="P965" i="7"/>
  <c r="T965" i="7"/>
  <c r="S965" i="7" s="1"/>
  <c r="B966" i="7"/>
  <c r="E966" i="7"/>
  <c r="F966" i="7"/>
  <c r="I966" i="7"/>
  <c r="K966" i="7"/>
  <c r="L966" i="7"/>
  <c r="O966" i="7"/>
  <c r="P966" i="7"/>
  <c r="T966" i="7"/>
  <c r="S966" i="7" s="1"/>
  <c r="B967" i="7"/>
  <c r="E967" i="7"/>
  <c r="F967" i="7"/>
  <c r="I967" i="7"/>
  <c r="K967" i="7"/>
  <c r="L967" i="7"/>
  <c r="O967" i="7"/>
  <c r="P967" i="7"/>
  <c r="T967" i="7"/>
  <c r="S967" i="7" s="1"/>
  <c r="B968" i="7"/>
  <c r="E968" i="7"/>
  <c r="F968" i="7"/>
  <c r="I968" i="7"/>
  <c r="K968" i="7"/>
  <c r="L968" i="7"/>
  <c r="O968" i="7"/>
  <c r="P968" i="7"/>
  <c r="T968" i="7"/>
  <c r="S968" i="7" s="1"/>
  <c r="B969" i="7"/>
  <c r="E969" i="7"/>
  <c r="F969" i="7"/>
  <c r="I969" i="7"/>
  <c r="K969" i="7"/>
  <c r="L969" i="7"/>
  <c r="O969" i="7"/>
  <c r="P969" i="7"/>
  <c r="T969" i="7"/>
  <c r="S969" i="7" s="1"/>
  <c r="B970" i="7"/>
  <c r="E970" i="7"/>
  <c r="F970" i="7"/>
  <c r="I970" i="7"/>
  <c r="K970" i="7"/>
  <c r="L970" i="7"/>
  <c r="O970" i="7"/>
  <c r="P970" i="7"/>
  <c r="T970" i="7"/>
  <c r="S970" i="7" s="1"/>
  <c r="B971" i="7"/>
  <c r="E971" i="7"/>
  <c r="F971" i="7"/>
  <c r="I971" i="7"/>
  <c r="K971" i="7"/>
  <c r="L971" i="7"/>
  <c r="O971" i="7"/>
  <c r="P971" i="7"/>
  <c r="T971" i="7"/>
  <c r="S971" i="7" s="1"/>
  <c r="B972" i="7"/>
  <c r="E972" i="7"/>
  <c r="F972" i="7"/>
  <c r="I972" i="7"/>
  <c r="K972" i="7"/>
  <c r="L972" i="7"/>
  <c r="O972" i="7"/>
  <c r="P972" i="7"/>
  <c r="T972" i="7"/>
  <c r="S972" i="7" s="1"/>
  <c r="B973" i="7"/>
  <c r="E973" i="7"/>
  <c r="F973" i="7"/>
  <c r="I973" i="7"/>
  <c r="K973" i="7"/>
  <c r="L973" i="7"/>
  <c r="O973" i="7"/>
  <c r="P973" i="7"/>
  <c r="T973" i="7"/>
  <c r="S973" i="7" s="1"/>
  <c r="B974" i="7"/>
  <c r="E974" i="7"/>
  <c r="F974" i="7"/>
  <c r="I974" i="7"/>
  <c r="K974" i="7"/>
  <c r="L974" i="7"/>
  <c r="O974" i="7"/>
  <c r="P974" i="7"/>
  <c r="T974" i="7"/>
  <c r="S974" i="7" s="1"/>
  <c r="B975" i="7"/>
  <c r="E975" i="7"/>
  <c r="F975" i="7"/>
  <c r="I975" i="7"/>
  <c r="K975" i="7"/>
  <c r="L975" i="7"/>
  <c r="O975" i="7"/>
  <c r="P975" i="7"/>
  <c r="T975" i="7"/>
  <c r="S975" i="7" s="1"/>
  <c r="B976" i="7"/>
  <c r="E976" i="7"/>
  <c r="F976" i="7"/>
  <c r="I976" i="7"/>
  <c r="K976" i="7"/>
  <c r="L976" i="7"/>
  <c r="O976" i="7"/>
  <c r="P976" i="7"/>
  <c r="T976" i="7"/>
  <c r="S976" i="7" s="1"/>
  <c r="B977" i="7"/>
  <c r="E977" i="7"/>
  <c r="F977" i="7"/>
  <c r="I977" i="7"/>
  <c r="K977" i="7"/>
  <c r="L977" i="7"/>
  <c r="O977" i="7"/>
  <c r="P977" i="7"/>
  <c r="T977" i="7"/>
  <c r="S977" i="7" s="1"/>
  <c r="B978" i="7"/>
  <c r="E978" i="7"/>
  <c r="F978" i="7"/>
  <c r="I978" i="7"/>
  <c r="K978" i="7"/>
  <c r="L978" i="7"/>
  <c r="O978" i="7"/>
  <c r="P978" i="7"/>
  <c r="T978" i="7"/>
  <c r="S978" i="7" s="1"/>
  <c r="B979" i="7"/>
  <c r="E979" i="7"/>
  <c r="F979" i="7"/>
  <c r="I979" i="7"/>
  <c r="K979" i="7"/>
  <c r="L979" i="7"/>
  <c r="O979" i="7"/>
  <c r="P979" i="7"/>
  <c r="T979" i="7"/>
  <c r="S979" i="7" s="1"/>
  <c r="B980" i="7"/>
  <c r="E980" i="7"/>
  <c r="F980" i="7"/>
  <c r="I980" i="7"/>
  <c r="K980" i="7"/>
  <c r="L980" i="7"/>
  <c r="O980" i="7"/>
  <c r="P980" i="7"/>
  <c r="T980" i="7"/>
  <c r="S980" i="7" s="1"/>
  <c r="B981" i="7"/>
  <c r="E981" i="7"/>
  <c r="F981" i="7"/>
  <c r="I981" i="7"/>
  <c r="K981" i="7"/>
  <c r="L981" i="7"/>
  <c r="O981" i="7"/>
  <c r="P981" i="7"/>
  <c r="T981" i="7"/>
  <c r="S981" i="7" s="1"/>
  <c r="B982" i="7"/>
  <c r="E982" i="7"/>
  <c r="F982" i="7"/>
  <c r="I982" i="7"/>
  <c r="K982" i="7"/>
  <c r="L982" i="7"/>
  <c r="O982" i="7"/>
  <c r="P982" i="7"/>
  <c r="T982" i="7"/>
  <c r="S982" i="7" s="1"/>
  <c r="B983" i="7"/>
  <c r="E983" i="7"/>
  <c r="F983" i="7"/>
  <c r="I983" i="7"/>
  <c r="K983" i="7"/>
  <c r="L983" i="7"/>
  <c r="O983" i="7"/>
  <c r="P983" i="7"/>
  <c r="T983" i="7"/>
  <c r="S983" i="7" s="1"/>
  <c r="B984" i="7"/>
  <c r="E984" i="7"/>
  <c r="F984" i="7"/>
  <c r="I984" i="7"/>
  <c r="K984" i="7"/>
  <c r="L984" i="7"/>
  <c r="O984" i="7"/>
  <c r="P984" i="7"/>
  <c r="T984" i="7"/>
  <c r="S984" i="7" s="1"/>
  <c r="B985" i="7"/>
  <c r="E985" i="7"/>
  <c r="F985" i="7"/>
  <c r="I985" i="7"/>
  <c r="K985" i="7"/>
  <c r="L985" i="7"/>
  <c r="O985" i="7"/>
  <c r="P985" i="7"/>
  <c r="T985" i="7"/>
  <c r="S985" i="7" s="1"/>
  <c r="B986" i="7"/>
  <c r="E986" i="7"/>
  <c r="F986" i="7"/>
  <c r="I986" i="7"/>
  <c r="K986" i="7"/>
  <c r="L986" i="7"/>
  <c r="O986" i="7"/>
  <c r="P986" i="7"/>
  <c r="T986" i="7"/>
  <c r="S986" i="7" s="1"/>
  <c r="B987" i="7"/>
  <c r="E987" i="7"/>
  <c r="F987" i="7"/>
  <c r="I987" i="7"/>
  <c r="K987" i="7"/>
  <c r="L987" i="7"/>
  <c r="O987" i="7"/>
  <c r="P987" i="7"/>
  <c r="T987" i="7"/>
  <c r="S987" i="7" s="1"/>
  <c r="B988" i="7"/>
  <c r="E988" i="7"/>
  <c r="F988" i="7"/>
  <c r="I988" i="7"/>
  <c r="K988" i="7"/>
  <c r="L988" i="7"/>
  <c r="O988" i="7"/>
  <c r="P988" i="7"/>
  <c r="T988" i="7"/>
  <c r="S988" i="7" s="1"/>
  <c r="B989" i="7"/>
  <c r="E989" i="7"/>
  <c r="F989" i="7"/>
  <c r="I989" i="7"/>
  <c r="K989" i="7"/>
  <c r="L989" i="7"/>
  <c r="O989" i="7"/>
  <c r="P989" i="7"/>
  <c r="T989" i="7"/>
  <c r="S989" i="7" s="1"/>
  <c r="B990" i="7"/>
  <c r="E990" i="7"/>
  <c r="F990" i="7"/>
  <c r="I990" i="7"/>
  <c r="K990" i="7"/>
  <c r="L990" i="7"/>
  <c r="O990" i="7"/>
  <c r="P990" i="7"/>
  <c r="T990" i="7"/>
  <c r="S990" i="7" s="1"/>
  <c r="B991" i="7"/>
  <c r="E991" i="7"/>
  <c r="F991" i="7"/>
  <c r="I991" i="7"/>
  <c r="K991" i="7"/>
  <c r="L991" i="7"/>
  <c r="O991" i="7"/>
  <c r="P991" i="7"/>
  <c r="T991" i="7"/>
  <c r="S991" i="7" s="1"/>
  <c r="B992" i="7"/>
  <c r="E992" i="7"/>
  <c r="F992" i="7"/>
  <c r="I992" i="7"/>
  <c r="K992" i="7"/>
  <c r="L992" i="7"/>
  <c r="O992" i="7"/>
  <c r="P992" i="7"/>
  <c r="T992" i="7"/>
  <c r="S992" i="7" s="1"/>
  <c r="B993" i="7"/>
  <c r="E993" i="7"/>
  <c r="F993" i="7"/>
  <c r="I993" i="7"/>
  <c r="K993" i="7"/>
  <c r="L993" i="7"/>
  <c r="O993" i="7"/>
  <c r="P993" i="7"/>
  <c r="T993" i="7"/>
  <c r="S993" i="7" s="1"/>
  <c r="B994" i="7"/>
  <c r="E994" i="7"/>
  <c r="F994" i="7"/>
  <c r="I994" i="7"/>
  <c r="K994" i="7"/>
  <c r="L994" i="7"/>
  <c r="O994" i="7"/>
  <c r="P994" i="7"/>
  <c r="T994" i="7"/>
  <c r="S994" i="7" s="1"/>
  <c r="B995" i="7"/>
  <c r="E995" i="7"/>
  <c r="F995" i="7"/>
  <c r="I995" i="7"/>
  <c r="K995" i="7"/>
  <c r="L995" i="7"/>
  <c r="O995" i="7"/>
  <c r="P995" i="7"/>
  <c r="T995" i="7"/>
  <c r="S995" i="7" s="1"/>
  <c r="B996" i="7"/>
  <c r="E996" i="7"/>
  <c r="F996" i="7"/>
  <c r="I996" i="7"/>
  <c r="K996" i="7"/>
  <c r="L996" i="7"/>
  <c r="O996" i="7"/>
  <c r="P996" i="7"/>
  <c r="T996" i="7"/>
  <c r="S996" i="7" s="1"/>
  <c r="B997" i="7"/>
  <c r="E997" i="7"/>
  <c r="F997" i="7"/>
  <c r="I997" i="7"/>
  <c r="K997" i="7"/>
  <c r="L997" i="7"/>
  <c r="O997" i="7"/>
  <c r="P997" i="7"/>
  <c r="T997" i="7"/>
  <c r="S997" i="7" s="1"/>
  <c r="B998" i="7"/>
  <c r="E998" i="7"/>
  <c r="F998" i="7"/>
  <c r="I998" i="7"/>
  <c r="K998" i="7"/>
  <c r="L998" i="7"/>
  <c r="O998" i="7"/>
  <c r="P998" i="7"/>
  <c r="T998" i="7"/>
  <c r="S998" i="7" s="1"/>
  <c r="B999" i="7"/>
  <c r="E999" i="7"/>
  <c r="F999" i="7"/>
  <c r="I999" i="7"/>
  <c r="K999" i="7"/>
  <c r="L999" i="7"/>
  <c r="O999" i="7"/>
  <c r="P999" i="7"/>
  <c r="T999" i="7"/>
  <c r="S999" i="7" s="1"/>
  <c r="B1000" i="7"/>
  <c r="E1000" i="7"/>
  <c r="F1000" i="7"/>
  <c r="I1000" i="7"/>
  <c r="K1000" i="7"/>
  <c r="L1000" i="7"/>
  <c r="O1000" i="7"/>
  <c r="P1000" i="7"/>
  <c r="T1000" i="7"/>
  <c r="S1000" i="7" s="1"/>
  <c r="F2" i="7"/>
  <c r="P24" i="3" l="1"/>
  <c r="H27" i="20" s="1"/>
  <c r="P22" i="3"/>
  <c r="H25" i="20" s="1"/>
  <c r="P20" i="3"/>
  <c r="H23" i="20" s="1"/>
  <c r="P19" i="3"/>
  <c r="H22" i="20" s="1"/>
  <c r="P5" i="3"/>
  <c r="H8" i="20" s="1"/>
  <c r="P5" i="17" l="1"/>
  <c r="P8" i="17"/>
  <c r="P58" i="17"/>
  <c r="P55" i="17"/>
  <c r="P102" i="17"/>
  <c r="P65" i="17"/>
  <c r="P85" i="17"/>
  <c r="P79" i="17"/>
  <c r="P86" i="17"/>
  <c r="P56" i="17"/>
  <c r="P96" i="17"/>
  <c r="P91" i="17"/>
  <c r="P78" i="17"/>
  <c r="P73" i="17"/>
  <c r="P95" i="17"/>
  <c r="P7" i="17"/>
  <c r="P99" i="17"/>
  <c r="P59" i="17"/>
  <c r="P104" i="17"/>
  <c r="P81" i="17"/>
  <c r="P75" i="17"/>
  <c r="P82" i="17"/>
  <c r="P97" i="17"/>
  <c r="P88" i="17"/>
  <c r="P64" i="17"/>
  <c r="P72" i="17"/>
  <c r="P90" i="17"/>
  <c r="P57" i="17"/>
  <c r="P6" i="17"/>
  <c r="P69" i="17"/>
  <c r="P62" i="17"/>
  <c r="P93" i="17"/>
  <c r="P67" i="17"/>
  <c r="P87" i="17"/>
  <c r="P70" i="17"/>
  <c r="P76" i="17"/>
  <c r="P103" i="17"/>
  <c r="P89" i="17"/>
  <c r="P84" i="17"/>
  <c r="P71" i="17"/>
  <c r="P68" i="17"/>
  <c r="P60" i="17"/>
  <c r="P83" i="17"/>
  <c r="P98" i="17"/>
  <c r="P101" i="17"/>
  <c r="P92" i="17"/>
  <c r="P77" i="17"/>
  <c r="P61" i="17"/>
  <c r="P63" i="17"/>
  <c r="P94" i="17"/>
  <c r="P100" i="17"/>
  <c r="P74" i="17"/>
  <c r="P80" i="17"/>
  <c r="P66" i="17"/>
  <c r="P26" i="17"/>
  <c r="P19" i="17"/>
  <c r="P24" i="17"/>
  <c r="P27" i="17"/>
  <c r="P39" i="17"/>
  <c r="P17" i="17"/>
  <c r="P14" i="17"/>
  <c r="P45" i="17"/>
  <c r="P9" i="17"/>
  <c r="P22" i="17"/>
  <c r="P43" i="17"/>
  <c r="P12" i="17"/>
  <c r="P40" i="17"/>
  <c r="P44" i="17"/>
  <c r="P33" i="17"/>
  <c r="P42" i="17"/>
  <c r="P34" i="17"/>
  <c r="P50" i="17"/>
  <c r="P11" i="17"/>
  <c r="P46" i="17"/>
  <c r="P20" i="17"/>
  <c r="P23" i="17"/>
  <c r="P30" i="17"/>
  <c r="P52" i="17"/>
  <c r="P35" i="17"/>
  <c r="P25" i="17"/>
  <c r="P18" i="17"/>
  <c r="P13" i="17"/>
  <c r="P28" i="17"/>
  <c r="P38" i="17"/>
  <c r="P51" i="17"/>
  <c r="P31" i="17"/>
  <c r="P10" i="17"/>
  <c r="P32" i="17"/>
  <c r="P48" i="17"/>
  <c r="P41" i="17"/>
  <c r="P37" i="17"/>
  <c r="P54" i="17"/>
  <c r="P16" i="17"/>
  <c r="P29" i="17"/>
  <c r="P49" i="17"/>
  <c r="P53" i="17"/>
  <c r="P47" i="17"/>
  <c r="P21" i="17"/>
  <c r="P36" i="17"/>
  <c r="P15" i="17"/>
  <c r="G5" i="10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S6" i="17" l="1"/>
  <c r="T2" i="7"/>
  <c r="S2" i="7" s="1"/>
  <c r="P2" i="7"/>
  <c r="O2" i="7"/>
  <c r="L2" i="7"/>
  <c r="K2" i="7"/>
  <c r="I2" i="7"/>
  <c r="E2" i="7"/>
  <c r="H1000" i="7" l="1"/>
  <c r="H984" i="7"/>
  <c r="H968" i="7"/>
  <c r="H952" i="7"/>
  <c r="H936" i="7"/>
  <c r="H920" i="7"/>
  <c r="H904" i="7"/>
  <c r="H888" i="7"/>
  <c r="H869" i="7"/>
  <c r="H853" i="7"/>
  <c r="H837" i="7"/>
  <c r="H821" i="7"/>
  <c r="H805" i="7"/>
  <c r="H789" i="7"/>
  <c r="H773" i="7"/>
  <c r="H757" i="7"/>
  <c r="H741" i="7"/>
  <c r="H725" i="7"/>
  <c r="H709" i="7"/>
  <c r="H693" i="7"/>
  <c r="H1965" i="7"/>
  <c r="H1901" i="7"/>
  <c r="H1837" i="7"/>
  <c r="H1773" i="7"/>
  <c r="H1709" i="7"/>
  <c r="H1653" i="7"/>
  <c r="H1593" i="7"/>
  <c r="H1471" i="7"/>
  <c r="H1455" i="7"/>
  <c r="H1439" i="7"/>
  <c r="H1892" i="7"/>
  <c r="H1828" i="7"/>
  <c r="H1764" i="7"/>
  <c r="H1700" i="7"/>
  <c r="H1644" i="7"/>
  <c r="H1579" i="7"/>
  <c r="H1531" i="7"/>
  <c r="H1423" i="7"/>
  <c r="H1895" i="7"/>
  <c r="H1936" i="7"/>
  <c r="H1872" i="7"/>
  <c r="H1808" i="7"/>
  <c r="H1744" i="7"/>
  <c r="H1680" i="7"/>
  <c r="H1625" i="7"/>
  <c r="H1525" i="7"/>
  <c r="H1509" i="7"/>
  <c r="H1409" i="7"/>
  <c r="H1393" i="7"/>
  <c r="H1960" i="7"/>
  <c r="H1900" i="7"/>
  <c r="H1836" i="7"/>
  <c r="H1772" i="7"/>
  <c r="H1708" i="7"/>
  <c r="H1652" i="7"/>
  <c r="H1592" i="7"/>
  <c r="H1470" i="7"/>
  <c r="H1454" i="7"/>
  <c r="H1362" i="7"/>
  <c r="H1891" i="7"/>
  <c r="H1827" i="7"/>
  <c r="H1763" i="7"/>
  <c r="H1699" i="7"/>
  <c r="H1643" i="7"/>
  <c r="H1578" i="7"/>
  <c r="H1438" i="7"/>
  <c r="H1422" i="7"/>
  <c r="H1958" i="7"/>
  <c r="H1935" i="7"/>
  <c r="H1871" i="7"/>
  <c r="H1807" i="7"/>
  <c r="H1743" i="7"/>
  <c r="H1640" i="7"/>
  <c r="H1624" i="7"/>
  <c r="H1524" i="7"/>
  <c r="H1508" i="7"/>
  <c r="H1408" i="7"/>
  <c r="H1392" i="7"/>
  <c r="H1959" i="7"/>
  <c r="H1923" i="7"/>
  <c r="H1859" i="7"/>
  <c r="H1795" i="7"/>
  <c r="H1731" i="7"/>
  <c r="H1671" i="7"/>
  <c r="H1611" i="7"/>
  <c r="H996" i="7"/>
  <c r="H980" i="7"/>
  <c r="H964" i="7"/>
  <c r="H948" i="7"/>
  <c r="H932" i="7"/>
  <c r="H916" i="7"/>
  <c r="H900" i="7"/>
  <c r="H881" i="7"/>
  <c r="H865" i="7"/>
  <c r="H849" i="7"/>
  <c r="H833" i="7"/>
  <c r="H817" i="7"/>
  <c r="H801" i="7"/>
  <c r="H785" i="7"/>
  <c r="H769" i="7"/>
  <c r="H753" i="7"/>
  <c r="H737" i="7"/>
  <c r="H721" i="7"/>
  <c r="H705" i="7"/>
  <c r="H689" i="7"/>
  <c r="H1913" i="7"/>
  <c r="H1849" i="7"/>
  <c r="H1785" i="7"/>
  <c r="H1721" i="7"/>
  <c r="H1665" i="7"/>
  <c r="H1605" i="7"/>
  <c r="H1552" i="7"/>
  <c r="H1467" i="7"/>
  <c r="H1451" i="7"/>
  <c r="H1988" i="7"/>
  <c r="H1888" i="7"/>
  <c r="H1824" i="7"/>
  <c r="H1760" i="7"/>
  <c r="H1696" i="7"/>
  <c r="H1591" i="7"/>
  <c r="H1543" i="7"/>
  <c r="H1435" i="7"/>
  <c r="H1419" i="7"/>
  <c r="H1952" i="7"/>
  <c r="H1932" i="7"/>
  <c r="H1868" i="7"/>
  <c r="H1804" i="7"/>
  <c r="H1740" i="7"/>
  <c r="H1637" i="7"/>
  <c r="H1573" i="7"/>
  <c r="H1521" i="7"/>
  <c r="H1505" i="7"/>
  <c r="H1405" i="7"/>
  <c r="H1320" i="7"/>
  <c r="H1912" i="7"/>
  <c r="H1848" i="7"/>
  <c r="H1784" i="7"/>
  <c r="H1720" i="7"/>
  <c r="H1664" i="7"/>
  <c r="H1604" i="7"/>
  <c r="H1551" i="7"/>
  <c r="H1466" i="7"/>
  <c r="H1450" i="7"/>
  <c r="H1982" i="7"/>
  <c r="H1887" i="7"/>
  <c r="H1823" i="7"/>
  <c r="H1759" i="7"/>
  <c r="H1695" i="7"/>
  <c r="H1590" i="7"/>
  <c r="H1542" i="7"/>
  <c r="H1434" i="7"/>
  <c r="H1999" i="7"/>
  <c r="H1950" i="7"/>
  <c r="H1883" i="7"/>
  <c r="H1819" i="7"/>
  <c r="H1755" i="7"/>
  <c r="H1691" i="7"/>
  <c r="H1636" i="7"/>
  <c r="H1572" i="7"/>
  <c r="H1520" i="7"/>
  <c r="H1504" i="7"/>
  <c r="H1404" i="7"/>
  <c r="H1998" i="7"/>
  <c r="H1951" i="7"/>
  <c r="H1919" i="7"/>
  <c r="H1855" i="7"/>
  <c r="H1791" i="7"/>
  <c r="H1727" i="7"/>
  <c r="H1623" i="7"/>
  <c r="H1566" i="7"/>
  <c r="H992" i="7"/>
  <c r="H976" i="7"/>
  <c r="H960" i="7"/>
  <c r="H944" i="7"/>
  <c r="H928" i="7"/>
  <c r="H912" i="7"/>
  <c r="H896" i="7"/>
  <c r="H877" i="7"/>
  <c r="H861" i="7"/>
  <c r="H845" i="7"/>
  <c r="H829" i="7"/>
  <c r="H813" i="7"/>
  <c r="H797" i="7"/>
  <c r="H781" i="7"/>
  <c r="H765" i="7"/>
  <c r="H749" i="7"/>
  <c r="H733" i="7"/>
  <c r="H717" i="7"/>
  <c r="H701" i="7"/>
  <c r="H2000" i="7"/>
  <c r="H1909" i="7"/>
  <c r="H1845" i="7"/>
  <c r="H1781" i="7"/>
  <c r="H1717" i="7"/>
  <c r="H1661" i="7"/>
  <c r="H1601" i="7"/>
  <c r="H1548" i="7"/>
  <c r="H1463" i="7"/>
  <c r="H1447" i="7"/>
  <c r="H1971" i="7"/>
  <c r="H1884" i="7"/>
  <c r="H1820" i="7"/>
  <c r="H1756" i="7"/>
  <c r="H1692" i="7"/>
  <c r="H1587" i="7"/>
  <c r="H1539" i="7"/>
  <c r="H1431" i="7"/>
  <c r="H1986" i="7"/>
  <c r="H1944" i="7"/>
  <c r="H1880" i="7"/>
  <c r="H1816" i="7"/>
  <c r="H1752" i="7"/>
  <c r="H1688" i="7"/>
  <c r="H1633" i="7"/>
  <c r="H1569" i="7"/>
  <c r="H1517" i="7"/>
  <c r="H1417" i="7"/>
  <c r="H1401" i="7"/>
  <c r="H1996" i="7"/>
  <c r="H1908" i="7"/>
  <c r="H1844" i="7"/>
  <c r="H1780" i="7"/>
  <c r="H1716" i="7"/>
  <c r="H1660" i="7"/>
  <c r="H1600" i="7"/>
  <c r="H1547" i="7"/>
  <c r="H1462" i="7"/>
  <c r="H1446" i="7"/>
  <c r="H1967" i="7"/>
  <c r="H1835" i="7"/>
  <c r="H1771" i="7"/>
  <c r="H1707" i="7"/>
  <c r="H1651" i="7"/>
  <c r="H1586" i="7"/>
  <c r="H1538" i="7"/>
  <c r="H1430" i="7"/>
  <c r="H1983" i="7"/>
  <c r="H1943" i="7"/>
  <c r="H1879" i="7"/>
  <c r="H1815" i="7"/>
  <c r="H1751" i="7"/>
  <c r="H1687" i="7"/>
  <c r="H1632" i="7"/>
  <c r="H1568" i="7"/>
  <c r="H1516" i="7"/>
  <c r="H1416" i="7"/>
  <c r="H1400" i="7"/>
  <c r="H1985" i="7"/>
  <c r="H1931" i="7"/>
  <c r="H1867" i="7"/>
  <c r="H1803" i="7"/>
  <c r="H1739" i="7"/>
  <c r="H1679" i="7"/>
  <c r="H1619" i="7"/>
  <c r="H1562" i="7"/>
  <c r="H988" i="7"/>
  <c r="H972" i="7"/>
  <c r="H956" i="7"/>
  <c r="H940" i="7"/>
  <c r="H924" i="7"/>
  <c r="H908" i="7"/>
  <c r="H892" i="7"/>
  <c r="H873" i="7"/>
  <c r="H857" i="7"/>
  <c r="H841" i="7"/>
  <c r="H825" i="7"/>
  <c r="H809" i="7"/>
  <c r="H793" i="7"/>
  <c r="H777" i="7"/>
  <c r="H761" i="7"/>
  <c r="H745" i="7"/>
  <c r="H729" i="7"/>
  <c r="H713" i="7"/>
  <c r="H697" i="7"/>
  <c r="H1984" i="7"/>
  <c r="H1905" i="7"/>
  <c r="H1841" i="7"/>
  <c r="H1777" i="7"/>
  <c r="H1713" i="7"/>
  <c r="H1657" i="7"/>
  <c r="H1597" i="7"/>
  <c r="H1544" i="7"/>
  <c r="H1459" i="7"/>
  <c r="H1443" i="7"/>
  <c r="H1898" i="7"/>
  <c r="H1832" i="7"/>
  <c r="H1768" i="7"/>
  <c r="H1704" i="7"/>
  <c r="H1648" i="7"/>
  <c r="H1583" i="7"/>
  <c r="H1535" i="7"/>
  <c r="H1427" i="7"/>
  <c r="H1972" i="7"/>
  <c r="H1940" i="7"/>
  <c r="H1876" i="7"/>
  <c r="H1812" i="7"/>
  <c r="H1748" i="7"/>
  <c r="H1684" i="7"/>
  <c r="H1629" i="7"/>
  <c r="H1529" i="7"/>
  <c r="H1513" i="7"/>
  <c r="H1413" i="7"/>
  <c r="H1397" i="7"/>
  <c r="H1980" i="7"/>
  <c r="H1904" i="7"/>
  <c r="H1840" i="7"/>
  <c r="H1776" i="7"/>
  <c r="H1712" i="7"/>
  <c r="H1656" i="7"/>
  <c r="H1596" i="7"/>
  <c r="H1474" i="7"/>
  <c r="H1458" i="7"/>
  <c r="H1442" i="7"/>
  <c r="H1896" i="7"/>
  <c r="H1831" i="7"/>
  <c r="H1767" i="7"/>
  <c r="H1703" i="7"/>
  <c r="H1647" i="7"/>
  <c r="H1582" i="7"/>
  <c r="H1534" i="7"/>
  <c r="H1426" i="7"/>
  <c r="H1969" i="7"/>
  <c r="H1939" i="7"/>
  <c r="H1875" i="7"/>
  <c r="H1811" i="7"/>
  <c r="H1747" i="7"/>
  <c r="H1683" i="7"/>
  <c r="H1628" i="7"/>
  <c r="H1528" i="7"/>
  <c r="H1512" i="7"/>
  <c r="H1412" i="7"/>
  <c r="H1396" i="7"/>
  <c r="H1968" i="7"/>
  <c r="H1927" i="7"/>
  <c r="H1863" i="7"/>
  <c r="H1799" i="7"/>
  <c r="H1735" i="7"/>
  <c r="H1675" i="7"/>
  <c r="H1615" i="7"/>
  <c r="H1558" i="7"/>
  <c r="H1502" i="7"/>
  <c r="H1486" i="7"/>
  <c r="H1386" i="7"/>
  <c r="H1370" i="7"/>
  <c r="H1353" i="7"/>
  <c r="H1284" i="7"/>
  <c r="H1203" i="7"/>
  <c r="H1187" i="7"/>
  <c r="H1915" i="7"/>
  <c r="H1851" i="7"/>
  <c r="H1787" i="7"/>
  <c r="H1723" i="7"/>
  <c r="H1667" i="7"/>
  <c r="H1607" i="7"/>
  <c r="H1554" i="7"/>
  <c r="H1469" i="7"/>
  <c r="H1453" i="7"/>
  <c r="H1997" i="7"/>
  <c r="H1890" i="7"/>
  <c r="H1826" i="7"/>
  <c r="H1762" i="7"/>
  <c r="H1698" i="7"/>
  <c r="H1642" i="7"/>
  <c r="H1577" i="7"/>
  <c r="H1437" i="7"/>
  <c r="H1421" i="7"/>
  <c r="H1957" i="7"/>
  <c r="H1934" i="7"/>
  <c r="H1870" i="7"/>
  <c r="H1806" i="7"/>
  <c r="H1742" i="7"/>
  <c r="H1639" i="7"/>
  <c r="H1575" i="7"/>
  <c r="H1523" i="7"/>
  <c r="H1507" i="7"/>
  <c r="H1407" i="7"/>
  <c r="H1391" i="7"/>
  <c r="H1910" i="7"/>
  <c r="H1846" i="7"/>
  <c r="H1782" i="7"/>
  <c r="H1718" i="7"/>
  <c r="H1662" i="7"/>
  <c r="H1602" i="7"/>
  <c r="H1549" i="7"/>
  <c r="H1464" i="7"/>
  <c r="H1448" i="7"/>
  <c r="H1975" i="7"/>
  <c r="H1885" i="7"/>
  <c r="H1821" i="7"/>
  <c r="H1757" i="7"/>
  <c r="H1693" i="7"/>
  <c r="H1588" i="7"/>
  <c r="H1540" i="7"/>
  <c r="H1432" i="7"/>
  <c r="H1990" i="7"/>
  <c r="H1946" i="7"/>
  <c r="H1881" i="7"/>
  <c r="H1817" i="7"/>
  <c r="H1753" i="7"/>
  <c r="H1689" i="7"/>
  <c r="H1634" i="7"/>
  <c r="H1570" i="7"/>
  <c r="H1518" i="7"/>
  <c r="H1418" i="7"/>
  <c r="H1402" i="7"/>
  <c r="H1498" i="7"/>
  <c r="H1482" i="7"/>
  <c r="H1382" i="7"/>
  <c r="H1366" i="7"/>
  <c r="H1349" i="7"/>
  <c r="H1280" i="7"/>
  <c r="H1199" i="7"/>
  <c r="H1183" i="7"/>
  <c r="H1911" i="7"/>
  <c r="H1847" i="7"/>
  <c r="H1783" i="7"/>
  <c r="H1719" i="7"/>
  <c r="H1663" i="7"/>
  <c r="H1603" i="7"/>
  <c r="H1550" i="7"/>
  <c r="H1465" i="7"/>
  <c r="H1449" i="7"/>
  <c r="H1978" i="7"/>
  <c r="H1886" i="7"/>
  <c r="H1822" i="7"/>
  <c r="H1758" i="7"/>
  <c r="H1694" i="7"/>
  <c r="H1589" i="7"/>
  <c r="H1541" i="7"/>
  <c r="H1433" i="7"/>
  <c r="H1994" i="7"/>
  <c r="H1948" i="7"/>
  <c r="H1882" i="7"/>
  <c r="H1818" i="7"/>
  <c r="H1754" i="7"/>
  <c r="H1690" i="7"/>
  <c r="H1635" i="7"/>
  <c r="H1571" i="7"/>
  <c r="H1519" i="7"/>
  <c r="H1503" i="7"/>
  <c r="H1403" i="7"/>
  <c r="H1989" i="7"/>
  <c r="H1906" i="7"/>
  <c r="H1842" i="7"/>
  <c r="H1778" i="7"/>
  <c r="H1714" i="7"/>
  <c r="H1658" i="7"/>
  <c r="H1598" i="7"/>
  <c r="H1545" i="7"/>
  <c r="H1460" i="7"/>
  <c r="H1444" i="7"/>
  <c r="H1899" i="7"/>
  <c r="H1833" i="7"/>
  <c r="H1769" i="7"/>
  <c r="H1705" i="7"/>
  <c r="H1649" i="7"/>
  <c r="H1584" i="7"/>
  <c r="H1536" i="7"/>
  <c r="H1428" i="7"/>
  <c r="H1976" i="7"/>
  <c r="H1941" i="7"/>
  <c r="H1877" i="7"/>
  <c r="H1813" i="7"/>
  <c r="H1749" i="7"/>
  <c r="H1685" i="7"/>
  <c r="H1630" i="7"/>
  <c r="H1530" i="7"/>
  <c r="H1514" i="7"/>
  <c r="H1414" i="7"/>
  <c r="H1398" i="7"/>
  <c r="H1977" i="7"/>
  <c r="H1929" i="7"/>
  <c r="H1865" i="7"/>
  <c r="H1801" i="7"/>
  <c r="H1737" i="7"/>
  <c r="H1677" i="7"/>
  <c r="H1617" i="7"/>
  <c r="H1560" i="7"/>
  <c r="H1492" i="7"/>
  <c r="H1476" i="7"/>
  <c r="H1376" i="7"/>
  <c r="H1359" i="7"/>
  <c r="H1343" i="7"/>
  <c r="H1274" i="7"/>
  <c r="H1949" i="7"/>
  <c r="H1854" i="7"/>
  <c r="H1726" i="7"/>
  <c r="H1565" i="7"/>
  <c r="H1481" i="7"/>
  <c r="H1365" i="7"/>
  <c r="H1494" i="7"/>
  <c r="H1478" i="7"/>
  <c r="H1378" i="7"/>
  <c r="H1361" i="7"/>
  <c r="H1345" i="7"/>
  <c r="H1276" i="7"/>
  <c r="H1195" i="7"/>
  <c r="H1993" i="7"/>
  <c r="H1907" i="7"/>
  <c r="H1843" i="7"/>
  <c r="H1779" i="7"/>
  <c r="H1715" i="7"/>
  <c r="H1659" i="7"/>
  <c r="H1599" i="7"/>
  <c r="H1546" i="7"/>
  <c r="H1461" i="7"/>
  <c r="H1445" i="7"/>
  <c r="H1963" i="7"/>
  <c r="H1834" i="7"/>
  <c r="H1770" i="7"/>
  <c r="H1706" i="7"/>
  <c r="H1650" i="7"/>
  <c r="H1585" i="7"/>
  <c r="H1537" i="7"/>
  <c r="H1429" i="7"/>
  <c r="H1979" i="7"/>
  <c r="H1942" i="7"/>
  <c r="H1878" i="7"/>
  <c r="H1814" i="7"/>
  <c r="H1750" i="7"/>
  <c r="H1686" i="7"/>
  <c r="H1631" i="7"/>
  <c r="H1567" i="7"/>
  <c r="H1515" i="7"/>
  <c r="H1415" i="7"/>
  <c r="H1399" i="7"/>
  <c r="H1970" i="7"/>
  <c r="H1902" i="7"/>
  <c r="H1838" i="7"/>
  <c r="H1774" i="7"/>
  <c r="H1710" i="7"/>
  <c r="H1654" i="7"/>
  <c r="H1594" i="7"/>
  <c r="H1472" i="7"/>
  <c r="H1456" i="7"/>
  <c r="H1440" i="7"/>
  <c r="H1893" i="7"/>
  <c r="H1829" i="7"/>
  <c r="H1765" i="7"/>
  <c r="H1701" i="7"/>
  <c r="H1645" i="7"/>
  <c r="H1580" i="7"/>
  <c r="H1532" i="7"/>
  <c r="H1424" i="7"/>
  <c r="H1962" i="7"/>
  <c r="H1937" i="7"/>
  <c r="H1873" i="7"/>
  <c r="H1809" i="7"/>
  <c r="H1745" i="7"/>
  <c r="H1681" i="7"/>
  <c r="H1626" i="7"/>
  <c r="H1526" i="7"/>
  <c r="H1510" i="7"/>
  <c r="H1410" i="7"/>
  <c r="H1394" i="7"/>
  <c r="H1961" i="7"/>
  <c r="H1925" i="7"/>
  <c r="H1861" i="7"/>
  <c r="H1797" i="7"/>
  <c r="H1733" i="7"/>
  <c r="H1673" i="7"/>
  <c r="H1613" i="7"/>
  <c r="H1556" i="7"/>
  <c r="H1488" i="7"/>
  <c r="H1388" i="7"/>
  <c r="H1372" i="7"/>
  <c r="H1355" i="7"/>
  <c r="H1286" i="7"/>
  <c r="H1205" i="7"/>
  <c r="H1926" i="7"/>
  <c r="H1798" i="7"/>
  <c r="H1674" i="7"/>
  <c r="H1557" i="7"/>
  <c r="H1389" i="7"/>
  <c r="H1356" i="7"/>
  <c r="H1490" i="7"/>
  <c r="H1390" i="7"/>
  <c r="H1374" i="7"/>
  <c r="H1357" i="7"/>
  <c r="H1288" i="7"/>
  <c r="H1272" i="7"/>
  <c r="H1191" i="7"/>
  <c r="H1974" i="7"/>
  <c r="H1903" i="7"/>
  <c r="H1839" i="7"/>
  <c r="H1775" i="7"/>
  <c r="H1711" i="7"/>
  <c r="H1655" i="7"/>
  <c r="H1595" i="7"/>
  <c r="H1473" i="7"/>
  <c r="H1457" i="7"/>
  <c r="H1441" i="7"/>
  <c r="H1894" i="7"/>
  <c r="H1830" i="7"/>
  <c r="H1766" i="7"/>
  <c r="H1702" i="7"/>
  <c r="H1646" i="7"/>
  <c r="H1581" i="7"/>
  <c r="H1533" i="7"/>
  <c r="H1425" i="7"/>
  <c r="H1966" i="7"/>
  <c r="H1938" i="7"/>
  <c r="H1874" i="7"/>
  <c r="H1810" i="7"/>
  <c r="H1746" i="7"/>
  <c r="H1682" i="7"/>
  <c r="H1627" i="7"/>
  <c r="H1527" i="7"/>
  <c r="H1511" i="7"/>
  <c r="H1411" i="7"/>
  <c r="H1395" i="7"/>
  <c r="H1914" i="7"/>
  <c r="H1850" i="7"/>
  <c r="H1786" i="7"/>
  <c r="H1722" i="7"/>
  <c r="H1666" i="7"/>
  <c r="H1606" i="7"/>
  <c r="H1553" i="7"/>
  <c r="H1468" i="7"/>
  <c r="H1452" i="7"/>
  <c r="H1992" i="7"/>
  <c r="H1889" i="7"/>
  <c r="H1825" i="7"/>
  <c r="H1761" i="7"/>
  <c r="H1697" i="7"/>
  <c r="H1641" i="7"/>
  <c r="H1576" i="7"/>
  <c r="H1436" i="7"/>
  <c r="H1420" i="7"/>
  <c r="H1954" i="7"/>
  <c r="H1933" i="7"/>
  <c r="H1869" i="7"/>
  <c r="H1805" i="7"/>
  <c r="H1741" i="7"/>
  <c r="H1638" i="7"/>
  <c r="H1574" i="7"/>
  <c r="H1522" i="7"/>
  <c r="H1506" i="7"/>
  <c r="H1406" i="7"/>
  <c r="H1321" i="7"/>
  <c r="H1955" i="7"/>
  <c r="H1921" i="7"/>
  <c r="H1857" i="7"/>
  <c r="H1793" i="7"/>
  <c r="H1729" i="7"/>
  <c r="H1669" i="7"/>
  <c r="H1609" i="7"/>
  <c r="H1500" i="7"/>
  <c r="H1484" i="7"/>
  <c r="H1384" i="7"/>
  <c r="H1368" i="7"/>
  <c r="H1351" i="7"/>
  <c r="H1282" i="7"/>
  <c r="H1995" i="7"/>
  <c r="H1991" i="7"/>
  <c r="H1789" i="7"/>
  <c r="H1496" i="7"/>
  <c r="H1347" i="7"/>
  <c r="H1862" i="7"/>
  <c r="H1614" i="7"/>
  <c r="H1373" i="7"/>
  <c r="H1206" i="7"/>
  <c r="H1184" i="7"/>
  <c r="H1075" i="7"/>
  <c r="H1335" i="7"/>
  <c r="H1269" i="7"/>
  <c r="H1177" i="7"/>
  <c r="H1139" i="7"/>
  <c r="H1107" i="7"/>
  <c r="H1050" i="7"/>
  <c r="H1005" i="7"/>
  <c r="H1308" i="7"/>
  <c r="H1242" i="7"/>
  <c r="H1066" i="7"/>
  <c r="H1300" i="7"/>
  <c r="H1230" i="7"/>
  <c r="H1214" i="7"/>
  <c r="H1151" i="7"/>
  <c r="H1102" i="7"/>
  <c r="H1064" i="7"/>
  <c r="H1020" i="7"/>
  <c r="H1897" i="7"/>
  <c r="H1860" i="7"/>
  <c r="H1732" i="7"/>
  <c r="H1612" i="7"/>
  <c r="H1487" i="7"/>
  <c r="H1371" i="7"/>
  <c r="H1285" i="7"/>
  <c r="H1193" i="7"/>
  <c r="H1116" i="7"/>
  <c r="H1342" i="7"/>
  <c r="H1326" i="7"/>
  <c r="H1260" i="7"/>
  <c r="H1168" i="7"/>
  <c r="H1130" i="7"/>
  <c r="H1073" i="7"/>
  <c r="H1041" i="7"/>
  <c r="H1315" i="7"/>
  <c r="H1249" i="7"/>
  <c r="H1129" i="7"/>
  <c r="H1307" i="7"/>
  <c r="H1291" i="7"/>
  <c r="H1221" i="7"/>
  <c r="H1158" i="7"/>
  <c r="H1124" i="7"/>
  <c r="H1083" i="7"/>
  <c r="H1055" i="7"/>
  <c r="H1011" i="7"/>
  <c r="H1922" i="7"/>
  <c r="H1794" i="7"/>
  <c r="H1670" i="7"/>
  <c r="H1501" i="7"/>
  <c r="H1385" i="7"/>
  <c r="H1352" i="7"/>
  <c r="H1202" i="7"/>
  <c r="H1145" i="7"/>
  <c r="H1053" i="7"/>
  <c r="H1333" i="7"/>
  <c r="H1267" i="7"/>
  <c r="H1175" i="7"/>
  <c r="H1137" i="7"/>
  <c r="H1092" i="7"/>
  <c r="H1048" i="7"/>
  <c r="H1003" i="7"/>
  <c r="H1256" i="7"/>
  <c r="H1240" i="7"/>
  <c r="H1033" i="7"/>
  <c r="H1947" i="7"/>
  <c r="H1725" i="7"/>
  <c r="H1480" i="7"/>
  <c r="H1278" i="7"/>
  <c r="H1790" i="7"/>
  <c r="H1497" i="7"/>
  <c r="H1348" i="7"/>
  <c r="H1200" i="7"/>
  <c r="H1143" i="7"/>
  <c r="H1051" i="7"/>
  <c r="H1331" i="7"/>
  <c r="H1265" i="7"/>
  <c r="H1173" i="7"/>
  <c r="H1135" i="7"/>
  <c r="H1090" i="7"/>
  <c r="H1046" i="7"/>
  <c r="H1001" i="7"/>
  <c r="H1254" i="7"/>
  <c r="H1238" i="7"/>
  <c r="H1031" i="7"/>
  <c r="H1296" i="7"/>
  <c r="H1226" i="7"/>
  <c r="H1210" i="7"/>
  <c r="H1147" i="7"/>
  <c r="H1098" i="7"/>
  <c r="H1060" i="7"/>
  <c r="H1016" i="7"/>
  <c r="H1945" i="7"/>
  <c r="H1852" i="7"/>
  <c r="H1724" i="7"/>
  <c r="H1563" i="7"/>
  <c r="H1479" i="7"/>
  <c r="H1363" i="7"/>
  <c r="H1277" i="7"/>
  <c r="H1188" i="7"/>
  <c r="H1094" i="7"/>
  <c r="H1338" i="7"/>
  <c r="H1322" i="7"/>
  <c r="H1180" i="7"/>
  <c r="H1164" i="7"/>
  <c r="H1110" i="7"/>
  <c r="H1069" i="7"/>
  <c r="H1037" i="7"/>
  <c r="H1311" i="7"/>
  <c r="H1245" i="7"/>
  <c r="H1104" i="7"/>
  <c r="H1303" i="7"/>
  <c r="H1233" i="7"/>
  <c r="H1217" i="7"/>
  <c r="H1154" i="7"/>
  <c r="H1120" i="7"/>
  <c r="H1079" i="7"/>
  <c r="H1023" i="7"/>
  <c r="H1981" i="7"/>
  <c r="H1866" i="7"/>
  <c r="H1738" i="7"/>
  <c r="H1618" i="7"/>
  <c r="H1493" i="7"/>
  <c r="H1377" i="7"/>
  <c r="H1344" i="7"/>
  <c r="H1197" i="7"/>
  <c r="H1141" i="7"/>
  <c r="H1008" i="7"/>
  <c r="H1329" i="7"/>
  <c r="H1263" i="7"/>
  <c r="H1171" i="7"/>
  <c r="H1133" i="7"/>
  <c r="H1088" i="7"/>
  <c r="H1044" i="7"/>
  <c r="H1318" i="7"/>
  <c r="H1252" i="7"/>
  <c r="H1236" i="7"/>
  <c r="H1029" i="7"/>
  <c r="H1294" i="7"/>
  <c r="H1224" i="7"/>
  <c r="H1208" i="7"/>
  <c r="H1127" i="7"/>
  <c r="H1096" i="7"/>
  <c r="H1058" i="7"/>
  <c r="H1014" i="7"/>
  <c r="H1928" i="7"/>
  <c r="H1800" i="7"/>
  <c r="H1676" i="7"/>
  <c r="H1559" i="7"/>
  <c r="H1475" i="7"/>
  <c r="H1358" i="7"/>
  <c r="H1917" i="7"/>
  <c r="H1621" i="7"/>
  <c r="H1380" i="7"/>
  <c r="H1964" i="7"/>
  <c r="H1734" i="7"/>
  <c r="H1489" i="7"/>
  <c r="H1287" i="7"/>
  <c r="H1194" i="7"/>
  <c r="H1117" i="7"/>
  <c r="H1006" i="7"/>
  <c r="H1327" i="7"/>
  <c r="H1261" i="7"/>
  <c r="H1169" i="7"/>
  <c r="H1131" i="7"/>
  <c r="H1074" i="7"/>
  <c r="H1042" i="7"/>
  <c r="H1316" i="7"/>
  <c r="H1250" i="7"/>
  <c r="H1160" i="7"/>
  <c r="H1027" i="7"/>
  <c r="H1292" i="7"/>
  <c r="H1222" i="7"/>
  <c r="H1159" i="7"/>
  <c r="H1125" i="7"/>
  <c r="H1084" i="7"/>
  <c r="H1056" i="7"/>
  <c r="H1012" i="7"/>
  <c r="H1924" i="7"/>
  <c r="H1796" i="7"/>
  <c r="H1672" i="7"/>
  <c r="H1555" i="7"/>
  <c r="H1387" i="7"/>
  <c r="H1354" i="7"/>
  <c r="H1204" i="7"/>
  <c r="H1182" i="7"/>
  <c r="H1054" i="7"/>
  <c r="H1334" i="7"/>
  <c r="H1268" i="7"/>
  <c r="H1176" i="7"/>
  <c r="H1138" i="7"/>
  <c r="H1093" i="7"/>
  <c r="H1049" i="7"/>
  <c r="H1004" i="7"/>
  <c r="H1257" i="7"/>
  <c r="H1241" i="7"/>
  <c r="H1034" i="7"/>
  <c r="H1299" i="7"/>
  <c r="H1229" i="7"/>
  <c r="H1213" i="7"/>
  <c r="H1150" i="7"/>
  <c r="H1101" i="7"/>
  <c r="H1063" i="7"/>
  <c r="H1019" i="7"/>
  <c r="H1956" i="7"/>
  <c r="H1858" i="7"/>
  <c r="H1730" i="7"/>
  <c r="H1610" i="7"/>
  <c r="H1485" i="7"/>
  <c r="H1369" i="7"/>
  <c r="H1283" i="7"/>
  <c r="H1192" i="7"/>
  <c r="H1115" i="7"/>
  <c r="H1341" i="7"/>
  <c r="H1325" i="7"/>
  <c r="H1259" i="7"/>
  <c r="H1167" i="7"/>
  <c r="H1113" i="7"/>
  <c r="H1072" i="7"/>
  <c r="H1040" i="7"/>
  <c r="H1314" i="7"/>
  <c r="H1248" i="7"/>
  <c r="H1128" i="7"/>
  <c r="H1306" i="7"/>
  <c r="H1290" i="7"/>
  <c r="H1220" i="7"/>
  <c r="H1157" i="7"/>
  <c r="H1123" i="7"/>
  <c r="H1082" i="7"/>
  <c r="H1026" i="7"/>
  <c r="H1010" i="7"/>
  <c r="H1920" i="7"/>
  <c r="H1792" i="7"/>
  <c r="H1668" i="7"/>
  <c r="H1499" i="7"/>
  <c r="H1383" i="7"/>
  <c r="H1853" i="7"/>
  <c r="H1564" i="7"/>
  <c r="H1364" i="7"/>
  <c r="H1918" i="7"/>
  <c r="H1622" i="7"/>
  <c r="H1381" i="7"/>
  <c r="H1279" i="7"/>
  <c r="H1189" i="7"/>
  <c r="H1095" i="7"/>
  <c r="H1339" i="7"/>
  <c r="H1323" i="7"/>
  <c r="H1181" i="7"/>
  <c r="H1165" i="7"/>
  <c r="H1111" i="7"/>
  <c r="H1070" i="7"/>
  <c r="H1038" i="7"/>
  <c r="H1312" i="7"/>
  <c r="H1246" i="7"/>
  <c r="H1105" i="7"/>
  <c r="H1304" i="7"/>
  <c r="H1234" i="7"/>
  <c r="H1218" i="7"/>
  <c r="H1155" i="7"/>
  <c r="H1121" i="7"/>
  <c r="H1080" i="7"/>
  <c r="H1024" i="7"/>
  <c r="H1987" i="7"/>
  <c r="H1916" i="7"/>
  <c r="H1788" i="7"/>
  <c r="H1620" i="7"/>
  <c r="H1495" i="7"/>
  <c r="H1379" i="7"/>
  <c r="H1346" i="7"/>
  <c r="H1198" i="7"/>
  <c r="H1142" i="7"/>
  <c r="H1009" i="7"/>
  <c r="H1330" i="7"/>
  <c r="H1264" i="7"/>
  <c r="H1172" i="7"/>
  <c r="H1134" i="7"/>
  <c r="H1089" i="7"/>
  <c r="H1045" i="7"/>
  <c r="H1319" i="7"/>
  <c r="H1253" i="7"/>
  <c r="H1237" i="7"/>
  <c r="H1030" i="7"/>
  <c r="H1295" i="7"/>
  <c r="H1225" i="7"/>
  <c r="H1209" i="7"/>
  <c r="H1146" i="7"/>
  <c r="H1097" i="7"/>
  <c r="H1059" i="7"/>
  <c r="H1015" i="7"/>
  <c r="H1930" i="7"/>
  <c r="H1802" i="7"/>
  <c r="H1678" i="7"/>
  <c r="H1561" i="7"/>
  <c r="H1477" i="7"/>
  <c r="H1360" i="7"/>
  <c r="H1275" i="7"/>
  <c r="H1186" i="7"/>
  <c r="H1077" i="7"/>
  <c r="H1337" i="7"/>
  <c r="H1271" i="7"/>
  <c r="H1179" i="7"/>
  <c r="H1163" i="7"/>
  <c r="H1109" i="7"/>
  <c r="H1068" i="7"/>
  <c r="H1036" i="7"/>
  <c r="H1310" i="7"/>
  <c r="H1244" i="7"/>
  <c r="H1103" i="7"/>
  <c r="H1302" i="7"/>
  <c r="H1216" i="7"/>
  <c r="H1119" i="7"/>
  <c r="H1022" i="7"/>
  <c r="H1864" i="7"/>
  <c r="H1616" i="7"/>
  <c r="H1375" i="7"/>
  <c r="H1281" i="7"/>
  <c r="H1190" i="7"/>
  <c r="H1114" i="7"/>
  <c r="H1340" i="7"/>
  <c r="H1324" i="7"/>
  <c r="H1258" i="7"/>
  <c r="H1166" i="7"/>
  <c r="H1112" i="7"/>
  <c r="H1071" i="7"/>
  <c r="H1039" i="7"/>
  <c r="H1313" i="7"/>
  <c r="H1247" i="7"/>
  <c r="H1106" i="7"/>
  <c r="H1305" i="7"/>
  <c r="H1235" i="7"/>
  <c r="H1219" i="7"/>
  <c r="H1156" i="7"/>
  <c r="H1122" i="7"/>
  <c r="H1081" i="7"/>
  <c r="H1025" i="7"/>
  <c r="H999" i="7"/>
  <c r="H983" i="7"/>
  <c r="H967" i="7"/>
  <c r="H951" i="7"/>
  <c r="H935" i="7"/>
  <c r="H919" i="7"/>
  <c r="H903" i="7"/>
  <c r="H887" i="7"/>
  <c r="H872" i="7"/>
  <c r="H856" i="7"/>
  <c r="H840" i="7"/>
  <c r="H824" i="7"/>
  <c r="H808" i="7"/>
  <c r="H792" i="7"/>
  <c r="H776" i="7"/>
  <c r="H760" i="7"/>
  <c r="H744" i="7"/>
  <c r="H728" i="7"/>
  <c r="H712" i="7"/>
  <c r="H696" i="7"/>
  <c r="H994" i="7"/>
  <c r="H978" i="7"/>
  <c r="H962" i="7"/>
  <c r="H946" i="7"/>
  <c r="H930" i="7"/>
  <c r="H914" i="7"/>
  <c r="H898" i="7"/>
  <c r="H883" i="7"/>
  <c r="H867" i="7"/>
  <c r="H851" i="7"/>
  <c r="H835" i="7"/>
  <c r="H819" i="7"/>
  <c r="H803" i="7"/>
  <c r="H787" i="7"/>
  <c r="H771" i="7"/>
  <c r="H755" i="7"/>
  <c r="H739" i="7"/>
  <c r="H723" i="7"/>
  <c r="H707" i="7"/>
  <c r="H691" i="7"/>
  <c r="H985" i="7"/>
  <c r="H969" i="7"/>
  <c r="H953" i="7"/>
  <c r="H937" i="7"/>
  <c r="H921" i="7"/>
  <c r="H905" i="7"/>
  <c r="H889" i="7"/>
  <c r="H874" i="7"/>
  <c r="H858" i="7"/>
  <c r="H842" i="7"/>
  <c r="H826" i="7"/>
  <c r="H810" i="7"/>
  <c r="H794" i="7"/>
  <c r="H778" i="7"/>
  <c r="H762" i="7"/>
  <c r="H746" i="7"/>
  <c r="H730" i="7"/>
  <c r="H714" i="7"/>
  <c r="H698" i="7"/>
  <c r="H1298" i="7"/>
  <c r="H1212" i="7"/>
  <c r="H1100" i="7"/>
  <c r="H1018" i="7"/>
  <c r="H1856" i="7"/>
  <c r="H1608" i="7"/>
  <c r="H1367" i="7"/>
  <c r="H1273" i="7"/>
  <c r="H1185" i="7"/>
  <c r="H1076" i="7"/>
  <c r="H1336" i="7"/>
  <c r="H1270" i="7"/>
  <c r="H1178" i="7"/>
  <c r="H1162" i="7"/>
  <c r="H1108" i="7"/>
  <c r="H1067" i="7"/>
  <c r="H1035" i="7"/>
  <c r="H1309" i="7"/>
  <c r="H1243" i="7"/>
  <c r="H1086" i="7"/>
  <c r="H1301" i="7"/>
  <c r="H1231" i="7"/>
  <c r="H1215" i="7"/>
  <c r="H1152" i="7"/>
  <c r="H1118" i="7"/>
  <c r="H1065" i="7"/>
  <c r="H1021" i="7"/>
  <c r="H995" i="7"/>
  <c r="H979" i="7"/>
  <c r="H963" i="7"/>
  <c r="H947" i="7"/>
  <c r="H931" i="7"/>
  <c r="H915" i="7"/>
  <c r="H899" i="7"/>
  <c r="H884" i="7"/>
  <c r="H868" i="7"/>
  <c r="H852" i="7"/>
  <c r="H836" i="7"/>
  <c r="H820" i="7"/>
  <c r="H804" i="7"/>
  <c r="H788" i="7"/>
  <c r="H772" i="7"/>
  <c r="H756" i="7"/>
  <c r="H740" i="7"/>
  <c r="H724" i="7"/>
  <c r="H708" i="7"/>
  <c r="H692" i="7"/>
  <c r="H990" i="7"/>
  <c r="H974" i="7"/>
  <c r="H958" i="7"/>
  <c r="H942" i="7"/>
  <c r="H926" i="7"/>
  <c r="H910" i="7"/>
  <c r="H894" i="7"/>
  <c r="H879" i="7"/>
  <c r="H863" i="7"/>
  <c r="H847" i="7"/>
  <c r="H831" i="7"/>
  <c r="H815" i="7"/>
  <c r="H799" i="7"/>
  <c r="H783" i="7"/>
  <c r="H767" i="7"/>
  <c r="H751" i="7"/>
  <c r="H735" i="7"/>
  <c r="H719" i="7"/>
  <c r="H703" i="7"/>
  <c r="H997" i="7"/>
  <c r="H981" i="7"/>
  <c r="H965" i="7"/>
  <c r="H949" i="7"/>
  <c r="H933" i="7"/>
  <c r="H917" i="7"/>
  <c r="H901" i="7"/>
  <c r="H885" i="7"/>
  <c r="H870" i="7"/>
  <c r="H854" i="7"/>
  <c r="H838" i="7"/>
  <c r="H822" i="7"/>
  <c r="H806" i="7"/>
  <c r="H790" i="7"/>
  <c r="H774" i="7"/>
  <c r="H758" i="7"/>
  <c r="H742" i="7"/>
  <c r="H726" i="7"/>
  <c r="H710" i="7"/>
  <c r="H694" i="7"/>
  <c r="H673" i="7"/>
  <c r="H1232" i="7"/>
  <c r="H1153" i="7"/>
  <c r="H1078" i="7"/>
  <c r="H1973" i="7"/>
  <c r="H1736" i="7"/>
  <c r="H1491" i="7"/>
  <c r="H1350" i="7"/>
  <c r="H1201" i="7"/>
  <c r="H1144" i="7"/>
  <c r="H1052" i="7"/>
  <c r="H1332" i="7"/>
  <c r="H1266" i="7"/>
  <c r="H1174" i="7"/>
  <c r="H1136" i="7"/>
  <c r="H1091" i="7"/>
  <c r="H1047" i="7"/>
  <c r="H1002" i="7"/>
  <c r="H1255" i="7"/>
  <c r="H1239" i="7"/>
  <c r="H1032" i="7"/>
  <c r="H1297" i="7"/>
  <c r="H1227" i="7"/>
  <c r="H1211" i="7"/>
  <c r="H1148" i="7"/>
  <c r="H1099" i="7"/>
  <c r="H1061" i="7"/>
  <c r="H1017" i="7"/>
  <c r="H991" i="7"/>
  <c r="H975" i="7"/>
  <c r="H959" i="7"/>
  <c r="H943" i="7"/>
  <c r="H927" i="7"/>
  <c r="H911" i="7"/>
  <c r="H895" i="7"/>
  <c r="H880" i="7"/>
  <c r="H864" i="7"/>
  <c r="H848" i="7"/>
  <c r="H832" i="7"/>
  <c r="H816" i="7"/>
  <c r="H800" i="7"/>
  <c r="H784" i="7"/>
  <c r="H768" i="7"/>
  <c r="H752" i="7"/>
  <c r="H736" i="7"/>
  <c r="H720" i="7"/>
  <c r="H704" i="7"/>
  <c r="H688" i="7"/>
  <c r="H986" i="7"/>
  <c r="H970" i="7"/>
  <c r="H954" i="7"/>
  <c r="H938" i="7"/>
  <c r="H922" i="7"/>
  <c r="H906" i="7"/>
  <c r="H890" i="7"/>
  <c r="H875" i="7"/>
  <c r="H859" i="7"/>
  <c r="H843" i="7"/>
  <c r="H827" i="7"/>
  <c r="H811" i="7"/>
  <c r="H795" i="7"/>
  <c r="H779" i="7"/>
  <c r="H763" i="7"/>
  <c r="H747" i="7"/>
  <c r="H731" i="7"/>
  <c r="H715" i="7"/>
  <c r="H699" i="7"/>
  <c r="H993" i="7"/>
  <c r="H977" i="7"/>
  <c r="H961" i="7"/>
  <c r="H945" i="7"/>
  <c r="H929" i="7"/>
  <c r="H913" i="7"/>
  <c r="H897" i="7"/>
  <c r="H882" i="7"/>
  <c r="H866" i="7"/>
  <c r="H850" i="7"/>
  <c r="H834" i="7"/>
  <c r="H818" i="7"/>
  <c r="H802" i="7"/>
  <c r="H786" i="7"/>
  <c r="H770" i="7"/>
  <c r="H754" i="7"/>
  <c r="H738" i="7"/>
  <c r="H1228" i="7"/>
  <c r="H1149" i="7"/>
  <c r="H1062" i="7"/>
  <c r="H1953" i="7"/>
  <c r="H1728" i="7"/>
  <c r="H1483" i="7"/>
  <c r="H1289" i="7"/>
  <c r="H1196" i="7"/>
  <c r="H1140" i="7"/>
  <c r="H1007" i="7"/>
  <c r="H1328" i="7"/>
  <c r="H1262" i="7"/>
  <c r="H1170" i="7"/>
  <c r="H1132" i="7"/>
  <c r="H1087" i="7"/>
  <c r="H1043" i="7"/>
  <c r="H1317" i="7"/>
  <c r="H1251" i="7"/>
  <c r="H1161" i="7"/>
  <c r="H1028" i="7"/>
  <c r="H1293" i="7"/>
  <c r="H1223" i="7"/>
  <c r="H1207" i="7"/>
  <c r="H1126" i="7"/>
  <c r="H1085" i="7"/>
  <c r="H1057" i="7"/>
  <c r="H1013" i="7"/>
  <c r="H987" i="7"/>
  <c r="H971" i="7"/>
  <c r="H955" i="7"/>
  <c r="H939" i="7"/>
  <c r="H923" i="7"/>
  <c r="H907" i="7"/>
  <c r="H891" i="7"/>
  <c r="H876" i="7"/>
  <c r="H860" i="7"/>
  <c r="H844" i="7"/>
  <c r="H828" i="7"/>
  <c r="H812" i="7"/>
  <c r="H796" i="7"/>
  <c r="H780" i="7"/>
  <c r="H764" i="7"/>
  <c r="H748" i="7"/>
  <c r="H732" i="7"/>
  <c r="H716" i="7"/>
  <c r="H700" i="7"/>
  <c r="H998" i="7"/>
  <c r="H982" i="7"/>
  <c r="H966" i="7"/>
  <c r="H950" i="7"/>
  <c r="H934" i="7"/>
  <c r="H918" i="7"/>
  <c r="H902" i="7"/>
  <c r="H886" i="7"/>
  <c r="H871" i="7"/>
  <c r="H855" i="7"/>
  <c r="H839" i="7"/>
  <c r="H823" i="7"/>
  <c r="H807" i="7"/>
  <c r="H791" i="7"/>
  <c r="H775" i="7"/>
  <c r="H759" i="7"/>
  <c r="H743" i="7"/>
  <c r="H727" i="7"/>
  <c r="H711" i="7"/>
  <c r="H695" i="7"/>
  <c r="H989" i="7"/>
  <c r="H973" i="7"/>
  <c r="H957" i="7"/>
  <c r="H941" i="7"/>
  <c r="H925" i="7"/>
  <c r="H909" i="7"/>
  <c r="H893" i="7"/>
  <c r="H878" i="7"/>
  <c r="H862" i="7"/>
  <c r="H846" i="7"/>
  <c r="H830" i="7"/>
  <c r="H814" i="7"/>
  <c r="H798" i="7"/>
  <c r="H782" i="7"/>
  <c r="H766" i="7"/>
  <c r="H750" i="7"/>
  <c r="H734" i="7"/>
  <c r="H718" i="7"/>
  <c r="H702" i="7"/>
  <c r="H722" i="7"/>
  <c r="H677" i="7"/>
  <c r="H657" i="7"/>
  <c r="H641" i="7"/>
  <c r="H625" i="7"/>
  <c r="H609" i="7"/>
  <c r="H593" i="7"/>
  <c r="H577" i="7"/>
  <c r="H561" i="7"/>
  <c r="H545" i="7"/>
  <c r="H529" i="7"/>
  <c r="H513" i="7"/>
  <c r="H497" i="7"/>
  <c r="H481" i="7"/>
  <c r="H465" i="7"/>
  <c r="H449" i="7"/>
  <c r="H433" i="7"/>
  <c r="H417" i="7"/>
  <c r="H402" i="7"/>
  <c r="H386" i="7"/>
  <c r="H370" i="7"/>
  <c r="H354" i="7"/>
  <c r="H338" i="7"/>
  <c r="H322" i="7"/>
  <c r="H306" i="7"/>
  <c r="H290" i="7"/>
  <c r="H274" i="7"/>
  <c r="H258" i="7"/>
  <c r="H243" i="7"/>
  <c r="H227" i="7"/>
  <c r="H211" i="7"/>
  <c r="H195" i="7"/>
  <c r="H179" i="7"/>
  <c r="H163" i="7"/>
  <c r="H147" i="7"/>
  <c r="H131" i="7"/>
  <c r="H115" i="7"/>
  <c r="H99" i="7"/>
  <c r="H83" i="7"/>
  <c r="H64" i="7"/>
  <c r="H48" i="7"/>
  <c r="H32" i="7"/>
  <c r="H16" i="7"/>
  <c r="H680" i="7"/>
  <c r="H664" i="7"/>
  <c r="H648" i="7"/>
  <c r="H632" i="7"/>
  <c r="H616" i="7"/>
  <c r="H600" i="7"/>
  <c r="H584" i="7"/>
  <c r="H568" i="7"/>
  <c r="H552" i="7"/>
  <c r="H536" i="7"/>
  <c r="H520" i="7"/>
  <c r="H504" i="7"/>
  <c r="H488" i="7"/>
  <c r="H472" i="7"/>
  <c r="H456" i="7"/>
  <c r="H440" i="7"/>
  <c r="H424" i="7"/>
  <c r="H405" i="7"/>
  <c r="H389" i="7"/>
  <c r="H373" i="7"/>
  <c r="H357" i="7"/>
  <c r="H341" i="7"/>
  <c r="H325" i="7"/>
  <c r="H309" i="7"/>
  <c r="H293" i="7"/>
  <c r="H277" i="7"/>
  <c r="H261" i="7"/>
  <c r="H245" i="7"/>
  <c r="H230" i="7"/>
  <c r="H214" i="7"/>
  <c r="H198" i="7"/>
  <c r="H182" i="7"/>
  <c r="H166" i="7"/>
  <c r="H150" i="7"/>
  <c r="H134" i="7"/>
  <c r="H118" i="7"/>
  <c r="H102" i="7"/>
  <c r="H86" i="7"/>
  <c r="H71" i="7"/>
  <c r="H55" i="7"/>
  <c r="H39" i="7"/>
  <c r="H23" i="7"/>
  <c r="H7" i="7"/>
  <c r="H675" i="7"/>
  <c r="H659" i="7"/>
  <c r="H643" i="7"/>
  <c r="H627" i="7"/>
  <c r="H611" i="7"/>
  <c r="H595" i="7"/>
  <c r="H579" i="7"/>
  <c r="H563" i="7"/>
  <c r="H547" i="7"/>
  <c r="H531" i="7"/>
  <c r="H515" i="7"/>
  <c r="H499" i="7"/>
  <c r="H483" i="7"/>
  <c r="H467" i="7"/>
  <c r="H451" i="7"/>
  <c r="H435" i="7"/>
  <c r="H419" i="7"/>
  <c r="H404" i="7"/>
  <c r="H388" i="7"/>
  <c r="H372" i="7"/>
  <c r="H356" i="7"/>
  <c r="H340" i="7"/>
  <c r="H324" i="7"/>
  <c r="H308" i="7"/>
  <c r="H292" i="7"/>
  <c r="H276" i="7"/>
  <c r="H260" i="7"/>
  <c r="H244" i="7"/>
  <c r="H229" i="7"/>
  <c r="H213" i="7"/>
  <c r="H197" i="7"/>
  <c r="H181" i="7"/>
  <c r="H165" i="7"/>
  <c r="H149" i="7"/>
  <c r="H133" i="7"/>
  <c r="H117" i="7"/>
  <c r="H101" i="7"/>
  <c r="H85" i="7"/>
  <c r="H70" i="7"/>
  <c r="H54" i="7"/>
  <c r="H38" i="7"/>
  <c r="H22" i="7"/>
  <c r="H6" i="7"/>
  <c r="H678" i="7"/>
  <c r="H662" i="7"/>
  <c r="H646" i="7"/>
  <c r="H630" i="7"/>
  <c r="H614" i="7"/>
  <c r="H598" i="7"/>
  <c r="H582" i="7"/>
  <c r="H566" i="7"/>
  <c r="H550" i="7"/>
  <c r="H534" i="7"/>
  <c r="H518" i="7"/>
  <c r="H502" i="7"/>
  <c r="H486" i="7"/>
  <c r="H470" i="7"/>
  <c r="H454" i="7"/>
  <c r="H438" i="7"/>
  <c r="H422" i="7"/>
  <c r="H407" i="7"/>
  <c r="H391" i="7"/>
  <c r="H375" i="7"/>
  <c r="H359" i="7"/>
  <c r="H343" i="7"/>
  <c r="H327" i="7"/>
  <c r="H311" i="7"/>
  <c r="H295" i="7"/>
  <c r="H279" i="7"/>
  <c r="H263" i="7"/>
  <c r="H247" i="7"/>
  <c r="H228" i="7"/>
  <c r="H212" i="7"/>
  <c r="H196" i="7"/>
  <c r="H180" i="7"/>
  <c r="H164" i="7"/>
  <c r="H148" i="7"/>
  <c r="H132" i="7"/>
  <c r="H116" i="7"/>
  <c r="H100" i="7"/>
  <c r="H84" i="7"/>
  <c r="H69" i="7"/>
  <c r="H53" i="7"/>
  <c r="H706" i="7"/>
  <c r="H669" i="7"/>
  <c r="H653" i="7"/>
  <c r="H637" i="7"/>
  <c r="H621" i="7"/>
  <c r="H605" i="7"/>
  <c r="H589" i="7"/>
  <c r="H573" i="7"/>
  <c r="H557" i="7"/>
  <c r="H541" i="7"/>
  <c r="H525" i="7"/>
  <c r="H509" i="7"/>
  <c r="H493" i="7"/>
  <c r="H477" i="7"/>
  <c r="H461" i="7"/>
  <c r="H445" i="7"/>
  <c r="H429" i="7"/>
  <c r="H413" i="7"/>
  <c r="H398" i="7"/>
  <c r="H382" i="7"/>
  <c r="H366" i="7"/>
  <c r="H350" i="7"/>
  <c r="H334" i="7"/>
  <c r="H318" i="7"/>
  <c r="H302" i="7"/>
  <c r="H286" i="7"/>
  <c r="H270" i="7"/>
  <c r="H254" i="7"/>
  <c r="H239" i="7"/>
  <c r="H223" i="7"/>
  <c r="H207" i="7"/>
  <c r="H191" i="7"/>
  <c r="H175" i="7"/>
  <c r="H159" i="7"/>
  <c r="H143" i="7"/>
  <c r="H127" i="7"/>
  <c r="H111" i="7"/>
  <c r="H95" i="7"/>
  <c r="H76" i="7"/>
  <c r="H60" i="7"/>
  <c r="H44" i="7"/>
  <c r="H28" i="7"/>
  <c r="H12" i="7"/>
  <c r="H676" i="7"/>
  <c r="H660" i="7"/>
  <c r="H644" i="7"/>
  <c r="H628" i="7"/>
  <c r="H612" i="7"/>
  <c r="H596" i="7"/>
  <c r="H580" i="7"/>
  <c r="H564" i="7"/>
  <c r="H548" i="7"/>
  <c r="H532" i="7"/>
  <c r="H516" i="7"/>
  <c r="H500" i="7"/>
  <c r="H484" i="7"/>
  <c r="H468" i="7"/>
  <c r="H452" i="7"/>
  <c r="H436" i="7"/>
  <c r="H420" i="7"/>
  <c r="H401" i="7"/>
  <c r="H385" i="7"/>
  <c r="H369" i="7"/>
  <c r="H353" i="7"/>
  <c r="H337" i="7"/>
  <c r="H321" i="7"/>
  <c r="H305" i="7"/>
  <c r="H289" i="7"/>
  <c r="H273" i="7"/>
  <c r="H257" i="7"/>
  <c r="H242" i="7"/>
  <c r="H226" i="7"/>
  <c r="H210" i="7"/>
  <c r="H194" i="7"/>
  <c r="H178" i="7"/>
  <c r="H162" i="7"/>
  <c r="H146" i="7"/>
  <c r="H130" i="7"/>
  <c r="H114" i="7"/>
  <c r="H98" i="7"/>
  <c r="H82" i="7"/>
  <c r="H67" i="7"/>
  <c r="H51" i="7"/>
  <c r="H35" i="7"/>
  <c r="H19" i="7"/>
  <c r="H687" i="7"/>
  <c r="H671" i="7"/>
  <c r="H655" i="7"/>
  <c r="H639" i="7"/>
  <c r="H623" i="7"/>
  <c r="H607" i="7"/>
  <c r="H591" i="7"/>
  <c r="H575" i="7"/>
  <c r="H559" i="7"/>
  <c r="H543" i="7"/>
  <c r="H527" i="7"/>
  <c r="H511" i="7"/>
  <c r="H495" i="7"/>
  <c r="H479" i="7"/>
  <c r="H463" i="7"/>
  <c r="H447" i="7"/>
  <c r="H431" i="7"/>
  <c r="H415" i="7"/>
  <c r="H400" i="7"/>
  <c r="H384" i="7"/>
  <c r="H368" i="7"/>
  <c r="H352" i="7"/>
  <c r="H336" i="7"/>
  <c r="H320" i="7"/>
  <c r="H304" i="7"/>
  <c r="H288" i="7"/>
  <c r="H272" i="7"/>
  <c r="H256" i="7"/>
  <c r="H241" i="7"/>
  <c r="H225" i="7"/>
  <c r="H209" i="7"/>
  <c r="H193" i="7"/>
  <c r="H177" i="7"/>
  <c r="H161" i="7"/>
  <c r="H145" i="7"/>
  <c r="H129" i="7"/>
  <c r="H113" i="7"/>
  <c r="H97" i="7"/>
  <c r="H81" i="7"/>
  <c r="H66" i="7"/>
  <c r="H50" i="7"/>
  <c r="H34" i="7"/>
  <c r="H18" i="7"/>
  <c r="H690" i="7"/>
  <c r="H674" i="7"/>
  <c r="H658" i="7"/>
  <c r="H642" i="7"/>
  <c r="H626" i="7"/>
  <c r="H610" i="7"/>
  <c r="H594" i="7"/>
  <c r="H578" i="7"/>
  <c r="H562" i="7"/>
  <c r="H546" i="7"/>
  <c r="H530" i="7"/>
  <c r="H514" i="7"/>
  <c r="H498" i="7"/>
  <c r="H482" i="7"/>
  <c r="H466" i="7"/>
  <c r="H450" i="7"/>
  <c r="H434" i="7"/>
  <c r="H418" i="7"/>
  <c r="H403" i="7"/>
  <c r="H387" i="7"/>
  <c r="H371" i="7"/>
  <c r="H355" i="7"/>
  <c r="H339" i="7"/>
  <c r="H323" i="7"/>
  <c r="H307" i="7"/>
  <c r="H291" i="7"/>
  <c r="H275" i="7"/>
  <c r="H259" i="7"/>
  <c r="H240" i="7"/>
  <c r="H224" i="7"/>
  <c r="H208" i="7"/>
  <c r="H192" i="7"/>
  <c r="H176" i="7"/>
  <c r="H160" i="7"/>
  <c r="H144" i="7"/>
  <c r="H128" i="7"/>
  <c r="H112" i="7"/>
  <c r="H96" i="7"/>
  <c r="H80" i="7"/>
  <c r="H65" i="7"/>
  <c r="H49" i="7"/>
  <c r="H33" i="7"/>
  <c r="H685" i="7"/>
  <c r="H665" i="7"/>
  <c r="H649" i="7"/>
  <c r="H633" i="7"/>
  <c r="H617" i="7"/>
  <c r="H601" i="7"/>
  <c r="H585" i="7"/>
  <c r="H569" i="7"/>
  <c r="H553" i="7"/>
  <c r="H537" i="7"/>
  <c r="H521" i="7"/>
  <c r="H505" i="7"/>
  <c r="H489" i="7"/>
  <c r="H473" i="7"/>
  <c r="H457" i="7"/>
  <c r="H441" i="7"/>
  <c r="H425" i="7"/>
  <c r="H410" i="7"/>
  <c r="H394" i="7"/>
  <c r="H378" i="7"/>
  <c r="H362" i="7"/>
  <c r="H346" i="7"/>
  <c r="H330" i="7"/>
  <c r="H314" i="7"/>
  <c r="H298" i="7"/>
  <c r="H282" i="7"/>
  <c r="H266" i="7"/>
  <c r="H250" i="7"/>
  <c r="H235" i="7"/>
  <c r="H219" i="7"/>
  <c r="H203" i="7"/>
  <c r="H187" i="7"/>
  <c r="H171" i="7"/>
  <c r="H155" i="7"/>
  <c r="H139" i="7"/>
  <c r="H123" i="7"/>
  <c r="H107" i="7"/>
  <c r="H91" i="7"/>
  <c r="H72" i="7"/>
  <c r="H56" i="7"/>
  <c r="H40" i="7"/>
  <c r="H24" i="7"/>
  <c r="H8" i="7"/>
  <c r="H672" i="7"/>
  <c r="H656" i="7"/>
  <c r="H640" i="7"/>
  <c r="H624" i="7"/>
  <c r="H608" i="7"/>
  <c r="H592" i="7"/>
  <c r="H576" i="7"/>
  <c r="H560" i="7"/>
  <c r="H544" i="7"/>
  <c r="H528" i="7"/>
  <c r="H512" i="7"/>
  <c r="H496" i="7"/>
  <c r="H480" i="7"/>
  <c r="H464" i="7"/>
  <c r="H448" i="7"/>
  <c r="H432" i="7"/>
  <c r="H416" i="7"/>
  <c r="H397" i="7"/>
  <c r="H381" i="7"/>
  <c r="H365" i="7"/>
  <c r="H349" i="7"/>
  <c r="H333" i="7"/>
  <c r="H317" i="7"/>
  <c r="H301" i="7"/>
  <c r="H285" i="7"/>
  <c r="H269" i="7"/>
  <c r="H253" i="7"/>
  <c r="H238" i="7"/>
  <c r="H222" i="7"/>
  <c r="H206" i="7"/>
  <c r="H190" i="7"/>
  <c r="H174" i="7"/>
  <c r="H158" i="7"/>
  <c r="H142" i="7"/>
  <c r="H126" i="7"/>
  <c r="H110" i="7"/>
  <c r="H94" i="7"/>
  <c r="H79" i="7"/>
  <c r="H63" i="7"/>
  <c r="H47" i="7"/>
  <c r="H31" i="7"/>
  <c r="H15" i="7"/>
  <c r="H683" i="7"/>
  <c r="H667" i="7"/>
  <c r="H651" i="7"/>
  <c r="H635" i="7"/>
  <c r="H619" i="7"/>
  <c r="H603" i="7"/>
  <c r="H587" i="7"/>
  <c r="H571" i="7"/>
  <c r="H555" i="7"/>
  <c r="H539" i="7"/>
  <c r="H523" i="7"/>
  <c r="H507" i="7"/>
  <c r="H491" i="7"/>
  <c r="H475" i="7"/>
  <c r="H459" i="7"/>
  <c r="H443" i="7"/>
  <c r="H427" i="7"/>
  <c r="H412" i="7"/>
  <c r="H396" i="7"/>
  <c r="H380" i="7"/>
  <c r="H364" i="7"/>
  <c r="H348" i="7"/>
  <c r="H332" i="7"/>
  <c r="H316" i="7"/>
  <c r="H300" i="7"/>
  <c r="H284" i="7"/>
  <c r="H268" i="7"/>
  <c r="H252" i="7"/>
  <c r="H237" i="7"/>
  <c r="H221" i="7"/>
  <c r="H205" i="7"/>
  <c r="H189" i="7"/>
  <c r="H173" i="7"/>
  <c r="H157" i="7"/>
  <c r="H141" i="7"/>
  <c r="H125" i="7"/>
  <c r="H109" i="7"/>
  <c r="H93" i="7"/>
  <c r="H78" i="7"/>
  <c r="H62" i="7"/>
  <c r="H46" i="7"/>
  <c r="H30" i="7"/>
  <c r="H14" i="7"/>
  <c r="H686" i="7"/>
  <c r="H670" i="7"/>
  <c r="H654" i="7"/>
  <c r="H638" i="7"/>
  <c r="H622" i="7"/>
  <c r="H606" i="7"/>
  <c r="H590" i="7"/>
  <c r="H574" i="7"/>
  <c r="H558" i="7"/>
  <c r="H542" i="7"/>
  <c r="H526" i="7"/>
  <c r="H510" i="7"/>
  <c r="H494" i="7"/>
  <c r="H478" i="7"/>
  <c r="H462" i="7"/>
  <c r="H446" i="7"/>
  <c r="H430" i="7"/>
  <c r="H414" i="7"/>
  <c r="H399" i="7"/>
  <c r="H383" i="7"/>
  <c r="H367" i="7"/>
  <c r="H351" i="7"/>
  <c r="H335" i="7"/>
  <c r="H319" i="7"/>
  <c r="H303" i="7"/>
  <c r="H287" i="7"/>
  <c r="H271" i="7"/>
  <c r="H255" i="7"/>
  <c r="H236" i="7"/>
  <c r="H220" i="7"/>
  <c r="H204" i="7"/>
  <c r="H188" i="7"/>
  <c r="H172" i="7"/>
  <c r="H156" i="7"/>
  <c r="H140" i="7"/>
  <c r="H124" i="7"/>
  <c r="H108" i="7"/>
  <c r="H92" i="7"/>
  <c r="H77" i="7"/>
  <c r="H61" i="7"/>
  <c r="H45" i="7"/>
  <c r="H29" i="7"/>
  <c r="H681" i="7"/>
  <c r="H661" i="7"/>
  <c r="H645" i="7"/>
  <c r="H629" i="7"/>
  <c r="H613" i="7"/>
  <c r="H597" i="7"/>
  <c r="H581" i="7"/>
  <c r="H565" i="7"/>
  <c r="H549" i="7"/>
  <c r="H533" i="7"/>
  <c r="H517" i="7"/>
  <c r="H501" i="7"/>
  <c r="H485" i="7"/>
  <c r="H469" i="7"/>
  <c r="H453" i="7"/>
  <c r="H437" i="7"/>
  <c r="H421" i="7"/>
  <c r="H406" i="7"/>
  <c r="H390" i="7"/>
  <c r="H374" i="7"/>
  <c r="H358" i="7"/>
  <c r="H342" i="7"/>
  <c r="H326" i="7"/>
  <c r="H310" i="7"/>
  <c r="H294" i="7"/>
  <c r="H278" i="7"/>
  <c r="H262" i="7"/>
  <c r="H246" i="7"/>
  <c r="H231" i="7"/>
  <c r="H215" i="7"/>
  <c r="H199" i="7"/>
  <c r="H183" i="7"/>
  <c r="H167" i="7"/>
  <c r="H151" i="7"/>
  <c r="H135" i="7"/>
  <c r="H119" i="7"/>
  <c r="H103" i="7"/>
  <c r="H87" i="7"/>
  <c r="H68" i="7"/>
  <c r="H52" i="7"/>
  <c r="H36" i="7"/>
  <c r="H20" i="7"/>
  <c r="H684" i="7"/>
  <c r="H668" i="7"/>
  <c r="H652" i="7"/>
  <c r="H636" i="7"/>
  <c r="H620" i="7"/>
  <c r="H604" i="7"/>
  <c r="H588" i="7"/>
  <c r="H572" i="7"/>
  <c r="H556" i="7"/>
  <c r="H540" i="7"/>
  <c r="H524" i="7"/>
  <c r="H508" i="7"/>
  <c r="H492" i="7"/>
  <c r="H476" i="7"/>
  <c r="H460" i="7"/>
  <c r="H444" i="7"/>
  <c r="H428" i="7"/>
  <c r="H409" i="7"/>
  <c r="H393" i="7"/>
  <c r="H377" i="7"/>
  <c r="H361" i="7"/>
  <c r="H345" i="7"/>
  <c r="H329" i="7"/>
  <c r="H313" i="7"/>
  <c r="H297" i="7"/>
  <c r="H281" i="7"/>
  <c r="H265" i="7"/>
  <c r="H249" i="7"/>
  <c r="H234" i="7"/>
  <c r="H218" i="7"/>
  <c r="H202" i="7"/>
  <c r="H186" i="7"/>
  <c r="H170" i="7"/>
  <c r="H154" i="7"/>
  <c r="H138" i="7"/>
  <c r="H122" i="7"/>
  <c r="H106" i="7"/>
  <c r="H90" i="7"/>
  <c r="H75" i="7"/>
  <c r="H59" i="7"/>
  <c r="H43" i="7"/>
  <c r="H27" i="7"/>
  <c r="H11" i="7"/>
  <c r="H679" i="7"/>
  <c r="H663" i="7"/>
  <c r="H647" i="7"/>
  <c r="H631" i="7"/>
  <c r="H615" i="7"/>
  <c r="H599" i="7"/>
  <c r="H583" i="7"/>
  <c r="H567" i="7"/>
  <c r="H551" i="7"/>
  <c r="H535" i="7"/>
  <c r="H519" i="7"/>
  <c r="H503" i="7"/>
  <c r="H487" i="7"/>
  <c r="H471" i="7"/>
  <c r="H455" i="7"/>
  <c r="H439" i="7"/>
  <c r="H423" i="7"/>
  <c r="H408" i="7"/>
  <c r="H392" i="7"/>
  <c r="H376" i="7"/>
  <c r="H360" i="7"/>
  <c r="H344" i="7"/>
  <c r="H328" i="7"/>
  <c r="H312" i="7"/>
  <c r="H296" i="7"/>
  <c r="H280" i="7"/>
  <c r="H264" i="7"/>
  <c r="H248" i="7"/>
  <c r="H233" i="7"/>
  <c r="H217" i="7"/>
  <c r="H201" i="7"/>
  <c r="H185" i="7"/>
  <c r="H169" i="7"/>
  <c r="H153" i="7"/>
  <c r="H137" i="7"/>
  <c r="H121" i="7"/>
  <c r="H105" i="7"/>
  <c r="H89" i="7"/>
  <c r="H74" i="7"/>
  <c r="H58" i="7"/>
  <c r="H42" i="7"/>
  <c r="H26" i="7"/>
  <c r="H10" i="7"/>
  <c r="H682" i="7"/>
  <c r="H666" i="7"/>
  <c r="H650" i="7"/>
  <c r="H634" i="7"/>
  <c r="H618" i="7"/>
  <c r="H602" i="7"/>
  <c r="H586" i="7"/>
  <c r="H570" i="7"/>
  <c r="H554" i="7"/>
  <c r="H538" i="7"/>
  <c r="H522" i="7"/>
  <c r="H506" i="7"/>
  <c r="H490" i="7"/>
  <c r="H474" i="7"/>
  <c r="H458" i="7"/>
  <c r="H442" i="7"/>
  <c r="H426" i="7"/>
  <c r="H411" i="7"/>
  <c r="H395" i="7"/>
  <c r="H379" i="7"/>
  <c r="H363" i="7"/>
  <c r="H347" i="7"/>
  <c r="H331" i="7"/>
  <c r="H315" i="7"/>
  <c r="H299" i="7"/>
  <c r="H283" i="7"/>
  <c r="H267" i="7"/>
  <c r="H251" i="7"/>
  <c r="H232" i="7"/>
  <c r="H216" i="7"/>
  <c r="H200" i="7"/>
  <c r="H184" i="7"/>
  <c r="H168" i="7"/>
  <c r="H152" i="7"/>
  <c r="H136" i="7"/>
  <c r="H120" i="7"/>
  <c r="H104" i="7"/>
  <c r="H88" i="7"/>
  <c r="H73" i="7"/>
  <c r="H57" i="7"/>
  <c r="H21" i="7"/>
  <c r="H5" i="7"/>
  <c r="H37" i="7"/>
  <c r="H25" i="7"/>
  <c r="H41" i="7"/>
  <c r="H17" i="7"/>
  <c r="H4" i="7"/>
  <c r="H13" i="7"/>
  <c r="H9" i="7"/>
  <c r="H2" i="7"/>
  <c r="H3" i="7"/>
  <c r="S7" i="17"/>
  <c r="C17" i="12" s="1"/>
  <c r="G23" i="10"/>
  <c r="F25" i="11" s="1"/>
  <c r="F19" i="10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102" i="3"/>
  <c r="B2" i="7"/>
  <c r="F18" i="3"/>
  <c r="F19" i="3"/>
  <c r="F16" i="3"/>
  <c r="F17" i="3"/>
  <c r="F14" i="3"/>
  <c r="F15" i="3"/>
  <c r="F7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G2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81E1F6BF-2057-40B1-A466-9CCAB100EB79}">
      <text>
        <r>
          <rPr>
            <b/>
            <sz val="9"/>
            <color indexed="81"/>
            <rFont val="MS P ゴシック"/>
            <family val="3"/>
            <charset val="128"/>
          </rPr>
          <t>様式１５号別紙３・４（第２３条関係）
に相当する帳票</t>
        </r>
      </text>
    </comment>
    <comment ref="B2" authorId="0" shapeId="0" xr:uid="{D6E40B11-2F3C-48AF-AC0F-858A6CEDC761}">
      <text>
        <r>
          <rPr>
            <b/>
            <sz val="9"/>
            <color indexed="81"/>
            <rFont val="MS P ゴシック"/>
            <family val="3"/>
            <charset val="128"/>
          </rPr>
          <t>西暦4桁＋月2桁
例：2021年4月→202104</t>
        </r>
      </text>
    </comment>
    <comment ref="G4" authorId="0" shapeId="0" xr:uid="{504AE849-439C-45A4-A959-22FE22CC64C7}">
      <text>
        <r>
          <rPr>
            <b/>
            <sz val="9"/>
            <color indexed="81"/>
            <rFont val="MS P ゴシック"/>
            <family val="3"/>
            <charset val="128"/>
          </rPr>
          <t>数字４けた</t>
        </r>
      </text>
    </comment>
    <comment ref="J4" authorId="0" shapeId="0" xr:uid="{681464B7-0F24-414D-B159-98BAAF63D628}">
      <text>
        <r>
          <rPr>
            <b/>
            <sz val="9"/>
            <color indexed="81"/>
            <rFont val="MS P ゴシック"/>
            <family val="3"/>
            <charset val="128"/>
          </rPr>
          <t>サービス区分
１一時預かり　２派遣による介護　３送迎（通院以外）４外出援助（通院以外）５その他　６送迎（通院）　７外出援助（通院）</t>
        </r>
      </text>
    </comment>
    <comment ref="N4" authorId="0" shapeId="0" xr:uid="{295CFBEE-6E0D-46DD-926E-4A6B0E5B94F6}">
      <text>
        <r>
          <rPr>
            <b/>
            <sz val="9"/>
            <color indexed="81"/>
            <rFont val="MS P ゴシック"/>
            <family val="3"/>
            <charset val="128"/>
          </rPr>
          <t>１時間当たりの補助単価
（算定時間に関係なく）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2D0AEDA6-B525-445D-86AA-DC626F94FBB3}">
      <text>
        <r>
          <rPr>
            <b/>
            <sz val="9"/>
            <color indexed="81"/>
            <rFont val="MS P ゴシック"/>
            <family val="3"/>
            <charset val="128"/>
          </rPr>
          <t>様式１５号別紙３・４（第２３条関係）
に相当する帳票</t>
        </r>
      </text>
    </comment>
    <comment ref="B2" authorId="0" shapeId="0" xr:uid="{0717C5BD-F927-417E-975B-C424A261AB8F}">
      <text>
        <r>
          <rPr>
            <b/>
            <sz val="9"/>
            <color indexed="81"/>
            <rFont val="MS P ゴシック"/>
            <family val="3"/>
            <charset val="128"/>
          </rPr>
          <t>西暦4桁＋月2桁
例：2021年4月→202104</t>
        </r>
      </text>
    </comment>
    <comment ref="G4" authorId="0" shapeId="0" xr:uid="{5F3F9D5B-3FEB-49B4-BC28-42FAEBBACF1D}">
      <text>
        <r>
          <rPr>
            <b/>
            <sz val="9"/>
            <color indexed="81"/>
            <rFont val="MS P ゴシック"/>
            <family val="3"/>
            <charset val="128"/>
          </rPr>
          <t>開始、終了時間は数字３けた、または４けた。０：００は０、２３：５９は２３５９と入力する。日をまたぐ場合は２行に分ける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" authorId="0" shapeId="0" xr:uid="{A7C12F92-1186-41C0-AFA5-6A9F25983E48}">
      <text>
        <r>
          <rPr>
            <b/>
            <sz val="9"/>
            <color indexed="81"/>
            <rFont val="MS P ゴシック"/>
            <family val="3"/>
            <charset val="128"/>
          </rPr>
          <t>サービス区分
１一時預かり　２派遣による介護　３送迎（通院以外）４外出援助（通院以外）
５その他　６送迎（通院）　７外出援助（通院）</t>
        </r>
      </text>
    </comment>
    <comment ref="N4" authorId="0" shapeId="0" xr:uid="{B2F42B2A-6AA9-40A0-8E26-0AA5D46CC719}">
      <text>
        <r>
          <rPr>
            <b/>
            <sz val="9"/>
            <color indexed="81"/>
            <rFont val="MS P ゴシック"/>
            <family val="3"/>
            <charset val="128"/>
          </rPr>
          <t>１時間当たりの補助単価
（算定時間に関係なく）</t>
        </r>
      </text>
    </comment>
    <comment ref="A5" authorId="0" shapeId="0" xr:uid="{E6744035-0CF5-495A-9297-77E2CBC86E00}">
      <text>
        <r>
          <rPr>
            <b/>
            <sz val="9"/>
            <color indexed="81"/>
            <rFont val="MS P ゴシック"/>
            <family val="3"/>
            <charset val="128"/>
          </rPr>
          <t>キーボードのtabキーを押すと横に移動するので便利です。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34B04754-64DC-4125-B9A4-0390D806F03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0:通常データ
1:削除データ
未使用時(空白を設定)</t>
        </r>
      </text>
    </comment>
    <comment ref="B1" authorId="0" shapeId="0" xr:uid="{38CD2F71-A2D0-4370-80D1-CAF84254F79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YYYYMM形式
入力例)
 21311</t>
        </r>
      </text>
    </comment>
    <comment ref="C1" authorId="0" shapeId="0" xr:uid="{9AC3483F-95DE-4869-93B3-7CA904C5BBBB}">
      <text>
        <r>
          <rPr>
            <b/>
            <sz val="9"/>
            <color indexed="81"/>
            <rFont val="ＭＳ Ｐゴシック"/>
            <family val="3"/>
            <charset val="128"/>
          </rPr>
          <t>YYYYMM形式
入力例)
 21304</t>
        </r>
      </text>
    </comment>
    <comment ref="D1" authorId="0" shapeId="0" xr:uid="{39F891C7-AE74-4938-93A6-04B2A8A9AF1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6桁の数値入力</t>
        </r>
      </text>
    </comment>
    <comment ref="E1" authorId="0" shapeId="0" xr:uid="{A4F94BC1-B73A-4975-B65B-6D35D451EC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10桁の数値入力</t>
        </r>
      </text>
    </comment>
    <comment ref="F1" authorId="0" shapeId="0" xr:uid="{799B07AB-D9BB-466B-831F-8E3D59F3790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10桁の数値入力</t>
        </r>
      </text>
    </comment>
    <comment ref="G1" authorId="0" shapeId="0" xr:uid="{7090B611-25AD-41B5-AC22-FFE9962E8F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2桁の数値入力
※文字
入力例)01</t>
        </r>
      </text>
    </comment>
    <comment ref="H1" authorId="0" shapeId="0" xr:uid="{0DFC72E4-B125-41BA-8BF6-85551ECC68C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連番を数値入力
3桁まで入力可</t>
        </r>
      </text>
    </comment>
    <comment ref="I1" authorId="0" shapeId="0" xr:uid="{80FDFFD5-D8AA-4ED6-931F-8641EB7B222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2桁の数値入力</t>
        </r>
      </text>
    </comment>
    <comment ref="J1" authorId="0" shapeId="0" xr:uid="{28E8147D-99DC-4423-9440-91942BEAA72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数値6桁
決定サービスコードを入力
未使用時(空白を設定)</t>
        </r>
      </text>
    </comment>
    <comment ref="K1" authorId="0" shapeId="0" xr:uid="{04004804-40D4-4DD5-9A10-4CD35683EE4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時刻を入力
00:00～23:59
※24:00は不可
未使用時(空白を設定)</t>
        </r>
      </text>
    </comment>
    <comment ref="L1" authorId="0" shapeId="0" xr:uid="{8D5571AE-7BDD-49D9-9084-076153D2B73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時刻を入力
00:00～23:59
※24:00は不可
未使用時(空白を設定)</t>
        </r>
      </text>
    </comment>
    <comment ref="M1" authorId="0" shapeId="0" xr:uid="{6C5B07F4-8C89-40F9-896D-24D24A46441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0:当日
1:翌日
未使用時(空白を設定)</t>
        </r>
      </text>
    </comment>
    <comment ref="N1" authorId="0" shapeId="0" xr:uid="{4F26615B-806A-4C70-9C29-D86A10A3646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25文字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" authorId="0" shapeId="0" xr:uid="{5751236A-5902-4B3C-BBF4-42DF2A69FA72}">
      <text>
        <r>
          <rPr>
            <b/>
            <sz val="9"/>
            <color indexed="81"/>
            <rFont val="MS P ゴシック"/>
            <family val="3"/>
            <charset val="128"/>
          </rPr>
          <t>氏名カナの入力がある人（値が0以外の人）で抽出して一覧に貼り付け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<sst xmlns="http://schemas.openxmlformats.org/spreadsheetml/2006/main" count="16194" uniqueCount="217">
  <si>
    <t>請求月</t>
    <rPh sb="0" eb="2">
      <t>セイキュウ</t>
    </rPh>
    <rPh sb="2" eb="3">
      <t>ツキ</t>
    </rPh>
    <phoneticPr fontId="1"/>
  </si>
  <si>
    <t>支援内容・送迎区間</t>
    <rPh sb="0" eb="2">
      <t>シエン</t>
    </rPh>
    <rPh sb="2" eb="4">
      <t>ナイヨウ</t>
    </rPh>
    <rPh sb="5" eb="7">
      <t>ソウゲイ</t>
    </rPh>
    <rPh sb="7" eb="9">
      <t>クカン</t>
    </rPh>
    <phoneticPr fontId="1"/>
  </si>
  <si>
    <t>サービス　提供者名</t>
    <rPh sb="5" eb="7">
      <t>テイキョウ</t>
    </rPh>
    <rPh sb="7" eb="8">
      <t>シャ</t>
    </rPh>
    <rPh sb="8" eb="9">
      <t>メイ</t>
    </rPh>
    <phoneticPr fontId="1"/>
  </si>
  <si>
    <t>曜日</t>
    <rPh sb="0" eb="2">
      <t>ヨウビ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</si>
  <si>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</si>
  <si>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</si>
  <si>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算定
時間</t>
    <rPh sb="0" eb="2">
      <t>サンテイ</t>
    </rPh>
    <rPh sb="3" eb="5">
      <t>ジカン</t>
    </rPh>
    <phoneticPr fontId="1"/>
  </si>
  <si>
    <t>車両
ナンバー</t>
    <rPh sb="0" eb="2">
      <t>シャリョウ</t>
    </rPh>
    <phoneticPr fontId="1"/>
  </si>
  <si>
    <t>川越100あ1111</t>
    <rPh sb="0" eb="2">
      <t>カワゴエ</t>
    </rPh>
    <phoneticPr fontId="1"/>
  </si>
  <si>
    <t>山田</t>
    <rPh sb="0" eb="2">
      <t>ヤマダ</t>
    </rPh>
    <phoneticPr fontId="1"/>
  </si>
  <si>
    <t>鈴木</t>
    <rPh sb="0" eb="2">
      <t>スズキ</t>
    </rPh>
    <phoneticPr fontId="1"/>
  </si>
  <si>
    <t>佐藤</t>
    <rPh sb="0" eb="2">
      <t>サトウ</t>
    </rPh>
    <phoneticPr fontId="1"/>
  </si>
  <si>
    <t>さいたま111い1111</t>
    <phoneticPr fontId="1"/>
  </si>
  <si>
    <t>所沢10あ222</t>
    <rPh sb="0" eb="2">
      <t>トコロザワ</t>
    </rPh>
    <phoneticPr fontId="1"/>
  </si>
  <si>
    <t>基本情報</t>
    <rPh sb="0" eb="2">
      <t>キホン</t>
    </rPh>
    <rPh sb="2" eb="4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</si>
  <si>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</si>
  <si>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</si>
  <si>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利用者負担額（１時間）</t>
    <rPh sb="0" eb="3">
      <t>リヨウシャ</t>
    </rPh>
    <rPh sb="3" eb="5">
      <t>フタン</t>
    </rPh>
    <rPh sb="5" eb="6">
      <t>ガク</t>
    </rPh>
    <rPh sb="8" eb="10">
      <t>ジカン</t>
    </rPh>
    <phoneticPr fontId="1"/>
  </si>
  <si>
    <t>登録
番号</t>
    <rPh sb="0" eb="2">
      <t>トウロク</t>
    </rPh>
    <phoneticPr fontId="1"/>
  </si>
  <si>
    <t>削除区分</t>
    <phoneticPr fontId="7"/>
  </si>
  <si>
    <t>受付年月</t>
    <phoneticPr fontId="7"/>
  </si>
  <si>
    <t>提供年月</t>
  </si>
  <si>
    <t>市町村番号</t>
  </si>
  <si>
    <t>事業所番号</t>
  </si>
  <si>
    <t>受給者証番号</t>
  </si>
  <si>
    <t>サービス種類</t>
  </si>
  <si>
    <t>行番号</t>
    <phoneticPr fontId="7"/>
  </si>
  <si>
    <t>日付</t>
  </si>
  <si>
    <t>サービス内容</t>
  </si>
  <si>
    <t>開始時間</t>
  </si>
  <si>
    <t>終了時間</t>
  </si>
  <si>
    <t>終了時間翌日フラグ</t>
  </si>
  <si>
    <t>備考</t>
  </si>
  <si>
    <t>事業所名称</t>
  </si>
  <si>
    <t>受給者氏名カナ</t>
  </si>
  <si>
    <t>児童氏名カナ</t>
  </si>
  <si>
    <t>サービス種類名称</t>
  </si>
  <si>
    <t>サービス内容名称</t>
  </si>
  <si>
    <t>ｻｰﾋﾞｽ
区分</t>
    <rPh sb="6" eb="8">
      <t>クブン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</si>
  <si>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</si>
  <si>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</si>
  <si>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メールアドレス</t>
    <phoneticPr fontId="1"/>
  </si>
  <si>
    <t>自宅ー〇〇スーパー</t>
    <rPh sb="0" eb="2">
      <t>ジタク</t>
    </rPh>
    <phoneticPr fontId="1"/>
  </si>
  <si>
    <t>●●公園ー自宅</t>
    <rPh sb="2" eb="4">
      <t>コウエン</t>
    </rPh>
    <rPh sb="5" eb="7">
      <t>ジタク</t>
    </rPh>
    <phoneticPr fontId="1"/>
  </si>
  <si>
    <t>一時預かり（翌日朝まで）</t>
    <rPh sb="0" eb="2">
      <t>イチジ</t>
    </rPh>
    <rPh sb="2" eb="3">
      <t>アズ</t>
    </rPh>
    <rPh sb="6" eb="8">
      <t>ヨクジツ</t>
    </rPh>
    <rPh sb="8" eb="9">
      <t>アサ</t>
    </rPh>
    <phoneticPr fontId="1"/>
  </si>
  <si>
    <t>一時預かり（前日より）</t>
    <rPh sb="0" eb="2">
      <t>イチジ</t>
    </rPh>
    <rPh sb="2" eb="3">
      <t>アズ</t>
    </rPh>
    <rPh sb="6" eb="8">
      <t>ゼンジツ</t>
    </rPh>
    <phoneticPr fontId="1"/>
  </si>
  <si>
    <t>利用年</t>
    <rPh sb="0" eb="2">
      <t>リヨウ</t>
    </rPh>
    <rPh sb="2" eb="3">
      <t>ネン</t>
    </rPh>
    <phoneticPr fontId="1"/>
  </si>
  <si>
    <t>利用月</t>
    <rPh sb="0" eb="2">
      <t>リヨウ</t>
    </rPh>
    <rPh sb="2" eb="3">
      <t>ツキ</t>
    </rPh>
    <phoneticPr fontId="1"/>
  </si>
  <si>
    <t>利用日</t>
    <rPh sb="0" eb="3">
      <t>リヨウビ</t>
    </rPh>
    <phoneticPr fontId="1"/>
  </si>
  <si>
    <t>総合支援法に基づく事業所の指定を受けていない場合は記入不要</t>
    <rPh sb="0" eb="2">
      <t>ソウゴウ</t>
    </rPh>
    <rPh sb="2" eb="4">
      <t>シエン</t>
    </rPh>
    <rPh sb="4" eb="5">
      <t>ホウ</t>
    </rPh>
    <rPh sb="6" eb="7">
      <t>モト</t>
    </rPh>
    <rPh sb="9" eb="12">
      <t>ジギョウショ</t>
    </rPh>
    <rPh sb="13" eb="15">
      <t>シテイ</t>
    </rPh>
    <rPh sb="16" eb="17">
      <t>ウ</t>
    </rPh>
    <rPh sb="22" eb="24">
      <t>バアイ</t>
    </rPh>
    <rPh sb="25" eb="27">
      <t>キニュウ</t>
    </rPh>
    <rPh sb="27" eb="29">
      <t>フヨウ</t>
    </rPh>
    <phoneticPr fontId="1"/>
  </si>
  <si>
    <t>生活サポート事業</t>
    <rPh sb="0" eb="2">
      <t>セイカツ</t>
    </rPh>
    <rPh sb="6" eb="8">
      <t>ジギョウ</t>
    </rPh>
    <phoneticPr fontId="1"/>
  </si>
  <si>
    <t>一時預かり</t>
    <phoneticPr fontId="1"/>
  </si>
  <si>
    <t>派遣による介護</t>
    <phoneticPr fontId="1"/>
  </si>
  <si>
    <t>送迎（通院以外）</t>
    <phoneticPr fontId="1"/>
  </si>
  <si>
    <t>外出援助（通院以外）</t>
    <phoneticPr fontId="1"/>
  </si>
  <si>
    <t>その他</t>
    <phoneticPr fontId="1"/>
  </si>
  <si>
    <t>送迎（通院）</t>
    <phoneticPr fontId="1"/>
  </si>
  <si>
    <t>外出援助（通院）　</t>
    <phoneticPr fontId="1"/>
  </si>
  <si>
    <t>利用者
氏名カナ</t>
    <rPh sb="0" eb="3">
      <t>リヨウシャ</t>
    </rPh>
    <rPh sb="4" eb="6">
      <t>シメイ</t>
    </rPh>
    <phoneticPr fontId="1"/>
  </si>
  <si>
    <t>さいたま111い2222</t>
    <phoneticPr fontId="1"/>
  </si>
  <si>
    <t>対象年月日</t>
  </si>
  <si>
    <t>運営費補助金</t>
  </si>
  <si>
    <t>から</t>
  </si>
  <si>
    <t>まで</t>
  </si>
  <si>
    <t>＊利用料</t>
  </si>
  <si>
    <t>補助単価</t>
  </si>
  <si>
    <t>(利用料×２)</t>
  </si>
  <si>
    <t>時　間</t>
  </si>
  <si>
    <t>金 　 額</t>
  </si>
  <si>
    <t>×２＝</t>
  </si>
  <si>
    <t>障害児利用料補助</t>
  </si>
  <si>
    <t>内訳は別紙２のとおり</t>
  </si>
  <si>
    <t>施設等借上料</t>
  </si>
  <si>
    <t>月分</t>
  </si>
  <si>
    <t>計</t>
  </si>
  <si>
    <t>事業所所在地</t>
    <rPh sb="0" eb="3">
      <t>ジギョウショ</t>
    </rPh>
    <rPh sb="3" eb="6">
      <t>ショザイチ</t>
    </rPh>
    <phoneticPr fontId="1"/>
  </si>
  <si>
    <t>法人名</t>
  </si>
  <si>
    <t>法人名</t>
    <rPh sb="0" eb="2">
      <t>ホウジン</t>
    </rPh>
    <rPh sb="2" eb="3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</si>
  <si>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</si>
  <si>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様式第１５号別紙１（第２３条関係）</t>
    <phoneticPr fontId="1"/>
  </si>
  <si>
    <t>川越市障害者等生活サポート事業者運営費補助金実施報告書</t>
    <phoneticPr fontId="1"/>
  </si>
  <si>
    <t>事業所名</t>
  </si>
  <si>
    <t xml:space="preserve">
（単位　円）</t>
    <phoneticPr fontId="1"/>
  </si>
  <si>
    <t>＊登録団体の１時間当たりの利用料を記入してください。</t>
    <phoneticPr fontId="1"/>
  </si>
  <si>
    <t>代表者職氏名</t>
    <phoneticPr fontId="1"/>
  </si>
  <si>
    <t>事業所所在地</t>
    <phoneticPr fontId="1"/>
  </si>
  <si>
    <t>川越市障害者等生活サポート実施記録票　兼　生活サポート支援過程一覧表</t>
    <rPh sb="19" eb="20">
      <t>ケン</t>
    </rPh>
    <phoneticPr fontId="1"/>
  </si>
  <si>
    <t>障害児
補助単価</t>
    <rPh sb="0" eb="2">
      <t>ショウガイ</t>
    </rPh>
    <rPh sb="2" eb="3">
      <t>ジ</t>
    </rPh>
    <phoneticPr fontId="1"/>
  </si>
  <si>
    <t>電話番号</t>
    <phoneticPr fontId="1"/>
  </si>
  <si>
    <t>利用料</t>
  </si>
  <si>
    <t>(a)</t>
  </si>
  <si>
    <t>補助単価(b）</t>
  </si>
  <si>
    <t>aとbを比較して少ない金額(c)</t>
  </si>
  <si>
    <t>利用時間</t>
  </si>
  <si>
    <t>(d)</t>
  </si>
  <si>
    <t>補助金額</t>
  </si>
  <si>
    <t>(c×d)</t>
  </si>
  <si>
    <t>９５０円</t>
  </si>
  <si>
    <t>７００円</t>
  </si>
  <si>
    <t>５５０円</t>
  </si>
  <si>
    <t>３００円</t>
  </si>
  <si>
    <t>１００円</t>
  </si>
  <si>
    <t>合計</t>
  </si>
  <si>
    <t>様式第１５号別紙２（第２３条関係）</t>
    <phoneticPr fontId="1"/>
  </si>
  <si>
    <t>障害児利用料補助金内訳書　　　　　　　　　　　　　　　　　　　　　　　　　　　　　　　　　　　　　　　　　　　　　　　　　</t>
    <phoneticPr fontId="1"/>
  </si>
  <si>
    <t>様式第１５号（第２３条関係）</t>
    <phoneticPr fontId="1"/>
  </si>
  <si>
    <t>川越市障害者等生活サポート事業者運営費補助金請求書</t>
    <phoneticPr fontId="1"/>
  </si>
  <si>
    <t>（提出先）</t>
  </si>
  <si>
    <t>川越市長　</t>
  </si>
  <si>
    <t>事業所所在地</t>
  </si>
  <si>
    <t>代表者職氏名</t>
  </si>
  <si>
    <t>記</t>
    <rPh sb="0" eb="1">
      <t>キ</t>
    </rPh>
    <phoneticPr fontId="1"/>
  </si>
  <si>
    <t>２　請求額内訳　別紙のとおり</t>
    <phoneticPr fontId="1"/>
  </si>
  <si>
    <t>銀行名</t>
  </si>
  <si>
    <t>支店名</t>
  </si>
  <si>
    <t>口座種類</t>
  </si>
  <si>
    <t>口座番号</t>
  </si>
  <si>
    <t>フリガナ</t>
  </si>
  <si>
    <t>口座名義人</t>
  </si>
  <si>
    <t>利用者
受給者番号</t>
    <rPh sb="0" eb="3">
      <t>リヨウシャ</t>
    </rPh>
    <rPh sb="4" eb="7">
      <t>ジュキュウシャ</t>
    </rPh>
    <rPh sb="7" eb="9">
      <t>バンゴウ</t>
    </rPh>
    <phoneticPr fontId="1"/>
  </si>
  <si>
    <t>利用料
補助額</t>
    <rPh sb="0" eb="2">
      <t>リヨウ</t>
    </rPh>
    <rPh sb="2" eb="3">
      <t>リョウ</t>
    </rPh>
    <rPh sb="4" eb="6">
      <t>ホジョ</t>
    </rPh>
    <rPh sb="6" eb="7">
      <t>ガク</t>
    </rPh>
    <phoneticPr fontId="1"/>
  </si>
  <si>
    <t>障害児
補助額</t>
    <rPh sb="0" eb="2">
      <t>ショウガイ</t>
    </rPh>
    <rPh sb="2" eb="3">
      <t>ジ</t>
    </rPh>
    <rPh sb="6" eb="7">
      <t>ガク</t>
    </rPh>
    <phoneticPr fontId="1"/>
  </si>
  <si>
    <t>伊藤</t>
    <rPh sb="0" eb="2">
      <t>イトウ</t>
    </rPh>
    <phoneticPr fontId="1"/>
  </si>
  <si>
    <t>△△会館</t>
    <rPh sb="2" eb="4">
      <t>カイカン</t>
    </rPh>
    <phoneticPr fontId="1"/>
  </si>
  <si>
    <t>■■病院（定期的でない通院）（院内介助）</t>
    <rPh sb="2" eb="4">
      <t>ビョウイン</t>
    </rPh>
    <rPh sb="5" eb="7">
      <t>テイキ</t>
    </rPh>
    <rPh sb="7" eb="8">
      <t>テキ</t>
    </rPh>
    <rPh sb="11" eb="13">
      <t>ツウイン</t>
    </rPh>
    <rPh sb="15" eb="17">
      <t>インナイ</t>
    </rPh>
    <rPh sb="17" eb="19">
      <t>カイジョ</t>
    </rPh>
    <phoneticPr fontId="1"/>
  </si>
  <si>
    <t>自宅ー●●公園</t>
    <rPh sb="0" eb="2">
      <t>ジタク</t>
    </rPh>
    <rPh sb="5" eb="7">
      <t>コウエン</t>
    </rPh>
    <phoneticPr fontId="1"/>
  </si>
  <si>
    <t>熊谷111あ11</t>
    <rPh sb="0" eb="2">
      <t>クマガヤ</t>
    </rPh>
    <phoneticPr fontId="1"/>
  </si>
  <si>
    <t>高橋</t>
    <rPh sb="0" eb="2">
      <t>タカハシ</t>
    </rPh>
    <phoneticPr fontId="1"/>
  </si>
  <si>
    <t>自宅-○○病院</t>
    <rPh sb="0" eb="2">
      <t>ジタク</t>
    </rPh>
    <rPh sb="5" eb="7">
      <t>ビョウイン</t>
    </rPh>
    <phoneticPr fontId="1"/>
  </si>
  <si>
    <t>請求事業者</t>
  </si>
  <si>
    <t>１　請求金額　　　　　　　　　　　　</t>
    <phoneticPr fontId="1"/>
  </si>
  <si>
    <t>合計</t>
    <rPh sb="0" eb="2">
      <t>ゴウケイ</t>
    </rPh>
    <phoneticPr fontId="1"/>
  </si>
  <si>
    <t>補助額計</t>
    <rPh sb="0" eb="2">
      <t>ホジョ</t>
    </rPh>
    <rPh sb="2" eb="3">
      <t>ガク</t>
    </rPh>
    <rPh sb="3" eb="4">
      <t>ケイ</t>
    </rPh>
    <phoneticPr fontId="1"/>
  </si>
  <si>
    <t>から</t>
    <phoneticPr fontId="1"/>
  </si>
  <si>
    <t>実施分として、下記のとおり請求します。</t>
    <phoneticPr fontId="1"/>
  </si>
  <si>
    <t>登録番号</t>
    <rPh sb="0" eb="2">
      <t>トウロク</t>
    </rPh>
    <rPh sb="2" eb="4">
      <t>バンゴウ</t>
    </rPh>
    <phoneticPr fontId="1"/>
  </si>
  <si>
    <t>利用者氏名
カナ</t>
    <rPh sb="0" eb="3">
      <t>リヨウシャ</t>
    </rPh>
    <rPh sb="3" eb="5">
      <t>シメイ</t>
    </rPh>
    <phoneticPr fontId="1"/>
  </si>
  <si>
    <t>障害児
補助単価</t>
    <rPh sb="0" eb="2">
      <t>ショウガイ</t>
    </rPh>
    <rPh sb="2" eb="3">
      <t>ジ</t>
    </rPh>
    <rPh sb="4" eb="6">
      <t>ホジョ</t>
    </rPh>
    <rPh sb="6" eb="8">
      <t>タンカ</t>
    </rPh>
    <phoneticPr fontId="1"/>
  </si>
  <si>
    <t>受給者番号
（該当ある場合）</t>
    <rPh sb="0" eb="3">
      <t>ジュキュウシャ</t>
    </rPh>
    <rPh sb="3" eb="5">
      <t>バンゴウ</t>
    </rPh>
    <rPh sb="7" eb="9">
      <t>ガイトウ</t>
    </rPh>
    <rPh sb="11" eb="13">
      <t>バアイ</t>
    </rPh>
    <phoneticPr fontId="1"/>
  </si>
  <si>
    <t>ｶﾜｺﾞｴ　ﾀﾛｳ</t>
  </si>
  <si>
    <t>ｶﾜｺﾞｴ　ﾊﾅｺ</t>
  </si>
  <si>
    <t>①基本情報</t>
    <rPh sb="1" eb="3">
      <t>キホン</t>
    </rPh>
    <rPh sb="3" eb="5">
      <t>ジョウホウ</t>
    </rPh>
    <phoneticPr fontId="1"/>
  </si>
  <si>
    <t>②利用者名簿</t>
    <rPh sb="1" eb="4">
      <t>リヨウシャ</t>
    </rPh>
    <rPh sb="4" eb="6">
      <t>メイボ</t>
    </rPh>
    <phoneticPr fontId="1"/>
  </si>
  <si>
    <t>ここまで入力したデータを毎月使う</t>
    <rPh sb="4" eb="6">
      <t>ニュウリョク</t>
    </rPh>
    <rPh sb="12" eb="14">
      <t>マイツキ</t>
    </rPh>
    <rPh sb="14" eb="15">
      <t>ツカ</t>
    </rPh>
    <phoneticPr fontId="1"/>
  </si>
  <si>
    <t>⑥様式第15号別紙1（確認のみ）</t>
    <rPh sb="11" eb="13">
      <t>カクニン</t>
    </rPh>
    <phoneticPr fontId="1"/>
  </si>
  <si>
    <t>⑦様式第15号別紙2（確認のみ）</t>
    <rPh sb="11" eb="13">
      <t>カクニン</t>
    </rPh>
    <phoneticPr fontId="1"/>
  </si>
  <si>
    <t>作成方法</t>
    <rPh sb="0" eb="2">
      <t>サクセイ</t>
    </rPh>
    <rPh sb="2" eb="4">
      <t>ホウホウ</t>
    </rPh>
    <phoneticPr fontId="1"/>
  </si>
  <si>
    <t>川越市　障害者福祉課　障害給付担当</t>
    <phoneticPr fontId="1"/>
  </si>
  <si>
    <t>TEL:049-224-6312(直通）</t>
    <rPh sb="17" eb="19">
      <t>チョクツウ</t>
    </rPh>
    <phoneticPr fontId="1"/>
  </si>
  <si>
    <t>木</t>
  </si>
  <si>
    <t>火</t>
  </si>
  <si>
    <t/>
  </si>
  <si>
    <t>//</t>
  </si>
  <si>
    <t>土</t>
  </si>
  <si>
    <t>日</t>
  </si>
  <si>
    <t>ｻｲﾀﾏ　ｲﾁﾛｳ</t>
  </si>
  <si>
    <t>月</t>
  </si>
  <si>
    <t>ｻｲﾀﾏ　ｼﾞﾛｳ</t>
  </si>
  <si>
    <t>ﾄｷﾓ</t>
  </si>
  <si>
    <t>ｺｴﾄﾞ　ﾄｷﾉｶﾈ</t>
  </si>
  <si>
    <t>ｺｴﾄﾞ　ｸﾗﾉﾏﾁ</t>
  </si>
  <si>
    <t>ピンク色部分を入力。灰色部分は入力不要。</t>
    <rPh sb="3" eb="4">
      <t>イロ</t>
    </rPh>
    <rPh sb="4" eb="6">
      <t>ブブン</t>
    </rPh>
    <rPh sb="7" eb="9">
      <t>ニュウリョク</t>
    </rPh>
    <rPh sb="10" eb="12">
      <t>ハイイロ</t>
    </rPh>
    <rPh sb="12" eb="14">
      <t>ブブン</t>
    </rPh>
    <rPh sb="15" eb="17">
      <t>ニュウリョク</t>
    </rPh>
    <rPh sb="17" eb="19">
      <t>フヨウ</t>
    </rPh>
    <phoneticPr fontId="1"/>
  </si>
  <si>
    <t>利用者名簿</t>
    <rPh sb="0" eb="3">
      <t>リヨウシャ</t>
    </rPh>
    <rPh sb="3" eb="5">
      <t>メイボ</t>
    </rPh>
    <phoneticPr fontId="1"/>
  </si>
  <si>
    <t>↓７月以降は補助単価が変更になっている場合があるので要確認</t>
    <rPh sb="2" eb="3">
      <t>ガツ</t>
    </rPh>
    <rPh sb="3" eb="5">
      <t>イコウ</t>
    </rPh>
    <rPh sb="6" eb="8">
      <t>ホジョ</t>
    </rPh>
    <rPh sb="8" eb="10">
      <t>タンカ</t>
    </rPh>
    <rPh sb="11" eb="13">
      <t>ヘンコウ</t>
    </rPh>
    <rPh sb="19" eb="21">
      <t>バアイ</t>
    </rPh>
    <rPh sb="26" eb="27">
      <t>ヨウ</t>
    </rPh>
    <rPh sb="27" eb="29">
      <t>カクニン</t>
    </rPh>
    <phoneticPr fontId="1"/>
  </si>
  <si>
    <t>お問合せ・不具合報告</t>
    <rPh sb="1" eb="3">
      <t>トイアワ</t>
    </rPh>
    <rPh sb="5" eb="8">
      <t>フグアイ</t>
    </rPh>
    <rPh sb="8" eb="10">
      <t>ホウコク</t>
    </rPh>
    <phoneticPr fontId="1"/>
  </si>
  <si>
    <t>【毎月処理】</t>
    <rPh sb="1" eb="3">
      <t>マイツキ</t>
    </rPh>
    <rPh sb="3" eb="5">
      <t>ショリ</t>
    </rPh>
    <phoneticPr fontId="1"/>
  </si>
  <si>
    <t>【初回処理】</t>
    <rPh sb="1" eb="3">
      <t>ショカイ</t>
    </rPh>
    <rPh sb="3" eb="5">
      <t>ショリ</t>
    </rPh>
    <phoneticPr fontId="1"/>
  </si>
  <si>
    <t>更新履歴</t>
    <rPh sb="0" eb="2">
      <t>コウシン</t>
    </rPh>
    <rPh sb="2" eb="4">
      <t>リレキ</t>
    </rPh>
    <phoneticPr fontId="1"/>
  </si>
  <si>
    <t>初版作成</t>
    <rPh sb="0" eb="2">
      <t>ショハン</t>
    </rPh>
    <rPh sb="2" eb="4">
      <t>サクセイ</t>
    </rPh>
    <phoneticPr fontId="1"/>
  </si>
  <si>
    <t>⑤⑥の計算不具合修正、その他軽微な修正</t>
    <rPh sb="3" eb="5">
      <t>ケイサン</t>
    </rPh>
    <rPh sb="5" eb="8">
      <t>フグアイ</t>
    </rPh>
    <rPh sb="8" eb="10">
      <t>シュウセイ</t>
    </rPh>
    <rPh sb="13" eb="14">
      <t>タ</t>
    </rPh>
    <rPh sb="14" eb="16">
      <t>ケイビ</t>
    </rPh>
    <rPh sb="17" eb="19">
      <t>シュウセイ</t>
    </rPh>
    <phoneticPr fontId="1"/>
  </si>
  <si>
    <t>１日</t>
    <rPh sb="1" eb="2">
      <t>ニチ</t>
    </rPh>
    <phoneticPr fontId="1"/>
  </si>
  <si>
    <t>末日</t>
    <rPh sb="0" eb="2">
      <t>マツジツ</t>
    </rPh>
    <phoneticPr fontId="1"/>
  </si>
  <si>
    <t>No.</t>
    <phoneticPr fontId="1"/>
  </si>
  <si>
    <t>サービス種別</t>
    <rPh sb="4" eb="6">
      <t>シュベツ</t>
    </rPh>
    <phoneticPr fontId="1"/>
  </si>
  <si>
    <t>合計時間</t>
    <rPh sb="0" eb="2">
      <t>ゴウケイ</t>
    </rPh>
    <rPh sb="2" eb="4">
      <t>ジカン</t>
    </rPh>
    <phoneticPr fontId="1"/>
  </si>
  <si>
    <t>利用料
補助額</t>
    <rPh sb="0" eb="2">
      <t>リヨウ</t>
    </rPh>
    <rPh sb="2" eb="3">
      <t>リョウ</t>
    </rPh>
    <rPh sb="4" eb="6">
      <t>ホジョ</t>
    </rPh>
    <rPh sb="6" eb="7">
      <t>ガク</t>
    </rPh>
    <phoneticPr fontId="1"/>
  </si>
  <si>
    <t>障害児
補助額</t>
    <rPh sb="0" eb="2">
      <t>ショウガイ</t>
    </rPh>
    <rPh sb="2" eb="3">
      <t>ジ</t>
    </rPh>
    <rPh sb="4" eb="6">
      <t>ホジョ</t>
    </rPh>
    <rPh sb="6" eb="7">
      <t>ガク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</si>
  <si>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</si>
  <si>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</si>
  <si>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</si>
  <si>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</si>
  <si>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</si>
  <si>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</si>
  <si>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口座名義（カナ）</t>
    <rPh sb="0" eb="2">
      <t>コウザ</t>
    </rPh>
    <rPh sb="2" eb="4">
      <t>メイギ</t>
    </rPh>
    <phoneticPr fontId="1"/>
  </si>
  <si>
    <t>口座名義</t>
    <rPh sb="0" eb="2">
      <t>コウザ</t>
    </rPh>
    <rPh sb="2" eb="4">
      <t>メイギ</t>
    </rPh>
    <phoneticPr fontId="1"/>
  </si>
  <si>
    <t>障害児補助額</t>
    <rPh sb="0" eb="2">
      <t>ショウガイ</t>
    </rPh>
    <rPh sb="2" eb="3">
      <t>ジ</t>
    </rPh>
    <rPh sb="3" eb="5">
      <t>ホジョ</t>
    </rPh>
    <rPh sb="5" eb="6">
      <t>ガク</t>
    </rPh>
    <phoneticPr fontId="1"/>
  </si>
  <si>
    <t>年度(西暦）</t>
    <rPh sb="0" eb="2">
      <t>ネンド</t>
    </rPh>
    <rPh sb="3" eb="5">
      <t>セイレキ</t>
    </rPh>
    <phoneticPr fontId="1"/>
  </si>
  <si>
    <t>様式１５号別紙３（第２３条関係）</t>
    <rPh sb="0" eb="2">
      <t>ヨウシキ</t>
    </rPh>
    <rPh sb="4" eb="5">
      <t>ゴウ</t>
    </rPh>
    <rPh sb="5" eb="7">
      <t>ベッシ</t>
    </rPh>
    <rPh sb="9" eb="10">
      <t>ダイ</t>
    </rPh>
    <rPh sb="12" eb="13">
      <t>ジョウ</t>
    </rPh>
    <rPh sb="13" eb="15">
      <t>カンケイ</t>
    </rPh>
    <phoneticPr fontId="1"/>
  </si>
  <si>
    <t>川越市障害者等生活サポート実施記録票</t>
    <rPh sb="0" eb="3">
      <t>カワゴエシ</t>
    </rPh>
    <rPh sb="3" eb="6">
      <t>ショウガイシャ</t>
    </rPh>
    <rPh sb="6" eb="7">
      <t>トウ</t>
    </rPh>
    <rPh sb="7" eb="9">
      <t>セイカツ</t>
    </rPh>
    <rPh sb="13" eb="15">
      <t>ジッシ</t>
    </rPh>
    <rPh sb="15" eb="17">
      <t>キロク</t>
    </rPh>
    <rPh sb="17" eb="18">
      <t>ヒョウ</t>
    </rPh>
    <phoneticPr fontId="1"/>
  </si>
  <si>
    <t>利用者氏名</t>
    <rPh sb="0" eb="3">
      <t>リヨウシャ</t>
    </rPh>
    <rPh sb="3" eb="5">
      <t>シメイ</t>
    </rPh>
    <phoneticPr fontId="1"/>
  </si>
  <si>
    <t>利用料補助単価
（障害児のみ）</t>
    <rPh sb="0" eb="3">
      <t>リヨウリョウ</t>
    </rPh>
    <rPh sb="3" eb="5">
      <t>ホジョ</t>
    </rPh>
    <rPh sb="5" eb="7">
      <t>タンカ</t>
    </rPh>
    <rPh sb="9" eb="11">
      <t>ショウガイ</t>
    </rPh>
    <rPh sb="11" eb="12">
      <t>ジ</t>
    </rPh>
    <phoneticPr fontId="1"/>
  </si>
  <si>
    <t>実施月</t>
    <rPh sb="0" eb="2">
      <t>ジッシ</t>
    </rPh>
    <rPh sb="2" eb="3">
      <t>ツキ</t>
    </rPh>
    <phoneticPr fontId="1"/>
  </si>
  <si>
    <t>利用日</t>
    <rPh sb="0" eb="2">
      <t>リヨウ</t>
    </rPh>
    <rPh sb="2" eb="3">
      <t>ビ</t>
    </rPh>
    <phoneticPr fontId="1"/>
  </si>
  <si>
    <t>算定時間</t>
    <rPh sb="0" eb="2">
      <t>サンテイ</t>
    </rPh>
    <rPh sb="2" eb="4">
      <t>ジカン</t>
    </rPh>
    <phoneticPr fontId="1"/>
  </si>
  <si>
    <t>利用料</t>
    <rPh sb="0" eb="2">
      <t>リヨウ</t>
    </rPh>
    <rPh sb="2" eb="3">
      <t>リョウ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</si>
  <si>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</si>
  <si>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</si>
  <si>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サービス内容別算定時間数</t>
    <rPh sb="4" eb="6">
      <t>ナイヨウ</t>
    </rPh>
    <rPh sb="6" eb="7">
      <t>ベツ</t>
    </rPh>
    <rPh sb="7" eb="9">
      <t>サンテイ</t>
    </rPh>
    <rPh sb="9" eb="12">
      <t>ジカンスウ</t>
    </rPh>
    <phoneticPr fontId="1"/>
  </si>
  <si>
    <t>金額</t>
    <rPh sb="0" eb="2">
      <t>キンガク</t>
    </rPh>
    <phoneticPr fontId="1"/>
  </si>
  <si>
    <t>児童補助金</t>
    <rPh sb="0" eb="2">
      <t>ジドウ</t>
    </rPh>
    <rPh sb="2" eb="4">
      <t>ホジョ</t>
    </rPh>
    <phoneticPr fontId="1"/>
  </si>
  <si>
    <t>総計</t>
    <rPh sb="0" eb="2">
      <t>ソウケイ</t>
    </rPh>
    <phoneticPr fontId="1"/>
  </si>
  <si>
    <t>④集計表（確認のみ）</t>
    <rPh sb="1" eb="3">
      <t>シュウケイ</t>
    </rPh>
    <rPh sb="3" eb="4">
      <t>ヒョウ</t>
    </rPh>
    <rPh sb="5" eb="7">
      <t>カクニン</t>
    </rPh>
    <phoneticPr fontId="1"/>
  </si>
  <si>
    <t>②利用者名簿（追加、修正、削除がある場合入力）</t>
    <rPh sb="1" eb="4">
      <t>リヨウシャ</t>
    </rPh>
    <rPh sb="4" eb="6">
      <t>メイボ</t>
    </rPh>
    <rPh sb="7" eb="9">
      <t>ツイカ</t>
    </rPh>
    <rPh sb="10" eb="12">
      <t>シュウセイ</t>
    </rPh>
    <rPh sb="13" eb="15">
      <t>サクジョ</t>
    </rPh>
    <rPh sb="18" eb="20">
      <t>バアイ</t>
    </rPh>
    <rPh sb="20" eb="22">
      <t>ニュウリョク</t>
    </rPh>
    <phoneticPr fontId="1"/>
  </si>
  <si>
    <t>③入力シート（各項目を入力）</t>
    <rPh sb="1" eb="3">
      <t>ニュウリョク</t>
    </rPh>
    <rPh sb="7" eb="8">
      <t>カク</t>
    </rPh>
    <rPh sb="8" eb="10">
      <t>コウモク</t>
    </rPh>
    <rPh sb="11" eb="13">
      <t>ニュウリョク</t>
    </rPh>
    <phoneticPr fontId="1"/>
  </si>
  <si>
    <t>https://s-kantan.jp/city-kawagoe-saitama-u/profile/userLogin_initDisplay.action?nextURL=CqTLFdO4voZD9uOPm3NmajQ9f2VYJzSnVtXuWY28Gc%2BIFKPhOwG626Kr1SUI2EYCaAP8spZk7cny%0D%0A%2BAXa6mScqMuFDYUyWmVW4Ca1hZI33S7zi5mfV9kSeg%3D%3DMQ7bKLLPpew%3D%0D%0A</t>
    <phoneticPr fontId="1"/>
  </si>
  <si>
    <t>②から⑦まで処理が済んだ後、このエクセルファイルを以下の場所から電子申請で川越市へ提出</t>
    <rPh sb="6" eb="8">
      <t>ショリ</t>
    </rPh>
    <rPh sb="9" eb="10">
      <t>ス</t>
    </rPh>
    <rPh sb="12" eb="13">
      <t>アト</t>
    </rPh>
    <rPh sb="25" eb="27">
      <t>イカ</t>
    </rPh>
    <rPh sb="28" eb="30">
      <t>バショ</t>
    </rPh>
    <rPh sb="32" eb="34">
      <t>デンシ</t>
    </rPh>
    <rPh sb="34" eb="36">
      <t>シンセイ</t>
    </rPh>
    <rPh sb="37" eb="40">
      <t>カワゴエシ</t>
    </rPh>
    <rPh sb="41" eb="43">
      <t>テイシュツ</t>
    </rPh>
    <phoneticPr fontId="1"/>
  </si>
  <si>
    <t>備考</t>
    <rPh sb="0" eb="2">
      <t>ビコウ</t>
    </rPh>
    <phoneticPr fontId="1"/>
  </si>
  <si>
    <t>⑤様式第１５号（確認→印刷・押印して市へ持参または郵送）</t>
    <rPh sb="1" eb="3">
      <t>ヨウシキ</t>
    </rPh>
    <rPh sb="3" eb="4">
      <t>ダイ</t>
    </rPh>
    <rPh sb="6" eb="7">
      <t>ゴウ</t>
    </rPh>
    <rPh sb="8" eb="10">
      <t>カクニン</t>
    </rPh>
    <rPh sb="11" eb="13">
      <t>インサツ</t>
    </rPh>
    <rPh sb="14" eb="16">
      <t>オウイン</t>
    </rPh>
    <rPh sb="18" eb="19">
      <t>シ</t>
    </rPh>
    <rPh sb="20" eb="22">
      <t>ジサン</t>
    </rPh>
    <rPh sb="25" eb="27">
      <t>ユウソウ</t>
    </rPh>
    <phoneticPr fontId="1"/>
  </si>
  <si>
    <t>集計表変更、入力シートの年部分入力自動化と計算式修正、その他軽微な変更</t>
    <rPh sb="0" eb="2">
      <t>シュウケイ</t>
    </rPh>
    <rPh sb="2" eb="3">
      <t>ヒョウ</t>
    </rPh>
    <rPh sb="3" eb="5">
      <t>ヘンコウ</t>
    </rPh>
    <rPh sb="6" eb="8">
      <t>ニュウリョク</t>
    </rPh>
    <rPh sb="12" eb="13">
      <t>ネン</t>
    </rPh>
    <rPh sb="13" eb="15">
      <t>ブブン</t>
    </rPh>
    <rPh sb="15" eb="17">
      <t>ニュウリョク</t>
    </rPh>
    <rPh sb="17" eb="20">
      <t>ジドウカ</t>
    </rPh>
    <rPh sb="21" eb="23">
      <t>ケイサン</t>
    </rPh>
    <rPh sb="23" eb="24">
      <t>シキ</t>
    </rPh>
    <rPh sb="24" eb="26">
      <t>シュウセイ</t>
    </rPh>
    <rPh sb="29" eb="30">
      <t>タ</t>
    </rPh>
    <rPh sb="30" eb="32">
      <t>ケイビ</t>
    </rPh>
    <rPh sb="33" eb="35">
      <t>ヘンコウ</t>
    </rPh>
    <phoneticPr fontId="1"/>
  </si>
  <si>
    <t>例：令和４年度⇒2022　令和５年度⇒2023</t>
    <rPh sb="0" eb="1">
      <t>レイ</t>
    </rPh>
    <rPh sb="2" eb="4">
      <t>レイワ</t>
    </rPh>
    <rPh sb="5" eb="7">
      <t>ネンド</t>
    </rPh>
    <rPh sb="13" eb="15">
      <t>レイワ</t>
    </rPh>
    <rPh sb="16" eb="18">
      <t>ネンド</t>
    </rPh>
    <phoneticPr fontId="1"/>
  </si>
  <si>
    <t>転記・集計用（入力不要）</t>
    <rPh sb="0" eb="2">
      <t>テンキ</t>
    </rPh>
    <rPh sb="3" eb="5">
      <t>シュウケイ</t>
    </rPh>
    <rPh sb="5" eb="6">
      <t>ヨウ</t>
    </rPh>
    <rPh sb="7" eb="9">
      <t>ニュウリョク</t>
    </rPh>
    <rPh sb="9" eb="11">
      <t>フヨウ</t>
    </rPh>
    <phoneticPr fontId="1"/>
  </si>
  <si>
    <t>サービス
内容</t>
    <rPh sb="5" eb="7">
      <t>ナイヨウ</t>
    </rPh>
    <phoneticPr fontId="1"/>
  </si>
  <si>
    <t>サービス提供時間</t>
    <rPh sb="4" eb="6">
      <t>テイキョウ</t>
    </rPh>
    <rPh sb="6" eb="8">
      <t>ジカン</t>
    </rPh>
    <phoneticPr fontId="1"/>
  </si>
  <si>
    <t>送迎時間</t>
    <rPh sb="0" eb="2">
      <t>ソウゲイ</t>
    </rPh>
    <rPh sb="2" eb="4">
      <t>ジカン</t>
    </rPh>
    <phoneticPr fontId="1"/>
  </si>
  <si>
    <t>サービス提供時間　移動経路　サービス内容（移動方法）</t>
    <phoneticPr fontId="1"/>
  </si>
  <si>
    <t>サービス内容：①一時預かり　②派遣による介護　③送迎（通院以外）　④外出援助（通院以外）　⑤その他　⑥送迎（通院）　⑦外出援助（通院）　</t>
    <rPh sb="4" eb="6">
      <t>ナイヨウ</t>
    </rPh>
    <rPh sb="8" eb="10">
      <t>イチジ</t>
    </rPh>
    <rPh sb="10" eb="11">
      <t>アズ</t>
    </rPh>
    <rPh sb="15" eb="17">
      <t>ハケン</t>
    </rPh>
    <rPh sb="20" eb="22">
      <t>カイゴ</t>
    </rPh>
    <rPh sb="24" eb="26">
      <t>ソウゲイ</t>
    </rPh>
    <rPh sb="27" eb="29">
      <t>ツウイン</t>
    </rPh>
    <rPh sb="29" eb="31">
      <t>イガイ</t>
    </rPh>
    <rPh sb="34" eb="36">
      <t>ガイシュツ</t>
    </rPh>
    <rPh sb="36" eb="38">
      <t>エンジョ</t>
    </rPh>
    <rPh sb="39" eb="41">
      <t>ツウイン</t>
    </rPh>
    <rPh sb="41" eb="43">
      <t>イガイ</t>
    </rPh>
    <phoneticPr fontId="1"/>
  </si>
  <si>
    <t>集計表の不具合修正、その他軽微な変更</t>
    <rPh sb="0" eb="2">
      <t>シュウケイ</t>
    </rPh>
    <rPh sb="2" eb="3">
      <t>ヒョウ</t>
    </rPh>
    <rPh sb="4" eb="7">
      <t>フグアイ</t>
    </rPh>
    <rPh sb="7" eb="9">
      <t>シュウセイ</t>
    </rPh>
    <rPh sb="12" eb="13">
      <t>タ</t>
    </rPh>
    <rPh sb="13" eb="15">
      <t>ケイビ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</si>
</sst>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&quot;年&quot;m&quot;月&quot;d&quot;日&quot;;@"/>
    <numFmt numFmtId="177" formatCode="[$-F800]dddd\,\ mmmm\ dd\,\ yyyy"/>
    <numFmt numFmtId="178" formatCode="&quot;金&quot;#,###&quot;円&quot;"/>
    <numFmt numFmtId="179" formatCode="&quot;円&quot;"/>
    <numFmt numFmtId="180" formatCode="#,###&quot;円&quot;"/>
    <numFmt numFmtId="181" formatCode="#,##0.0&quot;時間&quot;"/>
    <numFmt numFmtId="182" formatCode="####.#&quot;時&quot;&quot;間&quot;"/>
    <numFmt numFmtId="183" formatCode="yyyy&quot;年&quot;m&quot;月&quot;;@"/>
    <numFmt numFmtId="184" formatCode="####&quot;年&quot;"/>
    <numFmt numFmtId="185" formatCode="0;\-0;;@"/>
    <numFmt numFmtId="186" formatCode="0.0;\-0.0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6" fillId="3" borderId="7" xfId="1" applyNumberFormat="1" applyFont="1" applyFill="1" applyBorder="1" applyAlignment="1">
      <alignment horizontal="center" vertical="distributed" textRotation="255" indent="1"/>
    </xf>
    <xf numFmtId="0" fontId="6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/>
    </xf>
    <xf numFmtId="38" fontId="2" fillId="0" borderId="0" xfId="2" applyFo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2" fillId="0" borderId="19" xfId="0" applyFont="1" applyFill="1" applyBorder="1" applyProtection="1">
      <alignment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wrapText="1"/>
    </xf>
    <xf numFmtId="38" fontId="3" fillId="2" borderId="7" xfId="2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38" fontId="2" fillId="2" borderId="7" xfId="2" applyFont="1" applyFill="1" applyBorder="1" applyProtection="1">
      <alignment vertical="center"/>
    </xf>
    <xf numFmtId="0" fontId="13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Alignment="1">
      <alignment horizontal="right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>
      <alignment vertical="center"/>
    </xf>
    <xf numFmtId="0" fontId="2" fillId="4" borderId="7" xfId="0" applyFont="1" applyFill="1" applyBorder="1" applyAlignment="1" applyProtection="1">
      <alignment vertical="center" shrinkToFit="1"/>
    </xf>
    <xf numFmtId="0" fontId="2" fillId="4" borderId="7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0" xfId="0" applyFont="1" applyFill="1">
      <alignment vertical="center"/>
    </xf>
    <xf numFmtId="0" fontId="15" fillId="0" borderId="0" xfId="3">
      <alignment vertical="center"/>
    </xf>
    <xf numFmtId="0" fontId="2" fillId="4" borderId="7" xfId="0" applyFont="1" applyFill="1" applyBorder="1" applyProtection="1">
      <alignment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 shrinkToFi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Alignment="1">
      <alignment horizontal="left" vertical="center"/>
    </xf>
    <xf numFmtId="182" fontId="0" fillId="0" borderId="8" xfId="0" applyNumberFormat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>
      <alignment vertical="center"/>
    </xf>
    <xf numFmtId="0" fontId="0" fillId="0" borderId="13" xfId="0" applyNumberFormat="1" applyFill="1" applyBorder="1">
      <alignment vertical="center"/>
    </xf>
    <xf numFmtId="0" fontId="0" fillId="0" borderId="13" xfId="0" applyFill="1" applyBorder="1">
      <alignment vertical="center"/>
    </xf>
    <xf numFmtId="183" fontId="0" fillId="0" borderId="9" xfId="0" applyNumberFormat="1" applyFill="1" applyBorder="1" applyAlignment="1">
      <alignment horizontal="center" vertical="center" shrinkToFit="1"/>
    </xf>
    <xf numFmtId="38" fontId="0" fillId="0" borderId="0" xfId="2" applyFont="1">
      <alignment vertical="center"/>
    </xf>
    <xf numFmtId="184" fontId="13" fillId="0" borderId="0" xfId="0" applyNumberFormat="1" applyFont="1" applyFill="1" applyAlignment="1">
      <alignment horizontal="center" vertical="center" shrinkToFit="1"/>
    </xf>
    <xf numFmtId="38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Protection="1">
      <alignment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vertical="center" textRotation="255"/>
    </xf>
    <xf numFmtId="0" fontId="16" fillId="0" borderId="1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38" fontId="18" fillId="0" borderId="1" xfId="2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2" fillId="6" borderId="0" xfId="0" applyFont="1" applyFill="1" applyProtection="1">
      <alignment vertical="center"/>
    </xf>
    <xf numFmtId="0" fontId="2" fillId="6" borderId="0" xfId="0" applyNumberFormat="1" applyFont="1" applyFill="1" applyProtection="1">
      <alignment vertical="center"/>
    </xf>
    <xf numFmtId="0" fontId="2" fillId="5" borderId="1" xfId="0" applyFont="1" applyFill="1" applyBorder="1" applyProtection="1">
      <alignment vertical="center"/>
      <protection locked="0"/>
    </xf>
    <xf numFmtId="0" fontId="2" fillId="5" borderId="1" xfId="0" applyFont="1" applyFill="1" applyBorder="1" applyProtection="1">
      <alignment vertical="center"/>
    </xf>
    <xf numFmtId="38" fontId="4" fillId="5" borderId="1" xfId="2" applyFont="1" applyFill="1" applyBorder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8" fontId="4" fillId="5" borderId="1" xfId="2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shrinkToFit="1"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5" fontId="0" fillId="0" borderId="0" xfId="0" applyNumberFormat="1">
      <alignment vertical="center"/>
    </xf>
    <xf numFmtId="186" fontId="4" fillId="5" borderId="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38" fontId="16" fillId="0" borderId="2" xfId="0" applyNumberFormat="1" applyFont="1" applyBorder="1" applyAlignment="1">
      <alignment horizontal="center" vertical="center"/>
    </xf>
    <xf numFmtId="0" fontId="2" fillId="6" borderId="0" xfId="0" applyFont="1" applyFill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8" fontId="2" fillId="2" borderId="1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7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5">
    <cellStyle name="ハイパーリンク" xfId="3" builtinId="8"/>
    <cellStyle name="桁区切り" xfId="2" builtinId="6"/>
    <cellStyle name="標準" xfId="0" builtinId="0"/>
    <cellStyle name="標準 2" xfId="1" xr:uid="{001EAF7D-ED23-44E3-B80D-8034B1F105AE}"/>
    <cellStyle name="標準 3" xfId="4" xr:uid="{10EFB01B-BED3-45DA-9969-20FB5C2FB36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1219200</xdr:colOff>
      <xdr:row>2</xdr:row>
      <xdr:rowOff>28574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C790141-564B-48D3-8C5E-067A7342C36E}"/>
            </a:ext>
          </a:extLst>
        </xdr:cNvPr>
        <xdr:cNvSpPr/>
      </xdr:nvSpPr>
      <xdr:spPr>
        <a:xfrm>
          <a:off x="0" y="247650"/>
          <a:ext cx="2457450" cy="276224"/>
        </a:xfrm>
        <a:prstGeom prst="wedgeRoundRectCallout">
          <a:avLst>
            <a:gd name="adj1" fmla="val -24963"/>
            <a:gd name="adj2" fmla="val 9940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年度から６桁で入力してください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-kantan.jp/city-kawagoe-saitama-u/profile/userLogin_initDisplay.action?nextURL=CqTLFdO4voZD9uOPm3NmajQ9f2VYJzSnVtXuWY28Gc%2BIFKPhOwG626Kr1SUI2EYCaAP8spZk7cny%0D%0A%2BAXa6mScqMuFDYUyWmVW4Ca1hZI33S7zi5mfV9kSeg%3D%3DMQ7bKLLPpew%3D%0D%0A" TargetMode="External"/><Relationship Id="rId1" Type="http://schemas.openxmlformats.org/officeDocument/2006/relationships/hyperlink" Target="TEL:049-224-6312(&#30452;&#36890;&#65289;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0642-3B90-45DC-BCD0-BA038F549FBA}">
  <dimension ref="B1:C41"/>
  <sheetViews>
    <sheetView tabSelected="1" topLeftCell="A19" workbookViewId="0">
      <selection activeCell="F28" sqref="F28"/>
    </sheetView>
  </sheetViews>
  <sheetFormatPr defaultRowHeight="16.5"/>
  <cols>
    <col min="1" max="1" width="9" style="1"/>
    <col min="2" max="2" width="9.625" style="1" bestFit="1" customWidth="1"/>
    <col min="3" max="16384" width="9" style="1"/>
  </cols>
  <sheetData>
    <row r="1" spans="2:2">
      <c r="B1" s="1" t="s">
        <v>146</v>
      </c>
    </row>
    <row r="3" spans="2:2">
      <c r="B3" s="1" t="s">
        <v>161</v>
      </c>
    </row>
    <row r="5" spans="2:2">
      <c r="B5" s="1" t="s">
        <v>166</v>
      </c>
    </row>
    <row r="6" spans="2:2">
      <c r="B6" s="1" t="s">
        <v>141</v>
      </c>
    </row>
    <row r="7" spans="2:2">
      <c r="B7" s="1" t="s">
        <v>142</v>
      </c>
    </row>
    <row r="10" spans="2:2">
      <c r="B10" s="1" t="s">
        <v>143</v>
      </c>
    </row>
    <row r="12" spans="2:2">
      <c r="B12" s="1" t="s">
        <v>165</v>
      </c>
    </row>
    <row r="13" spans="2:2">
      <c r="B13" s="1" t="s">
        <v>202</v>
      </c>
    </row>
    <row r="14" spans="2:2">
      <c r="B14" s="1" t="s">
        <v>203</v>
      </c>
    </row>
    <row r="15" spans="2:2">
      <c r="B15" s="1" t="s">
        <v>201</v>
      </c>
    </row>
    <row r="16" spans="2:2">
      <c r="B16" s="1" t="s">
        <v>207</v>
      </c>
    </row>
    <row r="17" spans="2:2">
      <c r="B17" s="1" t="s">
        <v>144</v>
      </c>
    </row>
    <row r="18" spans="2:2">
      <c r="B18" s="1" t="s">
        <v>145</v>
      </c>
    </row>
    <row r="20" spans="2:2">
      <c r="B20" s="1" t="s">
        <v>205</v>
      </c>
    </row>
    <row r="21" spans="2:2">
      <c r="B21" s="61" t="s">
        <v>204</v>
      </c>
    </row>
    <row r="22" spans="2:2">
      <c r="B22" s="61"/>
    </row>
    <row r="23" spans="2:2">
      <c r="B23" s="61"/>
    </row>
    <row r="25" spans="2:2">
      <c r="B25" s="1" t="s">
        <v>164</v>
      </c>
    </row>
    <row r="26" spans="2:2">
      <c r="B26" s="1" t="s">
        <v>147</v>
      </c>
    </row>
    <row r="27" spans="2:2">
      <c r="B27" s="61" t="s">
        <v>148</v>
      </c>
    </row>
    <row r="32" spans="2:2">
      <c r="B32" s="1" t="s">
        <v>167</v>
      </c>
    </row>
    <row r="33" spans="2:3">
      <c r="B33" s="66">
        <v>44260</v>
      </c>
      <c r="C33" s="1" t="s">
        <v>168</v>
      </c>
    </row>
    <row r="34" spans="2:3">
      <c r="B34" s="66">
        <v>44272</v>
      </c>
      <c r="C34" s="1" t="s">
        <v>169</v>
      </c>
    </row>
    <row r="35" spans="2:3">
      <c r="B35" s="66">
        <v>44588</v>
      </c>
      <c r="C35" s="1" t="s">
        <v>208</v>
      </c>
    </row>
    <row r="36" spans="2:3">
      <c r="B36" s="66">
        <v>44746</v>
      </c>
      <c r="C36" s="1" t="s">
        <v>216</v>
      </c>
    </row>
    <row r="37" spans="2:3">
      <c r="B37" s="21"/>
    </row>
    <row r="38" spans="2:3">
      <c r="B38" s="21"/>
    </row>
    <row r="39" spans="2:3">
      <c r="B39" s="21"/>
    </row>
    <row r="40" spans="2:3">
      <c r="B40" s="21"/>
    </row>
    <row r="41" spans="2:3">
      <c r="B41" s="21"/>
    </row>
  </sheetData>
  <phoneticPr fontId="1"/>
  <hyperlinks>
    <hyperlink ref="B27" r:id="rId1" xr:uid="{1F8D2614-C767-4292-9649-F8D3E1E81003}"/>
    <hyperlink ref="B21" r:id="rId2" xr:uid="{6AEDD286-8A90-4764-9DB9-C3B0FF807C65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1869-7063-466B-9F08-0790D7F19624}">
  <dimension ref="A1:Q405"/>
  <sheetViews>
    <sheetView showGridLines="0" view="pageBreakPreview" topLeftCell="A12" zoomScaleNormal="100" zoomScaleSheetLayoutView="100" workbookViewId="0"/>
  </sheetViews>
  <sheetFormatPr defaultRowHeight="13.5"/>
  <cols>
    <col min="1" max="1" width="9" style="79"/>
    <col min="2" max="3" width="8.75" style="79" customWidth="1"/>
    <col min="4" max="5" width="11" style="79" customWidth="1"/>
    <col min="6" max="10" width="8.75" style="79" customWidth="1"/>
    <col min="11" max="16" width="9.5" style="79" customWidth="1"/>
    <col min="17" max="17" width="8.75" style="79" customWidth="1"/>
    <col min="18" max="16384" width="9" style="79"/>
  </cols>
  <sheetData>
    <row r="1" spans="1:17">
      <c r="B1" s="79" t="s">
        <v>187</v>
      </c>
    </row>
    <row r="2" spans="1:17" ht="34.5" customHeight="1">
      <c r="B2" s="109" t="s">
        <v>188</v>
      </c>
      <c r="C2" s="109"/>
      <c r="D2" s="109"/>
      <c r="E2" s="109"/>
      <c r="F2" s="109"/>
      <c r="G2" s="109"/>
      <c r="H2" s="110"/>
      <c r="I2" s="110"/>
      <c r="J2" s="110"/>
      <c r="Q2" s="110"/>
    </row>
    <row r="3" spans="1:17" s="81" customFormat="1" ht="27.75" customHeight="1">
      <c r="B3" s="116" t="s">
        <v>135</v>
      </c>
      <c r="C3" s="138" t="s">
        <v>189</v>
      </c>
      <c r="D3" s="139"/>
      <c r="E3" s="140"/>
      <c r="F3" s="141" t="s">
        <v>190</v>
      </c>
      <c r="G3" s="142"/>
      <c r="H3" s="143" t="s">
        <v>15</v>
      </c>
      <c r="I3" s="143"/>
      <c r="J3" s="143"/>
      <c r="K3" s="143"/>
      <c r="L3" s="143"/>
      <c r="M3" s="117" t="s">
        <v>191</v>
      </c>
      <c r="N3" s="80" t="s">
        <v>0</v>
      </c>
    </row>
    <row r="4" spans="1:17" ht="21" customHeight="1">
      <c r="B4" s="117"/>
      <c r="C4" s="144"/>
      <c r="D4" s="145"/>
      <c r="E4" s="146"/>
      <c r="F4" s="143"/>
      <c r="G4" s="143"/>
      <c r="H4" s="143">
        <f>①基本情報!B9</f>
        <v>0</v>
      </c>
      <c r="I4" s="143"/>
      <c r="J4" s="143"/>
      <c r="K4" s="143"/>
      <c r="L4" s="143"/>
      <c r="M4" s="117"/>
      <c r="N4" s="80">
        <f>③入力シート!B2</f>
        <v>202307</v>
      </c>
    </row>
    <row r="5" spans="1:17" ht="6" customHeight="1"/>
    <row r="6" spans="1:17" s="82" customFormat="1" ht="22.5" customHeight="1">
      <c r="A6" s="161" t="s">
        <v>135</v>
      </c>
      <c r="B6" s="136" t="s">
        <v>192</v>
      </c>
      <c r="C6" s="136" t="s">
        <v>211</v>
      </c>
      <c r="D6" s="162" t="s">
        <v>212</v>
      </c>
      <c r="E6" s="163"/>
      <c r="F6" s="136" t="s">
        <v>193</v>
      </c>
      <c r="G6" s="136" t="s">
        <v>213</v>
      </c>
      <c r="H6" s="136" t="s">
        <v>194</v>
      </c>
      <c r="I6" s="136" t="s">
        <v>7</v>
      </c>
      <c r="J6" s="136" t="s">
        <v>2</v>
      </c>
      <c r="K6" s="147" t="s">
        <v>214</v>
      </c>
      <c r="L6" s="148"/>
      <c r="M6" s="148"/>
      <c r="N6" s="148"/>
      <c r="O6" s="148"/>
      <c r="P6" s="149"/>
      <c r="Q6" s="136" t="s">
        <v>206</v>
      </c>
    </row>
    <row r="7" spans="1:17" ht="14.25" thickBot="1">
      <c r="A7" s="161"/>
      <c r="B7" s="137"/>
      <c r="C7" s="137"/>
      <c r="D7" s="111" t="s">
        <v>195</v>
      </c>
      <c r="E7" s="111" t="s">
        <v>196</v>
      </c>
      <c r="F7" s="137"/>
      <c r="G7" s="137"/>
      <c r="H7" s="137"/>
      <c r="I7" s="137"/>
      <c r="J7" s="137"/>
      <c r="K7" s="150"/>
      <c r="L7" s="151"/>
      <c r="M7" s="151"/>
      <c r="N7" s="151"/>
      <c r="O7" s="151"/>
      <c r="P7" s="152"/>
      <c r="Q7" s="137"/>
    </row>
    <row r="8" spans="1:17" ht="33" customHeight="1" thickTop="1">
      <c r="A8" s="79">
        <f>③入力シート!A5</f>
        <v>0</v>
      </c>
      <c r="B8" s="83">
        <f>③入力シート!E5</f>
        <v>0</v>
      </c>
      <c r="C8" s="83">
        <f>③入力シート!J5</f>
        <v>0</v>
      </c>
      <c r="D8" s="83">
        <f>③入力シート!G5</f>
        <v>0</v>
      </c>
      <c r="E8" s="83">
        <f>③入力シート!H5</f>
        <v>0</v>
      </c>
      <c r="F8" s="83" t="str">
        <f>③入力シート!I5</f>
        <v/>
      </c>
      <c r="G8" s="83"/>
      <c r="H8" s="118" t="e">
        <f>③入力シート!O5+③入力シート!P5</f>
        <v>#VALUE!</v>
      </c>
      <c r="I8" s="86">
        <f>③入力シート!L5</f>
        <v>0</v>
      </c>
      <c r="J8" s="86">
        <f>③入力シート!M5</f>
        <v>0</v>
      </c>
      <c r="K8" s="153">
        <f>③入力シート!K5</f>
        <v>0</v>
      </c>
      <c r="L8" s="154"/>
      <c r="M8" s="154"/>
      <c r="N8" s="154"/>
      <c r="O8" s="154"/>
      <c r="P8" s="155"/>
      <c r="Q8" s="88"/>
    </row>
    <row r="9" spans="1:17" ht="33" customHeight="1">
      <c r="A9" s="79">
        <f>③入力シート!A6</f>
        <v>0</v>
      </c>
      <c r="B9" s="83">
        <f>③入力シート!E6</f>
        <v>0</v>
      </c>
      <c r="C9" s="83">
        <f>③入力シート!J6</f>
        <v>0</v>
      </c>
      <c r="D9" s="84">
        <f>③入力シート!G6</f>
        <v>0</v>
      </c>
      <c r="E9" s="84">
        <f>③入力シート!H6</f>
        <v>0</v>
      </c>
      <c r="F9" s="83" t="str">
        <f>③入力シート!I6</f>
        <v/>
      </c>
      <c r="G9" s="84"/>
      <c r="H9" s="85" t="e">
        <f>③入力シート!O6+③入力シート!P6</f>
        <v>#VALUE!</v>
      </c>
      <c r="I9" s="86">
        <f>③入力シート!L6</f>
        <v>0</v>
      </c>
      <c r="J9" s="87">
        <f>③入力シート!M6</f>
        <v>0</v>
      </c>
      <c r="K9" s="156">
        <f>③入力シート!K6</f>
        <v>0</v>
      </c>
      <c r="L9" s="156"/>
      <c r="M9" s="156"/>
      <c r="N9" s="156"/>
      <c r="O9" s="156"/>
      <c r="P9" s="156"/>
      <c r="Q9" s="88"/>
    </row>
    <row r="10" spans="1:17" ht="33" customHeight="1">
      <c r="A10" s="79">
        <f>③入力シート!A7</f>
        <v>0</v>
      </c>
      <c r="B10" s="83">
        <f>③入力シート!E7</f>
        <v>0</v>
      </c>
      <c r="C10" s="83">
        <f>③入力シート!J7</f>
        <v>0</v>
      </c>
      <c r="D10" s="84">
        <f>③入力シート!G7</f>
        <v>0</v>
      </c>
      <c r="E10" s="84">
        <f>③入力シート!H7</f>
        <v>0</v>
      </c>
      <c r="F10" s="83" t="str">
        <f>③入力シート!I7</f>
        <v/>
      </c>
      <c r="G10" s="84"/>
      <c r="H10" s="85" t="e">
        <f>③入力シート!O7+③入力シート!P7</f>
        <v>#VALUE!</v>
      </c>
      <c r="I10" s="86">
        <f>③入力シート!L7</f>
        <v>0</v>
      </c>
      <c r="J10" s="87">
        <f>③入力シート!M7</f>
        <v>0</v>
      </c>
      <c r="K10" s="156">
        <f>③入力シート!K7</f>
        <v>0</v>
      </c>
      <c r="L10" s="156"/>
      <c r="M10" s="156"/>
      <c r="N10" s="156"/>
      <c r="O10" s="156"/>
      <c r="P10" s="156"/>
      <c r="Q10" s="88"/>
    </row>
    <row r="11" spans="1:17" ht="33" customHeight="1">
      <c r="A11" s="79">
        <f>③入力シート!A8</f>
        <v>0</v>
      </c>
      <c r="B11" s="83">
        <f>③入力シート!E8</f>
        <v>0</v>
      </c>
      <c r="C11" s="83">
        <f>③入力シート!J8</f>
        <v>0</v>
      </c>
      <c r="D11" s="84">
        <f>③入力シート!G8</f>
        <v>0</v>
      </c>
      <c r="E11" s="84">
        <f>③入力シート!H8</f>
        <v>0</v>
      </c>
      <c r="F11" s="83" t="str">
        <f>③入力シート!I8</f>
        <v/>
      </c>
      <c r="G11" s="84"/>
      <c r="H11" s="85" t="e">
        <f>③入力シート!O8+③入力シート!P8</f>
        <v>#VALUE!</v>
      </c>
      <c r="I11" s="86">
        <f>③入力シート!L8</f>
        <v>0</v>
      </c>
      <c r="J11" s="87">
        <f>③入力シート!M8</f>
        <v>0</v>
      </c>
      <c r="K11" s="156">
        <f>③入力シート!K8</f>
        <v>0</v>
      </c>
      <c r="L11" s="156"/>
      <c r="M11" s="156"/>
      <c r="N11" s="156"/>
      <c r="O11" s="156"/>
      <c r="P11" s="156"/>
      <c r="Q11" s="88"/>
    </row>
    <row r="12" spans="1:17" ht="33" customHeight="1">
      <c r="A12" s="79">
        <f>③入力シート!A9</f>
        <v>0</v>
      </c>
      <c r="B12" s="83">
        <f>③入力シート!E9</f>
        <v>0</v>
      </c>
      <c r="C12" s="83">
        <f>③入力シート!J9</f>
        <v>0</v>
      </c>
      <c r="D12" s="84">
        <f>③入力シート!G9</f>
        <v>0</v>
      </c>
      <c r="E12" s="84">
        <f>③入力シート!H9</f>
        <v>0</v>
      </c>
      <c r="F12" s="83" t="str">
        <f>③入力シート!I9</f>
        <v/>
      </c>
      <c r="G12" s="84"/>
      <c r="H12" s="85" t="e">
        <f>③入力シート!O9+③入力シート!P9</f>
        <v>#VALUE!</v>
      </c>
      <c r="I12" s="86">
        <f>③入力シート!L9</f>
        <v>0</v>
      </c>
      <c r="J12" s="87">
        <f>③入力シート!M9</f>
        <v>0</v>
      </c>
      <c r="K12" s="156">
        <f>③入力シート!K9</f>
        <v>0</v>
      </c>
      <c r="L12" s="156"/>
      <c r="M12" s="156"/>
      <c r="N12" s="156"/>
      <c r="O12" s="156"/>
      <c r="P12" s="156"/>
      <c r="Q12" s="88"/>
    </row>
    <row r="13" spans="1:17" ht="33" customHeight="1">
      <c r="A13" s="79">
        <f>③入力シート!A10</f>
        <v>0</v>
      </c>
      <c r="B13" s="83">
        <f>③入力シート!E10</f>
        <v>0</v>
      </c>
      <c r="C13" s="83">
        <f>③入力シート!J10</f>
        <v>0</v>
      </c>
      <c r="D13" s="84">
        <f>③入力シート!G10</f>
        <v>0</v>
      </c>
      <c r="E13" s="84">
        <f>③入力シート!H10</f>
        <v>0</v>
      </c>
      <c r="F13" s="83" t="str">
        <f>③入力シート!I10</f>
        <v/>
      </c>
      <c r="G13" s="84"/>
      <c r="H13" s="85" t="e">
        <f>③入力シート!O10+③入力シート!P10</f>
        <v>#VALUE!</v>
      </c>
      <c r="I13" s="86">
        <f>③入力シート!L10</f>
        <v>0</v>
      </c>
      <c r="J13" s="87">
        <f>③入力シート!M10</f>
        <v>0</v>
      </c>
      <c r="K13" s="156">
        <f>③入力シート!K10</f>
        <v>0</v>
      </c>
      <c r="L13" s="156"/>
      <c r="M13" s="156"/>
      <c r="N13" s="156"/>
      <c r="O13" s="156"/>
      <c r="P13" s="156"/>
      <c r="Q13" s="88"/>
    </row>
    <row r="14" spans="1:17" ht="33" customHeight="1">
      <c r="A14" s="79">
        <f>③入力シート!A11</f>
        <v>0</v>
      </c>
      <c r="B14" s="83">
        <f>③入力シート!E11</f>
        <v>0</v>
      </c>
      <c r="C14" s="83">
        <f>③入力シート!J11</f>
        <v>0</v>
      </c>
      <c r="D14" s="84">
        <f>③入力シート!G11</f>
        <v>0</v>
      </c>
      <c r="E14" s="84">
        <f>③入力シート!H11</f>
        <v>0</v>
      </c>
      <c r="F14" s="83" t="str">
        <f>③入力シート!I11</f>
        <v/>
      </c>
      <c r="G14" s="84"/>
      <c r="H14" s="85" t="e">
        <f>③入力シート!O11+③入力シート!P11</f>
        <v>#VALUE!</v>
      </c>
      <c r="I14" s="86">
        <f>③入力シート!L11</f>
        <v>0</v>
      </c>
      <c r="J14" s="87">
        <f>③入力シート!M11</f>
        <v>0</v>
      </c>
      <c r="K14" s="156">
        <f>③入力シート!K11</f>
        <v>0</v>
      </c>
      <c r="L14" s="156"/>
      <c r="M14" s="156"/>
      <c r="N14" s="156"/>
      <c r="O14" s="156"/>
      <c r="P14" s="156"/>
      <c r="Q14" s="88"/>
    </row>
    <row r="15" spans="1:17" ht="33" customHeight="1">
      <c r="A15" s="79">
        <f>③入力シート!A12</f>
        <v>0</v>
      </c>
      <c r="B15" s="83">
        <f>③入力シート!E12</f>
        <v>0</v>
      </c>
      <c r="C15" s="83">
        <f>③入力シート!J12</f>
        <v>0</v>
      </c>
      <c r="D15" s="84">
        <f>③入力シート!G12</f>
        <v>0</v>
      </c>
      <c r="E15" s="84">
        <f>③入力シート!H12</f>
        <v>0</v>
      </c>
      <c r="F15" s="83" t="str">
        <f>③入力シート!I12</f>
        <v/>
      </c>
      <c r="G15" s="84"/>
      <c r="H15" s="85" t="e">
        <f>③入力シート!O12+③入力シート!P12</f>
        <v>#VALUE!</v>
      </c>
      <c r="I15" s="86">
        <f>③入力シート!L12</f>
        <v>0</v>
      </c>
      <c r="J15" s="87">
        <f>③入力シート!M12</f>
        <v>0</v>
      </c>
      <c r="K15" s="156">
        <f>③入力シート!K12</f>
        <v>0</v>
      </c>
      <c r="L15" s="156"/>
      <c r="M15" s="156"/>
      <c r="N15" s="156"/>
      <c r="O15" s="156"/>
      <c r="P15" s="156"/>
      <c r="Q15" s="88"/>
    </row>
    <row r="16" spans="1:17" ht="33" customHeight="1">
      <c r="A16" s="79">
        <f>③入力シート!A13</f>
        <v>0</v>
      </c>
      <c r="B16" s="83">
        <f>③入力シート!E13</f>
        <v>0</v>
      </c>
      <c r="C16" s="83">
        <f>③入力シート!J13</f>
        <v>0</v>
      </c>
      <c r="D16" s="84">
        <f>③入力シート!G13</f>
        <v>0</v>
      </c>
      <c r="E16" s="84">
        <f>③入力シート!H13</f>
        <v>0</v>
      </c>
      <c r="F16" s="83" t="str">
        <f>③入力シート!I13</f>
        <v/>
      </c>
      <c r="G16" s="84"/>
      <c r="H16" s="85" t="e">
        <f>③入力シート!O13+③入力シート!P13</f>
        <v>#VALUE!</v>
      </c>
      <c r="I16" s="86">
        <f>③入力シート!L13</f>
        <v>0</v>
      </c>
      <c r="J16" s="87">
        <f>③入力シート!M13</f>
        <v>0</v>
      </c>
      <c r="K16" s="156">
        <f>③入力シート!K13</f>
        <v>0</v>
      </c>
      <c r="L16" s="156"/>
      <c r="M16" s="156"/>
      <c r="N16" s="156"/>
      <c r="O16" s="156"/>
      <c r="P16" s="156"/>
      <c r="Q16" s="88"/>
    </row>
    <row r="17" spans="1:17" ht="33" customHeight="1">
      <c r="A17" s="79">
        <f>③入力シート!A14</f>
        <v>0</v>
      </c>
      <c r="B17" s="83">
        <f>③入力シート!E14</f>
        <v>0</v>
      </c>
      <c r="C17" s="83">
        <f>③入力シート!J14</f>
        <v>0</v>
      </c>
      <c r="D17" s="84">
        <f>③入力シート!G14</f>
        <v>0</v>
      </c>
      <c r="E17" s="84">
        <f>③入力シート!H14</f>
        <v>0</v>
      </c>
      <c r="F17" s="83" t="str">
        <f>③入力シート!I14</f>
        <v/>
      </c>
      <c r="G17" s="84"/>
      <c r="H17" s="85" t="e">
        <f>③入力シート!O14+③入力シート!P14</f>
        <v>#VALUE!</v>
      </c>
      <c r="I17" s="86">
        <f>③入力シート!L14</f>
        <v>0</v>
      </c>
      <c r="J17" s="87">
        <f>③入力シート!M14</f>
        <v>0</v>
      </c>
      <c r="K17" s="156">
        <f>③入力シート!K14</f>
        <v>0</v>
      </c>
      <c r="L17" s="156"/>
      <c r="M17" s="156"/>
      <c r="N17" s="156"/>
      <c r="O17" s="156"/>
      <c r="P17" s="156"/>
      <c r="Q17" s="88"/>
    </row>
    <row r="18" spans="1:17" ht="33" customHeight="1">
      <c r="A18" s="79">
        <f>③入力シート!A15</f>
        <v>0</v>
      </c>
      <c r="B18" s="83">
        <f>③入力シート!E15</f>
        <v>0</v>
      </c>
      <c r="C18" s="83">
        <f>③入力シート!J15</f>
        <v>0</v>
      </c>
      <c r="D18" s="84">
        <f>③入力シート!G15</f>
        <v>0</v>
      </c>
      <c r="E18" s="84">
        <f>③入力シート!H15</f>
        <v>0</v>
      </c>
      <c r="F18" s="83" t="str">
        <f>③入力シート!I15</f>
        <v/>
      </c>
      <c r="G18" s="84"/>
      <c r="H18" s="85" t="e">
        <f>③入力シート!O15+③入力シート!P15</f>
        <v>#VALUE!</v>
      </c>
      <c r="I18" s="86">
        <f>③入力シート!L15</f>
        <v>0</v>
      </c>
      <c r="J18" s="87">
        <f>③入力シート!M15</f>
        <v>0</v>
      </c>
      <c r="K18" s="156">
        <f>③入力シート!K15</f>
        <v>0</v>
      </c>
      <c r="L18" s="156"/>
      <c r="M18" s="156"/>
      <c r="N18" s="156"/>
      <c r="O18" s="156"/>
      <c r="P18" s="156"/>
      <c r="Q18" s="88"/>
    </row>
    <row r="19" spans="1:17" ht="33" customHeight="1">
      <c r="A19" s="79">
        <f>③入力シート!A16</f>
        <v>0</v>
      </c>
      <c r="B19" s="83">
        <f>③入力シート!E16</f>
        <v>0</v>
      </c>
      <c r="C19" s="83">
        <f>③入力シート!J16</f>
        <v>0</v>
      </c>
      <c r="D19" s="84">
        <f>③入力シート!G16</f>
        <v>0</v>
      </c>
      <c r="E19" s="84">
        <f>③入力シート!H16</f>
        <v>0</v>
      </c>
      <c r="F19" s="83" t="str">
        <f>③入力シート!I16</f>
        <v/>
      </c>
      <c r="G19" s="84"/>
      <c r="H19" s="85" t="e">
        <f>③入力シート!O16+③入力シート!P16</f>
        <v>#VALUE!</v>
      </c>
      <c r="I19" s="86">
        <f>③入力シート!L16</f>
        <v>0</v>
      </c>
      <c r="J19" s="87">
        <f>③入力シート!M16</f>
        <v>0</v>
      </c>
      <c r="K19" s="156">
        <f>③入力シート!K16</f>
        <v>0</v>
      </c>
      <c r="L19" s="156"/>
      <c r="M19" s="156"/>
      <c r="N19" s="156"/>
      <c r="O19" s="156"/>
      <c r="P19" s="156"/>
      <c r="Q19" s="88"/>
    </row>
    <row r="20" spans="1:17" ht="33" customHeight="1">
      <c r="A20" s="79">
        <f>③入力シート!A17</f>
        <v>0</v>
      </c>
      <c r="B20" s="83">
        <f>③入力シート!E17</f>
        <v>0</v>
      </c>
      <c r="C20" s="83">
        <f>③入力シート!J17</f>
        <v>0</v>
      </c>
      <c r="D20" s="84">
        <f>③入力シート!G17</f>
        <v>0</v>
      </c>
      <c r="E20" s="84">
        <f>③入力シート!H17</f>
        <v>0</v>
      </c>
      <c r="F20" s="83" t="str">
        <f>③入力シート!I17</f>
        <v/>
      </c>
      <c r="G20" s="84"/>
      <c r="H20" s="85" t="e">
        <f>③入力シート!O17+③入力シート!P17</f>
        <v>#VALUE!</v>
      </c>
      <c r="I20" s="86">
        <f>③入力シート!L17</f>
        <v>0</v>
      </c>
      <c r="J20" s="87">
        <f>③入力シート!M17</f>
        <v>0</v>
      </c>
      <c r="K20" s="156">
        <f>③入力シート!K17</f>
        <v>0</v>
      </c>
      <c r="L20" s="156"/>
      <c r="M20" s="156"/>
      <c r="N20" s="156"/>
      <c r="O20" s="156"/>
      <c r="P20" s="156"/>
      <c r="Q20" s="88"/>
    </row>
    <row r="21" spans="1:17" ht="33" customHeight="1">
      <c r="A21" s="79">
        <f>③入力シート!A18</f>
        <v>0</v>
      </c>
      <c r="B21" s="83">
        <f>③入力シート!E18</f>
        <v>0</v>
      </c>
      <c r="C21" s="83">
        <f>③入力シート!J18</f>
        <v>0</v>
      </c>
      <c r="D21" s="84">
        <f>③入力シート!G18</f>
        <v>0</v>
      </c>
      <c r="E21" s="84">
        <f>③入力シート!H18</f>
        <v>0</v>
      </c>
      <c r="F21" s="83" t="str">
        <f>③入力シート!I18</f>
        <v/>
      </c>
      <c r="G21" s="84"/>
      <c r="H21" s="85" t="e">
        <f>③入力シート!O18+③入力シート!P18</f>
        <v>#VALUE!</v>
      </c>
      <c r="I21" s="86">
        <f>③入力シート!L18</f>
        <v>0</v>
      </c>
      <c r="J21" s="87">
        <f>③入力シート!M18</f>
        <v>0</v>
      </c>
      <c r="K21" s="156">
        <f>③入力シート!K18</f>
        <v>0</v>
      </c>
      <c r="L21" s="156"/>
      <c r="M21" s="156"/>
      <c r="N21" s="156"/>
      <c r="O21" s="156"/>
      <c r="P21" s="156"/>
      <c r="Q21" s="88"/>
    </row>
    <row r="22" spans="1:17" ht="33" customHeight="1">
      <c r="A22" s="79">
        <f>③入力シート!A19</f>
        <v>0</v>
      </c>
      <c r="B22" s="83">
        <f>③入力シート!E19</f>
        <v>0</v>
      </c>
      <c r="C22" s="83">
        <f>③入力シート!J19</f>
        <v>0</v>
      </c>
      <c r="D22" s="84">
        <f>③入力シート!G19</f>
        <v>0</v>
      </c>
      <c r="E22" s="84">
        <f>③入力シート!H19</f>
        <v>0</v>
      </c>
      <c r="F22" s="83" t="str">
        <f>③入力シート!I19</f>
        <v/>
      </c>
      <c r="G22" s="84"/>
      <c r="H22" s="85" t="e">
        <f>③入力シート!O19+③入力シート!P19</f>
        <v>#VALUE!</v>
      </c>
      <c r="I22" s="86">
        <f>③入力シート!L19</f>
        <v>0</v>
      </c>
      <c r="J22" s="87">
        <f>③入力シート!M19</f>
        <v>0</v>
      </c>
      <c r="K22" s="156">
        <f>③入力シート!K19</f>
        <v>0</v>
      </c>
      <c r="L22" s="156"/>
      <c r="M22" s="156"/>
      <c r="N22" s="156"/>
      <c r="O22" s="156"/>
      <c r="P22" s="156"/>
      <c r="Q22" s="88"/>
    </row>
    <row r="23" spans="1:17" ht="33" customHeight="1">
      <c r="A23" s="79">
        <f>③入力シート!A20</f>
        <v>0</v>
      </c>
      <c r="B23" s="83">
        <f>③入力シート!E20</f>
        <v>0</v>
      </c>
      <c r="C23" s="83">
        <f>③入力シート!J20</f>
        <v>0</v>
      </c>
      <c r="D23" s="84">
        <f>③入力シート!G20</f>
        <v>0</v>
      </c>
      <c r="E23" s="84">
        <f>③入力シート!H20</f>
        <v>0</v>
      </c>
      <c r="F23" s="83" t="str">
        <f>③入力シート!I20</f>
        <v/>
      </c>
      <c r="G23" s="84"/>
      <c r="H23" s="85" t="e">
        <f>③入力シート!O20+③入力シート!P20</f>
        <v>#VALUE!</v>
      </c>
      <c r="I23" s="86">
        <f>③入力シート!L20</f>
        <v>0</v>
      </c>
      <c r="J23" s="87">
        <f>③入力シート!M20</f>
        <v>0</v>
      </c>
      <c r="K23" s="156">
        <f>③入力シート!K20</f>
        <v>0</v>
      </c>
      <c r="L23" s="156"/>
      <c r="M23" s="156"/>
      <c r="N23" s="156"/>
      <c r="O23" s="156"/>
      <c r="P23" s="156"/>
      <c r="Q23" s="88"/>
    </row>
    <row r="24" spans="1:17" ht="33" customHeight="1">
      <c r="A24" s="79">
        <f>③入力シート!A21</f>
        <v>0</v>
      </c>
      <c r="B24" s="83">
        <f>③入力シート!E21</f>
        <v>0</v>
      </c>
      <c r="C24" s="83">
        <f>③入力シート!J21</f>
        <v>0</v>
      </c>
      <c r="D24" s="84">
        <f>③入力シート!G21</f>
        <v>0</v>
      </c>
      <c r="E24" s="84">
        <f>③入力シート!H21</f>
        <v>0</v>
      </c>
      <c r="F24" s="83" t="str">
        <f>③入力シート!I21</f>
        <v/>
      </c>
      <c r="G24" s="84"/>
      <c r="H24" s="85" t="e">
        <f>③入力シート!O21+③入力シート!P21</f>
        <v>#VALUE!</v>
      </c>
      <c r="I24" s="86">
        <f>③入力シート!L21</f>
        <v>0</v>
      </c>
      <c r="J24" s="87">
        <f>③入力シート!M21</f>
        <v>0</v>
      </c>
      <c r="K24" s="156">
        <f>③入力シート!K21</f>
        <v>0</v>
      </c>
      <c r="L24" s="156"/>
      <c r="M24" s="156"/>
      <c r="N24" s="156"/>
      <c r="O24" s="156"/>
      <c r="P24" s="156"/>
      <c r="Q24" s="88"/>
    </row>
    <row r="25" spans="1:17" ht="33" customHeight="1">
      <c r="A25" s="79">
        <f>③入力シート!A22</f>
        <v>0</v>
      </c>
      <c r="B25" s="83">
        <f>③入力シート!E22</f>
        <v>0</v>
      </c>
      <c r="C25" s="83">
        <f>③入力シート!J22</f>
        <v>0</v>
      </c>
      <c r="D25" s="84">
        <f>③入力シート!G22</f>
        <v>0</v>
      </c>
      <c r="E25" s="84">
        <f>③入力シート!H22</f>
        <v>0</v>
      </c>
      <c r="F25" s="83" t="str">
        <f>③入力シート!I22</f>
        <v/>
      </c>
      <c r="G25" s="84"/>
      <c r="H25" s="85" t="e">
        <f>③入力シート!O22+③入力シート!P22</f>
        <v>#VALUE!</v>
      </c>
      <c r="I25" s="86">
        <f>③入力シート!L22</f>
        <v>0</v>
      </c>
      <c r="J25" s="87">
        <f>③入力シート!M22</f>
        <v>0</v>
      </c>
      <c r="K25" s="156">
        <f>③入力シート!K22</f>
        <v>0</v>
      </c>
      <c r="L25" s="156"/>
      <c r="M25" s="156"/>
      <c r="N25" s="156"/>
      <c r="O25" s="156"/>
      <c r="P25" s="156"/>
      <c r="Q25" s="88"/>
    </row>
    <row r="26" spans="1:17" ht="33" customHeight="1">
      <c r="A26" s="79">
        <f>③入力シート!A23</f>
        <v>0</v>
      </c>
      <c r="B26" s="83">
        <f>③入力シート!E23</f>
        <v>0</v>
      </c>
      <c r="C26" s="83">
        <f>③入力シート!J23</f>
        <v>0</v>
      </c>
      <c r="D26" s="84">
        <f>③入力シート!G23</f>
        <v>0</v>
      </c>
      <c r="E26" s="84">
        <f>③入力シート!H23</f>
        <v>0</v>
      </c>
      <c r="F26" s="83" t="str">
        <f>③入力シート!I23</f>
        <v/>
      </c>
      <c r="G26" s="84"/>
      <c r="H26" s="85" t="e">
        <f>③入力シート!O23+③入力シート!P23</f>
        <v>#VALUE!</v>
      </c>
      <c r="I26" s="86">
        <f>③入力シート!L23</f>
        <v>0</v>
      </c>
      <c r="J26" s="87">
        <f>③入力シート!M23</f>
        <v>0</v>
      </c>
      <c r="K26" s="156">
        <f>③入力シート!K23</f>
        <v>0</v>
      </c>
      <c r="L26" s="156"/>
      <c r="M26" s="156"/>
      <c r="N26" s="156"/>
      <c r="O26" s="156"/>
      <c r="P26" s="156"/>
      <c r="Q26" s="88"/>
    </row>
    <row r="27" spans="1:17" ht="33" customHeight="1">
      <c r="A27" s="79">
        <f>③入力シート!A24</f>
        <v>0</v>
      </c>
      <c r="B27" s="83">
        <f>③入力シート!E24</f>
        <v>0</v>
      </c>
      <c r="C27" s="83">
        <f>③入力シート!J24</f>
        <v>0</v>
      </c>
      <c r="D27" s="84">
        <f>③入力シート!G24</f>
        <v>0</v>
      </c>
      <c r="E27" s="84">
        <f>③入力シート!H24</f>
        <v>0</v>
      </c>
      <c r="F27" s="83" t="str">
        <f>③入力シート!I24</f>
        <v/>
      </c>
      <c r="G27" s="84"/>
      <c r="H27" s="85" t="e">
        <f>③入力シート!O24+③入力シート!P24</f>
        <v>#VALUE!</v>
      </c>
      <c r="I27" s="86">
        <f>③入力シート!L24</f>
        <v>0</v>
      </c>
      <c r="J27" s="87">
        <f>③入力シート!M24</f>
        <v>0</v>
      </c>
      <c r="K27" s="156">
        <f>③入力シート!K24</f>
        <v>0</v>
      </c>
      <c r="L27" s="156"/>
      <c r="M27" s="156"/>
      <c r="N27" s="156"/>
      <c r="O27" s="156"/>
      <c r="P27" s="156"/>
      <c r="Q27" s="88"/>
    </row>
    <row r="28" spans="1:17" s="81" customFormat="1" ht="33" customHeight="1">
      <c r="A28" s="79">
        <f>③入力シート!A25</f>
        <v>0</v>
      </c>
      <c r="B28" s="83">
        <f>③入力シート!E25</f>
        <v>0</v>
      </c>
      <c r="C28" s="83">
        <f>③入力シート!J25</f>
        <v>0</v>
      </c>
      <c r="D28" s="84">
        <f>③入力シート!G25</f>
        <v>0</v>
      </c>
      <c r="E28" s="84">
        <f>③入力シート!H25</f>
        <v>0</v>
      </c>
      <c r="F28" s="83" t="str">
        <f>③入力シート!I25</f>
        <v/>
      </c>
      <c r="G28" s="84"/>
      <c r="H28" s="85" t="e">
        <f>③入力シート!O25+③入力シート!P25</f>
        <v>#VALUE!</v>
      </c>
      <c r="I28" s="86">
        <f>③入力シート!L25</f>
        <v>0</v>
      </c>
      <c r="J28" s="87">
        <f>③入力シート!M25</f>
        <v>0</v>
      </c>
      <c r="K28" s="156">
        <f>③入力シート!K25</f>
        <v>0</v>
      </c>
      <c r="L28" s="156"/>
      <c r="M28" s="156"/>
      <c r="N28" s="156"/>
      <c r="O28" s="156"/>
      <c r="P28" s="156"/>
      <c r="Q28" s="88"/>
    </row>
    <row r="29" spans="1:17" ht="33" customHeight="1">
      <c r="A29" s="79">
        <f>③入力シート!A26</f>
        <v>0</v>
      </c>
      <c r="B29" s="83">
        <f>③入力シート!E26</f>
        <v>0</v>
      </c>
      <c r="C29" s="83">
        <f>③入力シート!J26</f>
        <v>0</v>
      </c>
      <c r="D29" s="84">
        <f>③入力シート!G26</f>
        <v>0</v>
      </c>
      <c r="E29" s="84">
        <f>③入力シート!H26</f>
        <v>0</v>
      </c>
      <c r="F29" s="83" t="str">
        <f>③入力シート!I26</f>
        <v/>
      </c>
      <c r="G29" s="84"/>
      <c r="H29" s="85" t="e">
        <f>③入力シート!O26+③入力シート!P26</f>
        <v>#VALUE!</v>
      </c>
      <c r="I29" s="86">
        <f>③入力シート!L26</f>
        <v>0</v>
      </c>
      <c r="J29" s="87">
        <f>③入力シート!M26</f>
        <v>0</v>
      </c>
      <c r="K29" s="156">
        <f>③入力シート!K26</f>
        <v>0</v>
      </c>
      <c r="L29" s="156"/>
      <c r="M29" s="156"/>
      <c r="N29" s="156"/>
      <c r="O29" s="156"/>
      <c r="P29" s="156"/>
      <c r="Q29" s="88"/>
    </row>
    <row r="30" spans="1:17" ht="33" customHeight="1">
      <c r="A30" s="79">
        <f>③入力シート!A27</f>
        <v>0</v>
      </c>
      <c r="B30" s="83">
        <f>③入力シート!E27</f>
        <v>0</v>
      </c>
      <c r="C30" s="83">
        <f>③入力シート!J27</f>
        <v>0</v>
      </c>
      <c r="D30" s="84">
        <f>③入力シート!G27</f>
        <v>0</v>
      </c>
      <c r="E30" s="84">
        <f>③入力シート!H27</f>
        <v>0</v>
      </c>
      <c r="F30" s="83" t="str">
        <f>③入力シート!I27</f>
        <v/>
      </c>
      <c r="G30" s="84"/>
      <c r="H30" s="85" t="e">
        <f>③入力シート!O27+③入力シート!P27</f>
        <v>#VALUE!</v>
      </c>
      <c r="I30" s="86">
        <f>③入力シート!L27</f>
        <v>0</v>
      </c>
      <c r="J30" s="87">
        <f>③入力シート!M27</f>
        <v>0</v>
      </c>
      <c r="K30" s="156">
        <f>③入力シート!K27</f>
        <v>0</v>
      </c>
      <c r="L30" s="156"/>
      <c r="M30" s="156"/>
      <c r="N30" s="156"/>
      <c r="O30" s="156"/>
      <c r="P30" s="156"/>
      <c r="Q30" s="88"/>
    </row>
    <row r="31" spans="1:17" ht="33" customHeight="1">
      <c r="A31" s="79">
        <f>③入力シート!A28</f>
        <v>0</v>
      </c>
      <c r="B31" s="83">
        <f>③入力シート!E28</f>
        <v>0</v>
      </c>
      <c r="C31" s="83">
        <f>③入力シート!J28</f>
        <v>0</v>
      </c>
      <c r="D31" s="84">
        <f>③入力シート!G28</f>
        <v>0</v>
      </c>
      <c r="E31" s="84">
        <f>③入力シート!H28</f>
        <v>0</v>
      </c>
      <c r="F31" s="83" t="str">
        <f>③入力シート!I28</f>
        <v/>
      </c>
      <c r="G31" s="84"/>
      <c r="H31" s="85" t="e">
        <f>③入力シート!O28+③入力シート!P28</f>
        <v>#VALUE!</v>
      </c>
      <c r="I31" s="86">
        <f>③入力シート!L28</f>
        <v>0</v>
      </c>
      <c r="J31" s="87">
        <f>③入力シート!M28</f>
        <v>0</v>
      </c>
      <c r="K31" s="156">
        <f>③入力シート!K28</f>
        <v>0</v>
      </c>
      <c r="L31" s="156"/>
      <c r="M31" s="156"/>
      <c r="N31" s="156"/>
      <c r="O31" s="156"/>
      <c r="P31" s="156"/>
      <c r="Q31" s="88"/>
    </row>
    <row r="32" spans="1:17" ht="33" customHeight="1">
      <c r="A32" s="79">
        <f>③入力シート!A29</f>
        <v>0</v>
      </c>
      <c r="B32" s="83">
        <f>③入力シート!E29</f>
        <v>0</v>
      </c>
      <c r="C32" s="83">
        <f>③入力シート!J29</f>
        <v>0</v>
      </c>
      <c r="D32" s="84">
        <f>③入力シート!G29</f>
        <v>0</v>
      </c>
      <c r="E32" s="84">
        <f>③入力シート!H29</f>
        <v>0</v>
      </c>
      <c r="F32" s="83" t="str">
        <f>③入力シート!I29</f>
        <v/>
      </c>
      <c r="G32" s="84"/>
      <c r="H32" s="85" t="e">
        <f>③入力シート!O29+③入力シート!P29</f>
        <v>#VALUE!</v>
      </c>
      <c r="I32" s="86">
        <f>③入力シート!L29</f>
        <v>0</v>
      </c>
      <c r="J32" s="87">
        <f>③入力シート!M29</f>
        <v>0</v>
      </c>
      <c r="K32" s="156">
        <f>③入力シート!K29</f>
        <v>0</v>
      </c>
      <c r="L32" s="156"/>
      <c r="M32" s="156"/>
      <c r="N32" s="156"/>
      <c r="O32" s="156"/>
      <c r="P32" s="156"/>
      <c r="Q32" s="88"/>
    </row>
    <row r="33" spans="1:17" ht="33" customHeight="1">
      <c r="A33" s="79">
        <f>③入力シート!A30</f>
        <v>0</v>
      </c>
      <c r="B33" s="83">
        <f>③入力シート!E30</f>
        <v>0</v>
      </c>
      <c r="C33" s="83">
        <f>③入力シート!J30</f>
        <v>0</v>
      </c>
      <c r="D33" s="84">
        <f>③入力シート!G30</f>
        <v>0</v>
      </c>
      <c r="E33" s="84">
        <f>③入力シート!H30</f>
        <v>0</v>
      </c>
      <c r="F33" s="83" t="str">
        <f>③入力シート!I30</f>
        <v/>
      </c>
      <c r="G33" s="84"/>
      <c r="H33" s="85" t="e">
        <f>③入力シート!O30+③入力シート!P30</f>
        <v>#VALUE!</v>
      </c>
      <c r="I33" s="86">
        <f>③入力シート!L30</f>
        <v>0</v>
      </c>
      <c r="J33" s="87">
        <f>③入力シート!M30</f>
        <v>0</v>
      </c>
      <c r="K33" s="156">
        <f>③入力シート!K30</f>
        <v>0</v>
      </c>
      <c r="L33" s="156"/>
      <c r="M33" s="156"/>
      <c r="N33" s="156"/>
      <c r="O33" s="156"/>
      <c r="P33" s="156"/>
      <c r="Q33" s="88"/>
    </row>
    <row r="34" spans="1:17" ht="33" customHeight="1">
      <c r="A34" s="79">
        <f>③入力シート!A31</f>
        <v>0</v>
      </c>
      <c r="B34" s="83">
        <f>③入力シート!E31</f>
        <v>0</v>
      </c>
      <c r="C34" s="83">
        <f>③入力シート!J31</f>
        <v>0</v>
      </c>
      <c r="D34" s="84">
        <f>③入力シート!G31</f>
        <v>0</v>
      </c>
      <c r="E34" s="84">
        <f>③入力シート!H31</f>
        <v>0</v>
      </c>
      <c r="F34" s="83" t="str">
        <f>③入力シート!I31</f>
        <v/>
      </c>
      <c r="G34" s="84"/>
      <c r="H34" s="85" t="e">
        <f>③入力シート!O31+③入力シート!P31</f>
        <v>#VALUE!</v>
      </c>
      <c r="I34" s="86">
        <f>③入力シート!L31</f>
        <v>0</v>
      </c>
      <c r="J34" s="87">
        <f>③入力シート!M31</f>
        <v>0</v>
      </c>
      <c r="K34" s="156">
        <f>③入力シート!K31</f>
        <v>0</v>
      </c>
      <c r="L34" s="156"/>
      <c r="M34" s="156"/>
      <c r="N34" s="156"/>
      <c r="O34" s="156"/>
      <c r="P34" s="156"/>
      <c r="Q34" s="88"/>
    </row>
    <row r="35" spans="1:17" ht="33" customHeight="1">
      <c r="A35" s="79">
        <f>③入力シート!A32</f>
        <v>0</v>
      </c>
      <c r="B35" s="83">
        <f>③入力シート!E32</f>
        <v>0</v>
      </c>
      <c r="C35" s="83">
        <f>③入力シート!J32</f>
        <v>0</v>
      </c>
      <c r="D35" s="84">
        <f>③入力シート!G32</f>
        <v>0</v>
      </c>
      <c r="E35" s="84">
        <f>③入力シート!H32</f>
        <v>0</v>
      </c>
      <c r="F35" s="83" t="str">
        <f>③入力シート!I32</f>
        <v/>
      </c>
      <c r="G35" s="84"/>
      <c r="H35" s="85" t="e">
        <f>③入力シート!O32+③入力シート!P32</f>
        <v>#VALUE!</v>
      </c>
      <c r="I35" s="86">
        <f>③入力シート!L32</f>
        <v>0</v>
      </c>
      <c r="J35" s="87">
        <f>③入力シート!M32</f>
        <v>0</v>
      </c>
      <c r="K35" s="156">
        <f>③入力シート!K32</f>
        <v>0</v>
      </c>
      <c r="L35" s="156"/>
      <c r="M35" s="156"/>
      <c r="N35" s="156"/>
      <c r="O35" s="156"/>
      <c r="P35" s="156"/>
      <c r="Q35" s="88"/>
    </row>
    <row r="36" spans="1:17" ht="33" customHeight="1">
      <c r="A36" s="79">
        <f>③入力シート!A33</f>
        <v>0</v>
      </c>
      <c r="B36" s="83">
        <f>③入力シート!E33</f>
        <v>0</v>
      </c>
      <c r="C36" s="83">
        <f>③入力シート!J33</f>
        <v>0</v>
      </c>
      <c r="D36" s="84">
        <f>③入力シート!G33</f>
        <v>0</v>
      </c>
      <c r="E36" s="84">
        <f>③入力シート!H33</f>
        <v>0</v>
      </c>
      <c r="F36" s="83" t="str">
        <f>③入力シート!I33</f>
        <v/>
      </c>
      <c r="G36" s="84"/>
      <c r="H36" s="85" t="e">
        <f>③入力シート!O33+③入力シート!P33</f>
        <v>#VALUE!</v>
      </c>
      <c r="I36" s="86">
        <f>③入力シート!L33</f>
        <v>0</v>
      </c>
      <c r="J36" s="87">
        <f>③入力シート!M33</f>
        <v>0</v>
      </c>
      <c r="K36" s="156">
        <f>③入力シート!K33</f>
        <v>0</v>
      </c>
      <c r="L36" s="156"/>
      <c r="M36" s="156"/>
      <c r="N36" s="156"/>
      <c r="O36" s="156"/>
      <c r="P36" s="156"/>
      <c r="Q36" s="88"/>
    </row>
    <row r="37" spans="1:17" ht="33" customHeight="1">
      <c r="A37" s="79">
        <f>③入力シート!A34</f>
        <v>0</v>
      </c>
      <c r="B37" s="83">
        <f>③入力シート!E34</f>
        <v>0</v>
      </c>
      <c r="C37" s="83">
        <f>③入力シート!J34</f>
        <v>0</v>
      </c>
      <c r="D37" s="84">
        <f>③入力シート!G34</f>
        <v>0</v>
      </c>
      <c r="E37" s="84">
        <f>③入力シート!H34</f>
        <v>0</v>
      </c>
      <c r="F37" s="83" t="str">
        <f>③入力シート!I34</f>
        <v/>
      </c>
      <c r="G37" s="84"/>
      <c r="H37" s="85" t="e">
        <f>③入力シート!O34+③入力シート!P34</f>
        <v>#VALUE!</v>
      </c>
      <c r="I37" s="86">
        <f>③入力シート!L34</f>
        <v>0</v>
      </c>
      <c r="J37" s="87">
        <f>③入力シート!M34</f>
        <v>0</v>
      </c>
      <c r="K37" s="156">
        <f>③入力シート!K34</f>
        <v>0</v>
      </c>
      <c r="L37" s="156"/>
      <c r="M37" s="156"/>
      <c r="N37" s="156"/>
      <c r="O37" s="156"/>
      <c r="P37" s="156"/>
      <c r="Q37" s="88"/>
    </row>
    <row r="38" spans="1:17" ht="33" customHeight="1">
      <c r="A38" s="79">
        <f>③入力シート!A35</f>
        <v>0</v>
      </c>
      <c r="B38" s="83">
        <f>③入力シート!E35</f>
        <v>0</v>
      </c>
      <c r="C38" s="83">
        <f>③入力シート!J35</f>
        <v>0</v>
      </c>
      <c r="D38" s="84">
        <f>③入力シート!G35</f>
        <v>0</v>
      </c>
      <c r="E38" s="84">
        <f>③入力シート!H35</f>
        <v>0</v>
      </c>
      <c r="F38" s="83" t="str">
        <f>③入力シート!I35</f>
        <v/>
      </c>
      <c r="G38" s="84"/>
      <c r="H38" s="85" t="e">
        <f>③入力シート!O35+③入力シート!P35</f>
        <v>#VALUE!</v>
      </c>
      <c r="I38" s="86">
        <f>③入力シート!L35</f>
        <v>0</v>
      </c>
      <c r="J38" s="87">
        <f>③入力シート!M35</f>
        <v>0</v>
      </c>
      <c r="K38" s="156">
        <f>③入力シート!K35</f>
        <v>0</v>
      </c>
      <c r="L38" s="156"/>
      <c r="M38" s="156"/>
      <c r="N38" s="156"/>
      <c r="O38" s="156"/>
      <c r="P38" s="156"/>
      <c r="Q38" s="88"/>
    </row>
    <row r="39" spans="1:17" ht="33" customHeight="1">
      <c r="A39" s="79">
        <f>③入力シート!A36</f>
        <v>0</v>
      </c>
      <c r="B39" s="83">
        <f>③入力シート!E36</f>
        <v>0</v>
      </c>
      <c r="C39" s="83">
        <f>③入力シート!J36</f>
        <v>0</v>
      </c>
      <c r="D39" s="84">
        <f>③入力シート!G36</f>
        <v>0</v>
      </c>
      <c r="E39" s="84">
        <f>③入力シート!H36</f>
        <v>0</v>
      </c>
      <c r="F39" s="83" t="str">
        <f>③入力シート!I36</f>
        <v/>
      </c>
      <c r="G39" s="84"/>
      <c r="H39" s="85" t="e">
        <f>③入力シート!O36+③入力シート!P36</f>
        <v>#VALUE!</v>
      </c>
      <c r="I39" s="86">
        <f>③入力シート!L36</f>
        <v>0</v>
      </c>
      <c r="J39" s="87">
        <f>③入力シート!M36</f>
        <v>0</v>
      </c>
      <c r="K39" s="156">
        <f>③入力シート!K36</f>
        <v>0</v>
      </c>
      <c r="L39" s="156"/>
      <c r="M39" s="156"/>
      <c r="N39" s="156"/>
      <c r="O39" s="156"/>
      <c r="P39" s="156"/>
      <c r="Q39" s="88"/>
    </row>
    <row r="40" spans="1:17" ht="33" customHeight="1">
      <c r="A40" s="79">
        <f>③入力シート!A37</f>
        <v>0</v>
      </c>
      <c r="B40" s="83">
        <f>③入力シート!E37</f>
        <v>0</v>
      </c>
      <c r="C40" s="83">
        <f>③入力シート!J37</f>
        <v>0</v>
      </c>
      <c r="D40" s="84">
        <f>③入力シート!G37</f>
        <v>0</v>
      </c>
      <c r="E40" s="84">
        <f>③入力シート!H37</f>
        <v>0</v>
      </c>
      <c r="F40" s="83" t="str">
        <f>③入力シート!I37</f>
        <v/>
      </c>
      <c r="G40" s="84"/>
      <c r="H40" s="85" t="e">
        <f>③入力シート!O37+③入力シート!P37</f>
        <v>#VALUE!</v>
      </c>
      <c r="I40" s="86">
        <f>③入力シート!L37</f>
        <v>0</v>
      </c>
      <c r="J40" s="87">
        <f>③入力シート!M37</f>
        <v>0</v>
      </c>
      <c r="K40" s="156">
        <f>③入力シート!K37</f>
        <v>0</v>
      </c>
      <c r="L40" s="156"/>
      <c r="M40" s="156"/>
      <c r="N40" s="156"/>
      <c r="O40" s="156"/>
      <c r="P40" s="156"/>
      <c r="Q40" s="88"/>
    </row>
    <row r="41" spans="1:17" ht="33" customHeight="1">
      <c r="A41" s="79">
        <f>③入力シート!A38</f>
        <v>0</v>
      </c>
      <c r="B41" s="83">
        <f>③入力シート!E38</f>
        <v>0</v>
      </c>
      <c r="C41" s="83">
        <f>③入力シート!J38</f>
        <v>0</v>
      </c>
      <c r="D41" s="84">
        <f>③入力シート!G38</f>
        <v>0</v>
      </c>
      <c r="E41" s="84">
        <f>③入力シート!H38</f>
        <v>0</v>
      </c>
      <c r="F41" s="83" t="str">
        <f>③入力シート!I38</f>
        <v/>
      </c>
      <c r="G41" s="84"/>
      <c r="H41" s="85" t="e">
        <f>③入力シート!O38+③入力シート!P38</f>
        <v>#VALUE!</v>
      </c>
      <c r="I41" s="86">
        <f>③入力シート!L38</f>
        <v>0</v>
      </c>
      <c r="J41" s="87">
        <f>③入力シート!M38</f>
        <v>0</v>
      </c>
      <c r="K41" s="156">
        <f>③入力シート!K38</f>
        <v>0</v>
      </c>
      <c r="L41" s="156"/>
      <c r="M41" s="156"/>
      <c r="N41" s="156"/>
      <c r="O41" s="156"/>
      <c r="P41" s="156"/>
      <c r="Q41" s="88"/>
    </row>
    <row r="42" spans="1:17" ht="33" customHeight="1">
      <c r="A42" s="79">
        <f>③入力シート!A39</f>
        <v>0</v>
      </c>
      <c r="B42" s="83">
        <f>③入力シート!E39</f>
        <v>0</v>
      </c>
      <c r="C42" s="83">
        <f>③入力シート!J39</f>
        <v>0</v>
      </c>
      <c r="D42" s="84">
        <f>③入力シート!G39</f>
        <v>0</v>
      </c>
      <c r="E42" s="84">
        <f>③入力シート!H39</f>
        <v>0</v>
      </c>
      <c r="F42" s="83" t="str">
        <f>③入力シート!I39</f>
        <v/>
      </c>
      <c r="G42" s="84"/>
      <c r="H42" s="85" t="e">
        <f>③入力シート!O39+③入力シート!P39</f>
        <v>#VALUE!</v>
      </c>
      <c r="I42" s="86">
        <f>③入力シート!L39</f>
        <v>0</v>
      </c>
      <c r="J42" s="87">
        <f>③入力シート!M39</f>
        <v>0</v>
      </c>
      <c r="K42" s="156">
        <f>③入力シート!K39</f>
        <v>0</v>
      </c>
      <c r="L42" s="156"/>
      <c r="M42" s="156"/>
      <c r="N42" s="156"/>
      <c r="O42" s="156"/>
      <c r="P42" s="156"/>
      <c r="Q42" s="88"/>
    </row>
    <row r="43" spans="1:17" ht="33" customHeight="1">
      <c r="A43" s="79">
        <f>③入力シート!A40</f>
        <v>0</v>
      </c>
      <c r="B43" s="80">
        <f>③入力シート!E40</f>
        <v>0</v>
      </c>
      <c r="C43" s="80">
        <f>③入力シート!J40</f>
        <v>0</v>
      </c>
      <c r="D43" s="80">
        <f>③入力シート!G40</f>
        <v>0</v>
      </c>
      <c r="E43" s="80">
        <f>③入力シート!H40</f>
        <v>0</v>
      </c>
      <c r="F43" s="80" t="str">
        <f>③入力シート!I40</f>
        <v/>
      </c>
      <c r="G43" s="80"/>
      <c r="H43" s="89" t="e">
        <f>③入力シート!O40+③入力シート!P40</f>
        <v>#VALUE!</v>
      </c>
      <c r="I43" s="89">
        <f>③入力シート!L40</f>
        <v>0</v>
      </c>
      <c r="J43" s="89">
        <f>③入力シート!M40</f>
        <v>0</v>
      </c>
      <c r="K43" s="156">
        <f>③入力シート!K40</f>
        <v>0</v>
      </c>
      <c r="L43" s="156"/>
      <c r="M43" s="156"/>
      <c r="N43" s="156"/>
      <c r="O43" s="156"/>
      <c r="P43" s="156"/>
      <c r="Q43" s="89"/>
    </row>
    <row r="44" spans="1:17" ht="33" customHeight="1">
      <c r="A44" s="79">
        <f>③入力シート!A41</f>
        <v>0</v>
      </c>
      <c r="B44" s="80">
        <f>③入力シート!E41</f>
        <v>0</v>
      </c>
      <c r="C44" s="80">
        <f>③入力シート!J41</f>
        <v>0</v>
      </c>
      <c r="D44" s="80">
        <f>③入力シート!G41</f>
        <v>0</v>
      </c>
      <c r="E44" s="80">
        <f>③入力シート!H41</f>
        <v>0</v>
      </c>
      <c r="F44" s="80" t="str">
        <f>③入力シート!I41</f>
        <v/>
      </c>
      <c r="G44" s="80"/>
      <c r="H44" s="89" t="e">
        <f>③入力シート!O41+③入力シート!P41</f>
        <v>#VALUE!</v>
      </c>
      <c r="I44" s="89">
        <f>③入力シート!L41</f>
        <v>0</v>
      </c>
      <c r="J44" s="89">
        <f>③入力シート!M41</f>
        <v>0</v>
      </c>
      <c r="K44" s="156">
        <f>③入力シート!K41</f>
        <v>0</v>
      </c>
      <c r="L44" s="156"/>
      <c r="M44" s="156"/>
      <c r="N44" s="156"/>
      <c r="O44" s="156"/>
      <c r="P44" s="156"/>
      <c r="Q44" s="89"/>
    </row>
    <row r="45" spans="1:17" ht="33" customHeight="1">
      <c r="A45" s="79">
        <f>③入力シート!A42</f>
        <v>0</v>
      </c>
      <c r="B45" s="80">
        <f>③入力シート!E42</f>
        <v>0</v>
      </c>
      <c r="C45" s="80">
        <f>③入力シート!J42</f>
        <v>0</v>
      </c>
      <c r="D45" s="80">
        <f>③入力シート!G42</f>
        <v>0</v>
      </c>
      <c r="E45" s="80">
        <f>③入力シート!H42</f>
        <v>0</v>
      </c>
      <c r="F45" s="80" t="str">
        <f>③入力シート!I42</f>
        <v/>
      </c>
      <c r="G45" s="80"/>
      <c r="H45" s="89" t="e">
        <f>③入力シート!O42+③入力シート!P42</f>
        <v>#VALUE!</v>
      </c>
      <c r="I45" s="89">
        <f>③入力シート!L42</f>
        <v>0</v>
      </c>
      <c r="J45" s="89">
        <f>③入力シート!M42</f>
        <v>0</v>
      </c>
      <c r="K45" s="156">
        <f>③入力シート!K42</f>
        <v>0</v>
      </c>
      <c r="L45" s="156"/>
      <c r="M45" s="156"/>
      <c r="N45" s="156"/>
      <c r="O45" s="156"/>
      <c r="P45" s="156"/>
      <c r="Q45" s="89"/>
    </row>
    <row r="46" spans="1:17" ht="33" customHeight="1">
      <c r="A46" s="79">
        <f>③入力シート!A43</f>
        <v>0</v>
      </c>
      <c r="B46" s="80">
        <f>③入力シート!E43</f>
        <v>0</v>
      </c>
      <c r="C46" s="80">
        <f>③入力シート!J43</f>
        <v>0</v>
      </c>
      <c r="D46" s="80">
        <f>③入力シート!G43</f>
        <v>0</v>
      </c>
      <c r="E46" s="80">
        <f>③入力シート!H43</f>
        <v>0</v>
      </c>
      <c r="F46" s="80" t="str">
        <f>③入力シート!I43</f>
        <v/>
      </c>
      <c r="G46" s="80"/>
      <c r="H46" s="89" t="e">
        <f>③入力シート!O43+③入力シート!P43</f>
        <v>#VALUE!</v>
      </c>
      <c r="I46" s="89">
        <f>③入力シート!L43</f>
        <v>0</v>
      </c>
      <c r="J46" s="89">
        <f>③入力シート!M43</f>
        <v>0</v>
      </c>
      <c r="K46" s="158">
        <f>③入力シート!K43</f>
        <v>0</v>
      </c>
      <c r="L46" s="159"/>
      <c r="M46" s="159"/>
      <c r="N46" s="159"/>
      <c r="O46" s="159"/>
      <c r="P46" s="160"/>
      <c r="Q46" s="89"/>
    </row>
    <row r="47" spans="1:17" ht="33" customHeight="1">
      <c r="A47" s="79">
        <f>③入力シート!A44</f>
        <v>0</v>
      </c>
      <c r="B47" s="80">
        <f>③入力シート!E44</f>
        <v>0</v>
      </c>
      <c r="C47" s="80">
        <f>③入力シート!J44</f>
        <v>0</v>
      </c>
      <c r="D47" s="80">
        <f>③入力シート!G44</f>
        <v>0</v>
      </c>
      <c r="E47" s="80">
        <f>③入力シート!H44</f>
        <v>0</v>
      </c>
      <c r="F47" s="80" t="str">
        <f>③入力シート!I44</f>
        <v/>
      </c>
      <c r="G47" s="80"/>
      <c r="H47" s="89" t="e">
        <f>③入力シート!O44+③入力シート!P44</f>
        <v>#VALUE!</v>
      </c>
      <c r="I47" s="89">
        <f>③入力シート!L44</f>
        <v>0</v>
      </c>
      <c r="J47" s="89">
        <f>③入力シート!M44</f>
        <v>0</v>
      </c>
      <c r="K47" s="158">
        <f>③入力シート!K44</f>
        <v>0</v>
      </c>
      <c r="L47" s="159"/>
      <c r="M47" s="159"/>
      <c r="N47" s="159"/>
      <c r="O47" s="159"/>
      <c r="P47" s="160"/>
      <c r="Q47" s="89"/>
    </row>
    <row r="48" spans="1:17" ht="33" customHeight="1">
      <c r="A48" s="79">
        <f>③入力シート!A45</f>
        <v>0</v>
      </c>
      <c r="B48" s="80">
        <f>③入力シート!E45</f>
        <v>0</v>
      </c>
      <c r="C48" s="80">
        <f>③入力シート!J45</f>
        <v>0</v>
      </c>
      <c r="D48" s="80">
        <f>③入力シート!G45</f>
        <v>0</v>
      </c>
      <c r="E48" s="80">
        <f>③入力シート!H45</f>
        <v>0</v>
      </c>
      <c r="F48" s="80" t="str">
        <f>③入力シート!I45</f>
        <v/>
      </c>
      <c r="G48" s="80"/>
      <c r="H48" s="89" t="e">
        <f>③入力シート!O45+③入力シート!P45</f>
        <v>#VALUE!</v>
      </c>
      <c r="I48" s="89">
        <f>③入力シート!L45</f>
        <v>0</v>
      </c>
      <c r="J48" s="89">
        <f>③入力シート!M45</f>
        <v>0</v>
      </c>
      <c r="K48" s="158">
        <f>③入力シート!K45</f>
        <v>0</v>
      </c>
      <c r="L48" s="159"/>
      <c r="M48" s="159"/>
      <c r="N48" s="159"/>
      <c r="O48" s="159"/>
      <c r="P48" s="160"/>
      <c r="Q48" s="89"/>
    </row>
    <row r="49" spans="1:17" ht="33" customHeight="1">
      <c r="A49" s="79">
        <f>③入力シート!A46</f>
        <v>0</v>
      </c>
      <c r="B49" s="80">
        <f>③入力シート!E46</f>
        <v>0</v>
      </c>
      <c r="C49" s="80">
        <f>③入力シート!J46</f>
        <v>0</v>
      </c>
      <c r="D49" s="80">
        <f>③入力シート!G46</f>
        <v>0</v>
      </c>
      <c r="E49" s="80">
        <f>③入力シート!H46</f>
        <v>0</v>
      </c>
      <c r="F49" s="80" t="str">
        <f>③入力シート!I46</f>
        <v/>
      </c>
      <c r="G49" s="80"/>
      <c r="H49" s="89" t="e">
        <f>③入力シート!O46+③入力シート!P46</f>
        <v>#VALUE!</v>
      </c>
      <c r="I49" s="89">
        <f>③入力シート!L46</f>
        <v>0</v>
      </c>
      <c r="J49" s="89">
        <f>③入力シート!M46</f>
        <v>0</v>
      </c>
      <c r="K49" s="158">
        <f>③入力シート!K46</f>
        <v>0</v>
      </c>
      <c r="L49" s="159"/>
      <c r="M49" s="159"/>
      <c r="N49" s="159"/>
      <c r="O49" s="159"/>
      <c r="P49" s="160"/>
      <c r="Q49" s="89"/>
    </row>
    <row r="50" spans="1:17" ht="33" customHeight="1">
      <c r="A50" s="79">
        <f>③入力シート!A47</f>
        <v>0</v>
      </c>
      <c r="B50" s="80">
        <f>③入力シート!E47</f>
        <v>0</v>
      </c>
      <c r="C50" s="80">
        <f>③入力シート!J47</f>
        <v>0</v>
      </c>
      <c r="D50" s="80">
        <f>③入力シート!G47</f>
        <v>0</v>
      </c>
      <c r="E50" s="80">
        <f>③入力シート!H47</f>
        <v>0</v>
      </c>
      <c r="F50" s="80" t="str">
        <f>③入力シート!I47</f>
        <v/>
      </c>
      <c r="G50" s="80"/>
      <c r="H50" s="89" t="e">
        <f>③入力シート!O47+③入力シート!P47</f>
        <v>#VALUE!</v>
      </c>
      <c r="I50" s="89">
        <f>③入力シート!L47</f>
        <v>0</v>
      </c>
      <c r="J50" s="89">
        <f>③入力シート!M47</f>
        <v>0</v>
      </c>
      <c r="K50" s="158">
        <f>③入力シート!K47</f>
        <v>0</v>
      </c>
      <c r="L50" s="159"/>
      <c r="M50" s="159"/>
      <c r="N50" s="159"/>
      <c r="O50" s="159"/>
      <c r="P50" s="160"/>
      <c r="Q50" s="89"/>
    </row>
    <row r="51" spans="1:17" ht="33" customHeight="1">
      <c r="A51" s="79">
        <f>③入力シート!A48</f>
        <v>0</v>
      </c>
      <c r="B51" s="80">
        <f>③入力シート!E48</f>
        <v>0</v>
      </c>
      <c r="C51" s="80">
        <f>③入力シート!J48</f>
        <v>0</v>
      </c>
      <c r="D51" s="80">
        <f>③入力シート!G48</f>
        <v>0</v>
      </c>
      <c r="E51" s="80">
        <f>③入力シート!H48</f>
        <v>0</v>
      </c>
      <c r="F51" s="80" t="str">
        <f>③入力シート!I48</f>
        <v/>
      </c>
      <c r="G51" s="80"/>
      <c r="H51" s="89" t="e">
        <f>③入力シート!O48+③入力シート!P48</f>
        <v>#VALUE!</v>
      </c>
      <c r="I51" s="89">
        <f>③入力シート!L48</f>
        <v>0</v>
      </c>
      <c r="J51" s="89">
        <f>③入力シート!M48</f>
        <v>0</v>
      </c>
      <c r="K51" s="158">
        <f>③入力シート!K48</f>
        <v>0</v>
      </c>
      <c r="L51" s="159"/>
      <c r="M51" s="159"/>
      <c r="N51" s="159"/>
      <c r="O51" s="159"/>
      <c r="P51" s="160"/>
      <c r="Q51" s="89"/>
    </row>
    <row r="52" spans="1:17" ht="33" customHeight="1">
      <c r="A52" s="79">
        <f>③入力シート!A49</f>
        <v>0</v>
      </c>
      <c r="B52" s="80">
        <f>③入力シート!E49</f>
        <v>0</v>
      </c>
      <c r="C52" s="80">
        <f>③入力シート!J49</f>
        <v>0</v>
      </c>
      <c r="D52" s="80">
        <f>③入力シート!G49</f>
        <v>0</v>
      </c>
      <c r="E52" s="80">
        <f>③入力シート!H49</f>
        <v>0</v>
      </c>
      <c r="F52" s="80" t="str">
        <f>③入力シート!I49</f>
        <v/>
      </c>
      <c r="G52" s="80"/>
      <c r="H52" s="89" t="e">
        <f>③入力シート!O49+③入力シート!P49</f>
        <v>#VALUE!</v>
      </c>
      <c r="I52" s="89">
        <f>③入力シート!L49</f>
        <v>0</v>
      </c>
      <c r="J52" s="89">
        <f>③入力シート!M49</f>
        <v>0</v>
      </c>
      <c r="K52" s="158">
        <f>③入力シート!K49</f>
        <v>0</v>
      </c>
      <c r="L52" s="159"/>
      <c r="M52" s="159"/>
      <c r="N52" s="159"/>
      <c r="O52" s="159"/>
      <c r="P52" s="160"/>
      <c r="Q52" s="89"/>
    </row>
    <row r="53" spans="1:17" ht="33" customHeight="1">
      <c r="A53" s="79">
        <f>③入力シート!A50</f>
        <v>0</v>
      </c>
      <c r="B53" s="80">
        <f>③入力シート!E50</f>
        <v>0</v>
      </c>
      <c r="C53" s="80">
        <f>③入力シート!J50</f>
        <v>0</v>
      </c>
      <c r="D53" s="80">
        <f>③入力シート!G50</f>
        <v>0</v>
      </c>
      <c r="E53" s="80">
        <f>③入力シート!H50</f>
        <v>0</v>
      </c>
      <c r="F53" s="80" t="str">
        <f>③入力シート!I50</f>
        <v/>
      </c>
      <c r="G53" s="80"/>
      <c r="H53" s="89" t="e">
        <f>③入力シート!O50+③入力シート!P50</f>
        <v>#VALUE!</v>
      </c>
      <c r="I53" s="89">
        <f>③入力シート!L50</f>
        <v>0</v>
      </c>
      <c r="J53" s="89">
        <f>③入力シート!M50</f>
        <v>0</v>
      </c>
      <c r="K53" s="158">
        <f>③入力シート!K50</f>
        <v>0</v>
      </c>
      <c r="L53" s="159"/>
      <c r="M53" s="159"/>
      <c r="N53" s="159"/>
      <c r="O53" s="159"/>
      <c r="P53" s="160"/>
      <c r="Q53" s="89"/>
    </row>
    <row r="54" spans="1:17" ht="33" customHeight="1">
      <c r="A54" s="79">
        <f>③入力シート!A51</f>
        <v>0</v>
      </c>
      <c r="B54" s="80">
        <f>③入力シート!E51</f>
        <v>0</v>
      </c>
      <c r="C54" s="80">
        <f>③入力シート!J51</f>
        <v>0</v>
      </c>
      <c r="D54" s="80">
        <f>③入力シート!G51</f>
        <v>0</v>
      </c>
      <c r="E54" s="80">
        <f>③入力シート!H51</f>
        <v>0</v>
      </c>
      <c r="F54" s="80" t="str">
        <f>③入力シート!I51</f>
        <v/>
      </c>
      <c r="G54" s="80"/>
      <c r="H54" s="89" t="e">
        <f>③入力シート!O51+③入力シート!P51</f>
        <v>#VALUE!</v>
      </c>
      <c r="I54" s="89">
        <f>③入力シート!L51</f>
        <v>0</v>
      </c>
      <c r="J54" s="89">
        <f>③入力シート!M51</f>
        <v>0</v>
      </c>
      <c r="K54" s="158">
        <f>③入力シート!K51</f>
        <v>0</v>
      </c>
      <c r="L54" s="159"/>
      <c r="M54" s="159"/>
      <c r="N54" s="159"/>
      <c r="O54" s="159"/>
      <c r="P54" s="160"/>
      <c r="Q54" s="89"/>
    </row>
    <row r="55" spans="1:17" ht="33" customHeight="1">
      <c r="A55" s="79">
        <f>③入力シート!A52</f>
        <v>0</v>
      </c>
      <c r="B55" s="80">
        <f>③入力シート!E52</f>
        <v>0</v>
      </c>
      <c r="C55" s="80">
        <f>③入力シート!J52</f>
        <v>0</v>
      </c>
      <c r="D55" s="80">
        <f>③入力シート!G52</f>
        <v>0</v>
      </c>
      <c r="E55" s="80">
        <f>③入力シート!H52</f>
        <v>0</v>
      </c>
      <c r="F55" s="80" t="str">
        <f>③入力シート!I52</f>
        <v/>
      </c>
      <c r="G55" s="80"/>
      <c r="H55" s="89" t="e">
        <f>③入力シート!O52+③入力シート!P52</f>
        <v>#VALUE!</v>
      </c>
      <c r="I55" s="89">
        <f>③入力シート!L52</f>
        <v>0</v>
      </c>
      <c r="J55" s="89">
        <f>③入力シート!M52</f>
        <v>0</v>
      </c>
      <c r="K55" s="158">
        <f>③入力シート!K52</f>
        <v>0</v>
      </c>
      <c r="L55" s="159"/>
      <c r="M55" s="159"/>
      <c r="N55" s="159"/>
      <c r="O55" s="159"/>
      <c r="P55" s="160"/>
      <c r="Q55" s="89"/>
    </row>
    <row r="56" spans="1:17" ht="33" customHeight="1">
      <c r="A56" s="79">
        <f>③入力シート!A53</f>
        <v>0</v>
      </c>
      <c r="B56" s="80">
        <f>③入力シート!E53</f>
        <v>0</v>
      </c>
      <c r="C56" s="80">
        <f>③入力シート!J53</f>
        <v>0</v>
      </c>
      <c r="D56" s="80">
        <f>③入力シート!G53</f>
        <v>0</v>
      </c>
      <c r="E56" s="80">
        <f>③入力シート!H53</f>
        <v>0</v>
      </c>
      <c r="F56" s="80" t="str">
        <f>③入力シート!I53</f>
        <v/>
      </c>
      <c r="G56" s="80"/>
      <c r="H56" s="89" t="e">
        <f>③入力シート!O53+③入力シート!P53</f>
        <v>#VALUE!</v>
      </c>
      <c r="I56" s="89">
        <f>③入力シート!L53</f>
        <v>0</v>
      </c>
      <c r="J56" s="89">
        <f>③入力シート!M53</f>
        <v>0</v>
      </c>
      <c r="K56" s="158">
        <f>③入力シート!K53</f>
        <v>0</v>
      </c>
      <c r="L56" s="159"/>
      <c r="M56" s="159"/>
      <c r="N56" s="159"/>
      <c r="O56" s="159"/>
      <c r="P56" s="160"/>
      <c r="Q56" s="89"/>
    </row>
    <row r="57" spans="1:17" ht="33" customHeight="1">
      <c r="A57" s="79">
        <f>③入力シート!A54</f>
        <v>0</v>
      </c>
      <c r="B57" s="80">
        <f>③入力シート!E54</f>
        <v>0</v>
      </c>
      <c r="C57" s="80">
        <f>③入力シート!J54</f>
        <v>0</v>
      </c>
      <c r="D57" s="80">
        <f>③入力シート!G54</f>
        <v>0</v>
      </c>
      <c r="E57" s="80">
        <f>③入力シート!H54</f>
        <v>0</v>
      </c>
      <c r="F57" s="80" t="str">
        <f>③入力シート!I54</f>
        <v/>
      </c>
      <c r="G57" s="80"/>
      <c r="H57" s="89" t="e">
        <f>③入力シート!O54+③入力シート!P54</f>
        <v>#VALUE!</v>
      </c>
      <c r="I57" s="89">
        <f>③入力シート!L54</f>
        <v>0</v>
      </c>
      <c r="J57" s="89">
        <f>③入力シート!M54</f>
        <v>0</v>
      </c>
      <c r="K57" s="158">
        <f>③入力シート!K54</f>
        <v>0</v>
      </c>
      <c r="L57" s="159"/>
      <c r="M57" s="159"/>
      <c r="N57" s="159"/>
      <c r="O57" s="159"/>
      <c r="P57" s="160"/>
      <c r="Q57" s="89"/>
    </row>
    <row r="58" spans="1:17" ht="33" customHeight="1">
      <c r="A58" s="79">
        <f>③入力シート!A55</f>
        <v>0</v>
      </c>
      <c r="B58" s="80">
        <f>③入力シート!E55</f>
        <v>0</v>
      </c>
      <c r="C58" s="80">
        <f>③入力シート!J55</f>
        <v>0</v>
      </c>
      <c r="D58" s="80">
        <f>③入力シート!G55</f>
        <v>0</v>
      </c>
      <c r="E58" s="80">
        <f>③入力シート!H55</f>
        <v>0</v>
      </c>
      <c r="F58" s="80" t="str">
        <f>③入力シート!I55</f>
        <v/>
      </c>
      <c r="G58" s="80"/>
      <c r="H58" s="89" t="e">
        <f>③入力シート!O55+③入力シート!P55</f>
        <v>#VALUE!</v>
      </c>
      <c r="I58" s="89">
        <f>③入力シート!L55</f>
        <v>0</v>
      </c>
      <c r="J58" s="89">
        <f>③入力シート!M55</f>
        <v>0</v>
      </c>
      <c r="K58" s="158">
        <f>③入力シート!K55</f>
        <v>0</v>
      </c>
      <c r="L58" s="159"/>
      <c r="M58" s="159"/>
      <c r="N58" s="159"/>
      <c r="O58" s="159"/>
      <c r="P58" s="160"/>
      <c r="Q58" s="89"/>
    </row>
    <row r="59" spans="1:17" ht="33" customHeight="1">
      <c r="A59" s="79">
        <f>③入力シート!A56</f>
        <v>0</v>
      </c>
      <c r="B59" s="80">
        <f>③入力シート!E56</f>
        <v>0</v>
      </c>
      <c r="C59" s="80">
        <f>③入力シート!J56</f>
        <v>0</v>
      </c>
      <c r="D59" s="80">
        <f>③入力シート!G56</f>
        <v>0</v>
      </c>
      <c r="E59" s="80">
        <f>③入力シート!H56</f>
        <v>0</v>
      </c>
      <c r="F59" s="80" t="str">
        <f>③入力シート!I56</f>
        <v/>
      </c>
      <c r="G59" s="80"/>
      <c r="H59" s="89" t="e">
        <f>③入力シート!O56+③入力シート!P56</f>
        <v>#VALUE!</v>
      </c>
      <c r="I59" s="89">
        <f>③入力シート!L56</f>
        <v>0</v>
      </c>
      <c r="J59" s="89">
        <f>③入力シート!M56</f>
        <v>0</v>
      </c>
      <c r="K59" s="158">
        <f>③入力シート!K56</f>
        <v>0</v>
      </c>
      <c r="L59" s="159"/>
      <c r="M59" s="159"/>
      <c r="N59" s="159"/>
      <c r="O59" s="159"/>
      <c r="P59" s="160"/>
      <c r="Q59" s="89"/>
    </row>
    <row r="60" spans="1:17" ht="33" customHeight="1">
      <c r="A60" s="79">
        <f>③入力シート!A57</f>
        <v>0</v>
      </c>
      <c r="B60" s="80">
        <f>③入力シート!E57</f>
        <v>0</v>
      </c>
      <c r="C60" s="80">
        <f>③入力シート!J57</f>
        <v>0</v>
      </c>
      <c r="D60" s="80">
        <f>③入力シート!G57</f>
        <v>0</v>
      </c>
      <c r="E60" s="80">
        <f>③入力シート!H57</f>
        <v>0</v>
      </c>
      <c r="F60" s="80" t="str">
        <f>③入力シート!I57</f>
        <v/>
      </c>
      <c r="G60" s="80"/>
      <c r="H60" s="89" t="e">
        <f>③入力シート!O57+③入力シート!P57</f>
        <v>#VALUE!</v>
      </c>
      <c r="I60" s="89">
        <f>③入力シート!L57</f>
        <v>0</v>
      </c>
      <c r="J60" s="89">
        <f>③入力シート!M57</f>
        <v>0</v>
      </c>
      <c r="K60" s="158">
        <f>③入力シート!K57</f>
        <v>0</v>
      </c>
      <c r="L60" s="159"/>
      <c r="M60" s="159"/>
      <c r="N60" s="159"/>
      <c r="O60" s="159"/>
      <c r="P60" s="160"/>
      <c r="Q60" s="89"/>
    </row>
    <row r="61" spans="1:17" ht="33" customHeight="1">
      <c r="A61" s="79">
        <f>③入力シート!A58</f>
        <v>0</v>
      </c>
      <c r="B61" s="80">
        <f>③入力シート!E58</f>
        <v>0</v>
      </c>
      <c r="C61" s="80">
        <f>③入力シート!J58</f>
        <v>0</v>
      </c>
      <c r="D61" s="80">
        <f>③入力シート!G58</f>
        <v>0</v>
      </c>
      <c r="E61" s="80">
        <f>③入力シート!H58</f>
        <v>0</v>
      </c>
      <c r="F61" s="80" t="str">
        <f>③入力シート!I58</f>
        <v/>
      </c>
      <c r="G61" s="80"/>
      <c r="H61" s="89" t="e">
        <f>③入力シート!O58+③入力シート!P58</f>
        <v>#VALUE!</v>
      </c>
      <c r="I61" s="89">
        <f>③入力シート!L58</f>
        <v>0</v>
      </c>
      <c r="J61" s="89">
        <f>③入力シート!M58</f>
        <v>0</v>
      </c>
      <c r="K61" s="158">
        <f>③入力シート!K58</f>
        <v>0</v>
      </c>
      <c r="L61" s="159"/>
      <c r="M61" s="159"/>
      <c r="N61" s="159"/>
      <c r="O61" s="159"/>
      <c r="P61" s="160"/>
      <c r="Q61" s="89"/>
    </row>
    <row r="62" spans="1:17" ht="33" customHeight="1">
      <c r="A62" s="79">
        <f>③入力シート!A59</f>
        <v>0</v>
      </c>
      <c r="B62" s="80">
        <f>③入力シート!E59</f>
        <v>0</v>
      </c>
      <c r="C62" s="80">
        <f>③入力シート!J59</f>
        <v>0</v>
      </c>
      <c r="D62" s="80">
        <f>③入力シート!G59</f>
        <v>0</v>
      </c>
      <c r="E62" s="80">
        <f>③入力シート!H59</f>
        <v>0</v>
      </c>
      <c r="F62" s="80" t="str">
        <f>③入力シート!I59</f>
        <v/>
      </c>
      <c r="G62" s="80"/>
      <c r="H62" s="89" t="e">
        <f>③入力シート!O59+③入力シート!P59</f>
        <v>#VALUE!</v>
      </c>
      <c r="I62" s="89">
        <f>③入力シート!L59</f>
        <v>0</v>
      </c>
      <c r="J62" s="89">
        <f>③入力シート!M59</f>
        <v>0</v>
      </c>
      <c r="K62" s="158">
        <f>③入力シート!K59</f>
        <v>0</v>
      </c>
      <c r="L62" s="159"/>
      <c r="M62" s="159"/>
      <c r="N62" s="159"/>
      <c r="O62" s="159"/>
      <c r="P62" s="160"/>
      <c r="Q62" s="89"/>
    </row>
    <row r="63" spans="1:17" ht="33" customHeight="1">
      <c r="A63" s="79">
        <f>③入力シート!A60</f>
        <v>0</v>
      </c>
      <c r="B63" s="80">
        <f>③入力シート!E60</f>
        <v>0</v>
      </c>
      <c r="C63" s="80">
        <f>③入力シート!J60</f>
        <v>0</v>
      </c>
      <c r="D63" s="80">
        <f>③入力シート!G60</f>
        <v>0</v>
      </c>
      <c r="E63" s="80">
        <f>③入力シート!H60</f>
        <v>0</v>
      </c>
      <c r="F63" s="80" t="str">
        <f>③入力シート!I60</f>
        <v/>
      </c>
      <c r="G63" s="80"/>
      <c r="H63" s="89" t="e">
        <f>③入力シート!O60+③入力シート!P60</f>
        <v>#VALUE!</v>
      </c>
      <c r="I63" s="89">
        <f>③入力シート!L60</f>
        <v>0</v>
      </c>
      <c r="J63" s="89">
        <f>③入力シート!M60</f>
        <v>0</v>
      </c>
      <c r="K63" s="158">
        <f>③入力シート!K60</f>
        <v>0</v>
      </c>
      <c r="L63" s="159"/>
      <c r="M63" s="159"/>
      <c r="N63" s="159"/>
      <c r="O63" s="159"/>
      <c r="P63" s="160"/>
      <c r="Q63" s="89"/>
    </row>
    <row r="64" spans="1:17" ht="33" customHeight="1">
      <c r="A64" s="79">
        <f>③入力シート!A61</f>
        <v>0</v>
      </c>
      <c r="B64" s="80">
        <f>③入力シート!E61</f>
        <v>0</v>
      </c>
      <c r="C64" s="80">
        <f>③入力シート!J61</f>
        <v>0</v>
      </c>
      <c r="D64" s="80">
        <f>③入力シート!G61</f>
        <v>0</v>
      </c>
      <c r="E64" s="80">
        <f>③入力シート!H61</f>
        <v>0</v>
      </c>
      <c r="F64" s="80" t="str">
        <f>③入力シート!I61</f>
        <v/>
      </c>
      <c r="G64" s="80"/>
      <c r="H64" s="89" t="e">
        <f>③入力シート!O61+③入力シート!P61</f>
        <v>#VALUE!</v>
      </c>
      <c r="I64" s="89">
        <f>③入力シート!L61</f>
        <v>0</v>
      </c>
      <c r="J64" s="89">
        <f>③入力シート!M61</f>
        <v>0</v>
      </c>
      <c r="K64" s="158">
        <f>③入力シート!K61</f>
        <v>0</v>
      </c>
      <c r="L64" s="159"/>
      <c r="M64" s="159"/>
      <c r="N64" s="159"/>
      <c r="O64" s="159"/>
      <c r="P64" s="160"/>
      <c r="Q64" s="89"/>
    </row>
    <row r="65" spans="1:17" ht="33" customHeight="1">
      <c r="A65" s="79">
        <f>③入力シート!A62</f>
        <v>0</v>
      </c>
      <c r="B65" s="80">
        <f>③入力シート!E62</f>
        <v>0</v>
      </c>
      <c r="C65" s="80">
        <f>③入力シート!J62</f>
        <v>0</v>
      </c>
      <c r="D65" s="80">
        <f>③入力シート!G62</f>
        <v>0</v>
      </c>
      <c r="E65" s="80">
        <f>③入力シート!H62</f>
        <v>0</v>
      </c>
      <c r="F65" s="80" t="str">
        <f>③入力シート!I62</f>
        <v/>
      </c>
      <c r="G65" s="80"/>
      <c r="H65" s="89" t="e">
        <f>③入力シート!O62+③入力シート!P62</f>
        <v>#VALUE!</v>
      </c>
      <c r="I65" s="89">
        <f>③入力シート!L62</f>
        <v>0</v>
      </c>
      <c r="J65" s="89">
        <f>③入力シート!M62</f>
        <v>0</v>
      </c>
      <c r="K65" s="158">
        <f>③入力シート!K62</f>
        <v>0</v>
      </c>
      <c r="L65" s="159"/>
      <c r="M65" s="159"/>
      <c r="N65" s="159"/>
      <c r="O65" s="159"/>
      <c r="P65" s="160"/>
      <c r="Q65" s="89"/>
    </row>
    <row r="66" spans="1:17" ht="33" customHeight="1">
      <c r="A66" s="79">
        <f>③入力シート!A63</f>
        <v>0</v>
      </c>
      <c r="B66" s="80">
        <f>③入力シート!E63</f>
        <v>0</v>
      </c>
      <c r="C66" s="80">
        <f>③入力シート!J63</f>
        <v>0</v>
      </c>
      <c r="D66" s="80">
        <f>③入力シート!G63</f>
        <v>0</v>
      </c>
      <c r="E66" s="80">
        <f>③入力シート!H63</f>
        <v>0</v>
      </c>
      <c r="F66" s="80" t="str">
        <f>③入力シート!I63</f>
        <v/>
      </c>
      <c r="G66" s="80"/>
      <c r="H66" s="89" t="e">
        <f>③入力シート!O63+③入力シート!P63</f>
        <v>#VALUE!</v>
      </c>
      <c r="I66" s="89">
        <f>③入力シート!L63</f>
        <v>0</v>
      </c>
      <c r="J66" s="89">
        <f>③入力シート!M63</f>
        <v>0</v>
      </c>
      <c r="K66" s="158">
        <f>③入力シート!K63</f>
        <v>0</v>
      </c>
      <c r="L66" s="159"/>
      <c r="M66" s="159"/>
      <c r="N66" s="159"/>
      <c r="O66" s="159"/>
      <c r="P66" s="160"/>
      <c r="Q66" s="89"/>
    </row>
    <row r="67" spans="1:17" ht="33" customHeight="1">
      <c r="A67" s="79">
        <f>③入力シート!A64</f>
        <v>0</v>
      </c>
      <c r="B67" s="80">
        <f>③入力シート!E64</f>
        <v>0</v>
      </c>
      <c r="C67" s="80">
        <f>③入力シート!J64</f>
        <v>0</v>
      </c>
      <c r="D67" s="80">
        <f>③入力シート!G64</f>
        <v>0</v>
      </c>
      <c r="E67" s="80">
        <f>③入力シート!H64</f>
        <v>0</v>
      </c>
      <c r="F67" s="80" t="str">
        <f>③入力シート!I64</f>
        <v/>
      </c>
      <c r="G67" s="80"/>
      <c r="H67" s="89" t="e">
        <f>③入力シート!O64+③入力シート!P64</f>
        <v>#VALUE!</v>
      </c>
      <c r="I67" s="89">
        <f>③入力シート!L64</f>
        <v>0</v>
      </c>
      <c r="J67" s="89">
        <f>③入力シート!M64</f>
        <v>0</v>
      </c>
      <c r="K67" s="158">
        <f>③入力シート!K64</f>
        <v>0</v>
      </c>
      <c r="L67" s="159"/>
      <c r="M67" s="159"/>
      <c r="N67" s="159"/>
      <c r="O67" s="159"/>
      <c r="P67" s="160"/>
      <c r="Q67" s="89"/>
    </row>
    <row r="68" spans="1:17" ht="33" customHeight="1">
      <c r="A68" s="79">
        <f>③入力シート!A65</f>
        <v>0</v>
      </c>
      <c r="B68" s="80">
        <f>③入力シート!E65</f>
        <v>0</v>
      </c>
      <c r="C68" s="80">
        <f>③入力シート!J65</f>
        <v>0</v>
      </c>
      <c r="D68" s="80">
        <f>③入力シート!G65</f>
        <v>0</v>
      </c>
      <c r="E68" s="80">
        <f>③入力シート!H65</f>
        <v>0</v>
      </c>
      <c r="F68" s="80" t="str">
        <f>③入力シート!I65</f>
        <v/>
      </c>
      <c r="G68" s="80"/>
      <c r="H68" s="89" t="e">
        <f>③入力シート!O65+③入力シート!P65</f>
        <v>#VALUE!</v>
      </c>
      <c r="I68" s="89">
        <f>③入力シート!L65</f>
        <v>0</v>
      </c>
      <c r="J68" s="89">
        <f>③入力シート!M65</f>
        <v>0</v>
      </c>
      <c r="K68" s="158">
        <f>③入力シート!K65</f>
        <v>0</v>
      </c>
      <c r="L68" s="159"/>
      <c r="M68" s="159"/>
      <c r="N68" s="159"/>
      <c r="O68" s="159"/>
      <c r="P68" s="160"/>
      <c r="Q68" s="89"/>
    </row>
    <row r="69" spans="1:17" ht="33" customHeight="1">
      <c r="A69" s="79">
        <f>③入力シート!A66</f>
        <v>0</v>
      </c>
      <c r="B69" s="80">
        <f>③入力シート!E66</f>
        <v>0</v>
      </c>
      <c r="C69" s="80">
        <f>③入力シート!J66</f>
        <v>0</v>
      </c>
      <c r="D69" s="80">
        <f>③入力シート!G66</f>
        <v>0</v>
      </c>
      <c r="E69" s="80">
        <f>③入力シート!H66</f>
        <v>0</v>
      </c>
      <c r="F69" s="80" t="str">
        <f>③入力シート!I66</f>
        <v/>
      </c>
      <c r="G69" s="80"/>
      <c r="H69" s="89" t="e">
        <f>③入力シート!O66+③入力シート!P66</f>
        <v>#VALUE!</v>
      </c>
      <c r="I69" s="89">
        <f>③入力シート!L66</f>
        <v>0</v>
      </c>
      <c r="J69" s="89">
        <f>③入力シート!M66</f>
        <v>0</v>
      </c>
      <c r="K69" s="158">
        <f>③入力シート!K66</f>
        <v>0</v>
      </c>
      <c r="L69" s="159"/>
      <c r="M69" s="159"/>
      <c r="N69" s="159"/>
      <c r="O69" s="159"/>
      <c r="P69" s="160"/>
      <c r="Q69" s="89"/>
    </row>
    <row r="70" spans="1:17" ht="33" customHeight="1">
      <c r="A70" s="79">
        <f>③入力シート!A67</f>
        <v>0</v>
      </c>
      <c r="B70" s="80">
        <f>③入力シート!E67</f>
        <v>0</v>
      </c>
      <c r="C70" s="80">
        <f>③入力シート!J67</f>
        <v>0</v>
      </c>
      <c r="D70" s="80">
        <f>③入力シート!G67</f>
        <v>0</v>
      </c>
      <c r="E70" s="80">
        <f>③入力シート!H67</f>
        <v>0</v>
      </c>
      <c r="F70" s="80" t="str">
        <f>③入力シート!I67</f>
        <v/>
      </c>
      <c r="G70" s="80"/>
      <c r="H70" s="89" t="e">
        <f>③入力シート!O67+③入力シート!P67</f>
        <v>#VALUE!</v>
      </c>
      <c r="I70" s="89">
        <f>③入力シート!L67</f>
        <v>0</v>
      </c>
      <c r="J70" s="89">
        <f>③入力シート!M67</f>
        <v>0</v>
      </c>
      <c r="K70" s="158">
        <f>③入力シート!K67</f>
        <v>0</v>
      </c>
      <c r="L70" s="159"/>
      <c r="M70" s="159"/>
      <c r="N70" s="159"/>
      <c r="O70" s="159"/>
      <c r="P70" s="160"/>
      <c r="Q70" s="89"/>
    </row>
    <row r="71" spans="1:17" ht="33" customHeight="1">
      <c r="A71" s="79">
        <f>③入力シート!A68</f>
        <v>0</v>
      </c>
      <c r="B71" s="80">
        <f>③入力シート!E68</f>
        <v>0</v>
      </c>
      <c r="C71" s="80">
        <f>③入力シート!J68</f>
        <v>0</v>
      </c>
      <c r="D71" s="80">
        <f>③入力シート!G68</f>
        <v>0</v>
      </c>
      <c r="E71" s="80">
        <f>③入力シート!H68</f>
        <v>0</v>
      </c>
      <c r="F71" s="80" t="str">
        <f>③入力シート!I68</f>
        <v/>
      </c>
      <c r="G71" s="80"/>
      <c r="H71" s="89" t="e">
        <f>③入力シート!O68+③入力シート!P68</f>
        <v>#VALUE!</v>
      </c>
      <c r="I71" s="89">
        <f>③入力シート!L68</f>
        <v>0</v>
      </c>
      <c r="J71" s="89">
        <f>③入力シート!M68</f>
        <v>0</v>
      </c>
      <c r="K71" s="158">
        <f>③入力シート!K68</f>
        <v>0</v>
      </c>
      <c r="L71" s="159"/>
      <c r="M71" s="159"/>
      <c r="N71" s="159"/>
      <c r="O71" s="159"/>
      <c r="P71" s="160"/>
      <c r="Q71" s="89"/>
    </row>
    <row r="72" spans="1:17" ht="33" customHeight="1">
      <c r="A72" s="79">
        <f>③入力シート!A69</f>
        <v>0</v>
      </c>
      <c r="B72" s="80">
        <f>③入力シート!E69</f>
        <v>0</v>
      </c>
      <c r="C72" s="80">
        <f>③入力シート!J69</f>
        <v>0</v>
      </c>
      <c r="D72" s="80">
        <f>③入力シート!G69</f>
        <v>0</v>
      </c>
      <c r="E72" s="80">
        <f>③入力シート!H69</f>
        <v>0</v>
      </c>
      <c r="F72" s="80" t="str">
        <f>③入力シート!I69</f>
        <v/>
      </c>
      <c r="G72" s="80"/>
      <c r="H72" s="89" t="e">
        <f>③入力シート!O69+③入力シート!P69</f>
        <v>#VALUE!</v>
      </c>
      <c r="I72" s="89">
        <f>③入力シート!L69</f>
        <v>0</v>
      </c>
      <c r="J72" s="89">
        <f>③入力シート!M69</f>
        <v>0</v>
      </c>
      <c r="K72" s="158">
        <f>③入力シート!K69</f>
        <v>0</v>
      </c>
      <c r="L72" s="159"/>
      <c r="M72" s="159"/>
      <c r="N72" s="159"/>
      <c r="O72" s="159"/>
      <c r="P72" s="160"/>
      <c r="Q72" s="89"/>
    </row>
    <row r="73" spans="1:17" ht="33" customHeight="1">
      <c r="A73" s="79">
        <f>③入力シート!A70</f>
        <v>0</v>
      </c>
      <c r="B73" s="80">
        <f>③入力シート!E70</f>
        <v>0</v>
      </c>
      <c r="C73" s="80">
        <f>③入力シート!J70</f>
        <v>0</v>
      </c>
      <c r="D73" s="80">
        <f>③入力シート!G70</f>
        <v>0</v>
      </c>
      <c r="E73" s="80">
        <f>③入力シート!H70</f>
        <v>0</v>
      </c>
      <c r="F73" s="80" t="str">
        <f>③入力シート!I70</f>
        <v/>
      </c>
      <c r="G73" s="80"/>
      <c r="H73" s="89" t="e">
        <f>③入力シート!O70+③入力シート!P70</f>
        <v>#VALUE!</v>
      </c>
      <c r="I73" s="89">
        <f>③入力シート!L70</f>
        <v>0</v>
      </c>
      <c r="J73" s="89">
        <f>③入力シート!M70</f>
        <v>0</v>
      </c>
      <c r="K73" s="158">
        <f>③入力シート!K70</f>
        <v>0</v>
      </c>
      <c r="L73" s="159"/>
      <c r="M73" s="159"/>
      <c r="N73" s="159"/>
      <c r="O73" s="159"/>
      <c r="P73" s="160"/>
      <c r="Q73" s="89"/>
    </row>
    <row r="74" spans="1:17" ht="33" customHeight="1">
      <c r="A74" s="79">
        <f>③入力シート!A71</f>
        <v>0</v>
      </c>
      <c r="B74" s="80">
        <f>③入力シート!E71</f>
        <v>0</v>
      </c>
      <c r="C74" s="80">
        <f>③入力シート!J71</f>
        <v>0</v>
      </c>
      <c r="D74" s="80">
        <f>③入力シート!G71</f>
        <v>0</v>
      </c>
      <c r="E74" s="80">
        <f>③入力シート!H71</f>
        <v>0</v>
      </c>
      <c r="F74" s="80" t="str">
        <f>③入力シート!I71</f>
        <v/>
      </c>
      <c r="G74" s="80"/>
      <c r="H74" s="89" t="e">
        <f>③入力シート!O71+③入力シート!P71</f>
        <v>#VALUE!</v>
      </c>
      <c r="I74" s="89">
        <f>③入力シート!L71</f>
        <v>0</v>
      </c>
      <c r="J74" s="89">
        <f>③入力シート!M71</f>
        <v>0</v>
      </c>
      <c r="K74" s="158">
        <f>③入力シート!K71</f>
        <v>0</v>
      </c>
      <c r="L74" s="159"/>
      <c r="M74" s="159"/>
      <c r="N74" s="159"/>
      <c r="O74" s="159"/>
      <c r="P74" s="160"/>
      <c r="Q74" s="89"/>
    </row>
    <row r="75" spans="1:17" ht="33" customHeight="1">
      <c r="A75" s="79">
        <f>③入力シート!A72</f>
        <v>0</v>
      </c>
      <c r="B75" s="80">
        <f>③入力シート!E72</f>
        <v>0</v>
      </c>
      <c r="C75" s="80">
        <f>③入力シート!J72</f>
        <v>0</v>
      </c>
      <c r="D75" s="80">
        <f>③入力シート!G72</f>
        <v>0</v>
      </c>
      <c r="E75" s="80">
        <f>③入力シート!H72</f>
        <v>0</v>
      </c>
      <c r="F75" s="80" t="str">
        <f>③入力シート!I72</f>
        <v/>
      </c>
      <c r="G75" s="80"/>
      <c r="H75" s="89" t="e">
        <f>③入力シート!O72+③入力シート!P72</f>
        <v>#VALUE!</v>
      </c>
      <c r="I75" s="89">
        <f>③入力シート!L72</f>
        <v>0</v>
      </c>
      <c r="J75" s="89">
        <f>③入力シート!M72</f>
        <v>0</v>
      </c>
      <c r="K75" s="158">
        <f>③入力シート!K72</f>
        <v>0</v>
      </c>
      <c r="L75" s="159"/>
      <c r="M75" s="159"/>
      <c r="N75" s="159"/>
      <c r="O75" s="159"/>
      <c r="P75" s="160"/>
      <c r="Q75" s="89"/>
    </row>
    <row r="76" spans="1:17" ht="33" customHeight="1">
      <c r="A76" s="79">
        <f>③入力シート!A73</f>
        <v>0</v>
      </c>
      <c r="B76" s="80">
        <f>③入力シート!E73</f>
        <v>0</v>
      </c>
      <c r="C76" s="80">
        <f>③入力シート!J73</f>
        <v>0</v>
      </c>
      <c r="D76" s="80">
        <f>③入力シート!G73</f>
        <v>0</v>
      </c>
      <c r="E76" s="80">
        <f>③入力シート!H73</f>
        <v>0</v>
      </c>
      <c r="F76" s="80" t="str">
        <f>③入力シート!I73</f>
        <v/>
      </c>
      <c r="G76" s="80"/>
      <c r="H76" s="89" t="e">
        <f>③入力シート!O73+③入力シート!P73</f>
        <v>#VALUE!</v>
      </c>
      <c r="I76" s="89">
        <f>③入力シート!L73</f>
        <v>0</v>
      </c>
      <c r="J76" s="89">
        <f>③入力シート!M73</f>
        <v>0</v>
      </c>
      <c r="K76" s="158">
        <f>③入力シート!K73</f>
        <v>0</v>
      </c>
      <c r="L76" s="159"/>
      <c r="M76" s="159"/>
      <c r="N76" s="159"/>
      <c r="O76" s="159"/>
      <c r="P76" s="160"/>
      <c r="Q76" s="89"/>
    </row>
    <row r="77" spans="1:17" ht="33" customHeight="1">
      <c r="A77" s="79">
        <f>③入力シート!A74</f>
        <v>0</v>
      </c>
      <c r="B77" s="80">
        <f>③入力シート!E74</f>
        <v>0</v>
      </c>
      <c r="C77" s="80">
        <f>③入力シート!J74</f>
        <v>0</v>
      </c>
      <c r="D77" s="80">
        <f>③入力シート!G74</f>
        <v>0</v>
      </c>
      <c r="E77" s="80">
        <f>③入力シート!H74</f>
        <v>0</v>
      </c>
      <c r="F77" s="80" t="str">
        <f>③入力シート!I74</f>
        <v/>
      </c>
      <c r="G77" s="80"/>
      <c r="H77" s="89" t="e">
        <f>③入力シート!O74+③入力シート!P74</f>
        <v>#VALUE!</v>
      </c>
      <c r="I77" s="89">
        <f>③入力シート!L74</f>
        <v>0</v>
      </c>
      <c r="J77" s="89">
        <f>③入力シート!M74</f>
        <v>0</v>
      </c>
      <c r="K77" s="158">
        <f>③入力シート!K74</f>
        <v>0</v>
      </c>
      <c r="L77" s="159"/>
      <c r="M77" s="159"/>
      <c r="N77" s="159"/>
      <c r="O77" s="159"/>
      <c r="P77" s="160"/>
      <c r="Q77" s="89"/>
    </row>
    <row r="78" spans="1:17" ht="33" customHeight="1">
      <c r="A78" s="79">
        <f>③入力シート!A75</f>
        <v>0</v>
      </c>
      <c r="B78" s="80">
        <f>③入力シート!E75</f>
        <v>0</v>
      </c>
      <c r="C78" s="80">
        <f>③入力シート!J75</f>
        <v>0</v>
      </c>
      <c r="D78" s="80">
        <f>③入力シート!G75</f>
        <v>0</v>
      </c>
      <c r="E78" s="80">
        <f>③入力シート!H75</f>
        <v>0</v>
      </c>
      <c r="F78" s="80" t="str">
        <f>③入力シート!I75</f>
        <v/>
      </c>
      <c r="G78" s="80"/>
      <c r="H78" s="89" t="e">
        <f>③入力シート!O75+③入力シート!P75</f>
        <v>#VALUE!</v>
      </c>
      <c r="I78" s="89">
        <f>③入力シート!L75</f>
        <v>0</v>
      </c>
      <c r="J78" s="89">
        <f>③入力シート!M75</f>
        <v>0</v>
      </c>
      <c r="K78" s="158">
        <f>③入力シート!K75</f>
        <v>0</v>
      </c>
      <c r="L78" s="159"/>
      <c r="M78" s="159"/>
      <c r="N78" s="159"/>
      <c r="O78" s="159"/>
      <c r="P78" s="160"/>
      <c r="Q78" s="89"/>
    </row>
    <row r="79" spans="1:17" ht="33" customHeight="1">
      <c r="A79" s="79">
        <f>③入力シート!A76</f>
        <v>0</v>
      </c>
      <c r="B79" s="80">
        <f>③入力シート!E76</f>
        <v>0</v>
      </c>
      <c r="C79" s="80">
        <f>③入力シート!J76</f>
        <v>0</v>
      </c>
      <c r="D79" s="80">
        <f>③入力シート!G76</f>
        <v>0</v>
      </c>
      <c r="E79" s="80">
        <f>③入力シート!H76</f>
        <v>0</v>
      </c>
      <c r="F79" s="80" t="str">
        <f>③入力シート!I76</f>
        <v/>
      </c>
      <c r="G79" s="80"/>
      <c r="H79" s="89" t="e">
        <f>③入力シート!O76+③入力シート!P76</f>
        <v>#VALUE!</v>
      </c>
      <c r="I79" s="89">
        <f>③入力シート!L76</f>
        <v>0</v>
      </c>
      <c r="J79" s="89">
        <f>③入力シート!M76</f>
        <v>0</v>
      </c>
      <c r="K79" s="158">
        <f>③入力シート!K76</f>
        <v>0</v>
      </c>
      <c r="L79" s="159"/>
      <c r="M79" s="159"/>
      <c r="N79" s="159"/>
      <c r="O79" s="159"/>
      <c r="P79" s="160"/>
      <c r="Q79" s="89"/>
    </row>
    <row r="80" spans="1:17" ht="33" customHeight="1">
      <c r="A80" s="79">
        <f>③入力シート!A77</f>
        <v>0</v>
      </c>
      <c r="B80" s="80">
        <f>③入力シート!E77</f>
        <v>0</v>
      </c>
      <c r="C80" s="80">
        <f>③入力シート!J77</f>
        <v>0</v>
      </c>
      <c r="D80" s="80">
        <f>③入力シート!G77</f>
        <v>0</v>
      </c>
      <c r="E80" s="80">
        <f>③入力シート!H77</f>
        <v>0</v>
      </c>
      <c r="F80" s="80" t="str">
        <f>③入力シート!I77</f>
        <v/>
      </c>
      <c r="G80" s="80"/>
      <c r="H80" s="89" t="e">
        <f>③入力シート!O77+③入力シート!P77</f>
        <v>#VALUE!</v>
      </c>
      <c r="I80" s="89">
        <f>③入力シート!L77</f>
        <v>0</v>
      </c>
      <c r="J80" s="89">
        <f>③入力シート!M77</f>
        <v>0</v>
      </c>
      <c r="K80" s="158">
        <f>③入力シート!K77</f>
        <v>0</v>
      </c>
      <c r="L80" s="159"/>
      <c r="M80" s="159"/>
      <c r="N80" s="159"/>
      <c r="O80" s="159"/>
      <c r="P80" s="160"/>
      <c r="Q80" s="89"/>
    </row>
    <row r="81" spans="1:17" ht="33" customHeight="1">
      <c r="A81" s="79">
        <f>③入力シート!A78</f>
        <v>0</v>
      </c>
      <c r="B81" s="80">
        <f>③入力シート!E78</f>
        <v>0</v>
      </c>
      <c r="C81" s="80">
        <f>③入力シート!J78</f>
        <v>0</v>
      </c>
      <c r="D81" s="80">
        <f>③入力シート!G78</f>
        <v>0</v>
      </c>
      <c r="E81" s="80">
        <f>③入力シート!H78</f>
        <v>0</v>
      </c>
      <c r="F81" s="80" t="str">
        <f>③入力シート!I78</f>
        <v/>
      </c>
      <c r="G81" s="80"/>
      <c r="H81" s="89" t="e">
        <f>③入力シート!O78+③入力シート!P78</f>
        <v>#VALUE!</v>
      </c>
      <c r="I81" s="89">
        <f>③入力シート!L78</f>
        <v>0</v>
      </c>
      <c r="J81" s="89">
        <f>③入力シート!M78</f>
        <v>0</v>
      </c>
      <c r="K81" s="158">
        <f>③入力シート!K78</f>
        <v>0</v>
      </c>
      <c r="L81" s="159"/>
      <c r="M81" s="159"/>
      <c r="N81" s="159"/>
      <c r="O81" s="159"/>
      <c r="P81" s="160"/>
      <c r="Q81" s="89"/>
    </row>
    <row r="82" spans="1:17" ht="33" customHeight="1">
      <c r="A82" s="79">
        <f>③入力シート!A79</f>
        <v>0</v>
      </c>
      <c r="B82" s="80">
        <f>③入力シート!E79</f>
        <v>0</v>
      </c>
      <c r="C82" s="80">
        <f>③入力シート!J79</f>
        <v>0</v>
      </c>
      <c r="D82" s="80">
        <f>③入力シート!G79</f>
        <v>0</v>
      </c>
      <c r="E82" s="80">
        <f>③入力シート!H79</f>
        <v>0</v>
      </c>
      <c r="F82" s="80" t="str">
        <f>③入力シート!I79</f>
        <v/>
      </c>
      <c r="G82" s="80"/>
      <c r="H82" s="89" t="e">
        <f>③入力シート!O79+③入力シート!P79</f>
        <v>#VALUE!</v>
      </c>
      <c r="I82" s="89">
        <f>③入力シート!L79</f>
        <v>0</v>
      </c>
      <c r="J82" s="89">
        <f>③入力シート!M79</f>
        <v>0</v>
      </c>
      <c r="K82" s="158">
        <f>③入力シート!K79</f>
        <v>0</v>
      </c>
      <c r="L82" s="159"/>
      <c r="M82" s="159"/>
      <c r="N82" s="159"/>
      <c r="O82" s="159"/>
      <c r="P82" s="160"/>
      <c r="Q82" s="89"/>
    </row>
    <row r="83" spans="1:17" ht="33" customHeight="1">
      <c r="A83" s="79">
        <f>③入力シート!A80</f>
        <v>0</v>
      </c>
      <c r="B83" s="80">
        <f>③入力シート!E80</f>
        <v>0</v>
      </c>
      <c r="C83" s="80">
        <f>③入力シート!J80</f>
        <v>0</v>
      </c>
      <c r="D83" s="80">
        <f>③入力シート!G80</f>
        <v>0</v>
      </c>
      <c r="E83" s="80">
        <f>③入力シート!H80</f>
        <v>0</v>
      </c>
      <c r="F83" s="80" t="str">
        <f>③入力シート!I80</f>
        <v/>
      </c>
      <c r="G83" s="80"/>
      <c r="H83" s="89" t="e">
        <f>③入力シート!O80+③入力シート!P80</f>
        <v>#VALUE!</v>
      </c>
      <c r="I83" s="89">
        <f>③入力シート!L80</f>
        <v>0</v>
      </c>
      <c r="J83" s="89">
        <f>③入力シート!M80</f>
        <v>0</v>
      </c>
      <c r="K83" s="158">
        <f>③入力シート!K80</f>
        <v>0</v>
      </c>
      <c r="L83" s="159"/>
      <c r="M83" s="159"/>
      <c r="N83" s="159"/>
      <c r="O83" s="159"/>
      <c r="P83" s="160"/>
      <c r="Q83" s="89"/>
    </row>
    <row r="84" spans="1:17" ht="33" customHeight="1">
      <c r="A84" s="79">
        <f>③入力シート!A81</f>
        <v>0</v>
      </c>
      <c r="B84" s="80">
        <f>③入力シート!E81</f>
        <v>0</v>
      </c>
      <c r="C84" s="80">
        <f>③入力シート!J81</f>
        <v>0</v>
      </c>
      <c r="D84" s="80">
        <f>③入力シート!G81</f>
        <v>0</v>
      </c>
      <c r="E84" s="80">
        <f>③入力シート!H81</f>
        <v>0</v>
      </c>
      <c r="F84" s="80" t="str">
        <f>③入力シート!I81</f>
        <v/>
      </c>
      <c r="G84" s="80"/>
      <c r="H84" s="89" t="e">
        <f>③入力シート!O81+③入力シート!P81</f>
        <v>#VALUE!</v>
      </c>
      <c r="I84" s="89">
        <f>③入力シート!L81</f>
        <v>0</v>
      </c>
      <c r="J84" s="89">
        <f>③入力シート!M81</f>
        <v>0</v>
      </c>
      <c r="K84" s="158">
        <f>③入力シート!K81</f>
        <v>0</v>
      </c>
      <c r="L84" s="159"/>
      <c r="M84" s="159"/>
      <c r="N84" s="159"/>
      <c r="O84" s="159"/>
      <c r="P84" s="160"/>
      <c r="Q84" s="89"/>
    </row>
    <row r="85" spans="1:17" ht="33" customHeight="1">
      <c r="A85" s="79">
        <f>③入力シート!A82</f>
        <v>0</v>
      </c>
      <c r="B85" s="80">
        <f>③入力シート!E82</f>
        <v>0</v>
      </c>
      <c r="C85" s="80">
        <f>③入力シート!J82</f>
        <v>0</v>
      </c>
      <c r="D85" s="80">
        <f>③入力シート!G82</f>
        <v>0</v>
      </c>
      <c r="E85" s="80">
        <f>③入力シート!H82</f>
        <v>0</v>
      </c>
      <c r="F85" s="80" t="str">
        <f>③入力シート!I82</f>
        <v/>
      </c>
      <c r="G85" s="80"/>
      <c r="H85" s="89" t="e">
        <f>③入力シート!O82+③入力シート!P82</f>
        <v>#VALUE!</v>
      </c>
      <c r="I85" s="89">
        <f>③入力シート!L82</f>
        <v>0</v>
      </c>
      <c r="J85" s="89">
        <f>③入力シート!M82</f>
        <v>0</v>
      </c>
      <c r="K85" s="158">
        <f>③入力シート!K82</f>
        <v>0</v>
      </c>
      <c r="L85" s="159"/>
      <c r="M85" s="159"/>
      <c r="N85" s="159"/>
      <c r="O85" s="159"/>
      <c r="P85" s="160"/>
      <c r="Q85" s="89"/>
    </row>
    <row r="86" spans="1:17" ht="33" customHeight="1">
      <c r="A86" s="79">
        <f>③入力シート!A83</f>
        <v>0</v>
      </c>
      <c r="B86" s="80">
        <f>③入力シート!E83</f>
        <v>0</v>
      </c>
      <c r="C86" s="80">
        <f>③入力シート!J83</f>
        <v>0</v>
      </c>
      <c r="D86" s="80">
        <f>③入力シート!G83</f>
        <v>0</v>
      </c>
      <c r="E86" s="80">
        <f>③入力シート!H83</f>
        <v>0</v>
      </c>
      <c r="F86" s="80" t="str">
        <f>③入力シート!I83</f>
        <v/>
      </c>
      <c r="G86" s="80"/>
      <c r="H86" s="89" t="e">
        <f>③入力シート!O83+③入力シート!P83</f>
        <v>#VALUE!</v>
      </c>
      <c r="I86" s="89">
        <f>③入力シート!L83</f>
        <v>0</v>
      </c>
      <c r="J86" s="89">
        <f>③入力シート!M83</f>
        <v>0</v>
      </c>
      <c r="K86" s="158">
        <f>③入力シート!K83</f>
        <v>0</v>
      </c>
      <c r="L86" s="159"/>
      <c r="M86" s="159"/>
      <c r="N86" s="159"/>
      <c r="O86" s="159"/>
      <c r="P86" s="160"/>
      <c r="Q86" s="89"/>
    </row>
    <row r="87" spans="1:17" ht="33" customHeight="1">
      <c r="A87" s="79">
        <f>③入力シート!A84</f>
        <v>0</v>
      </c>
      <c r="B87" s="80">
        <f>③入力シート!E84</f>
        <v>0</v>
      </c>
      <c r="C87" s="80">
        <f>③入力シート!J84</f>
        <v>0</v>
      </c>
      <c r="D87" s="80">
        <f>③入力シート!G84</f>
        <v>0</v>
      </c>
      <c r="E87" s="80">
        <f>③入力シート!H84</f>
        <v>0</v>
      </c>
      <c r="F87" s="80" t="str">
        <f>③入力シート!I84</f>
        <v/>
      </c>
      <c r="G87" s="80"/>
      <c r="H87" s="89" t="e">
        <f>③入力シート!O84+③入力シート!P84</f>
        <v>#VALUE!</v>
      </c>
      <c r="I87" s="89">
        <f>③入力シート!L84</f>
        <v>0</v>
      </c>
      <c r="J87" s="89">
        <f>③入力シート!M84</f>
        <v>0</v>
      </c>
      <c r="K87" s="158">
        <f>③入力シート!K84</f>
        <v>0</v>
      </c>
      <c r="L87" s="159"/>
      <c r="M87" s="159"/>
      <c r="N87" s="159"/>
      <c r="O87" s="159"/>
      <c r="P87" s="160"/>
      <c r="Q87" s="89"/>
    </row>
    <row r="88" spans="1:17" ht="33" customHeight="1">
      <c r="A88" s="79">
        <f>③入力シート!A85</f>
        <v>0</v>
      </c>
      <c r="B88" s="80">
        <f>③入力シート!E85</f>
        <v>0</v>
      </c>
      <c r="C88" s="80">
        <f>③入力シート!J85</f>
        <v>0</v>
      </c>
      <c r="D88" s="80">
        <f>③入力シート!G85</f>
        <v>0</v>
      </c>
      <c r="E88" s="80">
        <f>③入力シート!H85</f>
        <v>0</v>
      </c>
      <c r="F88" s="80" t="str">
        <f>③入力シート!I85</f>
        <v/>
      </c>
      <c r="G88" s="80"/>
      <c r="H88" s="89" t="e">
        <f>③入力シート!O85+③入力シート!P85</f>
        <v>#VALUE!</v>
      </c>
      <c r="I88" s="89">
        <f>③入力シート!L85</f>
        <v>0</v>
      </c>
      <c r="J88" s="89">
        <f>③入力シート!M85</f>
        <v>0</v>
      </c>
      <c r="K88" s="158">
        <f>③入力シート!K85</f>
        <v>0</v>
      </c>
      <c r="L88" s="159"/>
      <c r="M88" s="159"/>
      <c r="N88" s="159"/>
      <c r="O88" s="159"/>
      <c r="P88" s="160"/>
      <c r="Q88" s="89"/>
    </row>
    <row r="89" spans="1:17" ht="33" customHeight="1">
      <c r="A89" s="79">
        <f>③入力シート!A86</f>
        <v>0</v>
      </c>
      <c r="B89" s="80">
        <f>③入力シート!E86</f>
        <v>0</v>
      </c>
      <c r="C89" s="80">
        <f>③入力シート!J86</f>
        <v>0</v>
      </c>
      <c r="D89" s="80">
        <f>③入力シート!G86</f>
        <v>0</v>
      </c>
      <c r="E89" s="80">
        <f>③入力シート!H86</f>
        <v>0</v>
      </c>
      <c r="F89" s="80" t="str">
        <f>③入力シート!I86</f>
        <v/>
      </c>
      <c r="G89" s="80"/>
      <c r="H89" s="89" t="e">
        <f>③入力シート!O86+③入力シート!P86</f>
        <v>#VALUE!</v>
      </c>
      <c r="I89" s="89">
        <f>③入力シート!L86</f>
        <v>0</v>
      </c>
      <c r="J89" s="89">
        <f>③入力シート!M86</f>
        <v>0</v>
      </c>
      <c r="K89" s="158">
        <f>③入力シート!K86</f>
        <v>0</v>
      </c>
      <c r="L89" s="159"/>
      <c r="M89" s="159"/>
      <c r="N89" s="159"/>
      <c r="O89" s="159"/>
      <c r="P89" s="160"/>
      <c r="Q89" s="89"/>
    </row>
    <row r="90" spans="1:17" ht="33" customHeight="1">
      <c r="A90" s="79">
        <f>③入力シート!A87</f>
        <v>0</v>
      </c>
      <c r="B90" s="80">
        <f>③入力シート!E87</f>
        <v>0</v>
      </c>
      <c r="C90" s="80">
        <f>③入力シート!J87</f>
        <v>0</v>
      </c>
      <c r="D90" s="80">
        <f>③入力シート!G87</f>
        <v>0</v>
      </c>
      <c r="E90" s="80">
        <f>③入力シート!H87</f>
        <v>0</v>
      </c>
      <c r="F90" s="80" t="str">
        <f>③入力シート!I87</f>
        <v/>
      </c>
      <c r="G90" s="80"/>
      <c r="H90" s="89" t="e">
        <f>③入力シート!O87+③入力シート!P87</f>
        <v>#VALUE!</v>
      </c>
      <c r="I90" s="89">
        <f>③入力シート!L87</f>
        <v>0</v>
      </c>
      <c r="J90" s="89">
        <f>③入力シート!M87</f>
        <v>0</v>
      </c>
      <c r="K90" s="158">
        <f>③入力シート!K87</f>
        <v>0</v>
      </c>
      <c r="L90" s="159"/>
      <c r="M90" s="159"/>
      <c r="N90" s="159"/>
      <c r="O90" s="159"/>
      <c r="P90" s="160"/>
      <c r="Q90" s="89"/>
    </row>
    <row r="91" spans="1:17" ht="33" customHeight="1">
      <c r="A91" s="79">
        <f>③入力シート!A88</f>
        <v>0</v>
      </c>
      <c r="B91" s="80">
        <f>③入力シート!E88</f>
        <v>0</v>
      </c>
      <c r="C91" s="80">
        <f>③入力シート!J88</f>
        <v>0</v>
      </c>
      <c r="D91" s="80">
        <f>③入力シート!G88</f>
        <v>0</v>
      </c>
      <c r="E91" s="80">
        <f>③入力シート!H88</f>
        <v>0</v>
      </c>
      <c r="F91" s="80" t="str">
        <f>③入力シート!I88</f>
        <v/>
      </c>
      <c r="G91" s="80"/>
      <c r="H91" s="89" t="e">
        <f>③入力シート!O88+③入力シート!P88</f>
        <v>#VALUE!</v>
      </c>
      <c r="I91" s="89">
        <f>③入力シート!L88</f>
        <v>0</v>
      </c>
      <c r="J91" s="89">
        <f>③入力シート!M88</f>
        <v>0</v>
      </c>
      <c r="K91" s="158">
        <f>③入力シート!K88</f>
        <v>0</v>
      </c>
      <c r="L91" s="159"/>
      <c r="M91" s="159"/>
      <c r="N91" s="159"/>
      <c r="O91" s="159"/>
      <c r="P91" s="160"/>
      <c r="Q91" s="89"/>
    </row>
    <row r="92" spans="1:17" ht="33" customHeight="1">
      <c r="A92" s="79">
        <f>③入力シート!A89</f>
        <v>0</v>
      </c>
      <c r="B92" s="80">
        <f>③入力シート!E89</f>
        <v>0</v>
      </c>
      <c r="C92" s="80">
        <f>③入力シート!J89</f>
        <v>0</v>
      </c>
      <c r="D92" s="80">
        <f>③入力シート!G89</f>
        <v>0</v>
      </c>
      <c r="E92" s="80">
        <f>③入力シート!H89</f>
        <v>0</v>
      </c>
      <c r="F92" s="80" t="str">
        <f>③入力シート!I89</f>
        <v/>
      </c>
      <c r="G92" s="80"/>
      <c r="H92" s="89" t="e">
        <f>③入力シート!O89+③入力シート!P89</f>
        <v>#VALUE!</v>
      </c>
      <c r="I92" s="89">
        <f>③入力シート!L89</f>
        <v>0</v>
      </c>
      <c r="J92" s="89">
        <f>③入力シート!M89</f>
        <v>0</v>
      </c>
      <c r="K92" s="158">
        <f>③入力シート!K89</f>
        <v>0</v>
      </c>
      <c r="L92" s="159"/>
      <c r="M92" s="159"/>
      <c r="N92" s="159"/>
      <c r="O92" s="159"/>
      <c r="P92" s="160"/>
      <c r="Q92" s="89"/>
    </row>
    <row r="93" spans="1:17" ht="33" customHeight="1">
      <c r="A93" s="79">
        <f>③入力シート!A90</f>
        <v>0</v>
      </c>
      <c r="B93" s="80">
        <f>③入力シート!E90</f>
        <v>0</v>
      </c>
      <c r="C93" s="80">
        <f>③入力シート!J90</f>
        <v>0</v>
      </c>
      <c r="D93" s="80">
        <f>③入力シート!G90</f>
        <v>0</v>
      </c>
      <c r="E93" s="80">
        <f>③入力シート!H90</f>
        <v>0</v>
      </c>
      <c r="F93" s="80" t="str">
        <f>③入力シート!I90</f>
        <v/>
      </c>
      <c r="G93" s="80"/>
      <c r="H93" s="89" t="e">
        <f>③入力シート!O90+③入力シート!P90</f>
        <v>#VALUE!</v>
      </c>
      <c r="I93" s="89">
        <f>③入力シート!L90</f>
        <v>0</v>
      </c>
      <c r="J93" s="89">
        <f>③入力シート!M90</f>
        <v>0</v>
      </c>
      <c r="K93" s="158">
        <f>③入力シート!K90</f>
        <v>0</v>
      </c>
      <c r="L93" s="159"/>
      <c r="M93" s="159"/>
      <c r="N93" s="159"/>
      <c r="O93" s="159"/>
      <c r="P93" s="160"/>
      <c r="Q93" s="89"/>
    </row>
    <row r="94" spans="1:17" ht="33" customHeight="1">
      <c r="A94" s="79">
        <f>③入力シート!A91</f>
        <v>0</v>
      </c>
      <c r="B94" s="80">
        <f>③入力シート!E91</f>
        <v>0</v>
      </c>
      <c r="C94" s="80">
        <f>③入力シート!J91</f>
        <v>0</v>
      </c>
      <c r="D94" s="80">
        <f>③入力シート!G91</f>
        <v>0</v>
      </c>
      <c r="E94" s="80">
        <f>③入力シート!H91</f>
        <v>0</v>
      </c>
      <c r="F94" s="80" t="str">
        <f>③入力シート!I91</f>
        <v/>
      </c>
      <c r="G94" s="80"/>
      <c r="H94" s="89" t="e">
        <f>③入力シート!O91+③入力シート!P91</f>
        <v>#VALUE!</v>
      </c>
      <c r="I94" s="89">
        <f>③入力シート!L91</f>
        <v>0</v>
      </c>
      <c r="J94" s="89">
        <f>③入力シート!M91</f>
        <v>0</v>
      </c>
      <c r="K94" s="158">
        <f>③入力シート!K91</f>
        <v>0</v>
      </c>
      <c r="L94" s="159"/>
      <c r="M94" s="159"/>
      <c r="N94" s="159"/>
      <c r="O94" s="159"/>
      <c r="P94" s="160"/>
      <c r="Q94" s="89"/>
    </row>
    <row r="95" spans="1:17" ht="33" customHeight="1">
      <c r="A95" s="79">
        <f>③入力シート!A92</f>
        <v>0</v>
      </c>
      <c r="B95" s="80">
        <f>③入力シート!E92</f>
        <v>0</v>
      </c>
      <c r="C95" s="80">
        <f>③入力シート!J92</f>
        <v>0</v>
      </c>
      <c r="D95" s="80">
        <f>③入力シート!G92</f>
        <v>0</v>
      </c>
      <c r="E95" s="80">
        <f>③入力シート!H92</f>
        <v>0</v>
      </c>
      <c r="F95" s="80" t="str">
        <f>③入力シート!I92</f>
        <v/>
      </c>
      <c r="G95" s="80"/>
      <c r="H95" s="89" t="e">
        <f>③入力シート!O92+③入力シート!P92</f>
        <v>#VALUE!</v>
      </c>
      <c r="I95" s="89">
        <f>③入力シート!L92</f>
        <v>0</v>
      </c>
      <c r="J95" s="89">
        <f>③入力シート!M92</f>
        <v>0</v>
      </c>
      <c r="K95" s="158">
        <f>③入力シート!K92</f>
        <v>0</v>
      </c>
      <c r="L95" s="159"/>
      <c r="M95" s="159"/>
      <c r="N95" s="159"/>
      <c r="O95" s="159"/>
      <c r="P95" s="160"/>
      <c r="Q95" s="89"/>
    </row>
    <row r="96" spans="1:17" ht="33" customHeight="1">
      <c r="A96" s="79">
        <f>③入力シート!A93</f>
        <v>0</v>
      </c>
      <c r="B96" s="80">
        <f>③入力シート!E93</f>
        <v>0</v>
      </c>
      <c r="C96" s="80">
        <f>③入力シート!J93</f>
        <v>0</v>
      </c>
      <c r="D96" s="80">
        <f>③入力シート!G93</f>
        <v>0</v>
      </c>
      <c r="E96" s="80">
        <f>③入力シート!H93</f>
        <v>0</v>
      </c>
      <c r="F96" s="80" t="str">
        <f>③入力シート!I93</f>
        <v/>
      </c>
      <c r="G96" s="80"/>
      <c r="H96" s="89" t="e">
        <f>③入力シート!O93+③入力シート!P93</f>
        <v>#VALUE!</v>
      </c>
      <c r="I96" s="89">
        <f>③入力シート!L93</f>
        <v>0</v>
      </c>
      <c r="J96" s="89">
        <f>③入力シート!M93</f>
        <v>0</v>
      </c>
      <c r="K96" s="158">
        <f>③入力シート!K93</f>
        <v>0</v>
      </c>
      <c r="L96" s="159"/>
      <c r="M96" s="159"/>
      <c r="N96" s="159"/>
      <c r="O96" s="159"/>
      <c r="P96" s="160"/>
      <c r="Q96" s="89"/>
    </row>
    <row r="97" spans="1:17" ht="33" customHeight="1">
      <c r="A97" s="79">
        <f>③入力シート!A94</f>
        <v>0</v>
      </c>
      <c r="B97" s="80">
        <f>③入力シート!E94</f>
        <v>0</v>
      </c>
      <c r="C97" s="80">
        <f>③入力シート!J94</f>
        <v>0</v>
      </c>
      <c r="D97" s="80">
        <f>③入力シート!G94</f>
        <v>0</v>
      </c>
      <c r="E97" s="80">
        <f>③入力シート!H94</f>
        <v>0</v>
      </c>
      <c r="F97" s="80" t="str">
        <f>③入力シート!I94</f>
        <v/>
      </c>
      <c r="G97" s="80"/>
      <c r="H97" s="89" t="e">
        <f>③入力シート!O94+③入力シート!P94</f>
        <v>#VALUE!</v>
      </c>
      <c r="I97" s="89">
        <f>③入力シート!L94</f>
        <v>0</v>
      </c>
      <c r="J97" s="89">
        <f>③入力シート!M94</f>
        <v>0</v>
      </c>
      <c r="K97" s="158">
        <f>③入力シート!K94</f>
        <v>0</v>
      </c>
      <c r="L97" s="159"/>
      <c r="M97" s="159"/>
      <c r="N97" s="159"/>
      <c r="O97" s="159"/>
      <c r="P97" s="160"/>
      <c r="Q97" s="89"/>
    </row>
    <row r="98" spans="1:17" ht="33" customHeight="1">
      <c r="A98" s="79">
        <f>③入力シート!A95</f>
        <v>0</v>
      </c>
      <c r="B98" s="80">
        <f>③入力シート!E95</f>
        <v>0</v>
      </c>
      <c r="C98" s="80">
        <f>③入力シート!J95</f>
        <v>0</v>
      </c>
      <c r="D98" s="80">
        <f>③入力シート!G95</f>
        <v>0</v>
      </c>
      <c r="E98" s="80">
        <f>③入力シート!H95</f>
        <v>0</v>
      </c>
      <c r="F98" s="80" t="str">
        <f>③入力シート!I95</f>
        <v/>
      </c>
      <c r="G98" s="80"/>
      <c r="H98" s="89" t="e">
        <f>③入力シート!O95+③入力シート!P95</f>
        <v>#VALUE!</v>
      </c>
      <c r="I98" s="89">
        <f>③入力シート!L95</f>
        <v>0</v>
      </c>
      <c r="J98" s="89">
        <f>③入力シート!M95</f>
        <v>0</v>
      </c>
      <c r="K98" s="158">
        <f>③入力シート!K95</f>
        <v>0</v>
      </c>
      <c r="L98" s="159"/>
      <c r="M98" s="159"/>
      <c r="N98" s="159"/>
      <c r="O98" s="159"/>
      <c r="P98" s="160"/>
      <c r="Q98" s="89"/>
    </row>
    <row r="99" spans="1:17" ht="33" customHeight="1">
      <c r="A99" s="79">
        <f>③入力シート!A96</f>
        <v>0</v>
      </c>
      <c r="B99" s="80">
        <f>③入力シート!E96</f>
        <v>0</v>
      </c>
      <c r="C99" s="80">
        <f>③入力シート!J96</f>
        <v>0</v>
      </c>
      <c r="D99" s="80">
        <f>③入力シート!G96</f>
        <v>0</v>
      </c>
      <c r="E99" s="80">
        <f>③入力シート!H96</f>
        <v>0</v>
      </c>
      <c r="F99" s="80" t="str">
        <f>③入力シート!I96</f>
        <v/>
      </c>
      <c r="G99" s="80"/>
      <c r="H99" s="89" t="e">
        <f>③入力シート!O96+③入力シート!P96</f>
        <v>#VALUE!</v>
      </c>
      <c r="I99" s="89">
        <f>③入力シート!L96</f>
        <v>0</v>
      </c>
      <c r="J99" s="89">
        <f>③入力シート!M96</f>
        <v>0</v>
      </c>
      <c r="K99" s="158">
        <f>③入力シート!K96</f>
        <v>0</v>
      </c>
      <c r="L99" s="159"/>
      <c r="M99" s="159"/>
      <c r="N99" s="159"/>
      <c r="O99" s="159"/>
      <c r="P99" s="160"/>
      <c r="Q99" s="89"/>
    </row>
    <row r="100" spans="1:17" ht="33" customHeight="1">
      <c r="A100" s="79">
        <f>③入力シート!A97</f>
        <v>0</v>
      </c>
      <c r="B100" s="80">
        <f>③入力シート!E97</f>
        <v>0</v>
      </c>
      <c r="C100" s="80">
        <f>③入力シート!J97</f>
        <v>0</v>
      </c>
      <c r="D100" s="80">
        <f>③入力シート!G97</f>
        <v>0</v>
      </c>
      <c r="E100" s="80">
        <f>③入力シート!H97</f>
        <v>0</v>
      </c>
      <c r="F100" s="80" t="str">
        <f>③入力シート!I97</f>
        <v/>
      </c>
      <c r="G100" s="80"/>
      <c r="H100" s="89" t="e">
        <f>③入力シート!O97+③入力シート!P97</f>
        <v>#VALUE!</v>
      </c>
      <c r="I100" s="89">
        <f>③入力シート!L97</f>
        <v>0</v>
      </c>
      <c r="J100" s="89">
        <f>③入力シート!M97</f>
        <v>0</v>
      </c>
      <c r="K100" s="158">
        <f>③入力シート!K97</f>
        <v>0</v>
      </c>
      <c r="L100" s="159"/>
      <c r="M100" s="159"/>
      <c r="N100" s="159"/>
      <c r="O100" s="159"/>
      <c r="P100" s="160"/>
      <c r="Q100" s="89"/>
    </row>
    <row r="101" spans="1:17" ht="33" customHeight="1">
      <c r="A101" s="79">
        <f>③入力シート!A98</f>
        <v>0</v>
      </c>
      <c r="B101" s="80">
        <f>③入力シート!E98</f>
        <v>0</v>
      </c>
      <c r="C101" s="80">
        <f>③入力シート!J98</f>
        <v>0</v>
      </c>
      <c r="D101" s="80">
        <f>③入力シート!G98</f>
        <v>0</v>
      </c>
      <c r="E101" s="80">
        <f>③入力シート!H98</f>
        <v>0</v>
      </c>
      <c r="F101" s="80" t="str">
        <f>③入力シート!I98</f>
        <v/>
      </c>
      <c r="G101" s="80"/>
      <c r="H101" s="89" t="e">
        <f>③入力シート!O98+③入力シート!P98</f>
        <v>#VALUE!</v>
      </c>
      <c r="I101" s="89">
        <f>③入力シート!L98</f>
        <v>0</v>
      </c>
      <c r="J101" s="89">
        <f>③入力シート!M98</f>
        <v>0</v>
      </c>
      <c r="K101" s="158">
        <f>③入力シート!K98</f>
        <v>0</v>
      </c>
      <c r="L101" s="159"/>
      <c r="M101" s="159"/>
      <c r="N101" s="159"/>
      <c r="O101" s="159"/>
      <c r="P101" s="160"/>
      <c r="Q101" s="89"/>
    </row>
    <row r="102" spans="1:17" ht="33" customHeight="1">
      <c r="A102" s="79">
        <f>③入力シート!A99</f>
        <v>0</v>
      </c>
      <c r="B102" s="80">
        <f>③入力シート!E99</f>
        <v>0</v>
      </c>
      <c r="C102" s="80">
        <f>③入力シート!J99</f>
        <v>0</v>
      </c>
      <c r="D102" s="80">
        <f>③入力シート!G99</f>
        <v>0</v>
      </c>
      <c r="E102" s="80">
        <f>③入力シート!H99</f>
        <v>0</v>
      </c>
      <c r="F102" s="80" t="str">
        <f>③入力シート!I99</f>
        <v/>
      </c>
      <c r="G102" s="80"/>
      <c r="H102" s="89" t="e">
        <f>③入力シート!O99+③入力シート!P99</f>
        <v>#VALUE!</v>
      </c>
      <c r="I102" s="89">
        <f>③入力シート!L99</f>
        <v>0</v>
      </c>
      <c r="J102" s="89">
        <f>③入力シート!M99</f>
        <v>0</v>
      </c>
      <c r="K102" s="158">
        <f>③入力シート!K99</f>
        <v>0</v>
      </c>
      <c r="L102" s="159"/>
      <c r="M102" s="159"/>
      <c r="N102" s="159"/>
      <c r="O102" s="159"/>
      <c r="P102" s="160"/>
      <c r="Q102" s="89"/>
    </row>
    <row r="103" spans="1:17" ht="33" customHeight="1">
      <c r="A103" s="79">
        <f>③入力シート!A100</f>
        <v>0</v>
      </c>
      <c r="B103" s="80">
        <f>③入力シート!E100</f>
        <v>0</v>
      </c>
      <c r="C103" s="80">
        <f>③入力シート!J100</f>
        <v>0</v>
      </c>
      <c r="D103" s="80">
        <f>③入力シート!G100</f>
        <v>0</v>
      </c>
      <c r="E103" s="80">
        <f>③入力シート!H100</f>
        <v>0</v>
      </c>
      <c r="F103" s="80" t="str">
        <f>③入力シート!I100</f>
        <v/>
      </c>
      <c r="G103" s="80"/>
      <c r="H103" s="89" t="e">
        <f>③入力シート!O100+③入力シート!P100</f>
        <v>#VALUE!</v>
      </c>
      <c r="I103" s="89">
        <f>③入力シート!L100</f>
        <v>0</v>
      </c>
      <c r="J103" s="89">
        <f>③入力シート!M100</f>
        <v>0</v>
      </c>
      <c r="K103" s="158">
        <f>③入力シート!K100</f>
        <v>0</v>
      </c>
      <c r="L103" s="159"/>
      <c r="M103" s="159"/>
      <c r="N103" s="159"/>
      <c r="O103" s="159"/>
      <c r="P103" s="160"/>
      <c r="Q103" s="89"/>
    </row>
    <row r="104" spans="1:17" ht="33" customHeight="1">
      <c r="A104" s="79">
        <f>③入力シート!A101</f>
        <v>0</v>
      </c>
      <c r="B104" s="80">
        <f>③入力シート!E101</f>
        <v>0</v>
      </c>
      <c r="C104" s="80">
        <f>③入力シート!J101</f>
        <v>0</v>
      </c>
      <c r="D104" s="80">
        <f>③入力シート!G101</f>
        <v>0</v>
      </c>
      <c r="E104" s="80">
        <f>③入力シート!H101</f>
        <v>0</v>
      </c>
      <c r="F104" s="80" t="str">
        <f>③入力シート!I101</f>
        <v/>
      </c>
      <c r="G104" s="80"/>
      <c r="H104" s="89" t="e">
        <f>③入力シート!O101+③入力シート!P101</f>
        <v>#VALUE!</v>
      </c>
      <c r="I104" s="89">
        <f>③入力シート!L101</f>
        <v>0</v>
      </c>
      <c r="J104" s="89">
        <f>③入力シート!M101</f>
        <v>0</v>
      </c>
      <c r="K104" s="158">
        <f>③入力シート!K101</f>
        <v>0</v>
      </c>
      <c r="L104" s="159"/>
      <c r="M104" s="159"/>
      <c r="N104" s="159"/>
      <c r="O104" s="159"/>
      <c r="P104" s="160"/>
      <c r="Q104" s="89"/>
    </row>
    <row r="105" spans="1:17" ht="33" customHeight="1">
      <c r="A105" s="79">
        <f>③入力シート!A102</f>
        <v>0</v>
      </c>
      <c r="B105" s="80">
        <f>③入力シート!E102</f>
        <v>0</v>
      </c>
      <c r="C105" s="80">
        <f>③入力シート!J102</f>
        <v>0</v>
      </c>
      <c r="D105" s="80">
        <f>③入力シート!G102</f>
        <v>0</v>
      </c>
      <c r="E105" s="80">
        <f>③入力シート!H102</f>
        <v>0</v>
      </c>
      <c r="F105" s="80" t="str">
        <f>③入力シート!I102</f>
        <v/>
      </c>
      <c r="G105" s="80"/>
      <c r="H105" s="89" t="e">
        <f>③入力シート!O102+③入力シート!P102</f>
        <v>#VALUE!</v>
      </c>
      <c r="I105" s="89">
        <f>③入力シート!L102</f>
        <v>0</v>
      </c>
      <c r="J105" s="89">
        <f>③入力シート!M102</f>
        <v>0</v>
      </c>
      <c r="K105" s="158">
        <f>③入力シート!K102</f>
        <v>0</v>
      </c>
      <c r="L105" s="159"/>
      <c r="M105" s="159"/>
      <c r="N105" s="159"/>
      <c r="O105" s="159"/>
      <c r="P105" s="160"/>
      <c r="Q105" s="89"/>
    </row>
    <row r="106" spans="1:17" ht="33" customHeight="1">
      <c r="A106" s="79">
        <f>③入力シート!A103</f>
        <v>0</v>
      </c>
      <c r="B106" s="80">
        <f>③入力シート!E103</f>
        <v>0</v>
      </c>
      <c r="C106" s="80">
        <f>③入力シート!J103</f>
        <v>0</v>
      </c>
      <c r="D106" s="80">
        <f>③入力シート!G103</f>
        <v>0</v>
      </c>
      <c r="E106" s="80">
        <f>③入力シート!H103</f>
        <v>0</v>
      </c>
      <c r="F106" s="80" t="str">
        <f>③入力シート!I103</f>
        <v/>
      </c>
      <c r="G106" s="80"/>
      <c r="H106" s="89" t="e">
        <f>③入力シート!O103+③入力シート!P103</f>
        <v>#VALUE!</v>
      </c>
      <c r="I106" s="89">
        <f>③入力シート!L103</f>
        <v>0</v>
      </c>
      <c r="J106" s="89">
        <f>③入力シート!M103</f>
        <v>0</v>
      </c>
      <c r="K106" s="158">
        <f>③入力シート!K103</f>
        <v>0</v>
      </c>
      <c r="L106" s="159"/>
      <c r="M106" s="159"/>
      <c r="N106" s="159"/>
      <c r="O106" s="159"/>
      <c r="P106" s="160"/>
      <c r="Q106" s="89"/>
    </row>
    <row r="107" spans="1:17" ht="33" customHeight="1">
      <c r="A107" s="79">
        <f>③入力シート!A104</f>
        <v>0</v>
      </c>
      <c r="B107" s="80">
        <f>③入力シート!E104</f>
        <v>0</v>
      </c>
      <c r="C107" s="80">
        <f>③入力シート!J104</f>
        <v>0</v>
      </c>
      <c r="D107" s="80">
        <f>③入力シート!G104</f>
        <v>0</v>
      </c>
      <c r="E107" s="80">
        <f>③入力シート!H104</f>
        <v>0</v>
      </c>
      <c r="F107" s="80" t="str">
        <f>③入力シート!I104</f>
        <v/>
      </c>
      <c r="G107" s="80"/>
      <c r="H107" s="89" t="e">
        <f>③入力シート!O104+③入力シート!P104</f>
        <v>#VALUE!</v>
      </c>
      <c r="I107" s="89">
        <f>③入力シート!L104</f>
        <v>0</v>
      </c>
      <c r="J107" s="89">
        <f>③入力シート!M104</f>
        <v>0</v>
      </c>
      <c r="K107" s="158">
        <f>③入力シート!K104</f>
        <v>0</v>
      </c>
      <c r="L107" s="159"/>
      <c r="M107" s="159"/>
      <c r="N107" s="159"/>
      <c r="O107" s="159"/>
      <c r="P107" s="160"/>
      <c r="Q107" s="89"/>
    </row>
    <row r="108" spans="1:17" ht="33" customHeight="1">
      <c r="A108" s="79">
        <f>③入力シート!A105</f>
        <v>0</v>
      </c>
      <c r="B108" s="80">
        <f>③入力シート!E105</f>
        <v>0</v>
      </c>
      <c r="C108" s="80">
        <f>③入力シート!J105</f>
        <v>0</v>
      </c>
      <c r="D108" s="80">
        <f>③入力シート!G105</f>
        <v>0</v>
      </c>
      <c r="E108" s="80">
        <f>③入力シート!H105</f>
        <v>0</v>
      </c>
      <c r="F108" s="80" t="str">
        <f>③入力シート!I105</f>
        <v/>
      </c>
      <c r="G108" s="80"/>
      <c r="H108" s="89" t="e">
        <f>③入力シート!O105+③入力シート!P105</f>
        <v>#VALUE!</v>
      </c>
      <c r="I108" s="89">
        <f>③入力シート!L105</f>
        <v>0</v>
      </c>
      <c r="J108" s="89">
        <f>③入力シート!M105</f>
        <v>0</v>
      </c>
      <c r="K108" s="158">
        <f>③入力シート!K105</f>
        <v>0</v>
      </c>
      <c r="L108" s="159"/>
      <c r="M108" s="159"/>
      <c r="N108" s="159"/>
      <c r="O108" s="159"/>
      <c r="P108" s="160"/>
      <c r="Q108" s="89"/>
    </row>
    <row r="109" spans="1:17" ht="33" customHeight="1">
      <c r="A109" s="79">
        <f>③入力シート!A106</f>
        <v>0</v>
      </c>
      <c r="B109" s="80">
        <f>③入力シート!E106</f>
        <v>0</v>
      </c>
      <c r="C109" s="80">
        <f>③入力シート!J106</f>
        <v>0</v>
      </c>
      <c r="D109" s="80">
        <f>③入力シート!G106</f>
        <v>0</v>
      </c>
      <c r="E109" s="80">
        <f>③入力シート!H106</f>
        <v>0</v>
      </c>
      <c r="F109" s="80" t="str">
        <f>③入力シート!I106</f>
        <v/>
      </c>
      <c r="G109" s="80"/>
      <c r="H109" s="89" t="e">
        <f>③入力シート!O106+③入力シート!P106</f>
        <v>#VALUE!</v>
      </c>
      <c r="I109" s="89">
        <f>③入力シート!L106</f>
        <v>0</v>
      </c>
      <c r="J109" s="89">
        <f>③入力シート!M106</f>
        <v>0</v>
      </c>
      <c r="K109" s="158">
        <f>③入力シート!K106</f>
        <v>0</v>
      </c>
      <c r="L109" s="159"/>
      <c r="M109" s="159"/>
      <c r="N109" s="159"/>
      <c r="O109" s="159"/>
      <c r="P109" s="160"/>
      <c r="Q109" s="89"/>
    </row>
    <row r="110" spans="1:17" ht="33" customHeight="1">
      <c r="A110" s="79">
        <f>③入力シート!A107</f>
        <v>0</v>
      </c>
      <c r="B110" s="80">
        <f>③入力シート!E107</f>
        <v>0</v>
      </c>
      <c r="C110" s="80">
        <f>③入力シート!J107</f>
        <v>0</v>
      </c>
      <c r="D110" s="80">
        <f>③入力シート!G107</f>
        <v>0</v>
      </c>
      <c r="E110" s="80">
        <f>③入力シート!H107</f>
        <v>0</v>
      </c>
      <c r="F110" s="80" t="str">
        <f>③入力シート!I107</f>
        <v/>
      </c>
      <c r="G110" s="80"/>
      <c r="H110" s="89" t="e">
        <f>③入力シート!O107+③入力シート!P107</f>
        <v>#VALUE!</v>
      </c>
      <c r="I110" s="89">
        <f>③入力シート!L107</f>
        <v>0</v>
      </c>
      <c r="J110" s="89">
        <f>③入力シート!M107</f>
        <v>0</v>
      </c>
      <c r="K110" s="158">
        <f>③入力シート!K107</f>
        <v>0</v>
      </c>
      <c r="L110" s="159"/>
      <c r="M110" s="159"/>
      <c r="N110" s="159"/>
      <c r="O110" s="159"/>
      <c r="P110" s="160"/>
      <c r="Q110" s="89"/>
    </row>
    <row r="111" spans="1:17" ht="33" customHeight="1">
      <c r="A111" s="79">
        <f>③入力シート!A108</f>
        <v>0</v>
      </c>
      <c r="B111" s="80">
        <f>③入力シート!E108</f>
        <v>0</v>
      </c>
      <c r="C111" s="80">
        <f>③入力シート!J108</f>
        <v>0</v>
      </c>
      <c r="D111" s="80">
        <f>③入力シート!G108</f>
        <v>0</v>
      </c>
      <c r="E111" s="80">
        <f>③入力シート!H108</f>
        <v>0</v>
      </c>
      <c r="F111" s="80" t="str">
        <f>③入力シート!I108</f>
        <v/>
      </c>
      <c r="G111" s="80"/>
      <c r="H111" s="89" t="e">
        <f>③入力シート!O108+③入力シート!P108</f>
        <v>#VALUE!</v>
      </c>
      <c r="I111" s="89">
        <f>③入力シート!L108</f>
        <v>0</v>
      </c>
      <c r="J111" s="89">
        <f>③入力シート!M108</f>
        <v>0</v>
      </c>
      <c r="K111" s="158">
        <f>③入力シート!K108</f>
        <v>0</v>
      </c>
      <c r="L111" s="159"/>
      <c r="M111" s="159"/>
      <c r="N111" s="159"/>
      <c r="O111" s="159"/>
      <c r="P111" s="160"/>
      <c r="Q111" s="89"/>
    </row>
    <row r="112" spans="1:17" ht="33" customHeight="1">
      <c r="A112" s="79">
        <f>③入力シート!A109</f>
        <v>0</v>
      </c>
      <c r="B112" s="80">
        <f>③入力シート!E109</f>
        <v>0</v>
      </c>
      <c r="C112" s="80">
        <f>③入力シート!J109</f>
        <v>0</v>
      </c>
      <c r="D112" s="80">
        <f>③入力シート!G109</f>
        <v>0</v>
      </c>
      <c r="E112" s="80">
        <f>③入力シート!H109</f>
        <v>0</v>
      </c>
      <c r="F112" s="80" t="str">
        <f>③入力シート!I109</f>
        <v/>
      </c>
      <c r="G112" s="80"/>
      <c r="H112" s="89" t="e">
        <f>③入力シート!O109+③入力シート!P109</f>
        <v>#VALUE!</v>
      </c>
      <c r="I112" s="89">
        <f>③入力シート!L109</f>
        <v>0</v>
      </c>
      <c r="J112" s="89">
        <f>③入力シート!M109</f>
        <v>0</v>
      </c>
      <c r="K112" s="158">
        <f>③入力シート!K109</f>
        <v>0</v>
      </c>
      <c r="L112" s="159"/>
      <c r="M112" s="159"/>
      <c r="N112" s="159"/>
      <c r="O112" s="159"/>
      <c r="P112" s="160"/>
      <c r="Q112" s="89"/>
    </row>
    <row r="113" spans="1:17" ht="33" customHeight="1">
      <c r="A113" s="79">
        <f>③入力シート!A110</f>
        <v>0</v>
      </c>
      <c r="B113" s="80">
        <f>③入力シート!E110</f>
        <v>0</v>
      </c>
      <c r="C113" s="80">
        <f>③入力シート!J110</f>
        <v>0</v>
      </c>
      <c r="D113" s="80">
        <f>③入力シート!G110</f>
        <v>0</v>
      </c>
      <c r="E113" s="80">
        <f>③入力シート!H110</f>
        <v>0</v>
      </c>
      <c r="F113" s="80" t="str">
        <f>③入力シート!I110</f>
        <v/>
      </c>
      <c r="G113" s="80"/>
      <c r="H113" s="89" t="e">
        <f>③入力シート!O110+③入力シート!P110</f>
        <v>#VALUE!</v>
      </c>
      <c r="I113" s="89">
        <f>③入力シート!L110</f>
        <v>0</v>
      </c>
      <c r="J113" s="89">
        <f>③入力シート!M110</f>
        <v>0</v>
      </c>
      <c r="K113" s="158">
        <f>③入力シート!K110</f>
        <v>0</v>
      </c>
      <c r="L113" s="159"/>
      <c r="M113" s="159"/>
      <c r="N113" s="159"/>
      <c r="O113" s="159"/>
      <c r="P113" s="160"/>
      <c r="Q113" s="89"/>
    </row>
    <row r="114" spans="1:17" ht="33" customHeight="1">
      <c r="A114" s="79">
        <f>③入力シート!A111</f>
        <v>0</v>
      </c>
      <c r="B114" s="80">
        <f>③入力シート!E111</f>
        <v>0</v>
      </c>
      <c r="C114" s="80">
        <f>③入力シート!J111</f>
        <v>0</v>
      </c>
      <c r="D114" s="80">
        <f>③入力シート!G111</f>
        <v>0</v>
      </c>
      <c r="E114" s="80">
        <f>③入力シート!H111</f>
        <v>0</v>
      </c>
      <c r="F114" s="80" t="str">
        <f>③入力シート!I111</f>
        <v/>
      </c>
      <c r="G114" s="80"/>
      <c r="H114" s="89" t="e">
        <f>③入力シート!O111+③入力シート!P111</f>
        <v>#VALUE!</v>
      </c>
      <c r="I114" s="89">
        <f>③入力シート!L111</f>
        <v>0</v>
      </c>
      <c r="J114" s="89">
        <f>③入力シート!M111</f>
        <v>0</v>
      </c>
      <c r="K114" s="158">
        <f>③入力シート!K111</f>
        <v>0</v>
      </c>
      <c r="L114" s="159"/>
      <c r="M114" s="159"/>
      <c r="N114" s="159"/>
      <c r="O114" s="159"/>
      <c r="P114" s="160"/>
      <c r="Q114" s="89"/>
    </row>
    <row r="115" spans="1:17" ht="33" customHeight="1">
      <c r="A115" s="79">
        <f>③入力シート!A112</f>
        <v>0</v>
      </c>
      <c r="B115" s="80">
        <f>③入力シート!E112</f>
        <v>0</v>
      </c>
      <c r="C115" s="80">
        <f>③入力シート!J112</f>
        <v>0</v>
      </c>
      <c r="D115" s="80">
        <f>③入力シート!G112</f>
        <v>0</v>
      </c>
      <c r="E115" s="80">
        <f>③入力シート!H112</f>
        <v>0</v>
      </c>
      <c r="F115" s="80" t="str">
        <f>③入力シート!I112</f>
        <v/>
      </c>
      <c r="G115" s="80"/>
      <c r="H115" s="89" t="e">
        <f>③入力シート!O112+③入力シート!P112</f>
        <v>#VALUE!</v>
      </c>
      <c r="I115" s="89">
        <f>③入力シート!L112</f>
        <v>0</v>
      </c>
      <c r="J115" s="89">
        <f>③入力シート!M112</f>
        <v>0</v>
      </c>
      <c r="K115" s="158">
        <f>③入力シート!K112</f>
        <v>0</v>
      </c>
      <c r="L115" s="159"/>
      <c r="M115" s="159"/>
      <c r="N115" s="159"/>
      <c r="O115" s="159"/>
      <c r="P115" s="160"/>
      <c r="Q115" s="89"/>
    </row>
    <row r="116" spans="1:17" ht="33" customHeight="1">
      <c r="A116" s="79">
        <f>③入力シート!A113</f>
        <v>0</v>
      </c>
      <c r="B116" s="80">
        <f>③入力シート!E113</f>
        <v>0</v>
      </c>
      <c r="C116" s="80">
        <f>③入力シート!J113</f>
        <v>0</v>
      </c>
      <c r="D116" s="80">
        <f>③入力シート!G113</f>
        <v>0</v>
      </c>
      <c r="E116" s="80">
        <f>③入力シート!H113</f>
        <v>0</v>
      </c>
      <c r="F116" s="80" t="str">
        <f>③入力シート!I113</f>
        <v/>
      </c>
      <c r="G116" s="80"/>
      <c r="H116" s="89" t="e">
        <f>③入力シート!O113+③入力シート!P113</f>
        <v>#VALUE!</v>
      </c>
      <c r="I116" s="89">
        <f>③入力シート!L113</f>
        <v>0</v>
      </c>
      <c r="J116" s="89">
        <f>③入力シート!M113</f>
        <v>0</v>
      </c>
      <c r="K116" s="158">
        <f>③入力シート!K113</f>
        <v>0</v>
      </c>
      <c r="L116" s="159"/>
      <c r="M116" s="159"/>
      <c r="N116" s="159"/>
      <c r="O116" s="159"/>
      <c r="P116" s="160"/>
      <c r="Q116" s="89"/>
    </row>
    <row r="117" spans="1:17" ht="33" customHeight="1">
      <c r="A117" s="79">
        <f>③入力シート!A114</f>
        <v>0</v>
      </c>
      <c r="B117" s="80">
        <f>③入力シート!E114</f>
        <v>0</v>
      </c>
      <c r="C117" s="80">
        <f>③入力シート!J114</f>
        <v>0</v>
      </c>
      <c r="D117" s="80">
        <f>③入力シート!G114</f>
        <v>0</v>
      </c>
      <c r="E117" s="80">
        <f>③入力シート!H114</f>
        <v>0</v>
      </c>
      <c r="F117" s="80" t="str">
        <f>③入力シート!I114</f>
        <v/>
      </c>
      <c r="G117" s="80"/>
      <c r="H117" s="89" t="e">
        <f>③入力シート!O114+③入力シート!P114</f>
        <v>#VALUE!</v>
      </c>
      <c r="I117" s="89">
        <f>③入力シート!L114</f>
        <v>0</v>
      </c>
      <c r="J117" s="89">
        <f>③入力シート!M114</f>
        <v>0</v>
      </c>
      <c r="K117" s="158">
        <f>③入力シート!K114</f>
        <v>0</v>
      </c>
      <c r="L117" s="159"/>
      <c r="M117" s="159"/>
      <c r="N117" s="159"/>
      <c r="O117" s="159"/>
      <c r="P117" s="160"/>
      <c r="Q117" s="89"/>
    </row>
    <row r="118" spans="1:17" ht="33" customHeight="1">
      <c r="A118" s="79">
        <f>③入力シート!A115</f>
        <v>0</v>
      </c>
      <c r="B118" s="80">
        <f>③入力シート!E115</f>
        <v>0</v>
      </c>
      <c r="C118" s="80">
        <f>③入力シート!J115</f>
        <v>0</v>
      </c>
      <c r="D118" s="80">
        <f>③入力シート!G115</f>
        <v>0</v>
      </c>
      <c r="E118" s="80">
        <f>③入力シート!H115</f>
        <v>0</v>
      </c>
      <c r="F118" s="80" t="str">
        <f>③入力シート!I115</f>
        <v/>
      </c>
      <c r="G118" s="80"/>
      <c r="H118" s="89" t="e">
        <f>③入力シート!O115+③入力シート!P115</f>
        <v>#VALUE!</v>
      </c>
      <c r="I118" s="89">
        <f>③入力シート!L115</f>
        <v>0</v>
      </c>
      <c r="J118" s="89">
        <f>③入力シート!M115</f>
        <v>0</v>
      </c>
      <c r="K118" s="158">
        <f>③入力シート!K115</f>
        <v>0</v>
      </c>
      <c r="L118" s="159"/>
      <c r="M118" s="159"/>
      <c r="N118" s="159"/>
      <c r="O118" s="159"/>
      <c r="P118" s="160"/>
      <c r="Q118" s="89"/>
    </row>
    <row r="119" spans="1:17" ht="33" customHeight="1">
      <c r="A119" s="79">
        <f>③入力シート!A116</f>
        <v>0</v>
      </c>
      <c r="B119" s="80">
        <f>③入力シート!E116</f>
        <v>0</v>
      </c>
      <c r="C119" s="80">
        <f>③入力シート!J116</f>
        <v>0</v>
      </c>
      <c r="D119" s="80">
        <f>③入力シート!G116</f>
        <v>0</v>
      </c>
      <c r="E119" s="80">
        <f>③入力シート!H116</f>
        <v>0</v>
      </c>
      <c r="F119" s="80" t="str">
        <f>③入力シート!I116</f>
        <v/>
      </c>
      <c r="G119" s="80"/>
      <c r="H119" s="89" t="e">
        <f>③入力シート!O116+③入力シート!P116</f>
        <v>#VALUE!</v>
      </c>
      <c r="I119" s="89">
        <f>③入力シート!L116</f>
        <v>0</v>
      </c>
      <c r="J119" s="89">
        <f>③入力シート!M116</f>
        <v>0</v>
      </c>
      <c r="K119" s="158">
        <f>③入力シート!K116</f>
        <v>0</v>
      </c>
      <c r="L119" s="159"/>
      <c r="M119" s="159"/>
      <c r="N119" s="159"/>
      <c r="O119" s="159"/>
      <c r="P119" s="160"/>
      <c r="Q119" s="89"/>
    </row>
    <row r="120" spans="1:17" ht="33" customHeight="1">
      <c r="A120" s="79">
        <f>③入力シート!A117</f>
        <v>0</v>
      </c>
      <c r="B120" s="80">
        <f>③入力シート!E117</f>
        <v>0</v>
      </c>
      <c r="C120" s="80">
        <f>③入力シート!J117</f>
        <v>0</v>
      </c>
      <c r="D120" s="80">
        <f>③入力シート!G117</f>
        <v>0</v>
      </c>
      <c r="E120" s="80">
        <f>③入力シート!H117</f>
        <v>0</v>
      </c>
      <c r="F120" s="80" t="str">
        <f>③入力シート!I117</f>
        <v/>
      </c>
      <c r="G120" s="80"/>
      <c r="H120" s="89" t="e">
        <f>③入力シート!O117+③入力シート!P117</f>
        <v>#VALUE!</v>
      </c>
      <c r="I120" s="89">
        <f>③入力シート!L117</f>
        <v>0</v>
      </c>
      <c r="J120" s="89">
        <f>③入力シート!M117</f>
        <v>0</v>
      </c>
      <c r="K120" s="158">
        <f>③入力シート!K117</f>
        <v>0</v>
      </c>
      <c r="L120" s="159"/>
      <c r="M120" s="159"/>
      <c r="N120" s="159"/>
      <c r="O120" s="159"/>
      <c r="P120" s="160"/>
      <c r="Q120" s="89"/>
    </row>
    <row r="121" spans="1:17" ht="33" customHeight="1">
      <c r="A121" s="79">
        <f>③入力シート!A118</f>
        <v>0</v>
      </c>
      <c r="B121" s="80">
        <f>③入力シート!E118</f>
        <v>0</v>
      </c>
      <c r="C121" s="80">
        <f>③入力シート!J118</f>
        <v>0</v>
      </c>
      <c r="D121" s="80">
        <f>③入力シート!G118</f>
        <v>0</v>
      </c>
      <c r="E121" s="80">
        <f>③入力シート!H118</f>
        <v>0</v>
      </c>
      <c r="F121" s="80" t="str">
        <f>③入力シート!I118</f>
        <v/>
      </c>
      <c r="G121" s="80"/>
      <c r="H121" s="89" t="e">
        <f>③入力シート!O118+③入力シート!P118</f>
        <v>#VALUE!</v>
      </c>
      <c r="I121" s="89">
        <f>③入力シート!L118</f>
        <v>0</v>
      </c>
      <c r="J121" s="89">
        <f>③入力シート!M118</f>
        <v>0</v>
      </c>
      <c r="K121" s="158">
        <f>③入力シート!K118</f>
        <v>0</v>
      </c>
      <c r="L121" s="159"/>
      <c r="M121" s="159"/>
      <c r="N121" s="159"/>
      <c r="O121" s="159"/>
      <c r="P121" s="160"/>
      <c r="Q121" s="89"/>
    </row>
    <row r="122" spans="1:17" ht="33" customHeight="1">
      <c r="A122" s="79">
        <f>③入力シート!A119</f>
        <v>0</v>
      </c>
      <c r="B122" s="80">
        <f>③入力シート!E119</f>
        <v>0</v>
      </c>
      <c r="C122" s="80">
        <f>③入力シート!J119</f>
        <v>0</v>
      </c>
      <c r="D122" s="80">
        <f>③入力シート!G119</f>
        <v>0</v>
      </c>
      <c r="E122" s="80">
        <f>③入力シート!H119</f>
        <v>0</v>
      </c>
      <c r="F122" s="80" t="str">
        <f>③入力シート!I119</f>
        <v/>
      </c>
      <c r="G122" s="80"/>
      <c r="H122" s="89" t="e">
        <f>③入力シート!O119+③入力シート!P119</f>
        <v>#VALUE!</v>
      </c>
      <c r="I122" s="89">
        <f>③入力シート!L119</f>
        <v>0</v>
      </c>
      <c r="J122" s="89">
        <f>③入力シート!M119</f>
        <v>0</v>
      </c>
      <c r="K122" s="158">
        <f>③入力シート!K119</f>
        <v>0</v>
      </c>
      <c r="L122" s="159"/>
      <c r="M122" s="159"/>
      <c r="N122" s="159"/>
      <c r="O122" s="159"/>
      <c r="P122" s="160"/>
      <c r="Q122" s="89"/>
    </row>
    <row r="123" spans="1:17" ht="33" customHeight="1">
      <c r="A123" s="79">
        <f>③入力シート!A120</f>
        <v>0</v>
      </c>
      <c r="B123" s="80">
        <f>③入力シート!E120</f>
        <v>0</v>
      </c>
      <c r="C123" s="80">
        <f>③入力シート!J120</f>
        <v>0</v>
      </c>
      <c r="D123" s="80">
        <f>③入力シート!G120</f>
        <v>0</v>
      </c>
      <c r="E123" s="80">
        <f>③入力シート!H120</f>
        <v>0</v>
      </c>
      <c r="F123" s="80" t="str">
        <f>③入力シート!I120</f>
        <v/>
      </c>
      <c r="G123" s="80"/>
      <c r="H123" s="89" t="e">
        <f>③入力シート!O120+③入力シート!P120</f>
        <v>#VALUE!</v>
      </c>
      <c r="I123" s="89">
        <f>③入力シート!L120</f>
        <v>0</v>
      </c>
      <c r="J123" s="89">
        <f>③入力シート!M120</f>
        <v>0</v>
      </c>
      <c r="K123" s="158">
        <f>③入力シート!K120</f>
        <v>0</v>
      </c>
      <c r="L123" s="159"/>
      <c r="M123" s="159"/>
      <c r="N123" s="159"/>
      <c r="O123" s="159"/>
      <c r="P123" s="160"/>
      <c r="Q123" s="89"/>
    </row>
    <row r="124" spans="1:17" ht="33" customHeight="1">
      <c r="A124" s="79">
        <f>③入力シート!A121</f>
        <v>0</v>
      </c>
      <c r="B124" s="80">
        <f>③入力シート!E121</f>
        <v>0</v>
      </c>
      <c r="C124" s="80">
        <f>③入力シート!J121</f>
        <v>0</v>
      </c>
      <c r="D124" s="80">
        <f>③入力シート!G121</f>
        <v>0</v>
      </c>
      <c r="E124" s="80">
        <f>③入力シート!H121</f>
        <v>0</v>
      </c>
      <c r="F124" s="80" t="str">
        <f>③入力シート!I121</f>
        <v/>
      </c>
      <c r="G124" s="80"/>
      <c r="H124" s="89" t="e">
        <f>③入力シート!O121+③入力シート!P121</f>
        <v>#VALUE!</v>
      </c>
      <c r="I124" s="89">
        <f>③入力シート!L121</f>
        <v>0</v>
      </c>
      <c r="J124" s="89">
        <f>③入力シート!M121</f>
        <v>0</v>
      </c>
      <c r="K124" s="158">
        <f>③入力シート!K121</f>
        <v>0</v>
      </c>
      <c r="L124" s="159"/>
      <c r="M124" s="159"/>
      <c r="N124" s="159"/>
      <c r="O124" s="159"/>
      <c r="P124" s="160"/>
      <c r="Q124" s="89"/>
    </row>
    <row r="125" spans="1:17" ht="33" customHeight="1">
      <c r="A125" s="79">
        <f>③入力シート!A122</f>
        <v>0</v>
      </c>
      <c r="B125" s="80">
        <f>③入力シート!E122</f>
        <v>0</v>
      </c>
      <c r="C125" s="80">
        <f>③入力シート!J122</f>
        <v>0</v>
      </c>
      <c r="D125" s="80">
        <f>③入力シート!G122</f>
        <v>0</v>
      </c>
      <c r="E125" s="80">
        <f>③入力シート!H122</f>
        <v>0</v>
      </c>
      <c r="F125" s="80" t="str">
        <f>③入力シート!I122</f>
        <v/>
      </c>
      <c r="G125" s="80"/>
      <c r="H125" s="89" t="e">
        <f>③入力シート!O122+③入力シート!P122</f>
        <v>#VALUE!</v>
      </c>
      <c r="I125" s="89">
        <f>③入力シート!L122</f>
        <v>0</v>
      </c>
      <c r="J125" s="89">
        <f>③入力シート!M122</f>
        <v>0</v>
      </c>
      <c r="K125" s="158">
        <f>③入力シート!K122</f>
        <v>0</v>
      </c>
      <c r="L125" s="159"/>
      <c r="M125" s="159"/>
      <c r="N125" s="159"/>
      <c r="O125" s="159"/>
      <c r="P125" s="160"/>
      <c r="Q125" s="89"/>
    </row>
    <row r="126" spans="1:17" ht="33" customHeight="1">
      <c r="A126" s="79">
        <f>③入力シート!A123</f>
        <v>0</v>
      </c>
      <c r="B126" s="80">
        <f>③入力シート!E123</f>
        <v>0</v>
      </c>
      <c r="C126" s="80">
        <f>③入力シート!J123</f>
        <v>0</v>
      </c>
      <c r="D126" s="80">
        <f>③入力シート!G123</f>
        <v>0</v>
      </c>
      <c r="E126" s="80">
        <f>③入力シート!H123</f>
        <v>0</v>
      </c>
      <c r="F126" s="80" t="str">
        <f>③入力シート!I123</f>
        <v/>
      </c>
      <c r="G126" s="80"/>
      <c r="H126" s="89" t="e">
        <f>③入力シート!O123+③入力シート!P123</f>
        <v>#VALUE!</v>
      </c>
      <c r="I126" s="89">
        <f>③入力シート!L123</f>
        <v>0</v>
      </c>
      <c r="J126" s="89">
        <f>③入力シート!M123</f>
        <v>0</v>
      </c>
      <c r="K126" s="158">
        <f>③入力シート!K123</f>
        <v>0</v>
      </c>
      <c r="L126" s="159"/>
      <c r="M126" s="159"/>
      <c r="N126" s="159"/>
      <c r="O126" s="159"/>
      <c r="P126" s="160"/>
      <c r="Q126" s="89"/>
    </row>
    <row r="127" spans="1:17" ht="33" customHeight="1">
      <c r="A127" s="79">
        <f>③入力シート!A124</f>
        <v>0</v>
      </c>
      <c r="B127" s="80">
        <f>③入力シート!E124</f>
        <v>0</v>
      </c>
      <c r="C127" s="80">
        <f>③入力シート!J124</f>
        <v>0</v>
      </c>
      <c r="D127" s="80">
        <f>③入力シート!G124</f>
        <v>0</v>
      </c>
      <c r="E127" s="80">
        <f>③入力シート!H124</f>
        <v>0</v>
      </c>
      <c r="F127" s="80" t="str">
        <f>③入力シート!I124</f>
        <v/>
      </c>
      <c r="G127" s="80"/>
      <c r="H127" s="89" t="e">
        <f>③入力シート!O124+③入力シート!P124</f>
        <v>#VALUE!</v>
      </c>
      <c r="I127" s="89">
        <f>③入力シート!L124</f>
        <v>0</v>
      </c>
      <c r="J127" s="89">
        <f>③入力シート!M124</f>
        <v>0</v>
      </c>
      <c r="K127" s="158">
        <f>③入力シート!K124</f>
        <v>0</v>
      </c>
      <c r="L127" s="159"/>
      <c r="M127" s="159"/>
      <c r="N127" s="159"/>
      <c r="O127" s="159"/>
      <c r="P127" s="160"/>
      <c r="Q127" s="89"/>
    </row>
    <row r="128" spans="1:17" ht="33" customHeight="1">
      <c r="A128" s="79">
        <f>③入力シート!A125</f>
        <v>0</v>
      </c>
      <c r="B128" s="80">
        <f>③入力シート!E125</f>
        <v>0</v>
      </c>
      <c r="C128" s="80">
        <f>③入力シート!J125</f>
        <v>0</v>
      </c>
      <c r="D128" s="80">
        <f>③入力シート!G125</f>
        <v>0</v>
      </c>
      <c r="E128" s="80">
        <f>③入力シート!H125</f>
        <v>0</v>
      </c>
      <c r="F128" s="80" t="str">
        <f>③入力シート!I125</f>
        <v/>
      </c>
      <c r="G128" s="80"/>
      <c r="H128" s="89" t="e">
        <f>③入力シート!O125+③入力シート!P125</f>
        <v>#VALUE!</v>
      </c>
      <c r="I128" s="89">
        <f>③入力シート!L125</f>
        <v>0</v>
      </c>
      <c r="J128" s="89">
        <f>③入力シート!M125</f>
        <v>0</v>
      </c>
      <c r="K128" s="158">
        <f>③入力シート!K125</f>
        <v>0</v>
      </c>
      <c r="L128" s="159"/>
      <c r="M128" s="159"/>
      <c r="N128" s="159"/>
      <c r="O128" s="159"/>
      <c r="P128" s="160"/>
      <c r="Q128" s="89"/>
    </row>
    <row r="129" spans="1:17" ht="33" customHeight="1">
      <c r="A129" s="79">
        <f>③入力シート!A126</f>
        <v>0</v>
      </c>
      <c r="B129" s="80">
        <f>③入力シート!E126</f>
        <v>0</v>
      </c>
      <c r="C129" s="80">
        <f>③入力シート!J126</f>
        <v>0</v>
      </c>
      <c r="D129" s="80">
        <f>③入力シート!G126</f>
        <v>0</v>
      </c>
      <c r="E129" s="80">
        <f>③入力シート!H126</f>
        <v>0</v>
      </c>
      <c r="F129" s="80" t="str">
        <f>③入力シート!I126</f>
        <v/>
      </c>
      <c r="G129" s="80"/>
      <c r="H129" s="89" t="e">
        <f>③入力シート!O126+③入力シート!P126</f>
        <v>#VALUE!</v>
      </c>
      <c r="I129" s="89">
        <f>③入力シート!L126</f>
        <v>0</v>
      </c>
      <c r="J129" s="89">
        <f>③入力シート!M126</f>
        <v>0</v>
      </c>
      <c r="K129" s="158">
        <f>③入力シート!K126</f>
        <v>0</v>
      </c>
      <c r="L129" s="159"/>
      <c r="M129" s="159"/>
      <c r="N129" s="159"/>
      <c r="O129" s="159"/>
      <c r="P129" s="160"/>
      <c r="Q129" s="89"/>
    </row>
    <row r="130" spans="1:17" ht="33" customHeight="1">
      <c r="A130" s="79">
        <f>③入力シート!A127</f>
        <v>0</v>
      </c>
      <c r="B130" s="80">
        <f>③入力シート!E127</f>
        <v>0</v>
      </c>
      <c r="C130" s="80">
        <f>③入力シート!J127</f>
        <v>0</v>
      </c>
      <c r="D130" s="80">
        <f>③入力シート!G127</f>
        <v>0</v>
      </c>
      <c r="E130" s="80">
        <f>③入力シート!H127</f>
        <v>0</v>
      </c>
      <c r="F130" s="80" t="str">
        <f>③入力シート!I127</f>
        <v/>
      </c>
      <c r="G130" s="80"/>
      <c r="H130" s="89" t="e">
        <f>③入力シート!O127+③入力シート!P127</f>
        <v>#VALUE!</v>
      </c>
      <c r="I130" s="89">
        <f>③入力シート!L127</f>
        <v>0</v>
      </c>
      <c r="J130" s="89">
        <f>③入力シート!M127</f>
        <v>0</v>
      </c>
      <c r="K130" s="158">
        <f>③入力シート!K127</f>
        <v>0</v>
      </c>
      <c r="L130" s="159"/>
      <c r="M130" s="159"/>
      <c r="N130" s="159"/>
      <c r="O130" s="159"/>
      <c r="P130" s="160"/>
      <c r="Q130" s="89"/>
    </row>
    <row r="131" spans="1:17" ht="33" customHeight="1">
      <c r="A131" s="79">
        <f>③入力シート!A128</f>
        <v>0</v>
      </c>
      <c r="B131" s="80">
        <f>③入力シート!E128</f>
        <v>0</v>
      </c>
      <c r="C131" s="80">
        <f>③入力シート!J128</f>
        <v>0</v>
      </c>
      <c r="D131" s="80">
        <f>③入力シート!G128</f>
        <v>0</v>
      </c>
      <c r="E131" s="80">
        <f>③入力シート!H128</f>
        <v>0</v>
      </c>
      <c r="F131" s="80" t="str">
        <f>③入力シート!I128</f>
        <v/>
      </c>
      <c r="G131" s="80"/>
      <c r="H131" s="89" t="e">
        <f>③入力シート!O128+③入力シート!P128</f>
        <v>#VALUE!</v>
      </c>
      <c r="I131" s="89">
        <f>③入力シート!L128</f>
        <v>0</v>
      </c>
      <c r="J131" s="89">
        <f>③入力シート!M128</f>
        <v>0</v>
      </c>
      <c r="K131" s="158">
        <f>③入力シート!K128</f>
        <v>0</v>
      </c>
      <c r="L131" s="159"/>
      <c r="M131" s="159"/>
      <c r="N131" s="159"/>
      <c r="O131" s="159"/>
      <c r="P131" s="160"/>
      <c r="Q131" s="89"/>
    </row>
    <row r="132" spans="1:17" ht="33" customHeight="1">
      <c r="A132" s="79">
        <f>③入力シート!A129</f>
        <v>0</v>
      </c>
      <c r="B132" s="80">
        <f>③入力シート!E129</f>
        <v>0</v>
      </c>
      <c r="C132" s="80">
        <f>③入力シート!J129</f>
        <v>0</v>
      </c>
      <c r="D132" s="80">
        <f>③入力シート!G129</f>
        <v>0</v>
      </c>
      <c r="E132" s="80">
        <f>③入力シート!H129</f>
        <v>0</v>
      </c>
      <c r="F132" s="80" t="str">
        <f>③入力シート!I129</f>
        <v/>
      </c>
      <c r="G132" s="80"/>
      <c r="H132" s="89" t="e">
        <f>③入力シート!O129+③入力シート!P129</f>
        <v>#VALUE!</v>
      </c>
      <c r="I132" s="89">
        <f>③入力シート!L129</f>
        <v>0</v>
      </c>
      <c r="J132" s="89">
        <f>③入力シート!M129</f>
        <v>0</v>
      </c>
      <c r="K132" s="158">
        <f>③入力シート!K129</f>
        <v>0</v>
      </c>
      <c r="L132" s="159"/>
      <c r="M132" s="159"/>
      <c r="N132" s="159"/>
      <c r="O132" s="159"/>
      <c r="P132" s="160"/>
      <c r="Q132" s="89"/>
    </row>
    <row r="133" spans="1:17" ht="33" customHeight="1">
      <c r="A133" s="79">
        <f>③入力シート!A130</f>
        <v>0</v>
      </c>
      <c r="B133" s="80">
        <f>③入力シート!E130</f>
        <v>0</v>
      </c>
      <c r="C133" s="80">
        <f>③入力シート!J130</f>
        <v>0</v>
      </c>
      <c r="D133" s="80">
        <f>③入力シート!G130</f>
        <v>0</v>
      </c>
      <c r="E133" s="80">
        <f>③入力シート!H130</f>
        <v>0</v>
      </c>
      <c r="F133" s="80" t="str">
        <f>③入力シート!I130</f>
        <v/>
      </c>
      <c r="G133" s="80"/>
      <c r="H133" s="89" t="e">
        <f>③入力シート!O130+③入力シート!P130</f>
        <v>#VALUE!</v>
      </c>
      <c r="I133" s="89">
        <f>③入力シート!L130</f>
        <v>0</v>
      </c>
      <c r="J133" s="89">
        <f>③入力シート!M130</f>
        <v>0</v>
      </c>
      <c r="K133" s="158">
        <f>③入力シート!K130</f>
        <v>0</v>
      </c>
      <c r="L133" s="159"/>
      <c r="M133" s="159"/>
      <c r="N133" s="159"/>
      <c r="O133" s="159"/>
      <c r="P133" s="160"/>
      <c r="Q133" s="89"/>
    </row>
    <row r="134" spans="1:17" ht="33" customHeight="1">
      <c r="A134" s="79">
        <f>③入力シート!A131</f>
        <v>0</v>
      </c>
      <c r="B134" s="80">
        <f>③入力シート!E131</f>
        <v>0</v>
      </c>
      <c r="C134" s="80">
        <f>③入力シート!J131</f>
        <v>0</v>
      </c>
      <c r="D134" s="80">
        <f>③入力シート!G131</f>
        <v>0</v>
      </c>
      <c r="E134" s="80">
        <f>③入力シート!H131</f>
        <v>0</v>
      </c>
      <c r="F134" s="80" t="str">
        <f>③入力シート!I131</f>
        <v/>
      </c>
      <c r="G134" s="80"/>
      <c r="H134" s="89" t="e">
        <f>③入力シート!O131+③入力シート!P131</f>
        <v>#VALUE!</v>
      </c>
      <c r="I134" s="89">
        <f>③入力シート!L131</f>
        <v>0</v>
      </c>
      <c r="J134" s="89">
        <f>③入力シート!M131</f>
        <v>0</v>
      </c>
      <c r="K134" s="158">
        <f>③入力シート!K131</f>
        <v>0</v>
      </c>
      <c r="L134" s="159"/>
      <c r="M134" s="159"/>
      <c r="N134" s="159"/>
      <c r="O134" s="159"/>
      <c r="P134" s="160"/>
      <c r="Q134" s="89"/>
    </row>
    <row r="135" spans="1:17" ht="33" customHeight="1">
      <c r="A135" s="79">
        <f>③入力シート!A132</f>
        <v>0</v>
      </c>
      <c r="B135" s="80">
        <f>③入力シート!E132</f>
        <v>0</v>
      </c>
      <c r="C135" s="80">
        <f>③入力シート!J132</f>
        <v>0</v>
      </c>
      <c r="D135" s="80">
        <f>③入力シート!G132</f>
        <v>0</v>
      </c>
      <c r="E135" s="80">
        <f>③入力シート!H132</f>
        <v>0</v>
      </c>
      <c r="F135" s="80" t="str">
        <f>③入力シート!I132</f>
        <v/>
      </c>
      <c r="G135" s="80"/>
      <c r="H135" s="89" t="e">
        <f>③入力シート!O132+③入力シート!P132</f>
        <v>#VALUE!</v>
      </c>
      <c r="I135" s="89">
        <f>③入力シート!L132</f>
        <v>0</v>
      </c>
      <c r="J135" s="89">
        <f>③入力シート!M132</f>
        <v>0</v>
      </c>
      <c r="K135" s="158">
        <f>③入力シート!K132</f>
        <v>0</v>
      </c>
      <c r="L135" s="159"/>
      <c r="M135" s="159"/>
      <c r="N135" s="159"/>
      <c r="O135" s="159"/>
      <c r="P135" s="160"/>
      <c r="Q135" s="89"/>
    </row>
    <row r="136" spans="1:17" ht="33" customHeight="1">
      <c r="A136" s="79">
        <f>③入力シート!A133</f>
        <v>0</v>
      </c>
      <c r="B136" s="80">
        <f>③入力シート!E133</f>
        <v>0</v>
      </c>
      <c r="C136" s="80">
        <f>③入力シート!J133</f>
        <v>0</v>
      </c>
      <c r="D136" s="80">
        <f>③入力シート!G133</f>
        <v>0</v>
      </c>
      <c r="E136" s="80">
        <f>③入力シート!H133</f>
        <v>0</v>
      </c>
      <c r="F136" s="80" t="str">
        <f>③入力シート!I133</f>
        <v/>
      </c>
      <c r="G136" s="80"/>
      <c r="H136" s="89" t="e">
        <f>③入力シート!O133+③入力シート!P133</f>
        <v>#VALUE!</v>
      </c>
      <c r="I136" s="89">
        <f>③入力シート!L133</f>
        <v>0</v>
      </c>
      <c r="J136" s="89">
        <f>③入力シート!M133</f>
        <v>0</v>
      </c>
      <c r="K136" s="158">
        <f>③入力シート!K133</f>
        <v>0</v>
      </c>
      <c r="L136" s="159"/>
      <c r="M136" s="159"/>
      <c r="N136" s="159"/>
      <c r="O136" s="159"/>
      <c r="P136" s="160"/>
      <c r="Q136" s="89"/>
    </row>
    <row r="137" spans="1:17" ht="33" customHeight="1">
      <c r="A137" s="79">
        <f>③入力シート!A134</f>
        <v>0</v>
      </c>
      <c r="B137" s="80">
        <f>③入力シート!E134</f>
        <v>0</v>
      </c>
      <c r="C137" s="80">
        <f>③入力シート!J134</f>
        <v>0</v>
      </c>
      <c r="D137" s="80">
        <f>③入力シート!G134</f>
        <v>0</v>
      </c>
      <c r="E137" s="80">
        <f>③入力シート!H134</f>
        <v>0</v>
      </c>
      <c r="F137" s="80" t="str">
        <f>③入力シート!I134</f>
        <v/>
      </c>
      <c r="G137" s="80"/>
      <c r="H137" s="89" t="e">
        <f>③入力シート!O134+③入力シート!P134</f>
        <v>#VALUE!</v>
      </c>
      <c r="I137" s="89">
        <f>③入力シート!L134</f>
        <v>0</v>
      </c>
      <c r="J137" s="89">
        <f>③入力シート!M134</f>
        <v>0</v>
      </c>
      <c r="K137" s="158">
        <f>③入力シート!K134</f>
        <v>0</v>
      </c>
      <c r="L137" s="159"/>
      <c r="M137" s="159"/>
      <c r="N137" s="159"/>
      <c r="O137" s="159"/>
      <c r="P137" s="160"/>
      <c r="Q137" s="89"/>
    </row>
    <row r="138" spans="1:17" ht="33" customHeight="1">
      <c r="A138" s="79">
        <f>③入力シート!A135</f>
        <v>0</v>
      </c>
      <c r="B138" s="80">
        <f>③入力シート!E135</f>
        <v>0</v>
      </c>
      <c r="C138" s="80">
        <f>③入力シート!J135</f>
        <v>0</v>
      </c>
      <c r="D138" s="80">
        <f>③入力シート!G135</f>
        <v>0</v>
      </c>
      <c r="E138" s="80">
        <f>③入力シート!H135</f>
        <v>0</v>
      </c>
      <c r="F138" s="80" t="str">
        <f>③入力シート!I135</f>
        <v/>
      </c>
      <c r="G138" s="80"/>
      <c r="H138" s="89" t="e">
        <f>③入力シート!O135+③入力シート!P135</f>
        <v>#VALUE!</v>
      </c>
      <c r="I138" s="89">
        <f>③入力シート!L135</f>
        <v>0</v>
      </c>
      <c r="J138" s="89">
        <f>③入力シート!M135</f>
        <v>0</v>
      </c>
      <c r="K138" s="158">
        <f>③入力シート!K135</f>
        <v>0</v>
      </c>
      <c r="L138" s="159"/>
      <c r="M138" s="159"/>
      <c r="N138" s="159"/>
      <c r="O138" s="159"/>
      <c r="P138" s="160"/>
      <c r="Q138" s="89"/>
    </row>
    <row r="139" spans="1:17" ht="33" customHeight="1">
      <c r="A139" s="79">
        <f>③入力シート!A136</f>
        <v>0</v>
      </c>
      <c r="B139" s="80">
        <f>③入力シート!E136</f>
        <v>0</v>
      </c>
      <c r="C139" s="80">
        <f>③入力シート!J136</f>
        <v>0</v>
      </c>
      <c r="D139" s="80">
        <f>③入力シート!G136</f>
        <v>0</v>
      </c>
      <c r="E139" s="80">
        <f>③入力シート!H136</f>
        <v>0</v>
      </c>
      <c r="F139" s="80" t="str">
        <f>③入力シート!I136</f>
        <v/>
      </c>
      <c r="G139" s="80"/>
      <c r="H139" s="89" t="e">
        <f>③入力シート!O136+③入力シート!P136</f>
        <v>#VALUE!</v>
      </c>
      <c r="I139" s="89">
        <f>③入力シート!L136</f>
        <v>0</v>
      </c>
      <c r="J139" s="89">
        <f>③入力シート!M136</f>
        <v>0</v>
      </c>
      <c r="K139" s="158">
        <f>③入力シート!K136</f>
        <v>0</v>
      </c>
      <c r="L139" s="159"/>
      <c r="M139" s="159"/>
      <c r="N139" s="159"/>
      <c r="O139" s="159"/>
      <c r="P139" s="160"/>
      <c r="Q139" s="89"/>
    </row>
    <row r="140" spans="1:17" ht="33" customHeight="1">
      <c r="A140" s="79">
        <f>③入力シート!A137</f>
        <v>0</v>
      </c>
      <c r="B140" s="80">
        <f>③入力シート!E137</f>
        <v>0</v>
      </c>
      <c r="C140" s="80">
        <f>③入力シート!J137</f>
        <v>0</v>
      </c>
      <c r="D140" s="80">
        <f>③入力シート!G137</f>
        <v>0</v>
      </c>
      <c r="E140" s="80">
        <f>③入力シート!H137</f>
        <v>0</v>
      </c>
      <c r="F140" s="80" t="str">
        <f>③入力シート!I137</f>
        <v/>
      </c>
      <c r="G140" s="80"/>
      <c r="H140" s="89" t="e">
        <f>③入力シート!O137+③入力シート!P137</f>
        <v>#VALUE!</v>
      </c>
      <c r="I140" s="89">
        <f>③入力シート!L137</f>
        <v>0</v>
      </c>
      <c r="J140" s="89">
        <f>③入力シート!M137</f>
        <v>0</v>
      </c>
      <c r="K140" s="158">
        <f>③入力シート!K137</f>
        <v>0</v>
      </c>
      <c r="L140" s="159"/>
      <c r="M140" s="159"/>
      <c r="N140" s="159"/>
      <c r="O140" s="159"/>
      <c r="P140" s="160"/>
      <c r="Q140" s="89"/>
    </row>
    <row r="141" spans="1:17" ht="33" customHeight="1">
      <c r="A141" s="79">
        <f>③入力シート!A138</f>
        <v>0</v>
      </c>
      <c r="B141" s="80">
        <f>③入力シート!E138</f>
        <v>0</v>
      </c>
      <c r="C141" s="80">
        <f>③入力シート!J138</f>
        <v>0</v>
      </c>
      <c r="D141" s="80">
        <f>③入力シート!G138</f>
        <v>0</v>
      </c>
      <c r="E141" s="80">
        <f>③入力シート!H138</f>
        <v>0</v>
      </c>
      <c r="F141" s="80" t="str">
        <f>③入力シート!I138</f>
        <v/>
      </c>
      <c r="G141" s="80"/>
      <c r="H141" s="89" t="e">
        <f>③入力シート!O138+③入力シート!P138</f>
        <v>#VALUE!</v>
      </c>
      <c r="I141" s="89">
        <f>③入力シート!L138</f>
        <v>0</v>
      </c>
      <c r="J141" s="89">
        <f>③入力シート!M138</f>
        <v>0</v>
      </c>
      <c r="K141" s="158">
        <f>③入力シート!K138</f>
        <v>0</v>
      </c>
      <c r="L141" s="159"/>
      <c r="M141" s="159"/>
      <c r="N141" s="159"/>
      <c r="O141" s="159"/>
      <c r="P141" s="160"/>
      <c r="Q141" s="89"/>
    </row>
    <row r="142" spans="1:17" ht="33" customHeight="1">
      <c r="A142" s="79">
        <f>③入力シート!A139</f>
        <v>0</v>
      </c>
      <c r="B142" s="80">
        <f>③入力シート!E139</f>
        <v>0</v>
      </c>
      <c r="C142" s="80">
        <f>③入力シート!J139</f>
        <v>0</v>
      </c>
      <c r="D142" s="80">
        <f>③入力シート!G139</f>
        <v>0</v>
      </c>
      <c r="E142" s="80">
        <f>③入力シート!H139</f>
        <v>0</v>
      </c>
      <c r="F142" s="80" t="str">
        <f>③入力シート!I139</f>
        <v/>
      </c>
      <c r="G142" s="80"/>
      <c r="H142" s="89" t="e">
        <f>③入力シート!O139+③入力シート!P139</f>
        <v>#VALUE!</v>
      </c>
      <c r="I142" s="89">
        <f>③入力シート!L139</f>
        <v>0</v>
      </c>
      <c r="J142" s="89">
        <f>③入力シート!M139</f>
        <v>0</v>
      </c>
      <c r="K142" s="158">
        <f>③入力シート!K139</f>
        <v>0</v>
      </c>
      <c r="L142" s="159"/>
      <c r="M142" s="159"/>
      <c r="N142" s="159"/>
      <c r="O142" s="159"/>
      <c r="P142" s="160"/>
      <c r="Q142" s="89"/>
    </row>
    <row r="143" spans="1:17" ht="33" customHeight="1">
      <c r="A143" s="79">
        <f>③入力シート!A140</f>
        <v>0</v>
      </c>
      <c r="B143" s="80">
        <f>③入力シート!E140</f>
        <v>0</v>
      </c>
      <c r="C143" s="80">
        <f>③入力シート!J140</f>
        <v>0</v>
      </c>
      <c r="D143" s="80">
        <f>③入力シート!G140</f>
        <v>0</v>
      </c>
      <c r="E143" s="80">
        <f>③入力シート!H140</f>
        <v>0</v>
      </c>
      <c r="F143" s="80" t="str">
        <f>③入力シート!I140</f>
        <v/>
      </c>
      <c r="G143" s="80"/>
      <c r="H143" s="89" t="e">
        <f>③入力シート!O140+③入力シート!P140</f>
        <v>#VALUE!</v>
      </c>
      <c r="I143" s="89">
        <f>③入力シート!L140</f>
        <v>0</v>
      </c>
      <c r="J143" s="89">
        <f>③入力シート!M140</f>
        <v>0</v>
      </c>
      <c r="K143" s="158">
        <f>③入力シート!K140</f>
        <v>0</v>
      </c>
      <c r="L143" s="159"/>
      <c r="M143" s="159"/>
      <c r="N143" s="159"/>
      <c r="O143" s="159"/>
      <c r="P143" s="160"/>
      <c r="Q143" s="89"/>
    </row>
    <row r="144" spans="1:17" ht="33" customHeight="1">
      <c r="A144" s="79">
        <f>③入力シート!A141</f>
        <v>0</v>
      </c>
      <c r="B144" s="80">
        <f>③入力シート!E141</f>
        <v>0</v>
      </c>
      <c r="C144" s="80">
        <f>③入力シート!J141</f>
        <v>0</v>
      </c>
      <c r="D144" s="80">
        <f>③入力シート!G141</f>
        <v>0</v>
      </c>
      <c r="E144" s="80">
        <f>③入力シート!H141</f>
        <v>0</v>
      </c>
      <c r="F144" s="80" t="str">
        <f>③入力シート!I141</f>
        <v/>
      </c>
      <c r="G144" s="80"/>
      <c r="H144" s="89" t="e">
        <f>③入力シート!O141+③入力シート!P141</f>
        <v>#VALUE!</v>
      </c>
      <c r="I144" s="89">
        <f>③入力シート!L141</f>
        <v>0</v>
      </c>
      <c r="J144" s="89">
        <f>③入力シート!M141</f>
        <v>0</v>
      </c>
      <c r="K144" s="158">
        <f>③入力シート!K141</f>
        <v>0</v>
      </c>
      <c r="L144" s="159"/>
      <c r="M144" s="159"/>
      <c r="N144" s="159"/>
      <c r="O144" s="159"/>
      <c r="P144" s="160"/>
      <c r="Q144" s="89"/>
    </row>
    <row r="145" spans="1:17" ht="33" customHeight="1">
      <c r="A145" s="79">
        <f>③入力シート!A142</f>
        <v>0</v>
      </c>
      <c r="B145" s="80">
        <f>③入力シート!E142</f>
        <v>0</v>
      </c>
      <c r="C145" s="80">
        <f>③入力シート!J142</f>
        <v>0</v>
      </c>
      <c r="D145" s="80">
        <f>③入力シート!G142</f>
        <v>0</v>
      </c>
      <c r="E145" s="80">
        <f>③入力シート!H142</f>
        <v>0</v>
      </c>
      <c r="F145" s="80" t="str">
        <f>③入力シート!I142</f>
        <v/>
      </c>
      <c r="G145" s="80"/>
      <c r="H145" s="89" t="e">
        <f>③入力シート!O142+③入力シート!P142</f>
        <v>#VALUE!</v>
      </c>
      <c r="I145" s="89">
        <f>③入力シート!L142</f>
        <v>0</v>
      </c>
      <c r="J145" s="89">
        <f>③入力シート!M142</f>
        <v>0</v>
      </c>
      <c r="K145" s="158">
        <f>③入力シート!K142</f>
        <v>0</v>
      </c>
      <c r="L145" s="159"/>
      <c r="M145" s="159"/>
      <c r="N145" s="159"/>
      <c r="O145" s="159"/>
      <c r="P145" s="160"/>
      <c r="Q145" s="89"/>
    </row>
    <row r="146" spans="1:17" ht="33" customHeight="1">
      <c r="A146" s="79">
        <f>③入力シート!A143</f>
        <v>0</v>
      </c>
      <c r="B146" s="80">
        <f>③入力シート!E143</f>
        <v>0</v>
      </c>
      <c r="C146" s="80">
        <f>③入力シート!J143</f>
        <v>0</v>
      </c>
      <c r="D146" s="80">
        <f>③入力シート!G143</f>
        <v>0</v>
      </c>
      <c r="E146" s="80">
        <f>③入力シート!H143</f>
        <v>0</v>
      </c>
      <c r="F146" s="80" t="str">
        <f>③入力シート!I143</f>
        <v/>
      </c>
      <c r="G146" s="80"/>
      <c r="H146" s="89" t="e">
        <f>③入力シート!O143+③入力シート!P143</f>
        <v>#VALUE!</v>
      </c>
      <c r="I146" s="89">
        <f>③入力シート!L143</f>
        <v>0</v>
      </c>
      <c r="J146" s="89">
        <f>③入力シート!M143</f>
        <v>0</v>
      </c>
      <c r="K146" s="158">
        <f>③入力シート!K143</f>
        <v>0</v>
      </c>
      <c r="L146" s="159"/>
      <c r="M146" s="159"/>
      <c r="N146" s="159"/>
      <c r="O146" s="159"/>
      <c r="P146" s="160"/>
      <c r="Q146" s="89"/>
    </row>
    <row r="147" spans="1:17" ht="33" customHeight="1">
      <c r="A147" s="79">
        <f>③入力シート!A144</f>
        <v>0</v>
      </c>
      <c r="B147" s="80">
        <f>③入力シート!E144</f>
        <v>0</v>
      </c>
      <c r="C147" s="80">
        <f>③入力シート!J144</f>
        <v>0</v>
      </c>
      <c r="D147" s="80">
        <f>③入力シート!G144</f>
        <v>0</v>
      </c>
      <c r="E147" s="80">
        <f>③入力シート!H144</f>
        <v>0</v>
      </c>
      <c r="F147" s="80" t="str">
        <f>③入力シート!I144</f>
        <v/>
      </c>
      <c r="G147" s="80"/>
      <c r="H147" s="89" t="e">
        <f>③入力シート!O144+③入力シート!P144</f>
        <v>#VALUE!</v>
      </c>
      <c r="I147" s="89">
        <f>③入力シート!L144</f>
        <v>0</v>
      </c>
      <c r="J147" s="89">
        <f>③入力シート!M144</f>
        <v>0</v>
      </c>
      <c r="K147" s="158">
        <f>③入力シート!K144</f>
        <v>0</v>
      </c>
      <c r="L147" s="159"/>
      <c r="M147" s="159"/>
      <c r="N147" s="159"/>
      <c r="O147" s="159"/>
      <c r="P147" s="160"/>
      <c r="Q147" s="89"/>
    </row>
    <row r="148" spans="1:17" ht="33" customHeight="1">
      <c r="A148" s="79">
        <f>③入力シート!A145</f>
        <v>0</v>
      </c>
      <c r="B148" s="80">
        <f>③入力シート!E145</f>
        <v>0</v>
      </c>
      <c r="C148" s="80">
        <f>③入力シート!J145</f>
        <v>0</v>
      </c>
      <c r="D148" s="80">
        <f>③入力シート!G145</f>
        <v>0</v>
      </c>
      <c r="E148" s="80">
        <f>③入力シート!H145</f>
        <v>0</v>
      </c>
      <c r="F148" s="80" t="str">
        <f>③入力シート!I145</f>
        <v/>
      </c>
      <c r="G148" s="80"/>
      <c r="H148" s="89" t="e">
        <f>③入力シート!O145+③入力シート!P145</f>
        <v>#VALUE!</v>
      </c>
      <c r="I148" s="89">
        <f>③入力シート!L145</f>
        <v>0</v>
      </c>
      <c r="J148" s="89">
        <f>③入力シート!M145</f>
        <v>0</v>
      </c>
      <c r="K148" s="158">
        <f>③入力シート!K145</f>
        <v>0</v>
      </c>
      <c r="L148" s="159"/>
      <c r="M148" s="159"/>
      <c r="N148" s="159"/>
      <c r="O148" s="159"/>
      <c r="P148" s="160"/>
      <c r="Q148" s="89"/>
    </row>
    <row r="149" spans="1:17" ht="33" customHeight="1">
      <c r="A149" s="79">
        <f>③入力シート!A146</f>
        <v>0</v>
      </c>
      <c r="B149" s="80">
        <f>③入力シート!E146</f>
        <v>0</v>
      </c>
      <c r="C149" s="80">
        <f>③入力シート!J146</f>
        <v>0</v>
      </c>
      <c r="D149" s="80">
        <f>③入力シート!G146</f>
        <v>0</v>
      </c>
      <c r="E149" s="80">
        <f>③入力シート!H146</f>
        <v>0</v>
      </c>
      <c r="F149" s="80" t="str">
        <f>③入力シート!I146</f>
        <v/>
      </c>
      <c r="G149" s="80"/>
      <c r="H149" s="89" t="e">
        <f>③入力シート!O146+③入力シート!P146</f>
        <v>#VALUE!</v>
      </c>
      <c r="I149" s="89">
        <f>③入力シート!L146</f>
        <v>0</v>
      </c>
      <c r="J149" s="89">
        <f>③入力シート!M146</f>
        <v>0</v>
      </c>
      <c r="K149" s="158">
        <f>③入力シート!K146</f>
        <v>0</v>
      </c>
      <c r="L149" s="159"/>
      <c r="M149" s="159"/>
      <c r="N149" s="159"/>
      <c r="O149" s="159"/>
      <c r="P149" s="160"/>
      <c r="Q149" s="89"/>
    </row>
    <row r="150" spans="1:17" ht="33" customHeight="1">
      <c r="A150" s="79">
        <f>③入力シート!A147</f>
        <v>0</v>
      </c>
      <c r="B150" s="80">
        <f>③入力シート!E147</f>
        <v>0</v>
      </c>
      <c r="C150" s="80">
        <f>③入力シート!J147</f>
        <v>0</v>
      </c>
      <c r="D150" s="80">
        <f>③入力シート!G147</f>
        <v>0</v>
      </c>
      <c r="E150" s="80">
        <f>③入力シート!H147</f>
        <v>0</v>
      </c>
      <c r="F150" s="80" t="str">
        <f>③入力シート!I147</f>
        <v/>
      </c>
      <c r="G150" s="80"/>
      <c r="H150" s="89" t="e">
        <f>③入力シート!O147+③入力シート!P147</f>
        <v>#VALUE!</v>
      </c>
      <c r="I150" s="89">
        <f>③入力シート!L147</f>
        <v>0</v>
      </c>
      <c r="J150" s="89">
        <f>③入力シート!M147</f>
        <v>0</v>
      </c>
      <c r="K150" s="158">
        <f>③入力シート!K147</f>
        <v>0</v>
      </c>
      <c r="L150" s="159"/>
      <c r="M150" s="159"/>
      <c r="N150" s="159"/>
      <c r="O150" s="159"/>
      <c r="P150" s="160"/>
      <c r="Q150" s="89"/>
    </row>
    <row r="151" spans="1:17" ht="33" customHeight="1">
      <c r="A151" s="79">
        <f>③入力シート!A148</f>
        <v>0</v>
      </c>
      <c r="B151" s="80">
        <f>③入力シート!E148</f>
        <v>0</v>
      </c>
      <c r="C151" s="80">
        <f>③入力シート!J148</f>
        <v>0</v>
      </c>
      <c r="D151" s="80">
        <f>③入力シート!G148</f>
        <v>0</v>
      </c>
      <c r="E151" s="80">
        <f>③入力シート!H148</f>
        <v>0</v>
      </c>
      <c r="F151" s="80" t="str">
        <f>③入力シート!I148</f>
        <v/>
      </c>
      <c r="G151" s="80"/>
      <c r="H151" s="89" t="e">
        <f>③入力シート!O148+③入力シート!P148</f>
        <v>#VALUE!</v>
      </c>
      <c r="I151" s="89">
        <f>③入力シート!L148</f>
        <v>0</v>
      </c>
      <c r="J151" s="89">
        <f>③入力シート!M148</f>
        <v>0</v>
      </c>
      <c r="K151" s="158">
        <f>③入力シート!K148</f>
        <v>0</v>
      </c>
      <c r="L151" s="159"/>
      <c r="M151" s="159"/>
      <c r="N151" s="159"/>
      <c r="O151" s="159"/>
      <c r="P151" s="160"/>
      <c r="Q151" s="89"/>
    </row>
    <row r="152" spans="1:17" ht="33" customHeight="1">
      <c r="A152" s="79">
        <f>③入力シート!A149</f>
        <v>0</v>
      </c>
      <c r="B152" s="80">
        <f>③入力シート!E149</f>
        <v>0</v>
      </c>
      <c r="C152" s="80">
        <f>③入力シート!J149</f>
        <v>0</v>
      </c>
      <c r="D152" s="80">
        <f>③入力シート!G149</f>
        <v>0</v>
      </c>
      <c r="E152" s="80">
        <f>③入力シート!H149</f>
        <v>0</v>
      </c>
      <c r="F152" s="80" t="str">
        <f>③入力シート!I149</f>
        <v/>
      </c>
      <c r="G152" s="80"/>
      <c r="H152" s="89" t="e">
        <f>③入力シート!O149+③入力シート!P149</f>
        <v>#VALUE!</v>
      </c>
      <c r="I152" s="89">
        <f>③入力シート!L149</f>
        <v>0</v>
      </c>
      <c r="J152" s="89">
        <f>③入力シート!M149</f>
        <v>0</v>
      </c>
      <c r="K152" s="158">
        <f>③入力シート!K149</f>
        <v>0</v>
      </c>
      <c r="L152" s="159"/>
      <c r="M152" s="159"/>
      <c r="N152" s="159"/>
      <c r="O152" s="159"/>
      <c r="P152" s="160"/>
      <c r="Q152" s="89"/>
    </row>
    <row r="153" spans="1:17" ht="33" customHeight="1">
      <c r="A153" s="79">
        <f>③入力シート!A150</f>
        <v>0</v>
      </c>
      <c r="B153" s="80">
        <f>③入力シート!E150</f>
        <v>0</v>
      </c>
      <c r="C153" s="80">
        <f>③入力シート!J150</f>
        <v>0</v>
      </c>
      <c r="D153" s="80">
        <f>③入力シート!G150</f>
        <v>0</v>
      </c>
      <c r="E153" s="80">
        <f>③入力シート!H150</f>
        <v>0</v>
      </c>
      <c r="F153" s="80" t="str">
        <f>③入力シート!I150</f>
        <v/>
      </c>
      <c r="G153" s="80"/>
      <c r="H153" s="89" t="e">
        <f>③入力シート!O150+③入力シート!P150</f>
        <v>#VALUE!</v>
      </c>
      <c r="I153" s="89">
        <f>③入力シート!L150</f>
        <v>0</v>
      </c>
      <c r="J153" s="89">
        <f>③入力シート!M150</f>
        <v>0</v>
      </c>
      <c r="K153" s="158">
        <f>③入力シート!K150</f>
        <v>0</v>
      </c>
      <c r="L153" s="159"/>
      <c r="M153" s="159"/>
      <c r="N153" s="159"/>
      <c r="O153" s="159"/>
      <c r="P153" s="160"/>
      <c r="Q153" s="89"/>
    </row>
    <row r="154" spans="1:17" ht="33" customHeight="1">
      <c r="A154" s="79">
        <f>③入力シート!A151</f>
        <v>0</v>
      </c>
      <c r="B154" s="80">
        <f>③入力シート!E151</f>
        <v>0</v>
      </c>
      <c r="C154" s="80">
        <f>③入力シート!J151</f>
        <v>0</v>
      </c>
      <c r="D154" s="80">
        <f>③入力シート!G151</f>
        <v>0</v>
      </c>
      <c r="E154" s="80">
        <f>③入力シート!H151</f>
        <v>0</v>
      </c>
      <c r="F154" s="80" t="str">
        <f>③入力シート!I151</f>
        <v/>
      </c>
      <c r="G154" s="80"/>
      <c r="H154" s="89" t="e">
        <f>③入力シート!O151+③入力シート!P151</f>
        <v>#VALUE!</v>
      </c>
      <c r="I154" s="89">
        <f>③入力シート!L151</f>
        <v>0</v>
      </c>
      <c r="J154" s="89">
        <f>③入力シート!M151</f>
        <v>0</v>
      </c>
      <c r="K154" s="158">
        <f>③入力シート!K151</f>
        <v>0</v>
      </c>
      <c r="L154" s="159"/>
      <c r="M154" s="159"/>
      <c r="N154" s="159"/>
      <c r="O154" s="159"/>
      <c r="P154" s="160"/>
      <c r="Q154" s="89"/>
    </row>
    <row r="155" spans="1:17" ht="33" customHeight="1">
      <c r="A155" s="79">
        <f>③入力シート!A152</f>
        <v>0</v>
      </c>
      <c r="B155" s="80">
        <f>③入力シート!E152</f>
        <v>0</v>
      </c>
      <c r="C155" s="80">
        <f>③入力シート!J152</f>
        <v>0</v>
      </c>
      <c r="D155" s="80">
        <f>③入力シート!G152</f>
        <v>0</v>
      </c>
      <c r="E155" s="80">
        <f>③入力シート!H152</f>
        <v>0</v>
      </c>
      <c r="F155" s="80" t="str">
        <f>③入力シート!I152</f>
        <v/>
      </c>
      <c r="G155" s="80"/>
      <c r="H155" s="89" t="e">
        <f>③入力シート!O152+③入力シート!P152</f>
        <v>#VALUE!</v>
      </c>
      <c r="I155" s="89">
        <f>③入力シート!L152</f>
        <v>0</v>
      </c>
      <c r="J155" s="89">
        <f>③入力シート!M152</f>
        <v>0</v>
      </c>
      <c r="K155" s="158">
        <f>③入力シート!K152</f>
        <v>0</v>
      </c>
      <c r="L155" s="159"/>
      <c r="M155" s="159"/>
      <c r="N155" s="159"/>
      <c r="O155" s="159"/>
      <c r="P155" s="160"/>
      <c r="Q155" s="89"/>
    </row>
    <row r="156" spans="1:17" ht="33" customHeight="1">
      <c r="A156" s="79">
        <f>③入力シート!A153</f>
        <v>0</v>
      </c>
      <c r="B156" s="80">
        <f>③入力シート!E153</f>
        <v>0</v>
      </c>
      <c r="C156" s="80">
        <f>③入力シート!J153</f>
        <v>0</v>
      </c>
      <c r="D156" s="80">
        <f>③入力シート!G153</f>
        <v>0</v>
      </c>
      <c r="E156" s="80">
        <f>③入力シート!H153</f>
        <v>0</v>
      </c>
      <c r="F156" s="80" t="str">
        <f>③入力シート!I153</f>
        <v/>
      </c>
      <c r="G156" s="80"/>
      <c r="H156" s="89" t="e">
        <f>③入力シート!O153+③入力シート!P153</f>
        <v>#VALUE!</v>
      </c>
      <c r="I156" s="89">
        <f>③入力シート!L153</f>
        <v>0</v>
      </c>
      <c r="J156" s="89">
        <f>③入力シート!M153</f>
        <v>0</v>
      </c>
      <c r="K156" s="158">
        <f>③入力シート!K153</f>
        <v>0</v>
      </c>
      <c r="L156" s="159"/>
      <c r="M156" s="159"/>
      <c r="N156" s="159"/>
      <c r="O156" s="159"/>
      <c r="P156" s="160"/>
      <c r="Q156" s="89"/>
    </row>
    <row r="157" spans="1:17" ht="33" customHeight="1">
      <c r="A157" s="79">
        <f>③入力シート!A154</f>
        <v>0</v>
      </c>
      <c r="B157" s="80">
        <f>③入力シート!E154</f>
        <v>0</v>
      </c>
      <c r="C157" s="80">
        <f>③入力シート!J154</f>
        <v>0</v>
      </c>
      <c r="D157" s="80">
        <f>③入力シート!G154</f>
        <v>0</v>
      </c>
      <c r="E157" s="80">
        <f>③入力シート!H154</f>
        <v>0</v>
      </c>
      <c r="F157" s="80" t="str">
        <f>③入力シート!I154</f>
        <v/>
      </c>
      <c r="G157" s="80"/>
      <c r="H157" s="89" t="e">
        <f>③入力シート!O154+③入力シート!P154</f>
        <v>#VALUE!</v>
      </c>
      <c r="I157" s="89">
        <f>③入力シート!L154</f>
        <v>0</v>
      </c>
      <c r="J157" s="89">
        <f>③入力シート!M154</f>
        <v>0</v>
      </c>
      <c r="K157" s="158">
        <f>③入力シート!K154</f>
        <v>0</v>
      </c>
      <c r="L157" s="159"/>
      <c r="M157" s="159"/>
      <c r="N157" s="159"/>
      <c r="O157" s="159"/>
      <c r="P157" s="160"/>
      <c r="Q157" s="89"/>
    </row>
    <row r="158" spans="1:17" ht="33" customHeight="1">
      <c r="A158" s="79">
        <f>③入力シート!A155</f>
        <v>0</v>
      </c>
      <c r="B158" s="80">
        <f>③入力シート!E155</f>
        <v>0</v>
      </c>
      <c r="C158" s="80">
        <f>③入力シート!J155</f>
        <v>0</v>
      </c>
      <c r="D158" s="80">
        <f>③入力シート!G155</f>
        <v>0</v>
      </c>
      <c r="E158" s="80">
        <f>③入力シート!H155</f>
        <v>0</v>
      </c>
      <c r="F158" s="80" t="str">
        <f>③入力シート!I155</f>
        <v/>
      </c>
      <c r="G158" s="80"/>
      <c r="H158" s="89" t="e">
        <f>③入力シート!O155+③入力シート!P155</f>
        <v>#VALUE!</v>
      </c>
      <c r="I158" s="89">
        <f>③入力シート!L155</f>
        <v>0</v>
      </c>
      <c r="J158" s="89">
        <f>③入力シート!M155</f>
        <v>0</v>
      </c>
      <c r="K158" s="158">
        <f>③入力シート!K155</f>
        <v>0</v>
      </c>
      <c r="L158" s="159"/>
      <c r="M158" s="159"/>
      <c r="N158" s="159"/>
      <c r="O158" s="159"/>
      <c r="P158" s="160"/>
      <c r="Q158" s="89"/>
    </row>
    <row r="159" spans="1:17" ht="33" customHeight="1">
      <c r="A159" s="79">
        <f>③入力シート!A156</f>
        <v>0</v>
      </c>
      <c r="B159" s="80">
        <f>③入力シート!E156</f>
        <v>0</v>
      </c>
      <c r="C159" s="80">
        <f>③入力シート!J156</f>
        <v>0</v>
      </c>
      <c r="D159" s="80">
        <f>③入力シート!G156</f>
        <v>0</v>
      </c>
      <c r="E159" s="80">
        <f>③入力シート!H156</f>
        <v>0</v>
      </c>
      <c r="F159" s="80" t="str">
        <f>③入力シート!I156</f>
        <v/>
      </c>
      <c r="G159" s="80"/>
      <c r="H159" s="89" t="e">
        <f>③入力シート!O156+③入力シート!P156</f>
        <v>#VALUE!</v>
      </c>
      <c r="I159" s="89">
        <f>③入力シート!L156</f>
        <v>0</v>
      </c>
      <c r="J159" s="89">
        <f>③入力シート!M156</f>
        <v>0</v>
      </c>
      <c r="K159" s="158">
        <f>③入力シート!K156</f>
        <v>0</v>
      </c>
      <c r="L159" s="159"/>
      <c r="M159" s="159"/>
      <c r="N159" s="159"/>
      <c r="O159" s="159"/>
      <c r="P159" s="160"/>
      <c r="Q159" s="89"/>
    </row>
    <row r="160" spans="1:17" ht="33" customHeight="1">
      <c r="A160" s="79">
        <f>③入力シート!A157</f>
        <v>0</v>
      </c>
      <c r="B160" s="80">
        <f>③入力シート!E157</f>
        <v>0</v>
      </c>
      <c r="C160" s="80">
        <f>③入力シート!J157</f>
        <v>0</v>
      </c>
      <c r="D160" s="80">
        <f>③入力シート!G157</f>
        <v>0</v>
      </c>
      <c r="E160" s="80">
        <f>③入力シート!H157</f>
        <v>0</v>
      </c>
      <c r="F160" s="80" t="str">
        <f>③入力シート!I157</f>
        <v/>
      </c>
      <c r="G160" s="80"/>
      <c r="H160" s="89" t="e">
        <f>③入力シート!O157+③入力シート!P157</f>
        <v>#VALUE!</v>
      </c>
      <c r="I160" s="89">
        <f>③入力シート!L157</f>
        <v>0</v>
      </c>
      <c r="J160" s="89">
        <f>③入力シート!M157</f>
        <v>0</v>
      </c>
      <c r="K160" s="158">
        <f>③入力シート!K157</f>
        <v>0</v>
      </c>
      <c r="L160" s="159"/>
      <c r="M160" s="159"/>
      <c r="N160" s="159"/>
      <c r="O160" s="159"/>
      <c r="P160" s="160"/>
      <c r="Q160" s="89"/>
    </row>
    <row r="161" spans="1:17" ht="33" customHeight="1">
      <c r="A161" s="79">
        <f>③入力シート!A158</f>
        <v>0</v>
      </c>
      <c r="B161" s="80">
        <f>③入力シート!E158</f>
        <v>0</v>
      </c>
      <c r="C161" s="80">
        <f>③入力シート!J158</f>
        <v>0</v>
      </c>
      <c r="D161" s="80">
        <f>③入力シート!G158</f>
        <v>0</v>
      </c>
      <c r="E161" s="80">
        <f>③入力シート!H158</f>
        <v>0</v>
      </c>
      <c r="F161" s="80" t="str">
        <f>③入力シート!I158</f>
        <v/>
      </c>
      <c r="G161" s="80"/>
      <c r="H161" s="89" t="e">
        <f>③入力シート!O158+③入力シート!P158</f>
        <v>#VALUE!</v>
      </c>
      <c r="I161" s="89">
        <f>③入力シート!L158</f>
        <v>0</v>
      </c>
      <c r="J161" s="89">
        <f>③入力シート!M158</f>
        <v>0</v>
      </c>
      <c r="K161" s="158">
        <f>③入力シート!K158</f>
        <v>0</v>
      </c>
      <c r="L161" s="159"/>
      <c r="M161" s="159"/>
      <c r="N161" s="159"/>
      <c r="O161" s="159"/>
      <c r="P161" s="160"/>
      <c r="Q161" s="89"/>
    </row>
    <row r="162" spans="1:17" ht="33" customHeight="1">
      <c r="A162" s="79">
        <f>③入力シート!A159</f>
        <v>0</v>
      </c>
      <c r="B162" s="80">
        <f>③入力シート!E159</f>
        <v>0</v>
      </c>
      <c r="C162" s="80">
        <f>③入力シート!J159</f>
        <v>0</v>
      </c>
      <c r="D162" s="80">
        <f>③入力シート!G159</f>
        <v>0</v>
      </c>
      <c r="E162" s="80">
        <f>③入力シート!H159</f>
        <v>0</v>
      </c>
      <c r="F162" s="80" t="str">
        <f>③入力シート!I159</f>
        <v/>
      </c>
      <c r="G162" s="80"/>
      <c r="H162" s="89" t="e">
        <f>③入力シート!O159+③入力シート!P159</f>
        <v>#VALUE!</v>
      </c>
      <c r="I162" s="89">
        <f>③入力シート!L159</f>
        <v>0</v>
      </c>
      <c r="J162" s="89">
        <f>③入力シート!M159</f>
        <v>0</v>
      </c>
      <c r="K162" s="158">
        <f>③入力シート!K159</f>
        <v>0</v>
      </c>
      <c r="L162" s="159"/>
      <c r="M162" s="159"/>
      <c r="N162" s="159"/>
      <c r="O162" s="159"/>
      <c r="P162" s="160"/>
      <c r="Q162" s="89"/>
    </row>
    <row r="163" spans="1:17" ht="33" customHeight="1">
      <c r="A163" s="79">
        <f>③入力シート!A160</f>
        <v>0</v>
      </c>
      <c r="B163" s="80">
        <f>③入力シート!E160</f>
        <v>0</v>
      </c>
      <c r="C163" s="80">
        <f>③入力シート!J160</f>
        <v>0</v>
      </c>
      <c r="D163" s="80">
        <f>③入力シート!G160</f>
        <v>0</v>
      </c>
      <c r="E163" s="80">
        <f>③入力シート!H160</f>
        <v>0</v>
      </c>
      <c r="F163" s="80" t="str">
        <f>③入力シート!I160</f>
        <v/>
      </c>
      <c r="G163" s="80"/>
      <c r="H163" s="89" t="e">
        <f>③入力シート!O160+③入力シート!P160</f>
        <v>#VALUE!</v>
      </c>
      <c r="I163" s="89">
        <f>③入力シート!L160</f>
        <v>0</v>
      </c>
      <c r="J163" s="89">
        <f>③入力シート!M160</f>
        <v>0</v>
      </c>
      <c r="K163" s="158">
        <f>③入力シート!K160</f>
        <v>0</v>
      </c>
      <c r="L163" s="159"/>
      <c r="M163" s="159"/>
      <c r="N163" s="159"/>
      <c r="O163" s="159"/>
      <c r="P163" s="160"/>
      <c r="Q163" s="89"/>
    </row>
    <row r="164" spans="1:17" ht="33" customHeight="1">
      <c r="A164" s="79">
        <f>③入力シート!A161</f>
        <v>0</v>
      </c>
      <c r="B164" s="80">
        <f>③入力シート!E161</f>
        <v>0</v>
      </c>
      <c r="C164" s="80">
        <f>③入力シート!J161</f>
        <v>0</v>
      </c>
      <c r="D164" s="80">
        <f>③入力シート!G161</f>
        <v>0</v>
      </c>
      <c r="E164" s="80">
        <f>③入力シート!H161</f>
        <v>0</v>
      </c>
      <c r="F164" s="80" t="str">
        <f>③入力シート!I161</f>
        <v/>
      </c>
      <c r="G164" s="80"/>
      <c r="H164" s="89" t="e">
        <f>③入力シート!O161+③入力シート!P161</f>
        <v>#VALUE!</v>
      </c>
      <c r="I164" s="89">
        <f>③入力シート!L161</f>
        <v>0</v>
      </c>
      <c r="J164" s="89">
        <f>③入力シート!M161</f>
        <v>0</v>
      </c>
      <c r="K164" s="158">
        <f>③入力シート!K161</f>
        <v>0</v>
      </c>
      <c r="L164" s="159"/>
      <c r="M164" s="159"/>
      <c r="N164" s="159"/>
      <c r="O164" s="159"/>
      <c r="P164" s="160"/>
      <c r="Q164" s="89"/>
    </row>
    <row r="165" spans="1:17" ht="33" customHeight="1">
      <c r="A165" s="79">
        <f>③入力シート!A162</f>
        <v>0</v>
      </c>
      <c r="B165" s="80">
        <f>③入力シート!E162</f>
        <v>0</v>
      </c>
      <c r="C165" s="80">
        <f>③入力シート!J162</f>
        <v>0</v>
      </c>
      <c r="D165" s="80">
        <f>③入力シート!G162</f>
        <v>0</v>
      </c>
      <c r="E165" s="80">
        <f>③入力シート!H162</f>
        <v>0</v>
      </c>
      <c r="F165" s="80" t="str">
        <f>③入力シート!I162</f>
        <v/>
      </c>
      <c r="G165" s="80"/>
      <c r="H165" s="89" t="e">
        <f>③入力シート!O162+③入力シート!P162</f>
        <v>#VALUE!</v>
      </c>
      <c r="I165" s="89">
        <f>③入力シート!L162</f>
        <v>0</v>
      </c>
      <c r="J165" s="89">
        <f>③入力シート!M162</f>
        <v>0</v>
      </c>
      <c r="K165" s="158">
        <f>③入力シート!K162</f>
        <v>0</v>
      </c>
      <c r="L165" s="159"/>
      <c r="M165" s="159"/>
      <c r="N165" s="159"/>
      <c r="O165" s="159"/>
      <c r="P165" s="160"/>
      <c r="Q165" s="89"/>
    </row>
    <row r="166" spans="1:17" ht="33" customHeight="1">
      <c r="A166" s="79">
        <f>③入力シート!A163</f>
        <v>0</v>
      </c>
      <c r="B166" s="80">
        <f>③入力シート!E163</f>
        <v>0</v>
      </c>
      <c r="C166" s="80">
        <f>③入力シート!J163</f>
        <v>0</v>
      </c>
      <c r="D166" s="80">
        <f>③入力シート!G163</f>
        <v>0</v>
      </c>
      <c r="E166" s="80">
        <f>③入力シート!H163</f>
        <v>0</v>
      </c>
      <c r="F166" s="80" t="str">
        <f>③入力シート!I163</f>
        <v/>
      </c>
      <c r="G166" s="80"/>
      <c r="H166" s="89" t="e">
        <f>③入力シート!O163+③入力シート!P163</f>
        <v>#VALUE!</v>
      </c>
      <c r="I166" s="89">
        <f>③入力シート!L163</f>
        <v>0</v>
      </c>
      <c r="J166" s="89">
        <f>③入力シート!M163</f>
        <v>0</v>
      </c>
      <c r="K166" s="158">
        <f>③入力シート!K163</f>
        <v>0</v>
      </c>
      <c r="L166" s="159"/>
      <c r="M166" s="159"/>
      <c r="N166" s="159"/>
      <c r="O166" s="159"/>
      <c r="P166" s="160"/>
      <c r="Q166" s="89"/>
    </row>
    <row r="167" spans="1:17" ht="33" customHeight="1">
      <c r="A167" s="79">
        <f>③入力シート!A164</f>
        <v>0</v>
      </c>
      <c r="B167" s="80">
        <f>③入力シート!E164</f>
        <v>0</v>
      </c>
      <c r="C167" s="80">
        <f>③入力シート!J164</f>
        <v>0</v>
      </c>
      <c r="D167" s="80">
        <f>③入力シート!G164</f>
        <v>0</v>
      </c>
      <c r="E167" s="80">
        <f>③入力シート!H164</f>
        <v>0</v>
      </c>
      <c r="F167" s="80" t="str">
        <f>③入力シート!I164</f>
        <v/>
      </c>
      <c r="G167" s="80"/>
      <c r="H167" s="89" t="e">
        <f>③入力シート!O164+③入力シート!P164</f>
        <v>#VALUE!</v>
      </c>
      <c r="I167" s="89">
        <f>③入力シート!L164</f>
        <v>0</v>
      </c>
      <c r="J167" s="89">
        <f>③入力シート!M164</f>
        <v>0</v>
      </c>
      <c r="K167" s="158">
        <f>③入力シート!K164</f>
        <v>0</v>
      </c>
      <c r="L167" s="159"/>
      <c r="M167" s="159"/>
      <c r="N167" s="159"/>
      <c r="O167" s="159"/>
      <c r="P167" s="160"/>
      <c r="Q167" s="89"/>
    </row>
    <row r="168" spans="1:17" ht="33" customHeight="1">
      <c r="A168" s="79">
        <f>③入力シート!A165</f>
        <v>0</v>
      </c>
      <c r="B168" s="80">
        <f>③入力シート!E165</f>
        <v>0</v>
      </c>
      <c r="C168" s="80">
        <f>③入力シート!J165</f>
        <v>0</v>
      </c>
      <c r="D168" s="80">
        <f>③入力シート!G165</f>
        <v>0</v>
      </c>
      <c r="E168" s="80">
        <f>③入力シート!H165</f>
        <v>0</v>
      </c>
      <c r="F168" s="80" t="str">
        <f>③入力シート!I165</f>
        <v/>
      </c>
      <c r="G168" s="80"/>
      <c r="H168" s="89" t="e">
        <f>③入力シート!O165+③入力シート!P165</f>
        <v>#VALUE!</v>
      </c>
      <c r="I168" s="89">
        <f>③入力シート!L165</f>
        <v>0</v>
      </c>
      <c r="J168" s="89">
        <f>③入力シート!M165</f>
        <v>0</v>
      </c>
      <c r="K168" s="158">
        <f>③入力シート!K165</f>
        <v>0</v>
      </c>
      <c r="L168" s="159"/>
      <c r="M168" s="159"/>
      <c r="N168" s="159"/>
      <c r="O168" s="159"/>
      <c r="P168" s="160"/>
      <c r="Q168" s="89"/>
    </row>
    <row r="169" spans="1:17" ht="33" customHeight="1">
      <c r="A169" s="79">
        <f>③入力シート!A166</f>
        <v>0</v>
      </c>
      <c r="B169" s="80">
        <f>③入力シート!E166</f>
        <v>0</v>
      </c>
      <c r="C169" s="80">
        <f>③入力シート!J166</f>
        <v>0</v>
      </c>
      <c r="D169" s="80">
        <f>③入力シート!G166</f>
        <v>0</v>
      </c>
      <c r="E169" s="80">
        <f>③入力シート!H166</f>
        <v>0</v>
      </c>
      <c r="F169" s="80" t="str">
        <f>③入力シート!I166</f>
        <v/>
      </c>
      <c r="G169" s="80"/>
      <c r="H169" s="89" t="e">
        <f>③入力シート!O166+③入力シート!P166</f>
        <v>#VALUE!</v>
      </c>
      <c r="I169" s="89">
        <f>③入力シート!L166</f>
        <v>0</v>
      </c>
      <c r="J169" s="89">
        <f>③入力シート!M166</f>
        <v>0</v>
      </c>
      <c r="K169" s="158">
        <f>③入力シート!K166</f>
        <v>0</v>
      </c>
      <c r="L169" s="159"/>
      <c r="M169" s="159"/>
      <c r="N169" s="159"/>
      <c r="O169" s="159"/>
      <c r="P169" s="160"/>
      <c r="Q169" s="89"/>
    </row>
    <row r="170" spans="1:17" ht="33" customHeight="1">
      <c r="A170" s="79">
        <f>③入力シート!A167</f>
        <v>0</v>
      </c>
      <c r="B170" s="80">
        <f>③入力シート!E167</f>
        <v>0</v>
      </c>
      <c r="C170" s="80">
        <f>③入力シート!J167</f>
        <v>0</v>
      </c>
      <c r="D170" s="80">
        <f>③入力シート!G167</f>
        <v>0</v>
      </c>
      <c r="E170" s="80">
        <f>③入力シート!H167</f>
        <v>0</v>
      </c>
      <c r="F170" s="80" t="str">
        <f>③入力シート!I167</f>
        <v/>
      </c>
      <c r="G170" s="80"/>
      <c r="H170" s="89" t="e">
        <f>③入力シート!O167+③入力シート!P167</f>
        <v>#VALUE!</v>
      </c>
      <c r="I170" s="89">
        <f>③入力シート!L167</f>
        <v>0</v>
      </c>
      <c r="J170" s="89">
        <f>③入力シート!M167</f>
        <v>0</v>
      </c>
      <c r="K170" s="158">
        <f>③入力シート!K167</f>
        <v>0</v>
      </c>
      <c r="L170" s="159"/>
      <c r="M170" s="159"/>
      <c r="N170" s="159"/>
      <c r="O170" s="159"/>
      <c r="P170" s="160"/>
      <c r="Q170" s="89"/>
    </row>
    <row r="171" spans="1:17" ht="33" customHeight="1">
      <c r="A171" s="79">
        <f>③入力シート!A168</f>
        <v>0</v>
      </c>
      <c r="B171" s="80">
        <f>③入力シート!E168</f>
        <v>0</v>
      </c>
      <c r="C171" s="80">
        <f>③入力シート!J168</f>
        <v>0</v>
      </c>
      <c r="D171" s="80">
        <f>③入力シート!G168</f>
        <v>0</v>
      </c>
      <c r="E171" s="80">
        <f>③入力シート!H168</f>
        <v>0</v>
      </c>
      <c r="F171" s="80" t="str">
        <f>③入力シート!I168</f>
        <v/>
      </c>
      <c r="G171" s="80"/>
      <c r="H171" s="89" t="e">
        <f>③入力シート!O168+③入力シート!P168</f>
        <v>#VALUE!</v>
      </c>
      <c r="I171" s="89">
        <f>③入力シート!L168</f>
        <v>0</v>
      </c>
      <c r="J171" s="89">
        <f>③入力シート!M168</f>
        <v>0</v>
      </c>
      <c r="K171" s="158">
        <f>③入力シート!K168</f>
        <v>0</v>
      </c>
      <c r="L171" s="159"/>
      <c r="M171" s="159"/>
      <c r="N171" s="159"/>
      <c r="O171" s="159"/>
      <c r="P171" s="160"/>
      <c r="Q171" s="89"/>
    </row>
    <row r="172" spans="1:17" ht="33" customHeight="1">
      <c r="A172" s="79">
        <f>③入力シート!A169</f>
        <v>0</v>
      </c>
      <c r="B172" s="80">
        <f>③入力シート!E169</f>
        <v>0</v>
      </c>
      <c r="C172" s="80">
        <f>③入力シート!J169</f>
        <v>0</v>
      </c>
      <c r="D172" s="80">
        <f>③入力シート!G169</f>
        <v>0</v>
      </c>
      <c r="E172" s="80">
        <f>③入力シート!H169</f>
        <v>0</v>
      </c>
      <c r="F172" s="80" t="str">
        <f>③入力シート!I169</f>
        <v/>
      </c>
      <c r="G172" s="80"/>
      <c r="H172" s="89" t="e">
        <f>③入力シート!O169+③入力シート!P169</f>
        <v>#VALUE!</v>
      </c>
      <c r="I172" s="89">
        <f>③入力シート!L169</f>
        <v>0</v>
      </c>
      <c r="J172" s="89">
        <f>③入力シート!M169</f>
        <v>0</v>
      </c>
      <c r="K172" s="158">
        <f>③入力シート!K169</f>
        <v>0</v>
      </c>
      <c r="L172" s="159"/>
      <c r="M172" s="159"/>
      <c r="N172" s="159"/>
      <c r="O172" s="159"/>
      <c r="P172" s="160"/>
      <c r="Q172" s="89"/>
    </row>
    <row r="173" spans="1:17" ht="33" customHeight="1">
      <c r="A173" s="79">
        <f>③入力シート!A170</f>
        <v>0</v>
      </c>
      <c r="B173" s="80">
        <f>③入力シート!E170</f>
        <v>0</v>
      </c>
      <c r="C173" s="80">
        <f>③入力シート!J170</f>
        <v>0</v>
      </c>
      <c r="D173" s="80">
        <f>③入力シート!G170</f>
        <v>0</v>
      </c>
      <c r="E173" s="80">
        <f>③入力シート!H170</f>
        <v>0</v>
      </c>
      <c r="F173" s="80" t="str">
        <f>③入力シート!I170</f>
        <v/>
      </c>
      <c r="G173" s="80"/>
      <c r="H173" s="89" t="e">
        <f>③入力シート!O170+③入力シート!P170</f>
        <v>#VALUE!</v>
      </c>
      <c r="I173" s="89">
        <f>③入力シート!L170</f>
        <v>0</v>
      </c>
      <c r="J173" s="89">
        <f>③入力シート!M170</f>
        <v>0</v>
      </c>
      <c r="K173" s="158">
        <f>③入力シート!K170</f>
        <v>0</v>
      </c>
      <c r="L173" s="159"/>
      <c r="M173" s="159"/>
      <c r="N173" s="159"/>
      <c r="O173" s="159"/>
      <c r="P173" s="160"/>
      <c r="Q173" s="89"/>
    </row>
    <row r="174" spans="1:17" ht="33" customHeight="1">
      <c r="A174" s="79">
        <f>③入力シート!A171</f>
        <v>0</v>
      </c>
      <c r="B174" s="80">
        <f>③入力シート!E171</f>
        <v>0</v>
      </c>
      <c r="C174" s="80">
        <f>③入力シート!J171</f>
        <v>0</v>
      </c>
      <c r="D174" s="80">
        <f>③入力シート!G171</f>
        <v>0</v>
      </c>
      <c r="E174" s="80">
        <f>③入力シート!H171</f>
        <v>0</v>
      </c>
      <c r="F174" s="80" t="str">
        <f>③入力シート!I171</f>
        <v/>
      </c>
      <c r="G174" s="80"/>
      <c r="H174" s="89" t="e">
        <f>③入力シート!O171+③入力シート!P171</f>
        <v>#VALUE!</v>
      </c>
      <c r="I174" s="89">
        <f>③入力シート!L171</f>
        <v>0</v>
      </c>
      <c r="J174" s="89">
        <f>③入力シート!M171</f>
        <v>0</v>
      </c>
      <c r="K174" s="158">
        <f>③入力シート!K171</f>
        <v>0</v>
      </c>
      <c r="L174" s="159"/>
      <c r="M174" s="159"/>
      <c r="N174" s="159"/>
      <c r="O174" s="159"/>
      <c r="P174" s="160"/>
      <c r="Q174" s="89"/>
    </row>
    <row r="175" spans="1:17" ht="33" customHeight="1">
      <c r="A175" s="79">
        <f>③入力シート!A172</f>
        <v>0</v>
      </c>
      <c r="B175" s="80">
        <f>③入力シート!E172</f>
        <v>0</v>
      </c>
      <c r="C175" s="80">
        <f>③入力シート!J172</f>
        <v>0</v>
      </c>
      <c r="D175" s="80">
        <f>③入力シート!G172</f>
        <v>0</v>
      </c>
      <c r="E175" s="80">
        <f>③入力シート!H172</f>
        <v>0</v>
      </c>
      <c r="F175" s="80" t="str">
        <f>③入力シート!I172</f>
        <v/>
      </c>
      <c r="G175" s="80"/>
      <c r="H175" s="89" t="e">
        <f>③入力シート!O172+③入力シート!P172</f>
        <v>#VALUE!</v>
      </c>
      <c r="I175" s="89">
        <f>③入力シート!L172</f>
        <v>0</v>
      </c>
      <c r="J175" s="89">
        <f>③入力シート!M172</f>
        <v>0</v>
      </c>
      <c r="K175" s="158">
        <f>③入力シート!K172</f>
        <v>0</v>
      </c>
      <c r="L175" s="159"/>
      <c r="M175" s="159"/>
      <c r="N175" s="159"/>
      <c r="O175" s="159"/>
      <c r="P175" s="160"/>
      <c r="Q175" s="89"/>
    </row>
    <row r="176" spans="1:17" ht="33" customHeight="1">
      <c r="A176" s="79">
        <f>③入力シート!A173</f>
        <v>0</v>
      </c>
      <c r="B176" s="80">
        <f>③入力シート!E173</f>
        <v>0</v>
      </c>
      <c r="C176" s="80">
        <f>③入力シート!J173</f>
        <v>0</v>
      </c>
      <c r="D176" s="80">
        <f>③入力シート!G173</f>
        <v>0</v>
      </c>
      <c r="E176" s="80">
        <f>③入力シート!H173</f>
        <v>0</v>
      </c>
      <c r="F176" s="80" t="str">
        <f>③入力シート!I173</f>
        <v/>
      </c>
      <c r="G176" s="80"/>
      <c r="H176" s="89" t="e">
        <f>③入力シート!O173+③入力シート!P173</f>
        <v>#VALUE!</v>
      </c>
      <c r="I176" s="89">
        <f>③入力シート!L173</f>
        <v>0</v>
      </c>
      <c r="J176" s="89">
        <f>③入力シート!M173</f>
        <v>0</v>
      </c>
      <c r="K176" s="158">
        <f>③入力シート!K173</f>
        <v>0</v>
      </c>
      <c r="L176" s="159"/>
      <c r="M176" s="159"/>
      <c r="N176" s="159"/>
      <c r="O176" s="159"/>
      <c r="P176" s="160"/>
      <c r="Q176" s="89"/>
    </row>
    <row r="177" spans="1:17" ht="33" customHeight="1">
      <c r="A177" s="79">
        <f>③入力シート!A174</f>
        <v>0</v>
      </c>
      <c r="B177" s="80">
        <f>③入力シート!E174</f>
        <v>0</v>
      </c>
      <c r="C177" s="80">
        <f>③入力シート!J174</f>
        <v>0</v>
      </c>
      <c r="D177" s="80">
        <f>③入力シート!G174</f>
        <v>0</v>
      </c>
      <c r="E177" s="80">
        <f>③入力シート!H174</f>
        <v>0</v>
      </c>
      <c r="F177" s="80" t="str">
        <f>③入力シート!I174</f>
        <v/>
      </c>
      <c r="G177" s="80"/>
      <c r="H177" s="89" t="e">
        <f>③入力シート!O174+③入力シート!P174</f>
        <v>#VALUE!</v>
      </c>
      <c r="I177" s="89">
        <f>③入力シート!L174</f>
        <v>0</v>
      </c>
      <c r="J177" s="89">
        <f>③入力シート!M174</f>
        <v>0</v>
      </c>
      <c r="K177" s="158">
        <f>③入力シート!K174</f>
        <v>0</v>
      </c>
      <c r="L177" s="159"/>
      <c r="M177" s="159"/>
      <c r="N177" s="159"/>
      <c r="O177" s="159"/>
      <c r="P177" s="160"/>
      <c r="Q177" s="89"/>
    </row>
    <row r="178" spans="1:17" ht="33" customHeight="1">
      <c r="A178" s="79">
        <f>③入力シート!A175</f>
        <v>0</v>
      </c>
      <c r="B178" s="80">
        <f>③入力シート!E175</f>
        <v>0</v>
      </c>
      <c r="C178" s="80">
        <f>③入力シート!J175</f>
        <v>0</v>
      </c>
      <c r="D178" s="80">
        <f>③入力シート!G175</f>
        <v>0</v>
      </c>
      <c r="E178" s="80">
        <f>③入力シート!H175</f>
        <v>0</v>
      </c>
      <c r="F178" s="80" t="str">
        <f>③入力シート!I175</f>
        <v/>
      </c>
      <c r="G178" s="80"/>
      <c r="H178" s="89" t="e">
        <f>③入力シート!O175+③入力シート!P175</f>
        <v>#VALUE!</v>
      </c>
      <c r="I178" s="89">
        <f>③入力シート!L175</f>
        <v>0</v>
      </c>
      <c r="J178" s="89">
        <f>③入力シート!M175</f>
        <v>0</v>
      </c>
      <c r="K178" s="158">
        <f>③入力シート!K175</f>
        <v>0</v>
      </c>
      <c r="L178" s="159"/>
      <c r="M178" s="159"/>
      <c r="N178" s="159"/>
      <c r="O178" s="159"/>
      <c r="P178" s="160"/>
      <c r="Q178" s="89"/>
    </row>
    <row r="179" spans="1:17" ht="33" customHeight="1">
      <c r="A179" s="79">
        <f>③入力シート!A176</f>
        <v>0</v>
      </c>
      <c r="B179" s="80">
        <f>③入力シート!E176</f>
        <v>0</v>
      </c>
      <c r="C179" s="80">
        <f>③入力シート!J176</f>
        <v>0</v>
      </c>
      <c r="D179" s="80">
        <f>③入力シート!G176</f>
        <v>0</v>
      </c>
      <c r="E179" s="80">
        <f>③入力シート!H176</f>
        <v>0</v>
      </c>
      <c r="F179" s="80" t="str">
        <f>③入力シート!I176</f>
        <v/>
      </c>
      <c r="G179" s="80"/>
      <c r="H179" s="89" t="e">
        <f>③入力シート!O176+③入力シート!P176</f>
        <v>#VALUE!</v>
      </c>
      <c r="I179" s="89">
        <f>③入力シート!L176</f>
        <v>0</v>
      </c>
      <c r="J179" s="89">
        <f>③入力シート!M176</f>
        <v>0</v>
      </c>
      <c r="K179" s="158">
        <f>③入力シート!K176</f>
        <v>0</v>
      </c>
      <c r="L179" s="159"/>
      <c r="M179" s="159"/>
      <c r="N179" s="159"/>
      <c r="O179" s="159"/>
      <c r="P179" s="160"/>
      <c r="Q179" s="89"/>
    </row>
    <row r="180" spans="1:17" ht="33" customHeight="1">
      <c r="A180" s="79">
        <f>③入力シート!A177</f>
        <v>0</v>
      </c>
      <c r="B180" s="80">
        <f>③入力シート!E177</f>
        <v>0</v>
      </c>
      <c r="C180" s="80">
        <f>③入力シート!J177</f>
        <v>0</v>
      </c>
      <c r="D180" s="80">
        <f>③入力シート!G177</f>
        <v>0</v>
      </c>
      <c r="E180" s="80">
        <f>③入力シート!H177</f>
        <v>0</v>
      </c>
      <c r="F180" s="80" t="str">
        <f>③入力シート!I177</f>
        <v/>
      </c>
      <c r="G180" s="80"/>
      <c r="H180" s="89" t="e">
        <f>③入力シート!O177+③入力シート!P177</f>
        <v>#VALUE!</v>
      </c>
      <c r="I180" s="89">
        <f>③入力シート!L177</f>
        <v>0</v>
      </c>
      <c r="J180" s="89">
        <f>③入力シート!M177</f>
        <v>0</v>
      </c>
      <c r="K180" s="158">
        <f>③入力シート!K177</f>
        <v>0</v>
      </c>
      <c r="L180" s="159"/>
      <c r="M180" s="159"/>
      <c r="N180" s="159"/>
      <c r="O180" s="159"/>
      <c r="P180" s="160"/>
      <c r="Q180" s="89"/>
    </row>
    <row r="181" spans="1:17" ht="33" customHeight="1">
      <c r="A181" s="79">
        <f>③入力シート!A178</f>
        <v>0</v>
      </c>
      <c r="B181" s="80">
        <f>③入力シート!E178</f>
        <v>0</v>
      </c>
      <c r="C181" s="80">
        <f>③入力シート!J178</f>
        <v>0</v>
      </c>
      <c r="D181" s="80">
        <f>③入力シート!G178</f>
        <v>0</v>
      </c>
      <c r="E181" s="80">
        <f>③入力シート!H178</f>
        <v>0</v>
      </c>
      <c r="F181" s="80" t="str">
        <f>③入力シート!I178</f>
        <v/>
      </c>
      <c r="G181" s="80"/>
      <c r="H181" s="89" t="e">
        <f>③入力シート!O178+③入力シート!P178</f>
        <v>#VALUE!</v>
      </c>
      <c r="I181" s="89">
        <f>③入力シート!L178</f>
        <v>0</v>
      </c>
      <c r="J181" s="89">
        <f>③入力シート!M178</f>
        <v>0</v>
      </c>
      <c r="K181" s="158">
        <f>③入力シート!K178</f>
        <v>0</v>
      </c>
      <c r="L181" s="159"/>
      <c r="M181" s="159"/>
      <c r="N181" s="159"/>
      <c r="O181" s="159"/>
      <c r="P181" s="160"/>
      <c r="Q181" s="89"/>
    </row>
    <row r="182" spans="1:17" ht="33" customHeight="1">
      <c r="A182" s="79">
        <f>③入力シート!A179</f>
        <v>0</v>
      </c>
      <c r="B182" s="80">
        <f>③入力シート!E179</f>
        <v>0</v>
      </c>
      <c r="C182" s="80">
        <f>③入力シート!J179</f>
        <v>0</v>
      </c>
      <c r="D182" s="80">
        <f>③入力シート!G179</f>
        <v>0</v>
      </c>
      <c r="E182" s="80">
        <f>③入力シート!H179</f>
        <v>0</v>
      </c>
      <c r="F182" s="80" t="str">
        <f>③入力シート!I179</f>
        <v/>
      </c>
      <c r="G182" s="80"/>
      <c r="H182" s="89" t="e">
        <f>③入力シート!O179+③入力シート!P179</f>
        <v>#VALUE!</v>
      </c>
      <c r="I182" s="89">
        <f>③入力シート!L179</f>
        <v>0</v>
      </c>
      <c r="J182" s="89">
        <f>③入力シート!M179</f>
        <v>0</v>
      </c>
      <c r="K182" s="158">
        <f>③入力シート!K179</f>
        <v>0</v>
      </c>
      <c r="L182" s="159"/>
      <c r="M182" s="159"/>
      <c r="N182" s="159"/>
      <c r="O182" s="159"/>
      <c r="P182" s="160"/>
      <c r="Q182" s="89"/>
    </row>
    <row r="183" spans="1:17" ht="33" customHeight="1">
      <c r="A183" s="79">
        <f>③入力シート!A180</f>
        <v>0</v>
      </c>
      <c r="B183" s="80">
        <f>③入力シート!E180</f>
        <v>0</v>
      </c>
      <c r="C183" s="80">
        <f>③入力シート!J180</f>
        <v>0</v>
      </c>
      <c r="D183" s="80">
        <f>③入力シート!G180</f>
        <v>0</v>
      </c>
      <c r="E183" s="80">
        <f>③入力シート!H180</f>
        <v>0</v>
      </c>
      <c r="F183" s="80" t="str">
        <f>③入力シート!I180</f>
        <v/>
      </c>
      <c r="G183" s="80"/>
      <c r="H183" s="89" t="e">
        <f>③入力シート!O180+③入力シート!P180</f>
        <v>#VALUE!</v>
      </c>
      <c r="I183" s="89">
        <f>③入力シート!L180</f>
        <v>0</v>
      </c>
      <c r="J183" s="89">
        <f>③入力シート!M180</f>
        <v>0</v>
      </c>
      <c r="K183" s="158">
        <f>③入力シート!K180</f>
        <v>0</v>
      </c>
      <c r="L183" s="159"/>
      <c r="M183" s="159"/>
      <c r="N183" s="159"/>
      <c r="O183" s="159"/>
      <c r="P183" s="160"/>
      <c r="Q183" s="89"/>
    </row>
    <row r="184" spans="1:17" ht="33" customHeight="1">
      <c r="A184" s="79">
        <f>③入力シート!A181</f>
        <v>0</v>
      </c>
      <c r="B184" s="80">
        <f>③入力シート!E181</f>
        <v>0</v>
      </c>
      <c r="C184" s="80">
        <f>③入力シート!J181</f>
        <v>0</v>
      </c>
      <c r="D184" s="80">
        <f>③入力シート!G181</f>
        <v>0</v>
      </c>
      <c r="E184" s="80">
        <f>③入力シート!H181</f>
        <v>0</v>
      </c>
      <c r="F184" s="80" t="str">
        <f>③入力シート!I181</f>
        <v/>
      </c>
      <c r="G184" s="80"/>
      <c r="H184" s="89" t="e">
        <f>③入力シート!O181+③入力シート!P181</f>
        <v>#VALUE!</v>
      </c>
      <c r="I184" s="89">
        <f>③入力シート!L181</f>
        <v>0</v>
      </c>
      <c r="J184" s="89">
        <f>③入力シート!M181</f>
        <v>0</v>
      </c>
      <c r="K184" s="158">
        <f>③入力シート!K181</f>
        <v>0</v>
      </c>
      <c r="L184" s="159"/>
      <c r="M184" s="159"/>
      <c r="N184" s="159"/>
      <c r="O184" s="159"/>
      <c r="P184" s="160"/>
      <c r="Q184" s="89"/>
    </row>
    <row r="185" spans="1:17" ht="33" customHeight="1">
      <c r="A185" s="79">
        <f>③入力シート!A182</f>
        <v>0</v>
      </c>
      <c r="B185" s="80">
        <f>③入力シート!E182</f>
        <v>0</v>
      </c>
      <c r="C185" s="80">
        <f>③入力シート!J182</f>
        <v>0</v>
      </c>
      <c r="D185" s="80">
        <f>③入力シート!G182</f>
        <v>0</v>
      </c>
      <c r="E185" s="80">
        <f>③入力シート!H182</f>
        <v>0</v>
      </c>
      <c r="F185" s="80" t="str">
        <f>③入力シート!I182</f>
        <v/>
      </c>
      <c r="G185" s="80"/>
      <c r="H185" s="89" t="e">
        <f>③入力シート!O182+③入力シート!P182</f>
        <v>#VALUE!</v>
      </c>
      <c r="I185" s="89">
        <f>③入力シート!L182</f>
        <v>0</v>
      </c>
      <c r="J185" s="89">
        <f>③入力シート!M182</f>
        <v>0</v>
      </c>
      <c r="K185" s="158">
        <f>③入力シート!K182</f>
        <v>0</v>
      </c>
      <c r="L185" s="159"/>
      <c r="M185" s="159"/>
      <c r="N185" s="159"/>
      <c r="O185" s="159"/>
      <c r="P185" s="160"/>
      <c r="Q185" s="89"/>
    </row>
    <row r="186" spans="1:17" ht="33" customHeight="1">
      <c r="A186" s="79">
        <f>③入力シート!A183</f>
        <v>0</v>
      </c>
      <c r="B186" s="80">
        <f>③入力シート!E183</f>
        <v>0</v>
      </c>
      <c r="C186" s="80">
        <f>③入力シート!J183</f>
        <v>0</v>
      </c>
      <c r="D186" s="80">
        <f>③入力シート!G183</f>
        <v>0</v>
      </c>
      <c r="E186" s="80">
        <f>③入力シート!H183</f>
        <v>0</v>
      </c>
      <c r="F186" s="80" t="str">
        <f>③入力シート!I183</f>
        <v/>
      </c>
      <c r="G186" s="80"/>
      <c r="H186" s="89" t="e">
        <f>③入力シート!O183+③入力シート!P183</f>
        <v>#VALUE!</v>
      </c>
      <c r="I186" s="89">
        <f>③入力シート!L183</f>
        <v>0</v>
      </c>
      <c r="J186" s="89">
        <f>③入力シート!M183</f>
        <v>0</v>
      </c>
      <c r="K186" s="158">
        <f>③入力シート!K183</f>
        <v>0</v>
      </c>
      <c r="L186" s="159"/>
      <c r="M186" s="159"/>
      <c r="N186" s="159"/>
      <c r="O186" s="159"/>
      <c r="P186" s="160"/>
      <c r="Q186" s="89"/>
    </row>
    <row r="187" spans="1:17" ht="33" customHeight="1">
      <c r="A187" s="79">
        <f>③入力シート!A184</f>
        <v>0</v>
      </c>
      <c r="B187" s="80">
        <f>③入力シート!E184</f>
        <v>0</v>
      </c>
      <c r="C187" s="80">
        <f>③入力シート!J184</f>
        <v>0</v>
      </c>
      <c r="D187" s="80">
        <f>③入力シート!G184</f>
        <v>0</v>
      </c>
      <c r="E187" s="80">
        <f>③入力シート!H184</f>
        <v>0</v>
      </c>
      <c r="F187" s="80" t="str">
        <f>③入力シート!I184</f>
        <v/>
      </c>
      <c r="G187" s="80"/>
      <c r="H187" s="89" t="e">
        <f>③入力シート!O184+③入力シート!P184</f>
        <v>#VALUE!</v>
      </c>
      <c r="I187" s="89">
        <f>③入力シート!L184</f>
        <v>0</v>
      </c>
      <c r="J187" s="89">
        <f>③入力シート!M184</f>
        <v>0</v>
      </c>
      <c r="K187" s="158">
        <f>③入力シート!K184</f>
        <v>0</v>
      </c>
      <c r="L187" s="159"/>
      <c r="M187" s="159"/>
      <c r="N187" s="159"/>
      <c r="O187" s="159"/>
      <c r="P187" s="160"/>
      <c r="Q187" s="89"/>
    </row>
    <row r="188" spans="1:17" ht="33" customHeight="1">
      <c r="A188" s="79">
        <f>③入力シート!A185</f>
        <v>0</v>
      </c>
      <c r="B188" s="80">
        <f>③入力シート!E185</f>
        <v>0</v>
      </c>
      <c r="C188" s="80">
        <f>③入力シート!J185</f>
        <v>0</v>
      </c>
      <c r="D188" s="80">
        <f>③入力シート!G185</f>
        <v>0</v>
      </c>
      <c r="E188" s="80">
        <f>③入力シート!H185</f>
        <v>0</v>
      </c>
      <c r="F188" s="80" t="str">
        <f>③入力シート!I185</f>
        <v/>
      </c>
      <c r="G188" s="80"/>
      <c r="H188" s="89" t="e">
        <f>③入力シート!O185+③入力シート!P185</f>
        <v>#VALUE!</v>
      </c>
      <c r="I188" s="89">
        <f>③入力シート!L185</f>
        <v>0</v>
      </c>
      <c r="J188" s="89">
        <f>③入力シート!M185</f>
        <v>0</v>
      </c>
      <c r="K188" s="158">
        <f>③入力シート!K185</f>
        <v>0</v>
      </c>
      <c r="L188" s="159"/>
      <c r="M188" s="159"/>
      <c r="N188" s="159"/>
      <c r="O188" s="159"/>
      <c r="P188" s="160"/>
      <c r="Q188" s="89"/>
    </row>
    <row r="189" spans="1:17" ht="33" customHeight="1">
      <c r="A189" s="79">
        <f>③入力シート!A186</f>
        <v>0</v>
      </c>
      <c r="B189" s="80">
        <f>③入力シート!E186</f>
        <v>0</v>
      </c>
      <c r="C189" s="80">
        <f>③入力シート!J186</f>
        <v>0</v>
      </c>
      <c r="D189" s="80">
        <f>③入力シート!G186</f>
        <v>0</v>
      </c>
      <c r="E189" s="80">
        <f>③入力シート!H186</f>
        <v>0</v>
      </c>
      <c r="F189" s="80" t="str">
        <f>③入力シート!I186</f>
        <v/>
      </c>
      <c r="G189" s="80"/>
      <c r="H189" s="89" t="e">
        <f>③入力シート!O186+③入力シート!P186</f>
        <v>#VALUE!</v>
      </c>
      <c r="I189" s="89">
        <f>③入力シート!L186</f>
        <v>0</v>
      </c>
      <c r="J189" s="89">
        <f>③入力シート!M186</f>
        <v>0</v>
      </c>
      <c r="K189" s="158">
        <f>③入力シート!K186</f>
        <v>0</v>
      </c>
      <c r="L189" s="159"/>
      <c r="M189" s="159"/>
      <c r="N189" s="159"/>
      <c r="O189" s="159"/>
      <c r="P189" s="160"/>
      <c r="Q189" s="89"/>
    </row>
    <row r="190" spans="1:17" ht="33" customHeight="1">
      <c r="A190" s="79">
        <f>③入力シート!A187</f>
        <v>0</v>
      </c>
      <c r="B190" s="80">
        <f>③入力シート!E187</f>
        <v>0</v>
      </c>
      <c r="C190" s="80">
        <f>③入力シート!J187</f>
        <v>0</v>
      </c>
      <c r="D190" s="80">
        <f>③入力シート!G187</f>
        <v>0</v>
      </c>
      <c r="E190" s="80">
        <f>③入力シート!H187</f>
        <v>0</v>
      </c>
      <c r="F190" s="80" t="str">
        <f>③入力シート!I187</f>
        <v/>
      </c>
      <c r="G190" s="80"/>
      <c r="H190" s="89" t="e">
        <f>③入力シート!O187+③入力シート!P187</f>
        <v>#VALUE!</v>
      </c>
      <c r="I190" s="89">
        <f>③入力シート!L187</f>
        <v>0</v>
      </c>
      <c r="J190" s="89">
        <f>③入力シート!M187</f>
        <v>0</v>
      </c>
      <c r="K190" s="158">
        <f>③入力シート!K187</f>
        <v>0</v>
      </c>
      <c r="L190" s="159"/>
      <c r="M190" s="159"/>
      <c r="N190" s="159"/>
      <c r="O190" s="159"/>
      <c r="P190" s="160"/>
      <c r="Q190" s="89"/>
    </row>
    <row r="191" spans="1:17" ht="33" customHeight="1">
      <c r="A191" s="79">
        <f>③入力シート!A188</f>
        <v>0</v>
      </c>
      <c r="B191" s="80">
        <f>③入力シート!E188</f>
        <v>0</v>
      </c>
      <c r="C191" s="80">
        <f>③入力シート!J188</f>
        <v>0</v>
      </c>
      <c r="D191" s="80">
        <f>③入力シート!G188</f>
        <v>0</v>
      </c>
      <c r="E191" s="80">
        <f>③入力シート!H188</f>
        <v>0</v>
      </c>
      <c r="F191" s="80" t="str">
        <f>③入力シート!I188</f>
        <v/>
      </c>
      <c r="G191" s="80"/>
      <c r="H191" s="89" t="e">
        <f>③入力シート!O188+③入力シート!P188</f>
        <v>#VALUE!</v>
      </c>
      <c r="I191" s="89">
        <f>③入力シート!L188</f>
        <v>0</v>
      </c>
      <c r="J191" s="89">
        <f>③入力シート!M188</f>
        <v>0</v>
      </c>
      <c r="K191" s="158">
        <f>③入力シート!K188</f>
        <v>0</v>
      </c>
      <c r="L191" s="159"/>
      <c r="M191" s="159"/>
      <c r="N191" s="159"/>
      <c r="O191" s="159"/>
      <c r="P191" s="160"/>
      <c r="Q191" s="89"/>
    </row>
    <row r="192" spans="1:17" ht="33" customHeight="1">
      <c r="A192" s="79">
        <f>③入力シート!A189</f>
        <v>0</v>
      </c>
      <c r="B192" s="80">
        <f>③入力シート!E189</f>
        <v>0</v>
      </c>
      <c r="C192" s="80">
        <f>③入力シート!J189</f>
        <v>0</v>
      </c>
      <c r="D192" s="80">
        <f>③入力シート!G189</f>
        <v>0</v>
      </c>
      <c r="E192" s="80">
        <f>③入力シート!H189</f>
        <v>0</v>
      </c>
      <c r="F192" s="80" t="str">
        <f>③入力シート!I189</f>
        <v/>
      </c>
      <c r="G192" s="80"/>
      <c r="H192" s="89" t="e">
        <f>③入力シート!O189+③入力シート!P189</f>
        <v>#VALUE!</v>
      </c>
      <c r="I192" s="89">
        <f>③入力シート!L189</f>
        <v>0</v>
      </c>
      <c r="J192" s="89">
        <f>③入力シート!M189</f>
        <v>0</v>
      </c>
      <c r="K192" s="158">
        <f>③入力シート!K189</f>
        <v>0</v>
      </c>
      <c r="L192" s="159"/>
      <c r="M192" s="159"/>
      <c r="N192" s="159"/>
      <c r="O192" s="159"/>
      <c r="P192" s="160"/>
      <c r="Q192" s="89"/>
    </row>
    <row r="193" spans="1:17" ht="33" customHeight="1">
      <c r="A193" s="79">
        <f>③入力シート!A190</f>
        <v>0</v>
      </c>
      <c r="B193" s="80">
        <f>③入力シート!E190</f>
        <v>0</v>
      </c>
      <c r="C193" s="80">
        <f>③入力シート!J190</f>
        <v>0</v>
      </c>
      <c r="D193" s="80">
        <f>③入力シート!G190</f>
        <v>0</v>
      </c>
      <c r="E193" s="80">
        <f>③入力シート!H190</f>
        <v>0</v>
      </c>
      <c r="F193" s="80" t="str">
        <f>③入力シート!I190</f>
        <v/>
      </c>
      <c r="G193" s="80"/>
      <c r="H193" s="89" t="e">
        <f>③入力シート!O190+③入力シート!P190</f>
        <v>#VALUE!</v>
      </c>
      <c r="I193" s="89">
        <f>③入力シート!L190</f>
        <v>0</v>
      </c>
      <c r="J193" s="89">
        <f>③入力シート!M190</f>
        <v>0</v>
      </c>
      <c r="K193" s="158">
        <f>③入力シート!K190</f>
        <v>0</v>
      </c>
      <c r="L193" s="159"/>
      <c r="M193" s="159"/>
      <c r="N193" s="159"/>
      <c r="O193" s="159"/>
      <c r="P193" s="160"/>
      <c r="Q193" s="89"/>
    </row>
    <row r="194" spans="1:17" ht="33" customHeight="1">
      <c r="A194" s="79">
        <f>③入力シート!A191</f>
        <v>0</v>
      </c>
      <c r="B194" s="80">
        <f>③入力シート!E191</f>
        <v>0</v>
      </c>
      <c r="C194" s="80">
        <f>③入力シート!J191</f>
        <v>0</v>
      </c>
      <c r="D194" s="80">
        <f>③入力シート!G191</f>
        <v>0</v>
      </c>
      <c r="E194" s="80">
        <f>③入力シート!H191</f>
        <v>0</v>
      </c>
      <c r="F194" s="80" t="str">
        <f>③入力シート!I191</f>
        <v/>
      </c>
      <c r="G194" s="80"/>
      <c r="H194" s="89" t="e">
        <f>③入力シート!O191+③入力シート!P191</f>
        <v>#VALUE!</v>
      </c>
      <c r="I194" s="89">
        <f>③入力シート!L191</f>
        <v>0</v>
      </c>
      <c r="J194" s="89">
        <f>③入力シート!M191</f>
        <v>0</v>
      </c>
      <c r="K194" s="158">
        <f>③入力シート!K191</f>
        <v>0</v>
      </c>
      <c r="L194" s="159"/>
      <c r="M194" s="159"/>
      <c r="N194" s="159"/>
      <c r="O194" s="159"/>
      <c r="P194" s="160"/>
      <c r="Q194" s="89"/>
    </row>
    <row r="195" spans="1:17" ht="33" customHeight="1">
      <c r="A195" s="79">
        <f>③入力シート!A192</f>
        <v>0</v>
      </c>
      <c r="B195" s="80">
        <f>③入力シート!E192</f>
        <v>0</v>
      </c>
      <c r="C195" s="80">
        <f>③入力シート!J192</f>
        <v>0</v>
      </c>
      <c r="D195" s="80">
        <f>③入力シート!G192</f>
        <v>0</v>
      </c>
      <c r="E195" s="80">
        <f>③入力シート!H192</f>
        <v>0</v>
      </c>
      <c r="F195" s="80" t="str">
        <f>③入力シート!I192</f>
        <v/>
      </c>
      <c r="G195" s="80"/>
      <c r="H195" s="89" t="e">
        <f>③入力シート!O192+③入力シート!P192</f>
        <v>#VALUE!</v>
      </c>
      <c r="I195" s="89">
        <f>③入力シート!L192</f>
        <v>0</v>
      </c>
      <c r="J195" s="89">
        <f>③入力シート!M192</f>
        <v>0</v>
      </c>
      <c r="K195" s="158">
        <f>③入力シート!K192</f>
        <v>0</v>
      </c>
      <c r="L195" s="159"/>
      <c r="M195" s="159"/>
      <c r="N195" s="159"/>
      <c r="O195" s="159"/>
      <c r="P195" s="160"/>
      <c r="Q195" s="89"/>
    </row>
    <row r="196" spans="1:17" ht="33" customHeight="1">
      <c r="A196" s="79">
        <f>③入力シート!A193</f>
        <v>0</v>
      </c>
      <c r="B196" s="80">
        <f>③入力シート!E193</f>
        <v>0</v>
      </c>
      <c r="C196" s="80">
        <f>③入力シート!J193</f>
        <v>0</v>
      </c>
      <c r="D196" s="80">
        <f>③入力シート!G193</f>
        <v>0</v>
      </c>
      <c r="E196" s="80">
        <f>③入力シート!H193</f>
        <v>0</v>
      </c>
      <c r="F196" s="80" t="str">
        <f>③入力シート!I193</f>
        <v/>
      </c>
      <c r="G196" s="80"/>
      <c r="H196" s="89" t="e">
        <f>③入力シート!O193+③入力シート!P193</f>
        <v>#VALUE!</v>
      </c>
      <c r="I196" s="89">
        <f>③入力シート!L193</f>
        <v>0</v>
      </c>
      <c r="J196" s="89">
        <f>③入力シート!M193</f>
        <v>0</v>
      </c>
      <c r="K196" s="158">
        <f>③入力シート!K193</f>
        <v>0</v>
      </c>
      <c r="L196" s="159"/>
      <c r="M196" s="159"/>
      <c r="N196" s="159"/>
      <c r="O196" s="159"/>
      <c r="P196" s="160"/>
      <c r="Q196" s="89"/>
    </row>
    <row r="197" spans="1:17" ht="33" customHeight="1">
      <c r="A197" s="79">
        <f>③入力シート!A194</f>
        <v>0</v>
      </c>
      <c r="B197" s="80">
        <f>③入力シート!E194</f>
        <v>0</v>
      </c>
      <c r="C197" s="80">
        <f>③入力シート!J194</f>
        <v>0</v>
      </c>
      <c r="D197" s="80">
        <f>③入力シート!G194</f>
        <v>0</v>
      </c>
      <c r="E197" s="80">
        <f>③入力シート!H194</f>
        <v>0</v>
      </c>
      <c r="F197" s="80" t="str">
        <f>③入力シート!I194</f>
        <v/>
      </c>
      <c r="G197" s="80"/>
      <c r="H197" s="89" t="e">
        <f>③入力シート!O194+③入力シート!P194</f>
        <v>#VALUE!</v>
      </c>
      <c r="I197" s="89">
        <f>③入力シート!L194</f>
        <v>0</v>
      </c>
      <c r="J197" s="89">
        <f>③入力シート!M194</f>
        <v>0</v>
      </c>
      <c r="K197" s="158">
        <f>③入力シート!K194</f>
        <v>0</v>
      </c>
      <c r="L197" s="159"/>
      <c r="M197" s="159"/>
      <c r="N197" s="159"/>
      <c r="O197" s="159"/>
      <c r="P197" s="160"/>
      <c r="Q197" s="89"/>
    </row>
    <row r="198" spans="1:17" ht="33" customHeight="1">
      <c r="A198" s="79">
        <f>③入力シート!A195</f>
        <v>0</v>
      </c>
      <c r="B198" s="80">
        <f>③入力シート!E195</f>
        <v>0</v>
      </c>
      <c r="C198" s="80">
        <f>③入力シート!J195</f>
        <v>0</v>
      </c>
      <c r="D198" s="80">
        <f>③入力シート!G195</f>
        <v>0</v>
      </c>
      <c r="E198" s="80">
        <f>③入力シート!H195</f>
        <v>0</v>
      </c>
      <c r="F198" s="80" t="str">
        <f>③入力シート!I195</f>
        <v/>
      </c>
      <c r="G198" s="80"/>
      <c r="H198" s="89" t="e">
        <f>③入力シート!O195+③入力シート!P195</f>
        <v>#VALUE!</v>
      </c>
      <c r="I198" s="89">
        <f>③入力シート!L195</f>
        <v>0</v>
      </c>
      <c r="J198" s="89">
        <f>③入力シート!M195</f>
        <v>0</v>
      </c>
      <c r="K198" s="158">
        <f>③入力シート!K195</f>
        <v>0</v>
      </c>
      <c r="L198" s="159"/>
      <c r="M198" s="159"/>
      <c r="N198" s="159"/>
      <c r="O198" s="159"/>
      <c r="P198" s="160"/>
      <c r="Q198" s="89"/>
    </row>
    <row r="199" spans="1:17" ht="33" customHeight="1">
      <c r="A199" s="79">
        <f>③入力シート!A196</f>
        <v>0</v>
      </c>
      <c r="B199" s="80">
        <f>③入力シート!E196</f>
        <v>0</v>
      </c>
      <c r="C199" s="80">
        <f>③入力シート!J196</f>
        <v>0</v>
      </c>
      <c r="D199" s="80">
        <f>③入力シート!G196</f>
        <v>0</v>
      </c>
      <c r="E199" s="80">
        <f>③入力シート!H196</f>
        <v>0</v>
      </c>
      <c r="F199" s="80" t="str">
        <f>③入力シート!I196</f>
        <v/>
      </c>
      <c r="G199" s="80"/>
      <c r="H199" s="89" t="e">
        <f>③入力シート!O196+③入力シート!P196</f>
        <v>#VALUE!</v>
      </c>
      <c r="I199" s="89">
        <f>③入力シート!L196</f>
        <v>0</v>
      </c>
      <c r="J199" s="89">
        <f>③入力シート!M196</f>
        <v>0</v>
      </c>
      <c r="K199" s="158">
        <f>③入力シート!K196</f>
        <v>0</v>
      </c>
      <c r="L199" s="159"/>
      <c r="M199" s="159"/>
      <c r="N199" s="159"/>
      <c r="O199" s="159"/>
      <c r="P199" s="160"/>
      <c r="Q199" s="89"/>
    </row>
    <row r="200" spans="1:17" ht="33" customHeight="1">
      <c r="A200" s="79">
        <f>③入力シート!A197</f>
        <v>0</v>
      </c>
      <c r="B200" s="80">
        <f>③入力シート!E197</f>
        <v>0</v>
      </c>
      <c r="C200" s="80">
        <f>③入力シート!J197</f>
        <v>0</v>
      </c>
      <c r="D200" s="80">
        <f>③入力シート!G197</f>
        <v>0</v>
      </c>
      <c r="E200" s="80">
        <f>③入力シート!H197</f>
        <v>0</v>
      </c>
      <c r="F200" s="80" t="str">
        <f>③入力シート!I197</f>
        <v/>
      </c>
      <c r="G200" s="80"/>
      <c r="H200" s="89" t="e">
        <f>③入力シート!O197+③入力シート!P197</f>
        <v>#VALUE!</v>
      </c>
      <c r="I200" s="89">
        <f>③入力シート!L197</f>
        <v>0</v>
      </c>
      <c r="J200" s="89">
        <f>③入力シート!M197</f>
        <v>0</v>
      </c>
      <c r="K200" s="158">
        <f>③入力シート!K197</f>
        <v>0</v>
      </c>
      <c r="L200" s="159"/>
      <c r="M200" s="159"/>
      <c r="N200" s="159"/>
      <c r="O200" s="159"/>
      <c r="P200" s="160"/>
      <c r="Q200" s="89"/>
    </row>
    <row r="201" spans="1:17" ht="33" customHeight="1">
      <c r="A201" s="79">
        <f>③入力シート!A198</f>
        <v>0</v>
      </c>
      <c r="B201" s="80">
        <f>③入力シート!E198</f>
        <v>0</v>
      </c>
      <c r="C201" s="80">
        <f>③入力シート!J198</f>
        <v>0</v>
      </c>
      <c r="D201" s="80">
        <f>③入力シート!G198</f>
        <v>0</v>
      </c>
      <c r="E201" s="80">
        <f>③入力シート!H198</f>
        <v>0</v>
      </c>
      <c r="F201" s="80" t="str">
        <f>③入力シート!I198</f>
        <v/>
      </c>
      <c r="G201" s="80"/>
      <c r="H201" s="89" t="e">
        <f>③入力シート!O198+③入力シート!P198</f>
        <v>#VALUE!</v>
      </c>
      <c r="I201" s="89">
        <f>③入力シート!L198</f>
        <v>0</v>
      </c>
      <c r="J201" s="89">
        <f>③入力シート!M198</f>
        <v>0</v>
      </c>
      <c r="K201" s="158">
        <f>③入力シート!K198</f>
        <v>0</v>
      </c>
      <c r="L201" s="159"/>
      <c r="M201" s="159"/>
      <c r="N201" s="159"/>
      <c r="O201" s="159"/>
      <c r="P201" s="160"/>
      <c r="Q201" s="89"/>
    </row>
    <row r="202" spans="1:17" ht="33" customHeight="1">
      <c r="A202" s="79">
        <f>③入力シート!A199</f>
        <v>0</v>
      </c>
      <c r="B202" s="80">
        <f>③入力シート!E199</f>
        <v>0</v>
      </c>
      <c r="C202" s="80">
        <f>③入力シート!J199</f>
        <v>0</v>
      </c>
      <c r="D202" s="80">
        <f>③入力シート!G199</f>
        <v>0</v>
      </c>
      <c r="E202" s="80">
        <f>③入力シート!H199</f>
        <v>0</v>
      </c>
      <c r="F202" s="80" t="str">
        <f>③入力シート!I199</f>
        <v/>
      </c>
      <c r="G202" s="80"/>
      <c r="H202" s="89" t="e">
        <f>③入力シート!O199+③入力シート!P199</f>
        <v>#VALUE!</v>
      </c>
      <c r="I202" s="89">
        <f>③入力シート!L199</f>
        <v>0</v>
      </c>
      <c r="J202" s="89">
        <f>③入力シート!M199</f>
        <v>0</v>
      </c>
      <c r="K202" s="158">
        <f>③入力シート!K199</f>
        <v>0</v>
      </c>
      <c r="L202" s="159"/>
      <c r="M202" s="159"/>
      <c r="N202" s="159"/>
      <c r="O202" s="159"/>
      <c r="P202" s="160"/>
      <c r="Q202" s="89"/>
    </row>
    <row r="203" spans="1:17" ht="33" customHeight="1">
      <c r="A203" s="79">
        <f>③入力シート!A200</f>
        <v>0</v>
      </c>
      <c r="B203" s="80">
        <f>③入力シート!E200</f>
        <v>0</v>
      </c>
      <c r="C203" s="80">
        <f>③入力シート!J200</f>
        <v>0</v>
      </c>
      <c r="D203" s="80">
        <f>③入力シート!G200</f>
        <v>0</v>
      </c>
      <c r="E203" s="80">
        <f>③入力シート!H200</f>
        <v>0</v>
      </c>
      <c r="F203" s="80" t="str">
        <f>③入力シート!I200</f>
        <v/>
      </c>
      <c r="G203" s="80"/>
      <c r="H203" s="89" t="e">
        <f>③入力シート!O200+③入力シート!P200</f>
        <v>#VALUE!</v>
      </c>
      <c r="I203" s="89">
        <f>③入力シート!L200</f>
        <v>0</v>
      </c>
      <c r="J203" s="89">
        <f>③入力シート!M200</f>
        <v>0</v>
      </c>
      <c r="K203" s="158">
        <f>③入力シート!K200</f>
        <v>0</v>
      </c>
      <c r="L203" s="159"/>
      <c r="M203" s="159"/>
      <c r="N203" s="159"/>
      <c r="O203" s="159"/>
      <c r="P203" s="160"/>
      <c r="Q203" s="89"/>
    </row>
    <row r="204" spans="1:17" ht="33" customHeight="1">
      <c r="A204" s="79">
        <f>③入力シート!A201</f>
        <v>0</v>
      </c>
      <c r="B204" s="80">
        <f>③入力シート!E201</f>
        <v>0</v>
      </c>
      <c r="C204" s="80">
        <f>③入力シート!J201</f>
        <v>0</v>
      </c>
      <c r="D204" s="80">
        <f>③入力シート!G201</f>
        <v>0</v>
      </c>
      <c r="E204" s="80">
        <f>③入力シート!H201</f>
        <v>0</v>
      </c>
      <c r="F204" s="80" t="str">
        <f>③入力シート!I201</f>
        <v/>
      </c>
      <c r="G204" s="80"/>
      <c r="H204" s="89" t="e">
        <f>③入力シート!O201+③入力シート!P201</f>
        <v>#VALUE!</v>
      </c>
      <c r="I204" s="89">
        <f>③入力シート!L201</f>
        <v>0</v>
      </c>
      <c r="J204" s="89">
        <f>③入力シート!M201</f>
        <v>0</v>
      </c>
      <c r="K204" s="158">
        <f>③入力シート!K201</f>
        <v>0</v>
      </c>
      <c r="L204" s="159"/>
      <c r="M204" s="159"/>
      <c r="N204" s="159"/>
      <c r="O204" s="159"/>
      <c r="P204" s="160"/>
      <c r="Q204" s="89"/>
    </row>
    <row r="205" spans="1:17" ht="33" customHeight="1">
      <c r="A205" s="79">
        <f>③入力シート!A202</f>
        <v>0</v>
      </c>
      <c r="B205" s="80">
        <f>③入力シート!E202</f>
        <v>0</v>
      </c>
      <c r="C205" s="80">
        <f>③入力シート!J202</f>
        <v>0</v>
      </c>
      <c r="D205" s="80">
        <f>③入力シート!G202</f>
        <v>0</v>
      </c>
      <c r="E205" s="80">
        <f>③入力シート!H202</f>
        <v>0</v>
      </c>
      <c r="F205" s="80" t="str">
        <f>③入力シート!I202</f>
        <v/>
      </c>
      <c r="G205" s="80"/>
      <c r="H205" s="89" t="e">
        <f>③入力シート!O202+③入力シート!P202</f>
        <v>#VALUE!</v>
      </c>
      <c r="I205" s="89">
        <f>③入力シート!L202</f>
        <v>0</v>
      </c>
      <c r="J205" s="89">
        <f>③入力シート!M202</f>
        <v>0</v>
      </c>
      <c r="K205" s="158">
        <f>③入力シート!K202</f>
        <v>0</v>
      </c>
      <c r="L205" s="159"/>
      <c r="M205" s="159"/>
      <c r="N205" s="159"/>
      <c r="O205" s="159"/>
      <c r="P205" s="160"/>
      <c r="Q205" s="89"/>
    </row>
    <row r="206" spans="1:17" ht="33" customHeight="1">
      <c r="A206" s="79">
        <f>③入力シート!A203</f>
        <v>0</v>
      </c>
      <c r="B206" s="80">
        <f>③入力シート!E203</f>
        <v>0</v>
      </c>
      <c r="C206" s="80">
        <f>③入力シート!J203</f>
        <v>0</v>
      </c>
      <c r="D206" s="80">
        <f>③入力シート!G203</f>
        <v>0</v>
      </c>
      <c r="E206" s="80">
        <f>③入力シート!H203</f>
        <v>0</v>
      </c>
      <c r="F206" s="80" t="str">
        <f>③入力シート!I203</f>
        <v/>
      </c>
      <c r="G206" s="80"/>
      <c r="H206" s="89" t="e">
        <f>③入力シート!O203+③入力シート!P203</f>
        <v>#VALUE!</v>
      </c>
      <c r="I206" s="89">
        <f>③入力シート!L203</f>
        <v>0</v>
      </c>
      <c r="J206" s="89">
        <f>③入力シート!M203</f>
        <v>0</v>
      </c>
      <c r="K206" s="158">
        <f>③入力シート!K203</f>
        <v>0</v>
      </c>
      <c r="L206" s="159"/>
      <c r="M206" s="159"/>
      <c r="N206" s="159"/>
      <c r="O206" s="159"/>
      <c r="P206" s="160"/>
      <c r="Q206" s="89"/>
    </row>
    <row r="207" spans="1:17" ht="33" customHeight="1">
      <c r="A207" s="79">
        <f>③入力シート!A204</f>
        <v>0</v>
      </c>
      <c r="B207" s="80">
        <f>③入力シート!E204</f>
        <v>0</v>
      </c>
      <c r="C207" s="80">
        <f>③入力シート!J204</f>
        <v>0</v>
      </c>
      <c r="D207" s="80">
        <f>③入力シート!G204</f>
        <v>0</v>
      </c>
      <c r="E207" s="80">
        <f>③入力シート!H204</f>
        <v>0</v>
      </c>
      <c r="F207" s="80" t="str">
        <f>③入力シート!I204</f>
        <v/>
      </c>
      <c r="G207" s="80"/>
      <c r="H207" s="89" t="e">
        <f>③入力シート!O204+③入力シート!P204</f>
        <v>#VALUE!</v>
      </c>
      <c r="I207" s="89">
        <f>③入力シート!L204</f>
        <v>0</v>
      </c>
      <c r="J207" s="89">
        <f>③入力シート!M204</f>
        <v>0</v>
      </c>
      <c r="K207" s="158">
        <f>③入力シート!K204</f>
        <v>0</v>
      </c>
      <c r="L207" s="159"/>
      <c r="M207" s="159"/>
      <c r="N207" s="159"/>
      <c r="O207" s="159"/>
      <c r="P207" s="160"/>
      <c r="Q207" s="89"/>
    </row>
    <row r="208" spans="1:17" ht="33" customHeight="1">
      <c r="A208" s="79">
        <f>③入力シート!A205</f>
        <v>0</v>
      </c>
      <c r="B208" s="80">
        <f>③入力シート!E205</f>
        <v>0</v>
      </c>
      <c r="C208" s="80">
        <f>③入力シート!J205</f>
        <v>0</v>
      </c>
      <c r="D208" s="80">
        <f>③入力シート!G205</f>
        <v>0</v>
      </c>
      <c r="E208" s="80">
        <f>③入力シート!H205</f>
        <v>0</v>
      </c>
      <c r="F208" s="80" t="str">
        <f>③入力シート!I205</f>
        <v/>
      </c>
      <c r="G208" s="80"/>
      <c r="H208" s="89" t="e">
        <f>③入力シート!O205+③入力シート!P205</f>
        <v>#VALUE!</v>
      </c>
      <c r="I208" s="89">
        <f>③入力シート!L205</f>
        <v>0</v>
      </c>
      <c r="J208" s="89">
        <f>③入力シート!M205</f>
        <v>0</v>
      </c>
      <c r="K208" s="158">
        <f>③入力シート!K205</f>
        <v>0</v>
      </c>
      <c r="L208" s="159"/>
      <c r="M208" s="159"/>
      <c r="N208" s="159"/>
      <c r="O208" s="159"/>
      <c r="P208" s="160"/>
      <c r="Q208" s="89"/>
    </row>
    <row r="209" spans="1:17" ht="33" customHeight="1">
      <c r="A209" s="79">
        <f>③入力シート!A206</f>
        <v>0</v>
      </c>
      <c r="B209" s="80">
        <f>③入力シート!E206</f>
        <v>0</v>
      </c>
      <c r="C209" s="80">
        <f>③入力シート!J206</f>
        <v>0</v>
      </c>
      <c r="D209" s="80">
        <f>③入力シート!G206</f>
        <v>0</v>
      </c>
      <c r="E209" s="80">
        <f>③入力シート!H206</f>
        <v>0</v>
      </c>
      <c r="F209" s="80" t="str">
        <f>③入力シート!I206</f>
        <v/>
      </c>
      <c r="G209" s="80"/>
      <c r="H209" s="89" t="e">
        <f>③入力シート!O206+③入力シート!P206</f>
        <v>#VALUE!</v>
      </c>
      <c r="I209" s="89">
        <f>③入力シート!L206</f>
        <v>0</v>
      </c>
      <c r="J209" s="89">
        <f>③入力シート!M206</f>
        <v>0</v>
      </c>
      <c r="K209" s="158">
        <f>③入力シート!K206</f>
        <v>0</v>
      </c>
      <c r="L209" s="159"/>
      <c r="M209" s="159"/>
      <c r="N209" s="159"/>
      <c r="O209" s="159"/>
      <c r="P209" s="160"/>
      <c r="Q209" s="89"/>
    </row>
    <row r="210" spans="1:17" ht="33" customHeight="1">
      <c r="A210" s="79">
        <f>③入力シート!A207</f>
        <v>0</v>
      </c>
      <c r="B210" s="80">
        <f>③入力シート!E207</f>
        <v>0</v>
      </c>
      <c r="C210" s="80">
        <f>③入力シート!J207</f>
        <v>0</v>
      </c>
      <c r="D210" s="80">
        <f>③入力シート!G207</f>
        <v>0</v>
      </c>
      <c r="E210" s="80">
        <f>③入力シート!H207</f>
        <v>0</v>
      </c>
      <c r="F210" s="80" t="str">
        <f>③入力シート!I207</f>
        <v/>
      </c>
      <c r="G210" s="80"/>
      <c r="H210" s="89" t="e">
        <f>③入力シート!O207+③入力シート!P207</f>
        <v>#VALUE!</v>
      </c>
      <c r="I210" s="89">
        <f>③入力シート!L207</f>
        <v>0</v>
      </c>
      <c r="J210" s="89">
        <f>③入力シート!M207</f>
        <v>0</v>
      </c>
      <c r="K210" s="158">
        <f>③入力シート!K207</f>
        <v>0</v>
      </c>
      <c r="L210" s="159"/>
      <c r="M210" s="159"/>
      <c r="N210" s="159"/>
      <c r="O210" s="159"/>
      <c r="P210" s="160"/>
      <c r="Q210" s="89"/>
    </row>
    <row r="211" spans="1:17" ht="33" customHeight="1">
      <c r="A211" s="79">
        <f>③入力シート!A208</f>
        <v>0</v>
      </c>
      <c r="B211" s="80">
        <f>③入力シート!E208</f>
        <v>0</v>
      </c>
      <c r="C211" s="80">
        <f>③入力シート!J208</f>
        <v>0</v>
      </c>
      <c r="D211" s="80">
        <f>③入力シート!G208</f>
        <v>0</v>
      </c>
      <c r="E211" s="80">
        <f>③入力シート!H208</f>
        <v>0</v>
      </c>
      <c r="F211" s="80" t="str">
        <f>③入力シート!I208</f>
        <v/>
      </c>
      <c r="G211" s="80"/>
      <c r="H211" s="89" t="e">
        <f>③入力シート!O208+③入力シート!P208</f>
        <v>#VALUE!</v>
      </c>
      <c r="I211" s="89">
        <f>③入力シート!L208</f>
        <v>0</v>
      </c>
      <c r="J211" s="89">
        <f>③入力シート!M208</f>
        <v>0</v>
      </c>
      <c r="K211" s="158">
        <f>③入力シート!K208</f>
        <v>0</v>
      </c>
      <c r="L211" s="159"/>
      <c r="M211" s="159"/>
      <c r="N211" s="159"/>
      <c r="O211" s="159"/>
      <c r="P211" s="160"/>
      <c r="Q211" s="89"/>
    </row>
    <row r="212" spans="1:17" ht="33" customHeight="1">
      <c r="A212" s="79">
        <f>③入力シート!A209</f>
        <v>0</v>
      </c>
      <c r="B212" s="80">
        <f>③入力シート!E209</f>
        <v>0</v>
      </c>
      <c r="C212" s="80">
        <f>③入力シート!J209</f>
        <v>0</v>
      </c>
      <c r="D212" s="80">
        <f>③入力シート!G209</f>
        <v>0</v>
      </c>
      <c r="E212" s="80">
        <f>③入力シート!H209</f>
        <v>0</v>
      </c>
      <c r="F212" s="80" t="str">
        <f>③入力シート!I209</f>
        <v/>
      </c>
      <c r="G212" s="80"/>
      <c r="H212" s="89" t="e">
        <f>③入力シート!O209+③入力シート!P209</f>
        <v>#VALUE!</v>
      </c>
      <c r="I212" s="89">
        <f>③入力シート!L209</f>
        <v>0</v>
      </c>
      <c r="J212" s="89">
        <f>③入力シート!M209</f>
        <v>0</v>
      </c>
      <c r="K212" s="158">
        <f>③入力シート!K209</f>
        <v>0</v>
      </c>
      <c r="L212" s="159"/>
      <c r="M212" s="159"/>
      <c r="N212" s="159"/>
      <c r="O212" s="159"/>
      <c r="P212" s="160"/>
      <c r="Q212" s="89"/>
    </row>
    <row r="213" spans="1:17" ht="33" customHeight="1">
      <c r="A213" s="79">
        <f>③入力シート!A210</f>
        <v>0</v>
      </c>
      <c r="B213" s="80">
        <f>③入力シート!E210</f>
        <v>0</v>
      </c>
      <c r="C213" s="80">
        <f>③入力シート!J210</f>
        <v>0</v>
      </c>
      <c r="D213" s="80">
        <f>③入力シート!G210</f>
        <v>0</v>
      </c>
      <c r="E213" s="80">
        <f>③入力シート!H210</f>
        <v>0</v>
      </c>
      <c r="F213" s="80" t="str">
        <f>③入力シート!I210</f>
        <v/>
      </c>
      <c r="G213" s="80"/>
      <c r="H213" s="89" t="e">
        <f>③入力シート!O210+③入力シート!P210</f>
        <v>#VALUE!</v>
      </c>
      <c r="I213" s="89">
        <f>③入力シート!L210</f>
        <v>0</v>
      </c>
      <c r="J213" s="89">
        <f>③入力シート!M210</f>
        <v>0</v>
      </c>
      <c r="K213" s="158">
        <f>③入力シート!K210</f>
        <v>0</v>
      </c>
      <c r="L213" s="159"/>
      <c r="M213" s="159"/>
      <c r="N213" s="159"/>
      <c r="O213" s="159"/>
      <c r="P213" s="160"/>
      <c r="Q213" s="89"/>
    </row>
    <row r="214" spans="1:17" ht="33" customHeight="1">
      <c r="A214" s="79">
        <f>③入力シート!A211</f>
        <v>0</v>
      </c>
      <c r="B214" s="80">
        <f>③入力シート!E211</f>
        <v>0</v>
      </c>
      <c r="C214" s="80">
        <f>③入力シート!J211</f>
        <v>0</v>
      </c>
      <c r="D214" s="80">
        <f>③入力シート!G211</f>
        <v>0</v>
      </c>
      <c r="E214" s="80">
        <f>③入力シート!H211</f>
        <v>0</v>
      </c>
      <c r="F214" s="80" t="str">
        <f>③入力シート!I211</f>
        <v/>
      </c>
      <c r="G214" s="80"/>
      <c r="H214" s="89" t="e">
        <f>③入力シート!O211+③入力シート!P211</f>
        <v>#VALUE!</v>
      </c>
      <c r="I214" s="89">
        <f>③入力シート!L211</f>
        <v>0</v>
      </c>
      <c r="J214" s="89">
        <f>③入力シート!M211</f>
        <v>0</v>
      </c>
      <c r="K214" s="158">
        <f>③入力シート!K211</f>
        <v>0</v>
      </c>
      <c r="L214" s="159"/>
      <c r="M214" s="159"/>
      <c r="N214" s="159"/>
      <c r="O214" s="159"/>
      <c r="P214" s="160"/>
      <c r="Q214" s="89"/>
    </row>
    <row r="215" spans="1:17" ht="33" customHeight="1">
      <c r="A215" s="79">
        <f>③入力シート!A212</f>
        <v>0</v>
      </c>
      <c r="B215" s="80">
        <f>③入力シート!E212</f>
        <v>0</v>
      </c>
      <c r="C215" s="80">
        <f>③入力シート!J212</f>
        <v>0</v>
      </c>
      <c r="D215" s="80">
        <f>③入力シート!G212</f>
        <v>0</v>
      </c>
      <c r="E215" s="80">
        <f>③入力シート!H212</f>
        <v>0</v>
      </c>
      <c r="F215" s="80" t="str">
        <f>③入力シート!I212</f>
        <v/>
      </c>
      <c r="G215" s="80"/>
      <c r="H215" s="89" t="e">
        <f>③入力シート!O212+③入力シート!P212</f>
        <v>#VALUE!</v>
      </c>
      <c r="I215" s="89">
        <f>③入力シート!L212</f>
        <v>0</v>
      </c>
      <c r="J215" s="89">
        <f>③入力シート!M212</f>
        <v>0</v>
      </c>
      <c r="K215" s="158">
        <f>③入力シート!K212</f>
        <v>0</v>
      </c>
      <c r="L215" s="159"/>
      <c r="M215" s="159"/>
      <c r="N215" s="159"/>
      <c r="O215" s="159"/>
      <c r="P215" s="160"/>
      <c r="Q215" s="89"/>
    </row>
    <row r="216" spans="1:17" ht="33" customHeight="1">
      <c r="A216" s="79">
        <f>③入力シート!A213</f>
        <v>0</v>
      </c>
      <c r="B216" s="80">
        <f>③入力シート!E213</f>
        <v>0</v>
      </c>
      <c r="C216" s="80">
        <f>③入力シート!J213</f>
        <v>0</v>
      </c>
      <c r="D216" s="80">
        <f>③入力シート!G213</f>
        <v>0</v>
      </c>
      <c r="E216" s="80">
        <f>③入力シート!H213</f>
        <v>0</v>
      </c>
      <c r="F216" s="80" t="str">
        <f>③入力シート!I213</f>
        <v/>
      </c>
      <c r="G216" s="80"/>
      <c r="H216" s="89" t="e">
        <f>③入力シート!O213+③入力シート!P213</f>
        <v>#VALUE!</v>
      </c>
      <c r="I216" s="89">
        <f>③入力シート!L213</f>
        <v>0</v>
      </c>
      <c r="J216" s="89">
        <f>③入力シート!M213</f>
        <v>0</v>
      </c>
      <c r="K216" s="158">
        <f>③入力シート!K213</f>
        <v>0</v>
      </c>
      <c r="L216" s="159"/>
      <c r="M216" s="159"/>
      <c r="N216" s="159"/>
      <c r="O216" s="159"/>
      <c r="P216" s="160"/>
      <c r="Q216" s="89"/>
    </row>
    <row r="217" spans="1:17" ht="33" customHeight="1">
      <c r="A217" s="79">
        <f>③入力シート!A214</f>
        <v>0</v>
      </c>
      <c r="B217" s="80">
        <f>③入力シート!E214</f>
        <v>0</v>
      </c>
      <c r="C217" s="80">
        <f>③入力シート!J214</f>
        <v>0</v>
      </c>
      <c r="D217" s="80">
        <f>③入力シート!G214</f>
        <v>0</v>
      </c>
      <c r="E217" s="80">
        <f>③入力シート!H214</f>
        <v>0</v>
      </c>
      <c r="F217" s="80" t="str">
        <f>③入力シート!I214</f>
        <v/>
      </c>
      <c r="G217" s="80"/>
      <c r="H217" s="89" t="e">
        <f>③入力シート!O214+③入力シート!P214</f>
        <v>#VALUE!</v>
      </c>
      <c r="I217" s="89">
        <f>③入力シート!L214</f>
        <v>0</v>
      </c>
      <c r="J217" s="89">
        <f>③入力シート!M214</f>
        <v>0</v>
      </c>
      <c r="K217" s="158">
        <f>③入力シート!K214</f>
        <v>0</v>
      </c>
      <c r="L217" s="159"/>
      <c r="M217" s="159"/>
      <c r="N217" s="159"/>
      <c r="O217" s="159"/>
      <c r="P217" s="160"/>
      <c r="Q217" s="89"/>
    </row>
    <row r="218" spans="1:17" ht="33" customHeight="1">
      <c r="A218" s="79">
        <f>③入力シート!A215</f>
        <v>0</v>
      </c>
      <c r="B218" s="80">
        <f>③入力シート!E215</f>
        <v>0</v>
      </c>
      <c r="C218" s="80">
        <f>③入力シート!J215</f>
        <v>0</v>
      </c>
      <c r="D218" s="80">
        <f>③入力シート!G215</f>
        <v>0</v>
      </c>
      <c r="E218" s="80">
        <f>③入力シート!H215</f>
        <v>0</v>
      </c>
      <c r="F218" s="80" t="str">
        <f>③入力シート!I215</f>
        <v/>
      </c>
      <c r="G218" s="80"/>
      <c r="H218" s="89" t="e">
        <f>③入力シート!O215+③入力シート!P215</f>
        <v>#VALUE!</v>
      </c>
      <c r="I218" s="89">
        <f>③入力シート!L215</f>
        <v>0</v>
      </c>
      <c r="J218" s="89">
        <f>③入力シート!M215</f>
        <v>0</v>
      </c>
      <c r="K218" s="158">
        <f>③入力シート!K215</f>
        <v>0</v>
      </c>
      <c r="L218" s="159"/>
      <c r="M218" s="159"/>
      <c r="N218" s="159"/>
      <c r="O218" s="159"/>
      <c r="P218" s="160"/>
      <c r="Q218" s="89"/>
    </row>
    <row r="219" spans="1:17" ht="33" customHeight="1">
      <c r="A219" s="79">
        <f>③入力シート!A216</f>
        <v>0</v>
      </c>
      <c r="B219" s="80">
        <f>③入力シート!E216</f>
        <v>0</v>
      </c>
      <c r="C219" s="80">
        <f>③入力シート!J216</f>
        <v>0</v>
      </c>
      <c r="D219" s="80">
        <f>③入力シート!G216</f>
        <v>0</v>
      </c>
      <c r="E219" s="80">
        <f>③入力シート!H216</f>
        <v>0</v>
      </c>
      <c r="F219" s="80" t="str">
        <f>③入力シート!I216</f>
        <v/>
      </c>
      <c r="G219" s="80"/>
      <c r="H219" s="89" t="e">
        <f>③入力シート!O216+③入力シート!P216</f>
        <v>#VALUE!</v>
      </c>
      <c r="I219" s="89">
        <f>③入力シート!L216</f>
        <v>0</v>
      </c>
      <c r="J219" s="89">
        <f>③入力シート!M216</f>
        <v>0</v>
      </c>
      <c r="K219" s="158">
        <f>③入力シート!K216</f>
        <v>0</v>
      </c>
      <c r="L219" s="159"/>
      <c r="M219" s="159"/>
      <c r="N219" s="159"/>
      <c r="O219" s="159"/>
      <c r="P219" s="160"/>
      <c r="Q219" s="89"/>
    </row>
    <row r="220" spans="1:17" ht="33" customHeight="1">
      <c r="A220" s="79">
        <f>③入力シート!A217</f>
        <v>0</v>
      </c>
      <c r="B220" s="80">
        <f>③入力シート!E217</f>
        <v>0</v>
      </c>
      <c r="C220" s="80">
        <f>③入力シート!J217</f>
        <v>0</v>
      </c>
      <c r="D220" s="80">
        <f>③入力シート!G217</f>
        <v>0</v>
      </c>
      <c r="E220" s="80">
        <f>③入力シート!H217</f>
        <v>0</v>
      </c>
      <c r="F220" s="80" t="str">
        <f>③入力シート!I217</f>
        <v/>
      </c>
      <c r="G220" s="80"/>
      <c r="H220" s="89" t="e">
        <f>③入力シート!O217+③入力シート!P217</f>
        <v>#VALUE!</v>
      </c>
      <c r="I220" s="89">
        <f>③入力シート!L217</f>
        <v>0</v>
      </c>
      <c r="J220" s="89">
        <f>③入力シート!M217</f>
        <v>0</v>
      </c>
      <c r="K220" s="158">
        <f>③入力シート!K217</f>
        <v>0</v>
      </c>
      <c r="L220" s="159"/>
      <c r="M220" s="159"/>
      <c r="N220" s="159"/>
      <c r="O220" s="159"/>
      <c r="P220" s="160"/>
      <c r="Q220" s="89"/>
    </row>
    <row r="221" spans="1:17" ht="33" customHeight="1">
      <c r="A221" s="79">
        <f>③入力シート!A218</f>
        <v>0</v>
      </c>
      <c r="B221" s="80">
        <f>③入力シート!E218</f>
        <v>0</v>
      </c>
      <c r="C221" s="80">
        <f>③入力シート!J218</f>
        <v>0</v>
      </c>
      <c r="D221" s="80">
        <f>③入力シート!G218</f>
        <v>0</v>
      </c>
      <c r="E221" s="80">
        <f>③入力シート!H218</f>
        <v>0</v>
      </c>
      <c r="F221" s="80" t="str">
        <f>③入力シート!I218</f>
        <v/>
      </c>
      <c r="G221" s="80"/>
      <c r="H221" s="89" t="e">
        <f>③入力シート!O218+③入力シート!P218</f>
        <v>#VALUE!</v>
      </c>
      <c r="I221" s="89">
        <f>③入力シート!L218</f>
        <v>0</v>
      </c>
      <c r="J221" s="89">
        <f>③入力シート!M218</f>
        <v>0</v>
      </c>
      <c r="K221" s="158">
        <f>③入力シート!K218</f>
        <v>0</v>
      </c>
      <c r="L221" s="159"/>
      <c r="M221" s="159"/>
      <c r="N221" s="159"/>
      <c r="O221" s="159"/>
      <c r="P221" s="160"/>
      <c r="Q221" s="89"/>
    </row>
    <row r="222" spans="1:17" ht="33" customHeight="1">
      <c r="A222" s="79">
        <f>③入力シート!A219</f>
        <v>0</v>
      </c>
      <c r="B222" s="80">
        <f>③入力シート!E219</f>
        <v>0</v>
      </c>
      <c r="C222" s="80">
        <f>③入力シート!J219</f>
        <v>0</v>
      </c>
      <c r="D222" s="80">
        <f>③入力シート!G219</f>
        <v>0</v>
      </c>
      <c r="E222" s="80">
        <f>③入力シート!H219</f>
        <v>0</v>
      </c>
      <c r="F222" s="80" t="str">
        <f>③入力シート!I219</f>
        <v/>
      </c>
      <c r="G222" s="80"/>
      <c r="H222" s="89" t="e">
        <f>③入力シート!O219+③入力シート!P219</f>
        <v>#VALUE!</v>
      </c>
      <c r="I222" s="89">
        <f>③入力シート!L219</f>
        <v>0</v>
      </c>
      <c r="J222" s="89">
        <f>③入力シート!M219</f>
        <v>0</v>
      </c>
      <c r="K222" s="158">
        <f>③入力シート!K219</f>
        <v>0</v>
      </c>
      <c r="L222" s="159"/>
      <c r="M222" s="159"/>
      <c r="N222" s="159"/>
      <c r="O222" s="159"/>
      <c r="P222" s="160"/>
      <c r="Q222" s="89"/>
    </row>
    <row r="223" spans="1:17" ht="33" customHeight="1">
      <c r="A223" s="79">
        <f>③入力シート!A220</f>
        <v>0</v>
      </c>
      <c r="B223" s="80">
        <f>③入力シート!E220</f>
        <v>0</v>
      </c>
      <c r="C223" s="80">
        <f>③入力シート!J220</f>
        <v>0</v>
      </c>
      <c r="D223" s="80">
        <f>③入力シート!G220</f>
        <v>0</v>
      </c>
      <c r="E223" s="80">
        <f>③入力シート!H220</f>
        <v>0</v>
      </c>
      <c r="F223" s="80" t="str">
        <f>③入力シート!I220</f>
        <v/>
      </c>
      <c r="G223" s="80"/>
      <c r="H223" s="89" t="e">
        <f>③入力シート!O220+③入力シート!P220</f>
        <v>#VALUE!</v>
      </c>
      <c r="I223" s="89">
        <f>③入力シート!L220</f>
        <v>0</v>
      </c>
      <c r="J223" s="89">
        <f>③入力シート!M220</f>
        <v>0</v>
      </c>
      <c r="K223" s="158">
        <f>③入力シート!K220</f>
        <v>0</v>
      </c>
      <c r="L223" s="159"/>
      <c r="M223" s="159"/>
      <c r="N223" s="159"/>
      <c r="O223" s="159"/>
      <c r="P223" s="160"/>
      <c r="Q223" s="89"/>
    </row>
    <row r="224" spans="1:17" ht="33" customHeight="1">
      <c r="A224" s="79">
        <f>③入力シート!A221</f>
        <v>0</v>
      </c>
      <c r="B224" s="80">
        <f>③入力シート!E221</f>
        <v>0</v>
      </c>
      <c r="C224" s="80">
        <f>③入力シート!J221</f>
        <v>0</v>
      </c>
      <c r="D224" s="80">
        <f>③入力シート!G221</f>
        <v>0</v>
      </c>
      <c r="E224" s="80">
        <f>③入力シート!H221</f>
        <v>0</v>
      </c>
      <c r="F224" s="80" t="str">
        <f>③入力シート!I221</f>
        <v/>
      </c>
      <c r="G224" s="80"/>
      <c r="H224" s="89" t="e">
        <f>③入力シート!O221+③入力シート!P221</f>
        <v>#VALUE!</v>
      </c>
      <c r="I224" s="89">
        <f>③入力シート!L221</f>
        <v>0</v>
      </c>
      <c r="J224" s="89">
        <f>③入力シート!M221</f>
        <v>0</v>
      </c>
      <c r="K224" s="158">
        <f>③入力シート!K221</f>
        <v>0</v>
      </c>
      <c r="L224" s="159"/>
      <c r="M224" s="159"/>
      <c r="N224" s="159"/>
      <c r="O224" s="159"/>
      <c r="P224" s="160"/>
      <c r="Q224" s="89"/>
    </row>
    <row r="225" spans="1:17" ht="33" customHeight="1">
      <c r="A225" s="79">
        <f>③入力シート!A222</f>
        <v>0</v>
      </c>
      <c r="B225" s="80">
        <f>③入力シート!E222</f>
        <v>0</v>
      </c>
      <c r="C225" s="80">
        <f>③入力シート!J222</f>
        <v>0</v>
      </c>
      <c r="D225" s="80">
        <f>③入力シート!G222</f>
        <v>0</v>
      </c>
      <c r="E225" s="80">
        <f>③入力シート!H222</f>
        <v>0</v>
      </c>
      <c r="F225" s="80" t="str">
        <f>③入力シート!I222</f>
        <v/>
      </c>
      <c r="G225" s="80"/>
      <c r="H225" s="89" t="e">
        <f>③入力シート!O222+③入力シート!P222</f>
        <v>#VALUE!</v>
      </c>
      <c r="I225" s="89">
        <f>③入力シート!L222</f>
        <v>0</v>
      </c>
      <c r="J225" s="89">
        <f>③入力シート!M222</f>
        <v>0</v>
      </c>
      <c r="K225" s="158">
        <f>③入力シート!K222</f>
        <v>0</v>
      </c>
      <c r="L225" s="159"/>
      <c r="M225" s="159"/>
      <c r="N225" s="159"/>
      <c r="O225" s="159"/>
      <c r="P225" s="160"/>
      <c r="Q225" s="89"/>
    </row>
    <row r="226" spans="1:17" ht="33" customHeight="1">
      <c r="A226" s="79">
        <f>③入力シート!A223</f>
        <v>0</v>
      </c>
      <c r="B226" s="80">
        <f>③入力シート!E223</f>
        <v>0</v>
      </c>
      <c r="C226" s="80">
        <f>③入力シート!J223</f>
        <v>0</v>
      </c>
      <c r="D226" s="80">
        <f>③入力シート!G223</f>
        <v>0</v>
      </c>
      <c r="E226" s="80">
        <f>③入力シート!H223</f>
        <v>0</v>
      </c>
      <c r="F226" s="80" t="str">
        <f>③入力シート!I223</f>
        <v/>
      </c>
      <c r="G226" s="80"/>
      <c r="H226" s="89" t="e">
        <f>③入力シート!O223+③入力シート!P223</f>
        <v>#VALUE!</v>
      </c>
      <c r="I226" s="89">
        <f>③入力シート!L223</f>
        <v>0</v>
      </c>
      <c r="J226" s="89">
        <f>③入力シート!M223</f>
        <v>0</v>
      </c>
      <c r="K226" s="158">
        <f>③入力シート!K223</f>
        <v>0</v>
      </c>
      <c r="L226" s="159"/>
      <c r="M226" s="159"/>
      <c r="N226" s="159"/>
      <c r="O226" s="159"/>
      <c r="P226" s="160"/>
      <c r="Q226" s="89"/>
    </row>
    <row r="227" spans="1:17" ht="33" customHeight="1">
      <c r="A227" s="79">
        <f>③入力シート!A224</f>
        <v>0</v>
      </c>
      <c r="B227" s="80">
        <f>③入力シート!E224</f>
        <v>0</v>
      </c>
      <c r="C227" s="80">
        <f>③入力シート!J224</f>
        <v>0</v>
      </c>
      <c r="D227" s="80">
        <f>③入力シート!G224</f>
        <v>0</v>
      </c>
      <c r="E227" s="80">
        <f>③入力シート!H224</f>
        <v>0</v>
      </c>
      <c r="F227" s="80" t="str">
        <f>③入力シート!I224</f>
        <v/>
      </c>
      <c r="G227" s="80"/>
      <c r="H227" s="89" t="e">
        <f>③入力シート!O224+③入力シート!P224</f>
        <v>#VALUE!</v>
      </c>
      <c r="I227" s="89">
        <f>③入力シート!L224</f>
        <v>0</v>
      </c>
      <c r="J227" s="89">
        <f>③入力シート!M224</f>
        <v>0</v>
      </c>
      <c r="K227" s="158">
        <f>③入力シート!K224</f>
        <v>0</v>
      </c>
      <c r="L227" s="159"/>
      <c r="M227" s="159"/>
      <c r="N227" s="159"/>
      <c r="O227" s="159"/>
      <c r="P227" s="160"/>
      <c r="Q227" s="89"/>
    </row>
    <row r="228" spans="1:17" ht="33" customHeight="1">
      <c r="A228" s="79">
        <f>③入力シート!A225</f>
        <v>0</v>
      </c>
      <c r="B228" s="80">
        <f>③入力シート!E225</f>
        <v>0</v>
      </c>
      <c r="C228" s="80">
        <f>③入力シート!J225</f>
        <v>0</v>
      </c>
      <c r="D228" s="80">
        <f>③入力シート!G225</f>
        <v>0</v>
      </c>
      <c r="E228" s="80">
        <f>③入力シート!H225</f>
        <v>0</v>
      </c>
      <c r="F228" s="80" t="str">
        <f>③入力シート!I225</f>
        <v/>
      </c>
      <c r="G228" s="80"/>
      <c r="H228" s="89" t="e">
        <f>③入力シート!O225+③入力シート!P225</f>
        <v>#VALUE!</v>
      </c>
      <c r="I228" s="89">
        <f>③入力シート!L225</f>
        <v>0</v>
      </c>
      <c r="J228" s="89">
        <f>③入力シート!M225</f>
        <v>0</v>
      </c>
      <c r="K228" s="158">
        <f>③入力シート!K225</f>
        <v>0</v>
      </c>
      <c r="L228" s="159"/>
      <c r="M228" s="159"/>
      <c r="N228" s="159"/>
      <c r="O228" s="159"/>
      <c r="P228" s="160"/>
      <c r="Q228" s="89"/>
    </row>
    <row r="229" spans="1:17" ht="33" customHeight="1">
      <c r="A229" s="79">
        <f>③入力シート!A226</f>
        <v>0</v>
      </c>
      <c r="B229" s="80">
        <f>③入力シート!E226</f>
        <v>0</v>
      </c>
      <c r="C229" s="80">
        <f>③入力シート!J226</f>
        <v>0</v>
      </c>
      <c r="D229" s="80">
        <f>③入力シート!G226</f>
        <v>0</v>
      </c>
      <c r="E229" s="80">
        <f>③入力シート!H226</f>
        <v>0</v>
      </c>
      <c r="F229" s="80" t="str">
        <f>③入力シート!I226</f>
        <v/>
      </c>
      <c r="G229" s="80"/>
      <c r="H229" s="89" t="e">
        <f>③入力シート!O226+③入力シート!P226</f>
        <v>#VALUE!</v>
      </c>
      <c r="I229" s="89">
        <f>③入力シート!L226</f>
        <v>0</v>
      </c>
      <c r="J229" s="89">
        <f>③入力シート!M226</f>
        <v>0</v>
      </c>
      <c r="K229" s="158">
        <f>③入力シート!K226</f>
        <v>0</v>
      </c>
      <c r="L229" s="159"/>
      <c r="M229" s="159"/>
      <c r="N229" s="159"/>
      <c r="O229" s="159"/>
      <c r="P229" s="160"/>
      <c r="Q229" s="89"/>
    </row>
    <row r="230" spans="1:17" ht="33" customHeight="1">
      <c r="A230" s="79">
        <f>③入力シート!A227</f>
        <v>0</v>
      </c>
      <c r="B230" s="80">
        <f>③入力シート!E227</f>
        <v>0</v>
      </c>
      <c r="C230" s="80">
        <f>③入力シート!J227</f>
        <v>0</v>
      </c>
      <c r="D230" s="80">
        <f>③入力シート!G227</f>
        <v>0</v>
      </c>
      <c r="E230" s="80">
        <f>③入力シート!H227</f>
        <v>0</v>
      </c>
      <c r="F230" s="80" t="str">
        <f>③入力シート!I227</f>
        <v/>
      </c>
      <c r="G230" s="80"/>
      <c r="H230" s="89" t="e">
        <f>③入力シート!O227+③入力シート!P227</f>
        <v>#VALUE!</v>
      </c>
      <c r="I230" s="89">
        <f>③入力シート!L227</f>
        <v>0</v>
      </c>
      <c r="J230" s="89">
        <f>③入力シート!M227</f>
        <v>0</v>
      </c>
      <c r="K230" s="158">
        <f>③入力シート!K227</f>
        <v>0</v>
      </c>
      <c r="L230" s="159"/>
      <c r="M230" s="159"/>
      <c r="N230" s="159"/>
      <c r="O230" s="159"/>
      <c r="P230" s="160"/>
      <c r="Q230" s="89"/>
    </row>
    <row r="231" spans="1:17" ht="33" customHeight="1">
      <c r="A231" s="79">
        <f>③入力シート!A228</f>
        <v>0</v>
      </c>
      <c r="B231" s="80">
        <f>③入力シート!E228</f>
        <v>0</v>
      </c>
      <c r="C231" s="80">
        <f>③入力シート!J228</f>
        <v>0</v>
      </c>
      <c r="D231" s="80">
        <f>③入力シート!G228</f>
        <v>0</v>
      </c>
      <c r="E231" s="80">
        <f>③入力シート!H228</f>
        <v>0</v>
      </c>
      <c r="F231" s="80" t="str">
        <f>③入力シート!I228</f>
        <v/>
      </c>
      <c r="G231" s="80"/>
      <c r="H231" s="89" t="e">
        <f>③入力シート!O228+③入力シート!P228</f>
        <v>#VALUE!</v>
      </c>
      <c r="I231" s="89">
        <f>③入力シート!L228</f>
        <v>0</v>
      </c>
      <c r="J231" s="89">
        <f>③入力シート!M228</f>
        <v>0</v>
      </c>
      <c r="K231" s="158">
        <f>③入力シート!K228</f>
        <v>0</v>
      </c>
      <c r="L231" s="159"/>
      <c r="M231" s="159"/>
      <c r="N231" s="159"/>
      <c r="O231" s="159"/>
      <c r="P231" s="160"/>
      <c r="Q231" s="89"/>
    </row>
    <row r="232" spans="1:17" ht="33" customHeight="1">
      <c r="A232" s="79">
        <f>③入力シート!A229</f>
        <v>0</v>
      </c>
      <c r="B232" s="80">
        <f>③入力シート!E229</f>
        <v>0</v>
      </c>
      <c r="C232" s="80">
        <f>③入力シート!J229</f>
        <v>0</v>
      </c>
      <c r="D232" s="80">
        <f>③入力シート!G229</f>
        <v>0</v>
      </c>
      <c r="E232" s="80">
        <f>③入力シート!H229</f>
        <v>0</v>
      </c>
      <c r="F232" s="80" t="str">
        <f>③入力シート!I229</f>
        <v/>
      </c>
      <c r="G232" s="80"/>
      <c r="H232" s="89" t="e">
        <f>③入力シート!O229+③入力シート!P229</f>
        <v>#VALUE!</v>
      </c>
      <c r="I232" s="89">
        <f>③入力シート!L229</f>
        <v>0</v>
      </c>
      <c r="J232" s="89">
        <f>③入力シート!M229</f>
        <v>0</v>
      </c>
      <c r="K232" s="158">
        <f>③入力シート!K229</f>
        <v>0</v>
      </c>
      <c r="L232" s="159"/>
      <c r="M232" s="159"/>
      <c r="N232" s="159"/>
      <c r="O232" s="159"/>
      <c r="P232" s="160"/>
      <c r="Q232" s="89"/>
    </row>
    <row r="233" spans="1:17" ht="33" customHeight="1">
      <c r="A233" s="79">
        <f>③入力シート!A230</f>
        <v>0</v>
      </c>
      <c r="B233" s="80">
        <f>③入力シート!E230</f>
        <v>0</v>
      </c>
      <c r="C233" s="80">
        <f>③入力シート!J230</f>
        <v>0</v>
      </c>
      <c r="D233" s="80">
        <f>③入力シート!G230</f>
        <v>0</v>
      </c>
      <c r="E233" s="80">
        <f>③入力シート!H230</f>
        <v>0</v>
      </c>
      <c r="F233" s="80" t="str">
        <f>③入力シート!I230</f>
        <v/>
      </c>
      <c r="G233" s="80"/>
      <c r="H233" s="89" t="e">
        <f>③入力シート!O230+③入力シート!P230</f>
        <v>#VALUE!</v>
      </c>
      <c r="I233" s="89">
        <f>③入力シート!L230</f>
        <v>0</v>
      </c>
      <c r="J233" s="89">
        <f>③入力シート!M230</f>
        <v>0</v>
      </c>
      <c r="K233" s="158">
        <f>③入力シート!K230</f>
        <v>0</v>
      </c>
      <c r="L233" s="159"/>
      <c r="M233" s="159"/>
      <c r="N233" s="159"/>
      <c r="O233" s="159"/>
      <c r="P233" s="160"/>
      <c r="Q233" s="89"/>
    </row>
    <row r="234" spans="1:17" ht="33" customHeight="1">
      <c r="A234" s="79">
        <f>③入力シート!A231</f>
        <v>0</v>
      </c>
      <c r="B234" s="80">
        <f>③入力シート!E231</f>
        <v>0</v>
      </c>
      <c r="C234" s="80">
        <f>③入力シート!J231</f>
        <v>0</v>
      </c>
      <c r="D234" s="80">
        <f>③入力シート!G231</f>
        <v>0</v>
      </c>
      <c r="E234" s="80">
        <f>③入力シート!H231</f>
        <v>0</v>
      </c>
      <c r="F234" s="80" t="str">
        <f>③入力シート!I231</f>
        <v/>
      </c>
      <c r="G234" s="80"/>
      <c r="H234" s="89" t="e">
        <f>③入力シート!O231+③入力シート!P231</f>
        <v>#VALUE!</v>
      </c>
      <c r="I234" s="89">
        <f>③入力シート!L231</f>
        <v>0</v>
      </c>
      <c r="J234" s="89">
        <f>③入力シート!M231</f>
        <v>0</v>
      </c>
      <c r="K234" s="158">
        <f>③入力シート!K231</f>
        <v>0</v>
      </c>
      <c r="L234" s="159"/>
      <c r="M234" s="159"/>
      <c r="N234" s="159"/>
      <c r="O234" s="159"/>
      <c r="P234" s="160"/>
      <c r="Q234" s="89"/>
    </row>
    <row r="235" spans="1:17" ht="33" customHeight="1">
      <c r="A235" s="79">
        <f>③入力シート!A232</f>
        <v>0</v>
      </c>
      <c r="B235" s="80">
        <f>③入力シート!E232</f>
        <v>0</v>
      </c>
      <c r="C235" s="80">
        <f>③入力シート!J232</f>
        <v>0</v>
      </c>
      <c r="D235" s="80">
        <f>③入力シート!G232</f>
        <v>0</v>
      </c>
      <c r="E235" s="80">
        <f>③入力シート!H232</f>
        <v>0</v>
      </c>
      <c r="F235" s="80" t="str">
        <f>③入力シート!I232</f>
        <v/>
      </c>
      <c r="G235" s="80"/>
      <c r="H235" s="89" t="e">
        <f>③入力シート!O232+③入力シート!P232</f>
        <v>#VALUE!</v>
      </c>
      <c r="I235" s="89">
        <f>③入力シート!L232</f>
        <v>0</v>
      </c>
      <c r="J235" s="89">
        <f>③入力シート!M232</f>
        <v>0</v>
      </c>
      <c r="K235" s="158">
        <f>③入力シート!K232</f>
        <v>0</v>
      </c>
      <c r="L235" s="159"/>
      <c r="M235" s="159"/>
      <c r="N235" s="159"/>
      <c r="O235" s="159"/>
      <c r="P235" s="160"/>
      <c r="Q235" s="89"/>
    </row>
    <row r="236" spans="1:17" ht="33" customHeight="1">
      <c r="A236" s="79">
        <f>③入力シート!A233</f>
        <v>0</v>
      </c>
      <c r="B236" s="80">
        <f>③入力シート!E233</f>
        <v>0</v>
      </c>
      <c r="C236" s="80">
        <f>③入力シート!J233</f>
        <v>0</v>
      </c>
      <c r="D236" s="80">
        <f>③入力シート!G233</f>
        <v>0</v>
      </c>
      <c r="E236" s="80">
        <f>③入力シート!H233</f>
        <v>0</v>
      </c>
      <c r="F236" s="80" t="str">
        <f>③入力シート!I233</f>
        <v/>
      </c>
      <c r="G236" s="80"/>
      <c r="H236" s="89" t="e">
        <f>③入力シート!O233+③入力シート!P233</f>
        <v>#VALUE!</v>
      </c>
      <c r="I236" s="89">
        <f>③入力シート!L233</f>
        <v>0</v>
      </c>
      <c r="J236" s="89">
        <f>③入力シート!M233</f>
        <v>0</v>
      </c>
      <c r="K236" s="158">
        <f>③入力シート!K233</f>
        <v>0</v>
      </c>
      <c r="L236" s="159"/>
      <c r="M236" s="159"/>
      <c r="N236" s="159"/>
      <c r="O236" s="159"/>
      <c r="P236" s="160"/>
      <c r="Q236" s="89"/>
    </row>
    <row r="237" spans="1:17" ht="33" customHeight="1">
      <c r="A237" s="79">
        <f>③入力シート!A234</f>
        <v>0</v>
      </c>
      <c r="B237" s="80">
        <f>③入力シート!E234</f>
        <v>0</v>
      </c>
      <c r="C237" s="80">
        <f>③入力シート!J234</f>
        <v>0</v>
      </c>
      <c r="D237" s="80">
        <f>③入力シート!G234</f>
        <v>0</v>
      </c>
      <c r="E237" s="80">
        <f>③入力シート!H234</f>
        <v>0</v>
      </c>
      <c r="F237" s="80" t="str">
        <f>③入力シート!I234</f>
        <v/>
      </c>
      <c r="G237" s="80"/>
      <c r="H237" s="89" t="e">
        <f>③入力シート!O234+③入力シート!P234</f>
        <v>#VALUE!</v>
      </c>
      <c r="I237" s="89">
        <f>③入力シート!L234</f>
        <v>0</v>
      </c>
      <c r="J237" s="89">
        <f>③入力シート!M234</f>
        <v>0</v>
      </c>
      <c r="K237" s="158">
        <f>③入力シート!K234</f>
        <v>0</v>
      </c>
      <c r="L237" s="159"/>
      <c r="M237" s="159"/>
      <c r="N237" s="159"/>
      <c r="O237" s="159"/>
      <c r="P237" s="160"/>
      <c r="Q237" s="89"/>
    </row>
    <row r="238" spans="1:17" ht="33" customHeight="1">
      <c r="A238" s="79">
        <f>③入力シート!A235</f>
        <v>0</v>
      </c>
      <c r="B238" s="80">
        <f>③入力シート!E235</f>
        <v>0</v>
      </c>
      <c r="C238" s="80">
        <f>③入力シート!J235</f>
        <v>0</v>
      </c>
      <c r="D238" s="80">
        <f>③入力シート!G235</f>
        <v>0</v>
      </c>
      <c r="E238" s="80">
        <f>③入力シート!H235</f>
        <v>0</v>
      </c>
      <c r="F238" s="80" t="str">
        <f>③入力シート!I235</f>
        <v/>
      </c>
      <c r="G238" s="80"/>
      <c r="H238" s="89" t="e">
        <f>③入力シート!O235+③入力シート!P235</f>
        <v>#VALUE!</v>
      </c>
      <c r="I238" s="89">
        <f>③入力シート!L235</f>
        <v>0</v>
      </c>
      <c r="J238" s="89">
        <f>③入力シート!M235</f>
        <v>0</v>
      </c>
      <c r="K238" s="158">
        <f>③入力シート!K235</f>
        <v>0</v>
      </c>
      <c r="L238" s="159"/>
      <c r="M238" s="159"/>
      <c r="N238" s="159"/>
      <c r="O238" s="159"/>
      <c r="P238" s="160"/>
      <c r="Q238" s="89"/>
    </row>
    <row r="239" spans="1:17" ht="33" customHeight="1">
      <c r="A239" s="79">
        <f>③入力シート!A236</f>
        <v>0</v>
      </c>
      <c r="B239" s="80">
        <f>③入力シート!E236</f>
        <v>0</v>
      </c>
      <c r="C239" s="80">
        <f>③入力シート!J236</f>
        <v>0</v>
      </c>
      <c r="D239" s="80">
        <f>③入力シート!G236</f>
        <v>0</v>
      </c>
      <c r="E239" s="80">
        <f>③入力シート!H236</f>
        <v>0</v>
      </c>
      <c r="F239" s="80" t="str">
        <f>③入力シート!I236</f>
        <v/>
      </c>
      <c r="G239" s="80"/>
      <c r="H239" s="89" t="e">
        <f>③入力シート!O236+③入力シート!P236</f>
        <v>#VALUE!</v>
      </c>
      <c r="I239" s="89">
        <f>③入力シート!L236</f>
        <v>0</v>
      </c>
      <c r="J239" s="89">
        <f>③入力シート!M236</f>
        <v>0</v>
      </c>
      <c r="K239" s="158">
        <f>③入力シート!K236</f>
        <v>0</v>
      </c>
      <c r="L239" s="159"/>
      <c r="M239" s="159"/>
      <c r="N239" s="159"/>
      <c r="O239" s="159"/>
      <c r="P239" s="160"/>
      <c r="Q239" s="89"/>
    </row>
    <row r="240" spans="1:17" ht="33" customHeight="1">
      <c r="A240" s="79">
        <f>③入力シート!A237</f>
        <v>0</v>
      </c>
      <c r="B240" s="80">
        <f>③入力シート!E237</f>
        <v>0</v>
      </c>
      <c r="C240" s="80">
        <f>③入力シート!J237</f>
        <v>0</v>
      </c>
      <c r="D240" s="80">
        <f>③入力シート!G237</f>
        <v>0</v>
      </c>
      <c r="E240" s="80">
        <f>③入力シート!H237</f>
        <v>0</v>
      </c>
      <c r="F240" s="80" t="str">
        <f>③入力シート!I237</f>
        <v/>
      </c>
      <c r="G240" s="80"/>
      <c r="H240" s="89" t="e">
        <f>③入力シート!O237+③入力シート!P237</f>
        <v>#VALUE!</v>
      </c>
      <c r="I240" s="89">
        <f>③入力シート!L237</f>
        <v>0</v>
      </c>
      <c r="J240" s="89">
        <f>③入力シート!M237</f>
        <v>0</v>
      </c>
      <c r="K240" s="158">
        <f>③入力シート!K237</f>
        <v>0</v>
      </c>
      <c r="L240" s="159"/>
      <c r="M240" s="159"/>
      <c r="N240" s="159"/>
      <c r="O240" s="159"/>
      <c r="P240" s="160"/>
      <c r="Q240" s="89"/>
    </row>
    <row r="241" spans="1:17" ht="33" customHeight="1">
      <c r="A241" s="79">
        <f>③入力シート!A238</f>
        <v>0</v>
      </c>
      <c r="B241" s="80">
        <f>③入力シート!E238</f>
        <v>0</v>
      </c>
      <c r="C241" s="80">
        <f>③入力シート!J238</f>
        <v>0</v>
      </c>
      <c r="D241" s="80">
        <f>③入力シート!G238</f>
        <v>0</v>
      </c>
      <c r="E241" s="80">
        <f>③入力シート!H238</f>
        <v>0</v>
      </c>
      <c r="F241" s="80" t="str">
        <f>③入力シート!I238</f>
        <v/>
      </c>
      <c r="G241" s="80"/>
      <c r="H241" s="89" t="e">
        <f>③入力シート!O238+③入力シート!P238</f>
        <v>#VALUE!</v>
      </c>
      <c r="I241" s="89">
        <f>③入力シート!L238</f>
        <v>0</v>
      </c>
      <c r="J241" s="89">
        <f>③入力シート!M238</f>
        <v>0</v>
      </c>
      <c r="K241" s="158">
        <f>③入力シート!K238</f>
        <v>0</v>
      </c>
      <c r="L241" s="159"/>
      <c r="M241" s="159"/>
      <c r="N241" s="159"/>
      <c r="O241" s="159"/>
      <c r="P241" s="160"/>
      <c r="Q241" s="89"/>
    </row>
    <row r="242" spans="1:17" ht="33" customHeight="1">
      <c r="A242" s="79">
        <f>③入力シート!A239</f>
        <v>0</v>
      </c>
      <c r="B242" s="80">
        <f>③入力シート!E239</f>
        <v>0</v>
      </c>
      <c r="C242" s="80">
        <f>③入力シート!J239</f>
        <v>0</v>
      </c>
      <c r="D242" s="80">
        <f>③入力シート!G239</f>
        <v>0</v>
      </c>
      <c r="E242" s="80">
        <f>③入力シート!H239</f>
        <v>0</v>
      </c>
      <c r="F242" s="80" t="str">
        <f>③入力シート!I239</f>
        <v/>
      </c>
      <c r="G242" s="80"/>
      <c r="H242" s="89" t="e">
        <f>③入力シート!O239+③入力シート!P239</f>
        <v>#VALUE!</v>
      </c>
      <c r="I242" s="89">
        <f>③入力シート!L239</f>
        <v>0</v>
      </c>
      <c r="J242" s="89">
        <f>③入力シート!M239</f>
        <v>0</v>
      </c>
      <c r="K242" s="158">
        <f>③入力シート!K239</f>
        <v>0</v>
      </c>
      <c r="L242" s="159"/>
      <c r="M242" s="159"/>
      <c r="N242" s="159"/>
      <c r="O242" s="159"/>
      <c r="P242" s="160"/>
      <c r="Q242" s="89"/>
    </row>
    <row r="243" spans="1:17" ht="33" customHeight="1">
      <c r="A243" s="79">
        <f>③入力シート!A240</f>
        <v>0</v>
      </c>
      <c r="B243" s="80">
        <f>③入力シート!E240</f>
        <v>0</v>
      </c>
      <c r="C243" s="80">
        <f>③入力シート!J240</f>
        <v>0</v>
      </c>
      <c r="D243" s="80">
        <f>③入力シート!G240</f>
        <v>0</v>
      </c>
      <c r="E243" s="80">
        <f>③入力シート!H240</f>
        <v>0</v>
      </c>
      <c r="F243" s="80" t="str">
        <f>③入力シート!I240</f>
        <v/>
      </c>
      <c r="G243" s="80"/>
      <c r="H243" s="89" t="e">
        <f>③入力シート!O240+③入力シート!P240</f>
        <v>#VALUE!</v>
      </c>
      <c r="I243" s="89">
        <f>③入力シート!L240</f>
        <v>0</v>
      </c>
      <c r="J243" s="89">
        <f>③入力シート!M240</f>
        <v>0</v>
      </c>
      <c r="K243" s="158">
        <f>③入力シート!K240</f>
        <v>0</v>
      </c>
      <c r="L243" s="159"/>
      <c r="M243" s="159"/>
      <c r="N243" s="159"/>
      <c r="O243" s="159"/>
      <c r="P243" s="160"/>
      <c r="Q243" s="89"/>
    </row>
    <row r="244" spans="1:17" ht="33" customHeight="1">
      <c r="A244" s="79">
        <f>③入力シート!A241</f>
        <v>0</v>
      </c>
      <c r="B244" s="80">
        <f>③入力シート!E241</f>
        <v>0</v>
      </c>
      <c r="C244" s="80">
        <f>③入力シート!J241</f>
        <v>0</v>
      </c>
      <c r="D244" s="80">
        <f>③入力シート!G241</f>
        <v>0</v>
      </c>
      <c r="E244" s="80">
        <f>③入力シート!H241</f>
        <v>0</v>
      </c>
      <c r="F244" s="80" t="str">
        <f>③入力シート!I241</f>
        <v/>
      </c>
      <c r="G244" s="80"/>
      <c r="H244" s="89" t="e">
        <f>③入力シート!O241+③入力シート!P241</f>
        <v>#VALUE!</v>
      </c>
      <c r="I244" s="89">
        <f>③入力シート!L241</f>
        <v>0</v>
      </c>
      <c r="J244" s="89">
        <f>③入力シート!M241</f>
        <v>0</v>
      </c>
      <c r="K244" s="158">
        <f>③入力シート!K241</f>
        <v>0</v>
      </c>
      <c r="L244" s="159"/>
      <c r="M244" s="159"/>
      <c r="N244" s="159"/>
      <c r="O244" s="159"/>
      <c r="P244" s="160"/>
      <c r="Q244" s="89"/>
    </row>
    <row r="245" spans="1:17" ht="33" customHeight="1">
      <c r="A245" s="79">
        <f>③入力シート!A242</f>
        <v>0</v>
      </c>
      <c r="B245" s="80">
        <f>③入力シート!E242</f>
        <v>0</v>
      </c>
      <c r="C245" s="80">
        <f>③入力シート!J242</f>
        <v>0</v>
      </c>
      <c r="D245" s="80">
        <f>③入力シート!G242</f>
        <v>0</v>
      </c>
      <c r="E245" s="80">
        <f>③入力シート!H242</f>
        <v>0</v>
      </c>
      <c r="F245" s="80" t="str">
        <f>③入力シート!I242</f>
        <v/>
      </c>
      <c r="G245" s="80"/>
      <c r="H245" s="89" t="e">
        <f>③入力シート!O242+③入力シート!P242</f>
        <v>#VALUE!</v>
      </c>
      <c r="I245" s="89">
        <f>③入力シート!L242</f>
        <v>0</v>
      </c>
      <c r="J245" s="89">
        <f>③入力シート!M242</f>
        <v>0</v>
      </c>
      <c r="K245" s="158">
        <f>③入力シート!K242</f>
        <v>0</v>
      </c>
      <c r="L245" s="159"/>
      <c r="M245" s="159"/>
      <c r="N245" s="159"/>
      <c r="O245" s="159"/>
      <c r="P245" s="160"/>
      <c r="Q245" s="89"/>
    </row>
    <row r="246" spans="1:17" ht="33" customHeight="1">
      <c r="A246" s="79">
        <f>③入力シート!A243</f>
        <v>0</v>
      </c>
      <c r="B246" s="80">
        <f>③入力シート!E243</f>
        <v>0</v>
      </c>
      <c r="C246" s="80">
        <f>③入力シート!J243</f>
        <v>0</v>
      </c>
      <c r="D246" s="80">
        <f>③入力シート!G243</f>
        <v>0</v>
      </c>
      <c r="E246" s="80">
        <f>③入力シート!H243</f>
        <v>0</v>
      </c>
      <c r="F246" s="80" t="str">
        <f>③入力シート!I243</f>
        <v/>
      </c>
      <c r="G246" s="80"/>
      <c r="H246" s="89" t="e">
        <f>③入力シート!O243+③入力シート!P243</f>
        <v>#VALUE!</v>
      </c>
      <c r="I246" s="89">
        <f>③入力シート!L243</f>
        <v>0</v>
      </c>
      <c r="J246" s="89">
        <f>③入力シート!M243</f>
        <v>0</v>
      </c>
      <c r="K246" s="158">
        <f>③入力シート!K243</f>
        <v>0</v>
      </c>
      <c r="L246" s="159"/>
      <c r="M246" s="159"/>
      <c r="N246" s="159"/>
      <c r="O246" s="159"/>
      <c r="P246" s="160"/>
      <c r="Q246" s="89"/>
    </row>
    <row r="247" spans="1:17" ht="33" customHeight="1">
      <c r="A247" s="79">
        <f>③入力シート!A244</f>
        <v>0</v>
      </c>
      <c r="B247" s="80">
        <f>③入力シート!E244</f>
        <v>0</v>
      </c>
      <c r="C247" s="80">
        <f>③入力シート!J244</f>
        <v>0</v>
      </c>
      <c r="D247" s="80">
        <f>③入力シート!G244</f>
        <v>0</v>
      </c>
      <c r="E247" s="80">
        <f>③入力シート!H244</f>
        <v>0</v>
      </c>
      <c r="F247" s="80" t="str">
        <f>③入力シート!I244</f>
        <v/>
      </c>
      <c r="G247" s="80"/>
      <c r="H247" s="89" t="e">
        <f>③入力シート!O244+③入力シート!P244</f>
        <v>#VALUE!</v>
      </c>
      <c r="I247" s="89">
        <f>③入力シート!L244</f>
        <v>0</v>
      </c>
      <c r="J247" s="89">
        <f>③入力シート!M244</f>
        <v>0</v>
      </c>
      <c r="K247" s="158">
        <f>③入力シート!K244</f>
        <v>0</v>
      </c>
      <c r="L247" s="159"/>
      <c r="M247" s="159"/>
      <c r="N247" s="159"/>
      <c r="O247" s="159"/>
      <c r="P247" s="160"/>
      <c r="Q247" s="89"/>
    </row>
    <row r="248" spans="1:17" ht="33" customHeight="1">
      <c r="A248" s="79">
        <f>③入力シート!A245</f>
        <v>0</v>
      </c>
      <c r="B248" s="80">
        <f>③入力シート!E245</f>
        <v>0</v>
      </c>
      <c r="C248" s="80">
        <f>③入力シート!J245</f>
        <v>0</v>
      </c>
      <c r="D248" s="80">
        <f>③入力シート!G245</f>
        <v>0</v>
      </c>
      <c r="E248" s="80">
        <f>③入力シート!H245</f>
        <v>0</v>
      </c>
      <c r="F248" s="80" t="str">
        <f>③入力シート!I245</f>
        <v/>
      </c>
      <c r="G248" s="80"/>
      <c r="H248" s="89" t="e">
        <f>③入力シート!O245+③入力シート!P245</f>
        <v>#VALUE!</v>
      </c>
      <c r="I248" s="89">
        <f>③入力シート!L245</f>
        <v>0</v>
      </c>
      <c r="J248" s="89">
        <f>③入力シート!M245</f>
        <v>0</v>
      </c>
      <c r="K248" s="158">
        <f>③入力シート!K245</f>
        <v>0</v>
      </c>
      <c r="L248" s="159"/>
      <c r="M248" s="159"/>
      <c r="N248" s="159"/>
      <c r="O248" s="159"/>
      <c r="P248" s="160"/>
      <c r="Q248" s="89"/>
    </row>
    <row r="249" spans="1:17" ht="33" customHeight="1">
      <c r="A249" s="79">
        <f>③入力シート!A246</f>
        <v>0</v>
      </c>
      <c r="B249" s="80">
        <f>③入力シート!E246</f>
        <v>0</v>
      </c>
      <c r="C249" s="80">
        <f>③入力シート!J246</f>
        <v>0</v>
      </c>
      <c r="D249" s="80">
        <f>③入力シート!G246</f>
        <v>0</v>
      </c>
      <c r="E249" s="80">
        <f>③入力シート!H246</f>
        <v>0</v>
      </c>
      <c r="F249" s="80" t="str">
        <f>③入力シート!I246</f>
        <v/>
      </c>
      <c r="G249" s="80"/>
      <c r="H249" s="89" t="e">
        <f>③入力シート!O246+③入力シート!P246</f>
        <v>#VALUE!</v>
      </c>
      <c r="I249" s="89">
        <f>③入力シート!L246</f>
        <v>0</v>
      </c>
      <c r="J249" s="89">
        <f>③入力シート!M246</f>
        <v>0</v>
      </c>
      <c r="K249" s="158">
        <f>③入力シート!K246</f>
        <v>0</v>
      </c>
      <c r="L249" s="159"/>
      <c r="M249" s="159"/>
      <c r="N249" s="159"/>
      <c r="O249" s="159"/>
      <c r="P249" s="160"/>
      <c r="Q249" s="89"/>
    </row>
    <row r="250" spans="1:17" ht="33" customHeight="1">
      <c r="A250" s="79">
        <f>③入力シート!A247</f>
        <v>0</v>
      </c>
      <c r="B250" s="80">
        <f>③入力シート!E247</f>
        <v>0</v>
      </c>
      <c r="C250" s="80">
        <f>③入力シート!J247</f>
        <v>0</v>
      </c>
      <c r="D250" s="80">
        <f>③入力シート!G247</f>
        <v>0</v>
      </c>
      <c r="E250" s="80">
        <f>③入力シート!H247</f>
        <v>0</v>
      </c>
      <c r="F250" s="80" t="str">
        <f>③入力シート!I247</f>
        <v/>
      </c>
      <c r="G250" s="80"/>
      <c r="H250" s="89" t="e">
        <f>③入力シート!O247+③入力シート!P247</f>
        <v>#VALUE!</v>
      </c>
      <c r="I250" s="89">
        <f>③入力シート!L247</f>
        <v>0</v>
      </c>
      <c r="J250" s="89">
        <f>③入力シート!M247</f>
        <v>0</v>
      </c>
      <c r="K250" s="158">
        <f>③入力シート!K247</f>
        <v>0</v>
      </c>
      <c r="L250" s="159"/>
      <c r="M250" s="159"/>
      <c r="N250" s="159"/>
      <c r="O250" s="159"/>
      <c r="P250" s="160"/>
      <c r="Q250" s="89"/>
    </row>
    <row r="251" spans="1:17" ht="33" customHeight="1">
      <c r="A251" s="79">
        <f>③入力シート!A248</f>
        <v>0</v>
      </c>
      <c r="B251" s="80">
        <f>③入力シート!E248</f>
        <v>0</v>
      </c>
      <c r="C251" s="80">
        <f>③入力シート!J248</f>
        <v>0</v>
      </c>
      <c r="D251" s="80">
        <f>③入力シート!G248</f>
        <v>0</v>
      </c>
      <c r="E251" s="80">
        <f>③入力シート!H248</f>
        <v>0</v>
      </c>
      <c r="F251" s="80" t="str">
        <f>③入力シート!I248</f>
        <v/>
      </c>
      <c r="G251" s="80"/>
      <c r="H251" s="89" t="e">
        <f>③入力シート!O248+③入力シート!P248</f>
        <v>#VALUE!</v>
      </c>
      <c r="I251" s="89">
        <f>③入力シート!L248</f>
        <v>0</v>
      </c>
      <c r="J251" s="89">
        <f>③入力シート!M248</f>
        <v>0</v>
      </c>
      <c r="K251" s="158">
        <f>③入力シート!K248</f>
        <v>0</v>
      </c>
      <c r="L251" s="159"/>
      <c r="M251" s="159"/>
      <c r="N251" s="159"/>
      <c r="O251" s="159"/>
      <c r="P251" s="160"/>
      <c r="Q251" s="89"/>
    </row>
    <row r="252" spans="1:17" ht="33" customHeight="1">
      <c r="A252" s="79">
        <f>③入力シート!A249</f>
        <v>0</v>
      </c>
      <c r="B252" s="80">
        <f>③入力シート!E249</f>
        <v>0</v>
      </c>
      <c r="C252" s="80">
        <f>③入力シート!J249</f>
        <v>0</v>
      </c>
      <c r="D252" s="80">
        <f>③入力シート!G249</f>
        <v>0</v>
      </c>
      <c r="E252" s="80">
        <f>③入力シート!H249</f>
        <v>0</v>
      </c>
      <c r="F252" s="80" t="str">
        <f>③入力シート!I249</f>
        <v/>
      </c>
      <c r="G252" s="80"/>
      <c r="H252" s="89" t="e">
        <f>③入力シート!O249+③入力シート!P249</f>
        <v>#VALUE!</v>
      </c>
      <c r="I252" s="89">
        <f>③入力シート!L249</f>
        <v>0</v>
      </c>
      <c r="J252" s="89">
        <f>③入力シート!M249</f>
        <v>0</v>
      </c>
      <c r="K252" s="158">
        <f>③入力シート!K249</f>
        <v>0</v>
      </c>
      <c r="L252" s="159"/>
      <c r="M252" s="159"/>
      <c r="N252" s="159"/>
      <c r="O252" s="159"/>
      <c r="P252" s="160"/>
      <c r="Q252" s="89"/>
    </row>
    <row r="253" spans="1:17" ht="33" customHeight="1">
      <c r="A253" s="79">
        <f>③入力シート!A250</f>
        <v>0</v>
      </c>
      <c r="B253" s="80">
        <f>③入力シート!E250</f>
        <v>0</v>
      </c>
      <c r="C253" s="80">
        <f>③入力シート!J250</f>
        <v>0</v>
      </c>
      <c r="D253" s="80">
        <f>③入力シート!G250</f>
        <v>0</v>
      </c>
      <c r="E253" s="80">
        <f>③入力シート!H250</f>
        <v>0</v>
      </c>
      <c r="F253" s="80" t="str">
        <f>③入力シート!I250</f>
        <v/>
      </c>
      <c r="G253" s="80"/>
      <c r="H253" s="89" t="e">
        <f>③入力シート!O250+③入力シート!P250</f>
        <v>#VALUE!</v>
      </c>
      <c r="I253" s="89">
        <f>③入力シート!L250</f>
        <v>0</v>
      </c>
      <c r="J253" s="89">
        <f>③入力シート!M250</f>
        <v>0</v>
      </c>
      <c r="K253" s="158">
        <f>③入力シート!K250</f>
        <v>0</v>
      </c>
      <c r="L253" s="159"/>
      <c r="M253" s="159"/>
      <c r="N253" s="159"/>
      <c r="O253" s="159"/>
      <c r="P253" s="160"/>
      <c r="Q253" s="89"/>
    </row>
    <row r="254" spans="1:17" ht="33" customHeight="1">
      <c r="A254" s="79">
        <f>③入力シート!A251</f>
        <v>0</v>
      </c>
      <c r="B254" s="80">
        <f>③入力シート!E251</f>
        <v>0</v>
      </c>
      <c r="C254" s="80">
        <f>③入力シート!J251</f>
        <v>0</v>
      </c>
      <c r="D254" s="80">
        <f>③入力シート!G251</f>
        <v>0</v>
      </c>
      <c r="E254" s="80">
        <f>③入力シート!H251</f>
        <v>0</v>
      </c>
      <c r="F254" s="80" t="str">
        <f>③入力シート!I251</f>
        <v/>
      </c>
      <c r="G254" s="80"/>
      <c r="H254" s="89" t="e">
        <f>③入力シート!O251+③入力シート!P251</f>
        <v>#VALUE!</v>
      </c>
      <c r="I254" s="89">
        <f>③入力シート!L251</f>
        <v>0</v>
      </c>
      <c r="J254" s="89">
        <f>③入力シート!M251</f>
        <v>0</v>
      </c>
      <c r="K254" s="158">
        <f>③入力シート!K251</f>
        <v>0</v>
      </c>
      <c r="L254" s="159"/>
      <c r="M254" s="159"/>
      <c r="N254" s="159"/>
      <c r="O254" s="159"/>
      <c r="P254" s="160"/>
      <c r="Q254" s="89"/>
    </row>
    <row r="255" spans="1:17" ht="33" customHeight="1">
      <c r="A255" s="79">
        <f>③入力シート!A252</f>
        <v>0</v>
      </c>
      <c r="B255" s="80">
        <f>③入力シート!E252</f>
        <v>0</v>
      </c>
      <c r="C255" s="80">
        <f>③入力シート!J252</f>
        <v>0</v>
      </c>
      <c r="D255" s="80">
        <f>③入力シート!G252</f>
        <v>0</v>
      </c>
      <c r="E255" s="80">
        <f>③入力シート!H252</f>
        <v>0</v>
      </c>
      <c r="F255" s="80" t="str">
        <f>③入力シート!I252</f>
        <v/>
      </c>
      <c r="G255" s="80"/>
      <c r="H255" s="89" t="e">
        <f>③入力シート!O252+③入力シート!P252</f>
        <v>#VALUE!</v>
      </c>
      <c r="I255" s="89">
        <f>③入力シート!L252</f>
        <v>0</v>
      </c>
      <c r="J255" s="89">
        <f>③入力シート!M252</f>
        <v>0</v>
      </c>
      <c r="K255" s="158">
        <f>③入力シート!K252</f>
        <v>0</v>
      </c>
      <c r="L255" s="159"/>
      <c r="M255" s="159"/>
      <c r="N255" s="159"/>
      <c r="O255" s="159"/>
      <c r="P255" s="160"/>
      <c r="Q255" s="89"/>
    </row>
    <row r="256" spans="1:17" ht="33" customHeight="1">
      <c r="A256" s="79">
        <f>③入力シート!A253</f>
        <v>0</v>
      </c>
      <c r="B256" s="80">
        <f>③入力シート!E253</f>
        <v>0</v>
      </c>
      <c r="C256" s="80">
        <f>③入力シート!J253</f>
        <v>0</v>
      </c>
      <c r="D256" s="80">
        <f>③入力シート!G253</f>
        <v>0</v>
      </c>
      <c r="E256" s="80">
        <f>③入力シート!H253</f>
        <v>0</v>
      </c>
      <c r="F256" s="80" t="str">
        <f>③入力シート!I253</f>
        <v/>
      </c>
      <c r="G256" s="80"/>
      <c r="H256" s="89" t="e">
        <f>③入力シート!O253+③入力シート!P253</f>
        <v>#VALUE!</v>
      </c>
      <c r="I256" s="89">
        <f>③入力シート!L253</f>
        <v>0</v>
      </c>
      <c r="J256" s="89">
        <f>③入力シート!M253</f>
        <v>0</v>
      </c>
      <c r="K256" s="158">
        <f>③入力シート!K253</f>
        <v>0</v>
      </c>
      <c r="L256" s="159"/>
      <c r="M256" s="159"/>
      <c r="N256" s="159"/>
      <c r="O256" s="159"/>
      <c r="P256" s="160"/>
      <c r="Q256" s="89"/>
    </row>
    <row r="257" spans="1:17" ht="33" customHeight="1">
      <c r="A257" s="79">
        <f>③入力シート!A254</f>
        <v>0</v>
      </c>
      <c r="B257" s="80">
        <f>③入力シート!E254</f>
        <v>0</v>
      </c>
      <c r="C257" s="80">
        <f>③入力シート!J254</f>
        <v>0</v>
      </c>
      <c r="D257" s="80">
        <f>③入力シート!G254</f>
        <v>0</v>
      </c>
      <c r="E257" s="80">
        <f>③入力シート!H254</f>
        <v>0</v>
      </c>
      <c r="F257" s="80" t="str">
        <f>③入力シート!I254</f>
        <v/>
      </c>
      <c r="G257" s="80"/>
      <c r="H257" s="89" t="e">
        <f>③入力シート!O254+③入力シート!P254</f>
        <v>#VALUE!</v>
      </c>
      <c r="I257" s="89">
        <f>③入力シート!L254</f>
        <v>0</v>
      </c>
      <c r="J257" s="89">
        <f>③入力シート!M254</f>
        <v>0</v>
      </c>
      <c r="K257" s="158">
        <f>③入力シート!K254</f>
        <v>0</v>
      </c>
      <c r="L257" s="159"/>
      <c r="M257" s="159"/>
      <c r="N257" s="159"/>
      <c r="O257" s="159"/>
      <c r="P257" s="160"/>
      <c r="Q257" s="89"/>
    </row>
    <row r="258" spans="1:17" ht="33" customHeight="1">
      <c r="A258" s="79">
        <f>③入力シート!A255</f>
        <v>0</v>
      </c>
      <c r="B258" s="80">
        <f>③入力シート!E255</f>
        <v>0</v>
      </c>
      <c r="C258" s="80">
        <f>③入力シート!J255</f>
        <v>0</v>
      </c>
      <c r="D258" s="80">
        <f>③入力シート!G255</f>
        <v>0</v>
      </c>
      <c r="E258" s="80">
        <f>③入力シート!H255</f>
        <v>0</v>
      </c>
      <c r="F258" s="80" t="str">
        <f>③入力シート!I255</f>
        <v/>
      </c>
      <c r="G258" s="80"/>
      <c r="H258" s="89" t="e">
        <f>③入力シート!O255+③入力シート!P255</f>
        <v>#VALUE!</v>
      </c>
      <c r="I258" s="89">
        <f>③入力シート!L255</f>
        <v>0</v>
      </c>
      <c r="J258" s="89">
        <f>③入力シート!M255</f>
        <v>0</v>
      </c>
      <c r="K258" s="158">
        <f>③入力シート!K255</f>
        <v>0</v>
      </c>
      <c r="L258" s="159"/>
      <c r="M258" s="159"/>
      <c r="N258" s="159"/>
      <c r="O258" s="159"/>
      <c r="P258" s="160"/>
      <c r="Q258" s="89"/>
    </row>
    <row r="259" spans="1:17" ht="33" customHeight="1">
      <c r="A259" s="79">
        <f>③入力シート!A256</f>
        <v>0</v>
      </c>
      <c r="B259" s="80">
        <f>③入力シート!E256</f>
        <v>0</v>
      </c>
      <c r="C259" s="80">
        <f>③入力シート!J256</f>
        <v>0</v>
      </c>
      <c r="D259" s="80">
        <f>③入力シート!G256</f>
        <v>0</v>
      </c>
      <c r="E259" s="80">
        <f>③入力シート!H256</f>
        <v>0</v>
      </c>
      <c r="F259" s="80" t="str">
        <f>③入力シート!I256</f>
        <v/>
      </c>
      <c r="G259" s="80"/>
      <c r="H259" s="89" t="e">
        <f>③入力シート!O256+③入力シート!P256</f>
        <v>#VALUE!</v>
      </c>
      <c r="I259" s="89">
        <f>③入力シート!L256</f>
        <v>0</v>
      </c>
      <c r="J259" s="89">
        <f>③入力シート!M256</f>
        <v>0</v>
      </c>
      <c r="K259" s="158">
        <f>③入力シート!K256</f>
        <v>0</v>
      </c>
      <c r="L259" s="159"/>
      <c r="M259" s="159"/>
      <c r="N259" s="159"/>
      <c r="O259" s="159"/>
      <c r="P259" s="160"/>
      <c r="Q259" s="89"/>
    </row>
    <row r="260" spans="1:17" ht="33" customHeight="1">
      <c r="A260" s="79">
        <f>③入力シート!A257</f>
        <v>0</v>
      </c>
      <c r="B260" s="80">
        <f>③入力シート!E257</f>
        <v>0</v>
      </c>
      <c r="C260" s="80">
        <f>③入力シート!J257</f>
        <v>0</v>
      </c>
      <c r="D260" s="80">
        <f>③入力シート!G257</f>
        <v>0</v>
      </c>
      <c r="E260" s="80">
        <f>③入力シート!H257</f>
        <v>0</v>
      </c>
      <c r="F260" s="80" t="str">
        <f>③入力シート!I257</f>
        <v/>
      </c>
      <c r="G260" s="80"/>
      <c r="H260" s="89" t="e">
        <f>③入力シート!O257+③入力シート!P257</f>
        <v>#VALUE!</v>
      </c>
      <c r="I260" s="89">
        <f>③入力シート!L257</f>
        <v>0</v>
      </c>
      <c r="J260" s="89">
        <f>③入力シート!M257</f>
        <v>0</v>
      </c>
      <c r="K260" s="158">
        <f>③入力シート!K257</f>
        <v>0</v>
      </c>
      <c r="L260" s="159"/>
      <c r="M260" s="159"/>
      <c r="N260" s="159"/>
      <c r="O260" s="159"/>
      <c r="P260" s="160"/>
      <c r="Q260" s="89"/>
    </row>
    <row r="261" spans="1:17" ht="33" customHeight="1">
      <c r="A261" s="79">
        <f>③入力シート!A258</f>
        <v>0</v>
      </c>
      <c r="B261" s="80">
        <f>③入力シート!E258</f>
        <v>0</v>
      </c>
      <c r="C261" s="80">
        <f>③入力シート!J258</f>
        <v>0</v>
      </c>
      <c r="D261" s="80">
        <f>③入力シート!G258</f>
        <v>0</v>
      </c>
      <c r="E261" s="80">
        <f>③入力シート!H258</f>
        <v>0</v>
      </c>
      <c r="F261" s="80" t="str">
        <f>③入力シート!I258</f>
        <v/>
      </c>
      <c r="G261" s="80"/>
      <c r="H261" s="89" t="e">
        <f>③入力シート!O258+③入力シート!P258</f>
        <v>#VALUE!</v>
      </c>
      <c r="I261" s="89">
        <f>③入力シート!L258</f>
        <v>0</v>
      </c>
      <c r="J261" s="89">
        <f>③入力シート!M258</f>
        <v>0</v>
      </c>
      <c r="K261" s="158">
        <f>③入力シート!K258</f>
        <v>0</v>
      </c>
      <c r="L261" s="159"/>
      <c r="M261" s="159"/>
      <c r="N261" s="159"/>
      <c r="O261" s="159"/>
      <c r="P261" s="160"/>
      <c r="Q261" s="89"/>
    </row>
    <row r="262" spans="1:17" ht="33" customHeight="1">
      <c r="A262" s="79">
        <f>③入力シート!A259</f>
        <v>0</v>
      </c>
      <c r="B262" s="80">
        <f>③入力シート!E259</f>
        <v>0</v>
      </c>
      <c r="C262" s="80">
        <f>③入力シート!J259</f>
        <v>0</v>
      </c>
      <c r="D262" s="80">
        <f>③入力シート!G259</f>
        <v>0</v>
      </c>
      <c r="E262" s="80">
        <f>③入力シート!H259</f>
        <v>0</v>
      </c>
      <c r="F262" s="80" t="str">
        <f>③入力シート!I259</f>
        <v/>
      </c>
      <c r="G262" s="80"/>
      <c r="H262" s="89" t="e">
        <f>③入力シート!O259+③入力シート!P259</f>
        <v>#VALUE!</v>
      </c>
      <c r="I262" s="89">
        <f>③入力シート!L259</f>
        <v>0</v>
      </c>
      <c r="J262" s="89">
        <f>③入力シート!M259</f>
        <v>0</v>
      </c>
      <c r="K262" s="158">
        <f>③入力シート!K259</f>
        <v>0</v>
      </c>
      <c r="L262" s="159"/>
      <c r="M262" s="159"/>
      <c r="N262" s="159"/>
      <c r="O262" s="159"/>
      <c r="P262" s="160"/>
      <c r="Q262" s="89"/>
    </row>
    <row r="263" spans="1:17" ht="33" customHeight="1">
      <c r="A263" s="79">
        <f>③入力シート!A260</f>
        <v>0</v>
      </c>
      <c r="B263" s="80">
        <f>③入力シート!E260</f>
        <v>0</v>
      </c>
      <c r="C263" s="80">
        <f>③入力シート!J260</f>
        <v>0</v>
      </c>
      <c r="D263" s="80">
        <f>③入力シート!G260</f>
        <v>0</v>
      </c>
      <c r="E263" s="80">
        <f>③入力シート!H260</f>
        <v>0</v>
      </c>
      <c r="F263" s="80" t="str">
        <f>③入力シート!I260</f>
        <v/>
      </c>
      <c r="G263" s="80"/>
      <c r="H263" s="89" t="e">
        <f>③入力シート!O260+③入力シート!P260</f>
        <v>#VALUE!</v>
      </c>
      <c r="I263" s="89">
        <f>③入力シート!L260</f>
        <v>0</v>
      </c>
      <c r="J263" s="89">
        <f>③入力シート!M260</f>
        <v>0</v>
      </c>
      <c r="K263" s="158">
        <f>③入力シート!K260</f>
        <v>0</v>
      </c>
      <c r="L263" s="159"/>
      <c r="M263" s="159"/>
      <c r="N263" s="159"/>
      <c r="O263" s="159"/>
      <c r="P263" s="160"/>
      <c r="Q263" s="89"/>
    </row>
    <row r="264" spans="1:17" ht="33" customHeight="1">
      <c r="A264" s="79">
        <f>③入力シート!A261</f>
        <v>0</v>
      </c>
      <c r="B264" s="80">
        <f>③入力シート!E261</f>
        <v>0</v>
      </c>
      <c r="C264" s="80">
        <f>③入力シート!J261</f>
        <v>0</v>
      </c>
      <c r="D264" s="80">
        <f>③入力シート!G261</f>
        <v>0</v>
      </c>
      <c r="E264" s="80">
        <f>③入力シート!H261</f>
        <v>0</v>
      </c>
      <c r="F264" s="80" t="str">
        <f>③入力シート!I261</f>
        <v/>
      </c>
      <c r="G264" s="80"/>
      <c r="H264" s="89" t="e">
        <f>③入力シート!O261+③入力シート!P261</f>
        <v>#VALUE!</v>
      </c>
      <c r="I264" s="89">
        <f>③入力シート!L261</f>
        <v>0</v>
      </c>
      <c r="J264" s="89">
        <f>③入力シート!M261</f>
        <v>0</v>
      </c>
      <c r="K264" s="158">
        <f>③入力シート!K261</f>
        <v>0</v>
      </c>
      <c r="L264" s="159"/>
      <c r="M264" s="159"/>
      <c r="N264" s="159"/>
      <c r="O264" s="159"/>
      <c r="P264" s="160"/>
      <c r="Q264" s="89"/>
    </row>
    <row r="265" spans="1:17" ht="33" customHeight="1">
      <c r="A265" s="79">
        <f>③入力シート!A262</f>
        <v>0</v>
      </c>
      <c r="B265" s="80">
        <f>③入力シート!E262</f>
        <v>0</v>
      </c>
      <c r="C265" s="80">
        <f>③入力シート!J262</f>
        <v>0</v>
      </c>
      <c r="D265" s="80">
        <f>③入力シート!G262</f>
        <v>0</v>
      </c>
      <c r="E265" s="80">
        <f>③入力シート!H262</f>
        <v>0</v>
      </c>
      <c r="F265" s="80" t="str">
        <f>③入力シート!I262</f>
        <v/>
      </c>
      <c r="G265" s="80"/>
      <c r="H265" s="89" t="e">
        <f>③入力シート!O262+③入力シート!P262</f>
        <v>#VALUE!</v>
      </c>
      <c r="I265" s="89">
        <f>③入力シート!L262</f>
        <v>0</v>
      </c>
      <c r="J265" s="89">
        <f>③入力シート!M262</f>
        <v>0</v>
      </c>
      <c r="K265" s="158">
        <f>③入力シート!K262</f>
        <v>0</v>
      </c>
      <c r="L265" s="159"/>
      <c r="M265" s="159"/>
      <c r="N265" s="159"/>
      <c r="O265" s="159"/>
      <c r="P265" s="160"/>
      <c r="Q265" s="89"/>
    </row>
    <row r="266" spans="1:17" ht="33" customHeight="1">
      <c r="A266" s="79">
        <f>③入力シート!A263</f>
        <v>0</v>
      </c>
      <c r="B266" s="80">
        <f>③入力シート!E263</f>
        <v>0</v>
      </c>
      <c r="C266" s="80">
        <f>③入力シート!J263</f>
        <v>0</v>
      </c>
      <c r="D266" s="80">
        <f>③入力シート!G263</f>
        <v>0</v>
      </c>
      <c r="E266" s="80">
        <f>③入力シート!H263</f>
        <v>0</v>
      </c>
      <c r="F266" s="80" t="str">
        <f>③入力シート!I263</f>
        <v/>
      </c>
      <c r="G266" s="80"/>
      <c r="H266" s="89" t="e">
        <f>③入力シート!O263+③入力シート!P263</f>
        <v>#VALUE!</v>
      </c>
      <c r="I266" s="89">
        <f>③入力シート!L263</f>
        <v>0</v>
      </c>
      <c r="J266" s="89">
        <f>③入力シート!M263</f>
        <v>0</v>
      </c>
      <c r="K266" s="158">
        <f>③入力シート!K263</f>
        <v>0</v>
      </c>
      <c r="L266" s="159"/>
      <c r="M266" s="159"/>
      <c r="N266" s="159"/>
      <c r="O266" s="159"/>
      <c r="P266" s="160"/>
      <c r="Q266" s="89"/>
    </row>
    <row r="267" spans="1:17" ht="33" customHeight="1">
      <c r="A267" s="79">
        <f>③入力シート!A264</f>
        <v>0</v>
      </c>
      <c r="B267" s="80">
        <f>③入力シート!E264</f>
        <v>0</v>
      </c>
      <c r="C267" s="80">
        <f>③入力シート!J264</f>
        <v>0</v>
      </c>
      <c r="D267" s="80">
        <f>③入力シート!G264</f>
        <v>0</v>
      </c>
      <c r="E267" s="80">
        <f>③入力シート!H264</f>
        <v>0</v>
      </c>
      <c r="F267" s="80" t="str">
        <f>③入力シート!I264</f>
        <v/>
      </c>
      <c r="G267" s="80"/>
      <c r="H267" s="89" t="e">
        <f>③入力シート!O264+③入力シート!P264</f>
        <v>#VALUE!</v>
      </c>
      <c r="I267" s="89">
        <f>③入力シート!L264</f>
        <v>0</v>
      </c>
      <c r="J267" s="89">
        <f>③入力シート!M264</f>
        <v>0</v>
      </c>
      <c r="K267" s="158">
        <f>③入力シート!K264</f>
        <v>0</v>
      </c>
      <c r="L267" s="159"/>
      <c r="M267" s="159"/>
      <c r="N267" s="159"/>
      <c r="O267" s="159"/>
      <c r="P267" s="160"/>
      <c r="Q267" s="89"/>
    </row>
    <row r="268" spans="1:17" ht="33" customHeight="1">
      <c r="A268" s="79">
        <f>③入力シート!A265</f>
        <v>0</v>
      </c>
      <c r="B268" s="80">
        <f>③入力シート!E265</f>
        <v>0</v>
      </c>
      <c r="C268" s="80">
        <f>③入力シート!J265</f>
        <v>0</v>
      </c>
      <c r="D268" s="80">
        <f>③入力シート!G265</f>
        <v>0</v>
      </c>
      <c r="E268" s="80">
        <f>③入力シート!H265</f>
        <v>0</v>
      </c>
      <c r="F268" s="80" t="str">
        <f>③入力シート!I265</f>
        <v/>
      </c>
      <c r="G268" s="80"/>
      <c r="H268" s="89" t="e">
        <f>③入力シート!O265+③入力シート!P265</f>
        <v>#VALUE!</v>
      </c>
      <c r="I268" s="89">
        <f>③入力シート!L265</f>
        <v>0</v>
      </c>
      <c r="J268" s="89">
        <f>③入力シート!M265</f>
        <v>0</v>
      </c>
      <c r="K268" s="158">
        <f>③入力シート!K265</f>
        <v>0</v>
      </c>
      <c r="L268" s="159"/>
      <c r="M268" s="159"/>
      <c r="N268" s="159"/>
      <c r="O268" s="159"/>
      <c r="P268" s="160"/>
      <c r="Q268" s="89"/>
    </row>
    <row r="269" spans="1:17" ht="33" customHeight="1">
      <c r="A269" s="79">
        <f>③入力シート!A266</f>
        <v>0</v>
      </c>
      <c r="B269" s="80">
        <f>③入力シート!E266</f>
        <v>0</v>
      </c>
      <c r="C269" s="80">
        <f>③入力シート!J266</f>
        <v>0</v>
      </c>
      <c r="D269" s="80">
        <f>③入力シート!G266</f>
        <v>0</v>
      </c>
      <c r="E269" s="80">
        <f>③入力シート!H266</f>
        <v>0</v>
      </c>
      <c r="F269" s="80" t="str">
        <f>③入力シート!I266</f>
        <v/>
      </c>
      <c r="G269" s="80"/>
      <c r="H269" s="89" t="e">
        <f>③入力シート!O266+③入力シート!P266</f>
        <v>#VALUE!</v>
      </c>
      <c r="I269" s="89">
        <f>③入力シート!L266</f>
        <v>0</v>
      </c>
      <c r="J269" s="89">
        <f>③入力シート!M266</f>
        <v>0</v>
      </c>
      <c r="K269" s="158">
        <f>③入力シート!K266</f>
        <v>0</v>
      </c>
      <c r="L269" s="159"/>
      <c r="M269" s="159"/>
      <c r="N269" s="159"/>
      <c r="O269" s="159"/>
      <c r="P269" s="160"/>
      <c r="Q269" s="89"/>
    </row>
    <row r="270" spans="1:17" ht="33" customHeight="1">
      <c r="A270" s="79">
        <f>③入力シート!A267</f>
        <v>0</v>
      </c>
      <c r="B270" s="80">
        <f>③入力シート!E267</f>
        <v>0</v>
      </c>
      <c r="C270" s="80">
        <f>③入力シート!J267</f>
        <v>0</v>
      </c>
      <c r="D270" s="80">
        <f>③入力シート!G267</f>
        <v>0</v>
      </c>
      <c r="E270" s="80">
        <f>③入力シート!H267</f>
        <v>0</v>
      </c>
      <c r="F270" s="80" t="str">
        <f>③入力シート!I267</f>
        <v/>
      </c>
      <c r="G270" s="80"/>
      <c r="H270" s="89" t="e">
        <f>③入力シート!O267+③入力シート!P267</f>
        <v>#VALUE!</v>
      </c>
      <c r="I270" s="89">
        <f>③入力シート!L267</f>
        <v>0</v>
      </c>
      <c r="J270" s="89">
        <f>③入力シート!M267</f>
        <v>0</v>
      </c>
      <c r="K270" s="158">
        <f>③入力シート!K267</f>
        <v>0</v>
      </c>
      <c r="L270" s="159"/>
      <c r="M270" s="159"/>
      <c r="N270" s="159"/>
      <c r="O270" s="159"/>
      <c r="P270" s="160"/>
      <c r="Q270" s="89"/>
    </row>
    <row r="271" spans="1:17" ht="33" customHeight="1">
      <c r="A271" s="79">
        <f>③入力シート!A268</f>
        <v>0</v>
      </c>
      <c r="B271" s="80">
        <f>③入力シート!E268</f>
        <v>0</v>
      </c>
      <c r="C271" s="80">
        <f>③入力シート!J268</f>
        <v>0</v>
      </c>
      <c r="D271" s="80">
        <f>③入力シート!G268</f>
        <v>0</v>
      </c>
      <c r="E271" s="80">
        <f>③入力シート!H268</f>
        <v>0</v>
      </c>
      <c r="F271" s="80" t="str">
        <f>③入力シート!I268</f>
        <v/>
      </c>
      <c r="G271" s="80"/>
      <c r="H271" s="89" t="e">
        <f>③入力シート!O268+③入力シート!P268</f>
        <v>#VALUE!</v>
      </c>
      <c r="I271" s="89">
        <f>③入力シート!L268</f>
        <v>0</v>
      </c>
      <c r="J271" s="89">
        <f>③入力シート!M268</f>
        <v>0</v>
      </c>
      <c r="K271" s="158">
        <f>③入力シート!K268</f>
        <v>0</v>
      </c>
      <c r="L271" s="159"/>
      <c r="M271" s="159"/>
      <c r="N271" s="159"/>
      <c r="O271" s="159"/>
      <c r="P271" s="160"/>
      <c r="Q271" s="89"/>
    </row>
    <row r="272" spans="1:17" ht="33" customHeight="1">
      <c r="A272" s="79">
        <f>③入力シート!A269</f>
        <v>0</v>
      </c>
      <c r="B272" s="80">
        <f>③入力シート!E269</f>
        <v>0</v>
      </c>
      <c r="C272" s="80">
        <f>③入力シート!J269</f>
        <v>0</v>
      </c>
      <c r="D272" s="80">
        <f>③入力シート!G269</f>
        <v>0</v>
      </c>
      <c r="E272" s="80">
        <f>③入力シート!H269</f>
        <v>0</v>
      </c>
      <c r="F272" s="80" t="str">
        <f>③入力シート!I269</f>
        <v/>
      </c>
      <c r="G272" s="80"/>
      <c r="H272" s="89" t="e">
        <f>③入力シート!O269+③入力シート!P269</f>
        <v>#VALUE!</v>
      </c>
      <c r="I272" s="89">
        <f>③入力シート!L269</f>
        <v>0</v>
      </c>
      <c r="J272" s="89">
        <f>③入力シート!M269</f>
        <v>0</v>
      </c>
      <c r="K272" s="158">
        <f>③入力シート!K269</f>
        <v>0</v>
      </c>
      <c r="L272" s="159"/>
      <c r="M272" s="159"/>
      <c r="N272" s="159"/>
      <c r="O272" s="159"/>
      <c r="P272" s="160"/>
      <c r="Q272" s="89"/>
    </row>
    <row r="273" spans="1:17" ht="33" customHeight="1">
      <c r="A273" s="79">
        <f>③入力シート!A270</f>
        <v>0</v>
      </c>
      <c r="B273" s="80">
        <f>③入力シート!E270</f>
        <v>0</v>
      </c>
      <c r="C273" s="80">
        <f>③入力シート!J270</f>
        <v>0</v>
      </c>
      <c r="D273" s="80">
        <f>③入力シート!G270</f>
        <v>0</v>
      </c>
      <c r="E273" s="80">
        <f>③入力シート!H270</f>
        <v>0</v>
      </c>
      <c r="F273" s="80" t="str">
        <f>③入力シート!I270</f>
        <v/>
      </c>
      <c r="G273" s="80"/>
      <c r="H273" s="89" t="e">
        <f>③入力シート!O270+③入力シート!P270</f>
        <v>#VALUE!</v>
      </c>
      <c r="I273" s="89">
        <f>③入力シート!L270</f>
        <v>0</v>
      </c>
      <c r="J273" s="89">
        <f>③入力シート!M270</f>
        <v>0</v>
      </c>
      <c r="K273" s="158">
        <f>③入力シート!K270</f>
        <v>0</v>
      </c>
      <c r="L273" s="159"/>
      <c r="M273" s="159"/>
      <c r="N273" s="159"/>
      <c r="O273" s="159"/>
      <c r="P273" s="160"/>
      <c r="Q273" s="89"/>
    </row>
    <row r="274" spans="1:17" ht="33" customHeight="1">
      <c r="A274" s="79">
        <f>③入力シート!A271</f>
        <v>0</v>
      </c>
      <c r="B274" s="80">
        <f>③入力シート!E271</f>
        <v>0</v>
      </c>
      <c r="C274" s="80">
        <f>③入力シート!J271</f>
        <v>0</v>
      </c>
      <c r="D274" s="80">
        <f>③入力シート!G271</f>
        <v>0</v>
      </c>
      <c r="E274" s="80">
        <f>③入力シート!H271</f>
        <v>0</v>
      </c>
      <c r="F274" s="80" t="str">
        <f>③入力シート!I271</f>
        <v/>
      </c>
      <c r="G274" s="80"/>
      <c r="H274" s="89" t="e">
        <f>③入力シート!O271+③入力シート!P271</f>
        <v>#VALUE!</v>
      </c>
      <c r="I274" s="89">
        <f>③入力シート!L271</f>
        <v>0</v>
      </c>
      <c r="J274" s="89">
        <f>③入力シート!M271</f>
        <v>0</v>
      </c>
      <c r="K274" s="158">
        <f>③入力シート!K271</f>
        <v>0</v>
      </c>
      <c r="L274" s="159"/>
      <c r="M274" s="159"/>
      <c r="N274" s="159"/>
      <c r="O274" s="159"/>
      <c r="P274" s="160"/>
      <c r="Q274" s="89"/>
    </row>
    <row r="275" spans="1:17" ht="33" customHeight="1">
      <c r="A275" s="79">
        <f>③入力シート!A272</f>
        <v>0</v>
      </c>
      <c r="B275" s="80">
        <f>③入力シート!E272</f>
        <v>0</v>
      </c>
      <c r="C275" s="80">
        <f>③入力シート!J272</f>
        <v>0</v>
      </c>
      <c r="D275" s="80">
        <f>③入力シート!G272</f>
        <v>0</v>
      </c>
      <c r="E275" s="80">
        <f>③入力シート!H272</f>
        <v>0</v>
      </c>
      <c r="F275" s="80" t="str">
        <f>③入力シート!I272</f>
        <v/>
      </c>
      <c r="G275" s="80"/>
      <c r="H275" s="89" t="e">
        <f>③入力シート!O272+③入力シート!P272</f>
        <v>#VALUE!</v>
      </c>
      <c r="I275" s="89">
        <f>③入力シート!L272</f>
        <v>0</v>
      </c>
      <c r="J275" s="89">
        <f>③入力シート!M272</f>
        <v>0</v>
      </c>
      <c r="K275" s="158">
        <f>③入力シート!K272</f>
        <v>0</v>
      </c>
      <c r="L275" s="159"/>
      <c r="M275" s="159"/>
      <c r="N275" s="159"/>
      <c r="O275" s="159"/>
      <c r="P275" s="160"/>
      <c r="Q275" s="89"/>
    </row>
    <row r="276" spans="1:17" ht="33" customHeight="1">
      <c r="A276" s="79">
        <f>③入力シート!A273</f>
        <v>0</v>
      </c>
      <c r="B276" s="80">
        <f>③入力シート!E273</f>
        <v>0</v>
      </c>
      <c r="C276" s="80">
        <f>③入力シート!J273</f>
        <v>0</v>
      </c>
      <c r="D276" s="80">
        <f>③入力シート!G273</f>
        <v>0</v>
      </c>
      <c r="E276" s="80">
        <f>③入力シート!H273</f>
        <v>0</v>
      </c>
      <c r="F276" s="80" t="str">
        <f>③入力シート!I273</f>
        <v/>
      </c>
      <c r="G276" s="80"/>
      <c r="H276" s="89" t="e">
        <f>③入力シート!O273+③入力シート!P273</f>
        <v>#VALUE!</v>
      </c>
      <c r="I276" s="89">
        <f>③入力シート!L273</f>
        <v>0</v>
      </c>
      <c r="J276" s="89">
        <f>③入力シート!M273</f>
        <v>0</v>
      </c>
      <c r="K276" s="158">
        <f>③入力シート!K273</f>
        <v>0</v>
      </c>
      <c r="L276" s="159"/>
      <c r="M276" s="159"/>
      <c r="N276" s="159"/>
      <c r="O276" s="159"/>
      <c r="P276" s="160"/>
      <c r="Q276" s="89"/>
    </row>
    <row r="277" spans="1:17" ht="33" customHeight="1">
      <c r="A277" s="79">
        <f>③入力シート!A274</f>
        <v>0</v>
      </c>
      <c r="B277" s="80">
        <f>③入力シート!E274</f>
        <v>0</v>
      </c>
      <c r="C277" s="80">
        <f>③入力シート!J274</f>
        <v>0</v>
      </c>
      <c r="D277" s="80">
        <f>③入力シート!G274</f>
        <v>0</v>
      </c>
      <c r="E277" s="80">
        <f>③入力シート!H274</f>
        <v>0</v>
      </c>
      <c r="F277" s="80" t="str">
        <f>③入力シート!I274</f>
        <v/>
      </c>
      <c r="G277" s="80"/>
      <c r="H277" s="89" t="e">
        <f>③入力シート!O274+③入力シート!P274</f>
        <v>#VALUE!</v>
      </c>
      <c r="I277" s="89">
        <f>③入力シート!L274</f>
        <v>0</v>
      </c>
      <c r="J277" s="89">
        <f>③入力シート!M274</f>
        <v>0</v>
      </c>
      <c r="K277" s="158">
        <f>③入力シート!K274</f>
        <v>0</v>
      </c>
      <c r="L277" s="159"/>
      <c r="M277" s="159"/>
      <c r="N277" s="159"/>
      <c r="O277" s="159"/>
      <c r="P277" s="160"/>
      <c r="Q277" s="89"/>
    </row>
    <row r="278" spans="1:17" ht="33" customHeight="1">
      <c r="A278" s="79">
        <f>③入力シート!A275</f>
        <v>0</v>
      </c>
      <c r="B278" s="80">
        <f>③入力シート!E275</f>
        <v>0</v>
      </c>
      <c r="C278" s="80">
        <f>③入力シート!J275</f>
        <v>0</v>
      </c>
      <c r="D278" s="80">
        <f>③入力シート!G275</f>
        <v>0</v>
      </c>
      <c r="E278" s="80">
        <f>③入力シート!H275</f>
        <v>0</v>
      </c>
      <c r="F278" s="80" t="str">
        <f>③入力シート!I275</f>
        <v/>
      </c>
      <c r="G278" s="80"/>
      <c r="H278" s="89" t="e">
        <f>③入力シート!O275+③入力シート!P275</f>
        <v>#VALUE!</v>
      </c>
      <c r="I278" s="89">
        <f>③入力シート!L275</f>
        <v>0</v>
      </c>
      <c r="J278" s="89">
        <f>③入力シート!M275</f>
        <v>0</v>
      </c>
      <c r="K278" s="158">
        <f>③入力シート!K275</f>
        <v>0</v>
      </c>
      <c r="L278" s="159"/>
      <c r="M278" s="159"/>
      <c r="N278" s="159"/>
      <c r="O278" s="159"/>
      <c r="P278" s="160"/>
      <c r="Q278" s="89"/>
    </row>
    <row r="279" spans="1:17" ht="33" customHeight="1">
      <c r="A279" s="79">
        <f>③入力シート!A276</f>
        <v>0</v>
      </c>
      <c r="B279" s="80">
        <f>③入力シート!E276</f>
        <v>0</v>
      </c>
      <c r="C279" s="80">
        <f>③入力シート!J276</f>
        <v>0</v>
      </c>
      <c r="D279" s="80">
        <f>③入力シート!G276</f>
        <v>0</v>
      </c>
      <c r="E279" s="80">
        <f>③入力シート!H276</f>
        <v>0</v>
      </c>
      <c r="F279" s="80" t="str">
        <f>③入力シート!I276</f>
        <v/>
      </c>
      <c r="G279" s="80"/>
      <c r="H279" s="89" t="e">
        <f>③入力シート!O276+③入力シート!P276</f>
        <v>#VALUE!</v>
      </c>
      <c r="I279" s="89">
        <f>③入力シート!L276</f>
        <v>0</v>
      </c>
      <c r="J279" s="89">
        <f>③入力シート!M276</f>
        <v>0</v>
      </c>
      <c r="K279" s="158">
        <f>③入力シート!K276</f>
        <v>0</v>
      </c>
      <c r="L279" s="159"/>
      <c r="M279" s="159"/>
      <c r="N279" s="159"/>
      <c r="O279" s="159"/>
      <c r="P279" s="160"/>
      <c r="Q279" s="89"/>
    </row>
    <row r="280" spans="1:17" ht="33" customHeight="1">
      <c r="A280" s="79">
        <f>③入力シート!A277</f>
        <v>0</v>
      </c>
      <c r="B280" s="80">
        <f>③入力シート!E277</f>
        <v>0</v>
      </c>
      <c r="C280" s="80">
        <f>③入力シート!J277</f>
        <v>0</v>
      </c>
      <c r="D280" s="80">
        <f>③入力シート!G277</f>
        <v>0</v>
      </c>
      <c r="E280" s="80">
        <f>③入力シート!H277</f>
        <v>0</v>
      </c>
      <c r="F280" s="80" t="str">
        <f>③入力シート!I277</f>
        <v/>
      </c>
      <c r="G280" s="80"/>
      <c r="H280" s="89" t="e">
        <f>③入力シート!O277+③入力シート!P277</f>
        <v>#VALUE!</v>
      </c>
      <c r="I280" s="89">
        <f>③入力シート!L277</f>
        <v>0</v>
      </c>
      <c r="J280" s="89">
        <f>③入力シート!M277</f>
        <v>0</v>
      </c>
      <c r="K280" s="158">
        <f>③入力シート!K277</f>
        <v>0</v>
      </c>
      <c r="L280" s="159"/>
      <c r="M280" s="159"/>
      <c r="N280" s="159"/>
      <c r="O280" s="159"/>
      <c r="P280" s="160"/>
      <c r="Q280" s="89"/>
    </row>
    <row r="281" spans="1:17" ht="33" customHeight="1">
      <c r="A281" s="79">
        <f>③入力シート!A278</f>
        <v>0</v>
      </c>
      <c r="B281" s="80">
        <f>③入力シート!E278</f>
        <v>0</v>
      </c>
      <c r="C281" s="80">
        <f>③入力シート!J278</f>
        <v>0</v>
      </c>
      <c r="D281" s="80">
        <f>③入力シート!G278</f>
        <v>0</v>
      </c>
      <c r="E281" s="80">
        <f>③入力シート!H278</f>
        <v>0</v>
      </c>
      <c r="F281" s="80" t="str">
        <f>③入力シート!I278</f>
        <v/>
      </c>
      <c r="G281" s="80"/>
      <c r="H281" s="89" t="e">
        <f>③入力シート!O278+③入力シート!P278</f>
        <v>#VALUE!</v>
      </c>
      <c r="I281" s="89">
        <f>③入力シート!L278</f>
        <v>0</v>
      </c>
      <c r="J281" s="89">
        <f>③入力シート!M278</f>
        <v>0</v>
      </c>
      <c r="K281" s="158">
        <f>③入力シート!K278</f>
        <v>0</v>
      </c>
      <c r="L281" s="159"/>
      <c r="M281" s="159"/>
      <c r="N281" s="159"/>
      <c r="O281" s="159"/>
      <c r="P281" s="160"/>
      <c r="Q281" s="89"/>
    </row>
    <row r="282" spans="1:17" ht="33" customHeight="1">
      <c r="A282" s="79">
        <f>③入力シート!A279</f>
        <v>0</v>
      </c>
      <c r="B282" s="80">
        <f>③入力シート!E279</f>
        <v>0</v>
      </c>
      <c r="C282" s="80">
        <f>③入力シート!J279</f>
        <v>0</v>
      </c>
      <c r="D282" s="80">
        <f>③入力シート!G279</f>
        <v>0</v>
      </c>
      <c r="E282" s="80">
        <f>③入力シート!H279</f>
        <v>0</v>
      </c>
      <c r="F282" s="80" t="str">
        <f>③入力シート!I279</f>
        <v/>
      </c>
      <c r="G282" s="80"/>
      <c r="H282" s="89" t="e">
        <f>③入力シート!O279+③入力シート!P279</f>
        <v>#VALUE!</v>
      </c>
      <c r="I282" s="89">
        <f>③入力シート!L279</f>
        <v>0</v>
      </c>
      <c r="J282" s="89">
        <f>③入力シート!M279</f>
        <v>0</v>
      </c>
      <c r="K282" s="158">
        <f>③入力シート!K279</f>
        <v>0</v>
      </c>
      <c r="L282" s="159"/>
      <c r="M282" s="159"/>
      <c r="N282" s="159"/>
      <c r="O282" s="159"/>
      <c r="P282" s="160"/>
      <c r="Q282" s="89"/>
    </row>
    <row r="283" spans="1:17" ht="33" customHeight="1">
      <c r="A283" s="79">
        <f>③入力シート!A280</f>
        <v>0</v>
      </c>
      <c r="B283" s="80">
        <f>③入力シート!E280</f>
        <v>0</v>
      </c>
      <c r="C283" s="80">
        <f>③入力シート!J280</f>
        <v>0</v>
      </c>
      <c r="D283" s="80">
        <f>③入力シート!G280</f>
        <v>0</v>
      </c>
      <c r="E283" s="80">
        <f>③入力シート!H280</f>
        <v>0</v>
      </c>
      <c r="F283" s="80" t="str">
        <f>③入力シート!I280</f>
        <v/>
      </c>
      <c r="G283" s="80"/>
      <c r="H283" s="89" t="e">
        <f>③入力シート!O280+③入力シート!P280</f>
        <v>#VALUE!</v>
      </c>
      <c r="I283" s="89">
        <f>③入力シート!L280</f>
        <v>0</v>
      </c>
      <c r="J283" s="89">
        <f>③入力シート!M280</f>
        <v>0</v>
      </c>
      <c r="K283" s="158">
        <f>③入力シート!K280</f>
        <v>0</v>
      </c>
      <c r="L283" s="159"/>
      <c r="M283" s="159"/>
      <c r="N283" s="159"/>
      <c r="O283" s="159"/>
      <c r="P283" s="160"/>
      <c r="Q283" s="89"/>
    </row>
    <row r="284" spans="1:17" ht="33" customHeight="1">
      <c r="A284" s="79">
        <f>③入力シート!A281</f>
        <v>0</v>
      </c>
      <c r="B284" s="80">
        <f>③入力シート!E281</f>
        <v>0</v>
      </c>
      <c r="C284" s="80">
        <f>③入力シート!J281</f>
        <v>0</v>
      </c>
      <c r="D284" s="80">
        <f>③入力シート!G281</f>
        <v>0</v>
      </c>
      <c r="E284" s="80">
        <f>③入力シート!H281</f>
        <v>0</v>
      </c>
      <c r="F284" s="80" t="str">
        <f>③入力シート!I281</f>
        <v/>
      </c>
      <c r="G284" s="80"/>
      <c r="H284" s="89" t="e">
        <f>③入力シート!O281+③入力シート!P281</f>
        <v>#VALUE!</v>
      </c>
      <c r="I284" s="89">
        <f>③入力シート!L281</f>
        <v>0</v>
      </c>
      <c r="J284" s="89">
        <f>③入力シート!M281</f>
        <v>0</v>
      </c>
      <c r="K284" s="158">
        <f>③入力シート!K281</f>
        <v>0</v>
      </c>
      <c r="L284" s="159"/>
      <c r="M284" s="159"/>
      <c r="N284" s="159"/>
      <c r="O284" s="159"/>
      <c r="P284" s="160"/>
      <c r="Q284" s="89"/>
    </row>
    <row r="285" spans="1:17" ht="33" customHeight="1">
      <c r="A285" s="79">
        <f>③入力シート!A282</f>
        <v>0</v>
      </c>
      <c r="B285" s="80">
        <f>③入力シート!E282</f>
        <v>0</v>
      </c>
      <c r="C285" s="80">
        <f>③入力シート!J282</f>
        <v>0</v>
      </c>
      <c r="D285" s="80">
        <f>③入力シート!G282</f>
        <v>0</v>
      </c>
      <c r="E285" s="80">
        <f>③入力シート!H282</f>
        <v>0</v>
      </c>
      <c r="F285" s="80" t="str">
        <f>③入力シート!I282</f>
        <v/>
      </c>
      <c r="G285" s="80"/>
      <c r="H285" s="89" t="e">
        <f>③入力シート!O282+③入力シート!P282</f>
        <v>#VALUE!</v>
      </c>
      <c r="I285" s="89">
        <f>③入力シート!L282</f>
        <v>0</v>
      </c>
      <c r="J285" s="89">
        <f>③入力シート!M282</f>
        <v>0</v>
      </c>
      <c r="K285" s="158">
        <f>③入力シート!K282</f>
        <v>0</v>
      </c>
      <c r="L285" s="159"/>
      <c r="M285" s="159"/>
      <c r="N285" s="159"/>
      <c r="O285" s="159"/>
      <c r="P285" s="160"/>
      <c r="Q285" s="89"/>
    </row>
    <row r="286" spans="1:17" ht="33" customHeight="1">
      <c r="A286" s="79">
        <f>③入力シート!A283</f>
        <v>0</v>
      </c>
      <c r="B286" s="80">
        <f>③入力シート!E283</f>
        <v>0</v>
      </c>
      <c r="C286" s="80">
        <f>③入力シート!J283</f>
        <v>0</v>
      </c>
      <c r="D286" s="80">
        <f>③入力シート!G283</f>
        <v>0</v>
      </c>
      <c r="E286" s="80">
        <f>③入力シート!H283</f>
        <v>0</v>
      </c>
      <c r="F286" s="80" t="str">
        <f>③入力シート!I283</f>
        <v/>
      </c>
      <c r="G286" s="80"/>
      <c r="H286" s="89" t="e">
        <f>③入力シート!O283+③入力シート!P283</f>
        <v>#VALUE!</v>
      </c>
      <c r="I286" s="89">
        <f>③入力シート!L283</f>
        <v>0</v>
      </c>
      <c r="J286" s="89">
        <f>③入力シート!M283</f>
        <v>0</v>
      </c>
      <c r="K286" s="158">
        <f>③入力シート!K283</f>
        <v>0</v>
      </c>
      <c r="L286" s="159"/>
      <c r="M286" s="159"/>
      <c r="N286" s="159"/>
      <c r="O286" s="159"/>
      <c r="P286" s="160"/>
      <c r="Q286" s="89"/>
    </row>
    <row r="287" spans="1:17" ht="33" customHeight="1">
      <c r="A287" s="79">
        <f>③入力シート!A284</f>
        <v>0</v>
      </c>
      <c r="B287" s="80">
        <f>③入力シート!E284</f>
        <v>0</v>
      </c>
      <c r="C287" s="80">
        <f>③入力シート!J284</f>
        <v>0</v>
      </c>
      <c r="D287" s="80">
        <f>③入力シート!G284</f>
        <v>0</v>
      </c>
      <c r="E287" s="80">
        <f>③入力シート!H284</f>
        <v>0</v>
      </c>
      <c r="F287" s="80" t="str">
        <f>③入力シート!I284</f>
        <v/>
      </c>
      <c r="G287" s="80"/>
      <c r="H287" s="89" t="e">
        <f>③入力シート!O284+③入力シート!P284</f>
        <v>#VALUE!</v>
      </c>
      <c r="I287" s="89">
        <f>③入力シート!L284</f>
        <v>0</v>
      </c>
      <c r="J287" s="89">
        <f>③入力シート!M284</f>
        <v>0</v>
      </c>
      <c r="K287" s="158">
        <f>③入力シート!K284</f>
        <v>0</v>
      </c>
      <c r="L287" s="159"/>
      <c r="M287" s="159"/>
      <c r="N287" s="159"/>
      <c r="O287" s="159"/>
      <c r="P287" s="160"/>
      <c r="Q287" s="89"/>
    </row>
    <row r="288" spans="1:17" ht="33" customHeight="1">
      <c r="A288" s="79">
        <f>③入力シート!A285</f>
        <v>0</v>
      </c>
      <c r="B288" s="80">
        <f>③入力シート!E285</f>
        <v>0</v>
      </c>
      <c r="C288" s="80">
        <f>③入力シート!J285</f>
        <v>0</v>
      </c>
      <c r="D288" s="80">
        <f>③入力シート!G285</f>
        <v>0</v>
      </c>
      <c r="E288" s="80">
        <f>③入力シート!H285</f>
        <v>0</v>
      </c>
      <c r="F288" s="80" t="str">
        <f>③入力シート!I285</f>
        <v/>
      </c>
      <c r="G288" s="80"/>
      <c r="H288" s="89" t="e">
        <f>③入力シート!O285+③入力シート!P285</f>
        <v>#VALUE!</v>
      </c>
      <c r="I288" s="89">
        <f>③入力シート!L285</f>
        <v>0</v>
      </c>
      <c r="J288" s="89">
        <f>③入力シート!M285</f>
        <v>0</v>
      </c>
      <c r="K288" s="158">
        <f>③入力シート!K285</f>
        <v>0</v>
      </c>
      <c r="L288" s="159"/>
      <c r="M288" s="159"/>
      <c r="N288" s="159"/>
      <c r="O288" s="159"/>
      <c r="P288" s="160"/>
      <c r="Q288" s="89"/>
    </row>
    <row r="289" spans="1:17" ht="33" customHeight="1">
      <c r="A289" s="79">
        <f>③入力シート!A286</f>
        <v>0</v>
      </c>
      <c r="B289" s="80">
        <f>③入力シート!E286</f>
        <v>0</v>
      </c>
      <c r="C289" s="80">
        <f>③入力シート!J286</f>
        <v>0</v>
      </c>
      <c r="D289" s="80">
        <f>③入力シート!G286</f>
        <v>0</v>
      </c>
      <c r="E289" s="80">
        <f>③入力シート!H286</f>
        <v>0</v>
      </c>
      <c r="F289" s="80" t="str">
        <f>③入力シート!I286</f>
        <v/>
      </c>
      <c r="G289" s="80"/>
      <c r="H289" s="89" t="e">
        <f>③入力シート!O286+③入力シート!P286</f>
        <v>#VALUE!</v>
      </c>
      <c r="I289" s="89">
        <f>③入力シート!L286</f>
        <v>0</v>
      </c>
      <c r="J289" s="89">
        <f>③入力シート!M286</f>
        <v>0</v>
      </c>
      <c r="K289" s="158">
        <f>③入力シート!K286</f>
        <v>0</v>
      </c>
      <c r="L289" s="159"/>
      <c r="M289" s="159"/>
      <c r="N289" s="159"/>
      <c r="O289" s="159"/>
      <c r="P289" s="160"/>
      <c r="Q289" s="89"/>
    </row>
    <row r="290" spans="1:17" ht="33" customHeight="1">
      <c r="A290" s="79">
        <f>③入力シート!A287</f>
        <v>0</v>
      </c>
      <c r="B290" s="80">
        <f>③入力シート!E287</f>
        <v>0</v>
      </c>
      <c r="C290" s="80">
        <f>③入力シート!J287</f>
        <v>0</v>
      </c>
      <c r="D290" s="80">
        <f>③入力シート!G287</f>
        <v>0</v>
      </c>
      <c r="E290" s="80">
        <f>③入力シート!H287</f>
        <v>0</v>
      </c>
      <c r="F290" s="80" t="str">
        <f>③入力シート!I287</f>
        <v/>
      </c>
      <c r="G290" s="80"/>
      <c r="H290" s="89" t="e">
        <f>③入力シート!O287+③入力シート!P287</f>
        <v>#VALUE!</v>
      </c>
      <c r="I290" s="89">
        <f>③入力シート!L287</f>
        <v>0</v>
      </c>
      <c r="J290" s="89">
        <f>③入力シート!M287</f>
        <v>0</v>
      </c>
      <c r="K290" s="158">
        <f>③入力シート!K287</f>
        <v>0</v>
      </c>
      <c r="L290" s="159"/>
      <c r="M290" s="159"/>
      <c r="N290" s="159"/>
      <c r="O290" s="159"/>
      <c r="P290" s="160"/>
      <c r="Q290" s="89"/>
    </row>
    <row r="291" spans="1:17" ht="33" customHeight="1">
      <c r="A291" s="79">
        <f>③入力シート!A288</f>
        <v>0</v>
      </c>
      <c r="B291" s="80">
        <f>③入力シート!E288</f>
        <v>0</v>
      </c>
      <c r="C291" s="80">
        <f>③入力シート!J288</f>
        <v>0</v>
      </c>
      <c r="D291" s="80">
        <f>③入力シート!G288</f>
        <v>0</v>
      </c>
      <c r="E291" s="80">
        <f>③入力シート!H288</f>
        <v>0</v>
      </c>
      <c r="F291" s="80" t="str">
        <f>③入力シート!I288</f>
        <v/>
      </c>
      <c r="G291" s="80"/>
      <c r="H291" s="89" t="e">
        <f>③入力シート!O288+③入力シート!P288</f>
        <v>#VALUE!</v>
      </c>
      <c r="I291" s="89">
        <f>③入力シート!L288</f>
        <v>0</v>
      </c>
      <c r="J291" s="89">
        <f>③入力シート!M288</f>
        <v>0</v>
      </c>
      <c r="K291" s="158">
        <f>③入力シート!K288</f>
        <v>0</v>
      </c>
      <c r="L291" s="159"/>
      <c r="M291" s="159"/>
      <c r="N291" s="159"/>
      <c r="O291" s="159"/>
      <c r="P291" s="160"/>
      <c r="Q291" s="89"/>
    </row>
    <row r="292" spans="1:17" ht="33" customHeight="1">
      <c r="A292" s="79">
        <f>③入力シート!A289</f>
        <v>0</v>
      </c>
      <c r="B292" s="80">
        <f>③入力シート!E289</f>
        <v>0</v>
      </c>
      <c r="C292" s="80">
        <f>③入力シート!J289</f>
        <v>0</v>
      </c>
      <c r="D292" s="80">
        <f>③入力シート!G289</f>
        <v>0</v>
      </c>
      <c r="E292" s="80">
        <f>③入力シート!H289</f>
        <v>0</v>
      </c>
      <c r="F292" s="80" t="str">
        <f>③入力シート!I289</f>
        <v/>
      </c>
      <c r="G292" s="80"/>
      <c r="H292" s="89" t="e">
        <f>③入力シート!O289+③入力シート!P289</f>
        <v>#VALUE!</v>
      </c>
      <c r="I292" s="89">
        <f>③入力シート!L289</f>
        <v>0</v>
      </c>
      <c r="J292" s="89">
        <f>③入力シート!M289</f>
        <v>0</v>
      </c>
      <c r="K292" s="158">
        <f>③入力シート!K289</f>
        <v>0</v>
      </c>
      <c r="L292" s="159"/>
      <c r="M292" s="159"/>
      <c r="N292" s="159"/>
      <c r="O292" s="159"/>
      <c r="P292" s="160"/>
      <c r="Q292" s="89"/>
    </row>
    <row r="293" spans="1:17" ht="33" customHeight="1">
      <c r="A293" s="79">
        <f>③入力シート!A290</f>
        <v>0</v>
      </c>
      <c r="B293" s="80">
        <f>③入力シート!E290</f>
        <v>0</v>
      </c>
      <c r="C293" s="80">
        <f>③入力シート!J290</f>
        <v>0</v>
      </c>
      <c r="D293" s="80">
        <f>③入力シート!G290</f>
        <v>0</v>
      </c>
      <c r="E293" s="80">
        <f>③入力シート!H290</f>
        <v>0</v>
      </c>
      <c r="F293" s="80" t="str">
        <f>③入力シート!I290</f>
        <v/>
      </c>
      <c r="G293" s="80"/>
      <c r="H293" s="89" t="e">
        <f>③入力シート!O290+③入力シート!P290</f>
        <v>#VALUE!</v>
      </c>
      <c r="I293" s="89">
        <f>③入力シート!L290</f>
        <v>0</v>
      </c>
      <c r="J293" s="89">
        <f>③入力シート!M290</f>
        <v>0</v>
      </c>
      <c r="K293" s="158">
        <f>③入力シート!K290</f>
        <v>0</v>
      </c>
      <c r="L293" s="159"/>
      <c r="M293" s="159"/>
      <c r="N293" s="159"/>
      <c r="O293" s="159"/>
      <c r="P293" s="160"/>
      <c r="Q293" s="89"/>
    </row>
    <row r="294" spans="1:17" ht="33" customHeight="1">
      <c r="A294" s="79">
        <f>③入力シート!A291</f>
        <v>0</v>
      </c>
      <c r="B294" s="80">
        <f>③入力シート!E291</f>
        <v>0</v>
      </c>
      <c r="C294" s="80">
        <f>③入力シート!J291</f>
        <v>0</v>
      </c>
      <c r="D294" s="80">
        <f>③入力シート!G291</f>
        <v>0</v>
      </c>
      <c r="E294" s="80">
        <f>③入力シート!H291</f>
        <v>0</v>
      </c>
      <c r="F294" s="80" t="str">
        <f>③入力シート!I291</f>
        <v/>
      </c>
      <c r="G294" s="80"/>
      <c r="H294" s="89" t="e">
        <f>③入力シート!O291+③入力シート!P291</f>
        <v>#VALUE!</v>
      </c>
      <c r="I294" s="89">
        <f>③入力シート!L291</f>
        <v>0</v>
      </c>
      <c r="J294" s="89">
        <f>③入力シート!M291</f>
        <v>0</v>
      </c>
      <c r="K294" s="158">
        <f>③入力シート!K291</f>
        <v>0</v>
      </c>
      <c r="L294" s="159"/>
      <c r="M294" s="159"/>
      <c r="N294" s="159"/>
      <c r="O294" s="159"/>
      <c r="P294" s="160"/>
      <c r="Q294" s="89"/>
    </row>
    <row r="295" spans="1:17" ht="33" customHeight="1">
      <c r="A295" s="79">
        <f>③入力シート!A292</f>
        <v>0</v>
      </c>
      <c r="B295" s="80">
        <f>③入力シート!E292</f>
        <v>0</v>
      </c>
      <c r="C295" s="80">
        <f>③入力シート!J292</f>
        <v>0</v>
      </c>
      <c r="D295" s="80">
        <f>③入力シート!G292</f>
        <v>0</v>
      </c>
      <c r="E295" s="80">
        <f>③入力シート!H292</f>
        <v>0</v>
      </c>
      <c r="F295" s="80" t="str">
        <f>③入力シート!I292</f>
        <v/>
      </c>
      <c r="G295" s="80"/>
      <c r="H295" s="89" t="e">
        <f>③入力シート!O292+③入力シート!P292</f>
        <v>#VALUE!</v>
      </c>
      <c r="I295" s="89">
        <f>③入力シート!L292</f>
        <v>0</v>
      </c>
      <c r="J295" s="89">
        <f>③入力シート!M292</f>
        <v>0</v>
      </c>
      <c r="K295" s="158">
        <f>③入力シート!K292</f>
        <v>0</v>
      </c>
      <c r="L295" s="159"/>
      <c r="M295" s="159"/>
      <c r="N295" s="159"/>
      <c r="O295" s="159"/>
      <c r="P295" s="160"/>
      <c r="Q295" s="89"/>
    </row>
    <row r="296" spans="1:17" ht="33" customHeight="1">
      <c r="A296" s="79">
        <f>③入力シート!A293</f>
        <v>0</v>
      </c>
      <c r="B296" s="80">
        <f>③入力シート!E293</f>
        <v>0</v>
      </c>
      <c r="C296" s="80">
        <f>③入力シート!J293</f>
        <v>0</v>
      </c>
      <c r="D296" s="80">
        <f>③入力シート!G293</f>
        <v>0</v>
      </c>
      <c r="E296" s="80">
        <f>③入力シート!H293</f>
        <v>0</v>
      </c>
      <c r="F296" s="80" t="str">
        <f>③入力シート!I293</f>
        <v/>
      </c>
      <c r="G296" s="80"/>
      <c r="H296" s="89" t="e">
        <f>③入力シート!O293+③入力シート!P293</f>
        <v>#VALUE!</v>
      </c>
      <c r="I296" s="89">
        <f>③入力シート!L293</f>
        <v>0</v>
      </c>
      <c r="J296" s="89">
        <f>③入力シート!M293</f>
        <v>0</v>
      </c>
      <c r="K296" s="158">
        <f>③入力シート!K293</f>
        <v>0</v>
      </c>
      <c r="L296" s="159"/>
      <c r="M296" s="159"/>
      <c r="N296" s="159"/>
      <c r="O296" s="159"/>
      <c r="P296" s="160"/>
      <c r="Q296" s="89"/>
    </row>
    <row r="297" spans="1:17" ht="33" customHeight="1">
      <c r="A297" s="79">
        <f>③入力シート!A294</f>
        <v>0</v>
      </c>
      <c r="B297" s="80">
        <f>③入力シート!E294</f>
        <v>0</v>
      </c>
      <c r="C297" s="80">
        <f>③入力シート!J294</f>
        <v>0</v>
      </c>
      <c r="D297" s="80">
        <f>③入力シート!G294</f>
        <v>0</v>
      </c>
      <c r="E297" s="80">
        <f>③入力シート!H294</f>
        <v>0</v>
      </c>
      <c r="F297" s="80" t="str">
        <f>③入力シート!I294</f>
        <v/>
      </c>
      <c r="G297" s="80"/>
      <c r="H297" s="89" t="e">
        <f>③入力シート!O294+③入力シート!P294</f>
        <v>#VALUE!</v>
      </c>
      <c r="I297" s="89">
        <f>③入力シート!L294</f>
        <v>0</v>
      </c>
      <c r="J297" s="89">
        <f>③入力シート!M294</f>
        <v>0</v>
      </c>
      <c r="K297" s="158">
        <f>③入力シート!K294</f>
        <v>0</v>
      </c>
      <c r="L297" s="159"/>
      <c r="M297" s="159"/>
      <c r="N297" s="159"/>
      <c r="O297" s="159"/>
      <c r="P297" s="160"/>
      <c r="Q297" s="89"/>
    </row>
    <row r="298" spans="1:17" ht="33" customHeight="1">
      <c r="A298" s="79">
        <f>③入力シート!A295</f>
        <v>0</v>
      </c>
      <c r="B298" s="80">
        <f>③入力シート!E295</f>
        <v>0</v>
      </c>
      <c r="C298" s="80">
        <f>③入力シート!J295</f>
        <v>0</v>
      </c>
      <c r="D298" s="80">
        <f>③入力シート!G295</f>
        <v>0</v>
      </c>
      <c r="E298" s="80">
        <f>③入力シート!H295</f>
        <v>0</v>
      </c>
      <c r="F298" s="80" t="str">
        <f>③入力シート!I295</f>
        <v/>
      </c>
      <c r="G298" s="80"/>
      <c r="H298" s="89" t="e">
        <f>③入力シート!O295+③入力シート!P295</f>
        <v>#VALUE!</v>
      </c>
      <c r="I298" s="89">
        <f>③入力シート!L295</f>
        <v>0</v>
      </c>
      <c r="J298" s="89">
        <f>③入力シート!M295</f>
        <v>0</v>
      </c>
      <c r="K298" s="158">
        <f>③入力シート!K295</f>
        <v>0</v>
      </c>
      <c r="L298" s="159"/>
      <c r="M298" s="159"/>
      <c r="N298" s="159"/>
      <c r="O298" s="159"/>
      <c r="P298" s="160"/>
      <c r="Q298" s="89"/>
    </row>
    <row r="299" spans="1:17" ht="33" customHeight="1">
      <c r="A299" s="79">
        <f>③入力シート!A296</f>
        <v>0</v>
      </c>
      <c r="B299" s="80">
        <f>③入力シート!E296</f>
        <v>0</v>
      </c>
      <c r="C299" s="80">
        <f>③入力シート!J296</f>
        <v>0</v>
      </c>
      <c r="D299" s="80">
        <f>③入力シート!G296</f>
        <v>0</v>
      </c>
      <c r="E299" s="80">
        <f>③入力シート!H296</f>
        <v>0</v>
      </c>
      <c r="F299" s="80" t="str">
        <f>③入力シート!I296</f>
        <v/>
      </c>
      <c r="G299" s="80"/>
      <c r="H299" s="89" t="e">
        <f>③入力シート!O296+③入力シート!P296</f>
        <v>#VALUE!</v>
      </c>
      <c r="I299" s="89">
        <f>③入力シート!L296</f>
        <v>0</v>
      </c>
      <c r="J299" s="89">
        <f>③入力シート!M296</f>
        <v>0</v>
      </c>
      <c r="K299" s="158">
        <f>③入力シート!K296</f>
        <v>0</v>
      </c>
      <c r="L299" s="159"/>
      <c r="M299" s="159"/>
      <c r="N299" s="159"/>
      <c r="O299" s="159"/>
      <c r="P299" s="160"/>
      <c r="Q299" s="89"/>
    </row>
    <row r="300" spans="1:17" ht="33" customHeight="1">
      <c r="A300" s="79">
        <f>③入力シート!A297</f>
        <v>0</v>
      </c>
      <c r="B300" s="80">
        <f>③入力シート!E297</f>
        <v>0</v>
      </c>
      <c r="C300" s="80">
        <f>③入力シート!J297</f>
        <v>0</v>
      </c>
      <c r="D300" s="80">
        <f>③入力シート!G297</f>
        <v>0</v>
      </c>
      <c r="E300" s="80">
        <f>③入力シート!H297</f>
        <v>0</v>
      </c>
      <c r="F300" s="80" t="str">
        <f>③入力シート!I297</f>
        <v/>
      </c>
      <c r="G300" s="80"/>
      <c r="H300" s="89" t="e">
        <f>③入力シート!O297+③入力シート!P297</f>
        <v>#VALUE!</v>
      </c>
      <c r="I300" s="89">
        <f>③入力シート!L297</f>
        <v>0</v>
      </c>
      <c r="J300" s="89">
        <f>③入力シート!M297</f>
        <v>0</v>
      </c>
      <c r="K300" s="158">
        <f>③入力シート!K297</f>
        <v>0</v>
      </c>
      <c r="L300" s="159"/>
      <c r="M300" s="159"/>
      <c r="N300" s="159"/>
      <c r="O300" s="159"/>
      <c r="P300" s="160"/>
      <c r="Q300" s="89"/>
    </row>
    <row r="301" spans="1:17" ht="33" customHeight="1">
      <c r="A301" s="79">
        <f>③入力シート!A298</f>
        <v>0</v>
      </c>
      <c r="B301" s="80">
        <f>③入力シート!E298</f>
        <v>0</v>
      </c>
      <c r="C301" s="80">
        <f>③入力シート!J298</f>
        <v>0</v>
      </c>
      <c r="D301" s="80">
        <f>③入力シート!G298</f>
        <v>0</v>
      </c>
      <c r="E301" s="80">
        <f>③入力シート!H298</f>
        <v>0</v>
      </c>
      <c r="F301" s="80" t="str">
        <f>③入力シート!I298</f>
        <v/>
      </c>
      <c r="G301" s="80"/>
      <c r="H301" s="89" t="e">
        <f>③入力シート!O298+③入力シート!P298</f>
        <v>#VALUE!</v>
      </c>
      <c r="I301" s="89">
        <f>③入力シート!L298</f>
        <v>0</v>
      </c>
      <c r="J301" s="89">
        <f>③入力シート!M298</f>
        <v>0</v>
      </c>
      <c r="K301" s="158">
        <f>③入力シート!K298</f>
        <v>0</v>
      </c>
      <c r="L301" s="159"/>
      <c r="M301" s="159"/>
      <c r="N301" s="159"/>
      <c r="O301" s="159"/>
      <c r="P301" s="160"/>
      <c r="Q301" s="89"/>
    </row>
    <row r="302" spans="1:17" ht="33" customHeight="1">
      <c r="A302" s="79">
        <f>③入力シート!A299</f>
        <v>0</v>
      </c>
      <c r="B302" s="80">
        <f>③入力シート!E299</f>
        <v>0</v>
      </c>
      <c r="C302" s="80">
        <f>③入力シート!J299</f>
        <v>0</v>
      </c>
      <c r="D302" s="80">
        <f>③入力シート!G299</f>
        <v>0</v>
      </c>
      <c r="E302" s="80">
        <f>③入力シート!H299</f>
        <v>0</v>
      </c>
      <c r="F302" s="80" t="str">
        <f>③入力シート!I299</f>
        <v/>
      </c>
      <c r="G302" s="80"/>
      <c r="H302" s="89" t="e">
        <f>③入力シート!O299+③入力シート!P299</f>
        <v>#VALUE!</v>
      </c>
      <c r="I302" s="89">
        <f>③入力シート!L299</f>
        <v>0</v>
      </c>
      <c r="J302" s="89">
        <f>③入力シート!M299</f>
        <v>0</v>
      </c>
      <c r="K302" s="158">
        <f>③入力シート!K299</f>
        <v>0</v>
      </c>
      <c r="L302" s="159"/>
      <c r="M302" s="159"/>
      <c r="N302" s="159"/>
      <c r="O302" s="159"/>
      <c r="P302" s="160"/>
      <c r="Q302" s="89"/>
    </row>
    <row r="303" spans="1:17" ht="33" customHeight="1">
      <c r="A303" s="79">
        <f>③入力シート!A300</f>
        <v>0</v>
      </c>
      <c r="B303" s="80">
        <f>③入力シート!E300</f>
        <v>0</v>
      </c>
      <c r="C303" s="80">
        <f>③入力シート!J300</f>
        <v>0</v>
      </c>
      <c r="D303" s="80">
        <f>③入力シート!G300</f>
        <v>0</v>
      </c>
      <c r="E303" s="80">
        <f>③入力シート!H300</f>
        <v>0</v>
      </c>
      <c r="F303" s="80" t="str">
        <f>③入力シート!I300</f>
        <v/>
      </c>
      <c r="G303" s="80"/>
      <c r="H303" s="89" t="e">
        <f>③入力シート!O300+③入力シート!P300</f>
        <v>#VALUE!</v>
      </c>
      <c r="I303" s="89">
        <f>③入力シート!L300</f>
        <v>0</v>
      </c>
      <c r="J303" s="89">
        <f>③入力シート!M300</f>
        <v>0</v>
      </c>
      <c r="K303" s="158">
        <f>③入力シート!K300</f>
        <v>0</v>
      </c>
      <c r="L303" s="159"/>
      <c r="M303" s="159"/>
      <c r="N303" s="159"/>
      <c r="O303" s="159"/>
      <c r="P303" s="160"/>
      <c r="Q303" s="89"/>
    </row>
    <row r="304" spans="1:17" ht="33" customHeight="1">
      <c r="A304" s="79">
        <f>③入力シート!A301</f>
        <v>0</v>
      </c>
      <c r="B304" s="80">
        <f>③入力シート!E301</f>
        <v>0</v>
      </c>
      <c r="C304" s="80">
        <f>③入力シート!J301</f>
        <v>0</v>
      </c>
      <c r="D304" s="80">
        <f>③入力シート!G301</f>
        <v>0</v>
      </c>
      <c r="E304" s="80">
        <f>③入力シート!H301</f>
        <v>0</v>
      </c>
      <c r="F304" s="80" t="str">
        <f>③入力シート!I301</f>
        <v/>
      </c>
      <c r="G304" s="80"/>
      <c r="H304" s="89" t="e">
        <f>③入力シート!O301+③入力シート!P301</f>
        <v>#VALUE!</v>
      </c>
      <c r="I304" s="89">
        <f>③入力シート!L301</f>
        <v>0</v>
      </c>
      <c r="J304" s="89">
        <f>③入力シート!M301</f>
        <v>0</v>
      </c>
      <c r="K304" s="158">
        <f>③入力シート!K301</f>
        <v>0</v>
      </c>
      <c r="L304" s="159"/>
      <c r="M304" s="159"/>
      <c r="N304" s="159"/>
      <c r="O304" s="159"/>
      <c r="P304" s="160"/>
      <c r="Q304" s="89"/>
    </row>
    <row r="305" spans="1:17" ht="33" customHeight="1">
      <c r="A305" s="79">
        <f>③入力シート!A302</f>
        <v>0</v>
      </c>
      <c r="B305" s="80">
        <f>③入力シート!E302</f>
        <v>0</v>
      </c>
      <c r="C305" s="80">
        <f>③入力シート!J302</f>
        <v>0</v>
      </c>
      <c r="D305" s="80">
        <f>③入力シート!G302</f>
        <v>0</v>
      </c>
      <c r="E305" s="80">
        <f>③入力シート!H302</f>
        <v>0</v>
      </c>
      <c r="F305" s="80" t="str">
        <f>③入力シート!I302</f>
        <v/>
      </c>
      <c r="G305" s="80"/>
      <c r="H305" s="89" t="e">
        <f>③入力シート!O302+③入力シート!P302</f>
        <v>#VALUE!</v>
      </c>
      <c r="I305" s="89">
        <f>③入力シート!L302</f>
        <v>0</v>
      </c>
      <c r="J305" s="89">
        <f>③入力シート!M302</f>
        <v>0</v>
      </c>
      <c r="K305" s="158">
        <f>③入力シート!K302</f>
        <v>0</v>
      </c>
      <c r="L305" s="159"/>
      <c r="M305" s="159"/>
      <c r="N305" s="159"/>
      <c r="O305" s="159"/>
      <c r="P305" s="160"/>
      <c r="Q305" s="89"/>
    </row>
    <row r="306" spans="1:17" ht="33" customHeight="1">
      <c r="A306" s="79">
        <f>③入力シート!A303</f>
        <v>0</v>
      </c>
      <c r="B306" s="80">
        <f>③入力シート!E303</f>
        <v>0</v>
      </c>
      <c r="C306" s="80">
        <f>③入力シート!J303</f>
        <v>0</v>
      </c>
      <c r="D306" s="80">
        <f>③入力シート!G303</f>
        <v>0</v>
      </c>
      <c r="E306" s="80">
        <f>③入力シート!H303</f>
        <v>0</v>
      </c>
      <c r="F306" s="80" t="str">
        <f>③入力シート!I303</f>
        <v/>
      </c>
      <c r="G306" s="80"/>
      <c r="H306" s="89" t="e">
        <f>③入力シート!O303+③入力シート!P303</f>
        <v>#VALUE!</v>
      </c>
      <c r="I306" s="89">
        <f>③入力シート!L303</f>
        <v>0</v>
      </c>
      <c r="J306" s="89">
        <f>③入力シート!M303</f>
        <v>0</v>
      </c>
      <c r="K306" s="158">
        <f>③入力シート!K303</f>
        <v>0</v>
      </c>
      <c r="L306" s="159"/>
      <c r="M306" s="159"/>
      <c r="N306" s="159"/>
      <c r="O306" s="159"/>
      <c r="P306" s="160"/>
      <c r="Q306" s="89"/>
    </row>
    <row r="307" spans="1:17" ht="33" customHeight="1">
      <c r="A307" s="79">
        <f>③入力シート!A304</f>
        <v>0</v>
      </c>
      <c r="B307" s="80">
        <f>③入力シート!E304</f>
        <v>0</v>
      </c>
      <c r="C307" s="80">
        <f>③入力シート!J304</f>
        <v>0</v>
      </c>
      <c r="D307" s="80">
        <f>③入力シート!G304</f>
        <v>0</v>
      </c>
      <c r="E307" s="80">
        <f>③入力シート!H304</f>
        <v>0</v>
      </c>
      <c r="F307" s="80" t="str">
        <f>③入力シート!I304</f>
        <v/>
      </c>
      <c r="G307" s="80"/>
      <c r="H307" s="89" t="e">
        <f>③入力シート!O304+③入力シート!P304</f>
        <v>#VALUE!</v>
      </c>
      <c r="I307" s="89">
        <f>③入力シート!L304</f>
        <v>0</v>
      </c>
      <c r="J307" s="89">
        <f>③入力シート!M304</f>
        <v>0</v>
      </c>
      <c r="K307" s="158">
        <f>③入力シート!K304</f>
        <v>0</v>
      </c>
      <c r="L307" s="159"/>
      <c r="M307" s="159"/>
      <c r="N307" s="159"/>
      <c r="O307" s="159"/>
      <c r="P307" s="160"/>
      <c r="Q307" s="89"/>
    </row>
    <row r="308" spans="1:17" ht="33" customHeight="1">
      <c r="A308" s="79">
        <f>③入力シート!A305</f>
        <v>0</v>
      </c>
      <c r="B308" s="80">
        <f>③入力シート!E305</f>
        <v>0</v>
      </c>
      <c r="C308" s="80">
        <f>③入力シート!J305</f>
        <v>0</v>
      </c>
      <c r="D308" s="80">
        <f>③入力シート!G305</f>
        <v>0</v>
      </c>
      <c r="E308" s="80">
        <f>③入力シート!H305</f>
        <v>0</v>
      </c>
      <c r="F308" s="80" t="str">
        <f>③入力シート!I305</f>
        <v/>
      </c>
      <c r="G308" s="80"/>
      <c r="H308" s="89" t="e">
        <f>③入力シート!O305+③入力シート!P305</f>
        <v>#VALUE!</v>
      </c>
      <c r="I308" s="89">
        <f>③入力シート!L305</f>
        <v>0</v>
      </c>
      <c r="J308" s="89">
        <f>③入力シート!M305</f>
        <v>0</v>
      </c>
      <c r="K308" s="158">
        <f>③入力シート!K305</f>
        <v>0</v>
      </c>
      <c r="L308" s="159"/>
      <c r="M308" s="159"/>
      <c r="N308" s="159"/>
      <c r="O308" s="159"/>
      <c r="P308" s="160"/>
      <c r="Q308" s="89"/>
    </row>
    <row r="309" spans="1:17" ht="33" customHeight="1">
      <c r="A309" s="79">
        <f>③入力シート!A306</f>
        <v>0</v>
      </c>
      <c r="B309" s="80">
        <f>③入力シート!E306</f>
        <v>0</v>
      </c>
      <c r="C309" s="80">
        <f>③入力シート!J306</f>
        <v>0</v>
      </c>
      <c r="D309" s="80">
        <f>③入力シート!G306</f>
        <v>0</v>
      </c>
      <c r="E309" s="80">
        <f>③入力シート!H306</f>
        <v>0</v>
      </c>
      <c r="F309" s="80" t="str">
        <f>③入力シート!I306</f>
        <v/>
      </c>
      <c r="G309" s="80"/>
      <c r="H309" s="89" t="e">
        <f>③入力シート!O306+③入力シート!P306</f>
        <v>#VALUE!</v>
      </c>
      <c r="I309" s="89">
        <f>③入力シート!L306</f>
        <v>0</v>
      </c>
      <c r="J309" s="89">
        <f>③入力シート!M306</f>
        <v>0</v>
      </c>
      <c r="K309" s="158">
        <f>③入力シート!K306</f>
        <v>0</v>
      </c>
      <c r="L309" s="159"/>
      <c r="M309" s="159"/>
      <c r="N309" s="159"/>
      <c r="O309" s="159"/>
      <c r="P309" s="160"/>
      <c r="Q309" s="89"/>
    </row>
    <row r="310" spans="1:17" ht="33" customHeight="1">
      <c r="A310" s="79">
        <f>③入力シート!A307</f>
        <v>0</v>
      </c>
      <c r="B310" s="80">
        <f>③入力シート!E307</f>
        <v>0</v>
      </c>
      <c r="C310" s="80">
        <f>③入力シート!J307</f>
        <v>0</v>
      </c>
      <c r="D310" s="80">
        <f>③入力シート!G307</f>
        <v>0</v>
      </c>
      <c r="E310" s="80">
        <f>③入力シート!H307</f>
        <v>0</v>
      </c>
      <c r="F310" s="80" t="str">
        <f>③入力シート!I307</f>
        <v/>
      </c>
      <c r="G310" s="80"/>
      <c r="H310" s="89" t="e">
        <f>③入力シート!O307+③入力シート!P307</f>
        <v>#VALUE!</v>
      </c>
      <c r="I310" s="89">
        <f>③入力シート!L307</f>
        <v>0</v>
      </c>
      <c r="J310" s="89">
        <f>③入力シート!M307</f>
        <v>0</v>
      </c>
      <c r="K310" s="158">
        <f>③入力シート!K307</f>
        <v>0</v>
      </c>
      <c r="L310" s="159"/>
      <c r="M310" s="159"/>
      <c r="N310" s="159"/>
      <c r="O310" s="159"/>
      <c r="P310" s="160"/>
      <c r="Q310" s="89"/>
    </row>
    <row r="311" spans="1:17" ht="33" customHeight="1">
      <c r="A311" s="79">
        <f>③入力シート!A308</f>
        <v>0</v>
      </c>
      <c r="B311" s="80">
        <f>③入力シート!E308</f>
        <v>0</v>
      </c>
      <c r="C311" s="80">
        <f>③入力シート!J308</f>
        <v>0</v>
      </c>
      <c r="D311" s="80">
        <f>③入力シート!G308</f>
        <v>0</v>
      </c>
      <c r="E311" s="80">
        <f>③入力シート!H308</f>
        <v>0</v>
      </c>
      <c r="F311" s="80" t="str">
        <f>③入力シート!I308</f>
        <v/>
      </c>
      <c r="G311" s="80"/>
      <c r="H311" s="89" t="e">
        <f>③入力シート!O308+③入力シート!P308</f>
        <v>#VALUE!</v>
      </c>
      <c r="I311" s="89">
        <f>③入力シート!L308</f>
        <v>0</v>
      </c>
      <c r="J311" s="89">
        <f>③入力シート!M308</f>
        <v>0</v>
      </c>
      <c r="K311" s="158">
        <f>③入力シート!K308</f>
        <v>0</v>
      </c>
      <c r="L311" s="159"/>
      <c r="M311" s="159"/>
      <c r="N311" s="159"/>
      <c r="O311" s="159"/>
      <c r="P311" s="160"/>
      <c r="Q311" s="89"/>
    </row>
    <row r="312" spans="1:17" ht="33" customHeight="1">
      <c r="A312" s="79">
        <f>③入力シート!A309</f>
        <v>0</v>
      </c>
      <c r="B312" s="80">
        <f>③入力シート!E309</f>
        <v>0</v>
      </c>
      <c r="C312" s="80">
        <f>③入力シート!J309</f>
        <v>0</v>
      </c>
      <c r="D312" s="80">
        <f>③入力シート!G309</f>
        <v>0</v>
      </c>
      <c r="E312" s="80">
        <f>③入力シート!H309</f>
        <v>0</v>
      </c>
      <c r="F312" s="80" t="str">
        <f>③入力シート!I309</f>
        <v/>
      </c>
      <c r="G312" s="80"/>
      <c r="H312" s="89" t="e">
        <f>③入力シート!O309+③入力シート!P309</f>
        <v>#VALUE!</v>
      </c>
      <c r="I312" s="89">
        <f>③入力シート!L309</f>
        <v>0</v>
      </c>
      <c r="J312" s="89">
        <f>③入力シート!M309</f>
        <v>0</v>
      </c>
      <c r="K312" s="158">
        <f>③入力シート!K309</f>
        <v>0</v>
      </c>
      <c r="L312" s="159"/>
      <c r="M312" s="159"/>
      <c r="N312" s="159"/>
      <c r="O312" s="159"/>
      <c r="P312" s="160"/>
      <c r="Q312" s="89"/>
    </row>
    <row r="313" spans="1:17" ht="33" customHeight="1">
      <c r="A313" s="79">
        <f>③入力シート!A310</f>
        <v>0</v>
      </c>
      <c r="B313" s="80">
        <f>③入力シート!E310</f>
        <v>0</v>
      </c>
      <c r="C313" s="80">
        <f>③入力シート!J310</f>
        <v>0</v>
      </c>
      <c r="D313" s="80">
        <f>③入力シート!G310</f>
        <v>0</v>
      </c>
      <c r="E313" s="80">
        <f>③入力シート!H310</f>
        <v>0</v>
      </c>
      <c r="F313" s="80" t="str">
        <f>③入力シート!I310</f>
        <v/>
      </c>
      <c r="G313" s="80"/>
      <c r="H313" s="89" t="e">
        <f>③入力シート!O310+③入力シート!P310</f>
        <v>#VALUE!</v>
      </c>
      <c r="I313" s="89">
        <f>③入力シート!L310</f>
        <v>0</v>
      </c>
      <c r="J313" s="89">
        <f>③入力シート!M310</f>
        <v>0</v>
      </c>
      <c r="K313" s="158">
        <f>③入力シート!K310</f>
        <v>0</v>
      </c>
      <c r="L313" s="159"/>
      <c r="M313" s="159"/>
      <c r="N313" s="159"/>
      <c r="O313" s="159"/>
      <c r="P313" s="160"/>
      <c r="Q313" s="89"/>
    </row>
    <row r="314" spans="1:17" ht="33" customHeight="1">
      <c r="A314" s="79">
        <f>③入力シート!A311</f>
        <v>0</v>
      </c>
      <c r="B314" s="80">
        <f>③入力シート!E311</f>
        <v>0</v>
      </c>
      <c r="C314" s="80">
        <f>③入力シート!J311</f>
        <v>0</v>
      </c>
      <c r="D314" s="80">
        <f>③入力シート!G311</f>
        <v>0</v>
      </c>
      <c r="E314" s="80">
        <f>③入力シート!H311</f>
        <v>0</v>
      </c>
      <c r="F314" s="80" t="str">
        <f>③入力シート!I311</f>
        <v/>
      </c>
      <c r="G314" s="80"/>
      <c r="H314" s="89" t="e">
        <f>③入力シート!O311+③入力シート!P311</f>
        <v>#VALUE!</v>
      </c>
      <c r="I314" s="89">
        <f>③入力シート!L311</f>
        <v>0</v>
      </c>
      <c r="J314" s="89">
        <f>③入力シート!M311</f>
        <v>0</v>
      </c>
      <c r="K314" s="158">
        <f>③入力シート!K311</f>
        <v>0</v>
      </c>
      <c r="L314" s="159"/>
      <c r="M314" s="159"/>
      <c r="N314" s="159"/>
      <c r="O314" s="159"/>
      <c r="P314" s="160"/>
      <c r="Q314" s="89"/>
    </row>
    <row r="315" spans="1:17" ht="33" customHeight="1">
      <c r="A315" s="79">
        <f>③入力シート!A312</f>
        <v>0</v>
      </c>
      <c r="B315" s="80">
        <f>③入力シート!E312</f>
        <v>0</v>
      </c>
      <c r="C315" s="80">
        <f>③入力シート!J312</f>
        <v>0</v>
      </c>
      <c r="D315" s="80">
        <f>③入力シート!G312</f>
        <v>0</v>
      </c>
      <c r="E315" s="80">
        <f>③入力シート!H312</f>
        <v>0</v>
      </c>
      <c r="F315" s="80" t="str">
        <f>③入力シート!I312</f>
        <v/>
      </c>
      <c r="G315" s="80"/>
      <c r="H315" s="89" t="e">
        <f>③入力シート!O312+③入力シート!P312</f>
        <v>#VALUE!</v>
      </c>
      <c r="I315" s="89">
        <f>③入力シート!L312</f>
        <v>0</v>
      </c>
      <c r="J315" s="89">
        <f>③入力シート!M312</f>
        <v>0</v>
      </c>
      <c r="K315" s="158">
        <f>③入力シート!K312</f>
        <v>0</v>
      </c>
      <c r="L315" s="159"/>
      <c r="M315" s="159"/>
      <c r="N315" s="159"/>
      <c r="O315" s="159"/>
      <c r="P315" s="160"/>
      <c r="Q315" s="89"/>
    </row>
    <row r="316" spans="1:17" ht="33" customHeight="1">
      <c r="A316" s="79">
        <f>③入力シート!A313</f>
        <v>0</v>
      </c>
      <c r="B316" s="80">
        <f>③入力シート!E313</f>
        <v>0</v>
      </c>
      <c r="C316" s="80">
        <f>③入力シート!J313</f>
        <v>0</v>
      </c>
      <c r="D316" s="80">
        <f>③入力シート!G313</f>
        <v>0</v>
      </c>
      <c r="E316" s="80">
        <f>③入力シート!H313</f>
        <v>0</v>
      </c>
      <c r="F316" s="80" t="str">
        <f>③入力シート!I313</f>
        <v/>
      </c>
      <c r="G316" s="80"/>
      <c r="H316" s="89" t="e">
        <f>③入力シート!O313+③入力シート!P313</f>
        <v>#VALUE!</v>
      </c>
      <c r="I316" s="89">
        <f>③入力シート!L313</f>
        <v>0</v>
      </c>
      <c r="J316" s="89">
        <f>③入力シート!M313</f>
        <v>0</v>
      </c>
      <c r="K316" s="158">
        <f>③入力シート!K313</f>
        <v>0</v>
      </c>
      <c r="L316" s="159"/>
      <c r="M316" s="159"/>
      <c r="N316" s="159"/>
      <c r="O316" s="159"/>
      <c r="P316" s="160"/>
      <c r="Q316" s="89"/>
    </row>
    <row r="317" spans="1:17" ht="33" customHeight="1">
      <c r="A317" s="79">
        <f>③入力シート!A314</f>
        <v>0</v>
      </c>
      <c r="B317" s="80">
        <f>③入力シート!E314</f>
        <v>0</v>
      </c>
      <c r="C317" s="80">
        <f>③入力シート!J314</f>
        <v>0</v>
      </c>
      <c r="D317" s="80">
        <f>③入力シート!G314</f>
        <v>0</v>
      </c>
      <c r="E317" s="80">
        <f>③入力シート!H314</f>
        <v>0</v>
      </c>
      <c r="F317" s="80" t="str">
        <f>③入力シート!I314</f>
        <v/>
      </c>
      <c r="G317" s="80"/>
      <c r="H317" s="89" t="e">
        <f>③入力シート!O314+③入力シート!P314</f>
        <v>#VALUE!</v>
      </c>
      <c r="I317" s="89">
        <f>③入力シート!L314</f>
        <v>0</v>
      </c>
      <c r="J317" s="89">
        <f>③入力シート!M314</f>
        <v>0</v>
      </c>
      <c r="K317" s="158">
        <f>③入力シート!K314</f>
        <v>0</v>
      </c>
      <c r="L317" s="159"/>
      <c r="M317" s="159"/>
      <c r="N317" s="159"/>
      <c r="O317" s="159"/>
      <c r="P317" s="160"/>
      <c r="Q317" s="89"/>
    </row>
    <row r="318" spans="1:17" ht="33" customHeight="1">
      <c r="A318" s="79">
        <f>③入力シート!A315</f>
        <v>0</v>
      </c>
      <c r="B318" s="80">
        <f>③入力シート!E315</f>
        <v>0</v>
      </c>
      <c r="C318" s="80">
        <f>③入力シート!J315</f>
        <v>0</v>
      </c>
      <c r="D318" s="80">
        <f>③入力シート!G315</f>
        <v>0</v>
      </c>
      <c r="E318" s="80">
        <f>③入力シート!H315</f>
        <v>0</v>
      </c>
      <c r="F318" s="80" t="str">
        <f>③入力シート!I315</f>
        <v/>
      </c>
      <c r="G318" s="80"/>
      <c r="H318" s="89" t="e">
        <f>③入力シート!O315+③入力シート!P315</f>
        <v>#VALUE!</v>
      </c>
      <c r="I318" s="89">
        <f>③入力シート!L315</f>
        <v>0</v>
      </c>
      <c r="J318" s="89">
        <f>③入力シート!M315</f>
        <v>0</v>
      </c>
      <c r="K318" s="158">
        <f>③入力シート!K315</f>
        <v>0</v>
      </c>
      <c r="L318" s="159"/>
      <c r="M318" s="159"/>
      <c r="N318" s="159"/>
      <c r="O318" s="159"/>
      <c r="P318" s="160"/>
      <c r="Q318" s="89"/>
    </row>
    <row r="319" spans="1:17" ht="33" customHeight="1">
      <c r="A319" s="79">
        <f>③入力シート!A316</f>
        <v>0</v>
      </c>
      <c r="B319" s="80">
        <f>③入力シート!E316</f>
        <v>0</v>
      </c>
      <c r="C319" s="80">
        <f>③入力シート!J316</f>
        <v>0</v>
      </c>
      <c r="D319" s="80">
        <f>③入力シート!G316</f>
        <v>0</v>
      </c>
      <c r="E319" s="80">
        <f>③入力シート!H316</f>
        <v>0</v>
      </c>
      <c r="F319" s="80" t="str">
        <f>③入力シート!I316</f>
        <v/>
      </c>
      <c r="G319" s="80"/>
      <c r="H319" s="89" t="e">
        <f>③入力シート!O316+③入力シート!P316</f>
        <v>#VALUE!</v>
      </c>
      <c r="I319" s="89">
        <f>③入力シート!L316</f>
        <v>0</v>
      </c>
      <c r="J319" s="89">
        <f>③入力シート!M316</f>
        <v>0</v>
      </c>
      <c r="K319" s="158">
        <f>③入力シート!K316</f>
        <v>0</v>
      </c>
      <c r="L319" s="159"/>
      <c r="M319" s="159"/>
      <c r="N319" s="159"/>
      <c r="O319" s="159"/>
      <c r="P319" s="160"/>
      <c r="Q319" s="89"/>
    </row>
    <row r="320" spans="1:17" ht="33" customHeight="1">
      <c r="A320" s="79">
        <f>③入力シート!A317</f>
        <v>0</v>
      </c>
      <c r="B320" s="80">
        <f>③入力シート!E317</f>
        <v>0</v>
      </c>
      <c r="C320" s="80">
        <f>③入力シート!J317</f>
        <v>0</v>
      </c>
      <c r="D320" s="80">
        <f>③入力シート!G317</f>
        <v>0</v>
      </c>
      <c r="E320" s="80">
        <f>③入力シート!H317</f>
        <v>0</v>
      </c>
      <c r="F320" s="80" t="str">
        <f>③入力シート!I317</f>
        <v/>
      </c>
      <c r="G320" s="80"/>
      <c r="H320" s="89" t="e">
        <f>③入力シート!O317+③入力シート!P317</f>
        <v>#VALUE!</v>
      </c>
      <c r="I320" s="89">
        <f>③入力シート!L317</f>
        <v>0</v>
      </c>
      <c r="J320" s="89">
        <f>③入力シート!M317</f>
        <v>0</v>
      </c>
      <c r="K320" s="158">
        <f>③入力シート!K317</f>
        <v>0</v>
      </c>
      <c r="L320" s="159"/>
      <c r="M320" s="159"/>
      <c r="N320" s="159"/>
      <c r="O320" s="159"/>
      <c r="P320" s="160"/>
      <c r="Q320" s="89"/>
    </row>
    <row r="321" spans="1:17" ht="33" customHeight="1">
      <c r="A321" s="79">
        <f>③入力シート!A318</f>
        <v>0</v>
      </c>
      <c r="B321" s="80">
        <f>③入力シート!E318</f>
        <v>0</v>
      </c>
      <c r="C321" s="80">
        <f>③入力シート!J318</f>
        <v>0</v>
      </c>
      <c r="D321" s="80">
        <f>③入力シート!G318</f>
        <v>0</v>
      </c>
      <c r="E321" s="80">
        <f>③入力シート!H318</f>
        <v>0</v>
      </c>
      <c r="F321" s="80" t="str">
        <f>③入力シート!I318</f>
        <v/>
      </c>
      <c r="G321" s="80"/>
      <c r="H321" s="89" t="e">
        <f>③入力シート!O318+③入力シート!P318</f>
        <v>#VALUE!</v>
      </c>
      <c r="I321" s="89">
        <f>③入力シート!L318</f>
        <v>0</v>
      </c>
      <c r="J321" s="89">
        <f>③入力シート!M318</f>
        <v>0</v>
      </c>
      <c r="K321" s="158">
        <f>③入力シート!K318</f>
        <v>0</v>
      </c>
      <c r="L321" s="159"/>
      <c r="M321" s="159"/>
      <c r="N321" s="159"/>
      <c r="O321" s="159"/>
      <c r="P321" s="160"/>
      <c r="Q321" s="89"/>
    </row>
    <row r="322" spans="1:17" ht="33" customHeight="1">
      <c r="A322" s="79">
        <f>③入力シート!A319</f>
        <v>0</v>
      </c>
      <c r="B322" s="80">
        <f>③入力シート!E319</f>
        <v>0</v>
      </c>
      <c r="C322" s="80">
        <f>③入力シート!J319</f>
        <v>0</v>
      </c>
      <c r="D322" s="80">
        <f>③入力シート!G319</f>
        <v>0</v>
      </c>
      <c r="E322" s="80">
        <f>③入力シート!H319</f>
        <v>0</v>
      </c>
      <c r="F322" s="80" t="str">
        <f>③入力シート!I319</f>
        <v/>
      </c>
      <c r="G322" s="80"/>
      <c r="H322" s="89" t="e">
        <f>③入力シート!O319+③入力シート!P319</f>
        <v>#VALUE!</v>
      </c>
      <c r="I322" s="89">
        <f>③入力シート!L319</f>
        <v>0</v>
      </c>
      <c r="J322" s="89">
        <f>③入力シート!M319</f>
        <v>0</v>
      </c>
      <c r="K322" s="158">
        <f>③入力シート!K319</f>
        <v>0</v>
      </c>
      <c r="L322" s="159"/>
      <c r="M322" s="159"/>
      <c r="N322" s="159"/>
      <c r="O322" s="159"/>
      <c r="P322" s="160"/>
      <c r="Q322" s="89"/>
    </row>
    <row r="323" spans="1:17" ht="33" customHeight="1">
      <c r="A323" s="79">
        <f>③入力シート!A320</f>
        <v>0</v>
      </c>
      <c r="B323" s="80">
        <f>③入力シート!E320</f>
        <v>0</v>
      </c>
      <c r="C323" s="80">
        <f>③入力シート!J320</f>
        <v>0</v>
      </c>
      <c r="D323" s="80">
        <f>③入力シート!G320</f>
        <v>0</v>
      </c>
      <c r="E323" s="80">
        <f>③入力シート!H320</f>
        <v>0</v>
      </c>
      <c r="F323" s="80" t="str">
        <f>③入力シート!I320</f>
        <v/>
      </c>
      <c r="G323" s="80"/>
      <c r="H323" s="89" t="e">
        <f>③入力シート!O320+③入力シート!P320</f>
        <v>#VALUE!</v>
      </c>
      <c r="I323" s="89">
        <f>③入力シート!L320</f>
        <v>0</v>
      </c>
      <c r="J323" s="89">
        <f>③入力シート!M320</f>
        <v>0</v>
      </c>
      <c r="K323" s="158">
        <f>③入力シート!K320</f>
        <v>0</v>
      </c>
      <c r="L323" s="159"/>
      <c r="M323" s="159"/>
      <c r="N323" s="159"/>
      <c r="O323" s="159"/>
      <c r="P323" s="160"/>
      <c r="Q323" s="89"/>
    </row>
    <row r="324" spans="1:17" ht="33" customHeight="1">
      <c r="A324" s="79">
        <f>③入力シート!A321</f>
        <v>0</v>
      </c>
      <c r="B324" s="80">
        <f>③入力シート!E321</f>
        <v>0</v>
      </c>
      <c r="C324" s="80">
        <f>③入力シート!J321</f>
        <v>0</v>
      </c>
      <c r="D324" s="80">
        <f>③入力シート!G321</f>
        <v>0</v>
      </c>
      <c r="E324" s="80">
        <f>③入力シート!H321</f>
        <v>0</v>
      </c>
      <c r="F324" s="80" t="str">
        <f>③入力シート!I321</f>
        <v/>
      </c>
      <c r="G324" s="80"/>
      <c r="H324" s="89" t="e">
        <f>③入力シート!O321+③入力シート!P321</f>
        <v>#VALUE!</v>
      </c>
      <c r="I324" s="89">
        <f>③入力シート!L321</f>
        <v>0</v>
      </c>
      <c r="J324" s="89">
        <f>③入力シート!M321</f>
        <v>0</v>
      </c>
      <c r="K324" s="158">
        <f>③入力シート!K321</f>
        <v>0</v>
      </c>
      <c r="L324" s="159"/>
      <c r="M324" s="159"/>
      <c r="N324" s="159"/>
      <c r="O324" s="159"/>
      <c r="P324" s="160"/>
      <c r="Q324" s="89"/>
    </row>
    <row r="325" spans="1:17" ht="33" customHeight="1">
      <c r="A325" s="79">
        <f>③入力シート!A322</f>
        <v>0</v>
      </c>
      <c r="B325" s="80">
        <f>③入力シート!E322</f>
        <v>0</v>
      </c>
      <c r="C325" s="80">
        <f>③入力シート!J322</f>
        <v>0</v>
      </c>
      <c r="D325" s="80">
        <f>③入力シート!G322</f>
        <v>0</v>
      </c>
      <c r="E325" s="80">
        <f>③入力シート!H322</f>
        <v>0</v>
      </c>
      <c r="F325" s="80" t="str">
        <f>③入力シート!I322</f>
        <v/>
      </c>
      <c r="G325" s="80"/>
      <c r="H325" s="89" t="e">
        <f>③入力シート!O322+③入力シート!P322</f>
        <v>#VALUE!</v>
      </c>
      <c r="I325" s="89">
        <f>③入力シート!L322</f>
        <v>0</v>
      </c>
      <c r="J325" s="89">
        <f>③入力シート!M322</f>
        <v>0</v>
      </c>
      <c r="K325" s="158">
        <f>③入力シート!K322</f>
        <v>0</v>
      </c>
      <c r="L325" s="159"/>
      <c r="M325" s="159"/>
      <c r="N325" s="159"/>
      <c r="O325" s="159"/>
      <c r="P325" s="160"/>
      <c r="Q325" s="89"/>
    </row>
    <row r="326" spans="1:17" ht="33" customHeight="1">
      <c r="A326" s="79">
        <f>③入力シート!A323</f>
        <v>0</v>
      </c>
      <c r="B326" s="80">
        <f>③入力シート!E323</f>
        <v>0</v>
      </c>
      <c r="C326" s="80">
        <f>③入力シート!J323</f>
        <v>0</v>
      </c>
      <c r="D326" s="80">
        <f>③入力シート!G323</f>
        <v>0</v>
      </c>
      <c r="E326" s="80">
        <f>③入力シート!H323</f>
        <v>0</v>
      </c>
      <c r="F326" s="80" t="str">
        <f>③入力シート!I323</f>
        <v/>
      </c>
      <c r="G326" s="80"/>
      <c r="H326" s="89" t="e">
        <f>③入力シート!O323+③入力シート!P323</f>
        <v>#VALUE!</v>
      </c>
      <c r="I326" s="89">
        <f>③入力シート!L323</f>
        <v>0</v>
      </c>
      <c r="J326" s="89">
        <f>③入力シート!M323</f>
        <v>0</v>
      </c>
      <c r="K326" s="158">
        <f>③入力シート!K323</f>
        <v>0</v>
      </c>
      <c r="L326" s="159"/>
      <c r="M326" s="159"/>
      <c r="N326" s="159"/>
      <c r="O326" s="159"/>
      <c r="P326" s="160"/>
      <c r="Q326" s="89"/>
    </row>
    <row r="327" spans="1:17" ht="33" customHeight="1">
      <c r="A327" s="79">
        <f>③入力シート!A324</f>
        <v>0</v>
      </c>
      <c r="B327" s="80">
        <f>③入力シート!E324</f>
        <v>0</v>
      </c>
      <c r="C327" s="80">
        <f>③入力シート!J324</f>
        <v>0</v>
      </c>
      <c r="D327" s="80">
        <f>③入力シート!G324</f>
        <v>0</v>
      </c>
      <c r="E327" s="80">
        <f>③入力シート!H324</f>
        <v>0</v>
      </c>
      <c r="F327" s="80" t="str">
        <f>③入力シート!I324</f>
        <v/>
      </c>
      <c r="G327" s="80"/>
      <c r="H327" s="89" t="e">
        <f>③入力シート!O324+③入力シート!P324</f>
        <v>#VALUE!</v>
      </c>
      <c r="I327" s="89">
        <f>③入力シート!L324</f>
        <v>0</v>
      </c>
      <c r="J327" s="89">
        <f>③入力シート!M324</f>
        <v>0</v>
      </c>
      <c r="K327" s="158">
        <f>③入力シート!K324</f>
        <v>0</v>
      </c>
      <c r="L327" s="159"/>
      <c r="M327" s="159"/>
      <c r="N327" s="159"/>
      <c r="O327" s="159"/>
      <c r="P327" s="160"/>
      <c r="Q327" s="89"/>
    </row>
    <row r="328" spans="1:17" ht="33" customHeight="1">
      <c r="A328" s="79">
        <f>③入力シート!A325</f>
        <v>0</v>
      </c>
      <c r="B328" s="80">
        <f>③入力シート!E325</f>
        <v>0</v>
      </c>
      <c r="C328" s="80">
        <f>③入力シート!J325</f>
        <v>0</v>
      </c>
      <c r="D328" s="80">
        <f>③入力シート!G325</f>
        <v>0</v>
      </c>
      <c r="E328" s="80">
        <f>③入力シート!H325</f>
        <v>0</v>
      </c>
      <c r="F328" s="80" t="str">
        <f>③入力シート!I325</f>
        <v/>
      </c>
      <c r="G328" s="80"/>
      <c r="H328" s="89" t="e">
        <f>③入力シート!O325+③入力シート!P325</f>
        <v>#VALUE!</v>
      </c>
      <c r="I328" s="89">
        <f>③入力シート!L325</f>
        <v>0</v>
      </c>
      <c r="J328" s="89">
        <f>③入力シート!M325</f>
        <v>0</v>
      </c>
      <c r="K328" s="158">
        <f>③入力シート!K325</f>
        <v>0</v>
      </c>
      <c r="L328" s="159"/>
      <c r="M328" s="159"/>
      <c r="N328" s="159"/>
      <c r="O328" s="159"/>
      <c r="P328" s="160"/>
      <c r="Q328" s="89"/>
    </row>
    <row r="329" spans="1:17" ht="33" customHeight="1">
      <c r="A329" s="79">
        <f>③入力シート!A326</f>
        <v>0</v>
      </c>
      <c r="B329" s="80">
        <f>③入力シート!E326</f>
        <v>0</v>
      </c>
      <c r="C329" s="80">
        <f>③入力シート!J326</f>
        <v>0</v>
      </c>
      <c r="D329" s="80">
        <f>③入力シート!G326</f>
        <v>0</v>
      </c>
      <c r="E329" s="80">
        <f>③入力シート!H326</f>
        <v>0</v>
      </c>
      <c r="F329" s="80" t="str">
        <f>③入力シート!I326</f>
        <v/>
      </c>
      <c r="G329" s="80"/>
      <c r="H329" s="89" t="e">
        <f>③入力シート!O326+③入力シート!P326</f>
        <v>#VALUE!</v>
      </c>
      <c r="I329" s="89">
        <f>③入力シート!L326</f>
        <v>0</v>
      </c>
      <c r="J329" s="89">
        <f>③入力シート!M326</f>
        <v>0</v>
      </c>
      <c r="K329" s="158">
        <f>③入力シート!K326</f>
        <v>0</v>
      </c>
      <c r="L329" s="159"/>
      <c r="M329" s="159"/>
      <c r="N329" s="159"/>
      <c r="O329" s="159"/>
      <c r="P329" s="160"/>
      <c r="Q329" s="89"/>
    </row>
    <row r="330" spans="1:17" ht="33" customHeight="1">
      <c r="A330" s="79">
        <f>③入力シート!A327</f>
        <v>0</v>
      </c>
      <c r="B330" s="80">
        <f>③入力シート!E327</f>
        <v>0</v>
      </c>
      <c r="C330" s="80">
        <f>③入力シート!J327</f>
        <v>0</v>
      </c>
      <c r="D330" s="80">
        <f>③入力シート!G327</f>
        <v>0</v>
      </c>
      <c r="E330" s="80">
        <f>③入力シート!H327</f>
        <v>0</v>
      </c>
      <c r="F330" s="80" t="str">
        <f>③入力シート!I327</f>
        <v/>
      </c>
      <c r="G330" s="80"/>
      <c r="H330" s="89" t="e">
        <f>③入力シート!O327+③入力シート!P327</f>
        <v>#VALUE!</v>
      </c>
      <c r="I330" s="89">
        <f>③入力シート!L327</f>
        <v>0</v>
      </c>
      <c r="J330" s="89">
        <f>③入力シート!M327</f>
        <v>0</v>
      </c>
      <c r="K330" s="158">
        <f>③入力シート!K327</f>
        <v>0</v>
      </c>
      <c r="L330" s="159"/>
      <c r="M330" s="159"/>
      <c r="N330" s="159"/>
      <c r="O330" s="159"/>
      <c r="P330" s="160"/>
      <c r="Q330" s="89"/>
    </row>
    <row r="331" spans="1:17" ht="33" customHeight="1">
      <c r="A331" s="79">
        <f>③入力シート!A328</f>
        <v>0</v>
      </c>
      <c r="B331" s="80">
        <f>③入力シート!E328</f>
        <v>0</v>
      </c>
      <c r="C331" s="80">
        <f>③入力シート!J328</f>
        <v>0</v>
      </c>
      <c r="D331" s="80">
        <f>③入力シート!G328</f>
        <v>0</v>
      </c>
      <c r="E331" s="80">
        <f>③入力シート!H328</f>
        <v>0</v>
      </c>
      <c r="F331" s="80" t="str">
        <f>③入力シート!I328</f>
        <v/>
      </c>
      <c r="G331" s="80"/>
      <c r="H331" s="89" t="e">
        <f>③入力シート!O328+③入力シート!P328</f>
        <v>#VALUE!</v>
      </c>
      <c r="I331" s="89">
        <f>③入力シート!L328</f>
        <v>0</v>
      </c>
      <c r="J331" s="89">
        <f>③入力シート!M328</f>
        <v>0</v>
      </c>
      <c r="K331" s="158">
        <f>③入力シート!K328</f>
        <v>0</v>
      </c>
      <c r="L331" s="159"/>
      <c r="M331" s="159"/>
      <c r="N331" s="159"/>
      <c r="O331" s="159"/>
      <c r="P331" s="160"/>
      <c r="Q331" s="89"/>
    </row>
    <row r="332" spans="1:17" ht="33" customHeight="1">
      <c r="A332" s="79">
        <f>③入力シート!A329</f>
        <v>0</v>
      </c>
      <c r="B332" s="80">
        <f>③入力シート!E329</f>
        <v>0</v>
      </c>
      <c r="C332" s="80">
        <f>③入力シート!J329</f>
        <v>0</v>
      </c>
      <c r="D332" s="80">
        <f>③入力シート!G329</f>
        <v>0</v>
      </c>
      <c r="E332" s="80">
        <f>③入力シート!H329</f>
        <v>0</v>
      </c>
      <c r="F332" s="80" t="str">
        <f>③入力シート!I329</f>
        <v/>
      </c>
      <c r="G332" s="80"/>
      <c r="H332" s="89" t="e">
        <f>③入力シート!O329+③入力シート!P329</f>
        <v>#VALUE!</v>
      </c>
      <c r="I332" s="89">
        <f>③入力シート!L329</f>
        <v>0</v>
      </c>
      <c r="J332" s="89">
        <f>③入力シート!M329</f>
        <v>0</v>
      </c>
      <c r="K332" s="158">
        <f>③入力シート!K329</f>
        <v>0</v>
      </c>
      <c r="L332" s="159"/>
      <c r="M332" s="159"/>
      <c r="N332" s="159"/>
      <c r="O332" s="159"/>
      <c r="P332" s="160"/>
      <c r="Q332" s="89"/>
    </row>
    <row r="333" spans="1:17" ht="33" customHeight="1">
      <c r="A333" s="79">
        <f>③入力シート!A330</f>
        <v>0</v>
      </c>
      <c r="B333" s="80">
        <f>③入力シート!E330</f>
        <v>0</v>
      </c>
      <c r="C333" s="80">
        <f>③入力シート!J330</f>
        <v>0</v>
      </c>
      <c r="D333" s="80">
        <f>③入力シート!G330</f>
        <v>0</v>
      </c>
      <c r="E333" s="80">
        <f>③入力シート!H330</f>
        <v>0</v>
      </c>
      <c r="F333" s="80" t="str">
        <f>③入力シート!I330</f>
        <v/>
      </c>
      <c r="G333" s="80"/>
      <c r="H333" s="89" t="e">
        <f>③入力シート!O330+③入力シート!P330</f>
        <v>#VALUE!</v>
      </c>
      <c r="I333" s="89">
        <f>③入力シート!L330</f>
        <v>0</v>
      </c>
      <c r="J333" s="89">
        <f>③入力シート!M330</f>
        <v>0</v>
      </c>
      <c r="K333" s="158">
        <f>③入力シート!K330</f>
        <v>0</v>
      </c>
      <c r="L333" s="159"/>
      <c r="M333" s="159"/>
      <c r="N333" s="159"/>
      <c r="O333" s="159"/>
      <c r="P333" s="160"/>
      <c r="Q333" s="89"/>
    </row>
    <row r="334" spans="1:17" ht="33" customHeight="1">
      <c r="A334" s="79">
        <f>③入力シート!A331</f>
        <v>0</v>
      </c>
      <c r="B334" s="80">
        <f>③入力シート!E331</f>
        <v>0</v>
      </c>
      <c r="C334" s="80">
        <f>③入力シート!J331</f>
        <v>0</v>
      </c>
      <c r="D334" s="80">
        <f>③入力シート!G331</f>
        <v>0</v>
      </c>
      <c r="E334" s="80">
        <f>③入力シート!H331</f>
        <v>0</v>
      </c>
      <c r="F334" s="80" t="str">
        <f>③入力シート!I331</f>
        <v/>
      </c>
      <c r="G334" s="80"/>
      <c r="H334" s="89" t="e">
        <f>③入力シート!O331+③入力シート!P331</f>
        <v>#VALUE!</v>
      </c>
      <c r="I334" s="89">
        <f>③入力シート!L331</f>
        <v>0</v>
      </c>
      <c r="J334" s="89">
        <f>③入力シート!M331</f>
        <v>0</v>
      </c>
      <c r="K334" s="158">
        <f>③入力シート!K331</f>
        <v>0</v>
      </c>
      <c r="L334" s="159"/>
      <c r="M334" s="159"/>
      <c r="N334" s="159"/>
      <c r="O334" s="159"/>
      <c r="P334" s="160"/>
      <c r="Q334" s="89"/>
    </row>
    <row r="335" spans="1:17" ht="33" customHeight="1">
      <c r="A335" s="79">
        <f>③入力シート!A332</f>
        <v>0</v>
      </c>
      <c r="B335" s="80">
        <f>③入力シート!E332</f>
        <v>0</v>
      </c>
      <c r="C335" s="80">
        <f>③入力シート!J332</f>
        <v>0</v>
      </c>
      <c r="D335" s="80">
        <f>③入力シート!G332</f>
        <v>0</v>
      </c>
      <c r="E335" s="80">
        <f>③入力シート!H332</f>
        <v>0</v>
      </c>
      <c r="F335" s="80" t="str">
        <f>③入力シート!I332</f>
        <v/>
      </c>
      <c r="G335" s="80"/>
      <c r="H335" s="89" t="e">
        <f>③入力シート!O332+③入力シート!P332</f>
        <v>#VALUE!</v>
      </c>
      <c r="I335" s="89">
        <f>③入力シート!L332</f>
        <v>0</v>
      </c>
      <c r="J335" s="89">
        <f>③入力シート!M332</f>
        <v>0</v>
      </c>
      <c r="K335" s="158">
        <f>③入力シート!K332</f>
        <v>0</v>
      </c>
      <c r="L335" s="159"/>
      <c r="M335" s="159"/>
      <c r="N335" s="159"/>
      <c r="O335" s="159"/>
      <c r="P335" s="160"/>
      <c r="Q335" s="89"/>
    </row>
    <row r="336" spans="1:17" ht="33" customHeight="1">
      <c r="A336" s="79">
        <f>③入力シート!A333</f>
        <v>0</v>
      </c>
      <c r="B336" s="80">
        <f>③入力シート!E333</f>
        <v>0</v>
      </c>
      <c r="C336" s="80">
        <f>③入力シート!J333</f>
        <v>0</v>
      </c>
      <c r="D336" s="80">
        <f>③入力シート!G333</f>
        <v>0</v>
      </c>
      <c r="E336" s="80">
        <f>③入力シート!H333</f>
        <v>0</v>
      </c>
      <c r="F336" s="80" t="str">
        <f>③入力シート!I333</f>
        <v/>
      </c>
      <c r="G336" s="80"/>
      <c r="H336" s="89" t="e">
        <f>③入力シート!O333+③入力シート!P333</f>
        <v>#VALUE!</v>
      </c>
      <c r="I336" s="89">
        <f>③入力シート!L333</f>
        <v>0</v>
      </c>
      <c r="J336" s="89">
        <f>③入力シート!M333</f>
        <v>0</v>
      </c>
      <c r="K336" s="158">
        <f>③入力シート!K333</f>
        <v>0</v>
      </c>
      <c r="L336" s="159"/>
      <c r="M336" s="159"/>
      <c r="N336" s="159"/>
      <c r="O336" s="159"/>
      <c r="P336" s="160"/>
      <c r="Q336" s="89"/>
    </row>
    <row r="337" spans="1:17" ht="33" customHeight="1">
      <c r="A337" s="79">
        <f>③入力シート!A334</f>
        <v>0</v>
      </c>
      <c r="B337" s="80">
        <f>③入力シート!E334</f>
        <v>0</v>
      </c>
      <c r="C337" s="80">
        <f>③入力シート!J334</f>
        <v>0</v>
      </c>
      <c r="D337" s="80">
        <f>③入力シート!G334</f>
        <v>0</v>
      </c>
      <c r="E337" s="80">
        <f>③入力シート!H334</f>
        <v>0</v>
      </c>
      <c r="F337" s="80" t="str">
        <f>③入力シート!I334</f>
        <v/>
      </c>
      <c r="G337" s="80"/>
      <c r="H337" s="89" t="e">
        <f>③入力シート!O334+③入力シート!P334</f>
        <v>#VALUE!</v>
      </c>
      <c r="I337" s="89">
        <f>③入力シート!L334</f>
        <v>0</v>
      </c>
      <c r="J337" s="89">
        <f>③入力シート!M334</f>
        <v>0</v>
      </c>
      <c r="K337" s="158">
        <f>③入力シート!K334</f>
        <v>0</v>
      </c>
      <c r="L337" s="159"/>
      <c r="M337" s="159"/>
      <c r="N337" s="159"/>
      <c r="O337" s="159"/>
      <c r="P337" s="160"/>
      <c r="Q337" s="89"/>
    </row>
    <row r="338" spans="1:17" ht="33" customHeight="1">
      <c r="A338" s="79">
        <f>③入力シート!A335</f>
        <v>0</v>
      </c>
      <c r="B338" s="80">
        <f>③入力シート!E335</f>
        <v>0</v>
      </c>
      <c r="C338" s="80">
        <f>③入力シート!J335</f>
        <v>0</v>
      </c>
      <c r="D338" s="80">
        <f>③入力シート!G335</f>
        <v>0</v>
      </c>
      <c r="E338" s="80">
        <f>③入力シート!H335</f>
        <v>0</v>
      </c>
      <c r="F338" s="80" t="str">
        <f>③入力シート!I335</f>
        <v/>
      </c>
      <c r="G338" s="80"/>
      <c r="H338" s="89" t="e">
        <f>③入力シート!O335+③入力シート!P335</f>
        <v>#VALUE!</v>
      </c>
      <c r="I338" s="89">
        <f>③入力シート!L335</f>
        <v>0</v>
      </c>
      <c r="J338" s="89">
        <f>③入力シート!M335</f>
        <v>0</v>
      </c>
      <c r="K338" s="158">
        <f>③入力シート!K335</f>
        <v>0</v>
      </c>
      <c r="L338" s="159"/>
      <c r="M338" s="159"/>
      <c r="N338" s="159"/>
      <c r="O338" s="159"/>
      <c r="P338" s="160"/>
      <c r="Q338" s="89"/>
    </row>
    <row r="339" spans="1:17" ht="33" customHeight="1">
      <c r="A339" s="79">
        <f>③入力シート!A336</f>
        <v>0</v>
      </c>
      <c r="B339" s="80">
        <f>③入力シート!E336</f>
        <v>0</v>
      </c>
      <c r="C339" s="80">
        <f>③入力シート!J336</f>
        <v>0</v>
      </c>
      <c r="D339" s="80">
        <f>③入力シート!G336</f>
        <v>0</v>
      </c>
      <c r="E339" s="80">
        <f>③入力シート!H336</f>
        <v>0</v>
      </c>
      <c r="F339" s="80" t="str">
        <f>③入力シート!I336</f>
        <v/>
      </c>
      <c r="G339" s="80"/>
      <c r="H339" s="89" t="e">
        <f>③入力シート!O336+③入力シート!P336</f>
        <v>#VALUE!</v>
      </c>
      <c r="I339" s="89">
        <f>③入力シート!L336</f>
        <v>0</v>
      </c>
      <c r="J339" s="89">
        <f>③入力シート!M336</f>
        <v>0</v>
      </c>
      <c r="K339" s="158">
        <f>③入力シート!K336</f>
        <v>0</v>
      </c>
      <c r="L339" s="159"/>
      <c r="M339" s="159"/>
      <c r="N339" s="159"/>
      <c r="O339" s="159"/>
      <c r="P339" s="160"/>
      <c r="Q339" s="89"/>
    </row>
    <row r="340" spans="1:17" ht="33" customHeight="1">
      <c r="A340" s="79">
        <f>③入力シート!A337</f>
        <v>0</v>
      </c>
      <c r="B340" s="80">
        <f>③入力シート!E337</f>
        <v>0</v>
      </c>
      <c r="C340" s="80">
        <f>③入力シート!J337</f>
        <v>0</v>
      </c>
      <c r="D340" s="80">
        <f>③入力シート!G337</f>
        <v>0</v>
      </c>
      <c r="E340" s="80">
        <f>③入力シート!H337</f>
        <v>0</v>
      </c>
      <c r="F340" s="80" t="str">
        <f>③入力シート!I337</f>
        <v/>
      </c>
      <c r="G340" s="80"/>
      <c r="H340" s="89" t="e">
        <f>③入力シート!O337+③入力シート!P337</f>
        <v>#VALUE!</v>
      </c>
      <c r="I340" s="89">
        <f>③入力シート!L337</f>
        <v>0</v>
      </c>
      <c r="J340" s="89">
        <f>③入力シート!M337</f>
        <v>0</v>
      </c>
      <c r="K340" s="158">
        <f>③入力シート!K337</f>
        <v>0</v>
      </c>
      <c r="L340" s="159"/>
      <c r="M340" s="159"/>
      <c r="N340" s="159"/>
      <c r="O340" s="159"/>
      <c r="P340" s="160"/>
      <c r="Q340" s="89"/>
    </row>
    <row r="341" spans="1:17" ht="33" customHeight="1">
      <c r="A341" s="79">
        <f>③入力シート!A338</f>
        <v>0</v>
      </c>
      <c r="B341" s="80">
        <f>③入力シート!E338</f>
        <v>0</v>
      </c>
      <c r="C341" s="80">
        <f>③入力シート!J338</f>
        <v>0</v>
      </c>
      <c r="D341" s="80">
        <f>③入力シート!G338</f>
        <v>0</v>
      </c>
      <c r="E341" s="80">
        <f>③入力シート!H338</f>
        <v>0</v>
      </c>
      <c r="F341" s="80" t="str">
        <f>③入力シート!I338</f>
        <v/>
      </c>
      <c r="G341" s="80"/>
      <c r="H341" s="89" t="e">
        <f>③入力シート!O338+③入力シート!P338</f>
        <v>#VALUE!</v>
      </c>
      <c r="I341" s="89">
        <f>③入力シート!L338</f>
        <v>0</v>
      </c>
      <c r="J341" s="89">
        <f>③入力シート!M338</f>
        <v>0</v>
      </c>
      <c r="K341" s="158">
        <f>③入力シート!K338</f>
        <v>0</v>
      </c>
      <c r="L341" s="159"/>
      <c r="M341" s="159"/>
      <c r="N341" s="159"/>
      <c r="O341" s="159"/>
      <c r="P341" s="160"/>
      <c r="Q341" s="89"/>
    </row>
    <row r="342" spans="1:17" ht="33" customHeight="1">
      <c r="A342" s="79">
        <f>③入力シート!A339</f>
        <v>0</v>
      </c>
      <c r="B342" s="80">
        <f>③入力シート!E339</f>
        <v>0</v>
      </c>
      <c r="C342" s="80">
        <f>③入力シート!J339</f>
        <v>0</v>
      </c>
      <c r="D342" s="80">
        <f>③入力シート!G339</f>
        <v>0</v>
      </c>
      <c r="E342" s="80">
        <f>③入力シート!H339</f>
        <v>0</v>
      </c>
      <c r="F342" s="80" t="str">
        <f>③入力シート!I339</f>
        <v/>
      </c>
      <c r="G342" s="80"/>
      <c r="H342" s="89" t="e">
        <f>③入力シート!O339+③入力シート!P339</f>
        <v>#VALUE!</v>
      </c>
      <c r="I342" s="89">
        <f>③入力シート!L339</f>
        <v>0</v>
      </c>
      <c r="J342" s="89">
        <f>③入力シート!M339</f>
        <v>0</v>
      </c>
      <c r="K342" s="158">
        <f>③入力シート!K339</f>
        <v>0</v>
      </c>
      <c r="L342" s="159"/>
      <c r="M342" s="159"/>
      <c r="N342" s="159"/>
      <c r="O342" s="159"/>
      <c r="P342" s="160"/>
      <c r="Q342" s="89"/>
    </row>
    <row r="343" spans="1:17" ht="33" customHeight="1">
      <c r="A343" s="79">
        <f>③入力シート!A340</f>
        <v>0</v>
      </c>
      <c r="B343" s="80">
        <f>③入力シート!E340</f>
        <v>0</v>
      </c>
      <c r="C343" s="80">
        <f>③入力シート!J340</f>
        <v>0</v>
      </c>
      <c r="D343" s="80">
        <f>③入力シート!G340</f>
        <v>0</v>
      </c>
      <c r="E343" s="80">
        <f>③入力シート!H340</f>
        <v>0</v>
      </c>
      <c r="F343" s="80" t="str">
        <f>③入力シート!I340</f>
        <v/>
      </c>
      <c r="G343" s="80"/>
      <c r="H343" s="89" t="e">
        <f>③入力シート!O340+③入力シート!P340</f>
        <v>#VALUE!</v>
      </c>
      <c r="I343" s="89">
        <f>③入力シート!L340</f>
        <v>0</v>
      </c>
      <c r="J343" s="89">
        <f>③入力シート!M340</f>
        <v>0</v>
      </c>
      <c r="K343" s="158">
        <f>③入力シート!K340</f>
        <v>0</v>
      </c>
      <c r="L343" s="159"/>
      <c r="M343" s="159"/>
      <c r="N343" s="159"/>
      <c r="O343" s="159"/>
      <c r="P343" s="160"/>
      <c r="Q343" s="89"/>
    </row>
    <row r="344" spans="1:17" ht="33" customHeight="1">
      <c r="A344" s="79">
        <f>③入力シート!A341</f>
        <v>0</v>
      </c>
      <c r="B344" s="80">
        <f>③入力シート!E341</f>
        <v>0</v>
      </c>
      <c r="C344" s="80">
        <f>③入力シート!J341</f>
        <v>0</v>
      </c>
      <c r="D344" s="80">
        <f>③入力シート!G341</f>
        <v>0</v>
      </c>
      <c r="E344" s="80">
        <f>③入力シート!H341</f>
        <v>0</v>
      </c>
      <c r="F344" s="80" t="str">
        <f>③入力シート!I341</f>
        <v/>
      </c>
      <c r="G344" s="80"/>
      <c r="H344" s="89" t="e">
        <f>③入力シート!O341+③入力シート!P341</f>
        <v>#VALUE!</v>
      </c>
      <c r="I344" s="89">
        <f>③入力シート!L341</f>
        <v>0</v>
      </c>
      <c r="J344" s="89">
        <f>③入力シート!M341</f>
        <v>0</v>
      </c>
      <c r="K344" s="158">
        <f>③入力シート!K341</f>
        <v>0</v>
      </c>
      <c r="L344" s="159"/>
      <c r="M344" s="159"/>
      <c r="N344" s="159"/>
      <c r="O344" s="159"/>
      <c r="P344" s="160"/>
      <c r="Q344" s="89"/>
    </row>
    <row r="345" spans="1:17" ht="33" customHeight="1">
      <c r="A345" s="79">
        <f>③入力シート!A342</f>
        <v>0</v>
      </c>
      <c r="B345" s="80">
        <f>③入力シート!E342</f>
        <v>0</v>
      </c>
      <c r="C345" s="80">
        <f>③入力シート!J342</f>
        <v>0</v>
      </c>
      <c r="D345" s="80">
        <f>③入力シート!G342</f>
        <v>0</v>
      </c>
      <c r="E345" s="80">
        <f>③入力シート!H342</f>
        <v>0</v>
      </c>
      <c r="F345" s="80" t="str">
        <f>③入力シート!I342</f>
        <v/>
      </c>
      <c r="G345" s="80"/>
      <c r="H345" s="89" t="e">
        <f>③入力シート!O342+③入力シート!P342</f>
        <v>#VALUE!</v>
      </c>
      <c r="I345" s="89">
        <f>③入力シート!L342</f>
        <v>0</v>
      </c>
      <c r="J345" s="89">
        <f>③入力シート!M342</f>
        <v>0</v>
      </c>
      <c r="K345" s="158">
        <f>③入力シート!K342</f>
        <v>0</v>
      </c>
      <c r="L345" s="159"/>
      <c r="M345" s="159"/>
      <c r="N345" s="159"/>
      <c r="O345" s="159"/>
      <c r="P345" s="160"/>
      <c r="Q345" s="89"/>
    </row>
    <row r="346" spans="1:17" ht="33" customHeight="1">
      <c r="A346" s="79">
        <f>③入力シート!A343</f>
        <v>0</v>
      </c>
      <c r="B346" s="80">
        <f>③入力シート!E343</f>
        <v>0</v>
      </c>
      <c r="C346" s="80">
        <f>③入力シート!J343</f>
        <v>0</v>
      </c>
      <c r="D346" s="80">
        <f>③入力シート!G343</f>
        <v>0</v>
      </c>
      <c r="E346" s="80">
        <f>③入力シート!H343</f>
        <v>0</v>
      </c>
      <c r="F346" s="80" t="str">
        <f>③入力シート!I343</f>
        <v/>
      </c>
      <c r="G346" s="80"/>
      <c r="H346" s="89" t="e">
        <f>③入力シート!O343+③入力シート!P343</f>
        <v>#VALUE!</v>
      </c>
      <c r="I346" s="89">
        <f>③入力シート!L343</f>
        <v>0</v>
      </c>
      <c r="J346" s="89">
        <f>③入力シート!M343</f>
        <v>0</v>
      </c>
      <c r="K346" s="158">
        <f>③入力シート!K343</f>
        <v>0</v>
      </c>
      <c r="L346" s="159"/>
      <c r="M346" s="159"/>
      <c r="N346" s="159"/>
      <c r="O346" s="159"/>
      <c r="P346" s="160"/>
      <c r="Q346" s="89"/>
    </row>
    <row r="347" spans="1:17" ht="33" customHeight="1">
      <c r="A347" s="79">
        <f>③入力シート!A344</f>
        <v>0</v>
      </c>
      <c r="B347" s="80">
        <f>③入力シート!E344</f>
        <v>0</v>
      </c>
      <c r="C347" s="80">
        <f>③入力シート!J344</f>
        <v>0</v>
      </c>
      <c r="D347" s="80">
        <f>③入力シート!G344</f>
        <v>0</v>
      </c>
      <c r="E347" s="80">
        <f>③入力シート!H344</f>
        <v>0</v>
      </c>
      <c r="F347" s="80" t="str">
        <f>③入力シート!I344</f>
        <v/>
      </c>
      <c r="G347" s="80"/>
      <c r="H347" s="89" t="e">
        <f>③入力シート!O344+③入力シート!P344</f>
        <v>#VALUE!</v>
      </c>
      <c r="I347" s="89">
        <f>③入力シート!L344</f>
        <v>0</v>
      </c>
      <c r="J347" s="89">
        <f>③入力シート!M344</f>
        <v>0</v>
      </c>
      <c r="K347" s="158">
        <f>③入力シート!K344</f>
        <v>0</v>
      </c>
      <c r="L347" s="159"/>
      <c r="M347" s="159"/>
      <c r="N347" s="159"/>
      <c r="O347" s="159"/>
      <c r="P347" s="160"/>
      <c r="Q347" s="89"/>
    </row>
    <row r="348" spans="1:17" ht="33" customHeight="1">
      <c r="A348" s="79">
        <f>③入力シート!A345</f>
        <v>0</v>
      </c>
      <c r="B348" s="80">
        <f>③入力シート!E345</f>
        <v>0</v>
      </c>
      <c r="C348" s="80">
        <f>③入力シート!J345</f>
        <v>0</v>
      </c>
      <c r="D348" s="80">
        <f>③入力シート!G345</f>
        <v>0</v>
      </c>
      <c r="E348" s="80">
        <f>③入力シート!H345</f>
        <v>0</v>
      </c>
      <c r="F348" s="80" t="str">
        <f>③入力シート!I345</f>
        <v/>
      </c>
      <c r="G348" s="80"/>
      <c r="H348" s="89" t="e">
        <f>③入力シート!O345+③入力シート!P345</f>
        <v>#VALUE!</v>
      </c>
      <c r="I348" s="89">
        <f>③入力シート!L345</f>
        <v>0</v>
      </c>
      <c r="J348" s="89">
        <f>③入力シート!M345</f>
        <v>0</v>
      </c>
      <c r="K348" s="158">
        <f>③入力シート!K345</f>
        <v>0</v>
      </c>
      <c r="L348" s="159"/>
      <c r="M348" s="159"/>
      <c r="N348" s="159"/>
      <c r="O348" s="159"/>
      <c r="P348" s="160"/>
      <c r="Q348" s="89"/>
    </row>
    <row r="349" spans="1:17" ht="33" customHeight="1">
      <c r="A349" s="79">
        <f>③入力シート!A346</f>
        <v>0</v>
      </c>
      <c r="B349" s="80">
        <f>③入力シート!E346</f>
        <v>0</v>
      </c>
      <c r="C349" s="80">
        <f>③入力シート!J346</f>
        <v>0</v>
      </c>
      <c r="D349" s="80">
        <f>③入力シート!G346</f>
        <v>0</v>
      </c>
      <c r="E349" s="80">
        <f>③入力シート!H346</f>
        <v>0</v>
      </c>
      <c r="F349" s="80" t="str">
        <f>③入力シート!I346</f>
        <v/>
      </c>
      <c r="G349" s="80"/>
      <c r="H349" s="89" t="e">
        <f>③入力シート!O346+③入力シート!P346</f>
        <v>#VALUE!</v>
      </c>
      <c r="I349" s="89">
        <f>③入力シート!L346</f>
        <v>0</v>
      </c>
      <c r="J349" s="89">
        <f>③入力シート!M346</f>
        <v>0</v>
      </c>
      <c r="K349" s="158">
        <f>③入力シート!K346</f>
        <v>0</v>
      </c>
      <c r="L349" s="159"/>
      <c r="M349" s="159"/>
      <c r="N349" s="159"/>
      <c r="O349" s="159"/>
      <c r="P349" s="160"/>
      <c r="Q349" s="89"/>
    </row>
    <row r="350" spans="1:17" ht="33" customHeight="1">
      <c r="A350" s="79">
        <f>③入力シート!A347</f>
        <v>0</v>
      </c>
      <c r="B350" s="80">
        <f>③入力シート!E347</f>
        <v>0</v>
      </c>
      <c r="C350" s="80">
        <f>③入力シート!J347</f>
        <v>0</v>
      </c>
      <c r="D350" s="80">
        <f>③入力シート!G347</f>
        <v>0</v>
      </c>
      <c r="E350" s="80">
        <f>③入力シート!H347</f>
        <v>0</v>
      </c>
      <c r="F350" s="80" t="str">
        <f>③入力シート!I347</f>
        <v/>
      </c>
      <c r="G350" s="80"/>
      <c r="H350" s="89" t="e">
        <f>③入力シート!O347+③入力シート!P347</f>
        <v>#VALUE!</v>
      </c>
      <c r="I350" s="89">
        <f>③入力シート!L347</f>
        <v>0</v>
      </c>
      <c r="J350" s="89">
        <f>③入力シート!M347</f>
        <v>0</v>
      </c>
      <c r="K350" s="158">
        <f>③入力シート!K347</f>
        <v>0</v>
      </c>
      <c r="L350" s="159"/>
      <c r="M350" s="159"/>
      <c r="N350" s="159"/>
      <c r="O350" s="159"/>
      <c r="P350" s="160"/>
      <c r="Q350" s="89"/>
    </row>
    <row r="351" spans="1:17" ht="33" customHeight="1">
      <c r="A351" s="79">
        <f>③入力シート!A348</f>
        <v>0</v>
      </c>
      <c r="B351" s="80">
        <f>③入力シート!E348</f>
        <v>0</v>
      </c>
      <c r="C351" s="80">
        <f>③入力シート!J348</f>
        <v>0</v>
      </c>
      <c r="D351" s="80">
        <f>③入力シート!G348</f>
        <v>0</v>
      </c>
      <c r="E351" s="80">
        <f>③入力シート!H348</f>
        <v>0</v>
      </c>
      <c r="F351" s="80" t="str">
        <f>③入力シート!I348</f>
        <v/>
      </c>
      <c r="G351" s="80"/>
      <c r="H351" s="89" t="e">
        <f>③入力シート!O348+③入力シート!P348</f>
        <v>#VALUE!</v>
      </c>
      <c r="I351" s="89">
        <f>③入力シート!L348</f>
        <v>0</v>
      </c>
      <c r="J351" s="89">
        <f>③入力シート!M348</f>
        <v>0</v>
      </c>
      <c r="K351" s="158">
        <f>③入力シート!K348</f>
        <v>0</v>
      </c>
      <c r="L351" s="159"/>
      <c r="M351" s="159"/>
      <c r="N351" s="159"/>
      <c r="O351" s="159"/>
      <c r="P351" s="160"/>
      <c r="Q351" s="89"/>
    </row>
    <row r="352" spans="1:17" ht="33" customHeight="1">
      <c r="A352" s="79">
        <f>③入力シート!A349</f>
        <v>0</v>
      </c>
      <c r="B352" s="80">
        <f>③入力シート!E349</f>
        <v>0</v>
      </c>
      <c r="C352" s="80">
        <f>③入力シート!J349</f>
        <v>0</v>
      </c>
      <c r="D352" s="80">
        <f>③入力シート!G349</f>
        <v>0</v>
      </c>
      <c r="E352" s="80">
        <f>③入力シート!H349</f>
        <v>0</v>
      </c>
      <c r="F352" s="80" t="str">
        <f>③入力シート!I349</f>
        <v/>
      </c>
      <c r="G352" s="80"/>
      <c r="H352" s="89" t="e">
        <f>③入力シート!O349+③入力シート!P349</f>
        <v>#VALUE!</v>
      </c>
      <c r="I352" s="89">
        <f>③入力シート!L349</f>
        <v>0</v>
      </c>
      <c r="J352" s="89">
        <f>③入力シート!M349</f>
        <v>0</v>
      </c>
      <c r="K352" s="158">
        <f>③入力シート!K349</f>
        <v>0</v>
      </c>
      <c r="L352" s="159"/>
      <c r="M352" s="159"/>
      <c r="N352" s="159"/>
      <c r="O352" s="159"/>
      <c r="P352" s="160"/>
      <c r="Q352" s="89"/>
    </row>
    <row r="353" spans="1:17" ht="33" customHeight="1">
      <c r="A353" s="79">
        <f>③入力シート!A350</f>
        <v>0</v>
      </c>
      <c r="B353" s="80">
        <f>③入力シート!E350</f>
        <v>0</v>
      </c>
      <c r="C353" s="80">
        <f>③入力シート!J350</f>
        <v>0</v>
      </c>
      <c r="D353" s="80">
        <f>③入力シート!G350</f>
        <v>0</v>
      </c>
      <c r="E353" s="80">
        <f>③入力シート!H350</f>
        <v>0</v>
      </c>
      <c r="F353" s="80" t="str">
        <f>③入力シート!I350</f>
        <v/>
      </c>
      <c r="G353" s="80"/>
      <c r="H353" s="89" t="e">
        <f>③入力シート!O350+③入力シート!P350</f>
        <v>#VALUE!</v>
      </c>
      <c r="I353" s="89">
        <f>③入力シート!L350</f>
        <v>0</v>
      </c>
      <c r="J353" s="89">
        <f>③入力シート!M350</f>
        <v>0</v>
      </c>
      <c r="K353" s="158">
        <f>③入力シート!K350</f>
        <v>0</v>
      </c>
      <c r="L353" s="159"/>
      <c r="M353" s="159"/>
      <c r="N353" s="159"/>
      <c r="O353" s="159"/>
      <c r="P353" s="160"/>
      <c r="Q353" s="89"/>
    </row>
    <row r="354" spans="1:17" ht="33" customHeight="1">
      <c r="A354" s="79">
        <f>③入力シート!A351</f>
        <v>0</v>
      </c>
      <c r="B354" s="80">
        <f>③入力シート!E351</f>
        <v>0</v>
      </c>
      <c r="C354" s="80">
        <f>③入力シート!J351</f>
        <v>0</v>
      </c>
      <c r="D354" s="80">
        <f>③入力シート!G351</f>
        <v>0</v>
      </c>
      <c r="E354" s="80">
        <f>③入力シート!H351</f>
        <v>0</v>
      </c>
      <c r="F354" s="80" t="str">
        <f>③入力シート!I351</f>
        <v/>
      </c>
      <c r="G354" s="80"/>
      <c r="H354" s="89" t="e">
        <f>③入力シート!O351+③入力シート!P351</f>
        <v>#VALUE!</v>
      </c>
      <c r="I354" s="89">
        <f>③入力シート!L351</f>
        <v>0</v>
      </c>
      <c r="J354" s="89">
        <f>③入力シート!M351</f>
        <v>0</v>
      </c>
      <c r="K354" s="158">
        <f>③入力シート!K351</f>
        <v>0</v>
      </c>
      <c r="L354" s="159"/>
      <c r="M354" s="159"/>
      <c r="N354" s="159"/>
      <c r="O354" s="159"/>
      <c r="P354" s="160"/>
      <c r="Q354" s="89"/>
    </row>
    <row r="355" spans="1:17" ht="33" customHeight="1">
      <c r="A355" s="79">
        <f>③入力シート!A352</f>
        <v>0</v>
      </c>
      <c r="B355" s="80">
        <f>③入力シート!E352</f>
        <v>0</v>
      </c>
      <c r="C355" s="80">
        <f>③入力シート!J352</f>
        <v>0</v>
      </c>
      <c r="D355" s="80">
        <f>③入力シート!G352</f>
        <v>0</v>
      </c>
      <c r="E355" s="80">
        <f>③入力シート!H352</f>
        <v>0</v>
      </c>
      <c r="F355" s="80" t="str">
        <f>③入力シート!I352</f>
        <v/>
      </c>
      <c r="G355" s="80"/>
      <c r="H355" s="89" t="e">
        <f>③入力シート!O352+③入力シート!P352</f>
        <v>#VALUE!</v>
      </c>
      <c r="I355" s="89">
        <f>③入力シート!L352</f>
        <v>0</v>
      </c>
      <c r="J355" s="89">
        <f>③入力シート!M352</f>
        <v>0</v>
      </c>
      <c r="K355" s="158">
        <f>③入力シート!K352</f>
        <v>0</v>
      </c>
      <c r="L355" s="159"/>
      <c r="M355" s="159"/>
      <c r="N355" s="159"/>
      <c r="O355" s="159"/>
      <c r="P355" s="160"/>
      <c r="Q355" s="89"/>
    </row>
    <row r="356" spans="1:17" ht="33" customHeight="1">
      <c r="A356" s="79">
        <f>③入力シート!A353</f>
        <v>0</v>
      </c>
      <c r="B356" s="80">
        <f>③入力シート!E353</f>
        <v>0</v>
      </c>
      <c r="C356" s="80">
        <f>③入力シート!J353</f>
        <v>0</v>
      </c>
      <c r="D356" s="80">
        <f>③入力シート!G353</f>
        <v>0</v>
      </c>
      <c r="E356" s="80">
        <f>③入力シート!H353</f>
        <v>0</v>
      </c>
      <c r="F356" s="80" t="str">
        <f>③入力シート!I353</f>
        <v/>
      </c>
      <c r="G356" s="80"/>
      <c r="H356" s="89" t="e">
        <f>③入力シート!O353+③入力シート!P353</f>
        <v>#VALUE!</v>
      </c>
      <c r="I356" s="89">
        <f>③入力シート!L353</f>
        <v>0</v>
      </c>
      <c r="J356" s="89">
        <f>③入力シート!M353</f>
        <v>0</v>
      </c>
      <c r="K356" s="158">
        <f>③入力シート!K353</f>
        <v>0</v>
      </c>
      <c r="L356" s="159"/>
      <c r="M356" s="159"/>
      <c r="N356" s="159"/>
      <c r="O356" s="159"/>
      <c r="P356" s="160"/>
      <c r="Q356" s="89"/>
    </row>
    <row r="357" spans="1:17" ht="33" customHeight="1">
      <c r="A357" s="79">
        <f>③入力シート!A354</f>
        <v>0</v>
      </c>
      <c r="B357" s="80">
        <f>③入力シート!E354</f>
        <v>0</v>
      </c>
      <c r="C357" s="80">
        <f>③入力シート!J354</f>
        <v>0</v>
      </c>
      <c r="D357" s="80">
        <f>③入力シート!G354</f>
        <v>0</v>
      </c>
      <c r="E357" s="80">
        <f>③入力シート!H354</f>
        <v>0</v>
      </c>
      <c r="F357" s="80" t="str">
        <f>③入力シート!I354</f>
        <v/>
      </c>
      <c r="G357" s="80"/>
      <c r="H357" s="89" t="e">
        <f>③入力シート!O354+③入力シート!P354</f>
        <v>#VALUE!</v>
      </c>
      <c r="I357" s="89">
        <f>③入力シート!L354</f>
        <v>0</v>
      </c>
      <c r="J357" s="89">
        <f>③入力シート!M354</f>
        <v>0</v>
      </c>
      <c r="K357" s="158">
        <f>③入力シート!K354</f>
        <v>0</v>
      </c>
      <c r="L357" s="159"/>
      <c r="M357" s="159"/>
      <c r="N357" s="159"/>
      <c r="O357" s="159"/>
      <c r="P357" s="160"/>
      <c r="Q357" s="89"/>
    </row>
    <row r="358" spans="1:17" ht="33" customHeight="1">
      <c r="A358" s="79">
        <f>③入力シート!A355</f>
        <v>0</v>
      </c>
      <c r="B358" s="80">
        <f>③入力シート!E355</f>
        <v>0</v>
      </c>
      <c r="C358" s="80">
        <f>③入力シート!J355</f>
        <v>0</v>
      </c>
      <c r="D358" s="80">
        <f>③入力シート!G355</f>
        <v>0</v>
      </c>
      <c r="E358" s="80">
        <f>③入力シート!H355</f>
        <v>0</v>
      </c>
      <c r="F358" s="80" t="str">
        <f>③入力シート!I355</f>
        <v/>
      </c>
      <c r="G358" s="80"/>
      <c r="H358" s="89" t="e">
        <f>③入力シート!O355+③入力シート!P355</f>
        <v>#VALUE!</v>
      </c>
      <c r="I358" s="89">
        <f>③入力シート!L355</f>
        <v>0</v>
      </c>
      <c r="J358" s="89">
        <f>③入力シート!M355</f>
        <v>0</v>
      </c>
      <c r="K358" s="158">
        <f>③入力シート!K355</f>
        <v>0</v>
      </c>
      <c r="L358" s="159"/>
      <c r="M358" s="159"/>
      <c r="N358" s="159"/>
      <c r="O358" s="159"/>
      <c r="P358" s="160"/>
      <c r="Q358" s="89"/>
    </row>
    <row r="359" spans="1:17" ht="33" customHeight="1">
      <c r="A359" s="79">
        <f>③入力シート!A356</f>
        <v>0</v>
      </c>
      <c r="B359" s="80">
        <f>③入力シート!E356</f>
        <v>0</v>
      </c>
      <c r="C359" s="80">
        <f>③入力シート!J356</f>
        <v>0</v>
      </c>
      <c r="D359" s="80">
        <f>③入力シート!G356</f>
        <v>0</v>
      </c>
      <c r="E359" s="80">
        <f>③入力シート!H356</f>
        <v>0</v>
      </c>
      <c r="F359" s="80" t="str">
        <f>③入力シート!I356</f>
        <v/>
      </c>
      <c r="G359" s="80"/>
      <c r="H359" s="89" t="e">
        <f>③入力シート!O356+③入力シート!P356</f>
        <v>#VALUE!</v>
      </c>
      <c r="I359" s="89">
        <f>③入力シート!L356</f>
        <v>0</v>
      </c>
      <c r="J359" s="89">
        <f>③入力シート!M356</f>
        <v>0</v>
      </c>
      <c r="K359" s="158">
        <f>③入力シート!K356</f>
        <v>0</v>
      </c>
      <c r="L359" s="159"/>
      <c r="M359" s="159"/>
      <c r="N359" s="159"/>
      <c r="O359" s="159"/>
      <c r="P359" s="160"/>
      <c r="Q359" s="89"/>
    </row>
    <row r="360" spans="1:17" ht="33" customHeight="1">
      <c r="A360" s="79">
        <f>③入力シート!A357</f>
        <v>0</v>
      </c>
      <c r="B360" s="80">
        <f>③入力シート!E357</f>
        <v>0</v>
      </c>
      <c r="C360" s="80">
        <f>③入力シート!J357</f>
        <v>0</v>
      </c>
      <c r="D360" s="80">
        <f>③入力シート!G357</f>
        <v>0</v>
      </c>
      <c r="E360" s="80">
        <f>③入力シート!H357</f>
        <v>0</v>
      </c>
      <c r="F360" s="80" t="str">
        <f>③入力シート!I357</f>
        <v/>
      </c>
      <c r="G360" s="80"/>
      <c r="H360" s="89" t="e">
        <f>③入力シート!O357+③入力シート!P357</f>
        <v>#VALUE!</v>
      </c>
      <c r="I360" s="89">
        <f>③入力シート!L357</f>
        <v>0</v>
      </c>
      <c r="J360" s="89">
        <f>③入力シート!M357</f>
        <v>0</v>
      </c>
      <c r="K360" s="158">
        <f>③入力シート!K357</f>
        <v>0</v>
      </c>
      <c r="L360" s="159"/>
      <c r="M360" s="159"/>
      <c r="N360" s="159"/>
      <c r="O360" s="159"/>
      <c r="P360" s="160"/>
      <c r="Q360" s="89"/>
    </row>
    <row r="361" spans="1:17" ht="33" customHeight="1">
      <c r="A361" s="79">
        <f>③入力シート!A358</f>
        <v>0</v>
      </c>
      <c r="B361" s="80">
        <f>③入力シート!E358</f>
        <v>0</v>
      </c>
      <c r="C361" s="80">
        <f>③入力シート!J358</f>
        <v>0</v>
      </c>
      <c r="D361" s="80">
        <f>③入力シート!G358</f>
        <v>0</v>
      </c>
      <c r="E361" s="80">
        <f>③入力シート!H358</f>
        <v>0</v>
      </c>
      <c r="F361" s="80" t="str">
        <f>③入力シート!I358</f>
        <v/>
      </c>
      <c r="G361" s="80"/>
      <c r="H361" s="89" t="e">
        <f>③入力シート!O358+③入力シート!P358</f>
        <v>#VALUE!</v>
      </c>
      <c r="I361" s="89">
        <f>③入力シート!L358</f>
        <v>0</v>
      </c>
      <c r="J361" s="89">
        <f>③入力シート!M358</f>
        <v>0</v>
      </c>
      <c r="K361" s="158">
        <f>③入力シート!K358</f>
        <v>0</v>
      </c>
      <c r="L361" s="159"/>
      <c r="M361" s="159"/>
      <c r="N361" s="159"/>
      <c r="O361" s="159"/>
      <c r="P361" s="160"/>
      <c r="Q361" s="89"/>
    </row>
    <row r="362" spans="1:17" ht="33" customHeight="1">
      <c r="A362" s="79">
        <f>③入力シート!A359</f>
        <v>0</v>
      </c>
      <c r="B362" s="80">
        <f>③入力シート!E359</f>
        <v>0</v>
      </c>
      <c r="C362" s="80">
        <f>③入力シート!J359</f>
        <v>0</v>
      </c>
      <c r="D362" s="80">
        <f>③入力シート!G359</f>
        <v>0</v>
      </c>
      <c r="E362" s="80">
        <f>③入力シート!H359</f>
        <v>0</v>
      </c>
      <c r="F362" s="80" t="str">
        <f>③入力シート!I359</f>
        <v/>
      </c>
      <c r="G362" s="80"/>
      <c r="H362" s="89" t="e">
        <f>③入力シート!O359+③入力シート!P359</f>
        <v>#VALUE!</v>
      </c>
      <c r="I362" s="89">
        <f>③入力シート!L359</f>
        <v>0</v>
      </c>
      <c r="J362" s="89">
        <f>③入力シート!M359</f>
        <v>0</v>
      </c>
      <c r="K362" s="158">
        <f>③入力シート!K359</f>
        <v>0</v>
      </c>
      <c r="L362" s="159"/>
      <c r="M362" s="159"/>
      <c r="N362" s="159"/>
      <c r="O362" s="159"/>
      <c r="P362" s="160"/>
      <c r="Q362" s="89"/>
    </row>
    <row r="363" spans="1:17" ht="33" customHeight="1">
      <c r="A363" s="79">
        <f>③入力シート!A360</f>
        <v>0</v>
      </c>
      <c r="B363" s="80">
        <f>③入力シート!E360</f>
        <v>0</v>
      </c>
      <c r="C363" s="80">
        <f>③入力シート!J360</f>
        <v>0</v>
      </c>
      <c r="D363" s="80">
        <f>③入力シート!G360</f>
        <v>0</v>
      </c>
      <c r="E363" s="80">
        <f>③入力シート!H360</f>
        <v>0</v>
      </c>
      <c r="F363" s="80" t="str">
        <f>③入力シート!I360</f>
        <v/>
      </c>
      <c r="G363" s="80"/>
      <c r="H363" s="89" t="e">
        <f>③入力シート!O360+③入力シート!P360</f>
        <v>#VALUE!</v>
      </c>
      <c r="I363" s="89">
        <f>③入力シート!L360</f>
        <v>0</v>
      </c>
      <c r="J363" s="89">
        <f>③入力シート!M360</f>
        <v>0</v>
      </c>
      <c r="K363" s="158">
        <f>③入力シート!K360</f>
        <v>0</v>
      </c>
      <c r="L363" s="159"/>
      <c r="M363" s="159"/>
      <c r="N363" s="159"/>
      <c r="O363" s="159"/>
      <c r="P363" s="160"/>
      <c r="Q363" s="89"/>
    </row>
    <row r="364" spans="1:17" ht="33" customHeight="1">
      <c r="A364" s="79">
        <f>③入力シート!A361</f>
        <v>0</v>
      </c>
      <c r="B364" s="80">
        <f>③入力シート!E361</f>
        <v>0</v>
      </c>
      <c r="C364" s="80">
        <f>③入力シート!J361</f>
        <v>0</v>
      </c>
      <c r="D364" s="80">
        <f>③入力シート!G361</f>
        <v>0</v>
      </c>
      <c r="E364" s="80">
        <f>③入力シート!H361</f>
        <v>0</v>
      </c>
      <c r="F364" s="80" t="str">
        <f>③入力シート!I361</f>
        <v/>
      </c>
      <c r="G364" s="80"/>
      <c r="H364" s="89" t="e">
        <f>③入力シート!O361+③入力シート!P361</f>
        <v>#VALUE!</v>
      </c>
      <c r="I364" s="89">
        <f>③入力シート!L361</f>
        <v>0</v>
      </c>
      <c r="J364" s="89">
        <f>③入力シート!M361</f>
        <v>0</v>
      </c>
      <c r="K364" s="158">
        <f>③入力シート!K361</f>
        <v>0</v>
      </c>
      <c r="L364" s="159"/>
      <c r="M364" s="159"/>
      <c r="N364" s="159"/>
      <c r="O364" s="159"/>
      <c r="P364" s="160"/>
      <c r="Q364" s="89"/>
    </row>
    <row r="365" spans="1:17" ht="33" customHeight="1">
      <c r="A365" s="79">
        <f>③入力シート!A362</f>
        <v>0</v>
      </c>
      <c r="B365" s="80">
        <f>③入力シート!E362</f>
        <v>0</v>
      </c>
      <c r="C365" s="80">
        <f>③入力シート!J362</f>
        <v>0</v>
      </c>
      <c r="D365" s="80">
        <f>③入力シート!G362</f>
        <v>0</v>
      </c>
      <c r="E365" s="80">
        <f>③入力シート!H362</f>
        <v>0</v>
      </c>
      <c r="F365" s="80" t="str">
        <f>③入力シート!I362</f>
        <v/>
      </c>
      <c r="G365" s="80"/>
      <c r="H365" s="89" t="e">
        <f>③入力シート!O362+③入力シート!P362</f>
        <v>#VALUE!</v>
      </c>
      <c r="I365" s="89">
        <f>③入力シート!L362</f>
        <v>0</v>
      </c>
      <c r="J365" s="89">
        <f>③入力シート!M362</f>
        <v>0</v>
      </c>
      <c r="K365" s="158">
        <f>③入力シート!K362</f>
        <v>0</v>
      </c>
      <c r="L365" s="159"/>
      <c r="M365" s="159"/>
      <c r="N365" s="159"/>
      <c r="O365" s="159"/>
      <c r="P365" s="160"/>
      <c r="Q365" s="89"/>
    </row>
    <row r="366" spans="1:17" ht="33" customHeight="1">
      <c r="A366" s="79">
        <f>③入力シート!A363</f>
        <v>0</v>
      </c>
      <c r="B366" s="80">
        <f>③入力シート!E363</f>
        <v>0</v>
      </c>
      <c r="C366" s="80">
        <f>③入力シート!J363</f>
        <v>0</v>
      </c>
      <c r="D366" s="80">
        <f>③入力シート!G363</f>
        <v>0</v>
      </c>
      <c r="E366" s="80">
        <f>③入力シート!H363</f>
        <v>0</v>
      </c>
      <c r="F366" s="80" t="str">
        <f>③入力シート!I363</f>
        <v/>
      </c>
      <c r="G366" s="80"/>
      <c r="H366" s="89" t="e">
        <f>③入力シート!O363+③入力シート!P363</f>
        <v>#VALUE!</v>
      </c>
      <c r="I366" s="89">
        <f>③入力シート!L363</f>
        <v>0</v>
      </c>
      <c r="J366" s="89">
        <f>③入力シート!M363</f>
        <v>0</v>
      </c>
      <c r="K366" s="158">
        <f>③入力シート!K363</f>
        <v>0</v>
      </c>
      <c r="L366" s="159"/>
      <c r="M366" s="159"/>
      <c r="N366" s="159"/>
      <c r="O366" s="159"/>
      <c r="P366" s="160"/>
      <c r="Q366" s="89"/>
    </row>
    <row r="367" spans="1:17" ht="33" customHeight="1">
      <c r="A367" s="79">
        <f>③入力シート!A364</f>
        <v>0</v>
      </c>
      <c r="B367" s="80">
        <f>③入力シート!E364</f>
        <v>0</v>
      </c>
      <c r="C367" s="80">
        <f>③入力シート!J364</f>
        <v>0</v>
      </c>
      <c r="D367" s="80">
        <f>③入力シート!G364</f>
        <v>0</v>
      </c>
      <c r="E367" s="80">
        <f>③入力シート!H364</f>
        <v>0</v>
      </c>
      <c r="F367" s="80" t="str">
        <f>③入力シート!I364</f>
        <v/>
      </c>
      <c r="G367" s="80"/>
      <c r="H367" s="89" t="e">
        <f>③入力シート!O364+③入力シート!P364</f>
        <v>#VALUE!</v>
      </c>
      <c r="I367" s="89">
        <f>③入力シート!L364</f>
        <v>0</v>
      </c>
      <c r="J367" s="89">
        <f>③入力シート!M364</f>
        <v>0</v>
      </c>
      <c r="K367" s="158">
        <f>③入力シート!K364</f>
        <v>0</v>
      </c>
      <c r="L367" s="159"/>
      <c r="M367" s="159"/>
      <c r="N367" s="159"/>
      <c r="O367" s="159"/>
      <c r="P367" s="160"/>
      <c r="Q367" s="89"/>
    </row>
    <row r="368" spans="1:17" ht="33" customHeight="1">
      <c r="A368" s="79">
        <f>③入力シート!A365</f>
        <v>0</v>
      </c>
      <c r="B368" s="80">
        <f>③入力シート!E365</f>
        <v>0</v>
      </c>
      <c r="C368" s="80">
        <f>③入力シート!J365</f>
        <v>0</v>
      </c>
      <c r="D368" s="80">
        <f>③入力シート!G365</f>
        <v>0</v>
      </c>
      <c r="E368" s="80">
        <f>③入力シート!H365</f>
        <v>0</v>
      </c>
      <c r="F368" s="80" t="str">
        <f>③入力シート!I365</f>
        <v/>
      </c>
      <c r="G368" s="80"/>
      <c r="H368" s="89" t="e">
        <f>③入力シート!O365+③入力シート!P365</f>
        <v>#VALUE!</v>
      </c>
      <c r="I368" s="89">
        <f>③入力シート!L365</f>
        <v>0</v>
      </c>
      <c r="J368" s="89">
        <f>③入力シート!M365</f>
        <v>0</v>
      </c>
      <c r="K368" s="158">
        <f>③入力シート!K365</f>
        <v>0</v>
      </c>
      <c r="L368" s="159"/>
      <c r="M368" s="159"/>
      <c r="N368" s="159"/>
      <c r="O368" s="159"/>
      <c r="P368" s="160"/>
      <c r="Q368" s="89"/>
    </row>
    <row r="369" spans="1:17" ht="33" customHeight="1">
      <c r="A369" s="79">
        <f>③入力シート!A366</f>
        <v>0</v>
      </c>
      <c r="B369" s="80">
        <f>③入力シート!E366</f>
        <v>0</v>
      </c>
      <c r="C369" s="80">
        <f>③入力シート!J366</f>
        <v>0</v>
      </c>
      <c r="D369" s="80">
        <f>③入力シート!G366</f>
        <v>0</v>
      </c>
      <c r="E369" s="80">
        <f>③入力シート!H366</f>
        <v>0</v>
      </c>
      <c r="F369" s="80" t="str">
        <f>③入力シート!I366</f>
        <v/>
      </c>
      <c r="G369" s="80"/>
      <c r="H369" s="89" t="e">
        <f>③入力シート!O366+③入力シート!P366</f>
        <v>#VALUE!</v>
      </c>
      <c r="I369" s="89">
        <f>③入力シート!L366</f>
        <v>0</v>
      </c>
      <c r="J369" s="89">
        <f>③入力シート!M366</f>
        <v>0</v>
      </c>
      <c r="K369" s="158">
        <f>③入力シート!K366</f>
        <v>0</v>
      </c>
      <c r="L369" s="159"/>
      <c r="M369" s="159"/>
      <c r="N369" s="159"/>
      <c r="O369" s="159"/>
      <c r="P369" s="160"/>
      <c r="Q369" s="89"/>
    </row>
    <row r="370" spans="1:17" ht="33" customHeight="1">
      <c r="A370" s="79">
        <f>③入力シート!A367</f>
        <v>0</v>
      </c>
      <c r="B370" s="80">
        <f>③入力シート!E367</f>
        <v>0</v>
      </c>
      <c r="C370" s="80">
        <f>③入力シート!J367</f>
        <v>0</v>
      </c>
      <c r="D370" s="80">
        <f>③入力シート!G367</f>
        <v>0</v>
      </c>
      <c r="E370" s="80">
        <f>③入力シート!H367</f>
        <v>0</v>
      </c>
      <c r="F370" s="80" t="str">
        <f>③入力シート!I367</f>
        <v/>
      </c>
      <c r="G370" s="80"/>
      <c r="H370" s="89" t="e">
        <f>③入力シート!O367+③入力シート!P367</f>
        <v>#VALUE!</v>
      </c>
      <c r="I370" s="89">
        <f>③入力シート!L367</f>
        <v>0</v>
      </c>
      <c r="J370" s="89">
        <f>③入力シート!M367</f>
        <v>0</v>
      </c>
      <c r="K370" s="158">
        <f>③入力シート!K367</f>
        <v>0</v>
      </c>
      <c r="L370" s="159"/>
      <c r="M370" s="159"/>
      <c r="N370" s="159"/>
      <c r="O370" s="159"/>
      <c r="P370" s="160"/>
      <c r="Q370" s="89"/>
    </row>
    <row r="371" spans="1:17" ht="33" customHeight="1">
      <c r="A371" s="79">
        <f>③入力シート!A368</f>
        <v>0</v>
      </c>
      <c r="B371" s="80">
        <f>③入力シート!E368</f>
        <v>0</v>
      </c>
      <c r="C371" s="80">
        <f>③入力シート!J368</f>
        <v>0</v>
      </c>
      <c r="D371" s="80">
        <f>③入力シート!G368</f>
        <v>0</v>
      </c>
      <c r="E371" s="80">
        <f>③入力シート!H368</f>
        <v>0</v>
      </c>
      <c r="F371" s="80" t="str">
        <f>③入力シート!I368</f>
        <v/>
      </c>
      <c r="G371" s="80"/>
      <c r="H371" s="89" t="e">
        <f>③入力シート!O368+③入力シート!P368</f>
        <v>#VALUE!</v>
      </c>
      <c r="I371" s="89">
        <f>③入力シート!L368</f>
        <v>0</v>
      </c>
      <c r="J371" s="89">
        <f>③入力シート!M368</f>
        <v>0</v>
      </c>
      <c r="K371" s="158">
        <f>③入力シート!K368</f>
        <v>0</v>
      </c>
      <c r="L371" s="159"/>
      <c r="M371" s="159"/>
      <c r="N371" s="159"/>
      <c r="O371" s="159"/>
      <c r="P371" s="160"/>
      <c r="Q371" s="89"/>
    </row>
    <row r="372" spans="1:17" ht="33" customHeight="1">
      <c r="A372" s="79">
        <f>③入力シート!A369</f>
        <v>0</v>
      </c>
      <c r="B372" s="80">
        <f>③入力シート!E369</f>
        <v>0</v>
      </c>
      <c r="C372" s="80">
        <f>③入力シート!J369</f>
        <v>0</v>
      </c>
      <c r="D372" s="80">
        <f>③入力シート!G369</f>
        <v>0</v>
      </c>
      <c r="E372" s="80">
        <f>③入力シート!H369</f>
        <v>0</v>
      </c>
      <c r="F372" s="80" t="str">
        <f>③入力シート!I369</f>
        <v/>
      </c>
      <c r="G372" s="80"/>
      <c r="H372" s="89" t="e">
        <f>③入力シート!O369+③入力シート!P369</f>
        <v>#VALUE!</v>
      </c>
      <c r="I372" s="89">
        <f>③入力シート!L369</f>
        <v>0</v>
      </c>
      <c r="J372" s="89">
        <f>③入力シート!M369</f>
        <v>0</v>
      </c>
      <c r="K372" s="158">
        <f>③入力シート!K369</f>
        <v>0</v>
      </c>
      <c r="L372" s="159"/>
      <c r="M372" s="159"/>
      <c r="N372" s="159"/>
      <c r="O372" s="159"/>
      <c r="P372" s="160"/>
      <c r="Q372" s="89"/>
    </row>
    <row r="373" spans="1:17" ht="33" customHeight="1">
      <c r="A373" s="79">
        <f>③入力シート!A370</f>
        <v>0</v>
      </c>
      <c r="B373" s="80">
        <f>③入力シート!E370</f>
        <v>0</v>
      </c>
      <c r="C373" s="80">
        <f>③入力シート!J370</f>
        <v>0</v>
      </c>
      <c r="D373" s="80">
        <f>③入力シート!G370</f>
        <v>0</v>
      </c>
      <c r="E373" s="80">
        <f>③入力シート!H370</f>
        <v>0</v>
      </c>
      <c r="F373" s="80" t="str">
        <f>③入力シート!I370</f>
        <v/>
      </c>
      <c r="G373" s="80"/>
      <c r="H373" s="89" t="e">
        <f>③入力シート!O370+③入力シート!P370</f>
        <v>#VALUE!</v>
      </c>
      <c r="I373" s="89">
        <f>③入力シート!L370</f>
        <v>0</v>
      </c>
      <c r="J373" s="89">
        <f>③入力シート!M370</f>
        <v>0</v>
      </c>
      <c r="K373" s="158">
        <f>③入力シート!K370</f>
        <v>0</v>
      </c>
      <c r="L373" s="159"/>
      <c r="M373" s="159"/>
      <c r="N373" s="159"/>
      <c r="O373" s="159"/>
      <c r="P373" s="160"/>
      <c r="Q373" s="89"/>
    </row>
    <row r="374" spans="1:17" ht="33" customHeight="1">
      <c r="A374" s="79">
        <f>③入力シート!A371</f>
        <v>0</v>
      </c>
      <c r="B374" s="80">
        <f>③入力シート!E371</f>
        <v>0</v>
      </c>
      <c r="C374" s="80">
        <f>③入力シート!J371</f>
        <v>0</v>
      </c>
      <c r="D374" s="80">
        <f>③入力シート!G371</f>
        <v>0</v>
      </c>
      <c r="E374" s="80">
        <f>③入力シート!H371</f>
        <v>0</v>
      </c>
      <c r="F374" s="80" t="str">
        <f>③入力シート!I371</f>
        <v/>
      </c>
      <c r="G374" s="80"/>
      <c r="H374" s="89" t="e">
        <f>③入力シート!O371+③入力シート!P371</f>
        <v>#VALUE!</v>
      </c>
      <c r="I374" s="89">
        <f>③入力シート!L371</f>
        <v>0</v>
      </c>
      <c r="J374" s="89">
        <f>③入力シート!M371</f>
        <v>0</v>
      </c>
      <c r="K374" s="158">
        <f>③入力シート!K371</f>
        <v>0</v>
      </c>
      <c r="L374" s="159"/>
      <c r="M374" s="159"/>
      <c r="N374" s="159"/>
      <c r="O374" s="159"/>
      <c r="P374" s="160"/>
      <c r="Q374" s="89"/>
    </row>
    <row r="375" spans="1:17" ht="33" customHeight="1">
      <c r="A375" s="79">
        <f>③入力シート!A372</f>
        <v>0</v>
      </c>
      <c r="B375" s="80">
        <f>③入力シート!E372</f>
        <v>0</v>
      </c>
      <c r="C375" s="80">
        <f>③入力シート!J372</f>
        <v>0</v>
      </c>
      <c r="D375" s="80">
        <f>③入力シート!G372</f>
        <v>0</v>
      </c>
      <c r="E375" s="80">
        <f>③入力シート!H372</f>
        <v>0</v>
      </c>
      <c r="F375" s="80" t="str">
        <f>③入力シート!I372</f>
        <v/>
      </c>
      <c r="G375" s="80"/>
      <c r="H375" s="89" t="e">
        <f>③入力シート!O372+③入力シート!P372</f>
        <v>#VALUE!</v>
      </c>
      <c r="I375" s="89">
        <f>③入力シート!L372</f>
        <v>0</v>
      </c>
      <c r="J375" s="89">
        <f>③入力シート!M372</f>
        <v>0</v>
      </c>
      <c r="K375" s="158">
        <f>③入力シート!K372</f>
        <v>0</v>
      </c>
      <c r="L375" s="159"/>
      <c r="M375" s="159"/>
      <c r="N375" s="159"/>
      <c r="O375" s="159"/>
      <c r="P375" s="160"/>
      <c r="Q375" s="89"/>
    </row>
    <row r="376" spans="1:17" ht="33" customHeight="1">
      <c r="A376" s="79">
        <f>③入力シート!A373</f>
        <v>0</v>
      </c>
      <c r="B376" s="80">
        <f>③入力シート!E373</f>
        <v>0</v>
      </c>
      <c r="C376" s="80">
        <f>③入力シート!J373</f>
        <v>0</v>
      </c>
      <c r="D376" s="80">
        <f>③入力シート!G373</f>
        <v>0</v>
      </c>
      <c r="E376" s="80">
        <f>③入力シート!H373</f>
        <v>0</v>
      </c>
      <c r="F376" s="80" t="str">
        <f>③入力シート!I373</f>
        <v/>
      </c>
      <c r="G376" s="80"/>
      <c r="H376" s="89" t="e">
        <f>③入力シート!O373+③入力シート!P373</f>
        <v>#VALUE!</v>
      </c>
      <c r="I376" s="89">
        <f>③入力シート!L373</f>
        <v>0</v>
      </c>
      <c r="J376" s="89">
        <f>③入力シート!M373</f>
        <v>0</v>
      </c>
      <c r="K376" s="158">
        <f>③入力シート!K373</f>
        <v>0</v>
      </c>
      <c r="L376" s="159"/>
      <c r="M376" s="159"/>
      <c r="N376" s="159"/>
      <c r="O376" s="159"/>
      <c r="P376" s="160"/>
      <c r="Q376" s="89"/>
    </row>
    <row r="377" spans="1:17" ht="33" customHeight="1">
      <c r="A377" s="79">
        <f>③入力シート!A374</f>
        <v>0</v>
      </c>
      <c r="B377" s="80">
        <f>③入力シート!E374</f>
        <v>0</v>
      </c>
      <c r="C377" s="80">
        <f>③入力シート!J374</f>
        <v>0</v>
      </c>
      <c r="D377" s="80">
        <f>③入力シート!G374</f>
        <v>0</v>
      </c>
      <c r="E377" s="80">
        <f>③入力シート!H374</f>
        <v>0</v>
      </c>
      <c r="F377" s="80" t="str">
        <f>③入力シート!I374</f>
        <v/>
      </c>
      <c r="G377" s="80"/>
      <c r="H377" s="89" t="e">
        <f>③入力シート!O374+③入力シート!P374</f>
        <v>#VALUE!</v>
      </c>
      <c r="I377" s="89">
        <f>③入力シート!L374</f>
        <v>0</v>
      </c>
      <c r="J377" s="89">
        <f>③入力シート!M374</f>
        <v>0</v>
      </c>
      <c r="K377" s="158">
        <f>③入力シート!K374</f>
        <v>0</v>
      </c>
      <c r="L377" s="159"/>
      <c r="M377" s="159"/>
      <c r="N377" s="159"/>
      <c r="O377" s="159"/>
      <c r="P377" s="160"/>
      <c r="Q377" s="89"/>
    </row>
    <row r="378" spans="1:17" ht="33" customHeight="1">
      <c r="A378" s="79">
        <f>③入力シート!A375</f>
        <v>0</v>
      </c>
      <c r="B378" s="80">
        <f>③入力シート!E375</f>
        <v>0</v>
      </c>
      <c r="C378" s="80">
        <f>③入力シート!J375</f>
        <v>0</v>
      </c>
      <c r="D378" s="80">
        <f>③入力シート!G375</f>
        <v>0</v>
      </c>
      <c r="E378" s="80">
        <f>③入力シート!H375</f>
        <v>0</v>
      </c>
      <c r="F378" s="80" t="str">
        <f>③入力シート!I375</f>
        <v/>
      </c>
      <c r="G378" s="80"/>
      <c r="H378" s="89" t="e">
        <f>③入力シート!O375+③入力シート!P375</f>
        <v>#VALUE!</v>
      </c>
      <c r="I378" s="89">
        <f>③入力シート!L375</f>
        <v>0</v>
      </c>
      <c r="J378" s="89">
        <f>③入力シート!M375</f>
        <v>0</v>
      </c>
      <c r="K378" s="158">
        <f>③入力シート!K375</f>
        <v>0</v>
      </c>
      <c r="L378" s="159"/>
      <c r="M378" s="159"/>
      <c r="N378" s="159"/>
      <c r="O378" s="159"/>
      <c r="P378" s="160"/>
      <c r="Q378" s="89"/>
    </row>
    <row r="379" spans="1:17" ht="33" customHeight="1">
      <c r="A379" s="79">
        <f>③入力シート!A376</f>
        <v>0</v>
      </c>
      <c r="B379" s="80">
        <f>③入力シート!E376</f>
        <v>0</v>
      </c>
      <c r="C379" s="80">
        <f>③入力シート!J376</f>
        <v>0</v>
      </c>
      <c r="D379" s="80">
        <f>③入力シート!G376</f>
        <v>0</v>
      </c>
      <c r="E379" s="80">
        <f>③入力シート!H376</f>
        <v>0</v>
      </c>
      <c r="F379" s="80" t="str">
        <f>③入力シート!I376</f>
        <v/>
      </c>
      <c r="G379" s="80"/>
      <c r="H379" s="89" t="e">
        <f>③入力シート!O376+③入力シート!P376</f>
        <v>#VALUE!</v>
      </c>
      <c r="I379" s="89">
        <f>③入力シート!L376</f>
        <v>0</v>
      </c>
      <c r="J379" s="89">
        <f>③入力シート!M376</f>
        <v>0</v>
      </c>
      <c r="K379" s="158">
        <f>③入力シート!K376</f>
        <v>0</v>
      </c>
      <c r="L379" s="159"/>
      <c r="M379" s="159"/>
      <c r="N379" s="159"/>
      <c r="O379" s="159"/>
      <c r="P379" s="160"/>
      <c r="Q379" s="89"/>
    </row>
    <row r="380" spans="1:17" ht="33" customHeight="1">
      <c r="A380" s="79">
        <f>③入力シート!A377</f>
        <v>0</v>
      </c>
      <c r="B380" s="80">
        <f>③入力シート!E377</f>
        <v>0</v>
      </c>
      <c r="C380" s="80">
        <f>③入力シート!J377</f>
        <v>0</v>
      </c>
      <c r="D380" s="80">
        <f>③入力シート!G377</f>
        <v>0</v>
      </c>
      <c r="E380" s="80">
        <f>③入力シート!H377</f>
        <v>0</v>
      </c>
      <c r="F380" s="80" t="str">
        <f>③入力シート!I377</f>
        <v/>
      </c>
      <c r="G380" s="80"/>
      <c r="H380" s="89" t="e">
        <f>③入力シート!O377+③入力シート!P377</f>
        <v>#VALUE!</v>
      </c>
      <c r="I380" s="89">
        <f>③入力シート!L377</f>
        <v>0</v>
      </c>
      <c r="J380" s="89">
        <f>③入力シート!M377</f>
        <v>0</v>
      </c>
      <c r="K380" s="158">
        <f>③入力シート!K377</f>
        <v>0</v>
      </c>
      <c r="L380" s="159"/>
      <c r="M380" s="159"/>
      <c r="N380" s="159"/>
      <c r="O380" s="159"/>
      <c r="P380" s="160"/>
      <c r="Q380" s="89"/>
    </row>
    <row r="381" spans="1:17" ht="33" customHeight="1">
      <c r="A381" s="79">
        <f>③入力シート!A378</f>
        <v>0</v>
      </c>
      <c r="B381" s="80">
        <f>③入力シート!E378</f>
        <v>0</v>
      </c>
      <c r="C381" s="80">
        <f>③入力シート!J378</f>
        <v>0</v>
      </c>
      <c r="D381" s="80">
        <f>③入力シート!G378</f>
        <v>0</v>
      </c>
      <c r="E381" s="80">
        <f>③入力シート!H378</f>
        <v>0</v>
      </c>
      <c r="F381" s="80" t="str">
        <f>③入力シート!I378</f>
        <v/>
      </c>
      <c r="G381" s="80"/>
      <c r="H381" s="89" t="e">
        <f>③入力シート!O378+③入力シート!P378</f>
        <v>#VALUE!</v>
      </c>
      <c r="I381" s="89">
        <f>③入力シート!L378</f>
        <v>0</v>
      </c>
      <c r="J381" s="89">
        <f>③入力シート!M378</f>
        <v>0</v>
      </c>
      <c r="K381" s="158">
        <f>③入力シート!K378</f>
        <v>0</v>
      </c>
      <c r="L381" s="159"/>
      <c r="M381" s="159"/>
      <c r="N381" s="159"/>
      <c r="O381" s="159"/>
      <c r="P381" s="160"/>
      <c r="Q381" s="89"/>
    </row>
    <row r="382" spans="1:17" ht="33" customHeight="1">
      <c r="A382" s="79">
        <f>③入力シート!A379</f>
        <v>0</v>
      </c>
      <c r="B382" s="80">
        <f>③入力シート!E379</f>
        <v>0</v>
      </c>
      <c r="C382" s="80">
        <f>③入力シート!J379</f>
        <v>0</v>
      </c>
      <c r="D382" s="80">
        <f>③入力シート!G379</f>
        <v>0</v>
      </c>
      <c r="E382" s="80">
        <f>③入力シート!H379</f>
        <v>0</v>
      </c>
      <c r="F382" s="80" t="str">
        <f>③入力シート!I379</f>
        <v/>
      </c>
      <c r="G382" s="80"/>
      <c r="H382" s="89" t="e">
        <f>③入力シート!O379+③入力シート!P379</f>
        <v>#VALUE!</v>
      </c>
      <c r="I382" s="89">
        <f>③入力シート!L379</f>
        <v>0</v>
      </c>
      <c r="J382" s="89">
        <f>③入力シート!M379</f>
        <v>0</v>
      </c>
      <c r="K382" s="158">
        <f>③入力シート!K379</f>
        <v>0</v>
      </c>
      <c r="L382" s="159"/>
      <c r="M382" s="159"/>
      <c r="N382" s="159"/>
      <c r="O382" s="159"/>
      <c r="P382" s="160"/>
      <c r="Q382" s="89"/>
    </row>
    <row r="383" spans="1:17" ht="33" customHeight="1">
      <c r="A383" s="79">
        <f>③入力シート!A380</f>
        <v>0</v>
      </c>
      <c r="B383" s="80">
        <f>③入力シート!E380</f>
        <v>0</v>
      </c>
      <c r="C383" s="80">
        <f>③入力シート!J380</f>
        <v>0</v>
      </c>
      <c r="D383" s="80">
        <f>③入力シート!G380</f>
        <v>0</v>
      </c>
      <c r="E383" s="80">
        <f>③入力シート!H380</f>
        <v>0</v>
      </c>
      <c r="F383" s="80" t="str">
        <f>③入力シート!I380</f>
        <v/>
      </c>
      <c r="G383" s="80"/>
      <c r="H383" s="89" t="e">
        <f>③入力シート!O380+③入力シート!P380</f>
        <v>#VALUE!</v>
      </c>
      <c r="I383" s="89">
        <f>③入力シート!L380</f>
        <v>0</v>
      </c>
      <c r="J383" s="89">
        <f>③入力シート!M380</f>
        <v>0</v>
      </c>
      <c r="K383" s="158">
        <f>③入力シート!K380</f>
        <v>0</v>
      </c>
      <c r="L383" s="159"/>
      <c r="M383" s="159"/>
      <c r="N383" s="159"/>
      <c r="O383" s="159"/>
      <c r="P383" s="160"/>
      <c r="Q383" s="89"/>
    </row>
    <row r="384" spans="1:17" ht="33" customHeight="1">
      <c r="A384" s="79">
        <f>③入力シート!A381</f>
        <v>0</v>
      </c>
      <c r="B384" s="80">
        <f>③入力シート!E381</f>
        <v>0</v>
      </c>
      <c r="C384" s="80">
        <f>③入力シート!J381</f>
        <v>0</v>
      </c>
      <c r="D384" s="80">
        <f>③入力シート!G381</f>
        <v>0</v>
      </c>
      <c r="E384" s="80">
        <f>③入力シート!H381</f>
        <v>0</v>
      </c>
      <c r="F384" s="80" t="str">
        <f>③入力シート!I381</f>
        <v/>
      </c>
      <c r="G384" s="80"/>
      <c r="H384" s="89" t="e">
        <f>③入力シート!O381+③入力シート!P381</f>
        <v>#VALUE!</v>
      </c>
      <c r="I384" s="89">
        <f>③入力シート!L381</f>
        <v>0</v>
      </c>
      <c r="J384" s="89">
        <f>③入力シート!M381</f>
        <v>0</v>
      </c>
      <c r="K384" s="158">
        <f>③入力シート!K381</f>
        <v>0</v>
      </c>
      <c r="L384" s="159"/>
      <c r="M384" s="159"/>
      <c r="N384" s="159"/>
      <c r="O384" s="159"/>
      <c r="P384" s="160"/>
      <c r="Q384" s="89"/>
    </row>
    <row r="385" spans="1:17" ht="33" customHeight="1">
      <c r="A385" s="79">
        <f>③入力シート!A382</f>
        <v>0</v>
      </c>
      <c r="B385" s="80">
        <f>③入力シート!E382</f>
        <v>0</v>
      </c>
      <c r="C385" s="80">
        <f>③入力シート!J382</f>
        <v>0</v>
      </c>
      <c r="D385" s="80">
        <f>③入力シート!G382</f>
        <v>0</v>
      </c>
      <c r="E385" s="80">
        <f>③入力シート!H382</f>
        <v>0</v>
      </c>
      <c r="F385" s="80" t="str">
        <f>③入力シート!I382</f>
        <v/>
      </c>
      <c r="G385" s="80"/>
      <c r="H385" s="89" t="e">
        <f>③入力シート!O382+③入力シート!P382</f>
        <v>#VALUE!</v>
      </c>
      <c r="I385" s="89">
        <f>③入力シート!L382</f>
        <v>0</v>
      </c>
      <c r="J385" s="89">
        <f>③入力シート!M382</f>
        <v>0</v>
      </c>
      <c r="K385" s="158">
        <f>③入力シート!K382</f>
        <v>0</v>
      </c>
      <c r="L385" s="159"/>
      <c r="M385" s="159"/>
      <c r="N385" s="159"/>
      <c r="O385" s="159"/>
      <c r="P385" s="160"/>
      <c r="Q385" s="89"/>
    </row>
    <row r="386" spans="1:17" ht="33" customHeight="1">
      <c r="A386" s="79">
        <f>③入力シート!A383</f>
        <v>0</v>
      </c>
      <c r="B386" s="80">
        <f>③入力シート!E383</f>
        <v>0</v>
      </c>
      <c r="C386" s="80">
        <f>③入力シート!J383</f>
        <v>0</v>
      </c>
      <c r="D386" s="80">
        <f>③入力シート!G383</f>
        <v>0</v>
      </c>
      <c r="E386" s="80">
        <f>③入力シート!H383</f>
        <v>0</v>
      </c>
      <c r="F386" s="80" t="str">
        <f>③入力シート!I383</f>
        <v/>
      </c>
      <c r="G386" s="80"/>
      <c r="H386" s="89" t="e">
        <f>③入力シート!O383+③入力シート!P383</f>
        <v>#VALUE!</v>
      </c>
      <c r="I386" s="89">
        <f>③入力シート!L383</f>
        <v>0</v>
      </c>
      <c r="J386" s="89">
        <f>③入力シート!M383</f>
        <v>0</v>
      </c>
      <c r="K386" s="158">
        <f>③入力シート!K383</f>
        <v>0</v>
      </c>
      <c r="L386" s="159"/>
      <c r="M386" s="159"/>
      <c r="N386" s="159"/>
      <c r="O386" s="159"/>
      <c r="P386" s="160"/>
      <c r="Q386" s="89"/>
    </row>
    <row r="387" spans="1:17" ht="33" customHeight="1">
      <c r="A387" s="79">
        <f>③入力シート!A384</f>
        <v>0</v>
      </c>
      <c r="B387" s="80">
        <f>③入力シート!E384</f>
        <v>0</v>
      </c>
      <c r="C387" s="80">
        <f>③入力シート!J384</f>
        <v>0</v>
      </c>
      <c r="D387" s="80">
        <f>③入力シート!G384</f>
        <v>0</v>
      </c>
      <c r="E387" s="80">
        <f>③入力シート!H384</f>
        <v>0</v>
      </c>
      <c r="F387" s="80" t="str">
        <f>③入力シート!I384</f>
        <v/>
      </c>
      <c r="G387" s="80"/>
      <c r="H387" s="89" t="e">
        <f>③入力シート!O384+③入力シート!P384</f>
        <v>#VALUE!</v>
      </c>
      <c r="I387" s="89">
        <f>③入力シート!L384</f>
        <v>0</v>
      </c>
      <c r="J387" s="89">
        <f>③入力シート!M384</f>
        <v>0</v>
      </c>
      <c r="K387" s="158">
        <f>③入力シート!K384</f>
        <v>0</v>
      </c>
      <c r="L387" s="159"/>
      <c r="M387" s="159"/>
      <c r="N387" s="159"/>
      <c r="O387" s="159"/>
      <c r="P387" s="160"/>
      <c r="Q387" s="89"/>
    </row>
    <row r="388" spans="1:17" ht="33" customHeight="1">
      <c r="A388" s="79">
        <f>③入力シート!A385</f>
        <v>0</v>
      </c>
      <c r="B388" s="80">
        <f>③入力シート!E385</f>
        <v>0</v>
      </c>
      <c r="C388" s="80">
        <f>③入力シート!J385</f>
        <v>0</v>
      </c>
      <c r="D388" s="80">
        <f>③入力シート!G385</f>
        <v>0</v>
      </c>
      <c r="E388" s="80">
        <f>③入力シート!H385</f>
        <v>0</v>
      </c>
      <c r="F388" s="80" t="str">
        <f>③入力シート!I385</f>
        <v/>
      </c>
      <c r="G388" s="80"/>
      <c r="H388" s="89" t="e">
        <f>③入力シート!O385+③入力シート!P385</f>
        <v>#VALUE!</v>
      </c>
      <c r="I388" s="89">
        <f>③入力シート!L385</f>
        <v>0</v>
      </c>
      <c r="J388" s="89">
        <f>③入力シート!M385</f>
        <v>0</v>
      </c>
      <c r="K388" s="158">
        <f>③入力シート!K385</f>
        <v>0</v>
      </c>
      <c r="L388" s="159"/>
      <c r="M388" s="159"/>
      <c r="N388" s="159"/>
      <c r="O388" s="159"/>
      <c r="P388" s="160"/>
      <c r="Q388" s="89"/>
    </row>
    <row r="389" spans="1:17" ht="33" customHeight="1">
      <c r="A389" s="79">
        <f>③入力シート!A386</f>
        <v>0</v>
      </c>
      <c r="B389" s="80">
        <f>③入力シート!E386</f>
        <v>0</v>
      </c>
      <c r="C389" s="80">
        <f>③入力シート!J386</f>
        <v>0</v>
      </c>
      <c r="D389" s="80">
        <f>③入力シート!G386</f>
        <v>0</v>
      </c>
      <c r="E389" s="80">
        <f>③入力シート!H386</f>
        <v>0</v>
      </c>
      <c r="F389" s="80" t="str">
        <f>③入力シート!I386</f>
        <v/>
      </c>
      <c r="G389" s="80"/>
      <c r="H389" s="89" t="e">
        <f>③入力シート!O386+③入力シート!P386</f>
        <v>#VALUE!</v>
      </c>
      <c r="I389" s="89">
        <f>③入力シート!L386</f>
        <v>0</v>
      </c>
      <c r="J389" s="89">
        <f>③入力シート!M386</f>
        <v>0</v>
      </c>
      <c r="K389" s="158">
        <f>③入力シート!K386</f>
        <v>0</v>
      </c>
      <c r="L389" s="159"/>
      <c r="M389" s="159"/>
      <c r="N389" s="159"/>
      <c r="O389" s="159"/>
      <c r="P389" s="160"/>
      <c r="Q389" s="89"/>
    </row>
    <row r="390" spans="1:17" ht="33" customHeight="1">
      <c r="A390" s="79">
        <f>③入力シート!A387</f>
        <v>0</v>
      </c>
      <c r="B390" s="80">
        <f>③入力シート!E387</f>
        <v>0</v>
      </c>
      <c r="C390" s="80">
        <f>③入力シート!J387</f>
        <v>0</v>
      </c>
      <c r="D390" s="80">
        <f>③入力シート!G387</f>
        <v>0</v>
      </c>
      <c r="E390" s="80">
        <f>③入力シート!H387</f>
        <v>0</v>
      </c>
      <c r="F390" s="80" t="str">
        <f>③入力シート!I387</f>
        <v/>
      </c>
      <c r="G390" s="80"/>
      <c r="H390" s="89" t="e">
        <f>③入力シート!O387+③入力シート!P387</f>
        <v>#VALUE!</v>
      </c>
      <c r="I390" s="89">
        <f>③入力シート!L387</f>
        <v>0</v>
      </c>
      <c r="J390" s="89">
        <f>③入力シート!M387</f>
        <v>0</v>
      </c>
      <c r="K390" s="158">
        <f>③入力シート!K387</f>
        <v>0</v>
      </c>
      <c r="L390" s="159"/>
      <c r="M390" s="159"/>
      <c r="N390" s="159"/>
      <c r="O390" s="159"/>
      <c r="P390" s="160"/>
      <c r="Q390" s="89"/>
    </row>
    <row r="391" spans="1:17" ht="33" customHeight="1">
      <c r="A391" s="79">
        <f>③入力シート!A388</f>
        <v>0</v>
      </c>
      <c r="B391" s="80">
        <f>③入力シート!E388</f>
        <v>0</v>
      </c>
      <c r="C391" s="80">
        <f>③入力シート!J388</f>
        <v>0</v>
      </c>
      <c r="D391" s="80">
        <f>③入力シート!G388</f>
        <v>0</v>
      </c>
      <c r="E391" s="80">
        <f>③入力シート!H388</f>
        <v>0</v>
      </c>
      <c r="F391" s="80" t="str">
        <f>③入力シート!I388</f>
        <v/>
      </c>
      <c r="G391" s="80"/>
      <c r="H391" s="89" t="e">
        <f>③入力シート!O388+③入力シート!P388</f>
        <v>#VALUE!</v>
      </c>
      <c r="I391" s="89">
        <f>③入力シート!L388</f>
        <v>0</v>
      </c>
      <c r="J391" s="89">
        <f>③入力シート!M388</f>
        <v>0</v>
      </c>
      <c r="K391" s="158">
        <f>③入力シート!K388</f>
        <v>0</v>
      </c>
      <c r="L391" s="159"/>
      <c r="M391" s="159"/>
      <c r="N391" s="159"/>
      <c r="O391" s="159"/>
      <c r="P391" s="160"/>
      <c r="Q391" s="89"/>
    </row>
    <row r="392" spans="1:17" ht="33" customHeight="1">
      <c r="A392" s="79">
        <f>③入力シート!A389</f>
        <v>0</v>
      </c>
      <c r="B392" s="80">
        <f>③入力シート!E389</f>
        <v>0</v>
      </c>
      <c r="C392" s="80">
        <f>③入力シート!J389</f>
        <v>0</v>
      </c>
      <c r="D392" s="80">
        <f>③入力シート!G389</f>
        <v>0</v>
      </c>
      <c r="E392" s="80">
        <f>③入力シート!H389</f>
        <v>0</v>
      </c>
      <c r="F392" s="80" t="str">
        <f>③入力シート!I389</f>
        <v/>
      </c>
      <c r="G392" s="80"/>
      <c r="H392" s="89" t="e">
        <f>③入力シート!O389+③入力シート!P389</f>
        <v>#VALUE!</v>
      </c>
      <c r="I392" s="89">
        <f>③入力シート!L389</f>
        <v>0</v>
      </c>
      <c r="J392" s="89">
        <f>③入力シート!M389</f>
        <v>0</v>
      </c>
      <c r="K392" s="158">
        <f>③入力シート!K389</f>
        <v>0</v>
      </c>
      <c r="L392" s="159"/>
      <c r="M392" s="159"/>
      <c r="N392" s="159"/>
      <c r="O392" s="159"/>
      <c r="P392" s="160"/>
      <c r="Q392" s="89"/>
    </row>
    <row r="393" spans="1:17" ht="33" customHeight="1">
      <c r="A393" s="79">
        <f>③入力シート!A390</f>
        <v>0</v>
      </c>
      <c r="B393" s="80">
        <f>③入力シート!E390</f>
        <v>0</v>
      </c>
      <c r="C393" s="80">
        <f>③入力シート!J390</f>
        <v>0</v>
      </c>
      <c r="D393" s="80">
        <f>③入力シート!G390</f>
        <v>0</v>
      </c>
      <c r="E393" s="80">
        <f>③入力シート!H390</f>
        <v>0</v>
      </c>
      <c r="F393" s="80" t="str">
        <f>③入力シート!I390</f>
        <v/>
      </c>
      <c r="G393" s="80"/>
      <c r="H393" s="89" t="e">
        <f>③入力シート!O390+③入力シート!P390</f>
        <v>#VALUE!</v>
      </c>
      <c r="I393" s="89">
        <f>③入力シート!L390</f>
        <v>0</v>
      </c>
      <c r="J393" s="89">
        <f>③入力シート!M390</f>
        <v>0</v>
      </c>
      <c r="K393" s="158">
        <f>③入力シート!K390</f>
        <v>0</v>
      </c>
      <c r="L393" s="159"/>
      <c r="M393" s="159"/>
      <c r="N393" s="159"/>
      <c r="O393" s="159"/>
      <c r="P393" s="160"/>
      <c r="Q393" s="89"/>
    </row>
    <row r="394" spans="1:17" ht="33" customHeight="1">
      <c r="A394" s="79">
        <f>③入力シート!A391</f>
        <v>0</v>
      </c>
      <c r="B394" s="80">
        <f>③入力シート!E391</f>
        <v>0</v>
      </c>
      <c r="C394" s="80">
        <f>③入力シート!J391</f>
        <v>0</v>
      </c>
      <c r="D394" s="80">
        <f>③入力シート!G391</f>
        <v>0</v>
      </c>
      <c r="E394" s="80">
        <f>③入力シート!H391</f>
        <v>0</v>
      </c>
      <c r="F394" s="80" t="str">
        <f>③入力シート!I391</f>
        <v/>
      </c>
      <c r="G394" s="80"/>
      <c r="H394" s="89" t="e">
        <f>③入力シート!O391+③入力シート!P391</f>
        <v>#VALUE!</v>
      </c>
      <c r="I394" s="89">
        <f>③入力シート!L391</f>
        <v>0</v>
      </c>
      <c r="J394" s="89">
        <f>③入力シート!M391</f>
        <v>0</v>
      </c>
      <c r="K394" s="158">
        <f>③入力シート!K391</f>
        <v>0</v>
      </c>
      <c r="L394" s="159"/>
      <c r="M394" s="159"/>
      <c r="N394" s="159"/>
      <c r="O394" s="159"/>
      <c r="P394" s="160"/>
      <c r="Q394" s="89"/>
    </row>
    <row r="395" spans="1:17" ht="33" customHeight="1">
      <c r="A395" s="79">
        <f>③入力シート!A392</f>
        <v>0</v>
      </c>
      <c r="B395" s="80">
        <f>③入力シート!E392</f>
        <v>0</v>
      </c>
      <c r="C395" s="80">
        <f>③入力シート!J392</f>
        <v>0</v>
      </c>
      <c r="D395" s="80">
        <f>③入力シート!G392</f>
        <v>0</v>
      </c>
      <c r="E395" s="80">
        <f>③入力シート!H392</f>
        <v>0</v>
      </c>
      <c r="F395" s="80" t="str">
        <f>③入力シート!I392</f>
        <v/>
      </c>
      <c r="G395" s="80"/>
      <c r="H395" s="89" t="e">
        <f>③入力シート!O392+③入力シート!P392</f>
        <v>#VALUE!</v>
      </c>
      <c r="I395" s="89">
        <f>③入力シート!L392</f>
        <v>0</v>
      </c>
      <c r="J395" s="89">
        <f>③入力シート!M392</f>
        <v>0</v>
      </c>
      <c r="K395" s="158">
        <f>③入力シート!K392</f>
        <v>0</v>
      </c>
      <c r="L395" s="159"/>
      <c r="M395" s="159"/>
      <c r="N395" s="159"/>
      <c r="O395" s="159"/>
      <c r="P395" s="160"/>
      <c r="Q395" s="89"/>
    </row>
    <row r="396" spans="1:17" ht="33" customHeight="1">
      <c r="A396" s="79">
        <f>③入力シート!A393</f>
        <v>0</v>
      </c>
      <c r="B396" s="80">
        <f>③入力シート!E393</f>
        <v>0</v>
      </c>
      <c r="C396" s="80">
        <f>③入力シート!J393</f>
        <v>0</v>
      </c>
      <c r="D396" s="80">
        <f>③入力シート!G393</f>
        <v>0</v>
      </c>
      <c r="E396" s="80">
        <f>③入力シート!H393</f>
        <v>0</v>
      </c>
      <c r="F396" s="80" t="str">
        <f>③入力シート!I393</f>
        <v/>
      </c>
      <c r="G396" s="80"/>
      <c r="H396" s="89" t="e">
        <f>③入力シート!O393+③入力シート!P393</f>
        <v>#VALUE!</v>
      </c>
      <c r="I396" s="89">
        <f>③入力シート!L393</f>
        <v>0</v>
      </c>
      <c r="J396" s="89">
        <f>③入力シート!M393</f>
        <v>0</v>
      </c>
      <c r="K396" s="158">
        <f>③入力シート!K393</f>
        <v>0</v>
      </c>
      <c r="L396" s="159"/>
      <c r="M396" s="159"/>
      <c r="N396" s="159"/>
      <c r="O396" s="159"/>
      <c r="P396" s="160"/>
      <c r="Q396" s="89"/>
    </row>
    <row r="397" spans="1:17" ht="33" customHeight="1">
      <c r="A397" s="79">
        <f>③入力シート!A394</f>
        <v>0</v>
      </c>
      <c r="B397" s="80">
        <f>③入力シート!E394</f>
        <v>0</v>
      </c>
      <c r="C397" s="80">
        <f>③入力シート!J394</f>
        <v>0</v>
      </c>
      <c r="D397" s="80">
        <f>③入力シート!G394</f>
        <v>0</v>
      </c>
      <c r="E397" s="80">
        <f>③入力シート!H394</f>
        <v>0</v>
      </c>
      <c r="F397" s="80" t="str">
        <f>③入力シート!I394</f>
        <v/>
      </c>
      <c r="G397" s="80"/>
      <c r="H397" s="89" t="e">
        <f>③入力シート!O394+③入力シート!P394</f>
        <v>#VALUE!</v>
      </c>
      <c r="I397" s="89">
        <f>③入力シート!L394</f>
        <v>0</v>
      </c>
      <c r="J397" s="89">
        <f>③入力シート!M394</f>
        <v>0</v>
      </c>
      <c r="K397" s="158">
        <f>③入力シート!K394</f>
        <v>0</v>
      </c>
      <c r="L397" s="159"/>
      <c r="M397" s="159"/>
      <c r="N397" s="159"/>
      <c r="O397" s="159"/>
      <c r="P397" s="160"/>
      <c r="Q397" s="89"/>
    </row>
    <row r="398" spans="1:17" ht="33" customHeight="1">
      <c r="A398" s="79">
        <f>③入力シート!A395</f>
        <v>0</v>
      </c>
      <c r="B398" s="80">
        <f>③入力シート!E395</f>
        <v>0</v>
      </c>
      <c r="C398" s="80">
        <f>③入力シート!J395</f>
        <v>0</v>
      </c>
      <c r="D398" s="80">
        <f>③入力シート!G395</f>
        <v>0</v>
      </c>
      <c r="E398" s="80">
        <f>③入力シート!H395</f>
        <v>0</v>
      </c>
      <c r="F398" s="80" t="str">
        <f>③入力シート!I395</f>
        <v/>
      </c>
      <c r="G398" s="80"/>
      <c r="H398" s="89" t="e">
        <f>③入力シート!O395+③入力シート!P395</f>
        <v>#VALUE!</v>
      </c>
      <c r="I398" s="89">
        <f>③入力シート!L395</f>
        <v>0</v>
      </c>
      <c r="J398" s="89">
        <f>③入力シート!M395</f>
        <v>0</v>
      </c>
      <c r="K398" s="156">
        <f>③入力シート!K395</f>
        <v>0</v>
      </c>
      <c r="L398" s="156"/>
      <c r="M398" s="156"/>
      <c r="N398" s="156"/>
      <c r="O398" s="156"/>
      <c r="P398" s="156"/>
      <c r="Q398" s="89"/>
    </row>
    <row r="399" spans="1:17" ht="13.5" customHeight="1">
      <c r="B399" s="91" t="s">
        <v>215</v>
      </c>
      <c r="D399" s="91"/>
      <c r="E399" s="91"/>
      <c r="F399" s="91"/>
      <c r="G399" s="91"/>
      <c r="H399" s="91"/>
      <c r="I399" s="91"/>
      <c r="J399" s="91"/>
      <c r="Q399" s="91"/>
    </row>
    <row r="400" spans="1:17" ht="7.5" customHeight="1"/>
    <row r="401" spans="2:17" ht="15.75" customHeight="1">
      <c r="B401" s="157" t="s">
        <v>197</v>
      </c>
      <c r="C401" s="157"/>
      <c r="D401" s="157"/>
      <c r="E401" s="157"/>
      <c r="F401" s="157"/>
      <c r="G401" s="157"/>
      <c r="N401" s="92" t="s">
        <v>194</v>
      </c>
      <c r="O401" s="92" t="s">
        <v>193</v>
      </c>
      <c r="P401" s="80" t="s">
        <v>198</v>
      </c>
      <c r="Q401" s="112" t="s">
        <v>199</v>
      </c>
    </row>
    <row r="402" spans="2:17" ht="15.75" customHeight="1">
      <c r="B402" s="95">
        <v>1</v>
      </c>
      <c r="C402" s="95"/>
      <c r="D402" s="95">
        <v>4</v>
      </c>
      <c r="E402" s="95"/>
      <c r="F402" s="80">
        <v>7</v>
      </c>
      <c r="G402" s="80"/>
      <c r="N402" s="94"/>
      <c r="O402" s="94"/>
      <c r="P402" s="89"/>
      <c r="Q402" s="89"/>
    </row>
    <row r="403" spans="2:17" ht="15.75" customHeight="1">
      <c r="B403" s="95">
        <v>2</v>
      </c>
      <c r="C403" s="95"/>
      <c r="D403" s="95">
        <v>5</v>
      </c>
      <c r="E403" s="95"/>
      <c r="F403" s="80" t="s">
        <v>200</v>
      </c>
      <c r="G403" s="80"/>
      <c r="N403" s="93"/>
      <c r="O403" s="93"/>
      <c r="P403" s="89"/>
      <c r="Q403" s="89"/>
    </row>
    <row r="404" spans="2:17" ht="15.75" customHeight="1">
      <c r="B404" s="95">
        <v>3</v>
      </c>
      <c r="C404" s="95"/>
      <c r="D404" s="95">
        <v>6</v>
      </c>
      <c r="E404" s="95"/>
      <c r="F404" s="90"/>
      <c r="G404" s="90"/>
      <c r="N404" s="80" t="s">
        <v>131</v>
      </c>
      <c r="O404" s="89"/>
      <c r="P404" s="89"/>
      <c r="Q404" s="89"/>
    </row>
    <row r="405" spans="2:17" ht="21.75" customHeight="1"/>
  </sheetData>
  <autoFilter ref="A6:Q45" xr:uid="{73788975-DBD7-4E0C-B712-59A4B6C52428}">
    <filterColumn colId="3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409">
    <mergeCell ref="K396:P396"/>
    <mergeCell ref="K397:P397"/>
    <mergeCell ref="K390:P390"/>
    <mergeCell ref="K391:P391"/>
    <mergeCell ref="K392:P392"/>
    <mergeCell ref="K393:P393"/>
    <mergeCell ref="K394:P394"/>
    <mergeCell ref="K395:P395"/>
    <mergeCell ref="K384:P384"/>
    <mergeCell ref="K385:P385"/>
    <mergeCell ref="K386:P386"/>
    <mergeCell ref="K387:P387"/>
    <mergeCell ref="K388:P388"/>
    <mergeCell ref="K389:P389"/>
    <mergeCell ref="K378:P378"/>
    <mergeCell ref="K379:P379"/>
    <mergeCell ref="K380:P380"/>
    <mergeCell ref="K381:P381"/>
    <mergeCell ref="K382:P382"/>
    <mergeCell ref="K383:P383"/>
    <mergeCell ref="K372:P372"/>
    <mergeCell ref="K373:P373"/>
    <mergeCell ref="K374:P374"/>
    <mergeCell ref="K375:P375"/>
    <mergeCell ref="K376:P376"/>
    <mergeCell ref="K377:P377"/>
    <mergeCell ref="K366:P366"/>
    <mergeCell ref="K367:P367"/>
    <mergeCell ref="K368:P368"/>
    <mergeCell ref="K369:P369"/>
    <mergeCell ref="K370:P370"/>
    <mergeCell ref="K371:P371"/>
    <mergeCell ref="K360:P360"/>
    <mergeCell ref="K361:P361"/>
    <mergeCell ref="K362:P362"/>
    <mergeCell ref="K363:P363"/>
    <mergeCell ref="K364:P364"/>
    <mergeCell ref="K365:P365"/>
    <mergeCell ref="K354:P354"/>
    <mergeCell ref="K355:P355"/>
    <mergeCell ref="K356:P356"/>
    <mergeCell ref="K357:P357"/>
    <mergeCell ref="K358:P358"/>
    <mergeCell ref="K359:P359"/>
    <mergeCell ref="K348:P348"/>
    <mergeCell ref="K349:P349"/>
    <mergeCell ref="K350:P350"/>
    <mergeCell ref="K351:P351"/>
    <mergeCell ref="K352:P352"/>
    <mergeCell ref="K353:P353"/>
    <mergeCell ref="K342:P342"/>
    <mergeCell ref="K343:P343"/>
    <mergeCell ref="K344:P344"/>
    <mergeCell ref="K345:P345"/>
    <mergeCell ref="K346:P346"/>
    <mergeCell ref="K347:P347"/>
    <mergeCell ref="K336:P336"/>
    <mergeCell ref="K337:P337"/>
    <mergeCell ref="K338:P338"/>
    <mergeCell ref="K339:P339"/>
    <mergeCell ref="K340:P340"/>
    <mergeCell ref="K341:P341"/>
    <mergeCell ref="K330:P330"/>
    <mergeCell ref="K331:P331"/>
    <mergeCell ref="K332:P332"/>
    <mergeCell ref="K333:P333"/>
    <mergeCell ref="K334:P334"/>
    <mergeCell ref="K335:P335"/>
    <mergeCell ref="K324:P324"/>
    <mergeCell ref="K325:P325"/>
    <mergeCell ref="K326:P326"/>
    <mergeCell ref="K327:P327"/>
    <mergeCell ref="K328:P328"/>
    <mergeCell ref="K329:P329"/>
    <mergeCell ref="K318:P318"/>
    <mergeCell ref="K319:P319"/>
    <mergeCell ref="K320:P320"/>
    <mergeCell ref="K321:P321"/>
    <mergeCell ref="K322:P322"/>
    <mergeCell ref="K323:P323"/>
    <mergeCell ref="K312:P312"/>
    <mergeCell ref="K313:P313"/>
    <mergeCell ref="K314:P314"/>
    <mergeCell ref="K315:P315"/>
    <mergeCell ref="K316:P316"/>
    <mergeCell ref="K317:P317"/>
    <mergeCell ref="K306:P306"/>
    <mergeCell ref="K307:P307"/>
    <mergeCell ref="K308:P308"/>
    <mergeCell ref="K309:P309"/>
    <mergeCell ref="K310:P310"/>
    <mergeCell ref="K311:P311"/>
    <mergeCell ref="K300:P300"/>
    <mergeCell ref="K301:P301"/>
    <mergeCell ref="K302:P302"/>
    <mergeCell ref="K303:P303"/>
    <mergeCell ref="K304:P304"/>
    <mergeCell ref="K305:P305"/>
    <mergeCell ref="K294:P294"/>
    <mergeCell ref="K295:P295"/>
    <mergeCell ref="K296:P296"/>
    <mergeCell ref="K297:P297"/>
    <mergeCell ref="K298:P298"/>
    <mergeCell ref="K299:P299"/>
    <mergeCell ref="K288:P288"/>
    <mergeCell ref="K289:P289"/>
    <mergeCell ref="K290:P290"/>
    <mergeCell ref="K291:P291"/>
    <mergeCell ref="K292:P292"/>
    <mergeCell ref="K293:P293"/>
    <mergeCell ref="K282:P282"/>
    <mergeCell ref="K283:P283"/>
    <mergeCell ref="K284:P284"/>
    <mergeCell ref="K285:P285"/>
    <mergeCell ref="K286:P286"/>
    <mergeCell ref="K287:P287"/>
    <mergeCell ref="K276:P276"/>
    <mergeCell ref="K277:P277"/>
    <mergeCell ref="K278:P278"/>
    <mergeCell ref="K279:P279"/>
    <mergeCell ref="K280:P280"/>
    <mergeCell ref="K281:P281"/>
    <mergeCell ref="K270:P270"/>
    <mergeCell ref="K271:P271"/>
    <mergeCell ref="K272:P272"/>
    <mergeCell ref="K273:P273"/>
    <mergeCell ref="K274:P274"/>
    <mergeCell ref="K275:P275"/>
    <mergeCell ref="K264:P264"/>
    <mergeCell ref="K265:P265"/>
    <mergeCell ref="K266:P266"/>
    <mergeCell ref="K267:P267"/>
    <mergeCell ref="K268:P268"/>
    <mergeCell ref="K269:P269"/>
    <mergeCell ref="K258:P258"/>
    <mergeCell ref="K259:P259"/>
    <mergeCell ref="K260:P260"/>
    <mergeCell ref="K261:P261"/>
    <mergeCell ref="K262:P262"/>
    <mergeCell ref="K263:P263"/>
    <mergeCell ref="K252:P252"/>
    <mergeCell ref="K253:P253"/>
    <mergeCell ref="K254:P254"/>
    <mergeCell ref="K255:P255"/>
    <mergeCell ref="K256:P256"/>
    <mergeCell ref="K257:P257"/>
    <mergeCell ref="K246:P246"/>
    <mergeCell ref="K247:P247"/>
    <mergeCell ref="K248:P248"/>
    <mergeCell ref="K249:P249"/>
    <mergeCell ref="K250:P250"/>
    <mergeCell ref="K251:P251"/>
    <mergeCell ref="K240:P240"/>
    <mergeCell ref="K241:P241"/>
    <mergeCell ref="K242:P242"/>
    <mergeCell ref="K243:P243"/>
    <mergeCell ref="K244:P244"/>
    <mergeCell ref="K245:P245"/>
    <mergeCell ref="K234:P234"/>
    <mergeCell ref="K235:P235"/>
    <mergeCell ref="K236:P236"/>
    <mergeCell ref="K237:P237"/>
    <mergeCell ref="K238:P238"/>
    <mergeCell ref="K239:P239"/>
    <mergeCell ref="K228:P228"/>
    <mergeCell ref="K229:P229"/>
    <mergeCell ref="K230:P230"/>
    <mergeCell ref="K231:P231"/>
    <mergeCell ref="K232:P232"/>
    <mergeCell ref="K233:P233"/>
    <mergeCell ref="K222:P222"/>
    <mergeCell ref="K223:P223"/>
    <mergeCell ref="K224:P224"/>
    <mergeCell ref="K225:P225"/>
    <mergeCell ref="K226:P226"/>
    <mergeCell ref="K227:P227"/>
    <mergeCell ref="K216:P216"/>
    <mergeCell ref="K217:P217"/>
    <mergeCell ref="K218:P218"/>
    <mergeCell ref="K219:P219"/>
    <mergeCell ref="K220:P220"/>
    <mergeCell ref="K221:P221"/>
    <mergeCell ref="K210:P210"/>
    <mergeCell ref="K211:P211"/>
    <mergeCell ref="K212:P212"/>
    <mergeCell ref="K213:P213"/>
    <mergeCell ref="K214:P214"/>
    <mergeCell ref="K215:P215"/>
    <mergeCell ref="K204:P204"/>
    <mergeCell ref="K205:P205"/>
    <mergeCell ref="K206:P206"/>
    <mergeCell ref="K207:P207"/>
    <mergeCell ref="K208:P208"/>
    <mergeCell ref="K209:P209"/>
    <mergeCell ref="K198:P198"/>
    <mergeCell ref="K199:P199"/>
    <mergeCell ref="K200:P200"/>
    <mergeCell ref="K201:P201"/>
    <mergeCell ref="K202:P202"/>
    <mergeCell ref="K203:P203"/>
    <mergeCell ref="K192:P192"/>
    <mergeCell ref="K193:P193"/>
    <mergeCell ref="K194:P194"/>
    <mergeCell ref="K195:P195"/>
    <mergeCell ref="K196:P196"/>
    <mergeCell ref="K197:P197"/>
    <mergeCell ref="K186:P186"/>
    <mergeCell ref="K187:P187"/>
    <mergeCell ref="K188:P188"/>
    <mergeCell ref="K189:P189"/>
    <mergeCell ref="K190:P190"/>
    <mergeCell ref="K191:P191"/>
    <mergeCell ref="K180:P180"/>
    <mergeCell ref="K181:P181"/>
    <mergeCell ref="K182:P182"/>
    <mergeCell ref="K183:P183"/>
    <mergeCell ref="K184:P184"/>
    <mergeCell ref="K185:P185"/>
    <mergeCell ref="K174:P174"/>
    <mergeCell ref="K175:P175"/>
    <mergeCell ref="K176:P176"/>
    <mergeCell ref="K177:P177"/>
    <mergeCell ref="K178:P178"/>
    <mergeCell ref="K179:P179"/>
    <mergeCell ref="K168:P168"/>
    <mergeCell ref="K169:P169"/>
    <mergeCell ref="K170:P170"/>
    <mergeCell ref="K171:P171"/>
    <mergeCell ref="K172:P172"/>
    <mergeCell ref="K173:P173"/>
    <mergeCell ref="K162:P162"/>
    <mergeCell ref="K163:P163"/>
    <mergeCell ref="K164:P164"/>
    <mergeCell ref="K165:P165"/>
    <mergeCell ref="K166:P166"/>
    <mergeCell ref="K167:P167"/>
    <mergeCell ref="K156:P156"/>
    <mergeCell ref="K157:P157"/>
    <mergeCell ref="K158:P158"/>
    <mergeCell ref="K159:P159"/>
    <mergeCell ref="K160:P160"/>
    <mergeCell ref="K161:P161"/>
    <mergeCell ref="K150:P150"/>
    <mergeCell ref="K151:P151"/>
    <mergeCell ref="K152:P152"/>
    <mergeCell ref="K153:P153"/>
    <mergeCell ref="K154:P154"/>
    <mergeCell ref="K155:P155"/>
    <mergeCell ref="K144:P144"/>
    <mergeCell ref="K145:P145"/>
    <mergeCell ref="K146:P146"/>
    <mergeCell ref="K147:P147"/>
    <mergeCell ref="K148:P148"/>
    <mergeCell ref="K149:P149"/>
    <mergeCell ref="K138:P138"/>
    <mergeCell ref="K139:P139"/>
    <mergeCell ref="K140:P140"/>
    <mergeCell ref="K141:P141"/>
    <mergeCell ref="K142:P142"/>
    <mergeCell ref="K143:P143"/>
    <mergeCell ref="K132:P132"/>
    <mergeCell ref="K133:P133"/>
    <mergeCell ref="K134:P134"/>
    <mergeCell ref="K135:P135"/>
    <mergeCell ref="K136:P136"/>
    <mergeCell ref="K137:P137"/>
    <mergeCell ref="K126:P126"/>
    <mergeCell ref="K127:P127"/>
    <mergeCell ref="K128:P128"/>
    <mergeCell ref="K129:P129"/>
    <mergeCell ref="K130:P130"/>
    <mergeCell ref="K131:P131"/>
    <mergeCell ref="K120:P120"/>
    <mergeCell ref="K121:P121"/>
    <mergeCell ref="K122:P122"/>
    <mergeCell ref="K123:P123"/>
    <mergeCell ref="K124:P124"/>
    <mergeCell ref="K125:P125"/>
    <mergeCell ref="K114:P114"/>
    <mergeCell ref="K115:P115"/>
    <mergeCell ref="K116:P116"/>
    <mergeCell ref="K117:P117"/>
    <mergeCell ref="K118:P118"/>
    <mergeCell ref="K119:P119"/>
    <mergeCell ref="K108:P108"/>
    <mergeCell ref="K109:P109"/>
    <mergeCell ref="K110:P110"/>
    <mergeCell ref="K111:P111"/>
    <mergeCell ref="K112:P112"/>
    <mergeCell ref="K113:P113"/>
    <mergeCell ref="K102:P102"/>
    <mergeCell ref="K103:P103"/>
    <mergeCell ref="K104:P104"/>
    <mergeCell ref="K105:P105"/>
    <mergeCell ref="K106:P106"/>
    <mergeCell ref="K107:P107"/>
    <mergeCell ref="K96:P96"/>
    <mergeCell ref="K97:P97"/>
    <mergeCell ref="K98:P98"/>
    <mergeCell ref="K99:P99"/>
    <mergeCell ref="K100:P100"/>
    <mergeCell ref="K101:P101"/>
    <mergeCell ref="K90:P90"/>
    <mergeCell ref="K91:P91"/>
    <mergeCell ref="K92:P92"/>
    <mergeCell ref="K93:P93"/>
    <mergeCell ref="K94:P94"/>
    <mergeCell ref="K95:P95"/>
    <mergeCell ref="K84:P84"/>
    <mergeCell ref="K85:P85"/>
    <mergeCell ref="K86:P86"/>
    <mergeCell ref="K87:P87"/>
    <mergeCell ref="K88:P88"/>
    <mergeCell ref="K89:P89"/>
    <mergeCell ref="K78:P78"/>
    <mergeCell ref="K79:P79"/>
    <mergeCell ref="K80:P80"/>
    <mergeCell ref="K81:P81"/>
    <mergeCell ref="K82:P82"/>
    <mergeCell ref="K83:P83"/>
    <mergeCell ref="K72:P72"/>
    <mergeCell ref="K73:P73"/>
    <mergeCell ref="K74:P74"/>
    <mergeCell ref="K75:P75"/>
    <mergeCell ref="K76:P76"/>
    <mergeCell ref="K77:P77"/>
    <mergeCell ref="K66:P66"/>
    <mergeCell ref="K67:P67"/>
    <mergeCell ref="K68:P68"/>
    <mergeCell ref="K69:P69"/>
    <mergeCell ref="K70:P70"/>
    <mergeCell ref="K71:P71"/>
    <mergeCell ref="K60:P60"/>
    <mergeCell ref="K61:P61"/>
    <mergeCell ref="K62:P62"/>
    <mergeCell ref="K63:P63"/>
    <mergeCell ref="K64:P64"/>
    <mergeCell ref="K65:P65"/>
    <mergeCell ref="K55:P55"/>
    <mergeCell ref="K56:P56"/>
    <mergeCell ref="K57:P57"/>
    <mergeCell ref="K58:P58"/>
    <mergeCell ref="K59:P59"/>
    <mergeCell ref="K48:P48"/>
    <mergeCell ref="K49:P49"/>
    <mergeCell ref="K50:P50"/>
    <mergeCell ref="K51:P51"/>
    <mergeCell ref="K52:P52"/>
    <mergeCell ref="K53:P53"/>
    <mergeCell ref="A6:A7"/>
    <mergeCell ref="K46:P46"/>
    <mergeCell ref="K47:P47"/>
    <mergeCell ref="K19:P19"/>
    <mergeCell ref="K20:P20"/>
    <mergeCell ref="K21:P21"/>
    <mergeCell ref="K22:P22"/>
    <mergeCell ref="K23:P23"/>
    <mergeCell ref="K24:P24"/>
    <mergeCell ref="K40:P40"/>
    <mergeCell ref="K41:P41"/>
    <mergeCell ref="K42:P42"/>
    <mergeCell ref="K9:P9"/>
    <mergeCell ref="K10:P10"/>
    <mergeCell ref="K11:P11"/>
    <mergeCell ref="K12:P12"/>
    <mergeCell ref="K13:P13"/>
    <mergeCell ref="K14:P14"/>
    <mergeCell ref="K43:P43"/>
    <mergeCell ref="K44:P44"/>
    <mergeCell ref="K45:P45"/>
    <mergeCell ref="B6:B7"/>
    <mergeCell ref="C6:C7"/>
    <mergeCell ref="D6:E6"/>
    <mergeCell ref="Q6:Q7"/>
    <mergeCell ref="K8:P8"/>
    <mergeCell ref="K28:P28"/>
    <mergeCell ref="K15:P15"/>
    <mergeCell ref="K16:P16"/>
    <mergeCell ref="K17:P17"/>
    <mergeCell ref="K18:P18"/>
    <mergeCell ref="K398:P398"/>
    <mergeCell ref="B401:G401"/>
    <mergeCell ref="K35:P35"/>
    <mergeCell ref="K36:P36"/>
    <mergeCell ref="K37:P37"/>
    <mergeCell ref="K38:P38"/>
    <mergeCell ref="K39:P39"/>
    <mergeCell ref="K29:P29"/>
    <mergeCell ref="K30:P30"/>
    <mergeCell ref="K31:P31"/>
    <mergeCell ref="K32:P32"/>
    <mergeCell ref="K33:P33"/>
    <mergeCell ref="K34:P34"/>
    <mergeCell ref="K25:P25"/>
    <mergeCell ref="K26:P26"/>
    <mergeCell ref="K27:P27"/>
    <mergeCell ref="K54:P54"/>
    <mergeCell ref="F6:F7"/>
    <mergeCell ref="G6:G7"/>
    <mergeCell ref="H6:H7"/>
    <mergeCell ref="C3:E3"/>
    <mergeCell ref="F3:G3"/>
    <mergeCell ref="H3:L3"/>
    <mergeCell ref="C4:E4"/>
    <mergeCell ref="F4:G4"/>
    <mergeCell ref="H4:L4"/>
    <mergeCell ref="I6:I7"/>
    <mergeCell ref="J6:J7"/>
    <mergeCell ref="K6:P7"/>
  </mergeCells>
  <phoneticPr fontId="1"/>
  <pageMargins left="0.25" right="0.25" top="0.75" bottom="0.75" header="0.3" footer="0.3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E9DE58-CD72-48F8-AEFE-577D72D70FC3}">
          <x14:formula1>
            <xm:f>②利用者名簿!$A:$A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7A70-5C1A-4E58-B3DD-DD9D8E0F304C}">
  <sheetPr>
    <pageSetUpPr fitToPage="1"/>
  </sheetPr>
  <dimension ref="A1:W2000"/>
  <sheetViews>
    <sheetView zoomScaleNormal="100" workbookViewId="0">
      <pane ySplit="1" topLeftCell="A8" activePane="bottomLeft" state="frozen"/>
      <selection pane="bottomLeft" activeCell="O4" sqref="O4"/>
    </sheetView>
  </sheetViews>
  <sheetFormatPr defaultColWidth="2.625" defaultRowHeight="15" customHeight="1"/>
  <cols>
    <col min="1" max="1" width="3.125" style="4" customWidth="1"/>
    <col min="2" max="4" width="7.625" style="4" customWidth="1"/>
    <col min="5" max="6" width="11.625" style="4" customWidth="1"/>
    <col min="7" max="9" width="3.125" style="4" customWidth="1"/>
    <col min="10" max="10" width="7.625" style="4" customWidth="1"/>
    <col min="11" max="12" width="5.625" style="4" customWidth="1"/>
    <col min="13" max="13" width="3.125" style="4" customWidth="1"/>
    <col min="14" max="14" width="10.625" style="4" customWidth="1"/>
    <col min="15" max="15" width="20.625" style="4" customWidth="1"/>
    <col min="16" max="17" width="10.625" style="4" customWidth="1"/>
    <col min="18" max="18" width="18.375" style="4" bestFit="1" customWidth="1"/>
    <col min="19" max="19" width="20.625" style="4" customWidth="1"/>
    <col min="20" max="256" width="2.625" style="4"/>
    <col min="257" max="257" width="3.125" style="4" customWidth="1"/>
    <col min="258" max="260" width="7.625" style="4" customWidth="1"/>
    <col min="261" max="262" width="11.625" style="4" customWidth="1"/>
    <col min="263" max="265" width="3.125" style="4" customWidth="1"/>
    <col min="266" max="266" width="7.625" style="4" customWidth="1"/>
    <col min="267" max="268" width="5.625" style="4" customWidth="1"/>
    <col min="269" max="269" width="3.125" style="4" customWidth="1"/>
    <col min="270" max="270" width="10.625" style="4" customWidth="1"/>
    <col min="271" max="271" width="20.625" style="4" customWidth="1"/>
    <col min="272" max="273" width="10.625" style="4" customWidth="1"/>
    <col min="274" max="274" width="15.625" style="4" customWidth="1"/>
    <col min="275" max="275" width="20.625" style="4" customWidth="1"/>
    <col min="276" max="512" width="2.625" style="4"/>
    <col min="513" max="513" width="3.125" style="4" customWidth="1"/>
    <col min="514" max="516" width="7.625" style="4" customWidth="1"/>
    <col min="517" max="518" width="11.625" style="4" customWidth="1"/>
    <col min="519" max="521" width="3.125" style="4" customWidth="1"/>
    <col min="522" max="522" width="7.625" style="4" customWidth="1"/>
    <col min="523" max="524" width="5.625" style="4" customWidth="1"/>
    <col min="525" max="525" width="3.125" style="4" customWidth="1"/>
    <col min="526" max="526" width="10.625" style="4" customWidth="1"/>
    <col min="527" max="527" width="20.625" style="4" customWidth="1"/>
    <col min="528" max="529" width="10.625" style="4" customWidth="1"/>
    <col min="530" max="530" width="15.625" style="4" customWidth="1"/>
    <col min="531" max="531" width="20.625" style="4" customWidth="1"/>
    <col min="532" max="768" width="2.625" style="4"/>
    <col min="769" max="769" width="3.125" style="4" customWidth="1"/>
    <col min="770" max="772" width="7.625" style="4" customWidth="1"/>
    <col min="773" max="774" width="11.625" style="4" customWidth="1"/>
    <col min="775" max="777" width="3.125" style="4" customWidth="1"/>
    <col min="778" max="778" width="7.625" style="4" customWidth="1"/>
    <col min="779" max="780" width="5.625" style="4" customWidth="1"/>
    <col min="781" max="781" width="3.125" style="4" customWidth="1"/>
    <col min="782" max="782" width="10.625" style="4" customWidth="1"/>
    <col min="783" max="783" width="20.625" style="4" customWidth="1"/>
    <col min="784" max="785" width="10.625" style="4" customWidth="1"/>
    <col min="786" max="786" width="15.625" style="4" customWidth="1"/>
    <col min="787" max="787" width="20.625" style="4" customWidth="1"/>
    <col min="788" max="1024" width="2.625" style="4"/>
    <col min="1025" max="1025" width="3.125" style="4" customWidth="1"/>
    <col min="1026" max="1028" width="7.625" style="4" customWidth="1"/>
    <col min="1029" max="1030" width="11.625" style="4" customWidth="1"/>
    <col min="1031" max="1033" width="3.125" style="4" customWidth="1"/>
    <col min="1034" max="1034" width="7.625" style="4" customWidth="1"/>
    <col min="1035" max="1036" width="5.625" style="4" customWidth="1"/>
    <col min="1037" max="1037" width="3.125" style="4" customWidth="1"/>
    <col min="1038" max="1038" width="10.625" style="4" customWidth="1"/>
    <col min="1039" max="1039" width="20.625" style="4" customWidth="1"/>
    <col min="1040" max="1041" width="10.625" style="4" customWidth="1"/>
    <col min="1042" max="1042" width="15.625" style="4" customWidth="1"/>
    <col min="1043" max="1043" width="20.625" style="4" customWidth="1"/>
    <col min="1044" max="1280" width="2.625" style="4"/>
    <col min="1281" max="1281" width="3.125" style="4" customWidth="1"/>
    <col min="1282" max="1284" width="7.625" style="4" customWidth="1"/>
    <col min="1285" max="1286" width="11.625" style="4" customWidth="1"/>
    <col min="1287" max="1289" width="3.125" style="4" customWidth="1"/>
    <col min="1290" max="1290" width="7.625" style="4" customWidth="1"/>
    <col min="1291" max="1292" width="5.625" style="4" customWidth="1"/>
    <col min="1293" max="1293" width="3.125" style="4" customWidth="1"/>
    <col min="1294" max="1294" width="10.625" style="4" customWidth="1"/>
    <col min="1295" max="1295" width="20.625" style="4" customWidth="1"/>
    <col min="1296" max="1297" width="10.625" style="4" customWidth="1"/>
    <col min="1298" max="1298" width="15.625" style="4" customWidth="1"/>
    <col min="1299" max="1299" width="20.625" style="4" customWidth="1"/>
    <col min="1300" max="1536" width="2.625" style="4"/>
    <col min="1537" max="1537" width="3.125" style="4" customWidth="1"/>
    <col min="1538" max="1540" width="7.625" style="4" customWidth="1"/>
    <col min="1541" max="1542" width="11.625" style="4" customWidth="1"/>
    <col min="1543" max="1545" width="3.125" style="4" customWidth="1"/>
    <col min="1546" max="1546" width="7.625" style="4" customWidth="1"/>
    <col min="1547" max="1548" width="5.625" style="4" customWidth="1"/>
    <col min="1549" max="1549" width="3.125" style="4" customWidth="1"/>
    <col min="1550" max="1550" width="10.625" style="4" customWidth="1"/>
    <col min="1551" max="1551" width="20.625" style="4" customWidth="1"/>
    <col min="1552" max="1553" width="10.625" style="4" customWidth="1"/>
    <col min="1554" max="1554" width="15.625" style="4" customWidth="1"/>
    <col min="1555" max="1555" width="20.625" style="4" customWidth="1"/>
    <col min="1556" max="1792" width="2.625" style="4"/>
    <col min="1793" max="1793" width="3.125" style="4" customWidth="1"/>
    <col min="1794" max="1796" width="7.625" style="4" customWidth="1"/>
    <col min="1797" max="1798" width="11.625" style="4" customWidth="1"/>
    <col min="1799" max="1801" width="3.125" style="4" customWidth="1"/>
    <col min="1802" max="1802" width="7.625" style="4" customWidth="1"/>
    <col min="1803" max="1804" width="5.625" style="4" customWidth="1"/>
    <col min="1805" max="1805" width="3.125" style="4" customWidth="1"/>
    <col min="1806" max="1806" width="10.625" style="4" customWidth="1"/>
    <col min="1807" max="1807" width="20.625" style="4" customWidth="1"/>
    <col min="1808" max="1809" width="10.625" style="4" customWidth="1"/>
    <col min="1810" max="1810" width="15.625" style="4" customWidth="1"/>
    <col min="1811" max="1811" width="20.625" style="4" customWidth="1"/>
    <col min="1812" max="2048" width="2.625" style="4"/>
    <col min="2049" max="2049" width="3.125" style="4" customWidth="1"/>
    <col min="2050" max="2052" width="7.625" style="4" customWidth="1"/>
    <col min="2053" max="2054" width="11.625" style="4" customWidth="1"/>
    <col min="2055" max="2057" width="3.125" style="4" customWidth="1"/>
    <col min="2058" max="2058" width="7.625" style="4" customWidth="1"/>
    <col min="2059" max="2060" width="5.625" style="4" customWidth="1"/>
    <col min="2061" max="2061" width="3.125" style="4" customWidth="1"/>
    <col min="2062" max="2062" width="10.625" style="4" customWidth="1"/>
    <col min="2063" max="2063" width="20.625" style="4" customWidth="1"/>
    <col min="2064" max="2065" width="10.625" style="4" customWidth="1"/>
    <col min="2066" max="2066" width="15.625" style="4" customWidth="1"/>
    <col min="2067" max="2067" width="20.625" style="4" customWidth="1"/>
    <col min="2068" max="2304" width="2.625" style="4"/>
    <col min="2305" max="2305" width="3.125" style="4" customWidth="1"/>
    <col min="2306" max="2308" width="7.625" style="4" customWidth="1"/>
    <col min="2309" max="2310" width="11.625" style="4" customWidth="1"/>
    <col min="2311" max="2313" width="3.125" style="4" customWidth="1"/>
    <col min="2314" max="2314" width="7.625" style="4" customWidth="1"/>
    <col min="2315" max="2316" width="5.625" style="4" customWidth="1"/>
    <col min="2317" max="2317" width="3.125" style="4" customWidth="1"/>
    <col min="2318" max="2318" width="10.625" style="4" customWidth="1"/>
    <col min="2319" max="2319" width="20.625" style="4" customWidth="1"/>
    <col min="2320" max="2321" width="10.625" style="4" customWidth="1"/>
    <col min="2322" max="2322" width="15.625" style="4" customWidth="1"/>
    <col min="2323" max="2323" width="20.625" style="4" customWidth="1"/>
    <col min="2324" max="2560" width="2.625" style="4"/>
    <col min="2561" max="2561" width="3.125" style="4" customWidth="1"/>
    <col min="2562" max="2564" width="7.625" style="4" customWidth="1"/>
    <col min="2565" max="2566" width="11.625" style="4" customWidth="1"/>
    <col min="2567" max="2569" width="3.125" style="4" customWidth="1"/>
    <col min="2570" max="2570" width="7.625" style="4" customWidth="1"/>
    <col min="2571" max="2572" width="5.625" style="4" customWidth="1"/>
    <col min="2573" max="2573" width="3.125" style="4" customWidth="1"/>
    <col min="2574" max="2574" width="10.625" style="4" customWidth="1"/>
    <col min="2575" max="2575" width="20.625" style="4" customWidth="1"/>
    <col min="2576" max="2577" width="10.625" style="4" customWidth="1"/>
    <col min="2578" max="2578" width="15.625" style="4" customWidth="1"/>
    <col min="2579" max="2579" width="20.625" style="4" customWidth="1"/>
    <col min="2580" max="2816" width="2.625" style="4"/>
    <col min="2817" max="2817" width="3.125" style="4" customWidth="1"/>
    <col min="2818" max="2820" width="7.625" style="4" customWidth="1"/>
    <col min="2821" max="2822" width="11.625" style="4" customWidth="1"/>
    <col min="2823" max="2825" width="3.125" style="4" customWidth="1"/>
    <col min="2826" max="2826" width="7.625" style="4" customWidth="1"/>
    <col min="2827" max="2828" width="5.625" style="4" customWidth="1"/>
    <col min="2829" max="2829" width="3.125" style="4" customWidth="1"/>
    <col min="2830" max="2830" width="10.625" style="4" customWidth="1"/>
    <col min="2831" max="2831" width="20.625" style="4" customWidth="1"/>
    <col min="2832" max="2833" width="10.625" style="4" customWidth="1"/>
    <col min="2834" max="2834" width="15.625" style="4" customWidth="1"/>
    <col min="2835" max="2835" width="20.625" style="4" customWidth="1"/>
    <col min="2836" max="3072" width="2.625" style="4"/>
    <col min="3073" max="3073" width="3.125" style="4" customWidth="1"/>
    <col min="3074" max="3076" width="7.625" style="4" customWidth="1"/>
    <col min="3077" max="3078" width="11.625" style="4" customWidth="1"/>
    <col min="3079" max="3081" width="3.125" style="4" customWidth="1"/>
    <col min="3082" max="3082" width="7.625" style="4" customWidth="1"/>
    <col min="3083" max="3084" width="5.625" style="4" customWidth="1"/>
    <col min="3085" max="3085" width="3.125" style="4" customWidth="1"/>
    <col min="3086" max="3086" width="10.625" style="4" customWidth="1"/>
    <col min="3087" max="3087" width="20.625" style="4" customWidth="1"/>
    <col min="3088" max="3089" width="10.625" style="4" customWidth="1"/>
    <col min="3090" max="3090" width="15.625" style="4" customWidth="1"/>
    <col min="3091" max="3091" width="20.625" style="4" customWidth="1"/>
    <col min="3092" max="3328" width="2.625" style="4"/>
    <col min="3329" max="3329" width="3.125" style="4" customWidth="1"/>
    <col min="3330" max="3332" width="7.625" style="4" customWidth="1"/>
    <col min="3333" max="3334" width="11.625" style="4" customWidth="1"/>
    <col min="3335" max="3337" width="3.125" style="4" customWidth="1"/>
    <col min="3338" max="3338" width="7.625" style="4" customWidth="1"/>
    <col min="3339" max="3340" width="5.625" style="4" customWidth="1"/>
    <col min="3341" max="3341" width="3.125" style="4" customWidth="1"/>
    <col min="3342" max="3342" width="10.625" style="4" customWidth="1"/>
    <col min="3343" max="3343" width="20.625" style="4" customWidth="1"/>
    <col min="3344" max="3345" width="10.625" style="4" customWidth="1"/>
    <col min="3346" max="3346" width="15.625" style="4" customWidth="1"/>
    <col min="3347" max="3347" width="20.625" style="4" customWidth="1"/>
    <col min="3348" max="3584" width="2.625" style="4"/>
    <col min="3585" max="3585" width="3.125" style="4" customWidth="1"/>
    <col min="3586" max="3588" width="7.625" style="4" customWidth="1"/>
    <col min="3589" max="3590" width="11.625" style="4" customWidth="1"/>
    <col min="3591" max="3593" width="3.125" style="4" customWidth="1"/>
    <col min="3594" max="3594" width="7.625" style="4" customWidth="1"/>
    <col min="3595" max="3596" width="5.625" style="4" customWidth="1"/>
    <col min="3597" max="3597" width="3.125" style="4" customWidth="1"/>
    <col min="3598" max="3598" width="10.625" style="4" customWidth="1"/>
    <col min="3599" max="3599" width="20.625" style="4" customWidth="1"/>
    <col min="3600" max="3601" width="10.625" style="4" customWidth="1"/>
    <col min="3602" max="3602" width="15.625" style="4" customWidth="1"/>
    <col min="3603" max="3603" width="20.625" style="4" customWidth="1"/>
    <col min="3604" max="3840" width="2.625" style="4"/>
    <col min="3841" max="3841" width="3.125" style="4" customWidth="1"/>
    <col min="3842" max="3844" width="7.625" style="4" customWidth="1"/>
    <col min="3845" max="3846" width="11.625" style="4" customWidth="1"/>
    <col min="3847" max="3849" width="3.125" style="4" customWidth="1"/>
    <col min="3850" max="3850" width="7.625" style="4" customWidth="1"/>
    <col min="3851" max="3852" width="5.625" style="4" customWidth="1"/>
    <col min="3853" max="3853" width="3.125" style="4" customWidth="1"/>
    <col min="3854" max="3854" width="10.625" style="4" customWidth="1"/>
    <col min="3855" max="3855" width="20.625" style="4" customWidth="1"/>
    <col min="3856" max="3857" width="10.625" style="4" customWidth="1"/>
    <col min="3858" max="3858" width="15.625" style="4" customWidth="1"/>
    <col min="3859" max="3859" width="20.625" style="4" customWidth="1"/>
    <col min="3860" max="4096" width="2.625" style="4"/>
    <col min="4097" max="4097" width="3.125" style="4" customWidth="1"/>
    <col min="4098" max="4100" width="7.625" style="4" customWidth="1"/>
    <col min="4101" max="4102" width="11.625" style="4" customWidth="1"/>
    <col min="4103" max="4105" width="3.125" style="4" customWidth="1"/>
    <col min="4106" max="4106" width="7.625" style="4" customWidth="1"/>
    <col min="4107" max="4108" width="5.625" style="4" customWidth="1"/>
    <col min="4109" max="4109" width="3.125" style="4" customWidth="1"/>
    <col min="4110" max="4110" width="10.625" style="4" customWidth="1"/>
    <col min="4111" max="4111" width="20.625" style="4" customWidth="1"/>
    <col min="4112" max="4113" width="10.625" style="4" customWidth="1"/>
    <col min="4114" max="4114" width="15.625" style="4" customWidth="1"/>
    <col min="4115" max="4115" width="20.625" style="4" customWidth="1"/>
    <col min="4116" max="4352" width="2.625" style="4"/>
    <col min="4353" max="4353" width="3.125" style="4" customWidth="1"/>
    <col min="4354" max="4356" width="7.625" style="4" customWidth="1"/>
    <col min="4357" max="4358" width="11.625" style="4" customWidth="1"/>
    <col min="4359" max="4361" width="3.125" style="4" customWidth="1"/>
    <col min="4362" max="4362" width="7.625" style="4" customWidth="1"/>
    <col min="4363" max="4364" width="5.625" style="4" customWidth="1"/>
    <col min="4365" max="4365" width="3.125" style="4" customWidth="1"/>
    <col min="4366" max="4366" width="10.625" style="4" customWidth="1"/>
    <col min="4367" max="4367" width="20.625" style="4" customWidth="1"/>
    <col min="4368" max="4369" width="10.625" style="4" customWidth="1"/>
    <col min="4370" max="4370" width="15.625" style="4" customWidth="1"/>
    <col min="4371" max="4371" width="20.625" style="4" customWidth="1"/>
    <col min="4372" max="4608" width="2.625" style="4"/>
    <col min="4609" max="4609" width="3.125" style="4" customWidth="1"/>
    <col min="4610" max="4612" width="7.625" style="4" customWidth="1"/>
    <col min="4613" max="4614" width="11.625" style="4" customWidth="1"/>
    <col min="4615" max="4617" width="3.125" style="4" customWidth="1"/>
    <col min="4618" max="4618" width="7.625" style="4" customWidth="1"/>
    <col min="4619" max="4620" width="5.625" style="4" customWidth="1"/>
    <col min="4621" max="4621" width="3.125" style="4" customWidth="1"/>
    <col min="4622" max="4622" width="10.625" style="4" customWidth="1"/>
    <col min="4623" max="4623" width="20.625" style="4" customWidth="1"/>
    <col min="4624" max="4625" width="10.625" style="4" customWidth="1"/>
    <col min="4626" max="4626" width="15.625" style="4" customWidth="1"/>
    <col min="4627" max="4627" width="20.625" style="4" customWidth="1"/>
    <col min="4628" max="4864" width="2.625" style="4"/>
    <col min="4865" max="4865" width="3.125" style="4" customWidth="1"/>
    <col min="4866" max="4868" width="7.625" style="4" customWidth="1"/>
    <col min="4869" max="4870" width="11.625" style="4" customWidth="1"/>
    <col min="4871" max="4873" width="3.125" style="4" customWidth="1"/>
    <col min="4874" max="4874" width="7.625" style="4" customWidth="1"/>
    <col min="4875" max="4876" width="5.625" style="4" customWidth="1"/>
    <col min="4877" max="4877" width="3.125" style="4" customWidth="1"/>
    <col min="4878" max="4878" width="10.625" style="4" customWidth="1"/>
    <col min="4879" max="4879" width="20.625" style="4" customWidth="1"/>
    <col min="4880" max="4881" width="10.625" style="4" customWidth="1"/>
    <col min="4882" max="4882" width="15.625" style="4" customWidth="1"/>
    <col min="4883" max="4883" width="20.625" style="4" customWidth="1"/>
    <col min="4884" max="5120" width="2.625" style="4"/>
    <col min="5121" max="5121" width="3.125" style="4" customWidth="1"/>
    <col min="5122" max="5124" width="7.625" style="4" customWidth="1"/>
    <col min="5125" max="5126" width="11.625" style="4" customWidth="1"/>
    <col min="5127" max="5129" width="3.125" style="4" customWidth="1"/>
    <col min="5130" max="5130" width="7.625" style="4" customWidth="1"/>
    <col min="5131" max="5132" width="5.625" style="4" customWidth="1"/>
    <col min="5133" max="5133" width="3.125" style="4" customWidth="1"/>
    <col min="5134" max="5134" width="10.625" style="4" customWidth="1"/>
    <col min="5135" max="5135" width="20.625" style="4" customWidth="1"/>
    <col min="5136" max="5137" width="10.625" style="4" customWidth="1"/>
    <col min="5138" max="5138" width="15.625" style="4" customWidth="1"/>
    <col min="5139" max="5139" width="20.625" style="4" customWidth="1"/>
    <col min="5140" max="5376" width="2.625" style="4"/>
    <col min="5377" max="5377" width="3.125" style="4" customWidth="1"/>
    <col min="5378" max="5380" width="7.625" style="4" customWidth="1"/>
    <col min="5381" max="5382" width="11.625" style="4" customWidth="1"/>
    <col min="5383" max="5385" width="3.125" style="4" customWidth="1"/>
    <col min="5386" max="5386" width="7.625" style="4" customWidth="1"/>
    <col min="5387" max="5388" width="5.625" style="4" customWidth="1"/>
    <col min="5389" max="5389" width="3.125" style="4" customWidth="1"/>
    <col min="5390" max="5390" width="10.625" style="4" customWidth="1"/>
    <col min="5391" max="5391" width="20.625" style="4" customWidth="1"/>
    <col min="5392" max="5393" width="10.625" style="4" customWidth="1"/>
    <col min="5394" max="5394" width="15.625" style="4" customWidth="1"/>
    <col min="5395" max="5395" width="20.625" style="4" customWidth="1"/>
    <col min="5396" max="5632" width="2.625" style="4"/>
    <col min="5633" max="5633" width="3.125" style="4" customWidth="1"/>
    <col min="5634" max="5636" width="7.625" style="4" customWidth="1"/>
    <col min="5637" max="5638" width="11.625" style="4" customWidth="1"/>
    <col min="5639" max="5641" width="3.125" style="4" customWidth="1"/>
    <col min="5642" max="5642" width="7.625" style="4" customWidth="1"/>
    <col min="5643" max="5644" width="5.625" style="4" customWidth="1"/>
    <col min="5645" max="5645" width="3.125" style="4" customWidth="1"/>
    <col min="5646" max="5646" width="10.625" style="4" customWidth="1"/>
    <col min="5647" max="5647" width="20.625" style="4" customWidth="1"/>
    <col min="5648" max="5649" width="10.625" style="4" customWidth="1"/>
    <col min="5650" max="5650" width="15.625" style="4" customWidth="1"/>
    <col min="5651" max="5651" width="20.625" style="4" customWidth="1"/>
    <col min="5652" max="5888" width="2.625" style="4"/>
    <col min="5889" max="5889" width="3.125" style="4" customWidth="1"/>
    <col min="5890" max="5892" width="7.625" style="4" customWidth="1"/>
    <col min="5893" max="5894" width="11.625" style="4" customWidth="1"/>
    <col min="5895" max="5897" width="3.125" style="4" customWidth="1"/>
    <col min="5898" max="5898" width="7.625" style="4" customWidth="1"/>
    <col min="5899" max="5900" width="5.625" style="4" customWidth="1"/>
    <col min="5901" max="5901" width="3.125" style="4" customWidth="1"/>
    <col min="5902" max="5902" width="10.625" style="4" customWidth="1"/>
    <col min="5903" max="5903" width="20.625" style="4" customWidth="1"/>
    <col min="5904" max="5905" width="10.625" style="4" customWidth="1"/>
    <col min="5906" max="5906" width="15.625" style="4" customWidth="1"/>
    <col min="5907" max="5907" width="20.625" style="4" customWidth="1"/>
    <col min="5908" max="6144" width="2.625" style="4"/>
    <col min="6145" max="6145" width="3.125" style="4" customWidth="1"/>
    <col min="6146" max="6148" width="7.625" style="4" customWidth="1"/>
    <col min="6149" max="6150" width="11.625" style="4" customWidth="1"/>
    <col min="6151" max="6153" width="3.125" style="4" customWidth="1"/>
    <col min="6154" max="6154" width="7.625" style="4" customWidth="1"/>
    <col min="6155" max="6156" width="5.625" style="4" customWidth="1"/>
    <col min="6157" max="6157" width="3.125" style="4" customWidth="1"/>
    <col min="6158" max="6158" width="10.625" style="4" customWidth="1"/>
    <col min="6159" max="6159" width="20.625" style="4" customWidth="1"/>
    <col min="6160" max="6161" width="10.625" style="4" customWidth="1"/>
    <col min="6162" max="6162" width="15.625" style="4" customWidth="1"/>
    <col min="6163" max="6163" width="20.625" style="4" customWidth="1"/>
    <col min="6164" max="6400" width="2.625" style="4"/>
    <col min="6401" max="6401" width="3.125" style="4" customWidth="1"/>
    <col min="6402" max="6404" width="7.625" style="4" customWidth="1"/>
    <col min="6405" max="6406" width="11.625" style="4" customWidth="1"/>
    <col min="6407" max="6409" width="3.125" style="4" customWidth="1"/>
    <col min="6410" max="6410" width="7.625" style="4" customWidth="1"/>
    <col min="6411" max="6412" width="5.625" style="4" customWidth="1"/>
    <col min="6413" max="6413" width="3.125" style="4" customWidth="1"/>
    <col min="6414" max="6414" width="10.625" style="4" customWidth="1"/>
    <col min="6415" max="6415" width="20.625" style="4" customWidth="1"/>
    <col min="6416" max="6417" width="10.625" style="4" customWidth="1"/>
    <col min="6418" max="6418" width="15.625" style="4" customWidth="1"/>
    <col min="6419" max="6419" width="20.625" style="4" customWidth="1"/>
    <col min="6420" max="6656" width="2.625" style="4"/>
    <col min="6657" max="6657" width="3.125" style="4" customWidth="1"/>
    <col min="6658" max="6660" width="7.625" style="4" customWidth="1"/>
    <col min="6661" max="6662" width="11.625" style="4" customWidth="1"/>
    <col min="6663" max="6665" width="3.125" style="4" customWidth="1"/>
    <col min="6666" max="6666" width="7.625" style="4" customWidth="1"/>
    <col min="6667" max="6668" width="5.625" style="4" customWidth="1"/>
    <col min="6669" max="6669" width="3.125" style="4" customWidth="1"/>
    <col min="6670" max="6670" width="10.625" style="4" customWidth="1"/>
    <col min="6671" max="6671" width="20.625" style="4" customWidth="1"/>
    <col min="6672" max="6673" width="10.625" style="4" customWidth="1"/>
    <col min="6674" max="6674" width="15.625" style="4" customWidth="1"/>
    <col min="6675" max="6675" width="20.625" style="4" customWidth="1"/>
    <col min="6676" max="6912" width="2.625" style="4"/>
    <col min="6913" max="6913" width="3.125" style="4" customWidth="1"/>
    <col min="6914" max="6916" width="7.625" style="4" customWidth="1"/>
    <col min="6917" max="6918" width="11.625" style="4" customWidth="1"/>
    <col min="6919" max="6921" width="3.125" style="4" customWidth="1"/>
    <col min="6922" max="6922" width="7.625" style="4" customWidth="1"/>
    <col min="6923" max="6924" width="5.625" style="4" customWidth="1"/>
    <col min="6925" max="6925" width="3.125" style="4" customWidth="1"/>
    <col min="6926" max="6926" width="10.625" style="4" customWidth="1"/>
    <col min="6927" max="6927" width="20.625" style="4" customWidth="1"/>
    <col min="6928" max="6929" width="10.625" style="4" customWidth="1"/>
    <col min="6930" max="6930" width="15.625" style="4" customWidth="1"/>
    <col min="6931" max="6931" width="20.625" style="4" customWidth="1"/>
    <col min="6932" max="7168" width="2.625" style="4"/>
    <col min="7169" max="7169" width="3.125" style="4" customWidth="1"/>
    <col min="7170" max="7172" width="7.625" style="4" customWidth="1"/>
    <col min="7173" max="7174" width="11.625" style="4" customWidth="1"/>
    <col min="7175" max="7177" width="3.125" style="4" customWidth="1"/>
    <col min="7178" max="7178" width="7.625" style="4" customWidth="1"/>
    <col min="7179" max="7180" width="5.625" style="4" customWidth="1"/>
    <col min="7181" max="7181" width="3.125" style="4" customWidth="1"/>
    <col min="7182" max="7182" width="10.625" style="4" customWidth="1"/>
    <col min="7183" max="7183" width="20.625" style="4" customWidth="1"/>
    <col min="7184" max="7185" width="10.625" style="4" customWidth="1"/>
    <col min="7186" max="7186" width="15.625" style="4" customWidth="1"/>
    <col min="7187" max="7187" width="20.625" style="4" customWidth="1"/>
    <col min="7188" max="7424" width="2.625" style="4"/>
    <col min="7425" max="7425" width="3.125" style="4" customWidth="1"/>
    <col min="7426" max="7428" width="7.625" style="4" customWidth="1"/>
    <col min="7429" max="7430" width="11.625" style="4" customWidth="1"/>
    <col min="7431" max="7433" width="3.125" style="4" customWidth="1"/>
    <col min="7434" max="7434" width="7.625" style="4" customWidth="1"/>
    <col min="7435" max="7436" width="5.625" style="4" customWidth="1"/>
    <col min="7437" max="7437" width="3.125" style="4" customWidth="1"/>
    <col min="7438" max="7438" width="10.625" style="4" customWidth="1"/>
    <col min="7439" max="7439" width="20.625" style="4" customWidth="1"/>
    <col min="7440" max="7441" width="10.625" style="4" customWidth="1"/>
    <col min="7442" max="7442" width="15.625" style="4" customWidth="1"/>
    <col min="7443" max="7443" width="20.625" style="4" customWidth="1"/>
    <col min="7444" max="7680" width="2.625" style="4"/>
    <col min="7681" max="7681" width="3.125" style="4" customWidth="1"/>
    <col min="7682" max="7684" width="7.625" style="4" customWidth="1"/>
    <col min="7685" max="7686" width="11.625" style="4" customWidth="1"/>
    <col min="7687" max="7689" width="3.125" style="4" customWidth="1"/>
    <col min="7690" max="7690" width="7.625" style="4" customWidth="1"/>
    <col min="7691" max="7692" width="5.625" style="4" customWidth="1"/>
    <col min="7693" max="7693" width="3.125" style="4" customWidth="1"/>
    <col min="7694" max="7694" width="10.625" style="4" customWidth="1"/>
    <col min="7695" max="7695" width="20.625" style="4" customWidth="1"/>
    <col min="7696" max="7697" width="10.625" style="4" customWidth="1"/>
    <col min="7698" max="7698" width="15.625" style="4" customWidth="1"/>
    <col min="7699" max="7699" width="20.625" style="4" customWidth="1"/>
    <col min="7700" max="7936" width="2.625" style="4"/>
    <col min="7937" max="7937" width="3.125" style="4" customWidth="1"/>
    <col min="7938" max="7940" width="7.625" style="4" customWidth="1"/>
    <col min="7941" max="7942" width="11.625" style="4" customWidth="1"/>
    <col min="7943" max="7945" width="3.125" style="4" customWidth="1"/>
    <col min="7946" max="7946" width="7.625" style="4" customWidth="1"/>
    <col min="7947" max="7948" width="5.625" style="4" customWidth="1"/>
    <col min="7949" max="7949" width="3.125" style="4" customWidth="1"/>
    <col min="7950" max="7950" width="10.625" style="4" customWidth="1"/>
    <col min="7951" max="7951" width="20.625" style="4" customWidth="1"/>
    <col min="7952" max="7953" width="10.625" style="4" customWidth="1"/>
    <col min="7954" max="7954" width="15.625" style="4" customWidth="1"/>
    <col min="7955" max="7955" width="20.625" style="4" customWidth="1"/>
    <col min="7956" max="8192" width="2.625" style="4"/>
    <col min="8193" max="8193" width="3.125" style="4" customWidth="1"/>
    <col min="8194" max="8196" width="7.625" style="4" customWidth="1"/>
    <col min="8197" max="8198" width="11.625" style="4" customWidth="1"/>
    <col min="8199" max="8201" width="3.125" style="4" customWidth="1"/>
    <col min="8202" max="8202" width="7.625" style="4" customWidth="1"/>
    <col min="8203" max="8204" width="5.625" style="4" customWidth="1"/>
    <col min="8205" max="8205" width="3.125" style="4" customWidth="1"/>
    <col min="8206" max="8206" width="10.625" style="4" customWidth="1"/>
    <col min="8207" max="8207" width="20.625" style="4" customWidth="1"/>
    <col min="8208" max="8209" width="10.625" style="4" customWidth="1"/>
    <col min="8210" max="8210" width="15.625" style="4" customWidth="1"/>
    <col min="8211" max="8211" width="20.625" style="4" customWidth="1"/>
    <col min="8212" max="8448" width="2.625" style="4"/>
    <col min="8449" max="8449" width="3.125" style="4" customWidth="1"/>
    <col min="8450" max="8452" width="7.625" style="4" customWidth="1"/>
    <col min="8453" max="8454" width="11.625" style="4" customWidth="1"/>
    <col min="8455" max="8457" width="3.125" style="4" customWidth="1"/>
    <col min="8458" max="8458" width="7.625" style="4" customWidth="1"/>
    <col min="8459" max="8460" width="5.625" style="4" customWidth="1"/>
    <col min="8461" max="8461" width="3.125" style="4" customWidth="1"/>
    <col min="8462" max="8462" width="10.625" style="4" customWidth="1"/>
    <col min="8463" max="8463" width="20.625" style="4" customWidth="1"/>
    <col min="8464" max="8465" width="10.625" style="4" customWidth="1"/>
    <col min="8466" max="8466" width="15.625" style="4" customWidth="1"/>
    <col min="8467" max="8467" width="20.625" style="4" customWidth="1"/>
    <col min="8468" max="8704" width="2.625" style="4"/>
    <col min="8705" max="8705" width="3.125" style="4" customWidth="1"/>
    <col min="8706" max="8708" width="7.625" style="4" customWidth="1"/>
    <col min="8709" max="8710" width="11.625" style="4" customWidth="1"/>
    <col min="8711" max="8713" width="3.125" style="4" customWidth="1"/>
    <col min="8714" max="8714" width="7.625" style="4" customWidth="1"/>
    <col min="8715" max="8716" width="5.625" style="4" customWidth="1"/>
    <col min="8717" max="8717" width="3.125" style="4" customWidth="1"/>
    <col min="8718" max="8718" width="10.625" style="4" customWidth="1"/>
    <col min="8719" max="8719" width="20.625" style="4" customWidth="1"/>
    <col min="8720" max="8721" width="10.625" style="4" customWidth="1"/>
    <col min="8722" max="8722" width="15.625" style="4" customWidth="1"/>
    <col min="8723" max="8723" width="20.625" style="4" customWidth="1"/>
    <col min="8724" max="8960" width="2.625" style="4"/>
    <col min="8961" max="8961" width="3.125" style="4" customWidth="1"/>
    <col min="8962" max="8964" width="7.625" style="4" customWidth="1"/>
    <col min="8965" max="8966" width="11.625" style="4" customWidth="1"/>
    <col min="8967" max="8969" width="3.125" style="4" customWidth="1"/>
    <col min="8970" max="8970" width="7.625" style="4" customWidth="1"/>
    <col min="8971" max="8972" width="5.625" style="4" customWidth="1"/>
    <col min="8973" max="8973" width="3.125" style="4" customWidth="1"/>
    <col min="8974" max="8974" width="10.625" style="4" customWidth="1"/>
    <col min="8975" max="8975" width="20.625" style="4" customWidth="1"/>
    <col min="8976" max="8977" width="10.625" style="4" customWidth="1"/>
    <col min="8978" max="8978" width="15.625" style="4" customWidth="1"/>
    <col min="8979" max="8979" width="20.625" style="4" customWidth="1"/>
    <col min="8980" max="9216" width="2.625" style="4"/>
    <col min="9217" max="9217" width="3.125" style="4" customWidth="1"/>
    <col min="9218" max="9220" width="7.625" style="4" customWidth="1"/>
    <col min="9221" max="9222" width="11.625" style="4" customWidth="1"/>
    <col min="9223" max="9225" width="3.125" style="4" customWidth="1"/>
    <col min="9226" max="9226" width="7.625" style="4" customWidth="1"/>
    <col min="9227" max="9228" width="5.625" style="4" customWidth="1"/>
    <col min="9229" max="9229" width="3.125" style="4" customWidth="1"/>
    <col min="9230" max="9230" width="10.625" style="4" customWidth="1"/>
    <col min="9231" max="9231" width="20.625" style="4" customWidth="1"/>
    <col min="9232" max="9233" width="10.625" style="4" customWidth="1"/>
    <col min="9234" max="9234" width="15.625" style="4" customWidth="1"/>
    <col min="9235" max="9235" width="20.625" style="4" customWidth="1"/>
    <col min="9236" max="9472" width="2.625" style="4"/>
    <col min="9473" max="9473" width="3.125" style="4" customWidth="1"/>
    <col min="9474" max="9476" width="7.625" style="4" customWidth="1"/>
    <col min="9477" max="9478" width="11.625" style="4" customWidth="1"/>
    <col min="9479" max="9481" width="3.125" style="4" customWidth="1"/>
    <col min="9482" max="9482" width="7.625" style="4" customWidth="1"/>
    <col min="9483" max="9484" width="5.625" style="4" customWidth="1"/>
    <col min="9485" max="9485" width="3.125" style="4" customWidth="1"/>
    <col min="9486" max="9486" width="10.625" style="4" customWidth="1"/>
    <col min="9487" max="9487" width="20.625" style="4" customWidth="1"/>
    <col min="9488" max="9489" width="10.625" style="4" customWidth="1"/>
    <col min="9490" max="9490" width="15.625" style="4" customWidth="1"/>
    <col min="9491" max="9491" width="20.625" style="4" customWidth="1"/>
    <col min="9492" max="9728" width="2.625" style="4"/>
    <col min="9729" max="9729" width="3.125" style="4" customWidth="1"/>
    <col min="9730" max="9732" width="7.625" style="4" customWidth="1"/>
    <col min="9733" max="9734" width="11.625" style="4" customWidth="1"/>
    <col min="9735" max="9737" width="3.125" style="4" customWidth="1"/>
    <col min="9738" max="9738" width="7.625" style="4" customWidth="1"/>
    <col min="9739" max="9740" width="5.625" style="4" customWidth="1"/>
    <col min="9741" max="9741" width="3.125" style="4" customWidth="1"/>
    <col min="9742" max="9742" width="10.625" style="4" customWidth="1"/>
    <col min="9743" max="9743" width="20.625" style="4" customWidth="1"/>
    <col min="9744" max="9745" width="10.625" style="4" customWidth="1"/>
    <col min="9746" max="9746" width="15.625" style="4" customWidth="1"/>
    <col min="9747" max="9747" width="20.625" style="4" customWidth="1"/>
    <col min="9748" max="9984" width="2.625" style="4"/>
    <col min="9985" max="9985" width="3.125" style="4" customWidth="1"/>
    <col min="9986" max="9988" width="7.625" style="4" customWidth="1"/>
    <col min="9989" max="9990" width="11.625" style="4" customWidth="1"/>
    <col min="9991" max="9993" width="3.125" style="4" customWidth="1"/>
    <col min="9994" max="9994" width="7.625" style="4" customWidth="1"/>
    <col min="9995" max="9996" width="5.625" style="4" customWidth="1"/>
    <col min="9997" max="9997" width="3.125" style="4" customWidth="1"/>
    <col min="9998" max="9998" width="10.625" style="4" customWidth="1"/>
    <col min="9999" max="9999" width="20.625" style="4" customWidth="1"/>
    <col min="10000" max="10001" width="10.625" style="4" customWidth="1"/>
    <col min="10002" max="10002" width="15.625" style="4" customWidth="1"/>
    <col min="10003" max="10003" width="20.625" style="4" customWidth="1"/>
    <col min="10004" max="10240" width="2.625" style="4"/>
    <col min="10241" max="10241" width="3.125" style="4" customWidth="1"/>
    <col min="10242" max="10244" width="7.625" style="4" customWidth="1"/>
    <col min="10245" max="10246" width="11.625" style="4" customWidth="1"/>
    <col min="10247" max="10249" width="3.125" style="4" customWidth="1"/>
    <col min="10250" max="10250" width="7.625" style="4" customWidth="1"/>
    <col min="10251" max="10252" width="5.625" style="4" customWidth="1"/>
    <col min="10253" max="10253" width="3.125" style="4" customWidth="1"/>
    <col min="10254" max="10254" width="10.625" style="4" customWidth="1"/>
    <col min="10255" max="10255" width="20.625" style="4" customWidth="1"/>
    <col min="10256" max="10257" width="10.625" style="4" customWidth="1"/>
    <col min="10258" max="10258" width="15.625" style="4" customWidth="1"/>
    <col min="10259" max="10259" width="20.625" style="4" customWidth="1"/>
    <col min="10260" max="10496" width="2.625" style="4"/>
    <col min="10497" max="10497" width="3.125" style="4" customWidth="1"/>
    <col min="10498" max="10500" width="7.625" style="4" customWidth="1"/>
    <col min="10501" max="10502" width="11.625" style="4" customWidth="1"/>
    <col min="10503" max="10505" width="3.125" style="4" customWidth="1"/>
    <col min="10506" max="10506" width="7.625" style="4" customWidth="1"/>
    <col min="10507" max="10508" width="5.625" style="4" customWidth="1"/>
    <col min="10509" max="10509" width="3.125" style="4" customWidth="1"/>
    <col min="10510" max="10510" width="10.625" style="4" customWidth="1"/>
    <col min="10511" max="10511" width="20.625" style="4" customWidth="1"/>
    <col min="10512" max="10513" width="10.625" style="4" customWidth="1"/>
    <col min="10514" max="10514" width="15.625" style="4" customWidth="1"/>
    <col min="10515" max="10515" width="20.625" style="4" customWidth="1"/>
    <col min="10516" max="10752" width="2.625" style="4"/>
    <col min="10753" max="10753" width="3.125" style="4" customWidth="1"/>
    <col min="10754" max="10756" width="7.625" style="4" customWidth="1"/>
    <col min="10757" max="10758" width="11.625" style="4" customWidth="1"/>
    <col min="10759" max="10761" width="3.125" style="4" customWidth="1"/>
    <col min="10762" max="10762" width="7.625" style="4" customWidth="1"/>
    <col min="10763" max="10764" width="5.625" style="4" customWidth="1"/>
    <col min="10765" max="10765" width="3.125" style="4" customWidth="1"/>
    <col min="10766" max="10766" width="10.625" style="4" customWidth="1"/>
    <col min="10767" max="10767" width="20.625" style="4" customWidth="1"/>
    <col min="10768" max="10769" width="10.625" style="4" customWidth="1"/>
    <col min="10770" max="10770" width="15.625" style="4" customWidth="1"/>
    <col min="10771" max="10771" width="20.625" style="4" customWidth="1"/>
    <col min="10772" max="11008" width="2.625" style="4"/>
    <col min="11009" max="11009" width="3.125" style="4" customWidth="1"/>
    <col min="11010" max="11012" width="7.625" style="4" customWidth="1"/>
    <col min="11013" max="11014" width="11.625" style="4" customWidth="1"/>
    <col min="11015" max="11017" width="3.125" style="4" customWidth="1"/>
    <col min="11018" max="11018" width="7.625" style="4" customWidth="1"/>
    <col min="11019" max="11020" width="5.625" style="4" customWidth="1"/>
    <col min="11021" max="11021" width="3.125" style="4" customWidth="1"/>
    <col min="11022" max="11022" width="10.625" style="4" customWidth="1"/>
    <col min="11023" max="11023" width="20.625" style="4" customWidth="1"/>
    <col min="11024" max="11025" width="10.625" style="4" customWidth="1"/>
    <col min="11026" max="11026" width="15.625" style="4" customWidth="1"/>
    <col min="11027" max="11027" width="20.625" style="4" customWidth="1"/>
    <col min="11028" max="11264" width="2.625" style="4"/>
    <col min="11265" max="11265" width="3.125" style="4" customWidth="1"/>
    <col min="11266" max="11268" width="7.625" style="4" customWidth="1"/>
    <col min="11269" max="11270" width="11.625" style="4" customWidth="1"/>
    <col min="11271" max="11273" width="3.125" style="4" customWidth="1"/>
    <col min="11274" max="11274" width="7.625" style="4" customWidth="1"/>
    <col min="11275" max="11276" width="5.625" style="4" customWidth="1"/>
    <col min="11277" max="11277" width="3.125" style="4" customWidth="1"/>
    <col min="11278" max="11278" width="10.625" style="4" customWidth="1"/>
    <col min="11279" max="11279" width="20.625" style="4" customWidth="1"/>
    <col min="11280" max="11281" width="10.625" style="4" customWidth="1"/>
    <col min="11282" max="11282" width="15.625" style="4" customWidth="1"/>
    <col min="11283" max="11283" width="20.625" style="4" customWidth="1"/>
    <col min="11284" max="11520" width="2.625" style="4"/>
    <col min="11521" max="11521" width="3.125" style="4" customWidth="1"/>
    <col min="11522" max="11524" width="7.625" style="4" customWidth="1"/>
    <col min="11525" max="11526" width="11.625" style="4" customWidth="1"/>
    <col min="11527" max="11529" width="3.125" style="4" customWidth="1"/>
    <col min="11530" max="11530" width="7.625" style="4" customWidth="1"/>
    <col min="11531" max="11532" width="5.625" style="4" customWidth="1"/>
    <col min="11533" max="11533" width="3.125" style="4" customWidth="1"/>
    <col min="11534" max="11534" width="10.625" style="4" customWidth="1"/>
    <col min="11535" max="11535" width="20.625" style="4" customWidth="1"/>
    <col min="11536" max="11537" width="10.625" style="4" customWidth="1"/>
    <col min="11538" max="11538" width="15.625" style="4" customWidth="1"/>
    <col min="11539" max="11539" width="20.625" style="4" customWidth="1"/>
    <col min="11540" max="11776" width="2.625" style="4"/>
    <col min="11777" max="11777" width="3.125" style="4" customWidth="1"/>
    <col min="11778" max="11780" width="7.625" style="4" customWidth="1"/>
    <col min="11781" max="11782" width="11.625" style="4" customWidth="1"/>
    <col min="11783" max="11785" width="3.125" style="4" customWidth="1"/>
    <col min="11786" max="11786" width="7.625" style="4" customWidth="1"/>
    <col min="11787" max="11788" width="5.625" style="4" customWidth="1"/>
    <col min="11789" max="11789" width="3.125" style="4" customWidth="1"/>
    <col min="11790" max="11790" width="10.625" style="4" customWidth="1"/>
    <col min="11791" max="11791" width="20.625" style="4" customWidth="1"/>
    <col min="11792" max="11793" width="10.625" style="4" customWidth="1"/>
    <col min="11794" max="11794" width="15.625" style="4" customWidth="1"/>
    <col min="11795" max="11795" width="20.625" style="4" customWidth="1"/>
    <col min="11796" max="12032" width="2.625" style="4"/>
    <col min="12033" max="12033" width="3.125" style="4" customWidth="1"/>
    <col min="12034" max="12036" width="7.625" style="4" customWidth="1"/>
    <col min="12037" max="12038" width="11.625" style="4" customWidth="1"/>
    <col min="12039" max="12041" width="3.125" style="4" customWidth="1"/>
    <col min="12042" max="12042" width="7.625" style="4" customWidth="1"/>
    <col min="12043" max="12044" width="5.625" style="4" customWidth="1"/>
    <col min="12045" max="12045" width="3.125" style="4" customWidth="1"/>
    <col min="12046" max="12046" width="10.625" style="4" customWidth="1"/>
    <col min="12047" max="12047" width="20.625" style="4" customWidth="1"/>
    <col min="12048" max="12049" width="10.625" style="4" customWidth="1"/>
    <col min="12050" max="12050" width="15.625" style="4" customWidth="1"/>
    <col min="12051" max="12051" width="20.625" style="4" customWidth="1"/>
    <col min="12052" max="12288" width="2.625" style="4"/>
    <col min="12289" max="12289" width="3.125" style="4" customWidth="1"/>
    <col min="12290" max="12292" width="7.625" style="4" customWidth="1"/>
    <col min="12293" max="12294" width="11.625" style="4" customWidth="1"/>
    <col min="12295" max="12297" width="3.125" style="4" customWidth="1"/>
    <col min="12298" max="12298" width="7.625" style="4" customWidth="1"/>
    <col min="12299" max="12300" width="5.625" style="4" customWidth="1"/>
    <col min="12301" max="12301" width="3.125" style="4" customWidth="1"/>
    <col min="12302" max="12302" width="10.625" style="4" customWidth="1"/>
    <col min="12303" max="12303" width="20.625" style="4" customWidth="1"/>
    <col min="12304" max="12305" width="10.625" style="4" customWidth="1"/>
    <col min="12306" max="12306" width="15.625" style="4" customWidth="1"/>
    <col min="12307" max="12307" width="20.625" style="4" customWidth="1"/>
    <col min="12308" max="12544" width="2.625" style="4"/>
    <col min="12545" max="12545" width="3.125" style="4" customWidth="1"/>
    <col min="12546" max="12548" width="7.625" style="4" customWidth="1"/>
    <col min="12549" max="12550" width="11.625" style="4" customWidth="1"/>
    <col min="12551" max="12553" width="3.125" style="4" customWidth="1"/>
    <col min="12554" max="12554" width="7.625" style="4" customWidth="1"/>
    <col min="12555" max="12556" width="5.625" style="4" customWidth="1"/>
    <col min="12557" max="12557" width="3.125" style="4" customWidth="1"/>
    <col min="12558" max="12558" width="10.625" style="4" customWidth="1"/>
    <col min="12559" max="12559" width="20.625" style="4" customWidth="1"/>
    <col min="12560" max="12561" width="10.625" style="4" customWidth="1"/>
    <col min="12562" max="12562" width="15.625" style="4" customWidth="1"/>
    <col min="12563" max="12563" width="20.625" style="4" customWidth="1"/>
    <col min="12564" max="12800" width="2.625" style="4"/>
    <col min="12801" max="12801" width="3.125" style="4" customWidth="1"/>
    <col min="12802" max="12804" width="7.625" style="4" customWidth="1"/>
    <col min="12805" max="12806" width="11.625" style="4" customWidth="1"/>
    <col min="12807" max="12809" width="3.125" style="4" customWidth="1"/>
    <col min="12810" max="12810" width="7.625" style="4" customWidth="1"/>
    <col min="12811" max="12812" width="5.625" style="4" customWidth="1"/>
    <col min="12813" max="12813" width="3.125" style="4" customWidth="1"/>
    <col min="12814" max="12814" width="10.625" style="4" customWidth="1"/>
    <col min="12815" max="12815" width="20.625" style="4" customWidth="1"/>
    <col min="12816" max="12817" width="10.625" style="4" customWidth="1"/>
    <col min="12818" max="12818" width="15.625" style="4" customWidth="1"/>
    <col min="12819" max="12819" width="20.625" style="4" customWidth="1"/>
    <col min="12820" max="13056" width="2.625" style="4"/>
    <col min="13057" max="13057" width="3.125" style="4" customWidth="1"/>
    <col min="13058" max="13060" width="7.625" style="4" customWidth="1"/>
    <col min="13061" max="13062" width="11.625" style="4" customWidth="1"/>
    <col min="13063" max="13065" width="3.125" style="4" customWidth="1"/>
    <col min="13066" max="13066" width="7.625" style="4" customWidth="1"/>
    <col min="13067" max="13068" width="5.625" style="4" customWidth="1"/>
    <col min="13069" max="13069" width="3.125" style="4" customWidth="1"/>
    <col min="13070" max="13070" width="10.625" style="4" customWidth="1"/>
    <col min="13071" max="13071" width="20.625" style="4" customWidth="1"/>
    <col min="13072" max="13073" width="10.625" style="4" customWidth="1"/>
    <col min="13074" max="13074" width="15.625" style="4" customWidth="1"/>
    <col min="13075" max="13075" width="20.625" style="4" customWidth="1"/>
    <col min="13076" max="13312" width="2.625" style="4"/>
    <col min="13313" max="13313" width="3.125" style="4" customWidth="1"/>
    <col min="13314" max="13316" width="7.625" style="4" customWidth="1"/>
    <col min="13317" max="13318" width="11.625" style="4" customWidth="1"/>
    <col min="13319" max="13321" width="3.125" style="4" customWidth="1"/>
    <col min="13322" max="13322" width="7.625" style="4" customWidth="1"/>
    <col min="13323" max="13324" width="5.625" style="4" customWidth="1"/>
    <col min="13325" max="13325" width="3.125" style="4" customWidth="1"/>
    <col min="13326" max="13326" width="10.625" style="4" customWidth="1"/>
    <col min="13327" max="13327" width="20.625" style="4" customWidth="1"/>
    <col min="13328" max="13329" width="10.625" style="4" customWidth="1"/>
    <col min="13330" max="13330" width="15.625" style="4" customWidth="1"/>
    <col min="13331" max="13331" width="20.625" style="4" customWidth="1"/>
    <col min="13332" max="13568" width="2.625" style="4"/>
    <col min="13569" max="13569" width="3.125" style="4" customWidth="1"/>
    <col min="13570" max="13572" width="7.625" style="4" customWidth="1"/>
    <col min="13573" max="13574" width="11.625" style="4" customWidth="1"/>
    <col min="13575" max="13577" width="3.125" style="4" customWidth="1"/>
    <col min="13578" max="13578" width="7.625" style="4" customWidth="1"/>
    <col min="13579" max="13580" width="5.625" style="4" customWidth="1"/>
    <col min="13581" max="13581" width="3.125" style="4" customWidth="1"/>
    <col min="13582" max="13582" width="10.625" style="4" customWidth="1"/>
    <col min="13583" max="13583" width="20.625" style="4" customWidth="1"/>
    <col min="13584" max="13585" width="10.625" style="4" customWidth="1"/>
    <col min="13586" max="13586" width="15.625" style="4" customWidth="1"/>
    <col min="13587" max="13587" width="20.625" style="4" customWidth="1"/>
    <col min="13588" max="13824" width="2.625" style="4"/>
    <col min="13825" max="13825" width="3.125" style="4" customWidth="1"/>
    <col min="13826" max="13828" width="7.625" style="4" customWidth="1"/>
    <col min="13829" max="13830" width="11.625" style="4" customWidth="1"/>
    <col min="13831" max="13833" width="3.125" style="4" customWidth="1"/>
    <col min="13834" max="13834" width="7.625" style="4" customWidth="1"/>
    <col min="13835" max="13836" width="5.625" style="4" customWidth="1"/>
    <col min="13837" max="13837" width="3.125" style="4" customWidth="1"/>
    <col min="13838" max="13838" width="10.625" style="4" customWidth="1"/>
    <col min="13839" max="13839" width="20.625" style="4" customWidth="1"/>
    <col min="13840" max="13841" width="10.625" style="4" customWidth="1"/>
    <col min="13842" max="13842" width="15.625" style="4" customWidth="1"/>
    <col min="13843" max="13843" width="20.625" style="4" customWidth="1"/>
    <col min="13844" max="14080" width="2.625" style="4"/>
    <col min="14081" max="14081" width="3.125" style="4" customWidth="1"/>
    <col min="14082" max="14084" width="7.625" style="4" customWidth="1"/>
    <col min="14085" max="14086" width="11.625" style="4" customWidth="1"/>
    <col min="14087" max="14089" width="3.125" style="4" customWidth="1"/>
    <col min="14090" max="14090" width="7.625" style="4" customWidth="1"/>
    <col min="14091" max="14092" width="5.625" style="4" customWidth="1"/>
    <col min="14093" max="14093" width="3.125" style="4" customWidth="1"/>
    <col min="14094" max="14094" width="10.625" style="4" customWidth="1"/>
    <col min="14095" max="14095" width="20.625" style="4" customWidth="1"/>
    <col min="14096" max="14097" width="10.625" style="4" customWidth="1"/>
    <col min="14098" max="14098" width="15.625" style="4" customWidth="1"/>
    <col min="14099" max="14099" width="20.625" style="4" customWidth="1"/>
    <col min="14100" max="14336" width="2.625" style="4"/>
    <col min="14337" max="14337" width="3.125" style="4" customWidth="1"/>
    <col min="14338" max="14340" width="7.625" style="4" customWidth="1"/>
    <col min="14341" max="14342" width="11.625" style="4" customWidth="1"/>
    <col min="14343" max="14345" width="3.125" style="4" customWidth="1"/>
    <col min="14346" max="14346" width="7.625" style="4" customWidth="1"/>
    <col min="14347" max="14348" width="5.625" style="4" customWidth="1"/>
    <col min="14349" max="14349" width="3.125" style="4" customWidth="1"/>
    <col min="14350" max="14350" width="10.625" style="4" customWidth="1"/>
    <col min="14351" max="14351" width="20.625" style="4" customWidth="1"/>
    <col min="14352" max="14353" width="10.625" style="4" customWidth="1"/>
    <col min="14354" max="14354" width="15.625" style="4" customWidth="1"/>
    <col min="14355" max="14355" width="20.625" style="4" customWidth="1"/>
    <col min="14356" max="14592" width="2.625" style="4"/>
    <col min="14593" max="14593" width="3.125" style="4" customWidth="1"/>
    <col min="14594" max="14596" width="7.625" style="4" customWidth="1"/>
    <col min="14597" max="14598" width="11.625" style="4" customWidth="1"/>
    <col min="14599" max="14601" width="3.125" style="4" customWidth="1"/>
    <col min="14602" max="14602" width="7.625" style="4" customWidth="1"/>
    <col min="14603" max="14604" width="5.625" style="4" customWidth="1"/>
    <col min="14605" max="14605" width="3.125" style="4" customWidth="1"/>
    <col min="14606" max="14606" width="10.625" style="4" customWidth="1"/>
    <col min="14607" max="14607" width="20.625" style="4" customWidth="1"/>
    <col min="14608" max="14609" width="10.625" style="4" customWidth="1"/>
    <col min="14610" max="14610" width="15.625" style="4" customWidth="1"/>
    <col min="14611" max="14611" width="20.625" style="4" customWidth="1"/>
    <col min="14612" max="14848" width="2.625" style="4"/>
    <col min="14849" max="14849" width="3.125" style="4" customWidth="1"/>
    <col min="14850" max="14852" width="7.625" style="4" customWidth="1"/>
    <col min="14853" max="14854" width="11.625" style="4" customWidth="1"/>
    <col min="14855" max="14857" width="3.125" style="4" customWidth="1"/>
    <col min="14858" max="14858" width="7.625" style="4" customWidth="1"/>
    <col min="14859" max="14860" width="5.625" style="4" customWidth="1"/>
    <col min="14861" max="14861" width="3.125" style="4" customWidth="1"/>
    <col min="14862" max="14862" width="10.625" style="4" customWidth="1"/>
    <col min="14863" max="14863" width="20.625" style="4" customWidth="1"/>
    <col min="14864" max="14865" width="10.625" style="4" customWidth="1"/>
    <col min="14866" max="14866" width="15.625" style="4" customWidth="1"/>
    <col min="14867" max="14867" width="20.625" style="4" customWidth="1"/>
    <col min="14868" max="15104" width="2.625" style="4"/>
    <col min="15105" max="15105" width="3.125" style="4" customWidth="1"/>
    <col min="15106" max="15108" width="7.625" style="4" customWidth="1"/>
    <col min="15109" max="15110" width="11.625" style="4" customWidth="1"/>
    <col min="15111" max="15113" width="3.125" style="4" customWidth="1"/>
    <col min="15114" max="15114" width="7.625" style="4" customWidth="1"/>
    <col min="15115" max="15116" width="5.625" style="4" customWidth="1"/>
    <col min="15117" max="15117" width="3.125" style="4" customWidth="1"/>
    <col min="15118" max="15118" width="10.625" style="4" customWidth="1"/>
    <col min="15119" max="15119" width="20.625" style="4" customWidth="1"/>
    <col min="15120" max="15121" width="10.625" style="4" customWidth="1"/>
    <col min="15122" max="15122" width="15.625" style="4" customWidth="1"/>
    <col min="15123" max="15123" width="20.625" style="4" customWidth="1"/>
    <col min="15124" max="15360" width="2.625" style="4"/>
    <col min="15361" max="15361" width="3.125" style="4" customWidth="1"/>
    <col min="15362" max="15364" width="7.625" style="4" customWidth="1"/>
    <col min="15365" max="15366" width="11.625" style="4" customWidth="1"/>
    <col min="15367" max="15369" width="3.125" style="4" customWidth="1"/>
    <col min="15370" max="15370" width="7.625" style="4" customWidth="1"/>
    <col min="15371" max="15372" width="5.625" style="4" customWidth="1"/>
    <col min="15373" max="15373" width="3.125" style="4" customWidth="1"/>
    <col min="15374" max="15374" width="10.625" style="4" customWidth="1"/>
    <col min="15375" max="15375" width="20.625" style="4" customWidth="1"/>
    <col min="15376" max="15377" width="10.625" style="4" customWidth="1"/>
    <col min="15378" max="15378" width="15.625" style="4" customWidth="1"/>
    <col min="15379" max="15379" width="20.625" style="4" customWidth="1"/>
    <col min="15380" max="15616" width="2.625" style="4"/>
    <col min="15617" max="15617" width="3.125" style="4" customWidth="1"/>
    <col min="15618" max="15620" width="7.625" style="4" customWidth="1"/>
    <col min="15621" max="15622" width="11.625" style="4" customWidth="1"/>
    <col min="15623" max="15625" width="3.125" style="4" customWidth="1"/>
    <col min="15626" max="15626" width="7.625" style="4" customWidth="1"/>
    <col min="15627" max="15628" width="5.625" style="4" customWidth="1"/>
    <col min="15629" max="15629" width="3.125" style="4" customWidth="1"/>
    <col min="15630" max="15630" width="10.625" style="4" customWidth="1"/>
    <col min="15631" max="15631" width="20.625" style="4" customWidth="1"/>
    <col min="15632" max="15633" width="10.625" style="4" customWidth="1"/>
    <col min="15634" max="15634" width="15.625" style="4" customWidth="1"/>
    <col min="15635" max="15635" width="20.625" style="4" customWidth="1"/>
    <col min="15636" max="15872" width="2.625" style="4"/>
    <col min="15873" max="15873" width="3.125" style="4" customWidth="1"/>
    <col min="15874" max="15876" width="7.625" style="4" customWidth="1"/>
    <col min="15877" max="15878" width="11.625" style="4" customWidth="1"/>
    <col min="15879" max="15881" width="3.125" style="4" customWidth="1"/>
    <col min="15882" max="15882" width="7.625" style="4" customWidth="1"/>
    <col min="15883" max="15884" width="5.625" style="4" customWidth="1"/>
    <col min="15885" max="15885" width="3.125" style="4" customWidth="1"/>
    <col min="15886" max="15886" width="10.625" style="4" customWidth="1"/>
    <col min="15887" max="15887" width="20.625" style="4" customWidth="1"/>
    <col min="15888" max="15889" width="10.625" style="4" customWidth="1"/>
    <col min="15890" max="15890" width="15.625" style="4" customWidth="1"/>
    <col min="15891" max="15891" width="20.625" style="4" customWidth="1"/>
    <col min="15892" max="16128" width="2.625" style="4"/>
    <col min="16129" max="16129" width="3.125" style="4" customWidth="1"/>
    <col min="16130" max="16132" width="7.625" style="4" customWidth="1"/>
    <col min="16133" max="16134" width="11.625" style="4" customWidth="1"/>
    <col min="16135" max="16137" width="3.125" style="4" customWidth="1"/>
    <col min="16138" max="16138" width="7.625" style="4" customWidth="1"/>
    <col min="16139" max="16140" width="5.625" style="4" customWidth="1"/>
    <col min="16141" max="16141" width="3.125" style="4" customWidth="1"/>
    <col min="16142" max="16142" width="10.625" style="4" customWidth="1"/>
    <col min="16143" max="16143" width="20.625" style="4" customWidth="1"/>
    <col min="16144" max="16145" width="10.625" style="4" customWidth="1"/>
    <col min="16146" max="16146" width="15.625" style="4" customWidth="1"/>
    <col min="16147" max="16147" width="20.625" style="4" customWidth="1"/>
    <col min="16148" max="16384" width="2.625" style="4"/>
  </cols>
  <sheetData>
    <row r="1" spans="1:23" ht="170.1" customHeight="1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35</v>
      </c>
      <c r="R1" s="3" t="s">
        <v>36</v>
      </c>
      <c r="S1" s="3" t="s">
        <v>37</v>
      </c>
    </row>
    <row r="2" spans="1:23" ht="15" customHeight="1">
      <c r="A2" s="4">
        <v>0</v>
      </c>
      <c r="B2" s="4">
        <f>③入力シート!$B$2</f>
        <v>202307</v>
      </c>
      <c r="C2" s="4" t="e">
        <f>③入力シート!C5*100+③入力シート!D5</f>
        <v>#VALUE!</v>
      </c>
      <c r="D2" s="4">
        <v>112011</v>
      </c>
      <c r="E2" s="4">
        <f>①基本情報!$B$11</f>
        <v>0</v>
      </c>
      <c r="F2" s="4" t="str">
        <f>③入力シート!Q5</f>
        <v/>
      </c>
      <c r="G2" s="4">
        <v>1</v>
      </c>
      <c r="H2">
        <f>COUNTIFS($C$2:$C2,C2,$F$2:$F2,F2,$I$2:$I2,I2)</f>
        <v>1</v>
      </c>
      <c r="I2" s="4">
        <f>③入力シート!E5</f>
        <v>0</v>
      </c>
      <c r="K2" s="4">
        <f>③入力シート!G5</f>
        <v>0</v>
      </c>
      <c r="L2" s="4">
        <f>③入力シート!H5</f>
        <v>0</v>
      </c>
      <c r="O2" s="4">
        <f>①基本情報!$B$9</f>
        <v>0</v>
      </c>
      <c r="P2" s="4" t="str">
        <f>③入力シート!B5</f>
        <v/>
      </c>
      <c r="R2" s="4" t="s">
        <v>50</v>
      </c>
      <c r="S2" s="4" t="str">
        <f>IFERROR(VLOOKUP(T2,$V:$W,2,0),"")</f>
        <v/>
      </c>
      <c r="T2" s="4">
        <f>③入力シート!J5</f>
        <v>0</v>
      </c>
    </row>
    <row r="3" spans="1:23" ht="15" customHeight="1">
      <c r="A3" s="4">
        <v>0</v>
      </c>
      <c r="B3" s="4">
        <f>③入力シート!$B$2</f>
        <v>202307</v>
      </c>
      <c r="C3" s="4" t="e">
        <f>③入力シート!C6*100+③入力シート!D6</f>
        <v>#VALUE!</v>
      </c>
      <c r="D3" s="4">
        <v>112011</v>
      </c>
      <c r="E3" s="4">
        <f>①基本情報!$B$11</f>
        <v>0</v>
      </c>
      <c r="F3" s="4" t="str">
        <f>③入力シート!Q6</f>
        <v/>
      </c>
      <c r="G3" s="4">
        <v>1</v>
      </c>
      <c r="H3">
        <f>COUNTIFS($C$2:$C3,C3,$F$2:$F3,F3,$I$2:$I3,I3)</f>
        <v>2</v>
      </c>
      <c r="I3" s="4">
        <f>③入力シート!E6</f>
        <v>0</v>
      </c>
      <c r="K3" s="4">
        <f>③入力シート!G6</f>
        <v>0</v>
      </c>
      <c r="L3" s="4">
        <f>③入力シート!H6</f>
        <v>0</v>
      </c>
      <c r="O3" s="4">
        <f>①基本情報!$B$9</f>
        <v>0</v>
      </c>
      <c r="P3" s="4" t="str">
        <f>③入力シート!B6</f>
        <v/>
      </c>
      <c r="R3" s="4" t="s">
        <v>50</v>
      </c>
      <c r="S3" s="4" t="str">
        <f t="shared" ref="S3:S66" si="0">IFERROR(VLOOKUP(T3,$V:$W,2,0),"")</f>
        <v/>
      </c>
      <c r="T3" s="4">
        <f>③入力シート!J6</f>
        <v>0</v>
      </c>
      <c r="V3" s="4">
        <v>1</v>
      </c>
      <c r="W3" s="4" t="s">
        <v>51</v>
      </c>
    </row>
    <row r="4" spans="1:23" ht="15" customHeight="1">
      <c r="A4" s="4">
        <v>0</v>
      </c>
      <c r="B4" s="4">
        <f>③入力シート!$B$2</f>
        <v>202307</v>
      </c>
      <c r="C4" s="4" t="e">
        <f>③入力シート!C7*100+③入力シート!D7</f>
        <v>#VALUE!</v>
      </c>
      <c r="D4" s="4">
        <v>112011</v>
      </c>
      <c r="E4" s="4">
        <f>①基本情報!$B$11</f>
        <v>0</v>
      </c>
      <c r="F4" s="4" t="str">
        <f>③入力シート!Q7</f>
        <v/>
      </c>
      <c r="G4" s="4">
        <v>1</v>
      </c>
      <c r="H4">
        <f>COUNTIFS($C$2:$C4,C4,$F$2:$F4,F4,$I$2:$I4,I4)</f>
        <v>3</v>
      </c>
      <c r="I4" s="4">
        <f>③入力シート!E7</f>
        <v>0</v>
      </c>
      <c r="K4" s="4">
        <f>③入力シート!G7</f>
        <v>0</v>
      </c>
      <c r="L4" s="4">
        <f>③入力シート!H7</f>
        <v>0</v>
      </c>
      <c r="O4" s="4">
        <f>①基本情報!$B$9</f>
        <v>0</v>
      </c>
      <c r="P4" s="4" t="str">
        <f>③入力シート!B7</f>
        <v/>
      </c>
      <c r="R4" s="4" t="s">
        <v>50</v>
      </c>
      <c r="S4" s="4" t="str">
        <f t="shared" si="0"/>
        <v/>
      </c>
      <c r="T4" s="4">
        <f>③入力シート!J7</f>
        <v>0</v>
      </c>
      <c r="V4" s="4">
        <v>2</v>
      </c>
      <c r="W4" s="4" t="s">
        <v>52</v>
      </c>
    </row>
    <row r="5" spans="1:23" ht="15" customHeight="1">
      <c r="A5" s="4">
        <v>0</v>
      </c>
      <c r="B5" s="4">
        <f>③入力シート!$B$2</f>
        <v>202307</v>
      </c>
      <c r="C5" s="4" t="e">
        <f>③入力シート!C8*100+③入力シート!D8</f>
        <v>#VALUE!</v>
      </c>
      <c r="D5" s="4">
        <v>112011</v>
      </c>
      <c r="E5" s="4">
        <f>①基本情報!$B$11</f>
        <v>0</v>
      </c>
      <c r="F5" s="4" t="str">
        <f>③入力シート!Q8</f>
        <v/>
      </c>
      <c r="G5" s="4">
        <v>1</v>
      </c>
      <c r="H5">
        <f>COUNTIFS($C$2:$C5,C5,$F$2:$F5,F5,$I$2:$I5,I5)</f>
        <v>4</v>
      </c>
      <c r="I5" s="4">
        <f>③入力シート!E8</f>
        <v>0</v>
      </c>
      <c r="K5" s="4">
        <f>③入力シート!G8</f>
        <v>0</v>
      </c>
      <c r="L5" s="4">
        <f>③入力シート!H8</f>
        <v>0</v>
      </c>
      <c r="O5" s="4">
        <f>①基本情報!$B$9</f>
        <v>0</v>
      </c>
      <c r="P5" s="4" t="str">
        <f>③入力シート!B8</f>
        <v/>
      </c>
      <c r="R5" s="4" t="s">
        <v>50</v>
      </c>
      <c r="S5" s="4" t="str">
        <f t="shared" si="0"/>
        <v/>
      </c>
      <c r="T5" s="4">
        <f>③入力シート!J8</f>
        <v>0</v>
      </c>
      <c r="V5" s="4">
        <v>3</v>
      </c>
      <c r="W5" s="4" t="s">
        <v>53</v>
      </c>
    </row>
    <row r="6" spans="1:23" ht="15" customHeight="1">
      <c r="A6" s="4">
        <v>0</v>
      </c>
      <c r="B6" s="4">
        <f>③入力シート!$B$2</f>
        <v>202307</v>
      </c>
      <c r="C6" s="4" t="e">
        <f>③入力シート!C9*100+③入力シート!D9</f>
        <v>#VALUE!</v>
      </c>
      <c r="D6" s="4">
        <v>112011</v>
      </c>
      <c r="E6" s="4">
        <f>①基本情報!$B$11</f>
        <v>0</v>
      </c>
      <c r="F6" s="4" t="str">
        <f>③入力シート!Q9</f>
        <v/>
      </c>
      <c r="G6" s="4">
        <v>1</v>
      </c>
      <c r="H6">
        <f>COUNTIFS($C$2:$C6,C6,$F$2:$F6,F6,$I$2:$I6,I6)</f>
        <v>5</v>
      </c>
      <c r="I6" s="4">
        <f>③入力シート!E9</f>
        <v>0</v>
      </c>
      <c r="K6" s="4">
        <f>③入力シート!G9</f>
        <v>0</v>
      </c>
      <c r="L6" s="4">
        <f>③入力シート!H9</f>
        <v>0</v>
      </c>
      <c r="O6" s="4">
        <f>①基本情報!$B$9</f>
        <v>0</v>
      </c>
      <c r="P6" s="4" t="str">
        <f>③入力シート!B9</f>
        <v/>
      </c>
      <c r="R6" s="4" t="s">
        <v>50</v>
      </c>
      <c r="S6" s="4" t="str">
        <f t="shared" si="0"/>
        <v/>
      </c>
      <c r="T6" s="4">
        <f>③入力シート!J9</f>
        <v>0</v>
      </c>
      <c r="V6" s="4">
        <v>4</v>
      </c>
      <c r="W6" s="4" t="s">
        <v>54</v>
      </c>
    </row>
    <row r="7" spans="1:23" ht="15" customHeight="1">
      <c r="A7" s="4">
        <v>0</v>
      </c>
      <c r="B7" s="4">
        <f>③入力シート!$B$2</f>
        <v>202307</v>
      </c>
      <c r="C7" s="4" t="e">
        <f>③入力シート!C10*100+③入力シート!D10</f>
        <v>#VALUE!</v>
      </c>
      <c r="D7" s="4">
        <v>112011</v>
      </c>
      <c r="E7" s="4">
        <f>①基本情報!$B$11</f>
        <v>0</v>
      </c>
      <c r="F7" s="4" t="str">
        <f>③入力シート!Q10</f>
        <v/>
      </c>
      <c r="G7" s="4">
        <v>1</v>
      </c>
      <c r="H7">
        <f>COUNTIFS($C$2:$C7,C7,$F$2:$F7,F7,$I$2:$I7,I7)</f>
        <v>6</v>
      </c>
      <c r="I7" s="4">
        <f>③入力シート!E10</f>
        <v>0</v>
      </c>
      <c r="K7" s="4">
        <f>③入力シート!G10</f>
        <v>0</v>
      </c>
      <c r="L7" s="4">
        <f>③入力シート!H10</f>
        <v>0</v>
      </c>
      <c r="O7" s="4">
        <f>①基本情報!$B$9</f>
        <v>0</v>
      </c>
      <c r="P7" s="4" t="str">
        <f>③入力シート!B10</f>
        <v/>
      </c>
      <c r="R7" s="4" t="s">
        <v>50</v>
      </c>
      <c r="S7" s="4" t="str">
        <f t="shared" si="0"/>
        <v/>
      </c>
      <c r="T7" s="4">
        <f>③入力シート!J10</f>
        <v>0</v>
      </c>
      <c r="V7" s="4">
        <v>5</v>
      </c>
      <c r="W7" s="4" t="s">
        <v>55</v>
      </c>
    </row>
    <row r="8" spans="1:23" ht="15" customHeight="1">
      <c r="A8" s="4">
        <v>0</v>
      </c>
      <c r="B8" s="4">
        <f>③入力シート!$B$2</f>
        <v>202307</v>
      </c>
      <c r="C8" s="4" t="e">
        <f>③入力シート!C11*100+③入力シート!D11</f>
        <v>#VALUE!</v>
      </c>
      <c r="D8" s="4">
        <v>112011</v>
      </c>
      <c r="E8" s="4">
        <f>①基本情報!$B$11</f>
        <v>0</v>
      </c>
      <c r="F8" s="4" t="str">
        <f>③入力シート!Q11</f>
        <v/>
      </c>
      <c r="G8" s="4">
        <v>1</v>
      </c>
      <c r="H8">
        <f>COUNTIFS($C$2:$C8,C8,$F$2:$F8,F8,$I$2:$I8,I8)</f>
        <v>7</v>
      </c>
      <c r="I8" s="4">
        <f>③入力シート!E11</f>
        <v>0</v>
      </c>
      <c r="K8" s="4">
        <f>③入力シート!G11</f>
        <v>0</v>
      </c>
      <c r="L8" s="4">
        <f>③入力シート!H11</f>
        <v>0</v>
      </c>
      <c r="O8" s="4">
        <f>①基本情報!$B$9</f>
        <v>0</v>
      </c>
      <c r="P8" s="4" t="str">
        <f>③入力シート!B11</f>
        <v/>
      </c>
      <c r="R8" s="4" t="s">
        <v>50</v>
      </c>
      <c r="S8" s="4" t="str">
        <f t="shared" si="0"/>
        <v/>
      </c>
      <c r="T8" s="4">
        <f>③入力シート!J11</f>
        <v>0</v>
      </c>
      <c r="V8" s="4">
        <v>6</v>
      </c>
      <c r="W8" s="4" t="s">
        <v>56</v>
      </c>
    </row>
    <row r="9" spans="1:23" ht="15" customHeight="1">
      <c r="A9" s="4">
        <v>0</v>
      </c>
      <c r="B9" s="4">
        <f>③入力シート!$B$2</f>
        <v>202307</v>
      </c>
      <c r="C9" s="4" t="e">
        <f>③入力シート!C12*100+③入力シート!D12</f>
        <v>#VALUE!</v>
      </c>
      <c r="D9" s="4">
        <v>112011</v>
      </c>
      <c r="E9" s="4">
        <f>①基本情報!$B$11</f>
        <v>0</v>
      </c>
      <c r="F9" s="4" t="str">
        <f>③入力シート!Q12</f>
        <v/>
      </c>
      <c r="G9" s="4">
        <v>1</v>
      </c>
      <c r="H9">
        <f>COUNTIFS($C$2:$C9,C9,$F$2:$F9,F9,$I$2:$I9,I9)</f>
        <v>8</v>
      </c>
      <c r="I9" s="4">
        <f>③入力シート!E12</f>
        <v>0</v>
      </c>
      <c r="K9" s="4">
        <f>③入力シート!G12</f>
        <v>0</v>
      </c>
      <c r="L9" s="4">
        <f>③入力シート!H12</f>
        <v>0</v>
      </c>
      <c r="O9" s="4">
        <f>①基本情報!$B$9</f>
        <v>0</v>
      </c>
      <c r="P9" s="4" t="str">
        <f>③入力シート!B12</f>
        <v/>
      </c>
      <c r="R9" s="4" t="s">
        <v>50</v>
      </c>
      <c r="S9" s="4" t="str">
        <f t="shared" si="0"/>
        <v/>
      </c>
      <c r="T9" s="4">
        <f>③入力シート!J12</f>
        <v>0</v>
      </c>
      <c r="V9" s="4">
        <v>7</v>
      </c>
      <c r="W9" s="4" t="s">
        <v>57</v>
      </c>
    </row>
    <row r="10" spans="1:23" ht="15" customHeight="1">
      <c r="A10" s="4">
        <v>0</v>
      </c>
      <c r="B10" s="4">
        <f>③入力シート!$B$2</f>
        <v>202307</v>
      </c>
      <c r="C10" s="4" t="e">
        <f>③入力シート!C13*100+③入力シート!D13</f>
        <v>#VALUE!</v>
      </c>
      <c r="D10" s="4">
        <v>112011</v>
      </c>
      <c r="E10" s="4">
        <f>①基本情報!$B$11</f>
        <v>0</v>
      </c>
      <c r="F10" s="4" t="str">
        <f>③入力シート!Q13</f>
        <v/>
      </c>
      <c r="G10" s="4">
        <v>1</v>
      </c>
      <c r="H10">
        <f>COUNTIFS($C$2:$C10,C10,$F$2:$F10,F10,$I$2:$I10,I10)</f>
        <v>9</v>
      </c>
      <c r="I10" s="4">
        <f>③入力シート!E13</f>
        <v>0</v>
      </c>
      <c r="K10" s="4">
        <f>③入力シート!G13</f>
        <v>0</v>
      </c>
      <c r="L10" s="4">
        <f>③入力シート!H13</f>
        <v>0</v>
      </c>
      <c r="O10" s="4">
        <f>①基本情報!$B$9</f>
        <v>0</v>
      </c>
      <c r="P10" s="4" t="str">
        <f>③入力シート!B13</f>
        <v/>
      </c>
      <c r="R10" s="4" t="s">
        <v>50</v>
      </c>
      <c r="S10" s="4" t="str">
        <f t="shared" si="0"/>
        <v/>
      </c>
      <c r="T10" s="4">
        <f>③入力シート!J13</f>
        <v>0</v>
      </c>
    </row>
    <row r="11" spans="1:23" ht="15" customHeight="1">
      <c r="A11" s="4">
        <v>0</v>
      </c>
      <c r="B11" s="4">
        <f>③入力シート!$B$2</f>
        <v>202307</v>
      </c>
      <c r="C11" s="4" t="e">
        <f>③入力シート!C14*100+③入力シート!D14</f>
        <v>#VALUE!</v>
      </c>
      <c r="D11" s="4">
        <v>112011</v>
      </c>
      <c r="E11" s="4">
        <f>①基本情報!$B$11</f>
        <v>0</v>
      </c>
      <c r="F11" s="4" t="str">
        <f>③入力シート!Q14</f>
        <v/>
      </c>
      <c r="G11" s="4">
        <v>1</v>
      </c>
      <c r="H11">
        <f>COUNTIFS($C$2:$C11,C11,$F$2:$F11,F11,$I$2:$I11,I11)</f>
        <v>10</v>
      </c>
      <c r="I11" s="4">
        <f>③入力シート!E14</f>
        <v>0</v>
      </c>
      <c r="K11" s="4">
        <f>③入力シート!G14</f>
        <v>0</v>
      </c>
      <c r="L11" s="4">
        <f>③入力シート!H14</f>
        <v>0</v>
      </c>
      <c r="O11" s="4">
        <f>①基本情報!$B$9</f>
        <v>0</v>
      </c>
      <c r="P11" s="4" t="str">
        <f>③入力シート!B14</f>
        <v/>
      </c>
      <c r="R11" s="4" t="s">
        <v>50</v>
      </c>
      <c r="S11" s="4" t="str">
        <f t="shared" si="0"/>
        <v/>
      </c>
      <c r="T11" s="4">
        <f>③入力シート!J14</f>
        <v>0</v>
      </c>
    </row>
    <row r="12" spans="1:23" ht="13.5">
      <c r="A12" s="4">
        <v>0</v>
      </c>
      <c r="B12" s="4">
        <f>③入力シート!$B$2</f>
        <v>202307</v>
      </c>
      <c r="C12" s="4" t="e">
        <f>③入力シート!C15*100+③入力シート!D15</f>
        <v>#VALUE!</v>
      </c>
      <c r="D12" s="4">
        <v>112011</v>
      </c>
      <c r="E12" s="4">
        <f>①基本情報!$B$11</f>
        <v>0</v>
      </c>
      <c r="F12" s="4" t="str">
        <f>③入力シート!Q15</f>
        <v/>
      </c>
      <c r="G12" s="4">
        <v>1</v>
      </c>
      <c r="H12">
        <f>COUNTIFS($C$2:$C12,C12,$F$2:$F12,F12,$I$2:$I12,I12)</f>
        <v>11</v>
      </c>
      <c r="I12" s="4">
        <f>③入力シート!E15</f>
        <v>0</v>
      </c>
      <c r="K12" s="4">
        <f>③入力シート!G15</f>
        <v>0</v>
      </c>
      <c r="L12" s="4">
        <f>③入力シート!H15</f>
        <v>0</v>
      </c>
      <c r="O12" s="4">
        <f>①基本情報!$B$9</f>
        <v>0</v>
      </c>
      <c r="P12" s="4" t="str">
        <f>③入力シート!B15</f>
        <v/>
      </c>
      <c r="R12" s="4" t="s">
        <v>50</v>
      </c>
      <c r="S12" s="4" t="str">
        <f t="shared" si="0"/>
        <v/>
      </c>
      <c r="T12" s="4">
        <f>③入力シート!J15</f>
        <v>0</v>
      </c>
    </row>
    <row r="13" spans="1:23" ht="15" customHeight="1">
      <c r="A13" s="4">
        <v>0</v>
      </c>
      <c r="B13" s="4">
        <f>③入力シート!$B$2</f>
        <v>202307</v>
      </c>
      <c r="C13" s="4" t="e">
        <f>③入力シート!C16*100+③入力シート!D16</f>
        <v>#VALUE!</v>
      </c>
      <c r="D13" s="4">
        <v>112011</v>
      </c>
      <c r="E13" s="4">
        <f>①基本情報!$B$11</f>
        <v>0</v>
      </c>
      <c r="F13" s="4" t="str">
        <f>③入力シート!Q16</f>
        <v/>
      </c>
      <c r="G13" s="4">
        <v>1</v>
      </c>
      <c r="H13">
        <f>COUNTIFS($C$2:$C13,C13,$F$2:$F13,F13,$I$2:$I13,I13)</f>
        <v>12</v>
      </c>
      <c r="I13" s="4">
        <f>③入力シート!E16</f>
        <v>0</v>
      </c>
      <c r="K13" s="4">
        <f>③入力シート!G16</f>
        <v>0</v>
      </c>
      <c r="L13" s="4">
        <f>③入力シート!H16</f>
        <v>0</v>
      </c>
      <c r="O13" s="4">
        <f>①基本情報!$B$9</f>
        <v>0</v>
      </c>
      <c r="P13" s="4" t="str">
        <f>③入力シート!B16</f>
        <v/>
      </c>
      <c r="R13" s="4" t="s">
        <v>50</v>
      </c>
      <c r="S13" s="4" t="str">
        <f t="shared" si="0"/>
        <v/>
      </c>
      <c r="T13" s="4">
        <f>③入力シート!J16</f>
        <v>0</v>
      </c>
    </row>
    <row r="14" spans="1:23" ht="15" customHeight="1">
      <c r="A14" s="4">
        <v>0</v>
      </c>
      <c r="B14" s="4">
        <f>③入力シート!$B$2</f>
        <v>202307</v>
      </c>
      <c r="C14" s="4" t="e">
        <f>③入力シート!C17*100+③入力シート!D17</f>
        <v>#VALUE!</v>
      </c>
      <c r="D14" s="4">
        <v>112011</v>
      </c>
      <c r="E14" s="4">
        <f>①基本情報!$B$11</f>
        <v>0</v>
      </c>
      <c r="F14" s="4" t="str">
        <f>③入力シート!Q17</f>
        <v/>
      </c>
      <c r="G14" s="4">
        <v>1</v>
      </c>
      <c r="H14">
        <f>COUNTIFS($C$2:$C14,C14,$F$2:$F14,F14,$I$2:$I14,I14)</f>
        <v>13</v>
      </c>
      <c r="I14" s="4">
        <f>③入力シート!E17</f>
        <v>0</v>
      </c>
      <c r="K14" s="4">
        <f>③入力シート!G17</f>
        <v>0</v>
      </c>
      <c r="L14" s="4">
        <f>③入力シート!H17</f>
        <v>0</v>
      </c>
      <c r="O14" s="4">
        <f>①基本情報!$B$9</f>
        <v>0</v>
      </c>
      <c r="P14" s="4" t="str">
        <f>③入力シート!B17</f>
        <v/>
      </c>
      <c r="R14" s="4" t="s">
        <v>50</v>
      </c>
      <c r="S14" s="4" t="str">
        <f t="shared" si="0"/>
        <v/>
      </c>
      <c r="T14" s="4">
        <f>③入力シート!J17</f>
        <v>0</v>
      </c>
    </row>
    <row r="15" spans="1:23" ht="15" customHeight="1">
      <c r="A15" s="4">
        <v>0</v>
      </c>
      <c r="B15" s="4">
        <f>③入力シート!$B$2</f>
        <v>202307</v>
      </c>
      <c r="C15" s="4" t="e">
        <f>③入力シート!C18*100+③入力シート!D18</f>
        <v>#VALUE!</v>
      </c>
      <c r="D15" s="4">
        <v>112011</v>
      </c>
      <c r="E15" s="4">
        <f>①基本情報!$B$11</f>
        <v>0</v>
      </c>
      <c r="F15" s="4" t="str">
        <f>③入力シート!Q18</f>
        <v/>
      </c>
      <c r="G15" s="4">
        <v>1</v>
      </c>
      <c r="H15">
        <f>COUNTIFS($C$2:$C15,C15,$F$2:$F15,F15,$I$2:$I15,I15)</f>
        <v>14</v>
      </c>
      <c r="I15" s="4">
        <f>③入力シート!E18</f>
        <v>0</v>
      </c>
      <c r="K15" s="4">
        <f>③入力シート!G18</f>
        <v>0</v>
      </c>
      <c r="L15" s="4">
        <f>③入力シート!H18</f>
        <v>0</v>
      </c>
      <c r="O15" s="4">
        <f>①基本情報!$B$9</f>
        <v>0</v>
      </c>
      <c r="P15" s="4" t="str">
        <f>③入力シート!B18</f>
        <v/>
      </c>
      <c r="R15" s="4" t="s">
        <v>50</v>
      </c>
      <c r="S15" s="4" t="str">
        <f t="shared" si="0"/>
        <v/>
      </c>
      <c r="T15" s="4">
        <f>③入力シート!J18</f>
        <v>0</v>
      </c>
    </row>
    <row r="16" spans="1:23" ht="15" customHeight="1">
      <c r="A16" s="4">
        <v>0</v>
      </c>
      <c r="B16" s="4">
        <f>③入力シート!$B$2</f>
        <v>202307</v>
      </c>
      <c r="C16" s="4" t="e">
        <f>③入力シート!C19*100+③入力シート!D19</f>
        <v>#VALUE!</v>
      </c>
      <c r="D16" s="4">
        <v>112011</v>
      </c>
      <c r="E16" s="4">
        <f>①基本情報!$B$11</f>
        <v>0</v>
      </c>
      <c r="F16" s="4" t="str">
        <f>③入力シート!Q19</f>
        <v/>
      </c>
      <c r="G16" s="4">
        <v>1</v>
      </c>
      <c r="H16">
        <f>COUNTIFS($C$2:$C16,C16,$F$2:$F16,F16,$I$2:$I16,I16)</f>
        <v>15</v>
      </c>
      <c r="I16" s="4">
        <f>③入力シート!E19</f>
        <v>0</v>
      </c>
      <c r="K16" s="4">
        <f>③入力シート!G19</f>
        <v>0</v>
      </c>
      <c r="L16" s="4">
        <f>③入力シート!H19</f>
        <v>0</v>
      </c>
      <c r="O16" s="4">
        <f>①基本情報!$B$9</f>
        <v>0</v>
      </c>
      <c r="P16" s="4" t="str">
        <f>③入力シート!B19</f>
        <v/>
      </c>
      <c r="R16" s="4" t="s">
        <v>50</v>
      </c>
      <c r="S16" s="4" t="str">
        <f t="shared" si="0"/>
        <v/>
      </c>
      <c r="T16" s="4">
        <f>③入力シート!J19</f>
        <v>0</v>
      </c>
    </row>
    <row r="17" spans="1:20" ht="15" customHeight="1">
      <c r="A17" s="4">
        <v>0</v>
      </c>
      <c r="B17" s="4">
        <f>③入力シート!$B$2</f>
        <v>202307</v>
      </c>
      <c r="C17" s="4" t="e">
        <f>③入力シート!C20*100+③入力シート!D20</f>
        <v>#VALUE!</v>
      </c>
      <c r="D17" s="4">
        <v>112011</v>
      </c>
      <c r="E17" s="4">
        <f>①基本情報!$B$11</f>
        <v>0</v>
      </c>
      <c r="F17" s="4" t="str">
        <f>③入力シート!Q20</f>
        <v/>
      </c>
      <c r="G17" s="4">
        <v>1</v>
      </c>
      <c r="H17">
        <f>COUNTIFS($C$2:$C17,C17,$F$2:$F17,F17,$I$2:$I17,I17)</f>
        <v>16</v>
      </c>
      <c r="I17" s="4">
        <f>③入力シート!E20</f>
        <v>0</v>
      </c>
      <c r="K17" s="4">
        <f>③入力シート!G20</f>
        <v>0</v>
      </c>
      <c r="L17" s="4">
        <f>③入力シート!H20</f>
        <v>0</v>
      </c>
      <c r="O17" s="4">
        <f>①基本情報!$B$9</f>
        <v>0</v>
      </c>
      <c r="P17" s="4" t="str">
        <f>③入力シート!B20</f>
        <v/>
      </c>
      <c r="R17" s="4" t="s">
        <v>50</v>
      </c>
      <c r="S17" s="4" t="str">
        <f t="shared" si="0"/>
        <v/>
      </c>
      <c r="T17" s="4">
        <f>③入力シート!J20</f>
        <v>0</v>
      </c>
    </row>
    <row r="18" spans="1:20" ht="15" customHeight="1">
      <c r="A18" s="4">
        <v>0</v>
      </c>
      <c r="B18" s="4">
        <f>③入力シート!$B$2</f>
        <v>202307</v>
      </c>
      <c r="C18" s="4" t="e">
        <f>③入力シート!C21*100+③入力シート!D21</f>
        <v>#VALUE!</v>
      </c>
      <c r="D18" s="4">
        <v>112011</v>
      </c>
      <c r="E18" s="4">
        <f>①基本情報!$B$11</f>
        <v>0</v>
      </c>
      <c r="F18" s="4" t="str">
        <f>③入力シート!Q21</f>
        <v/>
      </c>
      <c r="G18" s="4">
        <v>1</v>
      </c>
      <c r="H18">
        <f>COUNTIFS($C$2:$C18,C18,$F$2:$F18,F18,$I$2:$I18,I18)</f>
        <v>17</v>
      </c>
      <c r="I18" s="4">
        <f>③入力シート!E21</f>
        <v>0</v>
      </c>
      <c r="K18" s="4">
        <f>③入力シート!G21</f>
        <v>0</v>
      </c>
      <c r="L18" s="4">
        <f>③入力シート!H21</f>
        <v>0</v>
      </c>
      <c r="O18" s="4">
        <f>①基本情報!$B$9</f>
        <v>0</v>
      </c>
      <c r="P18" s="4" t="str">
        <f>③入力シート!B21</f>
        <v/>
      </c>
      <c r="R18" s="4" t="s">
        <v>50</v>
      </c>
      <c r="S18" s="4" t="str">
        <f t="shared" si="0"/>
        <v/>
      </c>
      <c r="T18" s="4">
        <f>③入力シート!J21</f>
        <v>0</v>
      </c>
    </row>
    <row r="19" spans="1:20" ht="15" customHeight="1">
      <c r="A19" s="4">
        <v>0</v>
      </c>
      <c r="B19" s="4">
        <f>③入力シート!$B$2</f>
        <v>202307</v>
      </c>
      <c r="C19" s="4" t="e">
        <f>③入力シート!C22*100+③入力シート!D22</f>
        <v>#VALUE!</v>
      </c>
      <c r="D19" s="4">
        <v>112011</v>
      </c>
      <c r="E19" s="4">
        <f>①基本情報!$B$11</f>
        <v>0</v>
      </c>
      <c r="F19" s="4" t="str">
        <f>③入力シート!Q22</f>
        <v/>
      </c>
      <c r="G19" s="4">
        <v>1</v>
      </c>
      <c r="H19">
        <f>COUNTIFS($C$2:$C19,C19,$F$2:$F19,F19,$I$2:$I19,I19)</f>
        <v>18</v>
      </c>
      <c r="I19" s="4">
        <f>③入力シート!E22</f>
        <v>0</v>
      </c>
      <c r="K19" s="4">
        <f>③入力シート!G22</f>
        <v>0</v>
      </c>
      <c r="L19" s="4">
        <f>③入力シート!H22</f>
        <v>0</v>
      </c>
      <c r="O19" s="4">
        <f>①基本情報!$B$9</f>
        <v>0</v>
      </c>
      <c r="P19" s="4" t="str">
        <f>③入力シート!B22</f>
        <v/>
      </c>
      <c r="R19" s="4" t="s">
        <v>50</v>
      </c>
      <c r="S19" s="4" t="str">
        <f t="shared" si="0"/>
        <v/>
      </c>
      <c r="T19" s="4">
        <f>③入力シート!J22</f>
        <v>0</v>
      </c>
    </row>
    <row r="20" spans="1:20" ht="15" customHeight="1">
      <c r="A20" s="4">
        <v>0</v>
      </c>
      <c r="B20" s="4">
        <f>③入力シート!$B$2</f>
        <v>202307</v>
      </c>
      <c r="C20" s="4" t="e">
        <f>③入力シート!C23*100+③入力シート!D23</f>
        <v>#VALUE!</v>
      </c>
      <c r="D20" s="4">
        <v>112011</v>
      </c>
      <c r="E20" s="4">
        <f>①基本情報!$B$11</f>
        <v>0</v>
      </c>
      <c r="F20" s="4" t="str">
        <f>③入力シート!Q23</f>
        <v/>
      </c>
      <c r="G20" s="4">
        <v>1</v>
      </c>
      <c r="H20">
        <f>COUNTIFS($C$2:$C20,C20,$F$2:$F20,F20,$I$2:$I20,I20)</f>
        <v>19</v>
      </c>
      <c r="I20" s="4">
        <f>③入力シート!E23</f>
        <v>0</v>
      </c>
      <c r="K20" s="4">
        <f>③入力シート!G23</f>
        <v>0</v>
      </c>
      <c r="L20" s="4">
        <f>③入力シート!H23</f>
        <v>0</v>
      </c>
      <c r="O20" s="4">
        <f>①基本情報!$B$9</f>
        <v>0</v>
      </c>
      <c r="P20" s="4" t="str">
        <f>③入力シート!B23</f>
        <v/>
      </c>
      <c r="R20" s="4" t="s">
        <v>50</v>
      </c>
      <c r="S20" s="4" t="str">
        <f t="shared" si="0"/>
        <v/>
      </c>
      <c r="T20" s="4">
        <f>③入力シート!J23</f>
        <v>0</v>
      </c>
    </row>
    <row r="21" spans="1:20" ht="15" customHeight="1">
      <c r="A21" s="4">
        <v>0</v>
      </c>
      <c r="B21" s="4">
        <f>③入力シート!$B$2</f>
        <v>202307</v>
      </c>
      <c r="C21" s="4" t="e">
        <f>③入力シート!C24*100+③入力シート!D24</f>
        <v>#VALUE!</v>
      </c>
      <c r="D21" s="4">
        <v>112011</v>
      </c>
      <c r="E21" s="4">
        <f>①基本情報!$B$11</f>
        <v>0</v>
      </c>
      <c r="F21" s="4" t="str">
        <f>③入力シート!Q24</f>
        <v/>
      </c>
      <c r="G21" s="4">
        <v>1</v>
      </c>
      <c r="H21">
        <f>COUNTIFS($C$2:$C21,C21,$F$2:$F21,F21,$I$2:$I21,I21)</f>
        <v>20</v>
      </c>
      <c r="I21" s="4">
        <f>③入力シート!E24</f>
        <v>0</v>
      </c>
      <c r="K21" s="4">
        <f>③入力シート!G24</f>
        <v>0</v>
      </c>
      <c r="L21" s="4">
        <f>③入力シート!H24</f>
        <v>0</v>
      </c>
      <c r="O21" s="4">
        <f>①基本情報!$B$9</f>
        <v>0</v>
      </c>
      <c r="P21" s="4" t="str">
        <f>③入力シート!B24</f>
        <v/>
      </c>
      <c r="R21" s="4" t="s">
        <v>50</v>
      </c>
      <c r="S21" s="4" t="str">
        <f t="shared" si="0"/>
        <v/>
      </c>
      <c r="T21" s="4">
        <f>③入力シート!J24</f>
        <v>0</v>
      </c>
    </row>
    <row r="22" spans="1:20" ht="15" customHeight="1">
      <c r="A22" s="4">
        <v>0</v>
      </c>
      <c r="B22" s="4">
        <f>③入力シート!$B$2</f>
        <v>202307</v>
      </c>
      <c r="C22" s="4" t="e">
        <f>③入力シート!C25*100+③入力シート!D25</f>
        <v>#VALUE!</v>
      </c>
      <c r="D22" s="4">
        <v>112011</v>
      </c>
      <c r="E22" s="4">
        <f>①基本情報!$B$11</f>
        <v>0</v>
      </c>
      <c r="F22" s="4" t="str">
        <f>③入力シート!Q25</f>
        <v/>
      </c>
      <c r="G22" s="4">
        <v>1</v>
      </c>
      <c r="H22">
        <f>COUNTIFS($C$2:$C22,C22,$F$2:$F22,F22,$I$2:$I22,I22)</f>
        <v>21</v>
      </c>
      <c r="I22" s="4">
        <f>③入力シート!E25</f>
        <v>0</v>
      </c>
      <c r="K22" s="4">
        <f>③入力シート!G25</f>
        <v>0</v>
      </c>
      <c r="L22" s="4">
        <f>③入力シート!H25</f>
        <v>0</v>
      </c>
      <c r="O22" s="4">
        <f>①基本情報!$B$9</f>
        <v>0</v>
      </c>
      <c r="P22" s="4" t="str">
        <f>③入力シート!B25</f>
        <v/>
      </c>
      <c r="R22" s="4" t="s">
        <v>50</v>
      </c>
      <c r="S22" s="4" t="str">
        <f t="shared" si="0"/>
        <v/>
      </c>
      <c r="T22" s="4">
        <f>③入力シート!J25</f>
        <v>0</v>
      </c>
    </row>
    <row r="23" spans="1:20" ht="15" customHeight="1">
      <c r="A23" s="4">
        <v>0</v>
      </c>
      <c r="B23" s="4">
        <f>③入力シート!$B$2</f>
        <v>202307</v>
      </c>
      <c r="C23" s="4" t="e">
        <f>③入力シート!C26*100+③入力シート!D26</f>
        <v>#VALUE!</v>
      </c>
      <c r="D23" s="4">
        <v>112011</v>
      </c>
      <c r="E23" s="4">
        <f>①基本情報!$B$11</f>
        <v>0</v>
      </c>
      <c r="F23" s="4" t="str">
        <f>③入力シート!Q26</f>
        <v/>
      </c>
      <c r="G23" s="4">
        <v>1</v>
      </c>
      <c r="H23">
        <f>COUNTIFS($C$2:$C23,C23,$F$2:$F23,F23,$I$2:$I23,I23)</f>
        <v>22</v>
      </c>
      <c r="I23" s="4">
        <f>③入力シート!E26</f>
        <v>0</v>
      </c>
      <c r="K23" s="4">
        <f>③入力シート!G26</f>
        <v>0</v>
      </c>
      <c r="L23" s="4">
        <f>③入力シート!H26</f>
        <v>0</v>
      </c>
      <c r="O23" s="4">
        <f>①基本情報!$B$9</f>
        <v>0</v>
      </c>
      <c r="P23" s="4" t="str">
        <f>③入力シート!B26</f>
        <v/>
      </c>
      <c r="R23" s="4" t="s">
        <v>50</v>
      </c>
      <c r="S23" s="4" t="str">
        <f t="shared" si="0"/>
        <v/>
      </c>
      <c r="T23" s="4">
        <f>③入力シート!J26</f>
        <v>0</v>
      </c>
    </row>
    <row r="24" spans="1:20" ht="15" customHeight="1">
      <c r="A24" s="4">
        <v>0</v>
      </c>
      <c r="B24" s="4">
        <f>③入力シート!$B$2</f>
        <v>202307</v>
      </c>
      <c r="C24" s="4" t="e">
        <f>③入力シート!C27*100+③入力シート!D27</f>
        <v>#VALUE!</v>
      </c>
      <c r="D24" s="4">
        <v>112011</v>
      </c>
      <c r="E24" s="4">
        <f>①基本情報!$B$11</f>
        <v>0</v>
      </c>
      <c r="F24" s="4" t="str">
        <f>③入力シート!Q27</f>
        <v/>
      </c>
      <c r="G24" s="4">
        <v>1</v>
      </c>
      <c r="H24">
        <f>COUNTIFS($C$2:$C24,C24,$F$2:$F24,F24,$I$2:$I24,I24)</f>
        <v>23</v>
      </c>
      <c r="I24" s="4">
        <f>③入力シート!E27</f>
        <v>0</v>
      </c>
      <c r="K24" s="4">
        <f>③入力シート!G27</f>
        <v>0</v>
      </c>
      <c r="L24" s="4">
        <f>③入力シート!H27</f>
        <v>0</v>
      </c>
      <c r="O24" s="4">
        <f>①基本情報!$B$9</f>
        <v>0</v>
      </c>
      <c r="P24" s="4" t="str">
        <f>③入力シート!B27</f>
        <v/>
      </c>
      <c r="R24" s="4" t="s">
        <v>50</v>
      </c>
      <c r="S24" s="4" t="str">
        <f t="shared" si="0"/>
        <v/>
      </c>
      <c r="T24" s="4">
        <f>③入力シート!J27</f>
        <v>0</v>
      </c>
    </row>
    <row r="25" spans="1:20" ht="15" customHeight="1">
      <c r="A25" s="4">
        <v>0</v>
      </c>
      <c r="B25" s="4">
        <f>③入力シート!$B$2</f>
        <v>202307</v>
      </c>
      <c r="C25" s="4" t="e">
        <f>③入力シート!C28*100+③入力シート!D28</f>
        <v>#VALUE!</v>
      </c>
      <c r="D25" s="4">
        <v>112011</v>
      </c>
      <c r="E25" s="4">
        <f>①基本情報!$B$11</f>
        <v>0</v>
      </c>
      <c r="F25" s="4" t="str">
        <f>③入力シート!Q28</f>
        <v/>
      </c>
      <c r="G25" s="4">
        <v>1</v>
      </c>
      <c r="H25">
        <f>COUNTIFS($C$2:$C25,C25,$F$2:$F25,F25,$I$2:$I25,I25)</f>
        <v>24</v>
      </c>
      <c r="I25" s="4">
        <f>③入力シート!E28</f>
        <v>0</v>
      </c>
      <c r="K25" s="4">
        <f>③入力シート!G28</f>
        <v>0</v>
      </c>
      <c r="L25" s="4">
        <f>③入力シート!H28</f>
        <v>0</v>
      </c>
      <c r="O25" s="4">
        <f>①基本情報!$B$9</f>
        <v>0</v>
      </c>
      <c r="P25" s="4" t="str">
        <f>③入力シート!B28</f>
        <v/>
      </c>
      <c r="R25" s="4" t="s">
        <v>50</v>
      </c>
      <c r="S25" s="4" t="str">
        <f t="shared" si="0"/>
        <v/>
      </c>
      <c r="T25" s="4">
        <f>③入力シート!J28</f>
        <v>0</v>
      </c>
    </row>
    <row r="26" spans="1:20" ht="15" customHeight="1">
      <c r="A26" s="4">
        <v>0</v>
      </c>
      <c r="B26" s="4">
        <f>③入力シート!$B$2</f>
        <v>202307</v>
      </c>
      <c r="C26" s="4" t="e">
        <f>③入力シート!C29*100+③入力シート!D29</f>
        <v>#VALUE!</v>
      </c>
      <c r="D26" s="4">
        <v>112011</v>
      </c>
      <c r="E26" s="4">
        <f>①基本情報!$B$11</f>
        <v>0</v>
      </c>
      <c r="F26" s="4" t="str">
        <f>③入力シート!Q29</f>
        <v/>
      </c>
      <c r="G26" s="4">
        <v>1</v>
      </c>
      <c r="H26">
        <f>COUNTIFS($C$2:$C26,C26,$F$2:$F26,F26,$I$2:$I26,I26)</f>
        <v>25</v>
      </c>
      <c r="I26" s="4">
        <f>③入力シート!E29</f>
        <v>0</v>
      </c>
      <c r="K26" s="4">
        <f>③入力シート!G29</f>
        <v>0</v>
      </c>
      <c r="L26" s="4">
        <f>③入力シート!H29</f>
        <v>0</v>
      </c>
      <c r="O26" s="4">
        <f>①基本情報!$B$9</f>
        <v>0</v>
      </c>
      <c r="P26" s="4" t="str">
        <f>③入力シート!B29</f>
        <v/>
      </c>
      <c r="R26" s="4" t="s">
        <v>50</v>
      </c>
      <c r="S26" s="4" t="str">
        <f t="shared" si="0"/>
        <v/>
      </c>
      <c r="T26" s="4">
        <f>③入力シート!J29</f>
        <v>0</v>
      </c>
    </row>
    <row r="27" spans="1:20" ht="15" customHeight="1">
      <c r="A27" s="4">
        <v>0</v>
      </c>
      <c r="B27" s="4">
        <f>③入力シート!$B$2</f>
        <v>202307</v>
      </c>
      <c r="C27" s="4" t="e">
        <f>③入力シート!C30*100+③入力シート!D30</f>
        <v>#VALUE!</v>
      </c>
      <c r="D27" s="4">
        <v>112011</v>
      </c>
      <c r="E27" s="4">
        <f>①基本情報!$B$11</f>
        <v>0</v>
      </c>
      <c r="F27" s="4" t="str">
        <f>③入力シート!Q30</f>
        <v/>
      </c>
      <c r="G27" s="4">
        <v>1</v>
      </c>
      <c r="H27">
        <f>COUNTIFS($C$2:$C27,C27,$F$2:$F27,F27,$I$2:$I27,I27)</f>
        <v>26</v>
      </c>
      <c r="I27" s="4">
        <f>③入力シート!E30</f>
        <v>0</v>
      </c>
      <c r="K27" s="4">
        <f>③入力シート!G30</f>
        <v>0</v>
      </c>
      <c r="L27" s="4">
        <f>③入力シート!H30</f>
        <v>0</v>
      </c>
      <c r="O27" s="4">
        <f>①基本情報!$B$9</f>
        <v>0</v>
      </c>
      <c r="P27" s="4" t="str">
        <f>③入力シート!B30</f>
        <v/>
      </c>
      <c r="R27" s="4" t="s">
        <v>50</v>
      </c>
      <c r="S27" s="4" t="str">
        <f t="shared" si="0"/>
        <v/>
      </c>
      <c r="T27" s="4">
        <f>③入力シート!J30</f>
        <v>0</v>
      </c>
    </row>
    <row r="28" spans="1:20" ht="15" customHeight="1">
      <c r="A28" s="4">
        <v>0</v>
      </c>
      <c r="B28" s="4">
        <f>③入力シート!$B$2</f>
        <v>202307</v>
      </c>
      <c r="C28" s="4" t="e">
        <f>③入力シート!C31*100+③入力シート!D31</f>
        <v>#VALUE!</v>
      </c>
      <c r="D28" s="4">
        <v>112011</v>
      </c>
      <c r="E28" s="4">
        <f>①基本情報!$B$11</f>
        <v>0</v>
      </c>
      <c r="F28" s="4" t="str">
        <f>③入力シート!Q31</f>
        <v/>
      </c>
      <c r="G28" s="4">
        <v>1</v>
      </c>
      <c r="H28">
        <f>COUNTIFS($C$2:$C28,C28,$F$2:$F28,F28,$I$2:$I28,I28)</f>
        <v>27</v>
      </c>
      <c r="I28" s="4">
        <f>③入力シート!E31</f>
        <v>0</v>
      </c>
      <c r="K28" s="4">
        <f>③入力シート!G31</f>
        <v>0</v>
      </c>
      <c r="L28" s="4">
        <f>③入力シート!H31</f>
        <v>0</v>
      </c>
      <c r="O28" s="4">
        <f>①基本情報!$B$9</f>
        <v>0</v>
      </c>
      <c r="P28" s="4" t="str">
        <f>③入力シート!B31</f>
        <v/>
      </c>
      <c r="R28" s="4" t="s">
        <v>50</v>
      </c>
      <c r="S28" s="4" t="str">
        <f t="shared" si="0"/>
        <v/>
      </c>
      <c r="T28" s="4">
        <f>③入力シート!J31</f>
        <v>0</v>
      </c>
    </row>
    <row r="29" spans="1:20" ht="15" customHeight="1">
      <c r="A29" s="4">
        <v>0</v>
      </c>
      <c r="B29" s="4">
        <f>③入力シート!$B$2</f>
        <v>202307</v>
      </c>
      <c r="C29" s="4" t="e">
        <f>③入力シート!C32*100+③入力シート!D32</f>
        <v>#VALUE!</v>
      </c>
      <c r="D29" s="4">
        <v>112011</v>
      </c>
      <c r="E29" s="4">
        <f>①基本情報!$B$11</f>
        <v>0</v>
      </c>
      <c r="F29" s="4" t="str">
        <f>③入力シート!Q32</f>
        <v/>
      </c>
      <c r="G29" s="4">
        <v>1</v>
      </c>
      <c r="H29">
        <f>COUNTIFS($C$2:$C29,C29,$F$2:$F29,F29,$I$2:$I29,I29)</f>
        <v>28</v>
      </c>
      <c r="I29" s="4">
        <f>③入力シート!E32</f>
        <v>0</v>
      </c>
      <c r="K29" s="4">
        <f>③入力シート!G32</f>
        <v>0</v>
      </c>
      <c r="L29" s="4">
        <f>③入力シート!H32</f>
        <v>0</v>
      </c>
      <c r="O29" s="4">
        <f>①基本情報!$B$9</f>
        <v>0</v>
      </c>
      <c r="P29" s="4" t="str">
        <f>③入力シート!B32</f>
        <v/>
      </c>
      <c r="R29" s="4" t="s">
        <v>50</v>
      </c>
      <c r="S29" s="4" t="str">
        <f t="shared" si="0"/>
        <v/>
      </c>
      <c r="T29" s="4">
        <f>③入力シート!J32</f>
        <v>0</v>
      </c>
    </row>
    <row r="30" spans="1:20" ht="15" customHeight="1">
      <c r="A30" s="4">
        <v>0</v>
      </c>
      <c r="B30" s="4">
        <f>③入力シート!$B$2</f>
        <v>202307</v>
      </c>
      <c r="C30" s="4" t="e">
        <f>③入力シート!C33*100+③入力シート!D33</f>
        <v>#VALUE!</v>
      </c>
      <c r="D30" s="4">
        <v>112011</v>
      </c>
      <c r="E30" s="4">
        <f>①基本情報!$B$11</f>
        <v>0</v>
      </c>
      <c r="F30" s="4" t="str">
        <f>③入力シート!Q33</f>
        <v/>
      </c>
      <c r="G30" s="4">
        <v>1</v>
      </c>
      <c r="H30">
        <f>COUNTIFS($C$2:$C30,C30,$F$2:$F30,F30,$I$2:$I30,I30)</f>
        <v>29</v>
      </c>
      <c r="I30" s="4">
        <f>③入力シート!E33</f>
        <v>0</v>
      </c>
      <c r="K30" s="4">
        <f>③入力シート!G33</f>
        <v>0</v>
      </c>
      <c r="L30" s="4">
        <f>③入力シート!H33</f>
        <v>0</v>
      </c>
      <c r="O30" s="4">
        <f>①基本情報!$B$9</f>
        <v>0</v>
      </c>
      <c r="P30" s="4" t="str">
        <f>③入力シート!B33</f>
        <v/>
      </c>
      <c r="R30" s="4" t="s">
        <v>50</v>
      </c>
      <c r="S30" s="4" t="str">
        <f t="shared" si="0"/>
        <v/>
      </c>
      <c r="T30" s="4">
        <f>③入力シート!J33</f>
        <v>0</v>
      </c>
    </row>
    <row r="31" spans="1:20" ht="15" customHeight="1">
      <c r="A31" s="4">
        <v>0</v>
      </c>
      <c r="B31" s="4">
        <f>③入力シート!$B$2</f>
        <v>202307</v>
      </c>
      <c r="C31" s="4" t="e">
        <f>③入力シート!C34*100+③入力シート!D34</f>
        <v>#VALUE!</v>
      </c>
      <c r="D31" s="4">
        <v>112011</v>
      </c>
      <c r="E31" s="4">
        <f>①基本情報!$B$11</f>
        <v>0</v>
      </c>
      <c r="F31" s="4" t="str">
        <f>③入力シート!Q34</f>
        <v/>
      </c>
      <c r="G31" s="4">
        <v>1</v>
      </c>
      <c r="H31">
        <f>COUNTIFS($C$2:$C31,C31,$F$2:$F31,F31,$I$2:$I31,I31)</f>
        <v>30</v>
      </c>
      <c r="I31" s="4">
        <f>③入力シート!E34</f>
        <v>0</v>
      </c>
      <c r="K31" s="4">
        <f>③入力シート!G34</f>
        <v>0</v>
      </c>
      <c r="L31" s="4">
        <f>③入力シート!H34</f>
        <v>0</v>
      </c>
      <c r="O31" s="4">
        <f>①基本情報!$B$9</f>
        <v>0</v>
      </c>
      <c r="P31" s="4" t="str">
        <f>③入力シート!B34</f>
        <v/>
      </c>
      <c r="R31" s="4" t="s">
        <v>50</v>
      </c>
      <c r="S31" s="4" t="str">
        <f t="shared" si="0"/>
        <v/>
      </c>
      <c r="T31" s="4">
        <f>③入力シート!J34</f>
        <v>0</v>
      </c>
    </row>
    <row r="32" spans="1:20" ht="15" customHeight="1">
      <c r="A32" s="4">
        <v>0</v>
      </c>
      <c r="B32" s="4">
        <f>③入力シート!$B$2</f>
        <v>202307</v>
      </c>
      <c r="C32" s="4" t="e">
        <f>③入力シート!C35*100+③入力シート!D35</f>
        <v>#VALUE!</v>
      </c>
      <c r="D32" s="4">
        <v>112011</v>
      </c>
      <c r="E32" s="4">
        <f>①基本情報!$B$11</f>
        <v>0</v>
      </c>
      <c r="F32" s="4" t="str">
        <f>③入力シート!Q35</f>
        <v/>
      </c>
      <c r="G32" s="4">
        <v>1</v>
      </c>
      <c r="H32">
        <f>COUNTIFS($C$2:$C32,C32,$F$2:$F32,F32,$I$2:$I32,I32)</f>
        <v>31</v>
      </c>
      <c r="I32" s="4">
        <f>③入力シート!E35</f>
        <v>0</v>
      </c>
      <c r="K32" s="4">
        <f>③入力シート!G35</f>
        <v>0</v>
      </c>
      <c r="L32" s="4">
        <f>③入力シート!H35</f>
        <v>0</v>
      </c>
      <c r="O32" s="4">
        <f>①基本情報!$B$9</f>
        <v>0</v>
      </c>
      <c r="P32" s="4" t="str">
        <f>③入力シート!B35</f>
        <v/>
      </c>
      <c r="R32" s="4" t="s">
        <v>50</v>
      </c>
      <c r="S32" s="4" t="str">
        <f t="shared" si="0"/>
        <v/>
      </c>
      <c r="T32" s="4">
        <f>③入力シート!J35</f>
        <v>0</v>
      </c>
    </row>
    <row r="33" spans="1:20" ht="15" customHeight="1">
      <c r="A33" s="4">
        <v>0</v>
      </c>
      <c r="B33" s="4">
        <f>③入力シート!$B$2</f>
        <v>202307</v>
      </c>
      <c r="C33" s="4" t="e">
        <f>③入力シート!C36*100+③入力シート!D36</f>
        <v>#VALUE!</v>
      </c>
      <c r="D33" s="4">
        <v>112011</v>
      </c>
      <c r="E33" s="4">
        <f>①基本情報!$B$11</f>
        <v>0</v>
      </c>
      <c r="F33" s="4" t="str">
        <f>③入力シート!Q36</f>
        <v/>
      </c>
      <c r="G33" s="4">
        <v>1</v>
      </c>
      <c r="H33">
        <f>COUNTIFS($C$2:$C33,C33,$F$2:$F33,F33,$I$2:$I33,I33)</f>
        <v>32</v>
      </c>
      <c r="I33" s="4">
        <f>③入力シート!E36</f>
        <v>0</v>
      </c>
      <c r="K33" s="4">
        <f>③入力シート!G36</f>
        <v>0</v>
      </c>
      <c r="L33" s="4">
        <f>③入力シート!H36</f>
        <v>0</v>
      </c>
      <c r="O33" s="4">
        <f>①基本情報!$B$9</f>
        <v>0</v>
      </c>
      <c r="P33" s="4" t="str">
        <f>③入力シート!B36</f>
        <v/>
      </c>
      <c r="R33" s="4" t="s">
        <v>50</v>
      </c>
      <c r="S33" s="4" t="str">
        <f t="shared" si="0"/>
        <v/>
      </c>
      <c r="T33" s="4">
        <f>③入力シート!J36</f>
        <v>0</v>
      </c>
    </row>
    <row r="34" spans="1:20" ht="15" customHeight="1">
      <c r="A34" s="4">
        <v>0</v>
      </c>
      <c r="B34" s="4">
        <f>③入力シート!$B$2</f>
        <v>202307</v>
      </c>
      <c r="C34" s="4" t="e">
        <f>③入力シート!C37*100+③入力シート!D37</f>
        <v>#VALUE!</v>
      </c>
      <c r="D34" s="4">
        <v>112011</v>
      </c>
      <c r="E34" s="4">
        <f>①基本情報!$B$11</f>
        <v>0</v>
      </c>
      <c r="F34" s="4" t="str">
        <f>③入力シート!Q37</f>
        <v/>
      </c>
      <c r="G34" s="4">
        <v>1</v>
      </c>
      <c r="H34">
        <f>COUNTIFS($C$2:$C34,C34,$F$2:$F34,F34,$I$2:$I34,I34)</f>
        <v>33</v>
      </c>
      <c r="I34" s="4">
        <f>③入力シート!E37</f>
        <v>0</v>
      </c>
      <c r="K34" s="4">
        <f>③入力シート!G37</f>
        <v>0</v>
      </c>
      <c r="L34" s="4">
        <f>③入力シート!H37</f>
        <v>0</v>
      </c>
      <c r="O34" s="4">
        <f>①基本情報!$B$9</f>
        <v>0</v>
      </c>
      <c r="P34" s="4" t="str">
        <f>③入力シート!B37</f>
        <v/>
      </c>
      <c r="R34" s="4" t="s">
        <v>50</v>
      </c>
      <c r="S34" s="4" t="str">
        <f t="shared" si="0"/>
        <v/>
      </c>
      <c r="T34" s="4">
        <f>③入力シート!J37</f>
        <v>0</v>
      </c>
    </row>
    <row r="35" spans="1:20" ht="15" customHeight="1">
      <c r="A35" s="4">
        <v>0</v>
      </c>
      <c r="B35" s="4">
        <f>③入力シート!$B$2</f>
        <v>202307</v>
      </c>
      <c r="C35" s="4" t="e">
        <f>③入力シート!C38*100+③入力シート!D38</f>
        <v>#VALUE!</v>
      </c>
      <c r="D35" s="4">
        <v>112011</v>
      </c>
      <c r="E35" s="4">
        <f>①基本情報!$B$11</f>
        <v>0</v>
      </c>
      <c r="F35" s="4" t="str">
        <f>③入力シート!Q38</f>
        <v/>
      </c>
      <c r="G35" s="4">
        <v>1</v>
      </c>
      <c r="H35">
        <f>COUNTIFS($C$2:$C35,C35,$F$2:$F35,F35,$I$2:$I35,I35)</f>
        <v>34</v>
      </c>
      <c r="I35" s="4">
        <f>③入力シート!E38</f>
        <v>0</v>
      </c>
      <c r="K35" s="4">
        <f>③入力シート!G38</f>
        <v>0</v>
      </c>
      <c r="L35" s="4">
        <f>③入力シート!H38</f>
        <v>0</v>
      </c>
      <c r="O35" s="4">
        <f>①基本情報!$B$9</f>
        <v>0</v>
      </c>
      <c r="P35" s="4" t="str">
        <f>③入力シート!B38</f>
        <v/>
      </c>
      <c r="R35" s="4" t="s">
        <v>50</v>
      </c>
      <c r="S35" s="4" t="str">
        <f t="shared" si="0"/>
        <v/>
      </c>
      <c r="T35" s="4">
        <f>③入力シート!J38</f>
        <v>0</v>
      </c>
    </row>
    <row r="36" spans="1:20" ht="15" customHeight="1">
      <c r="A36" s="4">
        <v>0</v>
      </c>
      <c r="B36" s="4">
        <f>③入力シート!$B$2</f>
        <v>202307</v>
      </c>
      <c r="C36" s="4" t="e">
        <f>③入力シート!C39*100+③入力シート!D39</f>
        <v>#VALUE!</v>
      </c>
      <c r="D36" s="4">
        <v>112011</v>
      </c>
      <c r="E36" s="4">
        <f>①基本情報!$B$11</f>
        <v>0</v>
      </c>
      <c r="F36" s="4" t="str">
        <f>③入力シート!Q39</f>
        <v/>
      </c>
      <c r="G36" s="4">
        <v>1</v>
      </c>
      <c r="H36">
        <f>COUNTIFS($C$2:$C36,C36,$F$2:$F36,F36,$I$2:$I36,I36)</f>
        <v>35</v>
      </c>
      <c r="I36" s="4">
        <f>③入力シート!E39</f>
        <v>0</v>
      </c>
      <c r="K36" s="4">
        <f>③入力シート!G39</f>
        <v>0</v>
      </c>
      <c r="L36" s="4">
        <f>③入力シート!H39</f>
        <v>0</v>
      </c>
      <c r="O36" s="4">
        <f>①基本情報!$B$9</f>
        <v>0</v>
      </c>
      <c r="P36" s="4" t="str">
        <f>③入力シート!B39</f>
        <v/>
      </c>
      <c r="R36" s="4" t="s">
        <v>50</v>
      </c>
      <c r="S36" s="4" t="str">
        <f t="shared" si="0"/>
        <v/>
      </c>
      <c r="T36" s="4">
        <f>③入力シート!J39</f>
        <v>0</v>
      </c>
    </row>
    <row r="37" spans="1:20" ht="15" customHeight="1">
      <c r="A37" s="4">
        <v>0</v>
      </c>
      <c r="B37" s="4">
        <f>③入力シート!$B$2</f>
        <v>202307</v>
      </c>
      <c r="C37" s="4" t="e">
        <f>③入力シート!C40*100+③入力シート!D40</f>
        <v>#VALUE!</v>
      </c>
      <c r="D37" s="4">
        <v>112011</v>
      </c>
      <c r="E37" s="4">
        <f>①基本情報!$B$11</f>
        <v>0</v>
      </c>
      <c r="F37" s="4" t="str">
        <f>③入力シート!Q40</f>
        <v/>
      </c>
      <c r="G37" s="4">
        <v>1</v>
      </c>
      <c r="H37">
        <f>COUNTIFS($C$2:$C37,C37,$F$2:$F37,F37,$I$2:$I37,I37)</f>
        <v>36</v>
      </c>
      <c r="I37" s="4">
        <f>③入力シート!E40</f>
        <v>0</v>
      </c>
      <c r="K37" s="4">
        <f>③入力シート!G40</f>
        <v>0</v>
      </c>
      <c r="L37" s="4">
        <f>③入力シート!H40</f>
        <v>0</v>
      </c>
      <c r="O37" s="4">
        <f>①基本情報!$B$9</f>
        <v>0</v>
      </c>
      <c r="P37" s="4" t="str">
        <f>③入力シート!B40</f>
        <v/>
      </c>
      <c r="R37" s="4" t="s">
        <v>50</v>
      </c>
      <c r="S37" s="4" t="str">
        <f t="shared" si="0"/>
        <v/>
      </c>
      <c r="T37" s="4">
        <f>③入力シート!J40</f>
        <v>0</v>
      </c>
    </row>
    <row r="38" spans="1:20" ht="15" customHeight="1">
      <c r="A38" s="4">
        <v>0</v>
      </c>
      <c r="B38" s="4">
        <f>③入力シート!$B$2</f>
        <v>202307</v>
      </c>
      <c r="C38" s="4" t="e">
        <f>③入力シート!C41*100+③入力シート!D41</f>
        <v>#VALUE!</v>
      </c>
      <c r="D38" s="4">
        <v>112011</v>
      </c>
      <c r="E38" s="4">
        <f>①基本情報!$B$11</f>
        <v>0</v>
      </c>
      <c r="F38" s="4" t="str">
        <f>③入力シート!Q41</f>
        <v/>
      </c>
      <c r="G38" s="4">
        <v>1</v>
      </c>
      <c r="H38">
        <f>COUNTIFS($C$2:$C38,C38,$F$2:$F38,F38,$I$2:$I38,I38)</f>
        <v>37</v>
      </c>
      <c r="I38" s="4">
        <f>③入力シート!E41</f>
        <v>0</v>
      </c>
      <c r="K38" s="4">
        <f>③入力シート!G41</f>
        <v>0</v>
      </c>
      <c r="L38" s="4">
        <f>③入力シート!H41</f>
        <v>0</v>
      </c>
      <c r="O38" s="4">
        <f>①基本情報!$B$9</f>
        <v>0</v>
      </c>
      <c r="P38" s="4" t="str">
        <f>③入力シート!B41</f>
        <v/>
      </c>
      <c r="R38" s="4" t="s">
        <v>50</v>
      </c>
      <c r="S38" s="4" t="str">
        <f t="shared" si="0"/>
        <v/>
      </c>
      <c r="T38" s="4">
        <f>③入力シート!J41</f>
        <v>0</v>
      </c>
    </row>
    <row r="39" spans="1:20" ht="15" customHeight="1">
      <c r="A39" s="4">
        <v>0</v>
      </c>
      <c r="B39" s="4">
        <f>③入力シート!$B$2</f>
        <v>202307</v>
      </c>
      <c r="C39" s="4" t="e">
        <f>③入力シート!C42*100+③入力シート!D42</f>
        <v>#VALUE!</v>
      </c>
      <c r="D39" s="4">
        <v>112011</v>
      </c>
      <c r="E39" s="4">
        <f>①基本情報!$B$11</f>
        <v>0</v>
      </c>
      <c r="F39" s="4" t="str">
        <f>③入力シート!Q42</f>
        <v/>
      </c>
      <c r="G39" s="4">
        <v>1</v>
      </c>
      <c r="H39">
        <f>COUNTIFS($C$2:$C39,C39,$F$2:$F39,F39,$I$2:$I39,I39)</f>
        <v>38</v>
      </c>
      <c r="I39" s="4">
        <f>③入力シート!E42</f>
        <v>0</v>
      </c>
      <c r="K39" s="4">
        <f>③入力シート!G42</f>
        <v>0</v>
      </c>
      <c r="L39" s="4">
        <f>③入力シート!H42</f>
        <v>0</v>
      </c>
      <c r="O39" s="4">
        <f>①基本情報!$B$9</f>
        <v>0</v>
      </c>
      <c r="P39" s="4" t="str">
        <f>③入力シート!B42</f>
        <v/>
      </c>
      <c r="R39" s="4" t="s">
        <v>50</v>
      </c>
      <c r="S39" s="4" t="str">
        <f t="shared" si="0"/>
        <v/>
      </c>
      <c r="T39" s="4">
        <f>③入力シート!J42</f>
        <v>0</v>
      </c>
    </row>
    <row r="40" spans="1:20" ht="15" customHeight="1">
      <c r="A40" s="4">
        <v>0</v>
      </c>
      <c r="B40" s="4">
        <f>③入力シート!$B$2</f>
        <v>202307</v>
      </c>
      <c r="C40" s="4" t="e">
        <f>③入力シート!C43*100+③入力シート!D43</f>
        <v>#VALUE!</v>
      </c>
      <c r="D40" s="4">
        <v>112011</v>
      </c>
      <c r="E40" s="4">
        <f>①基本情報!$B$11</f>
        <v>0</v>
      </c>
      <c r="F40" s="4" t="str">
        <f>③入力シート!Q43</f>
        <v/>
      </c>
      <c r="G40" s="4">
        <v>1</v>
      </c>
      <c r="H40">
        <f>COUNTIFS($C$2:$C40,C40,$F$2:$F40,F40,$I$2:$I40,I40)</f>
        <v>39</v>
      </c>
      <c r="I40" s="4">
        <f>③入力シート!E43</f>
        <v>0</v>
      </c>
      <c r="K40" s="4">
        <f>③入力シート!G43</f>
        <v>0</v>
      </c>
      <c r="L40" s="4">
        <f>③入力シート!H43</f>
        <v>0</v>
      </c>
      <c r="O40" s="4">
        <f>①基本情報!$B$9</f>
        <v>0</v>
      </c>
      <c r="P40" s="4" t="str">
        <f>③入力シート!B43</f>
        <v/>
      </c>
      <c r="R40" s="4" t="s">
        <v>50</v>
      </c>
      <c r="S40" s="4" t="str">
        <f t="shared" si="0"/>
        <v/>
      </c>
      <c r="T40" s="4">
        <f>③入力シート!J43</f>
        <v>0</v>
      </c>
    </row>
    <row r="41" spans="1:20" ht="15" customHeight="1">
      <c r="A41" s="4">
        <v>0</v>
      </c>
      <c r="B41" s="4">
        <f>③入力シート!$B$2</f>
        <v>202307</v>
      </c>
      <c r="C41" s="4" t="e">
        <f>③入力シート!C44*100+③入力シート!D44</f>
        <v>#VALUE!</v>
      </c>
      <c r="D41" s="4">
        <v>112011</v>
      </c>
      <c r="E41" s="4">
        <f>①基本情報!$B$11</f>
        <v>0</v>
      </c>
      <c r="F41" s="4" t="str">
        <f>③入力シート!Q44</f>
        <v/>
      </c>
      <c r="G41" s="4">
        <v>1</v>
      </c>
      <c r="H41">
        <f>COUNTIFS($C$2:$C41,C41,$F$2:$F41,F41,$I$2:$I41,I41)</f>
        <v>40</v>
      </c>
      <c r="I41" s="4">
        <f>③入力シート!E44</f>
        <v>0</v>
      </c>
      <c r="K41" s="4">
        <f>③入力シート!G44</f>
        <v>0</v>
      </c>
      <c r="L41" s="4">
        <f>③入力シート!H44</f>
        <v>0</v>
      </c>
      <c r="O41" s="4">
        <f>①基本情報!$B$9</f>
        <v>0</v>
      </c>
      <c r="P41" s="4" t="str">
        <f>③入力シート!B44</f>
        <v/>
      </c>
      <c r="R41" s="4" t="s">
        <v>50</v>
      </c>
      <c r="S41" s="4" t="str">
        <f t="shared" si="0"/>
        <v/>
      </c>
      <c r="T41" s="4">
        <f>③入力シート!J44</f>
        <v>0</v>
      </c>
    </row>
    <row r="42" spans="1:20" ht="15" customHeight="1">
      <c r="A42" s="4">
        <v>0</v>
      </c>
      <c r="B42" s="4">
        <f>③入力シート!$B$2</f>
        <v>202307</v>
      </c>
      <c r="C42" s="4" t="e">
        <f>③入力シート!C45*100+③入力シート!D45</f>
        <v>#VALUE!</v>
      </c>
      <c r="D42" s="4">
        <v>112011</v>
      </c>
      <c r="E42" s="4">
        <f>①基本情報!$B$11</f>
        <v>0</v>
      </c>
      <c r="F42" s="4" t="str">
        <f>③入力シート!Q45</f>
        <v/>
      </c>
      <c r="G42" s="4">
        <v>1</v>
      </c>
      <c r="H42">
        <f>COUNTIFS($C$2:$C42,C42,$F$2:$F42,F42,$I$2:$I42,I42)</f>
        <v>41</v>
      </c>
      <c r="I42" s="4">
        <f>③入力シート!E45</f>
        <v>0</v>
      </c>
      <c r="K42" s="4">
        <f>③入力シート!G45</f>
        <v>0</v>
      </c>
      <c r="L42" s="4">
        <f>③入力シート!H45</f>
        <v>0</v>
      </c>
      <c r="O42" s="4">
        <f>①基本情報!$B$9</f>
        <v>0</v>
      </c>
      <c r="P42" s="4" t="str">
        <f>③入力シート!B45</f>
        <v/>
      </c>
      <c r="R42" s="4" t="s">
        <v>50</v>
      </c>
      <c r="S42" s="4" t="str">
        <f t="shared" si="0"/>
        <v/>
      </c>
      <c r="T42" s="4">
        <f>③入力シート!J45</f>
        <v>0</v>
      </c>
    </row>
    <row r="43" spans="1:20" ht="15" customHeight="1">
      <c r="A43" s="4">
        <v>0</v>
      </c>
      <c r="B43" s="4">
        <f>③入力シート!$B$2</f>
        <v>202307</v>
      </c>
      <c r="C43" s="4" t="e">
        <f>③入力シート!C46*100+③入力シート!D46</f>
        <v>#VALUE!</v>
      </c>
      <c r="D43" s="4">
        <v>112011</v>
      </c>
      <c r="E43" s="4">
        <f>①基本情報!$B$11</f>
        <v>0</v>
      </c>
      <c r="F43" s="4" t="str">
        <f>③入力シート!Q46</f>
        <v/>
      </c>
      <c r="G43" s="4">
        <v>1</v>
      </c>
      <c r="H43">
        <f>COUNTIFS($C$2:$C43,C43,$F$2:$F43,F43,$I$2:$I43,I43)</f>
        <v>42</v>
      </c>
      <c r="I43" s="4">
        <f>③入力シート!E46</f>
        <v>0</v>
      </c>
      <c r="K43" s="4">
        <f>③入力シート!G46</f>
        <v>0</v>
      </c>
      <c r="L43" s="4">
        <f>③入力シート!H46</f>
        <v>0</v>
      </c>
      <c r="O43" s="4">
        <f>①基本情報!$B$9</f>
        <v>0</v>
      </c>
      <c r="P43" s="4" t="str">
        <f>③入力シート!B46</f>
        <v/>
      </c>
      <c r="R43" s="4" t="s">
        <v>50</v>
      </c>
      <c r="S43" s="4" t="str">
        <f t="shared" si="0"/>
        <v/>
      </c>
      <c r="T43" s="4">
        <f>③入力シート!J46</f>
        <v>0</v>
      </c>
    </row>
    <row r="44" spans="1:20" ht="15" customHeight="1">
      <c r="A44" s="4">
        <v>0</v>
      </c>
      <c r="B44" s="4">
        <f>③入力シート!$B$2</f>
        <v>202307</v>
      </c>
      <c r="C44" s="4" t="e">
        <f>③入力シート!C47*100+③入力シート!D47</f>
        <v>#VALUE!</v>
      </c>
      <c r="D44" s="4">
        <v>112011</v>
      </c>
      <c r="E44" s="4">
        <f>①基本情報!$B$11</f>
        <v>0</v>
      </c>
      <c r="F44" s="4" t="str">
        <f>③入力シート!Q47</f>
        <v/>
      </c>
      <c r="G44" s="4">
        <v>1</v>
      </c>
      <c r="H44">
        <f>COUNTIFS($C$2:$C44,C44,$F$2:$F44,F44,$I$2:$I44,I44)</f>
        <v>43</v>
      </c>
      <c r="I44" s="4">
        <f>③入力シート!E47</f>
        <v>0</v>
      </c>
      <c r="K44" s="4">
        <f>③入力シート!G47</f>
        <v>0</v>
      </c>
      <c r="L44" s="4">
        <f>③入力シート!H47</f>
        <v>0</v>
      </c>
      <c r="O44" s="4">
        <f>①基本情報!$B$9</f>
        <v>0</v>
      </c>
      <c r="P44" s="4" t="str">
        <f>③入力シート!B47</f>
        <v/>
      </c>
      <c r="R44" s="4" t="s">
        <v>50</v>
      </c>
      <c r="S44" s="4" t="str">
        <f t="shared" si="0"/>
        <v/>
      </c>
      <c r="T44" s="4">
        <f>③入力シート!J47</f>
        <v>0</v>
      </c>
    </row>
    <row r="45" spans="1:20" ht="15" customHeight="1">
      <c r="A45" s="4">
        <v>0</v>
      </c>
      <c r="B45" s="4">
        <f>③入力シート!$B$2</f>
        <v>202307</v>
      </c>
      <c r="C45" s="4" t="e">
        <f>③入力シート!C48*100+③入力シート!D48</f>
        <v>#VALUE!</v>
      </c>
      <c r="D45" s="4">
        <v>112011</v>
      </c>
      <c r="E45" s="4">
        <f>①基本情報!$B$11</f>
        <v>0</v>
      </c>
      <c r="F45" s="4" t="str">
        <f>③入力シート!Q48</f>
        <v/>
      </c>
      <c r="G45" s="4">
        <v>1</v>
      </c>
      <c r="H45">
        <f>COUNTIFS($C$2:$C45,C45,$F$2:$F45,F45,$I$2:$I45,I45)</f>
        <v>44</v>
      </c>
      <c r="I45" s="4">
        <f>③入力シート!E48</f>
        <v>0</v>
      </c>
      <c r="K45" s="4">
        <f>③入力シート!G48</f>
        <v>0</v>
      </c>
      <c r="L45" s="4">
        <f>③入力シート!H48</f>
        <v>0</v>
      </c>
      <c r="O45" s="4">
        <f>①基本情報!$B$9</f>
        <v>0</v>
      </c>
      <c r="P45" s="4" t="str">
        <f>③入力シート!B48</f>
        <v/>
      </c>
      <c r="R45" s="4" t="s">
        <v>50</v>
      </c>
      <c r="S45" s="4" t="str">
        <f t="shared" si="0"/>
        <v/>
      </c>
      <c r="T45" s="4">
        <f>③入力シート!J48</f>
        <v>0</v>
      </c>
    </row>
    <row r="46" spans="1:20" ht="15" customHeight="1">
      <c r="A46" s="4">
        <v>0</v>
      </c>
      <c r="B46" s="4">
        <f>③入力シート!$B$2</f>
        <v>202307</v>
      </c>
      <c r="C46" s="4" t="e">
        <f>③入力シート!C49*100+③入力シート!D49</f>
        <v>#VALUE!</v>
      </c>
      <c r="D46" s="4">
        <v>112011</v>
      </c>
      <c r="E46" s="4">
        <f>①基本情報!$B$11</f>
        <v>0</v>
      </c>
      <c r="F46" s="4" t="str">
        <f>③入力シート!Q49</f>
        <v/>
      </c>
      <c r="G46" s="4">
        <v>1</v>
      </c>
      <c r="H46">
        <f>COUNTIFS($C$2:$C46,C46,$F$2:$F46,F46,$I$2:$I46,I46)</f>
        <v>45</v>
      </c>
      <c r="I46" s="4">
        <f>③入力シート!E49</f>
        <v>0</v>
      </c>
      <c r="K46" s="4">
        <f>③入力シート!G49</f>
        <v>0</v>
      </c>
      <c r="L46" s="4">
        <f>③入力シート!H49</f>
        <v>0</v>
      </c>
      <c r="O46" s="4">
        <f>①基本情報!$B$9</f>
        <v>0</v>
      </c>
      <c r="P46" s="4" t="str">
        <f>③入力シート!B49</f>
        <v/>
      </c>
      <c r="R46" s="4" t="s">
        <v>50</v>
      </c>
      <c r="S46" s="4" t="str">
        <f t="shared" si="0"/>
        <v/>
      </c>
      <c r="T46" s="4">
        <f>③入力シート!J49</f>
        <v>0</v>
      </c>
    </row>
    <row r="47" spans="1:20" ht="15" customHeight="1">
      <c r="A47" s="4">
        <v>0</v>
      </c>
      <c r="B47" s="4">
        <f>③入力シート!$B$2</f>
        <v>202307</v>
      </c>
      <c r="C47" s="4" t="e">
        <f>③入力シート!C50*100+③入力シート!D50</f>
        <v>#VALUE!</v>
      </c>
      <c r="D47" s="4">
        <v>112011</v>
      </c>
      <c r="E47" s="4">
        <f>①基本情報!$B$11</f>
        <v>0</v>
      </c>
      <c r="F47" s="4" t="str">
        <f>③入力シート!Q50</f>
        <v/>
      </c>
      <c r="G47" s="4">
        <v>1</v>
      </c>
      <c r="H47">
        <f>COUNTIFS($C$2:$C47,C47,$F$2:$F47,F47,$I$2:$I47,I47)</f>
        <v>46</v>
      </c>
      <c r="I47" s="4">
        <f>③入力シート!E50</f>
        <v>0</v>
      </c>
      <c r="K47" s="4">
        <f>③入力シート!G50</f>
        <v>0</v>
      </c>
      <c r="L47" s="4">
        <f>③入力シート!H50</f>
        <v>0</v>
      </c>
      <c r="O47" s="4">
        <f>①基本情報!$B$9</f>
        <v>0</v>
      </c>
      <c r="P47" s="4" t="str">
        <f>③入力シート!B50</f>
        <v/>
      </c>
      <c r="R47" s="4" t="s">
        <v>50</v>
      </c>
      <c r="S47" s="4" t="str">
        <f t="shared" si="0"/>
        <v/>
      </c>
      <c r="T47" s="4">
        <f>③入力シート!J50</f>
        <v>0</v>
      </c>
    </row>
    <row r="48" spans="1:20" ht="15" customHeight="1">
      <c r="A48" s="4">
        <v>0</v>
      </c>
      <c r="B48" s="4">
        <f>③入力シート!$B$2</f>
        <v>202307</v>
      </c>
      <c r="C48" s="4" t="e">
        <f>③入力シート!C51*100+③入力シート!D51</f>
        <v>#VALUE!</v>
      </c>
      <c r="D48" s="4">
        <v>112011</v>
      </c>
      <c r="E48" s="4">
        <f>①基本情報!$B$11</f>
        <v>0</v>
      </c>
      <c r="F48" s="4" t="str">
        <f>③入力シート!Q51</f>
        <v/>
      </c>
      <c r="G48" s="4">
        <v>1</v>
      </c>
      <c r="H48">
        <f>COUNTIFS($C$2:$C48,C48,$F$2:$F48,F48,$I$2:$I48,I48)</f>
        <v>47</v>
      </c>
      <c r="I48" s="4">
        <f>③入力シート!E51</f>
        <v>0</v>
      </c>
      <c r="K48" s="4">
        <f>③入力シート!G51</f>
        <v>0</v>
      </c>
      <c r="L48" s="4">
        <f>③入力シート!H51</f>
        <v>0</v>
      </c>
      <c r="O48" s="4">
        <f>①基本情報!$B$9</f>
        <v>0</v>
      </c>
      <c r="P48" s="4" t="str">
        <f>③入力シート!B51</f>
        <v/>
      </c>
      <c r="R48" s="4" t="s">
        <v>50</v>
      </c>
      <c r="S48" s="4" t="str">
        <f t="shared" si="0"/>
        <v/>
      </c>
      <c r="T48" s="4">
        <f>③入力シート!J51</f>
        <v>0</v>
      </c>
    </row>
    <row r="49" spans="1:20" ht="15" customHeight="1">
      <c r="A49" s="4">
        <v>0</v>
      </c>
      <c r="B49" s="4">
        <f>③入力シート!$B$2</f>
        <v>202307</v>
      </c>
      <c r="C49" s="4" t="e">
        <f>③入力シート!C52*100+③入力シート!D52</f>
        <v>#VALUE!</v>
      </c>
      <c r="D49" s="4">
        <v>112011</v>
      </c>
      <c r="E49" s="4">
        <f>①基本情報!$B$11</f>
        <v>0</v>
      </c>
      <c r="F49" s="4" t="str">
        <f>③入力シート!Q52</f>
        <v/>
      </c>
      <c r="G49" s="4">
        <v>1</v>
      </c>
      <c r="H49">
        <f>COUNTIFS($C$2:$C49,C49,$F$2:$F49,F49,$I$2:$I49,I49)</f>
        <v>48</v>
      </c>
      <c r="I49" s="4">
        <f>③入力シート!E52</f>
        <v>0</v>
      </c>
      <c r="K49" s="4">
        <f>③入力シート!G52</f>
        <v>0</v>
      </c>
      <c r="L49" s="4">
        <f>③入力シート!H52</f>
        <v>0</v>
      </c>
      <c r="O49" s="4">
        <f>①基本情報!$B$9</f>
        <v>0</v>
      </c>
      <c r="P49" s="4" t="str">
        <f>③入力シート!B52</f>
        <v/>
      </c>
      <c r="R49" s="4" t="s">
        <v>50</v>
      </c>
      <c r="S49" s="4" t="str">
        <f t="shared" si="0"/>
        <v/>
      </c>
      <c r="T49" s="4">
        <f>③入力シート!J52</f>
        <v>0</v>
      </c>
    </row>
    <row r="50" spans="1:20" ht="15" customHeight="1">
      <c r="A50" s="4">
        <v>0</v>
      </c>
      <c r="B50" s="4">
        <f>③入力シート!$B$2</f>
        <v>202307</v>
      </c>
      <c r="C50" s="4" t="e">
        <f>③入力シート!C53*100+③入力シート!D53</f>
        <v>#VALUE!</v>
      </c>
      <c r="D50" s="4">
        <v>112011</v>
      </c>
      <c r="E50" s="4">
        <f>①基本情報!$B$11</f>
        <v>0</v>
      </c>
      <c r="F50" s="4" t="str">
        <f>③入力シート!Q53</f>
        <v/>
      </c>
      <c r="G50" s="4">
        <v>1</v>
      </c>
      <c r="H50">
        <f>COUNTIFS($C$2:$C50,C50,$F$2:$F50,F50,$I$2:$I50,I50)</f>
        <v>49</v>
      </c>
      <c r="I50" s="4">
        <f>③入力シート!E53</f>
        <v>0</v>
      </c>
      <c r="K50" s="4">
        <f>③入力シート!G53</f>
        <v>0</v>
      </c>
      <c r="L50" s="4">
        <f>③入力シート!H53</f>
        <v>0</v>
      </c>
      <c r="O50" s="4">
        <f>①基本情報!$B$9</f>
        <v>0</v>
      </c>
      <c r="P50" s="4" t="str">
        <f>③入力シート!B53</f>
        <v/>
      </c>
      <c r="R50" s="4" t="s">
        <v>50</v>
      </c>
      <c r="S50" s="4" t="str">
        <f t="shared" si="0"/>
        <v/>
      </c>
      <c r="T50" s="4">
        <f>③入力シート!J53</f>
        <v>0</v>
      </c>
    </row>
    <row r="51" spans="1:20" ht="15" customHeight="1">
      <c r="A51" s="4">
        <v>0</v>
      </c>
      <c r="B51" s="4">
        <f>③入力シート!$B$2</f>
        <v>202307</v>
      </c>
      <c r="C51" s="4" t="e">
        <f>③入力シート!C54*100+③入力シート!D54</f>
        <v>#VALUE!</v>
      </c>
      <c r="D51" s="4">
        <v>112011</v>
      </c>
      <c r="E51" s="4">
        <f>①基本情報!$B$11</f>
        <v>0</v>
      </c>
      <c r="F51" s="4" t="str">
        <f>③入力シート!Q54</f>
        <v/>
      </c>
      <c r="G51" s="4">
        <v>1</v>
      </c>
      <c r="H51">
        <f>COUNTIFS($C$2:$C51,C51,$F$2:$F51,F51,$I$2:$I51,I51)</f>
        <v>50</v>
      </c>
      <c r="I51" s="4">
        <f>③入力シート!E54</f>
        <v>0</v>
      </c>
      <c r="K51" s="4">
        <f>③入力シート!G54</f>
        <v>0</v>
      </c>
      <c r="L51" s="4">
        <f>③入力シート!H54</f>
        <v>0</v>
      </c>
      <c r="O51" s="4">
        <f>①基本情報!$B$9</f>
        <v>0</v>
      </c>
      <c r="P51" s="4" t="str">
        <f>③入力シート!B54</f>
        <v/>
      </c>
      <c r="R51" s="4" t="s">
        <v>50</v>
      </c>
      <c r="S51" s="4" t="str">
        <f t="shared" si="0"/>
        <v/>
      </c>
      <c r="T51" s="4">
        <f>③入力シート!J54</f>
        <v>0</v>
      </c>
    </row>
    <row r="52" spans="1:20" ht="15" customHeight="1">
      <c r="A52" s="4">
        <v>0</v>
      </c>
      <c r="B52" s="4">
        <f>③入力シート!$B$2</f>
        <v>202307</v>
      </c>
      <c r="C52" s="4" t="e">
        <f>③入力シート!C55*100+③入力シート!D55</f>
        <v>#VALUE!</v>
      </c>
      <c r="D52" s="4">
        <v>112011</v>
      </c>
      <c r="E52" s="4">
        <f>①基本情報!$B$11</f>
        <v>0</v>
      </c>
      <c r="F52" s="4" t="str">
        <f>③入力シート!Q55</f>
        <v/>
      </c>
      <c r="G52" s="4">
        <v>1</v>
      </c>
      <c r="H52">
        <f>COUNTIFS($C$2:$C52,C52,$F$2:$F52,F52,$I$2:$I52,I52)</f>
        <v>51</v>
      </c>
      <c r="I52" s="4">
        <f>③入力シート!E55</f>
        <v>0</v>
      </c>
      <c r="K52" s="4">
        <f>③入力シート!G55</f>
        <v>0</v>
      </c>
      <c r="L52" s="4">
        <f>③入力シート!H55</f>
        <v>0</v>
      </c>
      <c r="O52" s="4">
        <f>①基本情報!$B$9</f>
        <v>0</v>
      </c>
      <c r="P52" s="4" t="str">
        <f>③入力シート!B55</f>
        <v/>
      </c>
      <c r="R52" s="4" t="s">
        <v>50</v>
      </c>
      <c r="S52" s="4" t="str">
        <f t="shared" si="0"/>
        <v/>
      </c>
      <c r="T52" s="4">
        <f>③入力シート!J55</f>
        <v>0</v>
      </c>
    </row>
    <row r="53" spans="1:20" ht="15" customHeight="1">
      <c r="A53" s="4">
        <v>0</v>
      </c>
      <c r="B53" s="4">
        <f>③入力シート!$B$2</f>
        <v>202307</v>
      </c>
      <c r="C53" s="4" t="e">
        <f>③入力シート!C56*100+③入力シート!D56</f>
        <v>#VALUE!</v>
      </c>
      <c r="D53" s="4">
        <v>112011</v>
      </c>
      <c r="E53" s="4">
        <f>①基本情報!$B$11</f>
        <v>0</v>
      </c>
      <c r="F53" s="4" t="str">
        <f>③入力シート!Q56</f>
        <v/>
      </c>
      <c r="G53" s="4">
        <v>1</v>
      </c>
      <c r="H53">
        <f>COUNTIFS($C$2:$C53,C53,$F$2:$F53,F53,$I$2:$I53,I53)</f>
        <v>52</v>
      </c>
      <c r="I53" s="4">
        <f>③入力シート!E56</f>
        <v>0</v>
      </c>
      <c r="K53" s="4">
        <f>③入力シート!G56</f>
        <v>0</v>
      </c>
      <c r="L53" s="4">
        <f>③入力シート!H56</f>
        <v>0</v>
      </c>
      <c r="O53" s="4">
        <f>①基本情報!$B$9</f>
        <v>0</v>
      </c>
      <c r="P53" s="4" t="str">
        <f>③入力シート!B56</f>
        <v/>
      </c>
      <c r="R53" s="4" t="s">
        <v>50</v>
      </c>
      <c r="S53" s="4" t="str">
        <f t="shared" si="0"/>
        <v/>
      </c>
      <c r="T53" s="4">
        <f>③入力シート!J56</f>
        <v>0</v>
      </c>
    </row>
    <row r="54" spans="1:20" ht="15" customHeight="1">
      <c r="A54" s="4">
        <v>0</v>
      </c>
      <c r="B54" s="4">
        <f>③入力シート!$B$2</f>
        <v>202307</v>
      </c>
      <c r="C54" s="4" t="e">
        <f>③入力シート!C57*100+③入力シート!D57</f>
        <v>#VALUE!</v>
      </c>
      <c r="D54" s="4">
        <v>112011</v>
      </c>
      <c r="E54" s="4">
        <f>①基本情報!$B$11</f>
        <v>0</v>
      </c>
      <c r="F54" s="4" t="str">
        <f>③入力シート!Q57</f>
        <v/>
      </c>
      <c r="G54" s="4">
        <v>1</v>
      </c>
      <c r="H54">
        <f>COUNTIFS($C$2:$C54,C54,$F$2:$F54,F54,$I$2:$I54,I54)</f>
        <v>53</v>
      </c>
      <c r="I54" s="4">
        <f>③入力シート!E57</f>
        <v>0</v>
      </c>
      <c r="K54" s="4">
        <f>③入力シート!G57</f>
        <v>0</v>
      </c>
      <c r="L54" s="4">
        <f>③入力シート!H57</f>
        <v>0</v>
      </c>
      <c r="O54" s="4">
        <f>①基本情報!$B$9</f>
        <v>0</v>
      </c>
      <c r="P54" s="4" t="str">
        <f>③入力シート!B57</f>
        <v/>
      </c>
      <c r="R54" s="4" t="s">
        <v>50</v>
      </c>
      <c r="S54" s="4" t="str">
        <f t="shared" si="0"/>
        <v/>
      </c>
      <c r="T54" s="4">
        <f>③入力シート!J57</f>
        <v>0</v>
      </c>
    </row>
    <row r="55" spans="1:20" ht="15" customHeight="1">
      <c r="A55" s="4">
        <v>0</v>
      </c>
      <c r="B55" s="4">
        <f>③入力シート!$B$2</f>
        <v>202307</v>
      </c>
      <c r="C55" s="4" t="e">
        <f>③入力シート!C58*100+③入力シート!D58</f>
        <v>#VALUE!</v>
      </c>
      <c r="D55" s="4">
        <v>112011</v>
      </c>
      <c r="E55" s="4">
        <f>①基本情報!$B$11</f>
        <v>0</v>
      </c>
      <c r="F55" s="4" t="str">
        <f>③入力シート!Q58</f>
        <v/>
      </c>
      <c r="G55" s="4">
        <v>1</v>
      </c>
      <c r="H55">
        <f>COUNTIFS($C$2:$C55,C55,$F$2:$F55,F55,$I$2:$I55,I55)</f>
        <v>54</v>
      </c>
      <c r="I55" s="4">
        <f>③入力シート!E58</f>
        <v>0</v>
      </c>
      <c r="K55" s="4">
        <f>③入力シート!G58</f>
        <v>0</v>
      </c>
      <c r="L55" s="4">
        <f>③入力シート!H58</f>
        <v>0</v>
      </c>
      <c r="O55" s="4">
        <f>①基本情報!$B$9</f>
        <v>0</v>
      </c>
      <c r="P55" s="4" t="str">
        <f>③入力シート!B58</f>
        <v/>
      </c>
      <c r="R55" s="4" t="s">
        <v>50</v>
      </c>
      <c r="S55" s="4" t="str">
        <f t="shared" si="0"/>
        <v/>
      </c>
      <c r="T55" s="4">
        <f>③入力シート!J58</f>
        <v>0</v>
      </c>
    </row>
    <row r="56" spans="1:20" ht="15" customHeight="1">
      <c r="A56" s="4">
        <v>0</v>
      </c>
      <c r="B56" s="4">
        <f>③入力シート!$B$2</f>
        <v>202307</v>
      </c>
      <c r="C56" s="4" t="e">
        <f>③入力シート!C59*100+③入力シート!D59</f>
        <v>#VALUE!</v>
      </c>
      <c r="D56" s="4">
        <v>112011</v>
      </c>
      <c r="E56" s="4">
        <f>①基本情報!$B$11</f>
        <v>0</v>
      </c>
      <c r="F56" s="4" t="str">
        <f>③入力シート!Q59</f>
        <v/>
      </c>
      <c r="G56" s="4">
        <v>1</v>
      </c>
      <c r="H56">
        <f>COUNTIFS($C$2:$C56,C56,$F$2:$F56,F56,$I$2:$I56,I56)</f>
        <v>55</v>
      </c>
      <c r="I56" s="4">
        <f>③入力シート!E59</f>
        <v>0</v>
      </c>
      <c r="K56" s="4">
        <f>③入力シート!G59</f>
        <v>0</v>
      </c>
      <c r="L56" s="4">
        <f>③入力シート!H59</f>
        <v>0</v>
      </c>
      <c r="O56" s="4">
        <f>①基本情報!$B$9</f>
        <v>0</v>
      </c>
      <c r="P56" s="4" t="str">
        <f>③入力シート!B59</f>
        <v/>
      </c>
      <c r="R56" s="4" t="s">
        <v>50</v>
      </c>
      <c r="S56" s="4" t="str">
        <f t="shared" si="0"/>
        <v/>
      </c>
      <c r="T56" s="4">
        <f>③入力シート!J59</f>
        <v>0</v>
      </c>
    </row>
    <row r="57" spans="1:20" ht="15" customHeight="1">
      <c r="A57" s="4">
        <v>0</v>
      </c>
      <c r="B57" s="4">
        <f>③入力シート!$B$2</f>
        <v>202307</v>
      </c>
      <c r="C57" s="4" t="e">
        <f>③入力シート!C60*100+③入力シート!D60</f>
        <v>#VALUE!</v>
      </c>
      <c r="D57" s="4">
        <v>112011</v>
      </c>
      <c r="E57" s="4">
        <f>①基本情報!$B$11</f>
        <v>0</v>
      </c>
      <c r="F57" s="4" t="str">
        <f>③入力シート!Q60</f>
        <v/>
      </c>
      <c r="G57" s="4">
        <v>1</v>
      </c>
      <c r="H57">
        <f>COUNTIFS($C$2:$C57,C57,$F$2:$F57,F57,$I$2:$I57,I57)</f>
        <v>56</v>
      </c>
      <c r="I57" s="4">
        <f>③入力シート!E60</f>
        <v>0</v>
      </c>
      <c r="K57" s="4">
        <f>③入力シート!G60</f>
        <v>0</v>
      </c>
      <c r="L57" s="4">
        <f>③入力シート!H60</f>
        <v>0</v>
      </c>
      <c r="O57" s="4">
        <f>①基本情報!$B$9</f>
        <v>0</v>
      </c>
      <c r="P57" s="4" t="str">
        <f>③入力シート!B60</f>
        <v/>
      </c>
      <c r="R57" s="4" t="s">
        <v>50</v>
      </c>
      <c r="S57" s="4" t="str">
        <f t="shared" si="0"/>
        <v/>
      </c>
      <c r="T57" s="4">
        <f>③入力シート!J60</f>
        <v>0</v>
      </c>
    </row>
    <row r="58" spans="1:20" ht="15" customHeight="1">
      <c r="A58" s="4">
        <v>0</v>
      </c>
      <c r="B58" s="4">
        <f>③入力シート!$B$2</f>
        <v>202307</v>
      </c>
      <c r="C58" s="4" t="e">
        <f>③入力シート!C61*100+③入力シート!D61</f>
        <v>#VALUE!</v>
      </c>
      <c r="D58" s="4">
        <v>112011</v>
      </c>
      <c r="E58" s="4">
        <f>①基本情報!$B$11</f>
        <v>0</v>
      </c>
      <c r="F58" s="4" t="str">
        <f>③入力シート!Q61</f>
        <v/>
      </c>
      <c r="G58" s="4">
        <v>1</v>
      </c>
      <c r="H58">
        <f>COUNTIFS($C$2:$C58,C58,$F$2:$F58,F58,$I$2:$I58,I58)</f>
        <v>57</v>
      </c>
      <c r="I58" s="4">
        <f>③入力シート!E61</f>
        <v>0</v>
      </c>
      <c r="K58" s="4">
        <f>③入力シート!G61</f>
        <v>0</v>
      </c>
      <c r="L58" s="4">
        <f>③入力シート!H61</f>
        <v>0</v>
      </c>
      <c r="O58" s="4">
        <f>①基本情報!$B$9</f>
        <v>0</v>
      </c>
      <c r="P58" s="4" t="str">
        <f>③入力シート!B61</f>
        <v/>
      </c>
      <c r="R58" s="4" t="s">
        <v>50</v>
      </c>
      <c r="S58" s="4" t="str">
        <f t="shared" si="0"/>
        <v/>
      </c>
      <c r="T58" s="4">
        <f>③入力シート!J61</f>
        <v>0</v>
      </c>
    </row>
    <row r="59" spans="1:20" ht="15" customHeight="1">
      <c r="A59" s="4">
        <v>0</v>
      </c>
      <c r="B59" s="4">
        <f>③入力シート!$B$2</f>
        <v>202307</v>
      </c>
      <c r="C59" s="4" t="e">
        <f>③入力シート!C62*100+③入力シート!D62</f>
        <v>#VALUE!</v>
      </c>
      <c r="D59" s="4">
        <v>112011</v>
      </c>
      <c r="E59" s="4">
        <f>①基本情報!$B$11</f>
        <v>0</v>
      </c>
      <c r="F59" s="4" t="str">
        <f>③入力シート!Q62</f>
        <v/>
      </c>
      <c r="G59" s="4">
        <v>1</v>
      </c>
      <c r="H59">
        <f>COUNTIFS($C$2:$C59,C59,$F$2:$F59,F59,$I$2:$I59,I59)</f>
        <v>58</v>
      </c>
      <c r="I59" s="4">
        <f>③入力シート!E62</f>
        <v>0</v>
      </c>
      <c r="K59" s="4">
        <f>③入力シート!G62</f>
        <v>0</v>
      </c>
      <c r="L59" s="4">
        <f>③入力シート!H62</f>
        <v>0</v>
      </c>
      <c r="O59" s="4">
        <f>①基本情報!$B$9</f>
        <v>0</v>
      </c>
      <c r="P59" s="4" t="str">
        <f>③入力シート!B62</f>
        <v/>
      </c>
      <c r="R59" s="4" t="s">
        <v>50</v>
      </c>
      <c r="S59" s="4" t="str">
        <f t="shared" si="0"/>
        <v/>
      </c>
      <c r="T59" s="4">
        <f>③入力シート!J62</f>
        <v>0</v>
      </c>
    </row>
    <row r="60" spans="1:20" ht="15" customHeight="1">
      <c r="A60" s="4">
        <v>0</v>
      </c>
      <c r="B60" s="4">
        <f>③入力シート!$B$2</f>
        <v>202307</v>
      </c>
      <c r="C60" s="4" t="e">
        <f>③入力シート!C63*100+③入力シート!D63</f>
        <v>#VALUE!</v>
      </c>
      <c r="D60" s="4">
        <v>112011</v>
      </c>
      <c r="E60" s="4">
        <f>①基本情報!$B$11</f>
        <v>0</v>
      </c>
      <c r="F60" s="4" t="str">
        <f>③入力シート!Q63</f>
        <v/>
      </c>
      <c r="G60" s="4">
        <v>1</v>
      </c>
      <c r="H60">
        <f>COUNTIFS($C$2:$C60,C60,$F$2:$F60,F60,$I$2:$I60,I60)</f>
        <v>59</v>
      </c>
      <c r="I60" s="4">
        <f>③入力シート!E63</f>
        <v>0</v>
      </c>
      <c r="K60" s="4">
        <f>③入力シート!G63</f>
        <v>0</v>
      </c>
      <c r="L60" s="4">
        <f>③入力シート!H63</f>
        <v>0</v>
      </c>
      <c r="O60" s="4">
        <f>①基本情報!$B$9</f>
        <v>0</v>
      </c>
      <c r="P60" s="4" t="str">
        <f>③入力シート!B63</f>
        <v/>
      </c>
      <c r="R60" s="4" t="s">
        <v>50</v>
      </c>
      <c r="S60" s="4" t="str">
        <f t="shared" si="0"/>
        <v/>
      </c>
      <c r="T60" s="4">
        <f>③入力シート!J63</f>
        <v>0</v>
      </c>
    </row>
    <row r="61" spans="1:20" ht="15" customHeight="1">
      <c r="A61" s="4">
        <v>0</v>
      </c>
      <c r="B61" s="4">
        <f>③入力シート!$B$2</f>
        <v>202307</v>
      </c>
      <c r="C61" s="4" t="e">
        <f>③入力シート!C64*100+③入力シート!D64</f>
        <v>#VALUE!</v>
      </c>
      <c r="D61" s="4">
        <v>112011</v>
      </c>
      <c r="E61" s="4">
        <f>①基本情報!$B$11</f>
        <v>0</v>
      </c>
      <c r="F61" s="4" t="str">
        <f>③入力シート!Q64</f>
        <v/>
      </c>
      <c r="G61" s="4">
        <v>1</v>
      </c>
      <c r="H61">
        <f>COUNTIFS($C$2:$C61,C61,$F$2:$F61,F61,$I$2:$I61,I61)</f>
        <v>60</v>
      </c>
      <c r="I61" s="4">
        <f>③入力シート!E64</f>
        <v>0</v>
      </c>
      <c r="K61" s="4">
        <f>③入力シート!G64</f>
        <v>0</v>
      </c>
      <c r="L61" s="4">
        <f>③入力シート!H64</f>
        <v>0</v>
      </c>
      <c r="O61" s="4">
        <f>①基本情報!$B$9</f>
        <v>0</v>
      </c>
      <c r="P61" s="4" t="str">
        <f>③入力シート!B64</f>
        <v/>
      </c>
      <c r="R61" s="4" t="s">
        <v>50</v>
      </c>
      <c r="S61" s="4" t="str">
        <f t="shared" si="0"/>
        <v/>
      </c>
      <c r="T61" s="4">
        <f>③入力シート!J64</f>
        <v>0</v>
      </c>
    </row>
    <row r="62" spans="1:20" ht="15" customHeight="1">
      <c r="A62" s="4">
        <v>0</v>
      </c>
      <c r="B62" s="4">
        <f>③入力シート!$B$2</f>
        <v>202307</v>
      </c>
      <c r="C62" s="4" t="e">
        <f>③入力シート!C65*100+③入力シート!D65</f>
        <v>#VALUE!</v>
      </c>
      <c r="D62" s="4">
        <v>112011</v>
      </c>
      <c r="E62" s="4">
        <f>①基本情報!$B$11</f>
        <v>0</v>
      </c>
      <c r="F62" s="4" t="str">
        <f>③入力シート!Q65</f>
        <v/>
      </c>
      <c r="G62" s="4">
        <v>1</v>
      </c>
      <c r="H62">
        <f>COUNTIFS($C$2:$C62,C62,$F$2:$F62,F62,$I$2:$I62,I62)</f>
        <v>61</v>
      </c>
      <c r="I62" s="4">
        <f>③入力シート!E65</f>
        <v>0</v>
      </c>
      <c r="K62" s="4">
        <f>③入力シート!G65</f>
        <v>0</v>
      </c>
      <c r="L62" s="4">
        <f>③入力シート!H65</f>
        <v>0</v>
      </c>
      <c r="O62" s="4">
        <f>①基本情報!$B$9</f>
        <v>0</v>
      </c>
      <c r="P62" s="4" t="str">
        <f>③入力シート!B65</f>
        <v/>
      </c>
      <c r="R62" s="4" t="s">
        <v>50</v>
      </c>
      <c r="S62" s="4" t="str">
        <f t="shared" si="0"/>
        <v/>
      </c>
      <c r="T62" s="4">
        <f>③入力シート!J65</f>
        <v>0</v>
      </c>
    </row>
    <row r="63" spans="1:20" ht="15" customHeight="1">
      <c r="A63" s="4">
        <v>0</v>
      </c>
      <c r="B63" s="4">
        <f>③入力シート!$B$2</f>
        <v>202307</v>
      </c>
      <c r="C63" s="4" t="e">
        <f>③入力シート!C66*100+③入力シート!D66</f>
        <v>#VALUE!</v>
      </c>
      <c r="D63" s="4">
        <v>112011</v>
      </c>
      <c r="E63" s="4">
        <f>①基本情報!$B$11</f>
        <v>0</v>
      </c>
      <c r="F63" s="4" t="str">
        <f>③入力シート!Q66</f>
        <v/>
      </c>
      <c r="G63" s="4">
        <v>1</v>
      </c>
      <c r="H63">
        <f>COUNTIFS($C$2:$C63,C63,$F$2:$F63,F63,$I$2:$I63,I63)</f>
        <v>62</v>
      </c>
      <c r="I63" s="4">
        <f>③入力シート!E66</f>
        <v>0</v>
      </c>
      <c r="K63" s="4">
        <f>③入力シート!G66</f>
        <v>0</v>
      </c>
      <c r="L63" s="4">
        <f>③入力シート!H66</f>
        <v>0</v>
      </c>
      <c r="O63" s="4">
        <f>①基本情報!$B$9</f>
        <v>0</v>
      </c>
      <c r="P63" s="4" t="str">
        <f>③入力シート!B66</f>
        <v/>
      </c>
      <c r="R63" s="4" t="s">
        <v>50</v>
      </c>
      <c r="S63" s="4" t="str">
        <f t="shared" si="0"/>
        <v/>
      </c>
      <c r="T63" s="4">
        <f>③入力シート!J66</f>
        <v>0</v>
      </c>
    </row>
    <row r="64" spans="1:20" ht="15" customHeight="1">
      <c r="A64" s="4">
        <v>0</v>
      </c>
      <c r="B64" s="4">
        <f>③入力シート!$B$2</f>
        <v>202307</v>
      </c>
      <c r="C64" s="4" t="e">
        <f>③入力シート!C67*100+③入力シート!D67</f>
        <v>#VALUE!</v>
      </c>
      <c r="D64" s="4">
        <v>112011</v>
      </c>
      <c r="E64" s="4">
        <f>①基本情報!$B$11</f>
        <v>0</v>
      </c>
      <c r="F64" s="4" t="str">
        <f>③入力シート!Q67</f>
        <v/>
      </c>
      <c r="G64" s="4">
        <v>1</v>
      </c>
      <c r="H64">
        <f>COUNTIFS($C$2:$C64,C64,$F$2:$F64,F64,$I$2:$I64,I64)</f>
        <v>63</v>
      </c>
      <c r="I64" s="4">
        <f>③入力シート!E67</f>
        <v>0</v>
      </c>
      <c r="K64" s="4">
        <f>③入力シート!G67</f>
        <v>0</v>
      </c>
      <c r="L64" s="4">
        <f>③入力シート!H67</f>
        <v>0</v>
      </c>
      <c r="O64" s="4">
        <f>①基本情報!$B$9</f>
        <v>0</v>
      </c>
      <c r="P64" s="4" t="str">
        <f>③入力シート!B67</f>
        <v/>
      </c>
      <c r="R64" s="4" t="s">
        <v>50</v>
      </c>
      <c r="S64" s="4" t="str">
        <f t="shared" si="0"/>
        <v/>
      </c>
      <c r="T64" s="4">
        <f>③入力シート!J67</f>
        <v>0</v>
      </c>
    </row>
    <row r="65" spans="1:20" ht="15" customHeight="1">
      <c r="A65" s="4">
        <v>0</v>
      </c>
      <c r="B65" s="4">
        <f>③入力シート!$B$2</f>
        <v>202307</v>
      </c>
      <c r="C65" s="4" t="e">
        <f>③入力シート!C68*100+③入力シート!D68</f>
        <v>#VALUE!</v>
      </c>
      <c r="D65" s="4">
        <v>112011</v>
      </c>
      <c r="E65" s="4">
        <f>①基本情報!$B$11</f>
        <v>0</v>
      </c>
      <c r="F65" s="4" t="str">
        <f>③入力シート!Q68</f>
        <v/>
      </c>
      <c r="G65" s="4">
        <v>1</v>
      </c>
      <c r="H65">
        <f>COUNTIFS($C$2:$C65,C65,$F$2:$F65,F65,$I$2:$I65,I65)</f>
        <v>64</v>
      </c>
      <c r="I65" s="4">
        <f>③入力シート!E68</f>
        <v>0</v>
      </c>
      <c r="K65" s="4">
        <f>③入力シート!G68</f>
        <v>0</v>
      </c>
      <c r="L65" s="4">
        <f>③入力シート!H68</f>
        <v>0</v>
      </c>
      <c r="O65" s="4">
        <f>①基本情報!$B$9</f>
        <v>0</v>
      </c>
      <c r="P65" s="4" t="str">
        <f>③入力シート!B68</f>
        <v/>
      </c>
      <c r="R65" s="4" t="s">
        <v>50</v>
      </c>
      <c r="S65" s="4" t="str">
        <f t="shared" si="0"/>
        <v/>
      </c>
      <c r="T65" s="4">
        <f>③入力シート!J68</f>
        <v>0</v>
      </c>
    </row>
    <row r="66" spans="1:20" ht="15" customHeight="1">
      <c r="A66" s="4">
        <v>0</v>
      </c>
      <c r="B66" s="4">
        <f>③入力シート!$B$2</f>
        <v>202307</v>
      </c>
      <c r="C66" s="4" t="e">
        <f>③入力シート!C69*100+③入力シート!D69</f>
        <v>#VALUE!</v>
      </c>
      <c r="D66" s="4">
        <v>112011</v>
      </c>
      <c r="E66" s="4">
        <f>①基本情報!$B$11</f>
        <v>0</v>
      </c>
      <c r="F66" s="4" t="str">
        <f>③入力シート!Q69</f>
        <v/>
      </c>
      <c r="G66" s="4">
        <v>1</v>
      </c>
      <c r="H66">
        <f>COUNTIFS($C$2:$C66,C66,$F$2:$F66,F66,$I$2:$I66,I66)</f>
        <v>65</v>
      </c>
      <c r="I66" s="4">
        <f>③入力シート!E69</f>
        <v>0</v>
      </c>
      <c r="K66" s="4">
        <f>③入力シート!G69</f>
        <v>0</v>
      </c>
      <c r="L66" s="4">
        <f>③入力シート!H69</f>
        <v>0</v>
      </c>
      <c r="O66" s="4">
        <f>①基本情報!$B$9</f>
        <v>0</v>
      </c>
      <c r="P66" s="4" t="str">
        <f>③入力シート!B69</f>
        <v/>
      </c>
      <c r="R66" s="4" t="s">
        <v>50</v>
      </c>
      <c r="S66" s="4" t="str">
        <f t="shared" si="0"/>
        <v/>
      </c>
      <c r="T66" s="4">
        <f>③入力シート!J69</f>
        <v>0</v>
      </c>
    </row>
    <row r="67" spans="1:20" ht="15" customHeight="1">
      <c r="A67" s="4">
        <v>0</v>
      </c>
      <c r="B67" s="4">
        <f>③入力シート!$B$2</f>
        <v>202307</v>
      </c>
      <c r="C67" s="4" t="e">
        <f>③入力シート!C70*100+③入力シート!D70</f>
        <v>#VALUE!</v>
      </c>
      <c r="D67" s="4">
        <v>112011</v>
      </c>
      <c r="E67" s="4">
        <f>①基本情報!$B$11</f>
        <v>0</v>
      </c>
      <c r="F67" s="4" t="str">
        <f>③入力シート!Q70</f>
        <v/>
      </c>
      <c r="G67" s="4">
        <v>1</v>
      </c>
      <c r="H67">
        <f>COUNTIFS($C$2:$C67,C67,$F$2:$F67,F67,$I$2:$I67,I67)</f>
        <v>66</v>
      </c>
      <c r="I67" s="4">
        <f>③入力シート!E70</f>
        <v>0</v>
      </c>
      <c r="K67" s="4">
        <f>③入力シート!G70</f>
        <v>0</v>
      </c>
      <c r="L67" s="4">
        <f>③入力シート!H70</f>
        <v>0</v>
      </c>
      <c r="O67" s="4">
        <f>①基本情報!$B$9</f>
        <v>0</v>
      </c>
      <c r="P67" s="4" t="str">
        <f>③入力シート!B70</f>
        <v/>
      </c>
      <c r="R67" s="4" t="s">
        <v>50</v>
      </c>
      <c r="S67" s="4" t="str">
        <f t="shared" ref="S67:S130" si="1">IFERROR(VLOOKUP(T67,$V:$W,2,0),"")</f>
        <v/>
      </c>
      <c r="T67" s="4">
        <f>③入力シート!J70</f>
        <v>0</v>
      </c>
    </row>
    <row r="68" spans="1:20" ht="15" customHeight="1">
      <c r="A68" s="4">
        <v>0</v>
      </c>
      <c r="B68" s="4">
        <f>③入力シート!$B$2</f>
        <v>202307</v>
      </c>
      <c r="C68" s="4" t="e">
        <f>③入力シート!C71*100+③入力シート!D71</f>
        <v>#VALUE!</v>
      </c>
      <c r="D68" s="4">
        <v>112011</v>
      </c>
      <c r="E68" s="4">
        <f>①基本情報!$B$11</f>
        <v>0</v>
      </c>
      <c r="F68" s="4" t="str">
        <f>③入力シート!Q71</f>
        <v/>
      </c>
      <c r="G68" s="4">
        <v>1</v>
      </c>
      <c r="H68">
        <f>COUNTIFS($C$2:$C68,C68,$F$2:$F68,F68,$I$2:$I68,I68)</f>
        <v>67</v>
      </c>
      <c r="I68" s="4">
        <f>③入力シート!E71</f>
        <v>0</v>
      </c>
      <c r="K68" s="4">
        <f>③入力シート!G71</f>
        <v>0</v>
      </c>
      <c r="L68" s="4">
        <f>③入力シート!H71</f>
        <v>0</v>
      </c>
      <c r="O68" s="4">
        <f>①基本情報!$B$9</f>
        <v>0</v>
      </c>
      <c r="P68" s="4" t="str">
        <f>③入力シート!B71</f>
        <v/>
      </c>
      <c r="R68" s="4" t="s">
        <v>50</v>
      </c>
      <c r="S68" s="4" t="str">
        <f t="shared" si="1"/>
        <v/>
      </c>
      <c r="T68" s="4">
        <f>③入力シート!J71</f>
        <v>0</v>
      </c>
    </row>
    <row r="69" spans="1:20" ht="15" customHeight="1">
      <c r="A69" s="4">
        <v>0</v>
      </c>
      <c r="B69" s="4">
        <f>③入力シート!$B$2</f>
        <v>202307</v>
      </c>
      <c r="C69" s="4" t="e">
        <f>③入力シート!C72*100+③入力シート!D72</f>
        <v>#VALUE!</v>
      </c>
      <c r="D69" s="4">
        <v>112011</v>
      </c>
      <c r="E69" s="4">
        <f>①基本情報!$B$11</f>
        <v>0</v>
      </c>
      <c r="F69" s="4" t="str">
        <f>③入力シート!Q72</f>
        <v/>
      </c>
      <c r="G69" s="4">
        <v>1</v>
      </c>
      <c r="H69">
        <f>COUNTIFS($C$2:$C69,C69,$F$2:$F69,F69,$I$2:$I69,I69)</f>
        <v>68</v>
      </c>
      <c r="I69" s="4">
        <f>③入力シート!E72</f>
        <v>0</v>
      </c>
      <c r="K69" s="4">
        <f>③入力シート!G72</f>
        <v>0</v>
      </c>
      <c r="L69" s="4">
        <f>③入力シート!H72</f>
        <v>0</v>
      </c>
      <c r="O69" s="4">
        <f>①基本情報!$B$9</f>
        <v>0</v>
      </c>
      <c r="P69" s="4" t="str">
        <f>③入力シート!B72</f>
        <v/>
      </c>
      <c r="R69" s="4" t="s">
        <v>50</v>
      </c>
      <c r="S69" s="4" t="str">
        <f t="shared" si="1"/>
        <v/>
      </c>
      <c r="T69" s="4">
        <f>③入力シート!J72</f>
        <v>0</v>
      </c>
    </row>
    <row r="70" spans="1:20" ht="15" customHeight="1">
      <c r="A70" s="4">
        <v>0</v>
      </c>
      <c r="B70" s="4">
        <f>③入力シート!$B$2</f>
        <v>202307</v>
      </c>
      <c r="C70" s="4" t="e">
        <f>③入力シート!C73*100+③入力シート!D73</f>
        <v>#VALUE!</v>
      </c>
      <c r="D70" s="4">
        <v>112011</v>
      </c>
      <c r="E70" s="4">
        <f>①基本情報!$B$11</f>
        <v>0</v>
      </c>
      <c r="F70" s="4" t="str">
        <f>③入力シート!Q73</f>
        <v/>
      </c>
      <c r="G70" s="4">
        <v>1</v>
      </c>
      <c r="H70">
        <f>COUNTIFS($C$2:$C70,C70,$F$2:$F70,F70,$I$2:$I70,I70)</f>
        <v>69</v>
      </c>
      <c r="I70" s="4">
        <f>③入力シート!E73</f>
        <v>0</v>
      </c>
      <c r="K70" s="4">
        <f>③入力シート!G73</f>
        <v>0</v>
      </c>
      <c r="L70" s="4">
        <f>③入力シート!H73</f>
        <v>0</v>
      </c>
      <c r="O70" s="4">
        <f>①基本情報!$B$9</f>
        <v>0</v>
      </c>
      <c r="P70" s="4" t="str">
        <f>③入力シート!B73</f>
        <v/>
      </c>
      <c r="R70" s="4" t="s">
        <v>50</v>
      </c>
      <c r="S70" s="4" t="str">
        <f t="shared" si="1"/>
        <v/>
      </c>
      <c r="T70" s="4">
        <f>③入力シート!J73</f>
        <v>0</v>
      </c>
    </row>
    <row r="71" spans="1:20" ht="15" customHeight="1">
      <c r="A71" s="4">
        <v>0</v>
      </c>
      <c r="B71" s="4">
        <f>③入力シート!$B$2</f>
        <v>202307</v>
      </c>
      <c r="C71" s="4" t="e">
        <f>③入力シート!C74*100+③入力シート!D74</f>
        <v>#VALUE!</v>
      </c>
      <c r="D71" s="4">
        <v>112011</v>
      </c>
      <c r="E71" s="4">
        <f>①基本情報!$B$11</f>
        <v>0</v>
      </c>
      <c r="F71" s="4" t="str">
        <f>③入力シート!Q74</f>
        <v/>
      </c>
      <c r="G71" s="4">
        <v>1</v>
      </c>
      <c r="H71">
        <f>COUNTIFS($C$2:$C71,C71,$F$2:$F71,F71,$I$2:$I71,I71)</f>
        <v>70</v>
      </c>
      <c r="I71" s="4">
        <f>③入力シート!E74</f>
        <v>0</v>
      </c>
      <c r="K71" s="4">
        <f>③入力シート!G74</f>
        <v>0</v>
      </c>
      <c r="L71" s="4">
        <f>③入力シート!H74</f>
        <v>0</v>
      </c>
      <c r="O71" s="4">
        <f>①基本情報!$B$9</f>
        <v>0</v>
      </c>
      <c r="P71" s="4" t="str">
        <f>③入力シート!B74</f>
        <v/>
      </c>
      <c r="R71" s="4" t="s">
        <v>50</v>
      </c>
      <c r="S71" s="4" t="str">
        <f t="shared" si="1"/>
        <v/>
      </c>
      <c r="T71" s="4">
        <f>③入力シート!J74</f>
        <v>0</v>
      </c>
    </row>
    <row r="72" spans="1:20" ht="15" customHeight="1">
      <c r="A72" s="4">
        <v>0</v>
      </c>
      <c r="B72" s="4">
        <f>③入力シート!$B$2</f>
        <v>202307</v>
      </c>
      <c r="C72" s="4" t="e">
        <f>③入力シート!C75*100+③入力シート!D75</f>
        <v>#VALUE!</v>
      </c>
      <c r="D72" s="4">
        <v>112011</v>
      </c>
      <c r="E72" s="4">
        <f>①基本情報!$B$11</f>
        <v>0</v>
      </c>
      <c r="F72" s="4" t="str">
        <f>③入力シート!Q75</f>
        <v/>
      </c>
      <c r="G72" s="4">
        <v>1</v>
      </c>
      <c r="H72">
        <f>COUNTIFS($C$2:$C72,C72,$F$2:$F72,F72,$I$2:$I72,I72)</f>
        <v>71</v>
      </c>
      <c r="I72" s="4">
        <f>③入力シート!E75</f>
        <v>0</v>
      </c>
      <c r="K72" s="4">
        <f>③入力シート!G75</f>
        <v>0</v>
      </c>
      <c r="L72" s="4">
        <f>③入力シート!H75</f>
        <v>0</v>
      </c>
      <c r="O72" s="4">
        <f>①基本情報!$B$9</f>
        <v>0</v>
      </c>
      <c r="P72" s="4" t="str">
        <f>③入力シート!B75</f>
        <v/>
      </c>
      <c r="R72" s="4" t="s">
        <v>50</v>
      </c>
      <c r="S72" s="4" t="str">
        <f t="shared" si="1"/>
        <v/>
      </c>
      <c r="T72" s="4">
        <f>③入力シート!J75</f>
        <v>0</v>
      </c>
    </row>
    <row r="73" spans="1:20" ht="15" customHeight="1">
      <c r="A73" s="4">
        <v>0</v>
      </c>
      <c r="B73" s="4">
        <f>③入力シート!$B$2</f>
        <v>202307</v>
      </c>
      <c r="C73" s="4" t="e">
        <f>③入力シート!C76*100+③入力シート!D76</f>
        <v>#VALUE!</v>
      </c>
      <c r="D73" s="4">
        <v>112011</v>
      </c>
      <c r="E73" s="4">
        <f>①基本情報!$B$11</f>
        <v>0</v>
      </c>
      <c r="F73" s="4" t="str">
        <f>③入力シート!Q76</f>
        <v/>
      </c>
      <c r="G73" s="4">
        <v>1</v>
      </c>
      <c r="H73">
        <f>COUNTIFS($C$2:$C73,C73,$F$2:$F73,F73,$I$2:$I73,I73)</f>
        <v>72</v>
      </c>
      <c r="I73" s="4">
        <f>③入力シート!E76</f>
        <v>0</v>
      </c>
      <c r="K73" s="4">
        <f>③入力シート!G76</f>
        <v>0</v>
      </c>
      <c r="L73" s="4">
        <f>③入力シート!H76</f>
        <v>0</v>
      </c>
      <c r="O73" s="4">
        <f>①基本情報!$B$9</f>
        <v>0</v>
      </c>
      <c r="P73" s="4" t="str">
        <f>③入力シート!B76</f>
        <v/>
      </c>
      <c r="R73" s="4" t="s">
        <v>50</v>
      </c>
      <c r="S73" s="4" t="str">
        <f t="shared" si="1"/>
        <v/>
      </c>
      <c r="T73" s="4">
        <f>③入力シート!J76</f>
        <v>0</v>
      </c>
    </row>
    <row r="74" spans="1:20" ht="15" customHeight="1">
      <c r="A74" s="4">
        <v>0</v>
      </c>
      <c r="B74" s="4">
        <f>③入力シート!$B$2</f>
        <v>202307</v>
      </c>
      <c r="C74" s="4" t="e">
        <f>③入力シート!C77*100+③入力シート!D77</f>
        <v>#VALUE!</v>
      </c>
      <c r="D74" s="4">
        <v>112011</v>
      </c>
      <c r="E74" s="4">
        <f>①基本情報!$B$11</f>
        <v>0</v>
      </c>
      <c r="F74" s="4" t="str">
        <f>③入力シート!Q77</f>
        <v/>
      </c>
      <c r="G74" s="4">
        <v>1</v>
      </c>
      <c r="H74">
        <f>COUNTIFS($C$2:$C74,C74,$F$2:$F74,F74,$I$2:$I74,I74)</f>
        <v>73</v>
      </c>
      <c r="I74" s="4">
        <f>③入力シート!E77</f>
        <v>0</v>
      </c>
      <c r="K74" s="4">
        <f>③入力シート!G77</f>
        <v>0</v>
      </c>
      <c r="L74" s="4">
        <f>③入力シート!H77</f>
        <v>0</v>
      </c>
      <c r="O74" s="4">
        <f>①基本情報!$B$9</f>
        <v>0</v>
      </c>
      <c r="P74" s="4" t="str">
        <f>③入力シート!B77</f>
        <v/>
      </c>
      <c r="R74" s="4" t="s">
        <v>50</v>
      </c>
      <c r="S74" s="4" t="str">
        <f t="shared" si="1"/>
        <v/>
      </c>
      <c r="T74" s="4">
        <f>③入力シート!J77</f>
        <v>0</v>
      </c>
    </row>
    <row r="75" spans="1:20" ht="15" customHeight="1">
      <c r="A75" s="4">
        <v>0</v>
      </c>
      <c r="B75" s="4">
        <f>③入力シート!$B$2</f>
        <v>202307</v>
      </c>
      <c r="C75" s="4" t="e">
        <f>③入力シート!C78*100+③入力シート!D78</f>
        <v>#VALUE!</v>
      </c>
      <c r="D75" s="4">
        <v>112011</v>
      </c>
      <c r="E75" s="4">
        <f>①基本情報!$B$11</f>
        <v>0</v>
      </c>
      <c r="F75" s="4" t="str">
        <f>③入力シート!Q78</f>
        <v/>
      </c>
      <c r="G75" s="4">
        <v>1</v>
      </c>
      <c r="H75">
        <f>COUNTIFS($C$2:$C75,C75,$F$2:$F75,F75,$I$2:$I75,I75)</f>
        <v>74</v>
      </c>
      <c r="I75" s="4">
        <f>③入力シート!E78</f>
        <v>0</v>
      </c>
      <c r="K75" s="4">
        <f>③入力シート!G78</f>
        <v>0</v>
      </c>
      <c r="L75" s="4">
        <f>③入力シート!H78</f>
        <v>0</v>
      </c>
      <c r="O75" s="4">
        <f>①基本情報!$B$9</f>
        <v>0</v>
      </c>
      <c r="P75" s="4" t="str">
        <f>③入力シート!B78</f>
        <v/>
      </c>
      <c r="R75" s="4" t="s">
        <v>50</v>
      </c>
      <c r="S75" s="4" t="str">
        <f t="shared" si="1"/>
        <v/>
      </c>
      <c r="T75" s="4">
        <f>③入力シート!J78</f>
        <v>0</v>
      </c>
    </row>
    <row r="76" spans="1:20" ht="15" customHeight="1">
      <c r="A76" s="4">
        <v>0</v>
      </c>
      <c r="B76" s="4">
        <f>③入力シート!$B$2</f>
        <v>202307</v>
      </c>
      <c r="C76" s="4" t="e">
        <f>③入力シート!C79*100+③入力シート!D79</f>
        <v>#VALUE!</v>
      </c>
      <c r="D76" s="4">
        <v>112011</v>
      </c>
      <c r="E76" s="4">
        <f>①基本情報!$B$11</f>
        <v>0</v>
      </c>
      <c r="F76" s="4" t="str">
        <f>③入力シート!Q79</f>
        <v/>
      </c>
      <c r="G76" s="4">
        <v>1</v>
      </c>
      <c r="H76">
        <f>COUNTIFS($C$2:$C76,C76,$F$2:$F76,F76,$I$2:$I76,I76)</f>
        <v>75</v>
      </c>
      <c r="I76" s="4">
        <f>③入力シート!E79</f>
        <v>0</v>
      </c>
      <c r="K76" s="4">
        <f>③入力シート!G79</f>
        <v>0</v>
      </c>
      <c r="L76" s="4">
        <f>③入力シート!H79</f>
        <v>0</v>
      </c>
      <c r="O76" s="4">
        <f>①基本情報!$B$9</f>
        <v>0</v>
      </c>
      <c r="P76" s="4" t="str">
        <f>③入力シート!B79</f>
        <v/>
      </c>
      <c r="R76" s="4" t="s">
        <v>50</v>
      </c>
      <c r="S76" s="4" t="str">
        <f t="shared" si="1"/>
        <v/>
      </c>
      <c r="T76" s="4">
        <f>③入力シート!J79</f>
        <v>0</v>
      </c>
    </row>
    <row r="77" spans="1:20" ht="15" customHeight="1">
      <c r="A77" s="4">
        <v>0</v>
      </c>
      <c r="B77" s="4">
        <f>③入力シート!$B$2</f>
        <v>202307</v>
      </c>
      <c r="C77" s="4" t="e">
        <f>③入力シート!C80*100+③入力シート!D80</f>
        <v>#VALUE!</v>
      </c>
      <c r="D77" s="4">
        <v>112011</v>
      </c>
      <c r="E77" s="4">
        <f>①基本情報!$B$11</f>
        <v>0</v>
      </c>
      <c r="F77" s="4" t="str">
        <f>③入力シート!Q80</f>
        <v/>
      </c>
      <c r="G77" s="4">
        <v>1</v>
      </c>
      <c r="H77">
        <f>COUNTIFS($C$2:$C77,C77,$F$2:$F77,F77,$I$2:$I77,I77)</f>
        <v>76</v>
      </c>
      <c r="I77" s="4">
        <f>③入力シート!E80</f>
        <v>0</v>
      </c>
      <c r="K77" s="4">
        <f>③入力シート!G80</f>
        <v>0</v>
      </c>
      <c r="L77" s="4">
        <f>③入力シート!H80</f>
        <v>0</v>
      </c>
      <c r="O77" s="4">
        <f>①基本情報!$B$9</f>
        <v>0</v>
      </c>
      <c r="P77" s="4" t="str">
        <f>③入力シート!B80</f>
        <v/>
      </c>
      <c r="R77" s="4" t="s">
        <v>50</v>
      </c>
      <c r="S77" s="4" t="str">
        <f t="shared" si="1"/>
        <v/>
      </c>
      <c r="T77" s="4">
        <f>③入力シート!J80</f>
        <v>0</v>
      </c>
    </row>
    <row r="78" spans="1:20" ht="15" customHeight="1">
      <c r="A78" s="4">
        <v>0</v>
      </c>
      <c r="B78" s="4">
        <f>③入力シート!$B$2</f>
        <v>202307</v>
      </c>
      <c r="C78" s="4" t="e">
        <f>③入力シート!C81*100+③入力シート!D81</f>
        <v>#VALUE!</v>
      </c>
      <c r="D78" s="4">
        <v>112011</v>
      </c>
      <c r="E78" s="4">
        <f>①基本情報!$B$11</f>
        <v>0</v>
      </c>
      <c r="F78" s="4" t="str">
        <f>③入力シート!Q81</f>
        <v/>
      </c>
      <c r="G78" s="4">
        <v>1</v>
      </c>
      <c r="H78">
        <f>COUNTIFS($C$2:$C78,C78,$F$2:$F78,F78,$I$2:$I78,I78)</f>
        <v>77</v>
      </c>
      <c r="I78" s="4">
        <f>③入力シート!E81</f>
        <v>0</v>
      </c>
      <c r="K78" s="4">
        <f>③入力シート!G81</f>
        <v>0</v>
      </c>
      <c r="L78" s="4">
        <f>③入力シート!H81</f>
        <v>0</v>
      </c>
      <c r="O78" s="4">
        <f>①基本情報!$B$9</f>
        <v>0</v>
      </c>
      <c r="P78" s="4" t="str">
        <f>③入力シート!B81</f>
        <v/>
      </c>
      <c r="R78" s="4" t="s">
        <v>50</v>
      </c>
      <c r="S78" s="4" t="str">
        <f t="shared" si="1"/>
        <v/>
      </c>
      <c r="T78" s="4">
        <f>③入力シート!J81</f>
        <v>0</v>
      </c>
    </row>
    <row r="79" spans="1:20" ht="15" customHeight="1">
      <c r="A79" s="4">
        <v>0</v>
      </c>
      <c r="B79" s="4">
        <f>③入力シート!$B$2</f>
        <v>202307</v>
      </c>
      <c r="C79" s="4" t="e">
        <f>③入力シート!C82*100+③入力シート!D82</f>
        <v>#VALUE!</v>
      </c>
      <c r="D79" s="4">
        <v>112011</v>
      </c>
      <c r="E79" s="4">
        <f>①基本情報!$B$11</f>
        <v>0</v>
      </c>
      <c r="F79" s="4" t="str">
        <f>③入力シート!Q82</f>
        <v/>
      </c>
      <c r="G79" s="4">
        <v>1</v>
      </c>
      <c r="H79">
        <f>COUNTIFS($C$2:$C79,C79,$F$2:$F79,F79,$I$2:$I79,I79)</f>
        <v>78</v>
      </c>
      <c r="I79" s="4">
        <f>③入力シート!E82</f>
        <v>0</v>
      </c>
      <c r="K79" s="4">
        <f>③入力シート!G82</f>
        <v>0</v>
      </c>
      <c r="L79" s="4">
        <f>③入力シート!H82</f>
        <v>0</v>
      </c>
      <c r="O79" s="4">
        <f>①基本情報!$B$9</f>
        <v>0</v>
      </c>
      <c r="P79" s="4" t="str">
        <f>③入力シート!B82</f>
        <v/>
      </c>
      <c r="R79" s="4" t="s">
        <v>50</v>
      </c>
      <c r="S79" s="4" t="str">
        <f t="shared" si="1"/>
        <v/>
      </c>
      <c r="T79" s="4">
        <f>③入力シート!J82</f>
        <v>0</v>
      </c>
    </row>
    <row r="80" spans="1:20" ht="15" customHeight="1">
      <c r="A80" s="4">
        <v>0</v>
      </c>
      <c r="B80" s="4">
        <f>③入力シート!$B$2</f>
        <v>202307</v>
      </c>
      <c r="C80" s="4" t="e">
        <f>③入力シート!C83*100+③入力シート!D83</f>
        <v>#VALUE!</v>
      </c>
      <c r="D80" s="4">
        <v>112011</v>
      </c>
      <c r="E80" s="4">
        <f>①基本情報!$B$11</f>
        <v>0</v>
      </c>
      <c r="F80" s="4" t="str">
        <f>③入力シート!Q83</f>
        <v/>
      </c>
      <c r="G80" s="4">
        <v>1</v>
      </c>
      <c r="H80">
        <f>COUNTIFS($C$2:$C80,C80,$F$2:$F80,F80,$I$2:$I80,I80)</f>
        <v>79</v>
      </c>
      <c r="I80" s="4">
        <f>③入力シート!E83</f>
        <v>0</v>
      </c>
      <c r="K80" s="4">
        <f>③入力シート!G83</f>
        <v>0</v>
      </c>
      <c r="L80" s="4">
        <f>③入力シート!H83</f>
        <v>0</v>
      </c>
      <c r="O80" s="4">
        <f>①基本情報!$B$9</f>
        <v>0</v>
      </c>
      <c r="P80" s="4" t="str">
        <f>③入力シート!B83</f>
        <v/>
      </c>
      <c r="R80" s="4" t="s">
        <v>50</v>
      </c>
      <c r="S80" s="4" t="str">
        <f t="shared" si="1"/>
        <v/>
      </c>
      <c r="T80" s="4">
        <f>③入力シート!J83</f>
        <v>0</v>
      </c>
    </row>
    <row r="81" spans="1:20" ht="15" customHeight="1">
      <c r="A81" s="4">
        <v>0</v>
      </c>
      <c r="B81" s="4">
        <f>③入力シート!$B$2</f>
        <v>202307</v>
      </c>
      <c r="C81" s="4" t="e">
        <f>③入力シート!C84*100+③入力シート!D84</f>
        <v>#VALUE!</v>
      </c>
      <c r="D81" s="4">
        <v>112011</v>
      </c>
      <c r="E81" s="4">
        <f>①基本情報!$B$11</f>
        <v>0</v>
      </c>
      <c r="F81" s="4" t="str">
        <f>③入力シート!Q84</f>
        <v/>
      </c>
      <c r="G81" s="4">
        <v>1</v>
      </c>
      <c r="H81">
        <f>COUNTIFS($C$2:$C81,C81,$F$2:$F81,F81,$I$2:$I81,I81)</f>
        <v>80</v>
      </c>
      <c r="I81" s="4">
        <f>③入力シート!E84</f>
        <v>0</v>
      </c>
      <c r="K81" s="4">
        <f>③入力シート!G84</f>
        <v>0</v>
      </c>
      <c r="L81" s="4">
        <f>③入力シート!H84</f>
        <v>0</v>
      </c>
      <c r="O81" s="4">
        <f>①基本情報!$B$9</f>
        <v>0</v>
      </c>
      <c r="P81" s="4" t="str">
        <f>③入力シート!B84</f>
        <v/>
      </c>
      <c r="R81" s="4" t="s">
        <v>50</v>
      </c>
      <c r="S81" s="4" t="str">
        <f t="shared" si="1"/>
        <v/>
      </c>
      <c r="T81" s="4">
        <f>③入力シート!J84</f>
        <v>0</v>
      </c>
    </row>
    <row r="82" spans="1:20" ht="15" customHeight="1">
      <c r="A82" s="4">
        <v>0</v>
      </c>
      <c r="B82" s="4">
        <f>③入力シート!$B$2</f>
        <v>202307</v>
      </c>
      <c r="C82" s="4" t="e">
        <f>③入力シート!C85*100+③入力シート!D85</f>
        <v>#VALUE!</v>
      </c>
      <c r="D82" s="4">
        <v>112011</v>
      </c>
      <c r="E82" s="4">
        <f>①基本情報!$B$11</f>
        <v>0</v>
      </c>
      <c r="F82" s="4" t="str">
        <f>③入力シート!Q85</f>
        <v/>
      </c>
      <c r="G82" s="4">
        <v>1</v>
      </c>
      <c r="H82">
        <f>COUNTIFS($C$2:$C82,C82,$F$2:$F82,F82,$I$2:$I82,I82)</f>
        <v>81</v>
      </c>
      <c r="I82" s="4">
        <f>③入力シート!E85</f>
        <v>0</v>
      </c>
      <c r="K82" s="4">
        <f>③入力シート!G85</f>
        <v>0</v>
      </c>
      <c r="L82" s="4">
        <f>③入力シート!H85</f>
        <v>0</v>
      </c>
      <c r="O82" s="4">
        <f>①基本情報!$B$9</f>
        <v>0</v>
      </c>
      <c r="P82" s="4" t="str">
        <f>③入力シート!B85</f>
        <v/>
      </c>
      <c r="R82" s="4" t="s">
        <v>50</v>
      </c>
      <c r="S82" s="4" t="str">
        <f t="shared" si="1"/>
        <v/>
      </c>
      <c r="T82" s="4">
        <f>③入力シート!J85</f>
        <v>0</v>
      </c>
    </row>
    <row r="83" spans="1:20" ht="15" customHeight="1">
      <c r="A83" s="4">
        <v>0</v>
      </c>
      <c r="B83" s="4">
        <f>③入力シート!$B$2</f>
        <v>202307</v>
      </c>
      <c r="C83" s="4" t="e">
        <f>③入力シート!C86*100+③入力シート!D86</f>
        <v>#VALUE!</v>
      </c>
      <c r="D83" s="4">
        <v>112011</v>
      </c>
      <c r="E83" s="4">
        <f>①基本情報!$B$11</f>
        <v>0</v>
      </c>
      <c r="F83" s="4" t="str">
        <f>③入力シート!Q86</f>
        <v/>
      </c>
      <c r="G83" s="4">
        <v>1</v>
      </c>
      <c r="H83">
        <f>COUNTIFS($C$2:$C83,C83,$F$2:$F83,F83,$I$2:$I83,I83)</f>
        <v>82</v>
      </c>
      <c r="I83" s="4">
        <f>③入力シート!E86</f>
        <v>0</v>
      </c>
      <c r="K83" s="4">
        <f>③入力シート!G86</f>
        <v>0</v>
      </c>
      <c r="L83" s="4">
        <f>③入力シート!H86</f>
        <v>0</v>
      </c>
      <c r="O83" s="4">
        <f>①基本情報!$B$9</f>
        <v>0</v>
      </c>
      <c r="P83" s="4" t="str">
        <f>③入力シート!B86</f>
        <v/>
      </c>
      <c r="R83" s="4" t="s">
        <v>50</v>
      </c>
      <c r="S83" s="4" t="str">
        <f t="shared" si="1"/>
        <v/>
      </c>
      <c r="T83" s="4">
        <f>③入力シート!J86</f>
        <v>0</v>
      </c>
    </row>
    <row r="84" spans="1:20" ht="15" customHeight="1">
      <c r="A84" s="4">
        <v>0</v>
      </c>
      <c r="B84" s="4">
        <f>③入力シート!$B$2</f>
        <v>202307</v>
      </c>
      <c r="C84" s="4" t="e">
        <f>③入力シート!C87*100+③入力シート!D87</f>
        <v>#VALUE!</v>
      </c>
      <c r="D84" s="4">
        <v>112011</v>
      </c>
      <c r="E84" s="4">
        <f>①基本情報!$B$11</f>
        <v>0</v>
      </c>
      <c r="F84" s="4" t="str">
        <f>③入力シート!Q87</f>
        <v/>
      </c>
      <c r="G84" s="4">
        <v>1</v>
      </c>
      <c r="H84">
        <f>COUNTIFS($C$2:$C84,C84,$F$2:$F84,F84,$I$2:$I84,I84)</f>
        <v>83</v>
      </c>
      <c r="I84" s="4">
        <f>③入力シート!E87</f>
        <v>0</v>
      </c>
      <c r="K84" s="4">
        <f>③入力シート!G87</f>
        <v>0</v>
      </c>
      <c r="L84" s="4">
        <f>③入力シート!H87</f>
        <v>0</v>
      </c>
      <c r="O84" s="4">
        <f>①基本情報!$B$9</f>
        <v>0</v>
      </c>
      <c r="P84" s="4" t="str">
        <f>③入力シート!B87</f>
        <v/>
      </c>
      <c r="R84" s="4" t="s">
        <v>50</v>
      </c>
      <c r="S84" s="4" t="str">
        <f t="shared" si="1"/>
        <v/>
      </c>
      <c r="T84" s="4">
        <f>③入力シート!J87</f>
        <v>0</v>
      </c>
    </row>
    <row r="85" spans="1:20" ht="15" customHeight="1">
      <c r="A85" s="4">
        <v>0</v>
      </c>
      <c r="B85" s="4">
        <f>③入力シート!$B$2</f>
        <v>202307</v>
      </c>
      <c r="C85" s="4" t="e">
        <f>③入力シート!C88*100+③入力シート!D88</f>
        <v>#VALUE!</v>
      </c>
      <c r="D85" s="4">
        <v>112011</v>
      </c>
      <c r="E85" s="4">
        <f>①基本情報!$B$11</f>
        <v>0</v>
      </c>
      <c r="F85" s="4" t="str">
        <f>③入力シート!Q88</f>
        <v/>
      </c>
      <c r="G85" s="4">
        <v>1</v>
      </c>
      <c r="H85">
        <f>COUNTIFS($C$2:$C85,C85,$F$2:$F85,F85,$I$2:$I85,I85)</f>
        <v>84</v>
      </c>
      <c r="I85" s="4">
        <f>③入力シート!E88</f>
        <v>0</v>
      </c>
      <c r="K85" s="4">
        <f>③入力シート!G88</f>
        <v>0</v>
      </c>
      <c r="L85" s="4">
        <f>③入力シート!H88</f>
        <v>0</v>
      </c>
      <c r="O85" s="4">
        <f>①基本情報!$B$9</f>
        <v>0</v>
      </c>
      <c r="P85" s="4" t="str">
        <f>③入力シート!B88</f>
        <v/>
      </c>
      <c r="R85" s="4" t="s">
        <v>50</v>
      </c>
      <c r="S85" s="4" t="str">
        <f t="shared" si="1"/>
        <v/>
      </c>
      <c r="T85" s="4">
        <f>③入力シート!J88</f>
        <v>0</v>
      </c>
    </row>
    <row r="86" spans="1:20" ht="15" customHeight="1">
      <c r="A86" s="4">
        <v>0</v>
      </c>
      <c r="B86" s="4">
        <f>③入力シート!$B$2</f>
        <v>202307</v>
      </c>
      <c r="C86" s="4" t="e">
        <f>③入力シート!C89*100+③入力シート!D89</f>
        <v>#VALUE!</v>
      </c>
      <c r="D86" s="4">
        <v>112011</v>
      </c>
      <c r="E86" s="4">
        <f>①基本情報!$B$11</f>
        <v>0</v>
      </c>
      <c r="F86" s="4" t="str">
        <f>③入力シート!Q89</f>
        <v/>
      </c>
      <c r="G86" s="4">
        <v>1</v>
      </c>
      <c r="H86">
        <f>COUNTIFS($C$2:$C86,C86,$F$2:$F86,F86,$I$2:$I86,I86)</f>
        <v>85</v>
      </c>
      <c r="I86" s="4">
        <f>③入力シート!E89</f>
        <v>0</v>
      </c>
      <c r="K86" s="4">
        <f>③入力シート!G89</f>
        <v>0</v>
      </c>
      <c r="L86" s="4">
        <f>③入力シート!H89</f>
        <v>0</v>
      </c>
      <c r="O86" s="4">
        <f>①基本情報!$B$9</f>
        <v>0</v>
      </c>
      <c r="P86" s="4" t="str">
        <f>③入力シート!B89</f>
        <v/>
      </c>
      <c r="R86" s="4" t="s">
        <v>50</v>
      </c>
      <c r="S86" s="4" t="str">
        <f t="shared" si="1"/>
        <v/>
      </c>
      <c r="T86" s="4">
        <f>③入力シート!J89</f>
        <v>0</v>
      </c>
    </row>
    <row r="87" spans="1:20" ht="15" customHeight="1">
      <c r="A87" s="4">
        <v>0</v>
      </c>
      <c r="B87" s="4">
        <f>③入力シート!$B$2</f>
        <v>202307</v>
      </c>
      <c r="C87" s="4" t="e">
        <f>③入力シート!C90*100+③入力シート!D90</f>
        <v>#VALUE!</v>
      </c>
      <c r="D87" s="4">
        <v>112011</v>
      </c>
      <c r="E87" s="4">
        <f>①基本情報!$B$11</f>
        <v>0</v>
      </c>
      <c r="F87" s="4" t="str">
        <f>③入力シート!Q90</f>
        <v/>
      </c>
      <c r="G87" s="4">
        <v>1</v>
      </c>
      <c r="H87">
        <f>COUNTIFS($C$2:$C87,C87,$F$2:$F87,F87,$I$2:$I87,I87)</f>
        <v>86</v>
      </c>
      <c r="I87" s="4">
        <f>③入力シート!E90</f>
        <v>0</v>
      </c>
      <c r="K87" s="4">
        <f>③入力シート!G90</f>
        <v>0</v>
      </c>
      <c r="L87" s="4">
        <f>③入力シート!H90</f>
        <v>0</v>
      </c>
      <c r="O87" s="4">
        <f>①基本情報!$B$9</f>
        <v>0</v>
      </c>
      <c r="P87" s="4" t="str">
        <f>③入力シート!B90</f>
        <v/>
      </c>
      <c r="R87" s="4" t="s">
        <v>50</v>
      </c>
      <c r="S87" s="4" t="str">
        <f t="shared" si="1"/>
        <v/>
      </c>
      <c r="T87" s="4">
        <f>③入力シート!J90</f>
        <v>0</v>
      </c>
    </row>
    <row r="88" spans="1:20" ht="15" customHeight="1">
      <c r="A88" s="4">
        <v>0</v>
      </c>
      <c r="B88" s="4">
        <f>③入力シート!$B$2</f>
        <v>202307</v>
      </c>
      <c r="C88" s="4" t="e">
        <f>③入力シート!C91*100+③入力シート!D91</f>
        <v>#VALUE!</v>
      </c>
      <c r="D88" s="4">
        <v>112011</v>
      </c>
      <c r="E88" s="4">
        <f>①基本情報!$B$11</f>
        <v>0</v>
      </c>
      <c r="F88" s="4" t="str">
        <f>③入力シート!Q91</f>
        <v/>
      </c>
      <c r="G88" s="4">
        <v>1</v>
      </c>
      <c r="H88">
        <f>COUNTIFS($C$2:$C88,C88,$F$2:$F88,F88,$I$2:$I88,I88)</f>
        <v>87</v>
      </c>
      <c r="I88" s="4">
        <f>③入力シート!E91</f>
        <v>0</v>
      </c>
      <c r="K88" s="4">
        <f>③入力シート!G91</f>
        <v>0</v>
      </c>
      <c r="L88" s="4">
        <f>③入力シート!H91</f>
        <v>0</v>
      </c>
      <c r="O88" s="4">
        <f>①基本情報!$B$9</f>
        <v>0</v>
      </c>
      <c r="P88" s="4" t="str">
        <f>③入力シート!B91</f>
        <v/>
      </c>
      <c r="R88" s="4" t="s">
        <v>50</v>
      </c>
      <c r="S88" s="4" t="str">
        <f t="shared" si="1"/>
        <v/>
      </c>
      <c r="T88" s="4">
        <f>③入力シート!J91</f>
        <v>0</v>
      </c>
    </row>
    <row r="89" spans="1:20" ht="15" customHeight="1">
      <c r="A89" s="4">
        <v>0</v>
      </c>
      <c r="B89" s="4">
        <f>③入力シート!$B$2</f>
        <v>202307</v>
      </c>
      <c r="C89" s="4" t="e">
        <f>③入力シート!C92*100+③入力シート!D92</f>
        <v>#VALUE!</v>
      </c>
      <c r="D89" s="4">
        <v>112011</v>
      </c>
      <c r="E89" s="4">
        <f>①基本情報!$B$11</f>
        <v>0</v>
      </c>
      <c r="F89" s="4" t="str">
        <f>③入力シート!Q92</f>
        <v/>
      </c>
      <c r="G89" s="4">
        <v>1</v>
      </c>
      <c r="H89">
        <f>COUNTIFS($C$2:$C89,C89,$F$2:$F89,F89,$I$2:$I89,I89)</f>
        <v>88</v>
      </c>
      <c r="I89" s="4">
        <f>③入力シート!E92</f>
        <v>0</v>
      </c>
      <c r="K89" s="4">
        <f>③入力シート!G92</f>
        <v>0</v>
      </c>
      <c r="L89" s="4">
        <f>③入力シート!H92</f>
        <v>0</v>
      </c>
      <c r="O89" s="4">
        <f>①基本情報!$B$9</f>
        <v>0</v>
      </c>
      <c r="P89" s="4" t="str">
        <f>③入力シート!B92</f>
        <v/>
      </c>
      <c r="R89" s="4" t="s">
        <v>50</v>
      </c>
      <c r="S89" s="4" t="str">
        <f t="shared" si="1"/>
        <v/>
      </c>
      <c r="T89" s="4">
        <f>③入力シート!J92</f>
        <v>0</v>
      </c>
    </row>
    <row r="90" spans="1:20" ht="15" customHeight="1">
      <c r="A90" s="4">
        <v>0</v>
      </c>
      <c r="B90" s="4">
        <f>③入力シート!$B$2</f>
        <v>202307</v>
      </c>
      <c r="C90" s="4" t="e">
        <f>③入力シート!C93*100+③入力シート!D93</f>
        <v>#VALUE!</v>
      </c>
      <c r="D90" s="4">
        <v>112011</v>
      </c>
      <c r="E90" s="4">
        <f>①基本情報!$B$11</f>
        <v>0</v>
      </c>
      <c r="F90" s="4" t="str">
        <f>③入力シート!Q93</f>
        <v/>
      </c>
      <c r="G90" s="4">
        <v>1</v>
      </c>
      <c r="H90">
        <f>COUNTIFS($C$2:$C90,C90,$F$2:$F90,F90,$I$2:$I90,I90)</f>
        <v>89</v>
      </c>
      <c r="I90" s="4">
        <f>③入力シート!E93</f>
        <v>0</v>
      </c>
      <c r="K90" s="4">
        <f>③入力シート!G93</f>
        <v>0</v>
      </c>
      <c r="L90" s="4">
        <f>③入力シート!H93</f>
        <v>0</v>
      </c>
      <c r="O90" s="4">
        <f>①基本情報!$B$9</f>
        <v>0</v>
      </c>
      <c r="P90" s="4" t="str">
        <f>③入力シート!B93</f>
        <v/>
      </c>
      <c r="R90" s="4" t="s">
        <v>50</v>
      </c>
      <c r="S90" s="4" t="str">
        <f t="shared" si="1"/>
        <v/>
      </c>
      <c r="T90" s="4">
        <f>③入力シート!J93</f>
        <v>0</v>
      </c>
    </row>
    <row r="91" spans="1:20" ht="15" customHeight="1">
      <c r="A91" s="4">
        <v>0</v>
      </c>
      <c r="B91" s="4">
        <f>③入力シート!$B$2</f>
        <v>202307</v>
      </c>
      <c r="C91" s="4" t="e">
        <f>③入力シート!C94*100+③入力シート!D94</f>
        <v>#VALUE!</v>
      </c>
      <c r="D91" s="4">
        <v>112011</v>
      </c>
      <c r="E91" s="4">
        <f>①基本情報!$B$11</f>
        <v>0</v>
      </c>
      <c r="F91" s="4" t="str">
        <f>③入力シート!Q94</f>
        <v/>
      </c>
      <c r="G91" s="4">
        <v>1</v>
      </c>
      <c r="H91">
        <f>COUNTIFS($C$2:$C91,C91,$F$2:$F91,F91,$I$2:$I91,I91)</f>
        <v>90</v>
      </c>
      <c r="I91" s="4">
        <f>③入力シート!E94</f>
        <v>0</v>
      </c>
      <c r="K91" s="4">
        <f>③入力シート!G94</f>
        <v>0</v>
      </c>
      <c r="L91" s="4">
        <f>③入力シート!H94</f>
        <v>0</v>
      </c>
      <c r="O91" s="4">
        <f>①基本情報!$B$9</f>
        <v>0</v>
      </c>
      <c r="P91" s="4" t="str">
        <f>③入力シート!B94</f>
        <v/>
      </c>
      <c r="R91" s="4" t="s">
        <v>50</v>
      </c>
      <c r="S91" s="4" t="str">
        <f t="shared" si="1"/>
        <v/>
      </c>
      <c r="T91" s="4">
        <f>③入力シート!J94</f>
        <v>0</v>
      </c>
    </row>
    <row r="92" spans="1:20" ht="15" customHeight="1">
      <c r="A92" s="4">
        <v>0</v>
      </c>
      <c r="B92" s="4">
        <f>③入力シート!$B$2</f>
        <v>202307</v>
      </c>
      <c r="C92" s="4" t="e">
        <f>③入力シート!C95*100+③入力シート!D95</f>
        <v>#VALUE!</v>
      </c>
      <c r="D92" s="4">
        <v>112011</v>
      </c>
      <c r="E92" s="4">
        <f>①基本情報!$B$11</f>
        <v>0</v>
      </c>
      <c r="F92" s="4" t="str">
        <f>③入力シート!Q95</f>
        <v/>
      </c>
      <c r="G92" s="4">
        <v>1</v>
      </c>
      <c r="H92">
        <f>COUNTIFS($C$2:$C92,C92,$F$2:$F92,F92,$I$2:$I92,I92)</f>
        <v>91</v>
      </c>
      <c r="I92" s="4">
        <f>③入力シート!E95</f>
        <v>0</v>
      </c>
      <c r="K92" s="4">
        <f>③入力シート!G95</f>
        <v>0</v>
      </c>
      <c r="L92" s="4">
        <f>③入力シート!H95</f>
        <v>0</v>
      </c>
      <c r="O92" s="4">
        <f>①基本情報!$B$9</f>
        <v>0</v>
      </c>
      <c r="P92" s="4" t="str">
        <f>③入力シート!B95</f>
        <v/>
      </c>
      <c r="R92" s="4" t="s">
        <v>50</v>
      </c>
      <c r="S92" s="4" t="str">
        <f t="shared" si="1"/>
        <v/>
      </c>
      <c r="T92" s="4">
        <f>③入力シート!J95</f>
        <v>0</v>
      </c>
    </row>
    <row r="93" spans="1:20" ht="15" customHeight="1">
      <c r="A93" s="4">
        <v>0</v>
      </c>
      <c r="B93" s="4">
        <f>③入力シート!$B$2</f>
        <v>202307</v>
      </c>
      <c r="C93" s="4" t="e">
        <f>③入力シート!C96*100+③入力シート!D96</f>
        <v>#VALUE!</v>
      </c>
      <c r="D93" s="4">
        <v>112011</v>
      </c>
      <c r="E93" s="4">
        <f>①基本情報!$B$11</f>
        <v>0</v>
      </c>
      <c r="F93" s="4" t="str">
        <f>③入力シート!Q96</f>
        <v/>
      </c>
      <c r="G93" s="4">
        <v>1</v>
      </c>
      <c r="H93">
        <f>COUNTIFS($C$2:$C93,C93,$F$2:$F93,F93,$I$2:$I93,I93)</f>
        <v>92</v>
      </c>
      <c r="I93" s="4">
        <f>③入力シート!E96</f>
        <v>0</v>
      </c>
      <c r="K93" s="4">
        <f>③入力シート!G96</f>
        <v>0</v>
      </c>
      <c r="L93" s="4">
        <f>③入力シート!H96</f>
        <v>0</v>
      </c>
      <c r="O93" s="4">
        <f>①基本情報!$B$9</f>
        <v>0</v>
      </c>
      <c r="P93" s="4" t="str">
        <f>③入力シート!B96</f>
        <v/>
      </c>
      <c r="R93" s="4" t="s">
        <v>50</v>
      </c>
      <c r="S93" s="4" t="str">
        <f t="shared" si="1"/>
        <v/>
      </c>
      <c r="T93" s="4">
        <f>③入力シート!J96</f>
        <v>0</v>
      </c>
    </row>
    <row r="94" spans="1:20" ht="15" customHeight="1">
      <c r="A94" s="4">
        <v>0</v>
      </c>
      <c r="B94" s="4">
        <f>③入力シート!$B$2</f>
        <v>202307</v>
      </c>
      <c r="C94" s="4" t="e">
        <f>③入力シート!C97*100+③入力シート!D97</f>
        <v>#VALUE!</v>
      </c>
      <c r="D94" s="4">
        <v>112011</v>
      </c>
      <c r="E94" s="4">
        <f>①基本情報!$B$11</f>
        <v>0</v>
      </c>
      <c r="F94" s="4" t="str">
        <f>③入力シート!Q97</f>
        <v/>
      </c>
      <c r="G94" s="4">
        <v>1</v>
      </c>
      <c r="H94">
        <f>COUNTIFS($C$2:$C94,C94,$F$2:$F94,F94,$I$2:$I94,I94)</f>
        <v>93</v>
      </c>
      <c r="I94" s="4">
        <f>③入力シート!E97</f>
        <v>0</v>
      </c>
      <c r="K94" s="4">
        <f>③入力シート!G97</f>
        <v>0</v>
      </c>
      <c r="L94" s="4">
        <f>③入力シート!H97</f>
        <v>0</v>
      </c>
      <c r="O94" s="4">
        <f>①基本情報!$B$9</f>
        <v>0</v>
      </c>
      <c r="P94" s="4" t="str">
        <f>③入力シート!B97</f>
        <v/>
      </c>
      <c r="R94" s="4" t="s">
        <v>50</v>
      </c>
      <c r="S94" s="4" t="str">
        <f t="shared" si="1"/>
        <v/>
      </c>
      <c r="T94" s="4">
        <f>③入力シート!J97</f>
        <v>0</v>
      </c>
    </row>
    <row r="95" spans="1:20" ht="15" customHeight="1">
      <c r="A95" s="4">
        <v>0</v>
      </c>
      <c r="B95" s="4">
        <f>③入力シート!$B$2</f>
        <v>202307</v>
      </c>
      <c r="C95" s="4" t="e">
        <f>③入力シート!C98*100+③入力シート!D98</f>
        <v>#VALUE!</v>
      </c>
      <c r="D95" s="4">
        <v>112011</v>
      </c>
      <c r="E95" s="4">
        <f>①基本情報!$B$11</f>
        <v>0</v>
      </c>
      <c r="F95" s="4" t="str">
        <f>③入力シート!Q98</f>
        <v/>
      </c>
      <c r="G95" s="4">
        <v>1</v>
      </c>
      <c r="H95">
        <f>COUNTIFS($C$2:$C95,C95,$F$2:$F95,F95,$I$2:$I95,I95)</f>
        <v>94</v>
      </c>
      <c r="I95" s="4">
        <f>③入力シート!E98</f>
        <v>0</v>
      </c>
      <c r="K95" s="4">
        <f>③入力シート!G98</f>
        <v>0</v>
      </c>
      <c r="L95" s="4">
        <f>③入力シート!H98</f>
        <v>0</v>
      </c>
      <c r="O95" s="4">
        <f>①基本情報!$B$9</f>
        <v>0</v>
      </c>
      <c r="P95" s="4" t="str">
        <f>③入力シート!B98</f>
        <v/>
      </c>
      <c r="R95" s="4" t="s">
        <v>50</v>
      </c>
      <c r="S95" s="4" t="str">
        <f t="shared" si="1"/>
        <v/>
      </c>
      <c r="T95" s="4">
        <f>③入力シート!J98</f>
        <v>0</v>
      </c>
    </row>
    <row r="96" spans="1:20" ht="15" customHeight="1">
      <c r="A96" s="4">
        <v>0</v>
      </c>
      <c r="B96" s="4">
        <f>③入力シート!$B$2</f>
        <v>202307</v>
      </c>
      <c r="C96" s="4" t="e">
        <f>③入力シート!C99*100+③入力シート!D99</f>
        <v>#VALUE!</v>
      </c>
      <c r="D96" s="4">
        <v>112011</v>
      </c>
      <c r="E96" s="4">
        <f>①基本情報!$B$11</f>
        <v>0</v>
      </c>
      <c r="F96" s="4" t="str">
        <f>③入力シート!Q99</f>
        <v/>
      </c>
      <c r="G96" s="4">
        <v>1</v>
      </c>
      <c r="H96">
        <f>COUNTIFS($C$2:$C96,C96,$F$2:$F96,F96,$I$2:$I96,I96)</f>
        <v>95</v>
      </c>
      <c r="I96" s="4">
        <f>③入力シート!E99</f>
        <v>0</v>
      </c>
      <c r="K96" s="4">
        <f>③入力シート!G99</f>
        <v>0</v>
      </c>
      <c r="L96" s="4">
        <f>③入力シート!H99</f>
        <v>0</v>
      </c>
      <c r="O96" s="4">
        <f>①基本情報!$B$9</f>
        <v>0</v>
      </c>
      <c r="P96" s="4" t="str">
        <f>③入力シート!B99</f>
        <v/>
      </c>
      <c r="R96" s="4" t="s">
        <v>50</v>
      </c>
      <c r="S96" s="4" t="str">
        <f t="shared" si="1"/>
        <v/>
      </c>
      <c r="T96" s="4">
        <f>③入力シート!J99</f>
        <v>0</v>
      </c>
    </row>
    <row r="97" spans="1:20" ht="15" customHeight="1">
      <c r="A97" s="4">
        <v>0</v>
      </c>
      <c r="B97" s="4">
        <f>③入力シート!$B$2</f>
        <v>202307</v>
      </c>
      <c r="C97" s="4" t="e">
        <f>③入力シート!C100*100+③入力シート!D100</f>
        <v>#VALUE!</v>
      </c>
      <c r="D97" s="4">
        <v>112011</v>
      </c>
      <c r="E97" s="4">
        <f>①基本情報!$B$11</f>
        <v>0</v>
      </c>
      <c r="F97" s="4" t="str">
        <f>③入力シート!Q100</f>
        <v/>
      </c>
      <c r="G97" s="4">
        <v>1</v>
      </c>
      <c r="H97">
        <f>COUNTIFS($C$2:$C97,C97,$F$2:$F97,F97,$I$2:$I97,I97)</f>
        <v>96</v>
      </c>
      <c r="I97" s="4">
        <f>③入力シート!E100</f>
        <v>0</v>
      </c>
      <c r="K97" s="4">
        <f>③入力シート!G100</f>
        <v>0</v>
      </c>
      <c r="L97" s="4">
        <f>③入力シート!H100</f>
        <v>0</v>
      </c>
      <c r="O97" s="4">
        <f>①基本情報!$B$9</f>
        <v>0</v>
      </c>
      <c r="P97" s="4" t="str">
        <f>③入力シート!B100</f>
        <v/>
      </c>
      <c r="R97" s="4" t="s">
        <v>50</v>
      </c>
      <c r="S97" s="4" t="str">
        <f t="shared" si="1"/>
        <v/>
      </c>
      <c r="T97" s="4">
        <f>③入力シート!J100</f>
        <v>0</v>
      </c>
    </row>
    <row r="98" spans="1:20" ht="15" customHeight="1">
      <c r="A98" s="4">
        <v>0</v>
      </c>
      <c r="B98" s="4">
        <f>③入力シート!$B$2</f>
        <v>202307</v>
      </c>
      <c r="C98" s="4" t="e">
        <f>③入力シート!C101*100+③入力シート!D101</f>
        <v>#VALUE!</v>
      </c>
      <c r="D98" s="4">
        <v>112011</v>
      </c>
      <c r="E98" s="4">
        <f>①基本情報!$B$11</f>
        <v>0</v>
      </c>
      <c r="F98" s="4" t="str">
        <f>③入力シート!Q101</f>
        <v/>
      </c>
      <c r="G98" s="4">
        <v>1</v>
      </c>
      <c r="H98">
        <f>COUNTIFS($C$2:$C98,C98,$F$2:$F98,F98,$I$2:$I98,I98)</f>
        <v>97</v>
      </c>
      <c r="I98" s="4">
        <f>③入力シート!E101</f>
        <v>0</v>
      </c>
      <c r="K98" s="4">
        <f>③入力シート!G101</f>
        <v>0</v>
      </c>
      <c r="L98" s="4">
        <f>③入力シート!H101</f>
        <v>0</v>
      </c>
      <c r="O98" s="4">
        <f>①基本情報!$B$9</f>
        <v>0</v>
      </c>
      <c r="P98" s="4" t="str">
        <f>③入力シート!B101</f>
        <v/>
      </c>
      <c r="R98" s="4" t="s">
        <v>50</v>
      </c>
      <c r="S98" s="4" t="str">
        <f t="shared" si="1"/>
        <v/>
      </c>
      <c r="T98" s="4">
        <f>③入力シート!J101</f>
        <v>0</v>
      </c>
    </row>
    <row r="99" spans="1:20" ht="15" customHeight="1">
      <c r="A99" s="4">
        <v>0</v>
      </c>
      <c r="B99" s="4">
        <f>③入力シート!$B$2</f>
        <v>202307</v>
      </c>
      <c r="C99" s="4" t="e">
        <f>③入力シート!C102*100+③入力シート!D102</f>
        <v>#VALUE!</v>
      </c>
      <c r="D99" s="4">
        <v>112011</v>
      </c>
      <c r="E99" s="4">
        <f>①基本情報!$B$11</f>
        <v>0</v>
      </c>
      <c r="F99" s="4" t="str">
        <f>③入力シート!Q102</f>
        <v/>
      </c>
      <c r="G99" s="4">
        <v>1</v>
      </c>
      <c r="H99">
        <f>COUNTIFS($C$2:$C99,C99,$F$2:$F99,F99,$I$2:$I99,I99)</f>
        <v>98</v>
      </c>
      <c r="I99" s="4">
        <f>③入力シート!E102</f>
        <v>0</v>
      </c>
      <c r="K99" s="4">
        <f>③入力シート!G102</f>
        <v>0</v>
      </c>
      <c r="L99" s="4">
        <f>③入力シート!H102</f>
        <v>0</v>
      </c>
      <c r="O99" s="4">
        <f>①基本情報!$B$9</f>
        <v>0</v>
      </c>
      <c r="P99" s="4" t="str">
        <f>③入力シート!B102</f>
        <v/>
      </c>
      <c r="R99" s="4" t="s">
        <v>50</v>
      </c>
      <c r="S99" s="4" t="str">
        <f t="shared" si="1"/>
        <v/>
      </c>
      <c r="T99" s="4">
        <f>③入力シート!J102</f>
        <v>0</v>
      </c>
    </row>
    <row r="100" spans="1:20" ht="15" customHeight="1">
      <c r="A100" s="4">
        <v>0</v>
      </c>
      <c r="B100" s="4">
        <f>③入力シート!$B$2</f>
        <v>202307</v>
      </c>
      <c r="C100" s="4" t="e">
        <f>③入力シート!C103*100+③入力シート!D103</f>
        <v>#VALUE!</v>
      </c>
      <c r="D100" s="4">
        <v>112011</v>
      </c>
      <c r="E100" s="4">
        <f>①基本情報!$B$11</f>
        <v>0</v>
      </c>
      <c r="F100" s="4" t="str">
        <f>③入力シート!Q103</f>
        <v/>
      </c>
      <c r="G100" s="4">
        <v>1</v>
      </c>
      <c r="H100">
        <f>COUNTIFS($C$2:$C100,C100,$F$2:$F100,F100,$I$2:$I100,I100)</f>
        <v>99</v>
      </c>
      <c r="I100" s="4">
        <f>③入力シート!E103</f>
        <v>0</v>
      </c>
      <c r="K100" s="4">
        <f>③入力シート!G103</f>
        <v>0</v>
      </c>
      <c r="L100" s="4">
        <f>③入力シート!H103</f>
        <v>0</v>
      </c>
      <c r="O100" s="4">
        <f>①基本情報!$B$9</f>
        <v>0</v>
      </c>
      <c r="P100" s="4" t="str">
        <f>③入力シート!B103</f>
        <v/>
      </c>
      <c r="R100" s="4" t="s">
        <v>50</v>
      </c>
      <c r="S100" s="4" t="str">
        <f t="shared" si="1"/>
        <v/>
      </c>
      <c r="T100" s="4">
        <f>③入力シート!J103</f>
        <v>0</v>
      </c>
    </row>
    <row r="101" spans="1:20" ht="15" customHeight="1">
      <c r="A101" s="4">
        <v>0</v>
      </c>
      <c r="B101" s="4">
        <f>③入力シート!$B$2</f>
        <v>202307</v>
      </c>
      <c r="C101" s="4" t="e">
        <f>③入力シート!C104*100+③入力シート!D104</f>
        <v>#VALUE!</v>
      </c>
      <c r="D101" s="4">
        <v>112011</v>
      </c>
      <c r="E101" s="4">
        <f>①基本情報!$B$11</f>
        <v>0</v>
      </c>
      <c r="F101" s="4" t="str">
        <f>③入力シート!Q104</f>
        <v/>
      </c>
      <c r="G101" s="4">
        <v>1</v>
      </c>
      <c r="H101">
        <f>COUNTIFS($C$2:$C101,C101,$F$2:$F101,F101,$I$2:$I101,I101)</f>
        <v>100</v>
      </c>
      <c r="I101" s="4">
        <f>③入力シート!E104</f>
        <v>0</v>
      </c>
      <c r="K101" s="4">
        <f>③入力シート!G104</f>
        <v>0</v>
      </c>
      <c r="L101" s="4">
        <f>③入力シート!H104</f>
        <v>0</v>
      </c>
      <c r="O101" s="4">
        <f>①基本情報!$B$9</f>
        <v>0</v>
      </c>
      <c r="P101" s="4" t="str">
        <f>③入力シート!B104</f>
        <v/>
      </c>
      <c r="R101" s="4" t="s">
        <v>50</v>
      </c>
      <c r="S101" s="4" t="str">
        <f t="shared" si="1"/>
        <v/>
      </c>
      <c r="T101" s="4">
        <f>③入力シート!J104</f>
        <v>0</v>
      </c>
    </row>
    <row r="102" spans="1:20" ht="15" customHeight="1">
      <c r="A102" s="4">
        <v>0</v>
      </c>
      <c r="B102" s="4">
        <f>③入力シート!$B$2</f>
        <v>202307</v>
      </c>
      <c r="C102" s="4" t="e">
        <f>③入力シート!C105*100+③入力シート!D105</f>
        <v>#VALUE!</v>
      </c>
      <c r="D102" s="4">
        <v>112011</v>
      </c>
      <c r="E102" s="4">
        <f>①基本情報!$B$11</f>
        <v>0</v>
      </c>
      <c r="F102" s="4" t="str">
        <f>③入力シート!Q105</f>
        <v/>
      </c>
      <c r="G102" s="4">
        <v>1</v>
      </c>
      <c r="H102">
        <f>COUNTIFS($C$2:$C102,C102,$F$2:$F102,F102,$I$2:$I102,I102)</f>
        <v>101</v>
      </c>
      <c r="I102" s="4">
        <f>③入力シート!E105</f>
        <v>0</v>
      </c>
      <c r="K102" s="4">
        <f>③入力シート!G105</f>
        <v>0</v>
      </c>
      <c r="L102" s="4">
        <f>③入力シート!H105</f>
        <v>0</v>
      </c>
      <c r="O102" s="4">
        <f>①基本情報!$B$9</f>
        <v>0</v>
      </c>
      <c r="P102" s="4" t="str">
        <f>③入力シート!B105</f>
        <v/>
      </c>
      <c r="R102" s="4" t="s">
        <v>50</v>
      </c>
      <c r="S102" s="4" t="str">
        <f t="shared" si="1"/>
        <v/>
      </c>
      <c r="T102" s="4">
        <f>③入力シート!J105</f>
        <v>0</v>
      </c>
    </row>
    <row r="103" spans="1:20" ht="15" customHeight="1">
      <c r="A103" s="4">
        <v>0</v>
      </c>
      <c r="B103" s="4">
        <f>③入力シート!$B$2</f>
        <v>202307</v>
      </c>
      <c r="C103" s="4" t="e">
        <f>③入力シート!C106*100+③入力シート!D106</f>
        <v>#VALUE!</v>
      </c>
      <c r="D103" s="4">
        <v>112011</v>
      </c>
      <c r="E103" s="4">
        <f>①基本情報!$B$11</f>
        <v>0</v>
      </c>
      <c r="F103" s="4" t="str">
        <f>③入力シート!Q106</f>
        <v/>
      </c>
      <c r="G103" s="4">
        <v>1</v>
      </c>
      <c r="H103">
        <f>COUNTIFS($C$2:$C103,C103,$F$2:$F103,F103,$I$2:$I103,I103)</f>
        <v>102</v>
      </c>
      <c r="I103" s="4">
        <f>③入力シート!E106</f>
        <v>0</v>
      </c>
      <c r="K103" s="4">
        <f>③入力シート!G106</f>
        <v>0</v>
      </c>
      <c r="L103" s="4">
        <f>③入力シート!H106</f>
        <v>0</v>
      </c>
      <c r="O103" s="4">
        <f>①基本情報!$B$9</f>
        <v>0</v>
      </c>
      <c r="P103" s="4" t="str">
        <f>③入力シート!B106</f>
        <v/>
      </c>
      <c r="R103" s="4" t="s">
        <v>50</v>
      </c>
      <c r="S103" s="4" t="str">
        <f t="shared" si="1"/>
        <v/>
      </c>
      <c r="T103" s="4">
        <f>③入力シート!J106</f>
        <v>0</v>
      </c>
    </row>
    <row r="104" spans="1:20" ht="15" customHeight="1">
      <c r="A104" s="4">
        <v>0</v>
      </c>
      <c r="B104" s="4">
        <f>③入力シート!$B$2</f>
        <v>202307</v>
      </c>
      <c r="C104" s="4" t="e">
        <f>③入力シート!C107*100+③入力シート!D107</f>
        <v>#VALUE!</v>
      </c>
      <c r="D104" s="4">
        <v>112011</v>
      </c>
      <c r="E104" s="4">
        <f>①基本情報!$B$11</f>
        <v>0</v>
      </c>
      <c r="F104" s="4" t="str">
        <f>③入力シート!Q107</f>
        <v/>
      </c>
      <c r="G104" s="4">
        <v>1</v>
      </c>
      <c r="H104">
        <f>COUNTIFS($C$2:$C104,C104,$F$2:$F104,F104,$I$2:$I104,I104)</f>
        <v>103</v>
      </c>
      <c r="I104" s="4">
        <f>③入力シート!E107</f>
        <v>0</v>
      </c>
      <c r="K104" s="4">
        <f>③入力シート!G107</f>
        <v>0</v>
      </c>
      <c r="L104" s="4">
        <f>③入力シート!H107</f>
        <v>0</v>
      </c>
      <c r="O104" s="4">
        <f>①基本情報!$B$9</f>
        <v>0</v>
      </c>
      <c r="P104" s="4" t="str">
        <f>③入力シート!B107</f>
        <v/>
      </c>
      <c r="R104" s="4" t="s">
        <v>50</v>
      </c>
      <c r="S104" s="4" t="str">
        <f t="shared" si="1"/>
        <v/>
      </c>
      <c r="T104" s="4">
        <f>③入力シート!J107</f>
        <v>0</v>
      </c>
    </row>
    <row r="105" spans="1:20" ht="15" customHeight="1">
      <c r="A105" s="4">
        <v>0</v>
      </c>
      <c r="B105" s="4">
        <f>③入力シート!$B$2</f>
        <v>202307</v>
      </c>
      <c r="C105" s="4" t="e">
        <f>③入力シート!C108*100+③入力シート!D108</f>
        <v>#VALUE!</v>
      </c>
      <c r="D105" s="4">
        <v>112011</v>
      </c>
      <c r="E105" s="4">
        <f>①基本情報!$B$11</f>
        <v>0</v>
      </c>
      <c r="F105" s="4" t="str">
        <f>③入力シート!Q108</f>
        <v/>
      </c>
      <c r="G105" s="4">
        <v>1</v>
      </c>
      <c r="H105">
        <f>COUNTIFS($C$2:$C105,C105,$F$2:$F105,F105,$I$2:$I105,I105)</f>
        <v>104</v>
      </c>
      <c r="I105" s="4">
        <f>③入力シート!E108</f>
        <v>0</v>
      </c>
      <c r="K105" s="4">
        <f>③入力シート!G108</f>
        <v>0</v>
      </c>
      <c r="L105" s="4">
        <f>③入力シート!H108</f>
        <v>0</v>
      </c>
      <c r="O105" s="4">
        <f>①基本情報!$B$9</f>
        <v>0</v>
      </c>
      <c r="P105" s="4" t="str">
        <f>③入力シート!B108</f>
        <v/>
      </c>
      <c r="R105" s="4" t="s">
        <v>50</v>
      </c>
      <c r="S105" s="4" t="str">
        <f t="shared" si="1"/>
        <v/>
      </c>
      <c r="T105" s="4">
        <f>③入力シート!J108</f>
        <v>0</v>
      </c>
    </row>
    <row r="106" spans="1:20" ht="15" customHeight="1">
      <c r="A106" s="4">
        <v>0</v>
      </c>
      <c r="B106" s="4">
        <f>③入力シート!$B$2</f>
        <v>202307</v>
      </c>
      <c r="C106" s="4" t="e">
        <f>③入力シート!C109*100+③入力シート!D109</f>
        <v>#VALUE!</v>
      </c>
      <c r="D106" s="4">
        <v>112011</v>
      </c>
      <c r="E106" s="4">
        <f>①基本情報!$B$11</f>
        <v>0</v>
      </c>
      <c r="F106" s="4" t="str">
        <f>③入力シート!Q109</f>
        <v/>
      </c>
      <c r="G106" s="4">
        <v>1</v>
      </c>
      <c r="H106">
        <f>COUNTIFS($C$2:$C106,C106,$F$2:$F106,F106,$I$2:$I106,I106)</f>
        <v>105</v>
      </c>
      <c r="I106" s="4">
        <f>③入力シート!E109</f>
        <v>0</v>
      </c>
      <c r="K106" s="4">
        <f>③入力シート!G109</f>
        <v>0</v>
      </c>
      <c r="L106" s="4">
        <f>③入力シート!H109</f>
        <v>0</v>
      </c>
      <c r="O106" s="4">
        <f>①基本情報!$B$9</f>
        <v>0</v>
      </c>
      <c r="P106" s="4" t="str">
        <f>③入力シート!B109</f>
        <v/>
      </c>
      <c r="R106" s="4" t="s">
        <v>50</v>
      </c>
      <c r="S106" s="4" t="str">
        <f t="shared" si="1"/>
        <v/>
      </c>
      <c r="T106" s="4">
        <f>③入力シート!J109</f>
        <v>0</v>
      </c>
    </row>
    <row r="107" spans="1:20" ht="15" customHeight="1">
      <c r="A107" s="4">
        <v>0</v>
      </c>
      <c r="B107" s="4">
        <f>③入力シート!$B$2</f>
        <v>202307</v>
      </c>
      <c r="C107" s="4" t="e">
        <f>③入力シート!C110*100+③入力シート!D110</f>
        <v>#VALUE!</v>
      </c>
      <c r="D107" s="4">
        <v>112011</v>
      </c>
      <c r="E107" s="4">
        <f>①基本情報!$B$11</f>
        <v>0</v>
      </c>
      <c r="F107" s="4" t="str">
        <f>③入力シート!Q110</f>
        <v/>
      </c>
      <c r="G107" s="4">
        <v>1</v>
      </c>
      <c r="H107">
        <f>COUNTIFS($C$2:$C107,C107,$F$2:$F107,F107,$I$2:$I107,I107)</f>
        <v>106</v>
      </c>
      <c r="I107" s="4">
        <f>③入力シート!E110</f>
        <v>0</v>
      </c>
      <c r="K107" s="4">
        <f>③入力シート!G110</f>
        <v>0</v>
      </c>
      <c r="L107" s="4">
        <f>③入力シート!H110</f>
        <v>0</v>
      </c>
      <c r="O107" s="4">
        <f>①基本情報!$B$9</f>
        <v>0</v>
      </c>
      <c r="P107" s="4" t="str">
        <f>③入力シート!B110</f>
        <v/>
      </c>
      <c r="R107" s="4" t="s">
        <v>50</v>
      </c>
      <c r="S107" s="4" t="str">
        <f t="shared" si="1"/>
        <v/>
      </c>
      <c r="T107" s="4">
        <f>③入力シート!J110</f>
        <v>0</v>
      </c>
    </row>
    <row r="108" spans="1:20" ht="15" customHeight="1">
      <c r="A108" s="4">
        <v>0</v>
      </c>
      <c r="B108" s="4">
        <f>③入力シート!$B$2</f>
        <v>202307</v>
      </c>
      <c r="C108" s="4" t="e">
        <f>③入力シート!C111*100+③入力シート!D111</f>
        <v>#VALUE!</v>
      </c>
      <c r="D108" s="4">
        <v>112011</v>
      </c>
      <c r="E108" s="4">
        <f>①基本情報!$B$11</f>
        <v>0</v>
      </c>
      <c r="F108" s="4" t="str">
        <f>③入力シート!Q111</f>
        <v/>
      </c>
      <c r="G108" s="4">
        <v>1</v>
      </c>
      <c r="H108">
        <f>COUNTIFS($C$2:$C108,C108,$F$2:$F108,F108,$I$2:$I108,I108)</f>
        <v>107</v>
      </c>
      <c r="I108" s="4">
        <f>③入力シート!E111</f>
        <v>0</v>
      </c>
      <c r="K108" s="4">
        <f>③入力シート!G111</f>
        <v>0</v>
      </c>
      <c r="L108" s="4">
        <f>③入力シート!H111</f>
        <v>0</v>
      </c>
      <c r="O108" s="4">
        <f>①基本情報!$B$9</f>
        <v>0</v>
      </c>
      <c r="P108" s="4" t="str">
        <f>③入力シート!B111</f>
        <v/>
      </c>
      <c r="R108" s="4" t="s">
        <v>50</v>
      </c>
      <c r="S108" s="4" t="str">
        <f t="shared" si="1"/>
        <v/>
      </c>
      <c r="T108" s="4">
        <f>③入力シート!J111</f>
        <v>0</v>
      </c>
    </row>
    <row r="109" spans="1:20" ht="15" customHeight="1">
      <c r="A109" s="4">
        <v>0</v>
      </c>
      <c r="B109" s="4">
        <f>③入力シート!$B$2</f>
        <v>202307</v>
      </c>
      <c r="C109" s="4" t="e">
        <f>③入力シート!C112*100+③入力シート!D112</f>
        <v>#VALUE!</v>
      </c>
      <c r="D109" s="4">
        <v>112011</v>
      </c>
      <c r="E109" s="4">
        <f>①基本情報!$B$11</f>
        <v>0</v>
      </c>
      <c r="F109" s="4" t="str">
        <f>③入力シート!Q112</f>
        <v/>
      </c>
      <c r="G109" s="4">
        <v>1</v>
      </c>
      <c r="H109">
        <f>COUNTIFS($C$2:$C109,C109,$F$2:$F109,F109,$I$2:$I109,I109)</f>
        <v>108</v>
      </c>
      <c r="I109" s="4">
        <f>③入力シート!E112</f>
        <v>0</v>
      </c>
      <c r="K109" s="4">
        <f>③入力シート!G112</f>
        <v>0</v>
      </c>
      <c r="L109" s="4">
        <f>③入力シート!H112</f>
        <v>0</v>
      </c>
      <c r="O109" s="4">
        <f>①基本情報!$B$9</f>
        <v>0</v>
      </c>
      <c r="P109" s="4" t="str">
        <f>③入力シート!B112</f>
        <v/>
      </c>
      <c r="R109" s="4" t="s">
        <v>50</v>
      </c>
      <c r="S109" s="4" t="str">
        <f t="shared" si="1"/>
        <v/>
      </c>
      <c r="T109" s="4">
        <f>③入力シート!J112</f>
        <v>0</v>
      </c>
    </row>
    <row r="110" spans="1:20" ht="15" customHeight="1">
      <c r="A110" s="4">
        <v>0</v>
      </c>
      <c r="B110" s="4">
        <f>③入力シート!$B$2</f>
        <v>202307</v>
      </c>
      <c r="C110" s="4" t="e">
        <f>③入力シート!C113*100+③入力シート!D113</f>
        <v>#VALUE!</v>
      </c>
      <c r="D110" s="4">
        <v>112011</v>
      </c>
      <c r="E110" s="4">
        <f>①基本情報!$B$11</f>
        <v>0</v>
      </c>
      <c r="F110" s="4" t="str">
        <f>③入力シート!Q113</f>
        <v/>
      </c>
      <c r="G110" s="4">
        <v>1</v>
      </c>
      <c r="H110">
        <f>COUNTIFS($C$2:$C110,C110,$F$2:$F110,F110,$I$2:$I110,I110)</f>
        <v>109</v>
      </c>
      <c r="I110" s="4">
        <f>③入力シート!E113</f>
        <v>0</v>
      </c>
      <c r="K110" s="4">
        <f>③入力シート!G113</f>
        <v>0</v>
      </c>
      <c r="L110" s="4">
        <f>③入力シート!H113</f>
        <v>0</v>
      </c>
      <c r="O110" s="4">
        <f>①基本情報!$B$9</f>
        <v>0</v>
      </c>
      <c r="P110" s="4" t="str">
        <f>③入力シート!B113</f>
        <v/>
      </c>
      <c r="R110" s="4" t="s">
        <v>50</v>
      </c>
      <c r="S110" s="4" t="str">
        <f t="shared" si="1"/>
        <v/>
      </c>
      <c r="T110" s="4">
        <f>③入力シート!J113</f>
        <v>0</v>
      </c>
    </row>
    <row r="111" spans="1:20" ht="15" customHeight="1">
      <c r="A111" s="4">
        <v>0</v>
      </c>
      <c r="B111" s="4">
        <f>③入力シート!$B$2</f>
        <v>202307</v>
      </c>
      <c r="C111" s="4" t="e">
        <f>③入力シート!C114*100+③入力シート!D114</f>
        <v>#VALUE!</v>
      </c>
      <c r="D111" s="4">
        <v>112011</v>
      </c>
      <c r="E111" s="4">
        <f>①基本情報!$B$11</f>
        <v>0</v>
      </c>
      <c r="F111" s="4" t="str">
        <f>③入力シート!Q114</f>
        <v/>
      </c>
      <c r="G111" s="4">
        <v>1</v>
      </c>
      <c r="H111">
        <f>COUNTIFS($C$2:$C111,C111,$F$2:$F111,F111,$I$2:$I111,I111)</f>
        <v>110</v>
      </c>
      <c r="I111" s="4">
        <f>③入力シート!E114</f>
        <v>0</v>
      </c>
      <c r="K111" s="4">
        <f>③入力シート!G114</f>
        <v>0</v>
      </c>
      <c r="L111" s="4">
        <f>③入力シート!H114</f>
        <v>0</v>
      </c>
      <c r="O111" s="4">
        <f>①基本情報!$B$9</f>
        <v>0</v>
      </c>
      <c r="P111" s="4" t="str">
        <f>③入力シート!B114</f>
        <v/>
      </c>
      <c r="R111" s="4" t="s">
        <v>50</v>
      </c>
      <c r="S111" s="4" t="str">
        <f t="shared" si="1"/>
        <v/>
      </c>
      <c r="T111" s="4">
        <f>③入力シート!J114</f>
        <v>0</v>
      </c>
    </row>
    <row r="112" spans="1:20" ht="15" customHeight="1">
      <c r="A112" s="4">
        <v>0</v>
      </c>
      <c r="B112" s="4">
        <f>③入力シート!$B$2</f>
        <v>202307</v>
      </c>
      <c r="C112" s="4" t="e">
        <f>③入力シート!C115*100+③入力シート!D115</f>
        <v>#VALUE!</v>
      </c>
      <c r="D112" s="4">
        <v>112011</v>
      </c>
      <c r="E112" s="4">
        <f>①基本情報!$B$11</f>
        <v>0</v>
      </c>
      <c r="F112" s="4" t="str">
        <f>③入力シート!Q115</f>
        <v/>
      </c>
      <c r="G112" s="4">
        <v>1</v>
      </c>
      <c r="H112">
        <f>COUNTIFS($C$2:$C112,C112,$F$2:$F112,F112,$I$2:$I112,I112)</f>
        <v>111</v>
      </c>
      <c r="I112" s="4">
        <f>③入力シート!E115</f>
        <v>0</v>
      </c>
      <c r="K112" s="4">
        <f>③入力シート!G115</f>
        <v>0</v>
      </c>
      <c r="L112" s="4">
        <f>③入力シート!H115</f>
        <v>0</v>
      </c>
      <c r="O112" s="4">
        <f>①基本情報!$B$9</f>
        <v>0</v>
      </c>
      <c r="P112" s="4" t="str">
        <f>③入力シート!B115</f>
        <v/>
      </c>
      <c r="R112" s="4" t="s">
        <v>50</v>
      </c>
      <c r="S112" s="4" t="str">
        <f t="shared" si="1"/>
        <v/>
      </c>
      <c r="T112" s="4">
        <f>③入力シート!J115</f>
        <v>0</v>
      </c>
    </row>
    <row r="113" spans="1:20" ht="15" customHeight="1">
      <c r="A113" s="4">
        <v>0</v>
      </c>
      <c r="B113" s="4">
        <f>③入力シート!$B$2</f>
        <v>202307</v>
      </c>
      <c r="C113" s="4" t="e">
        <f>③入力シート!C116*100+③入力シート!D116</f>
        <v>#VALUE!</v>
      </c>
      <c r="D113" s="4">
        <v>112011</v>
      </c>
      <c r="E113" s="4">
        <f>①基本情報!$B$11</f>
        <v>0</v>
      </c>
      <c r="F113" s="4" t="str">
        <f>③入力シート!Q116</f>
        <v/>
      </c>
      <c r="G113" s="4">
        <v>1</v>
      </c>
      <c r="H113">
        <f>COUNTIFS($C$2:$C113,C113,$F$2:$F113,F113,$I$2:$I113,I113)</f>
        <v>112</v>
      </c>
      <c r="I113" s="4">
        <f>③入力シート!E116</f>
        <v>0</v>
      </c>
      <c r="K113" s="4">
        <f>③入力シート!G116</f>
        <v>0</v>
      </c>
      <c r="L113" s="4">
        <f>③入力シート!H116</f>
        <v>0</v>
      </c>
      <c r="O113" s="4">
        <f>①基本情報!$B$9</f>
        <v>0</v>
      </c>
      <c r="P113" s="4" t="str">
        <f>③入力シート!B116</f>
        <v/>
      </c>
      <c r="R113" s="4" t="s">
        <v>50</v>
      </c>
      <c r="S113" s="4" t="str">
        <f t="shared" si="1"/>
        <v/>
      </c>
      <c r="T113" s="4">
        <f>③入力シート!J116</f>
        <v>0</v>
      </c>
    </row>
    <row r="114" spans="1:20" ht="15" customHeight="1">
      <c r="A114" s="4">
        <v>0</v>
      </c>
      <c r="B114" s="4">
        <f>③入力シート!$B$2</f>
        <v>202307</v>
      </c>
      <c r="C114" s="4" t="e">
        <f>③入力シート!C117*100+③入力シート!D117</f>
        <v>#VALUE!</v>
      </c>
      <c r="D114" s="4">
        <v>112011</v>
      </c>
      <c r="E114" s="4">
        <f>①基本情報!$B$11</f>
        <v>0</v>
      </c>
      <c r="F114" s="4" t="str">
        <f>③入力シート!Q117</f>
        <v/>
      </c>
      <c r="G114" s="4">
        <v>1</v>
      </c>
      <c r="H114">
        <f>COUNTIFS($C$2:$C114,C114,$F$2:$F114,F114,$I$2:$I114,I114)</f>
        <v>113</v>
      </c>
      <c r="I114" s="4">
        <f>③入力シート!E117</f>
        <v>0</v>
      </c>
      <c r="K114" s="4">
        <f>③入力シート!G117</f>
        <v>0</v>
      </c>
      <c r="L114" s="4">
        <f>③入力シート!H117</f>
        <v>0</v>
      </c>
      <c r="O114" s="4">
        <f>①基本情報!$B$9</f>
        <v>0</v>
      </c>
      <c r="P114" s="4" t="str">
        <f>③入力シート!B117</f>
        <v/>
      </c>
      <c r="R114" s="4" t="s">
        <v>50</v>
      </c>
      <c r="S114" s="4" t="str">
        <f t="shared" si="1"/>
        <v/>
      </c>
      <c r="T114" s="4">
        <f>③入力シート!J117</f>
        <v>0</v>
      </c>
    </row>
    <row r="115" spans="1:20" ht="15" customHeight="1">
      <c r="A115" s="4">
        <v>0</v>
      </c>
      <c r="B115" s="4">
        <f>③入力シート!$B$2</f>
        <v>202307</v>
      </c>
      <c r="C115" s="4" t="e">
        <f>③入力シート!C118*100+③入力シート!D118</f>
        <v>#VALUE!</v>
      </c>
      <c r="D115" s="4">
        <v>112011</v>
      </c>
      <c r="E115" s="4">
        <f>①基本情報!$B$11</f>
        <v>0</v>
      </c>
      <c r="F115" s="4" t="str">
        <f>③入力シート!Q118</f>
        <v/>
      </c>
      <c r="G115" s="4">
        <v>1</v>
      </c>
      <c r="H115">
        <f>COUNTIFS($C$2:$C115,C115,$F$2:$F115,F115,$I$2:$I115,I115)</f>
        <v>114</v>
      </c>
      <c r="I115" s="4">
        <f>③入力シート!E118</f>
        <v>0</v>
      </c>
      <c r="K115" s="4">
        <f>③入力シート!G118</f>
        <v>0</v>
      </c>
      <c r="L115" s="4">
        <f>③入力シート!H118</f>
        <v>0</v>
      </c>
      <c r="O115" s="4">
        <f>①基本情報!$B$9</f>
        <v>0</v>
      </c>
      <c r="P115" s="4" t="str">
        <f>③入力シート!B118</f>
        <v/>
      </c>
      <c r="R115" s="4" t="s">
        <v>50</v>
      </c>
      <c r="S115" s="4" t="str">
        <f t="shared" si="1"/>
        <v/>
      </c>
      <c r="T115" s="4">
        <f>③入力シート!J118</f>
        <v>0</v>
      </c>
    </row>
    <row r="116" spans="1:20" ht="15" customHeight="1">
      <c r="A116" s="4">
        <v>0</v>
      </c>
      <c r="B116" s="4">
        <f>③入力シート!$B$2</f>
        <v>202307</v>
      </c>
      <c r="C116" s="4" t="e">
        <f>③入力シート!C119*100+③入力シート!D119</f>
        <v>#VALUE!</v>
      </c>
      <c r="D116" s="4">
        <v>112011</v>
      </c>
      <c r="E116" s="4">
        <f>①基本情報!$B$11</f>
        <v>0</v>
      </c>
      <c r="F116" s="4" t="str">
        <f>③入力シート!Q119</f>
        <v/>
      </c>
      <c r="G116" s="4">
        <v>1</v>
      </c>
      <c r="H116">
        <f>COUNTIFS($C$2:$C116,C116,$F$2:$F116,F116,$I$2:$I116,I116)</f>
        <v>115</v>
      </c>
      <c r="I116" s="4">
        <f>③入力シート!E119</f>
        <v>0</v>
      </c>
      <c r="K116" s="4">
        <f>③入力シート!G119</f>
        <v>0</v>
      </c>
      <c r="L116" s="4">
        <f>③入力シート!H119</f>
        <v>0</v>
      </c>
      <c r="O116" s="4">
        <f>①基本情報!$B$9</f>
        <v>0</v>
      </c>
      <c r="P116" s="4" t="str">
        <f>③入力シート!B119</f>
        <v/>
      </c>
      <c r="R116" s="4" t="s">
        <v>50</v>
      </c>
      <c r="S116" s="4" t="str">
        <f t="shared" si="1"/>
        <v/>
      </c>
      <c r="T116" s="4">
        <f>③入力シート!J119</f>
        <v>0</v>
      </c>
    </row>
    <row r="117" spans="1:20" ht="15" customHeight="1">
      <c r="A117" s="4">
        <v>0</v>
      </c>
      <c r="B117" s="4">
        <f>③入力シート!$B$2</f>
        <v>202307</v>
      </c>
      <c r="C117" s="4" t="e">
        <f>③入力シート!C120*100+③入力シート!D120</f>
        <v>#VALUE!</v>
      </c>
      <c r="D117" s="4">
        <v>112011</v>
      </c>
      <c r="E117" s="4">
        <f>①基本情報!$B$11</f>
        <v>0</v>
      </c>
      <c r="F117" s="4" t="str">
        <f>③入力シート!Q120</f>
        <v/>
      </c>
      <c r="G117" s="4">
        <v>1</v>
      </c>
      <c r="H117">
        <f>COUNTIFS($C$2:$C117,C117,$F$2:$F117,F117,$I$2:$I117,I117)</f>
        <v>116</v>
      </c>
      <c r="I117" s="4">
        <f>③入力シート!E120</f>
        <v>0</v>
      </c>
      <c r="K117" s="4">
        <f>③入力シート!G120</f>
        <v>0</v>
      </c>
      <c r="L117" s="4">
        <f>③入力シート!H120</f>
        <v>0</v>
      </c>
      <c r="O117" s="4">
        <f>①基本情報!$B$9</f>
        <v>0</v>
      </c>
      <c r="P117" s="4" t="str">
        <f>③入力シート!B120</f>
        <v/>
      </c>
      <c r="R117" s="4" t="s">
        <v>50</v>
      </c>
      <c r="S117" s="4" t="str">
        <f t="shared" si="1"/>
        <v/>
      </c>
      <c r="T117" s="4">
        <f>③入力シート!J120</f>
        <v>0</v>
      </c>
    </row>
    <row r="118" spans="1:20" ht="15" customHeight="1">
      <c r="A118" s="4">
        <v>0</v>
      </c>
      <c r="B118" s="4">
        <f>③入力シート!$B$2</f>
        <v>202307</v>
      </c>
      <c r="C118" s="4" t="e">
        <f>③入力シート!C121*100+③入力シート!D121</f>
        <v>#VALUE!</v>
      </c>
      <c r="D118" s="4">
        <v>112011</v>
      </c>
      <c r="E118" s="4">
        <f>①基本情報!$B$11</f>
        <v>0</v>
      </c>
      <c r="F118" s="4" t="str">
        <f>③入力シート!Q121</f>
        <v/>
      </c>
      <c r="G118" s="4">
        <v>1</v>
      </c>
      <c r="H118">
        <f>COUNTIFS($C$2:$C118,C118,$F$2:$F118,F118,$I$2:$I118,I118)</f>
        <v>117</v>
      </c>
      <c r="I118" s="4">
        <f>③入力シート!E121</f>
        <v>0</v>
      </c>
      <c r="K118" s="4">
        <f>③入力シート!G121</f>
        <v>0</v>
      </c>
      <c r="L118" s="4">
        <f>③入力シート!H121</f>
        <v>0</v>
      </c>
      <c r="O118" s="4">
        <f>①基本情報!$B$9</f>
        <v>0</v>
      </c>
      <c r="P118" s="4" t="str">
        <f>③入力シート!B121</f>
        <v/>
      </c>
      <c r="R118" s="4" t="s">
        <v>50</v>
      </c>
      <c r="S118" s="4" t="str">
        <f t="shared" si="1"/>
        <v/>
      </c>
      <c r="T118" s="4">
        <f>③入力シート!J121</f>
        <v>0</v>
      </c>
    </row>
    <row r="119" spans="1:20" ht="15" customHeight="1">
      <c r="A119" s="4">
        <v>0</v>
      </c>
      <c r="B119" s="4">
        <f>③入力シート!$B$2</f>
        <v>202307</v>
      </c>
      <c r="C119" s="4" t="e">
        <f>③入力シート!C122*100+③入力シート!D122</f>
        <v>#VALUE!</v>
      </c>
      <c r="D119" s="4">
        <v>112011</v>
      </c>
      <c r="E119" s="4">
        <f>①基本情報!$B$11</f>
        <v>0</v>
      </c>
      <c r="F119" s="4" t="str">
        <f>③入力シート!Q122</f>
        <v/>
      </c>
      <c r="G119" s="4">
        <v>1</v>
      </c>
      <c r="H119">
        <f>COUNTIFS($C$2:$C119,C119,$F$2:$F119,F119,$I$2:$I119,I119)</f>
        <v>118</v>
      </c>
      <c r="I119" s="4">
        <f>③入力シート!E122</f>
        <v>0</v>
      </c>
      <c r="K119" s="4">
        <f>③入力シート!G122</f>
        <v>0</v>
      </c>
      <c r="L119" s="4">
        <f>③入力シート!H122</f>
        <v>0</v>
      </c>
      <c r="O119" s="4">
        <f>①基本情報!$B$9</f>
        <v>0</v>
      </c>
      <c r="P119" s="4" t="str">
        <f>③入力シート!B122</f>
        <v/>
      </c>
      <c r="R119" s="4" t="s">
        <v>50</v>
      </c>
      <c r="S119" s="4" t="str">
        <f t="shared" si="1"/>
        <v/>
      </c>
      <c r="T119" s="4">
        <f>③入力シート!J122</f>
        <v>0</v>
      </c>
    </row>
    <row r="120" spans="1:20" ht="15" customHeight="1">
      <c r="A120" s="4">
        <v>0</v>
      </c>
      <c r="B120" s="4">
        <f>③入力シート!$B$2</f>
        <v>202307</v>
      </c>
      <c r="C120" s="4" t="e">
        <f>③入力シート!C123*100+③入力シート!D123</f>
        <v>#VALUE!</v>
      </c>
      <c r="D120" s="4">
        <v>112011</v>
      </c>
      <c r="E120" s="4">
        <f>①基本情報!$B$11</f>
        <v>0</v>
      </c>
      <c r="F120" s="4" t="str">
        <f>③入力シート!Q123</f>
        <v/>
      </c>
      <c r="G120" s="4">
        <v>1</v>
      </c>
      <c r="H120">
        <f>COUNTIFS($C$2:$C120,C120,$F$2:$F120,F120,$I$2:$I120,I120)</f>
        <v>119</v>
      </c>
      <c r="I120" s="4">
        <f>③入力シート!E123</f>
        <v>0</v>
      </c>
      <c r="K120" s="4">
        <f>③入力シート!G123</f>
        <v>0</v>
      </c>
      <c r="L120" s="4">
        <f>③入力シート!H123</f>
        <v>0</v>
      </c>
      <c r="O120" s="4">
        <f>①基本情報!$B$9</f>
        <v>0</v>
      </c>
      <c r="P120" s="4" t="str">
        <f>③入力シート!B123</f>
        <v/>
      </c>
      <c r="R120" s="4" t="s">
        <v>50</v>
      </c>
      <c r="S120" s="4" t="str">
        <f t="shared" si="1"/>
        <v/>
      </c>
      <c r="T120" s="4">
        <f>③入力シート!J123</f>
        <v>0</v>
      </c>
    </row>
    <row r="121" spans="1:20" ht="15" customHeight="1">
      <c r="A121" s="4">
        <v>0</v>
      </c>
      <c r="B121" s="4">
        <f>③入力シート!$B$2</f>
        <v>202307</v>
      </c>
      <c r="C121" s="4" t="e">
        <f>③入力シート!C124*100+③入力シート!D124</f>
        <v>#VALUE!</v>
      </c>
      <c r="D121" s="4">
        <v>112011</v>
      </c>
      <c r="E121" s="4">
        <f>①基本情報!$B$11</f>
        <v>0</v>
      </c>
      <c r="F121" s="4" t="str">
        <f>③入力シート!Q124</f>
        <v/>
      </c>
      <c r="G121" s="4">
        <v>1</v>
      </c>
      <c r="H121">
        <f>COUNTIFS($C$2:$C121,C121,$F$2:$F121,F121,$I$2:$I121,I121)</f>
        <v>120</v>
      </c>
      <c r="I121" s="4">
        <f>③入力シート!E124</f>
        <v>0</v>
      </c>
      <c r="K121" s="4">
        <f>③入力シート!G124</f>
        <v>0</v>
      </c>
      <c r="L121" s="4">
        <f>③入力シート!H124</f>
        <v>0</v>
      </c>
      <c r="O121" s="4">
        <f>①基本情報!$B$9</f>
        <v>0</v>
      </c>
      <c r="P121" s="4" t="str">
        <f>③入力シート!B124</f>
        <v/>
      </c>
      <c r="R121" s="4" t="s">
        <v>50</v>
      </c>
      <c r="S121" s="4" t="str">
        <f t="shared" si="1"/>
        <v/>
      </c>
      <c r="T121" s="4">
        <f>③入力シート!J124</f>
        <v>0</v>
      </c>
    </row>
    <row r="122" spans="1:20" ht="15" customHeight="1">
      <c r="A122" s="4">
        <v>0</v>
      </c>
      <c r="B122" s="4">
        <f>③入力シート!$B$2</f>
        <v>202307</v>
      </c>
      <c r="C122" s="4" t="e">
        <f>③入力シート!C125*100+③入力シート!D125</f>
        <v>#VALUE!</v>
      </c>
      <c r="D122" s="4">
        <v>112011</v>
      </c>
      <c r="E122" s="4">
        <f>①基本情報!$B$11</f>
        <v>0</v>
      </c>
      <c r="F122" s="4" t="str">
        <f>③入力シート!Q125</f>
        <v/>
      </c>
      <c r="G122" s="4">
        <v>1</v>
      </c>
      <c r="H122">
        <f>COUNTIFS($C$2:$C122,C122,$F$2:$F122,F122,$I$2:$I122,I122)</f>
        <v>121</v>
      </c>
      <c r="I122" s="4">
        <f>③入力シート!E125</f>
        <v>0</v>
      </c>
      <c r="K122" s="4">
        <f>③入力シート!G125</f>
        <v>0</v>
      </c>
      <c r="L122" s="4">
        <f>③入力シート!H125</f>
        <v>0</v>
      </c>
      <c r="O122" s="4">
        <f>①基本情報!$B$9</f>
        <v>0</v>
      </c>
      <c r="P122" s="4" t="str">
        <f>③入力シート!B125</f>
        <v/>
      </c>
      <c r="R122" s="4" t="s">
        <v>50</v>
      </c>
      <c r="S122" s="4" t="str">
        <f t="shared" si="1"/>
        <v/>
      </c>
      <c r="T122" s="4">
        <f>③入力シート!J125</f>
        <v>0</v>
      </c>
    </row>
    <row r="123" spans="1:20" ht="15" customHeight="1">
      <c r="A123" s="4">
        <v>0</v>
      </c>
      <c r="B123" s="4">
        <f>③入力シート!$B$2</f>
        <v>202307</v>
      </c>
      <c r="C123" s="4" t="e">
        <f>③入力シート!C126*100+③入力シート!D126</f>
        <v>#VALUE!</v>
      </c>
      <c r="D123" s="4">
        <v>112011</v>
      </c>
      <c r="E123" s="4">
        <f>①基本情報!$B$11</f>
        <v>0</v>
      </c>
      <c r="F123" s="4" t="str">
        <f>③入力シート!Q126</f>
        <v/>
      </c>
      <c r="G123" s="4">
        <v>1</v>
      </c>
      <c r="H123">
        <f>COUNTIFS($C$2:$C123,C123,$F$2:$F123,F123,$I$2:$I123,I123)</f>
        <v>122</v>
      </c>
      <c r="I123" s="4">
        <f>③入力シート!E126</f>
        <v>0</v>
      </c>
      <c r="K123" s="4">
        <f>③入力シート!G126</f>
        <v>0</v>
      </c>
      <c r="L123" s="4">
        <f>③入力シート!H126</f>
        <v>0</v>
      </c>
      <c r="O123" s="4">
        <f>①基本情報!$B$9</f>
        <v>0</v>
      </c>
      <c r="P123" s="4" t="str">
        <f>③入力シート!B126</f>
        <v/>
      </c>
      <c r="R123" s="4" t="s">
        <v>50</v>
      </c>
      <c r="S123" s="4" t="str">
        <f t="shared" si="1"/>
        <v/>
      </c>
      <c r="T123" s="4">
        <f>③入力シート!J126</f>
        <v>0</v>
      </c>
    </row>
    <row r="124" spans="1:20" ht="15" customHeight="1">
      <c r="A124" s="4">
        <v>0</v>
      </c>
      <c r="B124" s="4">
        <f>③入力シート!$B$2</f>
        <v>202307</v>
      </c>
      <c r="C124" s="4" t="e">
        <f>③入力シート!C127*100+③入力シート!D127</f>
        <v>#VALUE!</v>
      </c>
      <c r="D124" s="4">
        <v>112011</v>
      </c>
      <c r="E124" s="4">
        <f>①基本情報!$B$11</f>
        <v>0</v>
      </c>
      <c r="F124" s="4" t="str">
        <f>③入力シート!Q127</f>
        <v/>
      </c>
      <c r="G124" s="4">
        <v>1</v>
      </c>
      <c r="H124">
        <f>COUNTIFS($C$2:$C124,C124,$F$2:$F124,F124,$I$2:$I124,I124)</f>
        <v>123</v>
      </c>
      <c r="I124" s="4">
        <f>③入力シート!E127</f>
        <v>0</v>
      </c>
      <c r="K124" s="4">
        <f>③入力シート!G127</f>
        <v>0</v>
      </c>
      <c r="L124" s="4">
        <f>③入力シート!H127</f>
        <v>0</v>
      </c>
      <c r="O124" s="4">
        <f>①基本情報!$B$9</f>
        <v>0</v>
      </c>
      <c r="P124" s="4" t="str">
        <f>③入力シート!B127</f>
        <v/>
      </c>
      <c r="R124" s="4" t="s">
        <v>50</v>
      </c>
      <c r="S124" s="4" t="str">
        <f t="shared" si="1"/>
        <v/>
      </c>
      <c r="T124" s="4">
        <f>③入力シート!J127</f>
        <v>0</v>
      </c>
    </row>
    <row r="125" spans="1:20" ht="15" customHeight="1">
      <c r="A125" s="4">
        <v>0</v>
      </c>
      <c r="B125" s="4">
        <f>③入力シート!$B$2</f>
        <v>202307</v>
      </c>
      <c r="C125" s="4" t="e">
        <f>③入力シート!C128*100+③入力シート!D128</f>
        <v>#VALUE!</v>
      </c>
      <c r="D125" s="4">
        <v>112011</v>
      </c>
      <c r="E125" s="4">
        <f>①基本情報!$B$11</f>
        <v>0</v>
      </c>
      <c r="F125" s="4" t="str">
        <f>③入力シート!Q128</f>
        <v/>
      </c>
      <c r="G125" s="4">
        <v>1</v>
      </c>
      <c r="H125">
        <f>COUNTIFS($C$2:$C125,C125,$F$2:$F125,F125,$I$2:$I125,I125)</f>
        <v>124</v>
      </c>
      <c r="I125" s="4">
        <f>③入力シート!E128</f>
        <v>0</v>
      </c>
      <c r="K125" s="4">
        <f>③入力シート!G128</f>
        <v>0</v>
      </c>
      <c r="L125" s="4">
        <f>③入力シート!H128</f>
        <v>0</v>
      </c>
      <c r="O125" s="4">
        <f>①基本情報!$B$9</f>
        <v>0</v>
      </c>
      <c r="P125" s="4" t="str">
        <f>③入力シート!B128</f>
        <v/>
      </c>
      <c r="R125" s="4" t="s">
        <v>50</v>
      </c>
      <c r="S125" s="4" t="str">
        <f t="shared" si="1"/>
        <v/>
      </c>
      <c r="T125" s="4">
        <f>③入力シート!J128</f>
        <v>0</v>
      </c>
    </row>
    <row r="126" spans="1:20" ht="15" customHeight="1">
      <c r="A126" s="4">
        <v>0</v>
      </c>
      <c r="B126" s="4">
        <f>③入力シート!$B$2</f>
        <v>202307</v>
      </c>
      <c r="C126" s="4" t="e">
        <f>③入力シート!C129*100+③入力シート!D129</f>
        <v>#VALUE!</v>
      </c>
      <c r="D126" s="4">
        <v>112011</v>
      </c>
      <c r="E126" s="4">
        <f>①基本情報!$B$11</f>
        <v>0</v>
      </c>
      <c r="F126" s="4" t="str">
        <f>③入力シート!Q129</f>
        <v/>
      </c>
      <c r="G126" s="4">
        <v>1</v>
      </c>
      <c r="H126">
        <f>COUNTIFS($C$2:$C126,C126,$F$2:$F126,F126,$I$2:$I126,I126)</f>
        <v>125</v>
      </c>
      <c r="I126" s="4">
        <f>③入力シート!E129</f>
        <v>0</v>
      </c>
      <c r="K126" s="4">
        <f>③入力シート!G129</f>
        <v>0</v>
      </c>
      <c r="L126" s="4">
        <f>③入力シート!H129</f>
        <v>0</v>
      </c>
      <c r="O126" s="4">
        <f>①基本情報!$B$9</f>
        <v>0</v>
      </c>
      <c r="P126" s="4" t="str">
        <f>③入力シート!B129</f>
        <v/>
      </c>
      <c r="R126" s="4" t="s">
        <v>50</v>
      </c>
      <c r="S126" s="4" t="str">
        <f t="shared" si="1"/>
        <v/>
      </c>
      <c r="T126" s="4">
        <f>③入力シート!J129</f>
        <v>0</v>
      </c>
    </row>
    <row r="127" spans="1:20" ht="15" customHeight="1">
      <c r="A127" s="4">
        <v>0</v>
      </c>
      <c r="B127" s="4">
        <f>③入力シート!$B$2</f>
        <v>202307</v>
      </c>
      <c r="C127" s="4" t="e">
        <f>③入力シート!C130*100+③入力シート!D130</f>
        <v>#VALUE!</v>
      </c>
      <c r="D127" s="4">
        <v>112011</v>
      </c>
      <c r="E127" s="4">
        <f>①基本情報!$B$11</f>
        <v>0</v>
      </c>
      <c r="F127" s="4" t="str">
        <f>③入力シート!Q130</f>
        <v/>
      </c>
      <c r="G127" s="4">
        <v>1</v>
      </c>
      <c r="H127">
        <f>COUNTIFS($C$2:$C127,C127,$F$2:$F127,F127,$I$2:$I127,I127)</f>
        <v>126</v>
      </c>
      <c r="I127" s="4">
        <f>③入力シート!E130</f>
        <v>0</v>
      </c>
      <c r="K127" s="4">
        <f>③入力シート!G130</f>
        <v>0</v>
      </c>
      <c r="L127" s="4">
        <f>③入力シート!H130</f>
        <v>0</v>
      </c>
      <c r="O127" s="4">
        <f>①基本情報!$B$9</f>
        <v>0</v>
      </c>
      <c r="P127" s="4" t="str">
        <f>③入力シート!B130</f>
        <v/>
      </c>
      <c r="R127" s="4" t="s">
        <v>50</v>
      </c>
      <c r="S127" s="4" t="str">
        <f t="shared" si="1"/>
        <v/>
      </c>
      <c r="T127" s="4">
        <f>③入力シート!J130</f>
        <v>0</v>
      </c>
    </row>
    <row r="128" spans="1:20" ht="15" customHeight="1">
      <c r="A128" s="4">
        <v>0</v>
      </c>
      <c r="B128" s="4">
        <f>③入力シート!$B$2</f>
        <v>202307</v>
      </c>
      <c r="C128" s="4" t="e">
        <f>③入力シート!C131*100+③入力シート!D131</f>
        <v>#VALUE!</v>
      </c>
      <c r="D128" s="4">
        <v>112011</v>
      </c>
      <c r="E128" s="4">
        <f>①基本情報!$B$11</f>
        <v>0</v>
      </c>
      <c r="F128" s="4" t="str">
        <f>③入力シート!Q131</f>
        <v/>
      </c>
      <c r="G128" s="4">
        <v>1</v>
      </c>
      <c r="H128">
        <f>COUNTIFS($C$2:$C128,C128,$F$2:$F128,F128,$I$2:$I128,I128)</f>
        <v>127</v>
      </c>
      <c r="I128" s="4">
        <f>③入力シート!E131</f>
        <v>0</v>
      </c>
      <c r="K128" s="4">
        <f>③入力シート!G131</f>
        <v>0</v>
      </c>
      <c r="L128" s="4">
        <f>③入力シート!H131</f>
        <v>0</v>
      </c>
      <c r="O128" s="4">
        <f>①基本情報!$B$9</f>
        <v>0</v>
      </c>
      <c r="P128" s="4" t="str">
        <f>③入力シート!B131</f>
        <v/>
      </c>
      <c r="R128" s="4" t="s">
        <v>50</v>
      </c>
      <c r="S128" s="4" t="str">
        <f t="shared" si="1"/>
        <v/>
      </c>
      <c r="T128" s="4">
        <f>③入力シート!J131</f>
        <v>0</v>
      </c>
    </row>
    <row r="129" spans="1:20" ht="15" customHeight="1">
      <c r="A129" s="4">
        <v>0</v>
      </c>
      <c r="B129" s="4">
        <f>③入力シート!$B$2</f>
        <v>202307</v>
      </c>
      <c r="C129" s="4" t="e">
        <f>③入力シート!C132*100+③入力シート!D132</f>
        <v>#VALUE!</v>
      </c>
      <c r="D129" s="4">
        <v>112011</v>
      </c>
      <c r="E129" s="4">
        <f>①基本情報!$B$11</f>
        <v>0</v>
      </c>
      <c r="F129" s="4" t="str">
        <f>③入力シート!Q132</f>
        <v/>
      </c>
      <c r="G129" s="4">
        <v>1</v>
      </c>
      <c r="H129">
        <f>COUNTIFS($C$2:$C129,C129,$F$2:$F129,F129,$I$2:$I129,I129)</f>
        <v>128</v>
      </c>
      <c r="I129" s="4">
        <f>③入力シート!E132</f>
        <v>0</v>
      </c>
      <c r="K129" s="4">
        <f>③入力シート!G132</f>
        <v>0</v>
      </c>
      <c r="L129" s="4">
        <f>③入力シート!H132</f>
        <v>0</v>
      </c>
      <c r="O129" s="4">
        <f>①基本情報!$B$9</f>
        <v>0</v>
      </c>
      <c r="P129" s="4" t="str">
        <f>③入力シート!B132</f>
        <v/>
      </c>
      <c r="R129" s="4" t="s">
        <v>50</v>
      </c>
      <c r="S129" s="4" t="str">
        <f t="shared" si="1"/>
        <v/>
      </c>
      <c r="T129" s="4">
        <f>③入力シート!J132</f>
        <v>0</v>
      </c>
    </row>
    <row r="130" spans="1:20" ht="15" customHeight="1">
      <c r="A130" s="4">
        <v>0</v>
      </c>
      <c r="B130" s="4">
        <f>③入力シート!$B$2</f>
        <v>202307</v>
      </c>
      <c r="C130" s="4" t="e">
        <f>③入力シート!C133*100+③入力シート!D133</f>
        <v>#VALUE!</v>
      </c>
      <c r="D130" s="4">
        <v>112011</v>
      </c>
      <c r="E130" s="4">
        <f>①基本情報!$B$11</f>
        <v>0</v>
      </c>
      <c r="F130" s="4" t="str">
        <f>③入力シート!Q133</f>
        <v/>
      </c>
      <c r="G130" s="4">
        <v>1</v>
      </c>
      <c r="H130">
        <f>COUNTIFS($C$2:$C130,C130,$F$2:$F130,F130,$I$2:$I130,I130)</f>
        <v>129</v>
      </c>
      <c r="I130" s="4">
        <f>③入力シート!E133</f>
        <v>0</v>
      </c>
      <c r="K130" s="4">
        <f>③入力シート!G133</f>
        <v>0</v>
      </c>
      <c r="L130" s="4">
        <f>③入力シート!H133</f>
        <v>0</v>
      </c>
      <c r="O130" s="4">
        <f>①基本情報!$B$9</f>
        <v>0</v>
      </c>
      <c r="P130" s="4" t="str">
        <f>③入力シート!B133</f>
        <v/>
      </c>
      <c r="R130" s="4" t="s">
        <v>50</v>
      </c>
      <c r="S130" s="4" t="str">
        <f t="shared" si="1"/>
        <v/>
      </c>
      <c r="T130" s="4">
        <f>③入力シート!J133</f>
        <v>0</v>
      </c>
    </row>
    <row r="131" spans="1:20" ht="15" customHeight="1">
      <c r="A131" s="4">
        <v>0</v>
      </c>
      <c r="B131" s="4">
        <f>③入力シート!$B$2</f>
        <v>202307</v>
      </c>
      <c r="C131" s="4" t="e">
        <f>③入力シート!C134*100+③入力シート!D134</f>
        <v>#VALUE!</v>
      </c>
      <c r="D131" s="4">
        <v>112011</v>
      </c>
      <c r="E131" s="4">
        <f>①基本情報!$B$11</f>
        <v>0</v>
      </c>
      <c r="F131" s="4" t="str">
        <f>③入力シート!Q134</f>
        <v/>
      </c>
      <c r="G131" s="4">
        <v>1</v>
      </c>
      <c r="H131">
        <f>COUNTIFS($C$2:$C131,C131,$F$2:$F131,F131,$I$2:$I131,I131)</f>
        <v>130</v>
      </c>
      <c r="I131" s="4">
        <f>③入力シート!E134</f>
        <v>0</v>
      </c>
      <c r="K131" s="4">
        <f>③入力シート!G134</f>
        <v>0</v>
      </c>
      <c r="L131" s="4">
        <f>③入力シート!H134</f>
        <v>0</v>
      </c>
      <c r="O131" s="4">
        <f>①基本情報!$B$9</f>
        <v>0</v>
      </c>
      <c r="P131" s="4" t="str">
        <f>③入力シート!B134</f>
        <v/>
      </c>
      <c r="R131" s="4" t="s">
        <v>50</v>
      </c>
      <c r="S131" s="4" t="str">
        <f t="shared" ref="S131:S194" si="2">IFERROR(VLOOKUP(T131,$V:$W,2,0),"")</f>
        <v/>
      </c>
      <c r="T131" s="4">
        <f>③入力シート!J134</f>
        <v>0</v>
      </c>
    </row>
    <row r="132" spans="1:20" ht="15" customHeight="1">
      <c r="A132" s="4">
        <v>0</v>
      </c>
      <c r="B132" s="4">
        <f>③入力シート!$B$2</f>
        <v>202307</v>
      </c>
      <c r="C132" s="4" t="e">
        <f>③入力シート!C135*100+③入力シート!D135</f>
        <v>#VALUE!</v>
      </c>
      <c r="D132" s="4">
        <v>112011</v>
      </c>
      <c r="E132" s="4">
        <f>①基本情報!$B$11</f>
        <v>0</v>
      </c>
      <c r="F132" s="4" t="str">
        <f>③入力シート!Q135</f>
        <v/>
      </c>
      <c r="G132" s="4">
        <v>1</v>
      </c>
      <c r="H132">
        <f>COUNTIFS($C$2:$C132,C132,$F$2:$F132,F132,$I$2:$I132,I132)</f>
        <v>131</v>
      </c>
      <c r="I132" s="4">
        <f>③入力シート!E135</f>
        <v>0</v>
      </c>
      <c r="K132" s="4">
        <f>③入力シート!G135</f>
        <v>0</v>
      </c>
      <c r="L132" s="4">
        <f>③入力シート!H135</f>
        <v>0</v>
      </c>
      <c r="O132" s="4">
        <f>①基本情報!$B$9</f>
        <v>0</v>
      </c>
      <c r="P132" s="4" t="str">
        <f>③入力シート!B135</f>
        <v/>
      </c>
      <c r="R132" s="4" t="s">
        <v>50</v>
      </c>
      <c r="S132" s="4" t="str">
        <f t="shared" si="2"/>
        <v/>
      </c>
      <c r="T132" s="4">
        <f>③入力シート!J135</f>
        <v>0</v>
      </c>
    </row>
    <row r="133" spans="1:20" ht="15" customHeight="1">
      <c r="A133" s="4">
        <v>0</v>
      </c>
      <c r="B133" s="4">
        <f>③入力シート!$B$2</f>
        <v>202307</v>
      </c>
      <c r="C133" s="4" t="e">
        <f>③入力シート!C136*100+③入力シート!D136</f>
        <v>#VALUE!</v>
      </c>
      <c r="D133" s="4">
        <v>112011</v>
      </c>
      <c r="E133" s="4">
        <f>①基本情報!$B$11</f>
        <v>0</v>
      </c>
      <c r="F133" s="4" t="str">
        <f>③入力シート!Q136</f>
        <v/>
      </c>
      <c r="G133" s="4">
        <v>1</v>
      </c>
      <c r="H133">
        <f>COUNTIFS($C$2:$C133,C133,$F$2:$F133,F133,$I$2:$I133,I133)</f>
        <v>132</v>
      </c>
      <c r="I133" s="4">
        <f>③入力シート!E136</f>
        <v>0</v>
      </c>
      <c r="K133" s="4">
        <f>③入力シート!G136</f>
        <v>0</v>
      </c>
      <c r="L133" s="4">
        <f>③入力シート!H136</f>
        <v>0</v>
      </c>
      <c r="O133" s="4">
        <f>①基本情報!$B$9</f>
        <v>0</v>
      </c>
      <c r="P133" s="4" t="str">
        <f>③入力シート!B136</f>
        <v/>
      </c>
      <c r="R133" s="4" t="s">
        <v>50</v>
      </c>
      <c r="S133" s="4" t="str">
        <f t="shared" si="2"/>
        <v/>
      </c>
      <c r="T133" s="4">
        <f>③入力シート!J136</f>
        <v>0</v>
      </c>
    </row>
    <row r="134" spans="1:20" ht="15" customHeight="1">
      <c r="A134" s="4">
        <v>0</v>
      </c>
      <c r="B134" s="4">
        <f>③入力シート!$B$2</f>
        <v>202307</v>
      </c>
      <c r="C134" s="4" t="e">
        <f>③入力シート!C137*100+③入力シート!D137</f>
        <v>#VALUE!</v>
      </c>
      <c r="D134" s="4">
        <v>112011</v>
      </c>
      <c r="E134" s="4">
        <f>①基本情報!$B$11</f>
        <v>0</v>
      </c>
      <c r="F134" s="4" t="str">
        <f>③入力シート!Q137</f>
        <v/>
      </c>
      <c r="G134" s="4">
        <v>1</v>
      </c>
      <c r="H134">
        <f>COUNTIFS($C$2:$C134,C134,$F$2:$F134,F134,$I$2:$I134,I134)</f>
        <v>133</v>
      </c>
      <c r="I134" s="4">
        <f>③入力シート!E137</f>
        <v>0</v>
      </c>
      <c r="K134" s="4">
        <f>③入力シート!G137</f>
        <v>0</v>
      </c>
      <c r="L134" s="4">
        <f>③入力シート!H137</f>
        <v>0</v>
      </c>
      <c r="O134" s="4">
        <f>①基本情報!$B$9</f>
        <v>0</v>
      </c>
      <c r="P134" s="4" t="str">
        <f>③入力シート!B137</f>
        <v/>
      </c>
      <c r="R134" s="4" t="s">
        <v>50</v>
      </c>
      <c r="S134" s="4" t="str">
        <f t="shared" si="2"/>
        <v/>
      </c>
      <c r="T134" s="4">
        <f>③入力シート!J137</f>
        <v>0</v>
      </c>
    </row>
    <row r="135" spans="1:20" ht="15" customHeight="1">
      <c r="A135" s="4">
        <v>0</v>
      </c>
      <c r="B135" s="4">
        <f>③入力シート!$B$2</f>
        <v>202307</v>
      </c>
      <c r="C135" s="4" t="e">
        <f>③入力シート!C138*100+③入力シート!D138</f>
        <v>#VALUE!</v>
      </c>
      <c r="D135" s="4">
        <v>112011</v>
      </c>
      <c r="E135" s="4">
        <f>①基本情報!$B$11</f>
        <v>0</v>
      </c>
      <c r="F135" s="4" t="str">
        <f>③入力シート!Q138</f>
        <v/>
      </c>
      <c r="G135" s="4">
        <v>1</v>
      </c>
      <c r="H135">
        <f>COUNTIFS($C$2:$C135,C135,$F$2:$F135,F135,$I$2:$I135,I135)</f>
        <v>134</v>
      </c>
      <c r="I135" s="4">
        <f>③入力シート!E138</f>
        <v>0</v>
      </c>
      <c r="K135" s="4">
        <f>③入力シート!G138</f>
        <v>0</v>
      </c>
      <c r="L135" s="4">
        <f>③入力シート!H138</f>
        <v>0</v>
      </c>
      <c r="O135" s="4">
        <f>①基本情報!$B$9</f>
        <v>0</v>
      </c>
      <c r="P135" s="4" t="str">
        <f>③入力シート!B138</f>
        <v/>
      </c>
      <c r="R135" s="4" t="s">
        <v>50</v>
      </c>
      <c r="S135" s="4" t="str">
        <f t="shared" si="2"/>
        <v/>
      </c>
      <c r="T135" s="4">
        <f>③入力シート!J138</f>
        <v>0</v>
      </c>
    </row>
    <row r="136" spans="1:20" ht="15" customHeight="1">
      <c r="A136" s="4">
        <v>0</v>
      </c>
      <c r="B136" s="4">
        <f>③入力シート!$B$2</f>
        <v>202307</v>
      </c>
      <c r="C136" s="4" t="e">
        <f>③入力シート!C139*100+③入力シート!D139</f>
        <v>#VALUE!</v>
      </c>
      <c r="D136" s="4">
        <v>112011</v>
      </c>
      <c r="E136" s="4">
        <f>①基本情報!$B$11</f>
        <v>0</v>
      </c>
      <c r="F136" s="4" t="str">
        <f>③入力シート!Q139</f>
        <v/>
      </c>
      <c r="G136" s="4">
        <v>1</v>
      </c>
      <c r="H136">
        <f>COUNTIFS($C$2:$C136,C136,$F$2:$F136,F136,$I$2:$I136,I136)</f>
        <v>135</v>
      </c>
      <c r="I136" s="4">
        <f>③入力シート!E139</f>
        <v>0</v>
      </c>
      <c r="K136" s="4">
        <f>③入力シート!G139</f>
        <v>0</v>
      </c>
      <c r="L136" s="4">
        <f>③入力シート!H139</f>
        <v>0</v>
      </c>
      <c r="O136" s="4">
        <f>①基本情報!$B$9</f>
        <v>0</v>
      </c>
      <c r="P136" s="4" t="str">
        <f>③入力シート!B139</f>
        <v/>
      </c>
      <c r="R136" s="4" t="s">
        <v>50</v>
      </c>
      <c r="S136" s="4" t="str">
        <f t="shared" si="2"/>
        <v/>
      </c>
      <c r="T136" s="4">
        <f>③入力シート!J139</f>
        <v>0</v>
      </c>
    </row>
    <row r="137" spans="1:20" ht="15" customHeight="1">
      <c r="A137" s="4">
        <v>0</v>
      </c>
      <c r="B137" s="4">
        <f>③入力シート!$B$2</f>
        <v>202307</v>
      </c>
      <c r="C137" s="4" t="e">
        <f>③入力シート!C140*100+③入力シート!D140</f>
        <v>#VALUE!</v>
      </c>
      <c r="D137" s="4">
        <v>112011</v>
      </c>
      <c r="E137" s="4">
        <f>①基本情報!$B$11</f>
        <v>0</v>
      </c>
      <c r="F137" s="4" t="str">
        <f>③入力シート!Q140</f>
        <v/>
      </c>
      <c r="G137" s="4">
        <v>1</v>
      </c>
      <c r="H137">
        <f>COUNTIFS($C$2:$C137,C137,$F$2:$F137,F137,$I$2:$I137,I137)</f>
        <v>136</v>
      </c>
      <c r="I137" s="4">
        <f>③入力シート!E140</f>
        <v>0</v>
      </c>
      <c r="K137" s="4">
        <f>③入力シート!G140</f>
        <v>0</v>
      </c>
      <c r="L137" s="4">
        <f>③入力シート!H140</f>
        <v>0</v>
      </c>
      <c r="O137" s="4">
        <f>①基本情報!$B$9</f>
        <v>0</v>
      </c>
      <c r="P137" s="4" t="str">
        <f>③入力シート!B140</f>
        <v/>
      </c>
      <c r="R137" s="4" t="s">
        <v>50</v>
      </c>
      <c r="S137" s="4" t="str">
        <f t="shared" si="2"/>
        <v/>
      </c>
      <c r="T137" s="4">
        <f>③入力シート!J140</f>
        <v>0</v>
      </c>
    </row>
    <row r="138" spans="1:20" ht="15" customHeight="1">
      <c r="A138" s="4">
        <v>0</v>
      </c>
      <c r="B138" s="4">
        <f>③入力シート!$B$2</f>
        <v>202307</v>
      </c>
      <c r="C138" s="4" t="e">
        <f>③入力シート!C141*100+③入力シート!D141</f>
        <v>#VALUE!</v>
      </c>
      <c r="D138" s="4">
        <v>112011</v>
      </c>
      <c r="E138" s="4">
        <f>①基本情報!$B$11</f>
        <v>0</v>
      </c>
      <c r="F138" s="4" t="str">
        <f>③入力シート!Q141</f>
        <v/>
      </c>
      <c r="G138" s="4">
        <v>1</v>
      </c>
      <c r="H138">
        <f>COUNTIFS($C$2:$C138,C138,$F$2:$F138,F138,$I$2:$I138,I138)</f>
        <v>137</v>
      </c>
      <c r="I138" s="4">
        <f>③入力シート!E141</f>
        <v>0</v>
      </c>
      <c r="K138" s="4">
        <f>③入力シート!G141</f>
        <v>0</v>
      </c>
      <c r="L138" s="4">
        <f>③入力シート!H141</f>
        <v>0</v>
      </c>
      <c r="O138" s="4">
        <f>①基本情報!$B$9</f>
        <v>0</v>
      </c>
      <c r="P138" s="4" t="str">
        <f>③入力シート!B141</f>
        <v/>
      </c>
      <c r="R138" s="4" t="s">
        <v>50</v>
      </c>
      <c r="S138" s="4" t="str">
        <f t="shared" si="2"/>
        <v/>
      </c>
      <c r="T138" s="4">
        <f>③入力シート!J141</f>
        <v>0</v>
      </c>
    </row>
    <row r="139" spans="1:20" ht="15" customHeight="1">
      <c r="A139" s="4">
        <v>0</v>
      </c>
      <c r="B139" s="4">
        <f>③入力シート!$B$2</f>
        <v>202307</v>
      </c>
      <c r="C139" s="4" t="e">
        <f>③入力シート!C142*100+③入力シート!D142</f>
        <v>#VALUE!</v>
      </c>
      <c r="D139" s="4">
        <v>112011</v>
      </c>
      <c r="E139" s="4">
        <f>①基本情報!$B$11</f>
        <v>0</v>
      </c>
      <c r="F139" s="4" t="str">
        <f>③入力シート!Q142</f>
        <v/>
      </c>
      <c r="G139" s="4">
        <v>1</v>
      </c>
      <c r="H139">
        <f>COUNTIFS($C$2:$C139,C139,$F$2:$F139,F139,$I$2:$I139,I139)</f>
        <v>138</v>
      </c>
      <c r="I139" s="4">
        <f>③入力シート!E142</f>
        <v>0</v>
      </c>
      <c r="K139" s="4">
        <f>③入力シート!G142</f>
        <v>0</v>
      </c>
      <c r="L139" s="4">
        <f>③入力シート!H142</f>
        <v>0</v>
      </c>
      <c r="O139" s="4">
        <f>①基本情報!$B$9</f>
        <v>0</v>
      </c>
      <c r="P139" s="4" t="str">
        <f>③入力シート!B142</f>
        <v/>
      </c>
      <c r="R139" s="4" t="s">
        <v>50</v>
      </c>
      <c r="S139" s="4" t="str">
        <f t="shared" si="2"/>
        <v/>
      </c>
      <c r="T139" s="4">
        <f>③入力シート!J142</f>
        <v>0</v>
      </c>
    </row>
    <row r="140" spans="1:20" ht="15" customHeight="1">
      <c r="A140" s="4">
        <v>0</v>
      </c>
      <c r="B140" s="4">
        <f>③入力シート!$B$2</f>
        <v>202307</v>
      </c>
      <c r="C140" s="4" t="e">
        <f>③入力シート!C143*100+③入力シート!D143</f>
        <v>#VALUE!</v>
      </c>
      <c r="D140" s="4">
        <v>112011</v>
      </c>
      <c r="E140" s="4">
        <f>①基本情報!$B$11</f>
        <v>0</v>
      </c>
      <c r="F140" s="4" t="str">
        <f>③入力シート!Q143</f>
        <v/>
      </c>
      <c r="G140" s="4">
        <v>1</v>
      </c>
      <c r="H140">
        <f>COUNTIFS($C$2:$C140,C140,$F$2:$F140,F140,$I$2:$I140,I140)</f>
        <v>139</v>
      </c>
      <c r="I140" s="4">
        <f>③入力シート!E143</f>
        <v>0</v>
      </c>
      <c r="K140" s="4">
        <f>③入力シート!G143</f>
        <v>0</v>
      </c>
      <c r="L140" s="4">
        <f>③入力シート!H143</f>
        <v>0</v>
      </c>
      <c r="O140" s="4">
        <f>①基本情報!$B$9</f>
        <v>0</v>
      </c>
      <c r="P140" s="4" t="str">
        <f>③入力シート!B143</f>
        <v/>
      </c>
      <c r="R140" s="4" t="s">
        <v>50</v>
      </c>
      <c r="S140" s="4" t="str">
        <f t="shared" si="2"/>
        <v/>
      </c>
      <c r="T140" s="4">
        <f>③入力シート!J143</f>
        <v>0</v>
      </c>
    </row>
    <row r="141" spans="1:20" ht="15" customHeight="1">
      <c r="A141" s="4">
        <v>0</v>
      </c>
      <c r="B141" s="4">
        <f>③入力シート!$B$2</f>
        <v>202307</v>
      </c>
      <c r="C141" s="4" t="e">
        <f>③入力シート!C144*100+③入力シート!D144</f>
        <v>#VALUE!</v>
      </c>
      <c r="D141" s="4">
        <v>112011</v>
      </c>
      <c r="E141" s="4">
        <f>①基本情報!$B$11</f>
        <v>0</v>
      </c>
      <c r="F141" s="4" t="str">
        <f>③入力シート!Q144</f>
        <v/>
      </c>
      <c r="G141" s="4">
        <v>1</v>
      </c>
      <c r="H141">
        <f>COUNTIFS($C$2:$C141,C141,$F$2:$F141,F141,$I$2:$I141,I141)</f>
        <v>140</v>
      </c>
      <c r="I141" s="4">
        <f>③入力シート!E144</f>
        <v>0</v>
      </c>
      <c r="K141" s="4">
        <f>③入力シート!G144</f>
        <v>0</v>
      </c>
      <c r="L141" s="4">
        <f>③入力シート!H144</f>
        <v>0</v>
      </c>
      <c r="O141" s="4">
        <f>①基本情報!$B$9</f>
        <v>0</v>
      </c>
      <c r="P141" s="4" t="str">
        <f>③入力シート!B144</f>
        <v/>
      </c>
      <c r="R141" s="4" t="s">
        <v>50</v>
      </c>
      <c r="S141" s="4" t="str">
        <f t="shared" si="2"/>
        <v/>
      </c>
      <c r="T141" s="4">
        <f>③入力シート!J144</f>
        <v>0</v>
      </c>
    </row>
    <row r="142" spans="1:20" ht="15" customHeight="1">
      <c r="A142" s="4">
        <v>0</v>
      </c>
      <c r="B142" s="4">
        <f>③入力シート!$B$2</f>
        <v>202307</v>
      </c>
      <c r="C142" s="4" t="e">
        <f>③入力シート!C145*100+③入力シート!D145</f>
        <v>#VALUE!</v>
      </c>
      <c r="D142" s="4">
        <v>112011</v>
      </c>
      <c r="E142" s="4">
        <f>①基本情報!$B$11</f>
        <v>0</v>
      </c>
      <c r="F142" s="4" t="str">
        <f>③入力シート!Q145</f>
        <v/>
      </c>
      <c r="G142" s="4">
        <v>1</v>
      </c>
      <c r="H142">
        <f>COUNTIFS($C$2:$C142,C142,$F$2:$F142,F142,$I$2:$I142,I142)</f>
        <v>141</v>
      </c>
      <c r="I142" s="4">
        <f>③入力シート!E145</f>
        <v>0</v>
      </c>
      <c r="K142" s="4">
        <f>③入力シート!G145</f>
        <v>0</v>
      </c>
      <c r="L142" s="4">
        <f>③入力シート!H145</f>
        <v>0</v>
      </c>
      <c r="O142" s="4">
        <f>①基本情報!$B$9</f>
        <v>0</v>
      </c>
      <c r="P142" s="4" t="str">
        <f>③入力シート!B145</f>
        <v/>
      </c>
      <c r="R142" s="4" t="s">
        <v>50</v>
      </c>
      <c r="S142" s="4" t="str">
        <f t="shared" si="2"/>
        <v/>
      </c>
      <c r="T142" s="4">
        <f>③入力シート!J145</f>
        <v>0</v>
      </c>
    </row>
    <row r="143" spans="1:20" ht="15" customHeight="1">
      <c r="A143" s="4">
        <v>0</v>
      </c>
      <c r="B143" s="4">
        <f>③入力シート!$B$2</f>
        <v>202307</v>
      </c>
      <c r="C143" s="4" t="e">
        <f>③入力シート!C146*100+③入力シート!D146</f>
        <v>#VALUE!</v>
      </c>
      <c r="D143" s="4">
        <v>112011</v>
      </c>
      <c r="E143" s="4">
        <f>①基本情報!$B$11</f>
        <v>0</v>
      </c>
      <c r="F143" s="4" t="str">
        <f>③入力シート!Q146</f>
        <v/>
      </c>
      <c r="G143" s="4">
        <v>1</v>
      </c>
      <c r="H143">
        <f>COUNTIFS($C$2:$C143,C143,$F$2:$F143,F143,$I$2:$I143,I143)</f>
        <v>142</v>
      </c>
      <c r="I143" s="4">
        <f>③入力シート!E146</f>
        <v>0</v>
      </c>
      <c r="K143" s="4">
        <f>③入力シート!G146</f>
        <v>0</v>
      </c>
      <c r="L143" s="4">
        <f>③入力シート!H146</f>
        <v>0</v>
      </c>
      <c r="O143" s="4">
        <f>①基本情報!$B$9</f>
        <v>0</v>
      </c>
      <c r="P143" s="4" t="str">
        <f>③入力シート!B146</f>
        <v/>
      </c>
      <c r="R143" s="4" t="s">
        <v>50</v>
      </c>
      <c r="S143" s="4" t="str">
        <f t="shared" si="2"/>
        <v/>
      </c>
      <c r="T143" s="4">
        <f>③入力シート!J146</f>
        <v>0</v>
      </c>
    </row>
    <row r="144" spans="1:20" ht="15" customHeight="1">
      <c r="A144" s="4">
        <v>0</v>
      </c>
      <c r="B144" s="4">
        <f>③入力シート!$B$2</f>
        <v>202307</v>
      </c>
      <c r="C144" s="4" t="e">
        <f>③入力シート!C147*100+③入力シート!D147</f>
        <v>#VALUE!</v>
      </c>
      <c r="D144" s="4">
        <v>112011</v>
      </c>
      <c r="E144" s="4">
        <f>①基本情報!$B$11</f>
        <v>0</v>
      </c>
      <c r="F144" s="4" t="str">
        <f>③入力シート!Q147</f>
        <v/>
      </c>
      <c r="G144" s="4">
        <v>1</v>
      </c>
      <c r="H144">
        <f>COUNTIFS($C$2:$C144,C144,$F$2:$F144,F144,$I$2:$I144,I144)</f>
        <v>143</v>
      </c>
      <c r="I144" s="4">
        <f>③入力シート!E147</f>
        <v>0</v>
      </c>
      <c r="K144" s="4">
        <f>③入力シート!G147</f>
        <v>0</v>
      </c>
      <c r="L144" s="4">
        <f>③入力シート!H147</f>
        <v>0</v>
      </c>
      <c r="O144" s="4">
        <f>①基本情報!$B$9</f>
        <v>0</v>
      </c>
      <c r="P144" s="4" t="str">
        <f>③入力シート!B147</f>
        <v/>
      </c>
      <c r="R144" s="4" t="s">
        <v>50</v>
      </c>
      <c r="S144" s="4" t="str">
        <f t="shared" si="2"/>
        <v/>
      </c>
      <c r="T144" s="4">
        <f>③入力シート!J147</f>
        <v>0</v>
      </c>
    </row>
    <row r="145" spans="1:20" ht="15" customHeight="1">
      <c r="A145" s="4">
        <v>0</v>
      </c>
      <c r="B145" s="4">
        <f>③入力シート!$B$2</f>
        <v>202307</v>
      </c>
      <c r="C145" s="4" t="e">
        <f>③入力シート!C148*100+③入力シート!D148</f>
        <v>#VALUE!</v>
      </c>
      <c r="D145" s="4">
        <v>112011</v>
      </c>
      <c r="E145" s="4">
        <f>①基本情報!$B$11</f>
        <v>0</v>
      </c>
      <c r="F145" s="4" t="str">
        <f>③入力シート!Q148</f>
        <v/>
      </c>
      <c r="G145" s="4">
        <v>1</v>
      </c>
      <c r="H145">
        <f>COUNTIFS($C$2:$C145,C145,$F$2:$F145,F145,$I$2:$I145,I145)</f>
        <v>144</v>
      </c>
      <c r="I145" s="4">
        <f>③入力シート!E148</f>
        <v>0</v>
      </c>
      <c r="K145" s="4">
        <f>③入力シート!G148</f>
        <v>0</v>
      </c>
      <c r="L145" s="4">
        <f>③入力シート!H148</f>
        <v>0</v>
      </c>
      <c r="O145" s="4">
        <f>①基本情報!$B$9</f>
        <v>0</v>
      </c>
      <c r="P145" s="4" t="str">
        <f>③入力シート!B148</f>
        <v/>
      </c>
      <c r="R145" s="4" t="s">
        <v>50</v>
      </c>
      <c r="S145" s="4" t="str">
        <f t="shared" si="2"/>
        <v/>
      </c>
      <c r="T145" s="4">
        <f>③入力シート!J148</f>
        <v>0</v>
      </c>
    </row>
    <row r="146" spans="1:20" ht="15" customHeight="1">
      <c r="A146" s="4">
        <v>0</v>
      </c>
      <c r="B146" s="4">
        <f>③入力シート!$B$2</f>
        <v>202307</v>
      </c>
      <c r="C146" s="4" t="e">
        <f>③入力シート!C149*100+③入力シート!D149</f>
        <v>#VALUE!</v>
      </c>
      <c r="D146" s="4">
        <v>112011</v>
      </c>
      <c r="E146" s="4">
        <f>①基本情報!$B$11</f>
        <v>0</v>
      </c>
      <c r="F146" s="4" t="str">
        <f>③入力シート!Q149</f>
        <v/>
      </c>
      <c r="G146" s="4">
        <v>1</v>
      </c>
      <c r="H146">
        <f>COUNTIFS($C$2:$C146,C146,$F$2:$F146,F146,$I$2:$I146,I146)</f>
        <v>145</v>
      </c>
      <c r="I146" s="4">
        <f>③入力シート!E149</f>
        <v>0</v>
      </c>
      <c r="K146" s="4">
        <f>③入力シート!G149</f>
        <v>0</v>
      </c>
      <c r="L146" s="4">
        <f>③入力シート!H149</f>
        <v>0</v>
      </c>
      <c r="O146" s="4">
        <f>①基本情報!$B$9</f>
        <v>0</v>
      </c>
      <c r="P146" s="4" t="str">
        <f>③入力シート!B149</f>
        <v/>
      </c>
      <c r="R146" s="4" t="s">
        <v>50</v>
      </c>
      <c r="S146" s="4" t="str">
        <f t="shared" si="2"/>
        <v/>
      </c>
      <c r="T146" s="4">
        <f>③入力シート!J149</f>
        <v>0</v>
      </c>
    </row>
    <row r="147" spans="1:20" ht="15" customHeight="1">
      <c r="A147" s="4">
        <v>0</v>
      </c>
      <c r="B147" s="4">
        <f>③入力シート!$B$2</f>
        <v>202307</v>
      </c>
      <c r="C147" s="4" t="e">
        <f>③入力シート!C150*100+③入力シート!D150</f>
        <v>#VALUE!</v>
      </c>
      <c r="D147" s="4">
        <v>112011</v>
      </c>
      <c r="E147" s="4">
        <f>①基本情報!$B$11</f>
        <v>0</v>
      </c>
      <c r="F147" s="4" t="str">
        <f>③入力シート!Q150</f>
        <v/>
      </c>
      <c r="G147" s="4">
        <v>1</v>
      </c>
      <c r="H147">
        <f>COUNTIFS($C$2:$C147,C147,$F$2:$F147,F147,$I$2:$I147,I147)</f>
        <v>146</v>
      </c>
      <c r="I147" s="4">
        <f>③入力シート!E150</f>
        <v>0</v>
      </c>
      <c r="K147" s="4">
        <f>③入力シート!G150</f>
        <v>0</v>
      </c>
      <c r="L147" s="4">
        <f>③入力シート!H150</f>
        <v>0</v>
      </c>
      <c r="O147" s="4">
        <f>①基本情報!$B$9</f>
        <v>0</v>
      </c>
      <c r="P147" s="4" t="str">
        <f>③入力シート!B150</f>
        <v/>
      </c>
      <c r="R147" s="4" t="s">
        <v>50</v>
      </c>
      <c r="S147" s="4" t="str">
        <f t="shared" si="2"/>
        <v/>
      </c>
      <c r="T147" s="4">
        <f>③入力シート!J150</f>
        <v>0</v>
      </c>
    </row>
    <row r="148" spans="1:20" ht="15" customHeight="1">
      <c r="A148" s="4">
        <v>0</v>
      </c>
      <c r="B148" s="4">
        <f>③入力シート!$B$2</f>
        <v>202307</v>
      </c>
      <c r="C148" s="4" t="e">
        <f>③入力シート!C151*100+③入力シート!D151</f>
        <v>#VALUE!</v>
      </c>
      <c r="D148" s="4">
        <v>112011</v>
      </c>
      <c r="E148" s="4">
        <f>①基本情報!$B$11</f>
        <v>0</v>
      </c>
      <c r="F148" s="4" t="str">
        <f>③入力シート!Q151</f>
        <v/>
      </c>
      <c r="G148" s="4">
        <v>1</v>
      </c>
      <c r="H148">
        <f>COUNTIFS($C$2:$C148,C148,$F$2:$F148,F148,$I$2:$I148,I148)</f>
        <v>147</v>
      </c>
      <c r="I148" s="4">
        <f>③入力シート!E151</f>
        <v>0</v>
      </c>
      <c r="K148" s="4">
        <f>③入力シート!G151</f>
        <v>0</v>
      </c>
      <c r="L148" s="4">
        <f>③入力シート!H151</f>
        <v>0</v>
      </c>
      <c r="O148" s="4">
        <f>①基本情報!$B$9</f>
        <v>0</v>
      </c>
      <c r="P148" s="4" t="str">
        <f>③入力シート!B151</f>
        <v/>
      </c>
      <c r="R148" s="4" t="s">
        <v>50</v>
      </c>
      <c r="S148" s="4" t="str">
        <f t="shared" si="2"/>
        <v/>
      </c>
      <c r="T148" s="4">
        <f>③入力シート!J151</f>
        <v>0</v>
      </c>
    </row>
    <row r="149" spans="1:20" ht="15" customHeight="1">
      <c r="A149" s="4">
        <v>0</v>
      </c>
      <c r="B149" s="4">
        <f>③入力シート!$B$2</f>
        <v>202307</v>
      </c>
      <c r="C149" s="4" t="e">
        <f>③入力シート!C152*100+③入力シート!D152</f>
        <v>#VALUE!</v>
      </c>
      <c r="D149" s="4">
        <v>112011</v>
      </c>
      <c r="E149" s="4">
        <f>①基本情報!$B$11</f>
        <v>0</v>
      </c>
      <c r="F149" s="4" t="str">
        <f>③入力シート!Q152</f>
        <v/>
      </c>
      <c r="G149" s="4">
        <v>1</v>
      </c>
      <c r="H149">
        <f>COUNTIFS($C$2:$C149,C149,$F$2:$F149,F149,$I$2:$I149,I149)</f>
        <v>148</v>
      </c>
      <c r="I149" s="4">
        <f>③入力シート!E152</f>
        <v>0</v>
      </c>
      <c r="K149" s="4">
        <f>③入力シート!G152</f>
        <v>0</v>
      </c>
      <c r="L149" s="4">
        <f>③入力シート!H152</f>
        <v>0</v>
      </c>
      <c r="O149" s="4">
        <f>①基本情報!$B$9</f>
        <v>0</v>
      </c>
      <c r="P149" s="4" t="str">
        <f>③入力シート!B152</f>
        <v/>
      </c>
      <c r="R149" s="4" t="s">
        <v>50</v>
      </c>
      <c r="S149" s="4" t="str">
        <f t="shared" si="2"/>
        <v/>
      </c>
      <c r="T149" s="4">
        <f>③入力シート!J152</f>
        <v>0</v>
      </c>
    </row>
    <row r="150" spans="1:20" ht="15" customHeight="1">
      <c r="A150" s="4">
        <v>0</v>
      </c>
      <c r="B150" s="4">
        <f>③入力シート!$B$2</f>
        <v>202307</v>
      </c>
      <c r="C150" s="4" t="e">
        <f>③入力シート!C153*100+③入力シート!D153</f>
        <v>#VALUE!</v>
      </c>
      <c r="D150" s="4">
        <v>112011</v>
      </c>
      <c r="E150" s="4">
        <f>①基本情報!$B$11</f>
        <v>0</v>
      </c>
      <c r="F150" s="4" t="str">
        <f>③入力シート!Q153</f>
        <v/>
      </c>
      <c r="G150" s="4">
        <v>1</v>
      </c>
      <c r="H150">
        <f>COUNTIFS($C$2:$C150,C150,$F$2:$F150,F150,$I$2:$I150,I150)</f>
        <v>149</v>
      </c>
      <c r="I150" s="4">
        <f>③入力シート!E153</f>
        <v>0</v>
      </c>
      <c r="K150" s="4">
        <f>③入力シート!G153</f>
        <v>0</v>
      </c>
      <c r="L150" s="4">
        <f>③入力シート!H153</f>
        <v>0</v>
      </c>
      <c r="O150" s="4">
        <f>①基本情報!$B$9</f>
        <v>0</v>
      </c>
      <c r="P150" s="4" t="str">
        <f>③入力シート!B153</f>
        <v/>
      </c>
      <c r="R150" s="4" t="s">
        <v>50</v>
      </c>
      <c r="S150" s="4" t="str">
        <f t="shared" si="2"/>
        <v/>
      </c>
      <c r="T150" s="4">
        <f>③入力シート!J153</f>
        <v>0</v>
      </c>
    </row>
    <row r="151" spans="1:20" ht="15" customHeight="1">
      <c r="A151" s="4">
        <v>0</v>
      </c>
      <c r="B151" s="4">
        <f>③入力シート!$B$2</f>
        <v>202307</v>
      </c>
      <c r="C151" s="4" t="e">
        <f>③入力シート!C154*100+③入力シート!D154</f>
        <v>#VALUE!</v>
      </c>
      <c r="D151" s="4">
        <v>112011</v>
      </c>
      <c r="E151" s="4">
        <f>①基本情報!$B$11</f>
        <v>0</v>
      </c>
      <c r="F151" s="4" t="str">
        <f>③入力シート!Q154</f>
        <v/>
      </c>
      <c r="G151" s="4">
        <v>1</v>
      </c>
      <c r="H151">
        <f>COUNTIFS($C$2:$C151,C151,$F$2:$F151,F151,$I$2:$I151,I151)</f>
        <v>150</v>
      </c>
      <c r="I151" s="4">
        <f>③入力シート!E154</f>
        <v>0</v>
      </c>
      <c r="K151" s="4">
        <f>③入力シート!G154</f>
        <v>0</v>
      </c>
      <c r="L151" s="4">
        <f>③入力シート!H154</f>
        <v>0</v>
      </c>
      <c r="O151" s="4">
        <f>①基本情報!$B$9</f>
        <v>0</v>
      </c>
      <c r="P151" s="4" t="str">
        <f>③入力シート!B154</f>
        <v/>
      </c>
      <c r="R151" s="4" t="s">
        <v>50</v>
      </c>
      <c r="S151" s="4" t="str">
        <f t="shared" si="2"/>
        <v/>
      </c>
      <c r="T151" s="4">
        <f>③入力シート!J154</f>
        <v>0</v>
      </c>
    </row>
    <row r="152" spans="1:20" ht="15" customHeight="1">
      <c r="A152" s="4">
        <v>0</v>
      </c>
      <c r="B152" s="4">
        <f>③入力シート!$B$2</f>
        <v>202307</v>
      </c>
      <c r="C152" s="4" t="e">
        <f>③入力シート!C155*100+③入力シート!D155</f>
        <v>#VALUE!</v>
      </c>
      <c r="D152" s="4">
        <v>112011</v>
      </c>
      <c r="E152" s="4">
        <f>①基本情報!$B$11</f>
        <v>0</v>
      </c>
      <c r="F152" s="4" t="str">
        <f>③入力シート!Q155</f>
        <v/>
      </c>
      <c r="G152" s="4">
        <v>1</v>
      </c>
      <c r="H152">
        <f>COUNTIFS($C$2:$C152,C152,$F$2:$F152,F152,$I$2:$I152,I152)</f>
        <v>151</v>
      </c>
      <c r="I152" s="4">
        <f>③入力シート!E155</f>
        <v>0</v>
      </c>
      <c r="K152" s="4">
        <f>③入力シート!G155</f>
        <v>0</v>
      </c>
      <c r="L152" s="4">
        <f>③入力シート!H155</f>
        <v>0</v>
      </c>
      <c r="O152" s="4">
        <f>①基本情報!$B$9</f>
        <v>0</v>
      </c>
      <c r="P152" s="4" t="str">
        <f>③入力シート!B155</f>
        <v/>
      </c>
      <c r="R152" s="4" t="s">
        <v>50</v>
      </c>
      <c r="S152" s="4" t="str">
        <f t="shared" si="2"/>
        <v/>
      </c>
      <c r="T152" s="4">
        <f>③入力シート!J155</f>
        <v>0</v>
      </c>
    </row>
    <row r="153" spans="1:20" ht="15" customHeight="1">
      <c r="A153" s="4">
        <v>0</v>
      </c>
      <c r="B153" s="4">
        <f>③入力シート!$B$2</f>
        <v>202307</v>
      </c>
      <c r="C153" s="4" t="e">
        <f>③入力シート!C156*100+③入力シート!D156</f>
        <v>#VALUE!</v>
      </c>
      <c r="D153" s="4">
        <v>112011</v>
      </c>
      <c r="E153" s="4">
        <f>①基本情報!$B$11</f>
        <v>0</v>
      </c>
      <c r="F153" s="4" t="str">
        <f>③入力シート!Q156</f>
        <v/>
      </c>
      <c r="G153" s="4">
        <v>1</v>
      </c>
      <c r="H153">
        <f>COUNTIFS($C$2:$C153,C153,$F$2:$F153,F153,$I$2:$I153,I153)</f>
        <v>152</v>
      </c>
      <c r="I153" s="4">
        <f>③入力シート!E156</f>
        <v>0</v>
      </c>
      <c r="K153" s="4">
        <f>③入力シート!G156</f>
        <v>0</v>
      </c>
      <c r="L153" s="4">
        <f>③入力シート!H156</f>
        <v>0</v>
      </c>
      <c r="O153" s="4">
        <f>①基本情報!$B$9</f>
        <v>0</v>
      </c>
      <c r="P153" s="4" t="str">
        <f>③入力シート!B156</f>
        <v/>
      </c>
      <c r="R153" s="4" t="s">
        <v>50</v>
      </c>
      <c r="S153" s="4" t="str">
        <f t="shared" si="2"/>
        <v/>
      </c>
      <c r="T153" s="4">
        <f>③入力シート!J156</f>
        <v>0</v>
      </c>
    </row>
    <row r="154" spans="1:20" ht="15" customHeight="1">
      <c r="A154" s="4">
        <v>0</v>
      </c>
      <c r="B154" s="4">
        <f>③入力シート!$B$2</f>
        <v>202307</v>
      </c>
      <c r="C154" s="4" t="e">
        <f>③入力シート!C157*100+③入力シート!D157</f>
        <v>#VALUE!</v>
      </c>
      <c r="D154" s="4">
        <v>112011</v>
      </c>
      <c r="E154" s="4">
        <f>①基本情報!$B$11</f>
        <v>0</v>
      </c>
      <c r="F154" s="4" t="str">
        <f>③入力シート!Q157</f>
        <v/>
      </c>
      <c r="G154" s="4">
        <v>1</v>
      </c>
      <c r="H154">
        <f>COUNTIFS($C$2:$C154,C154,$F$2:$F154,F154,$I$2:$I154,I154)</f>
        <v>153</v>
      </c>
      <c r="I154" s="4">
        <f>③入力シート!E157</f>
        <v>0</v>
      </c>
      <c r="K154" s="4">
        <f>③入力シート!G157</f>
        <v>0</v>
      </c>
      <c r="L154" s="4">
        <f>③入力シート!H157</f>
        <v>0</v>
      </c>
      <c r="O154" s="4">
        <f>①基本情報!$B$9</f>
        <v>0</v>
      </c>
      <c r="P154" s="4" t="str">
        <f>③入力シート!B157</f>
        <v/>
      </c>
      <c r="R154" s="4" t="s">
        <v>50</v>
      </c>
      <c r="S154" s="4" t="str">
        <f t="shared" si="2"/>
        <v/>
      </c>
      <c r="T154" s="4">
        <f>③入力シート!J157</f>
        <v>0</v>
      </c>
    </row>
    <row r="155" spans="1:20" ht="15" customHeight="1">
      <c r="A155" s="4">
        <v>0</v>
      </c>
      <c r="B155" s="4">
        <f>③入力シート!$B$2</f>
        <v>202307</v>
      </c>
      <c r="C155" s="4" t="e">
        <f>③入力シート!C158*100+③入力シート!D158</f>
        <v>#VALUE!</v>
      </c>
      <c r="D155" s="4">
        <v>112011</v>
      </c>
      <c r="E155" s="4">
        <f>①基本情報!$B$11</f>
        <v>0</v>
      </c>
      <c r="F155" s="4" t="str">
        <f>③入力シート!Q158</f>
        <v/>
      </c>
      <c r="G155" s="4">
        <v>1</v>
      </c>
      <c r="H155">
        <f>COUNTIFS($C$2:$C155,C155,$F$2:$F155,F155,$I$2:$I155,I155)</f>
        <v>154</v>
      </c>
      <c r="I155" s="4">
        <f>③入力シート!E158</f>
        <v>0</v>
      </c>
      <c r="K155" s="4">
        <f>③入力シート!G158</f>
        <v>0</v>
      </c>
      <c r="L155" s="4">
        <f>③入力シート!H158</f>
        <v>0</v>
      </c>
      <c r="O155" s="4">
        <f>①基本情報!$B$9</f>
        <v>0</v>
      </c>
      <c r="P155" s="4" t="str">
        <f>③入力シート!B158</f>
        <v/>
      </c>
      <c r="R155" s="4" t="s">
        <v>50</v>
      </c>
      <c r="S155" s="4" t="str">
        <f t="shared" si="2"/>
        <v/>
      </c>
      <c r="T155" s="4">
        <f>③入力シート!J158</f>
        <v>0</v>
      </c>
    </row>
    <row r="156" spans="1:20" ht="15" customHeight="1">
      <c r="A156" s="4">
        <v>0</v>
      </c>
      <c r="B156" s="4">
        <f>③入力シート!$B$2</f>
        <v>202307</v>
      </c>
      <c r="C156" s="4" t="e">
        <f>③入力シート!C159*100+③入力シート!D159</f>
        <v>#VALUE!</v>
      </c>
      <c r="D156" s="4">
        <v>112011</v>
      </c>
      <c r="E156" s="4">
        <f>①基本情報!$B$11</f>
        <v>0</v>
      </c>
      <c r="F156" s="4" t="str">
        <f>③入力シート!Q159</f>
        <v/>
      </c>
      <c r="G156" s="4">
        <v>1</v>
      </c>
      <c r="H156">
        <f>COUNTIFS($C$2:$C156,C156,$F$2:$F156,F156,$I$2:$I156,I156)</f>
        <v>155</v>
      </c>
      <c r="I156" s="4">
        <f>③入力シート!E159</f>
        <v>0</v>
      </c>
      <c r="K156" s="4">
        <f>③入力シート!G159</f>
        <v>0</v>
      </c>
      <c r="L156" s="4">
        <f>③入力シート!H159</f>
        <v>0</v>
      </c>
      <c r="O156" s="4">
        <f>①基本情報!$B$9</f>
        <v>0</v>
      </c>
      <c r="P156" s="4" t="str">
        <f>③入力シート!B159</f>
        <v/>
      </c>
      <c r="R156" s="4" t="s">
        <v>50</v>
      </c>
      <c r="S156" s="4" t="str">
        <f t="shared" si="2"/>
        <v/>
      </c>
      <c r="T156" s="4">
        <f>③入力シート!J159</f>
        <v>0</v>
      </c>
    </row>
    <row r="157" spans="1:20" ht="15" customHeight="1">
      <c r="A157" s="4">
        <v>0</v>
      </c>
      <c r="B157" s="4">
        <f>③入力シート!$B$2</f>
        <v>202307</v>
      </c>
      <c r="C157" s="4" t="e">
        <f>③入力シート!C160*100+③入力シート!D160</f>
        <v>#VALUE!</v>
      </c>
      <c r="D157" s="4">
        <v>112011</v>
      </c>
      <c r="E157" s="4">
        <f>①基本情報!$B$11</f>
        <v>0</v>
      </c>
      <c r="F157" s="4" t="str">
        <f>③入力シート!Q160</f>
        <v/>
      </c>
      <c r="G157" s="4">
        <v>1</v>
      </c>
      <c r="H157">
        <f>COUNTIFS($C$2:$C157,C157,$F$2:$F157,F157,$I$2:$I157,I157)</f>
        <v>156</v>
      </c>
      <c r="I157" s="4">
        <f>③入力シート!E160</f>
        <v>0</v>
      </c>
      <c r="K157" s="4">
        <f>③入力シート!G160</f>
        <v>0</v>
      </c>
      <c r="L157" s="4">
        <f>③入力シート!H160</f>
        <v>0</v>
      </c>
      <c r="O157" s="4">
        <f>①基本情報!$B$9</f>
        <v>0</v>
      </c>
      <c r="P157" s="4" t="str">
        <f>③入力シート!B160</f>
        <v/>
      </c>
      <c r="R157" s="4" t="s">
        <v>50</v>
      </c>
      <c r="S157" s="4" t="str">
        <f t="shared" si="2"/>
        <v/>
      </c>
      <c r="T157" s="4">
        <f>③入力シート!J160</f>
        <v>0</v>
      </c>
    </row>
    <row r="158" spans="1:20" ht="15" customHeight="1">
      <c r="A158" s="4">
        <v>0</v>
      </c>
      <c r="B158" s="4">
        <f>③入力シート!$B$2</f>
        <v>202307</v>
      </c>
      <c r="C158" s="4" t="e">
        <f>③入力シート!C161*100+③入力シート!D161</f>
        <v>#VALUE!</v>
      </c>
      <c r="D158" s="4">
        <v>112011</v>
      </c>
      <c r="E158" s="4">
        <f>①基本情報!$B$11</f>
        <v>0</v>
      </c>
      <c r="F158" s="4" t="str">
        <f>③入力シート!Q161</f>
        <v/>
      </c>
      <c r="G158" s="4">
        <v>1</v>
      </c>
      <c r="H158">
        <f>COUNTIFS($C$2:$C158,C158,$F$2:$F158,F158,$I$2:$I158,I158)</f>
        <v>157</v>
      </c>
      <c r="I158" s="4">
        <f>③入力シート!E161</f>
        <v>0</v>
      </c>
      <c r="K158" s="4">
        <f>③入力シート!G161</f>
        <v>0</v>
      </c>
      <c r="L158" s="4">
        <f>③入力シート!H161</f>
        <v>0</v>
      </c>
      <c r="O158" s="4">
        <f>①基本情報!$B$9</f>
        <v>0</v>
      </c>
      <c r="P158" s="4" t="str">
        <f>③入力シート!B161</f>
        <v/>
      </c>
      <c r="R158" s="4" t="s">
        <v>50</v>
      </c>
      <c r="S158" s="4" t="str">
        <f t="shared" si="2"/>
        <v/>
      </c>
      <c r="T158" s="4">
        <f>③入力シート!J161</f>
        <v>0</v>
      </c>
    </row>
    <row r="159" spans="1:20" ht="15" customHeight="1">
      <c r="A159" s="4">
        <v>0</v>
      </c>
      <c r="B159" s="4">
        <f>③入力シート!$B$2</f>
        <v>202307</v>
      </c>
      <c r="C159" s="4" t="e">
        <f>③入力シート!C162*100+③入力シート!D162</f>
        <v>#VALUE!</v>
      </c>
      <c r="D159" s="4">
        <v>112011</v>
      </c>
      <c r="E159" s="4">
        <f>①基本情報!$B$11</f>
        <v>0</v>
      </c>
      <c r="F159" s="4" t="str">
        <f>③入力シート!Q162</f>
        <v/>
      </c>
      <c r="G159" s="4">
        <v>1</v>
      </c>
      <c r="H159">
        <f>COUNTIFS($C$2:$C159,C159,$F$2:$F159,F159,$I$2:$I159,I159)</f>
        <v>158</v>
      </c>
      <c r="I159" s="4">
        <f>③入力シート!E162</f>
        <v>0</v>
      </c>
      <c r="K159" s="4">
        <f>③入力シート!G162</f>
        <v>0</v>
      </c>
      <c r="L159" s="4">
        <f>③入力シート!H162</f>
        <v>0</v>
      </c>
      <c r="O159" s="4">
        <f>①基本情報!$B$9</f>
        <v>0</v>
      </c>
      <c r="P159" s="4" t="str">
        <f>③入力シート!B162</f>
        <v/>
      </c>
      <c r="R159" s="4" t="s">
        <v>50</v>
      </c>
      <c r="S159" s="4" t="str">
        <f t="shared" si="2"/>
        <v/>
      </c>
      <c r="T159" s="4">
        <f>③入力シート!J162</f>
        <v>0</v>
      </c>
    </row>
    <row r="160" spans="1:20" ht="15" customHeight="1">
      <c r="A160" s="4">
        <v>0</v>
      </c>
      <c r="B160" s="4">
        <f>③入力シート!$B$2</f>
        <v>202307</v>
      </c>
      <c r="C160" s="4" t="e">
        <f>③入力シート!C163*100+③入力シート!D163</f>
        <v>#VALUE!</v>
      </c>
      <c r="D160" s="4">
        <v>112011</v>
      </c>
      <c r="E160" s="4">
        <f>①基本情報!$B$11</f>
        <v>0</v>
      </c>
      <c r="F160" s="4" t="str">
        <f>③入力シート!Q163</f>
        <v/>
      </c>
      <c r="G160" s="4">
        <v>1</v>
      </c>
      <c r="H160">
        <f>COUNTIFS($C$2:$C160,C160,$F$2:$F160,F160,$I$2:$I160,I160)</f>
        <v>159</v>
      </c>
      <c r="I160" s="4">
        <f>③入力シート!E163</f>
        <v>0</v>
      </c>
      <c r="K160" s="4">
        <f>③入力シート!G163</f>
        <v>0</v>
      </c>
      <c r="L160" s="4">
        <f>③入力シート!H163</f>
        <v>0</v>
      </c>
      <c r="O160" s="4">
        <f>①基本情報!$B$9</f>
        <v>0</v>
      </c>
      <c r="P160" s="4" t="str">
        <f>③入力シート!B163</f>
        <v/>
      </c>
      <c r="R160" s="4" t="s">
        <v>50</v>
      </c>
      <c r="S160" s="4" t="str">
        <f t="shared" si="2"/>
        <v/>
      </c>
      <c r="T160" s="4">
        <f>③入力シート!J163</f>
        <v>0</v>
      </c>
    </row>
    <row r="161" spans="1:20" ht="15" customHeight="1">
      <c r="A161" s="4">
        <v>0</v>
      </c>
      <c r="B161" s="4">
        <f>③入力シート!$B$2</f>
        <v>202307</v>
      </c>
      <c r="C161" s="4" t="e">
        <f>③入力シート!C164*100+③入力シート!D164</f>
        <v>#VALUE!</v>
      </c>
      <c r="D161" s="4">
        <v>112011</v>
      </c>
      <c r="E161" s="4">
        <f>①基本情報!$B$11</f>
        <v>0</v>
      </c>
      <c r="F161" s="4" t="str">
        <f>③入力シート!Q164</f>
        <v/>
      </c>
      <c r="G161" s="4">
        <v>1</v>
      </c>
      <c r="H161">
        <f>COUNTIFS($C$2:$C161,C161,$F$2:$F161,F161,$I$2:$I161,I161)</f>
        <v>160</v>
      </c>
      <c r="I161" s="4">
        <f>③入力シート!E164</f>
        <v>0</v>
      </c>
      <c r="K161" s="4">
        <f>③入力シート!G164</f>
        <v>0</v>
      </c>
      <c r="L161" s="4">
        <f>③入力シート!H164</f>
        <v>0</v>
      </c>
      <c r="O161" s="4">
        <f>①基本情報!$B$9</f>
        <v>0</v>
      </c>
      <c r="P161" s="4" t="str">
        <f>③入力シート!B164</f>
        <v/>
      </c>
      <c r="R161" s="4" t="s">
        <v>50</v>
      </c>
      <c r="S161" s="4" t="str">
        <f t="shared" si="2"/>
        <v/>
      </c>
      <c r="T161" s="4">
        <f>③入力シート!J164</f>
        <v>0</v>
      </c>
    </row>
    <row r="162" spans="1:20" ht="15" customHeight="1">
      <c r="A162" s="4">
        <v>0</v>
      </c>
      <c r="B162" s="4">
        <f>③入力シート!$B$2</f>
        <v>202307</v>
      </c>
      <c r="C162" s="4" t="e">
        <f>③入力シート!C165*100+③入力シート!D165</f>
        <v>#VALUE!</v>
      </c>
      <c r="D162" s="4">
        <v>112011</v>
      </c>
      <c r="E162" s="4">
        <f>①基本情報!$B$11</f>
        <v>0</v>
      </c>
      <c r="F162" s="4" t="str">
        <f>③入力シート!Q165</f>
        <v/>
      </c>
      <c r="G162" s="4">
        <v>1</v>
      </c>
      <c r="H162">
        <f>COUNTIFS($C$2:$C162,C162,$F$2:$F162,F162,$I$2:$I162,I162)</f>
        <v>161</v>
      </c>
      <c r="I162" s="4">
        <f>③入力シート!E165</f>
        <v>0</v>
      </c>
      <c r="K162" s="4">
        <f>③入力シート!G165</f>
        <v>0</v>
      </c>
      <c r="L162" s="4">
        <f>③入力シート!H165</f>
        <v>0</v>
      </c>
      <c r="O162" s="4">
        <f>①基本情報!$B$9</f>
        <v>0</v>
      </c>
      <c r="P162" s="4" t="str">
        <f>③入力シート!B165</f>
        <v/>
      </c>
      <c r="R162" s="4" t="s">
        <v>50</v>
      </c>
      <c r="S162" s="4" t="str">
        <f t="shared" si="2"/>
        <v/>
      </c>
      <c r="T162" s="4">
        <f>③入力シート!J165</f>
        <v>0</v>
      </c>
    </row>
    <row r="163" spans="1:20" ht="15" customHeight="1">
      <c r="A163" s="4">
        <v>0</v>
      </c>
      <c r="B163" s="4">
        <f>③入力シート!$B$2</f>
        <v>202307</v>
      </c>
      <c r="C163" s="4" t="e">
        <f>③入力シート!C166*100+③入力シート!D166</f>
        <v>#VALUE!</v>
      </c>
      <c r="D163" s="4">
        <v>112011</v>
      </c>
      <c r="E163" s="4">
        <f>①基本情報!$B$11</f>
        <v>0</v>
      </c>
      <c r="F163" s="4" t="str">
        <f>③入力シート!Q166</f>
        <v/>
      </c>
      <c r="G163" s="4">
        <v>1</v>
      </c>
      <c r="H163">
        <f>COUNTIFS($C$2:$C163,C163,$F$2:$F163,F163,$I$2:$I163,I163)</f>
        <v>162</v>
      </c>
      <c r="I163" s="4">
        <f>③入力シート!E166</f>
        <v>0</v>
      </c>
      <c r="K163" s="4">
        <f>③入力シート!G166</f>
        <v>0</v>
      </c>
      <c r="L163" s="4">
        <f>③入力シート!H166</f>
        <v>0</v>
      </c>
      <c r="O163" s="4">
        <f>①基本情報!$B$9</f>
        <v>0</v>
      </c>
      <c r="P163" s="4" t="str">
        <f>③入力シート!B166</f>
        <v/>
      </c>
      <c r="R163" s="4" t="s">
        <v>50</v>
      </c>
      <c r="S163" s="4" t="str">
        <f t="shared" si="2"/>
        <v/>
      </c>
      <c r="T163" s="4">
        <f>③入力シート!J166</f>
        <v>0</v>
      </c>
    </row>
    <row r="164" spans="1:20" ht="15" customHeight="1">
      <c r="A164" s="4">
        <v>0</v>
      </c>
      <c r="B164" s="4">
        <f>③入力シート!$B$2</f>
        <v>202307</v>
      </c>
      <c r="C164" s="4" t="e">
        <f>③入力シート!C167*100+③入力シート!D167</f>
        <v>#VALUE!</v>
      </c>
      <c r="D164" s="4">
        <v>112011</v>
      </c>
      <c r="E164" s="4">
        <f>①基本情報!$B$11</f>
        <v>0</v>
      </c>
      <c r="F164" s="4" t="str">
        <f>③入力シート!Q167</f>
        <v/>
      </c>
      <c r="G164" s="4">
        <v>1</v>
      </c>
      <c r="H164">
        <f>COUNTIFS($C$2:$C164,C164,$F$2:$F164,F164,$I$2:$I164,I164)</f>
        <v>163</v>
      </c>
      <c r="I164" s="4">
        <f>③入力シート!E167</f>
        <v>0</v>
      </c>
      <c r="K164" s="4">
        <f>③入力シート!G167</f>
        <v>0</v>
      </c>
      <c r="L164" s="4">
        <f>③入力シート!H167</f>
        <v>0</v>
      </c>
      <c r="O164" s="4">
        <f>①基本情報!$B$9</f>
        <v>0</v>
      </c>
      <c r="P164" s="4" t="str">
        <f>③入力シート!B167</f>
        <v/>
      </c>
      <c r="R164" s="4" t="s">
        <v>50</v>
      </c>
      <c r="S164" s="4" t="str">
        <f t="shared" si="2"/>
        <v/>
      </c>
      <c r="T164" s="4">
        <f>③入力シート!J167</f>
        <v>0</v>
      </c>
    </row>
    <row r="165" spans="1:20" ht="15" customHeight="1">
      <c r="A165" s="4">
        <v>0</v>
      </c>
      <c r="B165" s="4">
        <f>③入力シート!$B$2</f>
        <v>202307</v>
      </c>
      <c r="C165" s="4" t="e">
        <f>③入力シート!C168*100+③入力シート!D168</f>
        <v>#VALUE!</v>
      </c>
      <c r="D165" s="4">
        <v>112011</v>
      </c>
      <c r="E165" s="4">
        <f>①基本情報!$B$11</f>
        <v>0</v>
      </c>
      <c r="F165" s="4" t="str">
        <f>③入力シート!Q168</f>
        <v/>
      </c>
      <c r="G165" s="4">
        <v>1</v>
      </c>
      <c r="H165">
        <f>COUNTIFS($C$2:$C165,C165,$F$2:$F165,F165,$I$2:$I165,I165)</f>
        <v>164</v>
      </c>
      <c r="I165" s="4">
        <f>③入力シート!E168</f>
        <v>0</v>
      </c>
      <c r="K165" s="4">
        <f>③入力シート!G168</f>
        <v>0</v>
      </c>
      <c r="L165" s="4">
        <f>③入力シート!H168</f>
        <v>0</v>
      </c>
      <c r="O165" s="4">
        <f>①基本情報!$B$9</f>
        <v>0</v>
      </c>
      <c r="P165" s="4" t="str">
        <f>③入力シート!B168</f>
        <v/>
      </c>
      <c r="R165" s="4" t="s">
        <v>50</v>
      </c>
      <c r="S165" s="4" t="str">
        <f t="shared" si="2"/>
        <v/>
      </c>
      <c r="T165" s="4">
        <f>③入力シート!J168</f>
        <v>0</v>
      </c>
    </row>
    <row r="166" spans="1:20" ht="15" customHeight="1">
      <c r="A166" s="4">
        <v>0</v>
      </c>
      <c r="B166" s="4">
        <f>③入力シート!$B$2</f>
        <v>202307</v>
      </c>
      <c r="C166" s="4" t="e">
        <f>③入力シート!C169*100+③入力シート!D169</f>
        <v>#VALUE!</v>
      </c>
      <c r="D166" s="4">
        <v>112011</v>
      </c>
      <c r="E166" s="4">
        <f>①基本情報!$B$11</f>
        <v>0</v>
      </c>
      <c r="F166" s="4" t="str">
        <f>③入力シート!Q169</f>
        <v/>
      </c>
      <c r="G166" s="4">
        <v>1</v>
      </c>
      <c r="H166">
        <f>COUNTIFS($C$2:$C166,C166,$F$2:$F166,F166,$I$2:$I166,I166)</f>
        <v>165</v>
      </c>
      <c r="I166" s="4">
        <f>③入力シート!E169</f>
        <v>0</v>
      </c>
      <c r="K166" s="4">
        <f>③入力シート!G169</f>
        <v>0</v>
      </c>
      <c r="L166" s="4">
        <f>③入力シート!H169</f>
        <v>0</v>
      </c>
      <c r="O166" s="4">
        <f>①基本情報!$B$9</f>
        <v>0</v>
      </c>
      <c r="P166" s="4" t="str">
        <f>③入力シート!B169</f>
        <v/>
      </c>
      <c r="R166" s="4" t="s">
        <v>50</v>
      </c>
      <c r="S166" s="4" t="str">
        <f t="shared" si="2"/>
        <v/>
      </c>
      <c r="T166" s="4">
        <f>③入力シート!J169</f>
        <v>0</v>
      </c>
    </row>
    <row r="167" spans="1:20" ht="15" customHeight="1">
      <c r="A167" s="4">
        <v>0</v>
      </c>
      <c r="B167" s="4">
        <f>③入力シート!$B$2</f>
        <v>202307</v>
      </c>
      <c r="C167" s="4" t="e">
        <f>③入力シート!C170*100+③入力シート!D170</f>
        <v>#VALUE!</v>
      </c>
      <c r="D167" s="4">
        <v>112011</v>
      </c>
      <c r="E167" s="4">
        <f>①基本情報!$B$11</f>
        <v>0</v>
      </c>
      <c r="F167" s="4" t="str">
        <f>③入力シート!Q170</f>
        <v/>
      </c>
      <c r="G167" s="4">
        <v>1</v>
      </c>
      <c r="H167">
        <f>COUNTIFS($C$2:$C167,C167,$F$2:$F167,F167,$I$2:$I167,I167)</f>
        <v>166</v>
      </c>
      <c r="I167" s="4">
        <f>③入力シート!E170</f>
        <v>0</v>
      </c>
      <c r="K167" s="4">
        <f>③入力シート!G170</f>
        <v>0</v>
      </c>
      <c r="L167" s="4">
        <f>③入力シート!H170</f>
        <v>0</v>
      </c>
      <c r="O167" s="4">
        <f>①基本情報!$B$9</f>
        <v>0</v>
      </c>
      <c r="P167" s="4" t="str">
        <f>③入力シート!B170</f>
        <v/>
      </c>
      <c r="R167" s="4" t="s">
        <v>50</v>
      </c>
      <c r="S167" s="4" t="str">
        <f t="shared" si="2"/>
        <v/>
      </c>
      <c r="T167" s="4">
        <f>③入力シート!J170</f>
        <v>0</v>
      </c>
    </row>
    <row r="168" spans="1:20" ht="15" customHeight="1">
      <c r="A168" s="4">
        <v>0</v>
      </c>
      <c r="B168" s="4">
        <f>③入力シート!$B$2</f>
        <v>202307</v>
      </c>
      <c r="C168" s="4" t="e">
        <f>③入力シート!C171*100+③入力シート!D171</f>
        <v>#VALUE!</v>
      </c>
      <c r="D168" s="4">
        <v>112011</v>
      </c>
      <c r="E168" s="4">
        <f>①基本情報!$B$11</f>
        <v>0</v>
      </c>
      <c r="F168" s="4" t="str">
        <f>③入力シート!Q171</f>
        <v/>
      </c>
      <c r="G168" s="4">
        <v>1</v>
      </c>
      <c r="H168">
        <f>COUNTIFS($C$2:$C168,C168,$F$2:$F168,F168,$I$2:$I168,I168)</f>
        <v>167</v>
      </c>
      <c r="I168" s="4">
        <f>③入力シート!E171</f>
        <v>0</v>
      </c>
      <c r="K168" s="4">
        <f>③入力シート!G171</f>
        <v>0</v>
      </c>
      <c r="L168" s="4">
        <f>③入力シート!H171</f>
        <v>0</v>
      </c>
      <c r="O168" s="4">
        <f>①基本情報!$B$9</f>
        <v>0</v>
      </c>
      <c r="P168" s="4" t="str">
        <f>③入力シート!B171</f>
        <v/>
      </c>
      <c r="R168" s="4" t="s">
        <v>50</v>
      </c>
      <c r="S168" s="4" t="str">
        <f t="shared" si="2"/>
        <v/>
      </c>
      <c r="T168" s="4">
        <f>③入力シート!J171</f>
        <v>0</v>
      </c>
    </row>
    <row r="169" spans="1:20" ht="15" customHeight="1">
      <c r="A169" s="4">
        <v>0</v>
      </c>
      <c r="B169" s="4">
        <f>③入力シート!$B$2</f>
        <v>202307</v>
      </c>
      <c r="C169" s="4" t="e">
        <f>③入力シート!C172*100+③入力シート!D172</f>
        <v>#VALUE!</v>
      </c>
      <c r="D169" s="4">
        <v>112011</v>
      </c>
      <c r="E169" s="4">
        <f>①基本情報!$B$11</f>
        <v>0</v>
      </c>
      <c r="F169" s="4" t="str">
        <f>③入力シート!Q172</f>
        <v/>
      </c>
      <c r="G169" s="4">
        <v>1</v>
      </c>
      <c r="H169">
        <f>COUNTIFS($C$2:$C169,C169,$F$2:$F169,F169,$I$2:$I169,I169)</f>
        <v>168</v>
      </c>
      <c r="I169" s="4">
        <f>③入力シート!E172</f>
        <v>0</v>
      </c>
      <c r="K169" s="4">
        <f>③入力シート!G172</f>
        <v>0</v>
      </c>
      <c r="L169" s="4">
        <f>③入力シート!H172</f>
        <v>0</v>
      </c>
      <c r="O169" s="4">
        <f>①基本情報!$B$9</f>
        <v>0</v>
      </c>
      <c r="P169" s="4" t="str">
        <f>③入力シート!B172</f>
        <v/>
      </c>
      <c r="R169" s="4" t="s">
        <v>50</v>
      </c>
      <c r="S169" s="4" t="str">
        <f t="shared" si="2"/>
        <v/>
      </c>
      <c r="T169" s="4">
        <f>③入力シート!J172</f>
        <v>0</v>
      </c>
    </row>
    <row r="170" spans="1:20" ht="15" customHeight="1">
      <c r="A170" s="4">
        <v>0</v>
      </c>
      <c r="B170" s="4">
        <f>③入力シート!$B$2</f>
        <v>202307</v>
      </c>
      <c r="C170" s="4" t="e">
        <f>③入力シート!C173*100+③入力シート!D173</f>
        <v>#VALUE!</v>
      </c>
      <c r="D170" s="4">
        <v>112011</v>
      </c>
      <c r="E170" s="4">
        <f>①基本情報!$B$11</f>
        <v>0</v>
      </c>
      <c r="F170" s="4" t="str">
        <f>③入力シート!Q173</f>
        <v/>
      </c>
      <c r="G170" s="4">
        <v>1</v>
      </c>
      <c r="H170">
        <f>COUNTIFS($C$2:$C170,C170,$F$2:$F170,F170,$I$2:$I170,I170)</f>
        <v>169</v>
      </c>
      <c r="I170" s="4">
        <f>③入力シート!E173</f>
        <v>0</v>
      </c>
      <c r="K170" s="4">
        <f>③入力シート!G173</f>
        <v>0</v>
      </c>
      <c r="L170" s="4">
        <f>③入力シート!H173</f>
        <v>0</v>
      </c>
      <c r="O170" s="4">
        <f>①基本情報!$B$9</f>
        <v>0</v>
      </c>
      <c r="P170" s="4" t="str">
        <f>③入力シート!B173</f>
        <v/>
      </c>
      <c r="R170" s="4" t="s">
        <v>50</v>
      </c>
      <c r="S170" s="4" t="str">
        <f t="shared" si="2"/>
        <v/>
      </c>
      <c r="T170" s="4">
        <f>③入力シート!J173</f>
        <v>0</v>
      </c>
    </row>
    <row r="171" spans="1:20" ht="15" customHeight="1">
      <c r="A171" s="4">
        <v>0</v>
      </c>
      <c r="B171" s="4">
        <f>③入力シート!$B$2</f>
        <v>202307</v>
      </c>
      <c r="C171" s="4" t="e">
        <f>③入力シート!C174*100+③入力シート!D174</f>
        <v>#VALUE!</v>
      </c>
      <c r="D171" s="4">
        <v>112011</v>
      </c>
      <c r="E171" s="4">
        <f>①基本情報!$B$11</f>
        <v>0</v>
      </c>
      <c r="F171" s="4" t="str">
        <f>③入力シート!Q174</f>
        <v/>
      </c>
      <c r="G171" s="4">
        <v>1</v>
      </c>
      <c r="H171">
        <f>COUNTIFS($C$2:$C171,C171,$F$2:$F171,F171,$I$2:$I171,I171)</f>
        <v>170</v>
      </c>
      <c r="I171" s="4">
        <f>③入力シート!E174</f>
        <v>0</v>
      </c>
      <c r="K171" s="4">
        <f>③入力シート!G174</f>
        <v>0</v>
      </c>
      <c r="L171" s="4">
        <f>③入力シート!H174</f>
        <v>0</v>
      </c>
      <c r="O171" s="4">
        <f>①基本情報!$B$9</f>
        <v>0</v>
      </c>
      <c r="P171" s="4" t="str">
        <f>③入力シート!B174</f>
        <v/>
      </c>
      <c r="R171" s="4" t="s">
        <v>50</v>
      </c>
      <c r="S171" s="4" t="str">
        <f t="shared" si="2"/>
        <v/>
      </c>
      <c r="T171" s="4">
        <f>③入力シート!J174</f>
        <v>0</v>
      </c>
    </row>
    <row r="172" spans="1:20" ht="15" customHeight="1">
      <c r="A172" s="4">
        <v>0</v>
      </c>
      <c r="B172" s="4">
        <f>③入力シート!$B$2</f>
        <v>202307</v>
      </c>
      <c r="C172" s="4" t="e">
        <f>③入力シート!C175*100+③入力シート!D175</f>
        <v>#VALUE!</v>
      </c>
      <c r="D172" s="4">
        <v>112011</v>
      </c>
      <c r="E172" s="4">
        <f>①基本情報!$B$11</f>
        <v>0</v>
      </c>
      <c r="F172" s="4" t="str">
        <f>③入力シート!Q175</f>
        <v/>
      </c>
      <c r="G172" s="4">
        <v>1</v>
      </c>
      <c r="H172">
        <f>COUNTIFS($C$2:$C172,C172,$F$2:$F172,F172,$I$2:$I172,I172)</f>
        <v>171</v>
      </c>
      <c r="I172" s="4">
        <f>③入力シート!E175</f>
        <v>0</v>
      </c>
      <c r="K172" s="4">
        <f>③入力シート!G175</f>
        <v>0</v>
      </c>
      <c r="L172" s="4">
        <f>③入力シート!H175</f>
        <v>0</v>
      </c>
      <c r="O172" s="4">
        <f>①基本情報!$B$9</f>
        <v>0</v>
      </c>
      <c r="P172" s="4" t="str">
        <f>③入力シート!B175</f>
        <v/>
      </c>
      <c r="R172" s="4" t="s">
        <v>50</v>
      </c>
      <c r="S172" s="4" t="str">
        <f t="shared" si="2"/>
        <v/>
      </c>
      <c r="T172" s="4">
        <f>③入力シート!J175</f>
        <v>0</v>
      </c>
    </row>
    <row r="173" spans="1:20" ht="15" customHeight="1">
      <c r="A173" s="4">
        <v>0</v>
      </c>
      <c r="B173" s="4">
        <f>③入力シート!$B$2</f>
        <v>202307</v>
      </c>
      <c r="C173" s="4" t="e">
        <f>③入力シート!C176*100+③入力シート!D176</f>
        <v>#VALUE!</v>
      </c>
      <c r="D173" s="4">
        <v>112011</v>
      </c>
      <c r="E173" s="4">
        <f>①基本情報!$B$11</f>
        <v>0</v>
      </c>
      <c r="F173" s="4" t="str">
        <f>③入力シート!Q176</f>
        <v/>
      </c>
      <c r="G173" s="4">
        <v>1</v>
      </c>
      <c r="H173">
        <f>COUNTIFS($C$2:$C173,C173,$F$2:$F173,F173,$I$2:$I173,I173)</f>
        <v>172</v>
      </c>
      <c r="I173" s="4">
        <f>③入力シート!E176</f>
        <v>0</v>
      </c>
      <c r="K173" s="4">
        <f>③入力シート!G176</f>
        <v>0</v>
      </c>
      <c r="L173" s="4">
        <f>③入力シート!H176</f>
        <v>0</v>
      </c>
      <c r="O173" s="4">
        <f>①基本情報!$B$9</f>
        <v>0</v>
      </c>
      <c r="P173" s="4" t="str">
        <f>③入力シート!B176</f>
        <v/>
      </c>
      <c r="R173" s="4" t="s">
        <v>50</v>
      </c>
      <c r="S173" s="4" t="str">
        <f t="shared" si="2"/>
        <v/>
      </c>
      <c r="T173" s="4">
        <f>③入力シート!J176</f>
        <v>0</v>
      </c>
    </row>
    <row r="174" spans="1:20" ht="15" customHeight="1">
      <c r="A174" s="4">
        <v>0</v>
      </c>
      <c r="B174" s="4">
        <f>③入力シート!$B$2</f>
        <v>202307</v>
      </c>
      <c r="C174" s="4" t="e">
        <f>③入力シート!C177*100+③入力シート!D177</f>
        <v>#VALUE!</v>
      </c>
      <c r="D174" s="4">
        <v>112011</v>
      </c>
      <c r="E174" s="4">
        <f>①基本情報!$B$11</f>
        <v>0</v>
      </c>
      <c r="F174" s="4" t="str">
        <f>③入力シート!Q177</f>
        <v/>
      </c>
      <c r="G174" s="4">
        <v>1</v>
      </c>
      <c r="H174">
        <f>COUNTIFS($C$2:$C174,C174,$F$2:$F174,F174,$I$2:$I174,I174)</f>
        <v>173</v>
      </c>
      <c r="I174" s="4">
        <f>③入力シート!E177</f>
        <v>0</v>
      </c>
      <c r="K174" s="4">
        <f>③入力シート!G177</f>
        <v>0</v>
      </c>
      <c r="L174" s="4">
        <f>③入力シート!H177</f>
        <v>0</v>
      </c>
      <c r="O174" s="4">
        <f>①基本情報!$B$9</f>
        <v>0</v>
      </c>
      <c r="P174" s="4" t="str">
        <f>③入力シート!B177</f>
        <v/>
      </c>
      <c r="R174" s="4" t="s">
        <v>50</v>
      </c>
      <c r="S174" s="4" t="str">
        <f t="shared" si="2"/>
        <v/>
      </c>
      <c r="T174" s="4">
        <f>③入力シート!J177</f>
        <v>0</v>
      </c>
    </row>
    <row r="175" spans="1:20" ht="15" customHeight="1">
      <c r="A175" s="4">
        <v>0</v>
      </c>
      <c r="B175" s="4">
        <f>③入力シート!$B$2</f>
        <v>202307</v>
      </c>
      <c r="C175" s="4" t="e">
        <f>③入力シート!C178*100+③入力シート!D178</f>
        <v>#VALUE!</v>
      </c>
      <c r="D175" s="4">
        <v>112011</v>
      </c>
      <c r="E175" s="4">
        <f>①基本情報!$B$11</f>
        <v>0</v>
      </c>
      <c r="F175" s="4" t="str">
        <f>③入力シート!Q178</f>
        <v/>
      </c>
      <c r="G175" s="4">
        <v>1</v>
      </c>
      <c r="H175">
        <f>COUNTIFS($C$2:$C175,C175,$F$2:$F175,F175,$I$2:$I175,I175)</f>
        <v>174</v>
      </c>
      <c r="I175" s="4">
        <f>③入力シート!E178</f>
        <v>0</v>
      </c>
      <c r="K175" s="4">
        <f>③入力シート!G178</f>
        <v>0</v>
      </c>
      <c r="L175" s="4">
        <f>③入力シート!H178</f>
        <v>0</v>
      </c>
      <c r="O175" s="4">
        <f>①基本情報!$B$9</f>
        <v>0</v>
      </c>
      <c r="P175" s="4" t="str">
        <f>③入力シート!B178</f>
        <v/>
      </c>
      <c r="R175" s="4" t="s">
        <v>50</v>
      </c>
      <c r="S175" s="4" t="str">
        <f t="shared" si="2"/>
        <v/>
      </c>
      <c r="T175" s="4">
        <f>③入力シート!J178</f>
        <v>0</v>
      </c>
    </row>
    <row r="176" spans="1:20" ht="15" customHeight="1">
      <c r="A176" s="4">
        <v>0</v>
      </c>
      <c r="B176" s="4">
        <f>③入力シート!$B$2</f>
        <v>202307</v>
      </c>
      <c r="C176" s="4" t="e">
        <f>③入力シート!C179*100+③入力シート!D179</f>
        <v>#VALUE!</v>
      </c>
      <c r="D176" s="4">
        <v>112011</v>
      </c>
      <c r="E176" s="4">
        <f>①基本情報!$B$11</f>
        <v>0</v>
      </c>
      <c r="F176" s="4" t="str">
        <f>③入力シート!Q179</f>
        <v/>
      </c>
      <c r="G176" s="4">
        <v>1</v>
      </c>
      <c r="H176">
        <f>COUNTIFS($C$2:$C176,C176,$F$2:$F176,F176,$I$2:$I176,I176)</f>
        <v>175</v>
      </c>
      <c r="I176" s="4">
        <f>③入力シート!E179</f>
        <v>0</v>
      </c>
      <c r="K176" s="4">
        <f>③入力シート!G179</f>
        <v>0</v>
      </c>
      <c r="L176" s="4">
        <f>③入力シート!H179</f>
        <v>0</v>
      </c>
      <c r="O176" s="4">
        <f>①基本情報!$B$9</f>
        <v>0</v>
      </c>
      <c r="P176" s="4" t="str">
        <f>③入力シート!B179</f>
        <v/>
      </c>
      <c r="R176" s="4" t="s">
        <v>50</v>
      </c>
      <c r="S176" s="4" t="str">
        <f t="shared" si="2"/>
        <v/>
      </c>
      <c r="T176" s="4">
        <f>③入力シート!J179</f>
        <v>0</v>
      </c>
    </row>
    <row r="177" spans="1:20" ht="15" customHeight="1">
      <c r="A177" s="4">
        <v>0</v>
      </c>
      <c r="B177" s="4">
        <f>③入力シート!$B$2</f>
        <v>202307</v>
      </c>
      <c r="C177" s="4" t="e">
        <f>③入力シート!C180*100+③入力シート!D180</f>
        <v>#VALUE!</v>
      </c>
      <c r="D177" s="4">
        <v>112011</v>
      </c>
      <c r="E177" s="4">
        <f>①基本情報!$B$11</f>
        <v>0</v>
      </c>
      <c r="F177" s="4" t="str">
        <f>③入力シート!Q180</f>
        <v/>
      </c>
      <c r="G177" s="4">
        <v>1</v>
      </c>
      <c r="H177">
        <f>COUNTIFS($C$2:$C177,C177,$F$2:$F177,F177,$I$2:$I177,I177)</f>
        <v>176</v>
      </c>
      <c r="I177" s="4">
        <f>③入力シート!E180</f>
        <v>0</v>
      </c>
      <c r="K177" s="4">
        <f>③入力シート!G180</f>
        <v>0</v>
      </c>
      <c r="L177" s="4">
        <f>③入力シート!H180</f>
        <v>0</v>
      </c>
      <c r="O177" s="4">
        <f>①基本情報!$B$9</f>
        <v>0</v>
      </c>
      <c r="P177" s="4" t="str">
        <f>③入力シート!B180</f>
        <v/>
      </c>
      <c r="R177" s="4" t="s">
        <v>50</v>
      </c>
      <c r="S177" s="4" t="str">
        <f t="shared" si="2"/>
        <v/>
      </c>
      <c r="T177" s="4">
        <f>③入力シート!J180</f>
        <v>0</v>
      </c>
    </row>
    <row r="178" spans="1:20" ht="15" customHeight="1">
      <c r="A178" s="4">
        <v>0</v>
      </c>
      <c r="B178" s="4">
        <f>③入力シート!$B$2</f>
        <v>202307</v>
      </c>
      <c r="C178" s="4" t="e">
        <f>③入力シート!C181*100+③入力シート!D181</f>
        <v>#VALUE!</v>
      </c>
      <c r="D178" s="4">
        <v>112011</v>
      </c>
      <c r="E178" s="4">
        <f>①基本情報!$B$11</f>
        <v>0</v>
      </c>
      <c r="F178" s="4" t="str">
        <f>③入力シート!Q181</f>
        <v/>
      </c>
      <c r="G178" s="4">
        <v>1</v>
      </c>
      <c r="H178">
        <f>COUNTIFS($C$2:$C178,C178,$F$2:$F178,F178,$I$2:$I178,I178)</f>
        <v>177</v>
      </c>
      <c r="I178" s="4">
        <f>③入力シート!E181</f>
        <v>0</v>
      </c>
      <c r="K178" s="4">
        <f>③入力シート!G181</f>
        <v>0</v>
      </c>
      <c r="L178" s="4">
        <f>③入力シート!H181</f>
        <v>0</v>
      </c>
      <c r="O178" s="4">
        <f>①基本情報!$B$9</f>
        <v>0</v>
      </c>
      <c r="P178" s="4" t="str">
        <f>③入力シート!B181</f>
        <v/>
      </c>
      <c r="R178" s="4" t="s">
        <v>50</v>
      </c>
      <c r="S178" s="4" t="str">
        <f t="shared" si="2"/>
        <v/>
      </c>
      <c r="T178" s="4">
        <f>③入力シート!J181</f>
        <v>0</v>
      </c>
    </row>
    <row r="179" spans="1:20" ht="15" customHeight="1">
      <c r="A179" s="4">
        <v>0</v>
      </c>
      <c r="B179" s="4">
        <f>③入力シート!$B$2</f>
        <v>202307</v>
      </c>
      <c r="C179" s="4" t="e">
        <f>③入力シート!C182*100+③入力シート!D182</f>
        <v>#VALUE!</v>
      </c>
      <c r="D179" s="4">
        <v>112011</v>
      </c>
      <c r="E179" s="4">
        <f>①基本情報!$B$11</f>
        <v>0</v>
      </c>
      <c r="F179" s="4" t="str">
        <f>③入力シート!Q182</f>
        <v/>
      </c>
      <c r="G179" s="4">
        <v>1</v>
      </c>
      <c r="H179">
        <f>COUNTIFS($C$2:$C179,C179,$F$2:$F179,F179,$I$2:$I179,I179)</f>
        <v>178</v>
      </c>
      <c r="I179" s="4">
        <f>③入力シート!E182</f>
        <v>0</v>
      </c>
      <c r="K179" s="4">
        <f>③入力シート!G182</f>
        <v>0</v>
      </c>
      <c r="L179" s="4">
        <f>③入力シート!H182</f>
        <v>0</v>
      </c>
      <c r="O179" s="4">
        <f>①基本情報!$B$9</f>
        <v>0</v>
      </c>
      <c r="P179" s="4" t="str">
        <f>③入力シート!B182</f>
        <v/>
      </c>
      <c r="R179" s="4" t="s">
        <v>50</v>
      </c>
      <c r="S179" s="4" t="str">
        <f t="shared" si="2"/>
        <v/>
      </c>
      <c r="T179" s="4">
        <f>③入力シート!J182</f>
        <v>0</v>
      </c>
    </row>
    <row r="180" spans="1:20" ht="15" customHeight="1">
      <c r="A180" s="4">
        <v>0</v>
      </c>
      <c r="B180" s="4">
        <f>③入力シート!$B$2</f>
        <v>202307</v>
      </c>
      <c r="C180" s="4" t="e">
        <f>③入力シート!C183*100+③入力シート!D183</f>
        <v>#VALUE!</v>
      </c>
      <c r="D180" s="4">
        <v>112011</v>
      </c>
      <c r="E180" s="4">
        <f>①基本情報!$B$11</f>
        <v>0</v>
      </c>
      <c r="F180" s="4" t="str">
        <f>③入力シート!Q183</f>
        <v/>
      </c>
      <c r="G180" s="4">
        <v>1</v>
      </c>
      <c r="H180">
        <f>COUNTIFS($C$2:$C180,C180,$F$2:$F180,F180,$I$2:$I180,I180)</f>
        <v>179</v>
      </c>
      <c r="I180" s="4">
        <f>③入力シート!E183</f>
        <v>0</v>
      </c>
      <c r="K180" s="4">
        <f>③入力シート!G183</f>
        <v>0</v>
      </c>
      <c r="L180" s="4">
        <f>③入力シート!H183</f>
        <v>0</v>
      </c>
      <c r="O180" s="4">
        <f>①基本情報!$B$9</f>
        <v>0</v>
      </c>
      <c r="P180" s="4" t="str">
        <f>③入力シート!B183</f>
        <v/>
      </c>
      <c r="R180" s="4" t="s">
        <v>50</v>
      </c>
      <c r="S180" s="4" t="str">
        <f t="shared" si="2"/>
        <v/>
      </c>
      <c r="T180" s="4">
        <f>③入力シート!J183</f>
        <v>0</v>
      </c>
    </row>
    <row r="181" spans="1:20" ht="15" customHeight="1">
      <c r="A181" s="4">
        <v>0</v>
      </c>
      <c r="B181" s="4">
        <f>③入力シート!$B$2</f>
        <v>202307</v>
      </c>
      <c r="C181" s="4" t="e">
        <f>③入力シート!C184*100+③入力シート!D184</f>
        <v>#VALUE!</v>
      </c>
      <c r="D181" s="4">
        <v>112011</v>
      </c>
      <c r="E181" s="4">
        <f>①基本情報!$B$11</f>
        <v>0</v>
      </c>
      <c r="F181" s="4" t="str">
        <f>③入力シート!Q184</f>
        <v/>
      </c>
      <c r="G181" s="4">
        <v>1</v>
      </c>
      <c r="H181">
        <f>COUNTIFS($C$2:$C181,C181,$F$2:$F181,F181,$I$2:$I181,I181)</f>
        <v>180</v>
      </c>
      <c r="I181" s="4">
        <f>③入力シート!E184</f>
        <v>0</v>
      </c>
      <c r="K181" s="4">
        <f>③入力シート!G184</f>
        <v>0</v>
      </c>
      <c r="L181" s="4">
        <f>③入力シート!H184</f>
        <v>0</v>
      </c>
      <c r="O181" s="4">
        <f>①基本情報!$B$9</f>
        <v>0</v>
      </c>
      <c r="P181" s="4" t="str">
        <f>③入力シート!B184</f>
        <v/>
      </c>
      <c r="R181" s="4" t="s">
        <v>50</v>
      </c>
      <c r="S181" s="4" t="str">
        <f t="shared" si="2"/>
        <v/>
      </c>
      <c r="T181" s="4">
        <f>③入力シート!J184</f>
        <v>0</v>
      </c>
    </row>
    <row r="182" spans="1:20" ht="15" customHeight="1">
      <c r="A182" s="4">
        <v>0</v>
      </c>
      <c r="B182" s="4">
        <f>③入力シート!$B$2</f>
        <v>202307</v>
      </c>
      <c r="C182" s="4" t="e">
        <f>③入力シート!C185*100+③入力シート!D185</f>
        <v>#VALUE!</v>
      </c>
      <c r="D182" s="4">
        <v>112011</v>
      </c>
      <c r="E182" s="4">
        <f>①基本情報!$B$11</f>
        <v>0</v>
      </c>
      <c r="F182" s="4" t="str">
        <f>③入力シート!Q185</f>
        <v/>
      </c>
      <c r="G182" s="4">
        <v>1</v>
      </c>
      <c r="H182">
        <f>COUNTIFS($C$2:$C182,C182,$F$2:$F182,F182,$I$2:$I182,I182)</f>
        <v>181</v>
      </c>
      <c r="I182" s="4">
        <f>③入力シート!E185</f>
        <v>0</v>
      </c>
      <c r="K182" s="4">
        <f>③入力シート!G185</f>
        <v>0</v>
      </c>
      <c r="L182" s="4">
        <f>③入力シート!H185</f>
        <v>0</v>
      </c>
      <c r="O182" s="4">
        <f>①基本情報!$B$9</f>
        <v>0</v>
      </c>
      <c r="P182" s="4" t="str">
        <f>③入力シート!B185</f>
        <v/>
      </c>
      <c r="R182" s="4" t="s">
        <v>50</v>
      </c>
      <c r="S182" s="4" t="str">
        <f t="shared" si="2"/>
        <v/>
      </c>
      <c r="T182" s="4">
        <f>③入力シート!J185</f>
        <v>0</v>
      </c>
    </row>
    <row r="183" spans="1:20" ht="15" customHeight="1">
      <c r="A183" s="4">
        <v>0</v>
      </c>
      <c r="B183" s="4">
        <f>③入力シート!$B$2</f>
        <v>202307</v>
      </c>
      <c r="C183" s="4" t="e">
        <f>③入力シート!C186*100+③入力シート!D186</f>
        <v>#VALUE!</v>
      </c>
      <c r="D183" s="4">
        <v>112011</v>
      </c>
      <c r="E183" s="4">
        <f>①基本情報!$B$11</f>
        <v>0</v>
      </c>
      <c r="F183" s="4" t="str">
        <f>③入力シート!Q186</f>
        <v/>
      </c>
      <c r="G183" s="4">
        <v>1</v>
      </c>
      <c r="H183">
        <f>COUNTIFS($C$2:$C183,C183,$F$2:$F183,F183,$I$2:$I183,I183)</f>
        <v>182</v>
      </c>
      <c r="I183" s="4">
        <f>③入力シート!E186</f>
        <v>0</v>
      </c>
      <c r="K183" s="4">
        <f>③入力シート!G186</f>
        <v>0</v>
      </c>
      <c r="L183" s="4">
        <f>③入力シート!H186</f>
        <v>0</v>
      </c>
      <c r="O183" s="4">
        <f>①基本情報!$B$9</f>
        <v>0</v>
      </c>
      <c r="P183" s="4" t="str">
        <f>③入力シート!B186</f>
        <v/>
      </c>
      <c r="R183" s="4" t="s">
        <v>50</v>
      </c>
      <c r="S183" s="4" t="str">
        <f t="shared" si="2"/>
        <v/>
      </c>
      <c r="T183" s="4">
        <f>③入力シート!J186</f>
        <v>0</v>
      </c>
    </row>
    <row r="184" spans="1:20" ht="15" customHeight="1">
      <c r="A184" s="4">
        <v>0</v>
      </c>
      <c r="B184" s="4">
        <f>③入力シート!$B$2</f>
        <v>202307</v>
      </c>
      <c r="C184" s="4" t="e">
        <f>③入力シート!C187*100+③入力シート!D187</f>
        <v>#VALUE!</v>
      </c>
      <c r="D184" s="4">
        <v>112011</v>
      </c>
      <c r="E184" s="4">
        <f>①基本情報!$B$11</f>
        <v>0</v>
      </c>
      <c r="F184" s="4" t="str">
        <f>③入力シート!Q187</f>
        <v/>
      </c>
      <c r="G184" s="4">
        <v>1</v>
      </c>
      <c r="H184">
        <f>COUNTIFS($C$2:$C184,C184,$F$2:$F184,F184,$I$2:$I184,I184)</f>
        <v>183</v>
      </c>
      <c r="I184" s="4">
        <f>③入力シート!E187</f>
        <v>0</v>
      </c>
      <c r="K184" s="4">
        <f>③入力シート!G187</f>
        <v>0</v>
      </c>
      <c r="L184" s="4">
        <f>③入力シート!H187</f>
        <v>0</v>
      </c>
      <c r="O184" s="4">
        <f>①基本情報!$B$9</f>
        <v>0</v>
      </c>
      <c r="P184" s="4" t="str">
        <f>③入力シート!B187</f>
        <v/>
      </c>
      <c r="R184" s="4" t="s">
        <v>50</v>
      </c>
      <c r="S184" s="4" t="str">
        <f t="shared" si="2"/>
        <v/>
      </c>
      <c r="T184" s="4">
        <f>③入力シート!J187</f>
        <v>0</v>
      </c>
    </row>
    <row r="185" spans="1:20" ht="15" customHeight="1">
      <c r="A185" s="4">
        <v>0</v>
      </c>
      <c r="B185" s="4">
        <f>③入力シート!$B$2</f>
        <v>202307</v>
      </c>
      <c r="C185" s="4" t="e">
        <f>③入力シート!C188*100+③入力シート!D188</f>
        <v>#VALUE!</v>
      </c>
      <c r="D185" s="4">
        <v>112011</v>
      </c>
      <c r="E185" s="4">
        <f>①基本情報!$B$11</f>
        <v>0</v>
      </c>
      <c r="F185" s="4" t="str">
        <f>③入力シート!Q188</f>
        <v/>
      </c>
      <c r="G185" s="4">
        <v>1</v>
      </c>
      <c r="H185">
        <f>COUNTIFS($C$2:$C185,C185,$F$2:$F185,F185,$I$2:$I185,I185)</f>
        <v>184</v>
      </c>
      <c r="I185" s="4">
        <f>③入力シート!E188</f>
        <v>0</v>
      </c>
      <c r="K185" s="4">
        <f>③入力シート!G188</f>
        <v>0</v>
      </c>
      <c r="L185" s="4">
        <f>③入力シート!H188</f>
        <v>0</v>
      </c>
      <c r="O185" s="4">
        <f>①基本情報!$B$9</f>
        <v>0</v>
      </c>
      <c r="P185" s="4" t="str">
        <f>③入力シート!B188</f>
        <v/>
      </c>
      <c r="R185" s="4" t="s">
        <v>50</v>
      </c>
      <c r="S185" s="4" t="str">
        <f t="shared" si="2"/>
        <v/>
      </c>
      <c r="T185" s="4">
        <f>③入力シート!J188</f>
        <v>0</v>
      </c>
    </row>
    <row r="186" spans="1:20" ht="15" customHeight="1">
      <c r="A186" s="4">
        <v>0</v>
      </c>
      <c r="B186" s="4">
        <f>③入力シート!$B$2</f>
        <v>202307</v>
      </c>
      <c r="C186" s="4" t="e">
        <f>③入力シート!C189*100+③入力シート!D189</f>
        <v>#VALUE!</v>
      </c>
      <c r="D186" s="4">
        <v>112011</v>
      </c>
      <c r="E186" s="4">
        <f>①基本情報!$B$11</f>
        <v>0</v>
      </c>
      <c r="F186" s="4" t="str">
        <f>③入力シート!Q189</f>
        <v/>
      </c>
      <c r="G186" s="4">
        <v>1</v>
      </c>
      <c r="H186">
        <f>COUNTIFS($C$2:$C186,C186,$F$2:$F186,F186,$I$2:$I186,I186)</f>
        <v>185</v>
      </c>
      <c r="I186" s="4">
        <f>③入力シート!E189</f>
        <v>0</v>
      </c>
      <c r="K186" s="4">
        <f>③入力シート!G189</f>
        <v>0</v>
      </c>
      <c r="L186" s="4">
        <f>③入力シート!H189</f>
        <v>0</v>
      </c>
      <c r="O186" s="4">
        <f>①基本情報!$B$9</f>
        <v>0</v>
      </c>
      <c r="P186" s="4" t="str">
        <f>③入力シート!B189</f>
        <v/>
      </c>
      <c r="R186" s="4" t="s">
        <v>50</v>
      </c>
      <c r="S186" s="4" t="str">
        <f t="shared" si="2"/>
        <v/>
      </c>
      <c r="T186" s="4">
        <f>③入力シート!J189</f>
        <v>0</v>
      </c>
    </row>
    <row r="187" spans="1:20" ht="15" customHeight="1">
      <c r="A187" s="4">
        <v>0</v>
      </c>
      <c r="B187" s="4">
        <f>③入力シート!$B$2</f>
        <v>202307</v>
      </c>
      <c r="C187" s="4" t="e">
        <f>③入力シート!C190*100+③入力シート!D190</f>
        <v>#VALUE!</v>
      </c>
      <c r="D187" s="4">
        <v>112011</v>
      </c>
      <c r="E187" s="4">
        <f>①基本情報!$B$11</f>
        <v>0</v>
      </c>
      <c r="F187" s="4" t="str">
        <f>③入力シート!Q190</f>
        <v/>
      </c>
      <c r="G187" s="4">
        <v>1</v>
      </c>
      <c r="H187">
        <f>COUNTIFS($C$2:$C187,C187,$F$2:$F187,F187,$I$2:$I187,I187)</f>
        <v>186</v>
      </c>
      <c r="I187" s="4">
        <f>③入力シート!E190</f>
        <v>0</v>
      </c>
      <c r="K187" s="4">
        <f>③入力シート!G190</f>
        <v>0</v>
      </c>
      <c r="L187" s="4">
        <f>③入力シート!H190</f>
        <v>0</v>
      </c>
      <c r="O187" s="4">
        <f>①基本情報!$B$9</f>
        <v>0</v>
      </c>
      <c r="P187" s="4" t="str">
        <f>③入力シート!B190</f>
        <v/>
      </c>
      <c r="R187" s="4" t="s">
        <v>50</v>
      </c>
      <c r="S187" s="4" t="str">
        <f t="shared" si="2"/>
        <v/>
      </c>
      <c r="T187" s="4">
        <f>③入力シート!J190</f>
        <v>0</v>
      </c>
    </row>
    <row r="188" spans="1:20" ht="15" customHeight="1">
      <c r="A188" s="4">
        <v>0</v>
      </c>
      <c r="B188" s="4">
        <f>③入力シート!$B$2</f>
        <v>202307</v>
      </c>
      <c r="C188" s="4" t="e">
        <f>③入力シート!C191*100+③入力シート!D191</f>
        <v>#VALUE!</v>
      </c>
      <c r="D188" s="4">
        <v>112011</v>
      </c>
      <c r="E188" s="4">
        <f>①基本情報!$B$11</f>
        <v>0</v>
      </c>
      <c r="F188" s="4" t="str">
        <f>③入力シート!Q191</f>
        <v/>
      </c>
      <c r="G188" s="4">
        <v>1</v>
      </c>
      <c r="H188">
        <f>COUNTIFS($C$2:$C188,C188,$F$2:$F188,F188,$I$2:$I188,I188)</f>
        <v>187</v>
      </c>
      <c r="I188" s="4">
        <f>③入力シート!E191</f>
        <v>0</v>
      </c>
      <c r="K188" s="4">
        <f>③入力シート!G191</f>
        <v>0</v>
      </c>
      <c r="L188" s="4">
        <f>③入力シート!H191</f>
        <v>0</v>
      </c>
      <c r="O188" s="4">
        <f>①基本情報!$B$9</f>
        <v>0</v>
      </c>
      <c r="P188" s="4" t="str">
        <f>③入力シート!B191</f>
        <v/>
      </c>
      <c r="R188" s="4" t="s">
        <v>50</v>
      </c>
      <c r="S188" s="4" t="str">
        <f t="shared" si="2"/>
        <v/>
      </c>
      <c r="T188" s="4">
        <f>③入力シート!J191</f>
        <v>0</v>
      </c>
    </row>
    <row r="189" spans="1:20" ht="15" customHeight="1">
      <c r="A189" s="4">
        <v>0</v>
      </c>
      <c r="B189" s="4">
        <f>③入力シート!$B$2</f>
        <v>202307</v>
      </c>
      <c r="C189" s="4" t="e">
        <f>③入力シート!C192*100+③入力シート!D192</f>
        <v>#VALUE!</v>
      </c>
      <c r="D189" s="4">
        <v>112011</v>
      </c>
      <c r="E189" s="4">
        <f>①基本情報!$B$11</f>
        <v>0</v>
      </c>
      <c r="F189" s="4" t="str">
        <f>③入力シート!Q192</f>
        <v/>
      </c>
      <c r="G189" s="4">
        <v>1</v>
      </c>
      <c r="H189">
        <f>COUNTIFS($C$2:$C189,C189,$F$2:$F189,F189,$I$2:$I189,I189)</f>
        <v>188</v>
      </c>
      <c r="I189" s="4">
        <f>③入力シート!E192</f>
        <v>0</v>
      </c>
      <c r="K189" s="4">
        <f>③入力シート!G192</f>
        <v>0</v>
      </c>
      <c r="L189" s="4">
        <f>③入力シート!H192</f>
        <v>0</v>
      </c>
      <c r="O189" s="4">
        <f>①基本情報!$B$9</f>
        <v>0</v>
      </c>
      <c r="P189" s="4" t="str">
        <f>③入力シート!B192</f>
        <v/>
      </c>
      <c r="R189" s="4" t="s">
        <v>50</v>
      </c>
      <c r="S189" s="4" t="str">
        <f t="shared" si="2"/>
        <v/>
      </c>
      <c r="T189" s="4">
        <f>③入力シート!J192</f>
        <v>0</v>
      </c>
    </row>
    <row r="190" spans="1:20" ht="15" customHeight="1">
      <c r="A190" s="4">
        <v>0</v>
      </c>
      <c r="B190" s="4">
        <f>③入力シート!$B$2</f>
        <v>202307</v>
      </c>
      <c r="C190" s="4" t="e">
        <f>③入力シート!C193*100+③入力シート!D193</f>
        <v>#VALUE!</v>
      </c>
      <c r="D190" s="4">
        <v>112011</v>
      </c>
      <c r="E190" s="4">
        <f>①基本情報!$B$11</f>
        <v>0</v>
      </c>
      <c r="F190" s="4" t="str">
        <f>③入力シート!Q193</f>
        <v/>
      </c>
      <c r="G190" s="4">
        <v>1</v>
      </c>
      <c r="H190">
        <f>COUNTIFS($C$2:$C190,C190,$F$2:$F190,F190,$I$2:$I190,I190)</f>
        <v>189</v>
      </c>
      <c r="I190" s="4">
        <f>③入力シート!E193</f>
        <v>0</v>
      </c>
      <c r="K190" s="4">
        <f>③入力シート!G193</f>
        <v>0</v>
      </c>
      <c r="L190" s="4">
        <f>③入力シート!H193</f>
        <v>0</v>
      </c>
      <c r="O190" s="4">
        <f>①基本情報!$B$9</f>
        <v>0</v>
      </c>
      <c r="P190" s="4" t="str">
        <f>③入力シート!B193</f>
        <v/>
      </c>
      <c r="R190" s="4" t="s">
        <v>50</v>
      </c>
      <c r="S190" s="4" t="str">
        <f t="shared" si="2"/>
        <v/>
      </c>
      <c r="T190" s="4">
        <f>③入力シート!J193</f>
        <v>0</v>
      </c>
    </row>
    <row r="191" spans="1:20" ht="15" customHeight="1">
      <c r="A191" s="4">
        <v>0</v>
      </c>
      <c r="B191" s="4">
        <f>③入力シート!$B$2</f>
        <v>202307</v>
      </c>
      <c r="C191" s="4" t="e">
        <f>③入力シート!C194*100+③入力シート!D194</f>
        <v>#VALUE!</v>
      </c>
      <c r="D191" s="4">
        <v>112011</v>
      </c>
      <c r="E191" s="4">
        <f>①基本情報!$B$11</f>
        <v>0</v>
      </c>
      <c r="F191" s="4" t="str">
        <f>③入力シート!Q194</f>
        <v/>
      </c>
      <c r="G191" s="4">
        <v>1</v>
      </c>
      <c r="H191">
        <f>COUNTIFS($C$2:$C191,C191,$F$2:$F191,F191,$I$2:$I191,I191)</f>
        <v>190</v>
      </c>
      <c r="I191" s="4">
        <f>③入力シート!E194</f>
        <v>0</v>
      </c>
      <c r="K191" s="4">
        <f>③入力シート!G194</f>
        <v>0</v>
      </c>
      <c r="L191" s="4">
        <f>③入力シート!H194</f>
        <v>0</v>
      </c>
      <c r="O191" s="4">
        <f>①基本情報!$B$9</f>
        <v>0</v>
      </c>
      <c r="P191" s="4" t="str">
        <f>③入力シート!B194</f>
        <v/>
      </c>
      <c r="R191" s="4" t="s">
        <v>50</v>
      </c>
      <c r="S191" s="4" t="str">
        <f t="shared" si="2"/>
        <v/>
      </c>
      <c r="T191" s="4">
        <f>③入力シート!J194</f>
        <v>0</v>
      </c>
    </row>
    <row r="192" spans="1:20" ht="15" customHeight="1">
      <c r="A192" s="4">
        <v>0</v>
      </c>
      <c r="B192" s="4">
        <f>③入力シート!$B$2</f>
        <v>202307</v>
      </c>
      <c r="C192" s="4" t="e">
        <f>③入力シート!C195*100+③入力シート!D195</f>
        <v>#VALUE!</v>
      </c>
      <c r="D192" s="4">
        <v>112011</v>
      </c>
      <c r="E192" s="4">
        <f>①基本情報!$B$11</f>
        <v>0</v>
      </c>
      <c r="F192" s="4" t="str">
        <f>③入力シート!Q195</f>
        <v/>
      </c>
      <c r="G192" s="4">
        <v>1</v>
      </c>
      <c r="H192">
        <f>COUNTIFS($C$2:$C192,C192,$F$2:$F192,F192,$I$2:$I192,I192)</f>
        <v>191</v>
      </c>
      <c r="I192" s="4">
        <f>③入力シート!E195</f>
        <v>0</v>
      </c>
      <c r="K192" s="4">
        <f>③入力シート!G195</f>
        <v>0</v>
      </c>
      <c r="L192" s="4">
        <f>③入力シート!H195</f>
        <v>0</v>
      </c>
      <c r="O192" s="4">
        <f>①基本情報!$B$9</f>
        <v>0</v>
      </c>
      <c r="P192" s="4" t="str">
        <f>③入力シート!B195</f>
        <v/>
      </c>
      <c r="R192" s="4" t="s">
        <v>50</v>
      </c>
      <c r="S192" s="4" t="str">
        <f t="shared" si="2"/>
        <v/>
      </c>
      <c r="T192" s="4">
        <f>③入力シート!J195</f>
        <v>0</v>
      </c>
    </row>
    <row r="193" spans="1:20" ht="15" customHeight="1">
      <c r="A193" s="4">
        <v>0</v>
      </c>
      <c r="B193" s="4">
        <f>③入力シート!$B$2</f>
        <v>202307</v>
      </c>
      <c r="C193" s="4" t="e">
        <f>③入力シート!C196*100+③入力シート!D196</f>
        <v>#VALUE!</v>
      </c>
      <c r="D193" s="4">
        <v>112011</v>
      </c>
      <c r="E193" s="4">
        <f>①基本情報!$B$11</f>
        <v>0</v>
      </c>
      <c r="F193" s="4" t="str">
        <f>③入力シート!Q196</f>
        <v/>
      </c>
      <c r="G193" s="4">
        <v>1</v>
      </c>
      <c r="H193">
        <f>COUNTIFS($C$2:$C193,C193,$F$2:$F193,F193,$I$2:$I193,I193)</f>
        <v>192</v>
      </c>
      <c r="I193" s="4">
        <f>③入力シート!E196</f>
        <v>0</v>
      </c>
      <c r="K193" s="4">
        <f>③入力シート!G196</f>
        <v>0</v>
      </c>
      <c r="L193" s="4">
        <f>③入力シート!H196</f>
        <v>0</v>
      </c>
      <c r="O193" s="4">
        <f>①基本情報!$B$9</f>
        <v>0</v>
      </c>
      <c r="P193" s="4" t="str">
        <f>③入力シート!B196</f>
        <v/>
      </c>
      <c r="R193" s="4" t="s">
        <v>50</v>
      </c>
      <c r="S193" s="4" t="str">
        <f t="shared" si="2"/>
        <v/>
      </c>
      <c r="T193" s="4">
        <f>③入力シート!J196</f>
        <v>0</v>
      </c>
    </row>
    <row r="194" spans="1:20" ht="15" customHeight="1">
      <c r="A194" s="4">
        <v>0</v>
      </c>
      <c r="B194" s="4">
        <f>③入力シート!$B$2</f>
        <v>202307</v>
      </c>
      <c r="C194" s="4" t="e">
        <f>③入力シート!C197*100+③入力シート!D197</f>
        <v>#VALUE!</v>
      </c>
      <c r="D194" s="4">
        <v>112011</v>
      </c>
      <c r="E194" s="4">
        <f>①基本情報!$B$11</f>
        <v>0</v>
      </c>
      <c r="F194" s="4" t="str">
        <f>③入力シート!Q197</f>
        <v/>
      </c>
      <c r="G194" s="4">
        <v>1</v>
      </c>
      <c r="H194">
        <f>COUNTIFS($C$2:$C194,C194,$F$2:$F194,F194,$I$2:$I194,I194)</f>
        <v>193</v>
      </c>
      <c r="I194" s="4">
        <f>③入力シート!E197</f>
        <v>0</v>
      </c>
      <c r="K194" s="4">
        <f>③入力シート!G197</f>
        <v>0</v>
      </c>
      <c r="L194" s="4">
        <f>③入力シート!H197</f>
        <v>0</v>
      </c>
      <c r="O194" s="4">
        <f>①基本情報!$B$9</f>
        <v>0</v>
      </c>
      <c r="P194" s="4" t="str">
        <f>③入力シート!B197</f>
        <v/>
      </c>
      <c r="R194" s="4" t="s">
        <v>50</v>
      </c>
      <c r="S194" s="4" t="str">
        <f t="shared" si="2"/>
        <v/>
      </c>
      <c r="T194" s="4">
        <f>③入力シート!J197</f>
        <v>0</v>
      </c>
    </row>
    <row r="195" spans="1:20" ht="15" customHeight="1">
      <c r="A195" s="4">
        <v>0</v>
      </c>
      <c r="B195" s="4">
        <f>③入力シート!$B$2</f>
        <v>202307</v>
      </c>
      <c r="C195" s="4" t="e">
        <f>③入力シート!C198*100+③入力シート!D198</f>
        <v>#VALUE!</v>
      </c>
      <c r="D195" s="4">
        <v>112011</v>
      </c>
      <c r="E195" s="4">
        <f>①基本情報!$B$11</f>
        <v>0</v>
      </c>
      <c r="F195" s="4" t="str">
        <f>③入力シート!Q198</f>
        <v/>
      </c>
      <c r="G195" s="4">
        <v>1</v>
      </c>
      <c r="H195">
        <f>COUNTIFS($C$2:$C195,C195,$F$2:$F195,F195,$I$2:$I195,I195)</f>
        <v>194</v>
      </c>
      <c r="I195" s="4">
        <f>③入力シート!E198</f>
        <v>0</v>
      </c>
      <c r="K195" s="4">
        <f>③入力シート!G198</f>
        <v>0</v>
      </c>
      <c r="L195" s="4">
        <f>③入力シート!H198</f>
        <v>0</v>
      </c>
      <c r="O195" s="4">
        <f>①基本情報!$B$9</f>
        <v>0</v>
      </c>
      <c r="P195" s="4" t="str">
        <f>③入力シート!B198</f>
        <v/>
      </c>
      <c r="R195" s="4" t="s">
        <v>50</v>
      </c>
      <c r="S195" s="4" t="str">
        <f t="shared" ref="S195:S258" si="3">IFERROR(VLOOKUP(T195,$V:$W,2,0),"")</f>
        <v/>
      </c>
      <c r="T195" s="4">
        <f>③入力シート!J198</f>
        <v>0</v>
      </c>
    </row>
    <row r="196" spans="1:20" ht="15" customHeight="1">
      <c r="A196" s="4">
        <v>0</v>
      </c>
      <c r="B196" s="4">
        <f>③入力シート!$B$2</f>
        <v>202307</v>
      </c>
      <c r="C196" s="4" t="e">
        <f>③入力シート!C199*100+③入力シート!D199</f>
        <v>#VALUE!</v>
      </c>
      <c r="D196" s="4">
        <v>112011</v>
      </c>
      <c r="E196" s="4">
        <f>①基本情報!$B$11</f>
        <v>0</v>
      </c>
      <c r="F196" s="4" t="str">
        <f>③入力シート!Q199</f>
        <v/>
      </c>
      <c r="G196" s="4">
        <v>1</v>
      </c>
      <c r="H196">
        <f>COUNTIFS($C$2:$C196,C196,$F$2:$F196,F196,$I$2:$I196,I196)</f>
        <v>195</v>
      </c>
      <c r="I196" s="4">
        <f>③入力シート!E199</f>
        <v>0</v>
      </c>
      <c r="K196" s="4">
        <f>③入力シート!G199</f>
        <v>0</v>
      </c>
      <c r="L196" s="4">
        <f>③入力シート!H199</f>
        <v>0</v>
      </c>
      <c r="O196" s="4">
        <f>①基本情報!$B$9</f>
        <v>0</v>
      </c>
      <c r="P196" s="4" t="str">
        <f>③入力シート!B199</f>
        <v/>
      </c>
      <c r="R196" s="4" t="s">
        <v>50</v>
      </c>
      <c r="S196" s="4" t="str">
        <f t="shared" si="3"/>
        <v/>
      </c>
      <c r="T196" s="4">
        <f>③入力シート!J199</f>
        <v>0</v>
      </c>
    </row>
    <row r="197" spans="1:20" ht="15" customHeight="1">
      <c r="A197" s="4">
        <v>0</v>
      </c>
      <c r="B197" s="4">
        <f>③入力シート!$B$2</f>
        <v>202307</v>
      </c>
      <c r="C197" s="4" t="e">
        <f>③入力シート!C200*100+③入力シート!D200</f>
        <v>#VALUE!</v>
      </c>
      <c r="D197" s="4">
        <v>112011</v>
      </c>
      <c r="E197" s="4">
        <f>①基本情報!$B$11</f>
        <v>0</v>
      </c>
      <c r="F197" s="4" t="str">
        <f>③入力シート!Q200</f>
        <v/>
      </c>
      <c r="G197" s="4">
        <v>1</v>
      </c>
      <c r="H197">
        <f>COUNTIFS($C$2:$C197,C197,$F$2:$F197,F197,$I$2:$I197,I197)</f>
        <v>196</v>
      </c>
      <c r="I197" s="4">
        <f>③入力シート!E200</f>
        <v>0</v>
      </c>
      <c r="K197" s="4">
        <f>③入力シート!G200</f>
        <v>0</v>
      </c>
      <c r="L197" s="4">
        <f>③入力シート!H200</f>
        <v>0</v>
      </c>
      <c r="O197" s="4">
        <f>①基本情報!$B$9</f>
        <v>0</v>
      </c>
      <c r="P197" s="4" t="str">
        <f>③入力シート!B200</f>
        <v/>
      </c>
      <c r="R197" s="4" t="s">
        <v>50</v>
      </c>
      <c r="S197" s="4" t="str">
        <f t="shared" si="3"/>
        <v/>
      </c>
      <c r="T197" s="4">
        <f>③入力シート!J200</f>
        <v>0</v>
      </c>
    </row>
    <row r="198" spans="1:20" ht="15" customHeight="1">
      <c r="A198" s="4">
        <v>0</v>
      </c>
      <c r="B198" s="4">
        <f>③入力シート!$B$2</f>
        <v>202307</v>
      </c>
      <c r="C198" s="4" t="e">
        <f>③入力シート!C201*100+③入力シート!D201</f>
        <v>#VALUE!</v>
      </c>
      <c r="D198" s="4">
        <v>112011</v>
      </c>
      <c r="E198" s="4">
        <f>①基本情報!$B$11</f>
        <v>0</v>
      </c>
      <c r="F198" s="4" t="str">
        <f>③入力シート!Q201</f>
        <v/>
      </c>
      <c r="G198" s="4">
        <v>1</v>
      </c>
      <c r="H198">
        <f>COUNTIFS($C$2:$C198,C198,$F$2:$F198,F198,$I$2:$I198,I198)</f>
        <v>197</v>
      </c>
      <c r="I198" s="4">
        <f>③入力シート!E201</f>
        <v>0</v>
      </c>
      <c r="K198" s="4">
        <f>③入力シート!G201</f>
        <v>0</v>
      </c>
      <c r="L198" s="4">
        <f>③入力シート!H201</f>
        <v>0</v>
      </c>
      <c r="O198" s="4">
        <f>①基本情報!$B$9</f>
        <v>0</v>
      </c>
      <c r="P198" s="4" t="str">
        <f>③入力シート!B201</f>
        <v/>
      </c>
      <c r="R198" s="4" t="s">
        <v>50</v>
      </c>
      <c r="S198" s="4" t="str">
        <f t="shared" si="3"/>
        <v/>
      </c>
      <c r="T198" s="4">
        <f>③入力シート!J201</f>
        <v>0</v>
      </c>
    </row>
    <row r="199" spans="1:20" ht="15" customHeight="1">
      <c r="A199" s="4">
        <v>0</v>
      </c>
      <c r="B199" s="4">
        <f>③入力シート!$B$2</f>
        <v>202307</v>
      </c>
      <c r="C199" s="4" t="e">
        <f>③入力シート!C202*100+③入力シート!D202</f>
        <v>#VALUE!</v>
      </c>
      <c r="D199" s="4">
        <v>112011</v>
      </c>
      <c r="E199" s="4">
        <f>①基本情報!$B$11</f>
        <v>0</v>
      </c>
      <c r="F199" s="4" t="str">
        <f>③入力シート!Q202</f>
        <v/>
      </c>
      <c r="G199" s="4">
        <v>1</v>
      </c>
      <c r="H199">
        <f>COUNTIFS($C$2:$C199,C199,$F$2:$F199,F199,$I$2:$I199,I199)</f>
        <v>198</v>
      </c>
      <c r="I199" s="4">
        <f>③入力シート!E202</f>
        <v>0</v>
      </c>
      <c r="K199" s="4">
        <f>③入力シート!G202</f>
        <v>0</v>
      </c>
      <c r="L199" s="4">
        <f>③入力シート!H202</f>
        <v>0</v>
      </c>
      <c r="O199" s="4">
        <f>①基本情報!$B$9</f>
        <v>0</v>
      </c>
      <c r="P199" s="4" t="str">
        <f>③入力シート!B202</f>
        <v/>
      </c>
      <c r="R199" s="4" t="s">
        <v>50</v>
      </c>
      <c r="S199" s="4" t="str">
        <f t="shared" si="3"/>
        <v/>
      </c>
      <c r="T199" s="4">
        <f>③入力シート!J202</f>
        <v>0</v>
      </c>
    </row>
    <row r="200" spans="1:20" ht="15" customHeight="1">
      <c r="A200" s="4">
        <v>0</v>
      </c>
      <c r="B200" s="4">
        <f>③入力シート!$B$2</f>
        <v>202307</v>
      </c>
      <c r="C200" s="4" t="e">
        <f>③入力シート!C203*100+③入力シート!D203</f>
        <v>#VALUE!</v>
      </c>
      <c r="D200" s="4">
        <v>112011</v>
      </c>
      <c r="E200" s="4">
        <f>①基本情報!$B$11</f>
        <v>0</v>
      </c>
      <c r="F200" s="4" t="str">
        <f>③入力シート!Q203</f>
        <v/>
      </c>
      <c r="G200" s="4">
        <v>1</v>
      </c>
      <c r="H200">
        <f>COUNTIFS($C$2:$C200,C200,$F$2:$F200,F200,$I$2:$I200,I200)</f>
        <v>199</v>
      </c>
      <c r="I200" s="4">
        <f>③入力シート!E203</f>
        <v>0</v>
      </c>
      <c r="K200" s="4">
        <f>③入力シート!G203</f>
        <v>0</v>
      </c>
      <c r="L200" s="4">
        <f>③入力シート!H203</f>
        <v>0</v>
      </c>
      <c r="O200" s="4">
        <f>①基本情報!$B$9</f>
        <v>0</v>
      </c>
      <c r="P200" s="4" t="str">
        <f>③入力シート!B203</f>
        <v/>
      </c>
      <c r="R200" s="4" t="s">
        <v>50</v>
      </c>
      <c r="S200" s="4" t="str">
        <f t="shared" si="3"/>
        <v/>
      </c>
      <c r="T200" s="4">
        <f>③入力シート!J203</f>
        <v>0</v>
      </c>
    </row>
    <row r="201" spans="1:20" ht="15" customHeight="1">
      <c r="A201" s="4">
        <v>0</v>
      </c>
      <c r="B201" s="4">
        <f>③入力シート!$B$2</f>
        <v>202307</v>
      </c>
      <c r="C201" s="4" t="e">
        <f>③入力シート!C204*100+③入力シート!D204</f>
        <v>#VALUE!</v>
      </c>
      <c r="D201" s="4">
        <v>112011</v>
      </c>
      <c r="E201" s="4">
        <f>①基本情報!$B$11</f>
        <v>0</v>
      </c>
      <c r="F201" s="4" t="str">
        <f>③入力シート!Q204</f>
        <v/>
      </c>
      <c r="G201" s="4">
        <v>1</v>
      </c>
      <c r="H201">
        <f>COUNTIFS($C$2:$C201,C201,$F$2:$F201,F201,$I$2:$I201,I201)</f>
        <v>200</v>
      </c>
      <c r="I201" s="4">
        <f>③入力シート!E204</f>
        <v>0</v>
      </c>
      <c r="K201" s="4">
        <f>③入力シート!G204</f>
        <v>0</v>
      </c>
      <c r="L201" s="4">
        <f>③入力シート!H204</f>
        <v>0</v>
      </c>
      <c r="O201" s="4">
        <f>①基本情報!$B$9</f>
        <v>0</v>
      </c>
      <c r="P201" s="4" t="str">
        <f>③入力シート!B204</f>
        <v/>
      </c>
      <c r="R201" s="4" t="s">
        <v>50</v>
      </c>
      <c r="S201" s="4" t="str">
        <f t="shared" si="3"/>
        <v/>
      </c>
      <c r="T201" s="4">
        <f>③入力シート!J204</f>
        <v>0</v>
      </c>
    </row>
    <row r="202" spans="1:20" ht="15" customHeight="1">
      <c r="A202" s="4">
        <v>0</v>
      </c>
      <c r="B202" s="4">
        <f>③入力シート!$B$2</f>
        <v>202307</v>
      </c>
      <c r="C202" s="4" t="e">
        <f>③入力シート!C205*100+③入力シート!D205</f>
        <v>#VALUE!</v>
      </c>
      <c r="D202" s="4">
        <v>112011</v>
      </c>
      <c r="E202" s="4">
        <f>①基本情報!$B$11</f>
        <v>0</v>
      </c>
      <c r="F202" s="4" t="str">
        <f>③入力シート!Q205</f>
        <v/>
      </c>
      <c r="G202" s="4">
        <v>1</v>
      </c>
      <c r="H202">
        <f>COUNTIFS($C$2:$C202,C202,$F$2:$F202,F202,$I$2:$I202,I202)</f>
        <v>201</v>
      </c>
      <c r="I202" s="4">
        <f>③入力シート!E205</f>
        <v>0</v>
      </c>
      <c r="K202" s="4">
        <f>③入力シート!G205</f>
        <v>0</v>
      </c>
      <c r="L202" s="4">
        <f>③入力シート!H205</f>
        <v>0</v>
      </c>
      <c r="O202" s="4">
        <f>①基本情報!$B$9</f>
        <v>0</v>
      </c>
      <c r="P202" s="4" t="str">
        <f>③入力シート!B205</f>
        <v/>
      </c>
      <c r="R202" s="4" t="s">
        <v>50</v>
      </c>
      <c r="S202" s="4" t="str">
        <f t="shared" si="3"/>
        <v/>
      </c>
      <c r="T202" s="4">
        <f>③入力シート!J205</f>
        <v>0</v>
      </c>
    </row>
    <row r="203" spans="1:20" ht="15" customHeight="1">
      <c r="A203" s="4">
        <v>0</v>
      </c>
      <c r="B203" s="4">
        <f>③入力シート!$B$2</f>
        <v>202307</v>
      </c>
      <c r="C203" s="4" t="e">
        <f>③入力シート!C206*100+③入力シート!D206</f>
        <v>#VALUE!</v>
      </c>
      <c r="D203" s="4">
        <v>112011</v>
      </c>
      <c r="E203" s="4">
        <f>①基本情報!$B$11</f>
        <v>0</v>
      </c>
      <c r="F203" s="4" t="str">
        <f>③入力シート!Q206</f>
        <v/>
      </c>
      <c r="G203" s="4">
        <v>1</v>
      </c>
      <c r="H203">
        <f>COUNTIFS($C$2:$C203,C203,$F$2:$F203,F203,$I$2:$I203,I203)</f>
        <v>202</v>
      </c>
      <c r="I203" s="4">
        <f>③入力シート!E206</f>
        <v>0</v>
      </c>
      <c r="K203" s="4">
        <f>③入力シート!G206</f>
        <v>0</v>
      </c>
      <c r="L203" s="4">
        <f>③入力シート!H206</f>
        <v>0</v>
      </c>
      <c r="O203" s="4">
        <f>①基本情報!$B$9</f>
        <v>0</v>
      </c>
      <c r="P203" s="4" t="str">
        <f>③入力シート!B206</f>
        <v/>
      </c>
      <c r="R203" s="4" t="s">
        <v>50</v>
      </c>
      <c r="S203" s="4" t="str">
        <f t="shared" si="3"/>
        <v/>
      </c>
      <c r="T203" s="4">
        <f>③入力シート!J206</f>
        <v>0</v>
      </c>
    </row>
    <row r="204" spans="1:20" ht="15" customHeight="1">
      <c r="A204" s="4">
        <v>0</v>
      </c>
      <c r="B204" s="4">
        <f>③入力シート!$B$2</f>
        <v>202307</v>
      </c>
      <c r="C204" s="4" t="e">
        <f>③入力シート!C207*100+③入力シート!D207</f>
        <v>#VALUE!</v>
      </c>
      <c r="D204" s="4">
        <v>112011</v>
      </c>
      <c r="E204" s="4">
        <f>①基本情報!$B$11</f>
        <v>0</v>
      </c>
      <c r="F204" s="4" t="str">
        <f>③入力シート!Q207</f>
        <v/>
      </c>
      <c r="G204" s="4">
        <v>1</v>
      </c>
      <c r="H204">
        <f>COUNTIFS($C$2:$C204,C204,$F$2:$F204,F204,$I$2:$I204,I204)</f>
        <v>203</v>
      </c>
      <c r="I204" s="4">
        <f>③入力シート!E207</f>
        <v>0</v>
      </c>
      <c r="K204" s="4">
        <f>③入力シート!G207</f>
        <v>0</v>
      </c>
      <c r="L204" s="4">
        <f>③入力シート!H207</f>
        <v>0</v>
      </c>
      <c r="O204" s="4">
        <f>①基本情報!$B$9</f>
        <v>0</v>
      </c>
      <c r="P204" s="4" t="str">
        <f>③入力シート!B207</f>
        <v/>
      </c>
      <c r="R204" s="4" t="s">
        <v>50</v>
      </c>
      <c r="S204" s="4" t="str">
        <f t="shared" si="3"/>
        <v/>
      </c>
      <c r="T204" s="4">
        <f>③入力シート!J207</f>
        <v>0</v>
      </c>
    </row>
    <row r="205" spans="1:20" ht="15" customHeight="1">
      <c r="A205" s="4">
        <v>0</v>
      </c>
      <c r="B205" s="4">
        <f>③入力シート!$B$2</f>
        <v>202307</v>
      </c>
      <c r="C205" s="4" t="e">
        <f>③入力シート!C208*100+③入力シート!D208</f>
        <v>#VALUE!</v>
      </c>
      <c r="D205" s="4">
        <v>112011</v>
      </c>
      <c r="E205" s="4">
        <f>①基本情報!$B$11</f>
        <v>0</v>
      </c>
      <c r="F205" s="4" t="str">
        <f>③入力シート!Q208</f>
        <v/>
      </c>
      <c r="G205" s="4">
        <v>1</v>
      </c>
      <c r="H205">
        <f>COUNTIFS($C$2:$C205,C205,$F$2:$F205,F205,$I$2:$I205,I205)</f>
        <v>204</v>
      </c>
      <c r="I205" s="4">
        <f>③入力シート!E208</f>
        <v>0</v>
      </c>
      <c r="K205" s="4">
        <f>③入力シート!G208</f>
        <v>0</v>
      </c>
      <c r="L205" s="4">
        <f>③入力シート!H208</f>
        <v>0</v>
      </c>
      <c r="O205" s="4">
        <f>①基本情報!$B$9</f>
        <v>0</v>
      </c>
      <c r="P205" s="4" t="str">
        <f>③入力シート!B208</f>
        <v/>
      </c>
      <c r="R205" s="4" t="s">
        <v>50</v>
      </c>
      <c r="S205" s="4" t="str">
        <f t="shared" si="3"/>
        <v/>
      </c>
      <c r="T205" s="4">
        <f>③入力シート!J208</f>
        <v>0</v>
      </c>
    </row>
    <row r="206" spans="1:20" ht="15" customHeight="1">
      <c r="A206" s="4">
        <v>0</v>
      </c>
      <c r="B206" s="4">
        <f>③入力シート!$B$2</f>
        <v>202307</v>
      </c>
      <c r="C206" s="4" t="e">
        <f>③入力シート!C209*100+③入力シート!D209</f>
        <v>#VALUE!</v>
      </c>
      <c r="D206" s="4">
        <v>112011</v>
      </c>
      <c r="E206" s="4">
        <f>①基本情報!$B$11</f>
        <v>0</v>
      </c>
      <c r="F206" s="4" t="str">
        <f>③入力シート!Q209</f>
        <v/>
      </c>
      <c r="G206" s="4">
        <v>1</v>
      </c>
      <c r="H206">
        <f>COUNTIFS($C$2:$C206,C206,$F$2:$F206,F206,$I$2:$I206,I206)</f>
        <v>205</v>
      </c>
      <c r="I206" s="4">
        <f>③入力シート!E209</f>
        <v>0</v>
      </c>
      <c r="K206" s="4">
        <f>③入力シート!G209</f>
        <v>0</v>
      </c>
      <c r="L206" s="4">
        <f>③入力シート!H209</f>
        <v>0</v>
      </c>
      <c r="O206" s="4">
        <f>①基本情報!$B$9</f>
        <v>0</v>
      </c>
      <c r="P206" s="4" t="str">
        <f>③入力シート!B209</f>
        <v/>
      </c>
      <c r="R206" s="4" t="s">
        <v>50</v>
      </c>
      <c r="S206" s="4" t="str">
        <f t="shared" si="3"/>
        <v/>
      </c>
      <c r="T206" s="4">
        <f>③入力シート!J209</f>
        <v>0</v>
      </c>
    </row>
    <row r="207" spans="1:20" ht="15" customHeight="1">
      <c r="A207" s="4">
        <v>0</v>
      </c>
      <c r="B207" s="4">
        <f>③入力シート!$B$2</f>
        <v>202307</v>
      </c>
      <c r="C207" s="4" t="e">
        <f>③入力シート!C210*100+③入力シート!D210</f>
        <v>#VALUE!</v>
      </c>
      <c r="D207" s="4">
        <v>112011</v>
      </c>
      <c r="E207" s="4">
        <f>①基本情報!$B$11</f>
        <v>0</v>
      </c>
      <c r="F207" s="4" t="str">
        <f>③入力シート!Q210</f>
        <v/>
      </c>
      <c r="G207" s="4">
        <v>1</v>
      </c>
      <c r="H207">
        <f>COUNTIFS($C$2:$C207,C207,$F$2:$F207,F207,$I$2:$I207,I207)</f>
        <v>206</v>
      </c>
      <c r="I207" s="4">
        <f>③入力シート!E210</f>
        <v>0</v>
      </c>
      <c r="K207" s="4">
        <f>③入力シート!G210</f>
        <v>0</v>
      </c>
      <c r="L207" s="4">
        <f>③入力シート!H210</f>
        <v>0</v>
      </c>
      <c r="O207" s="4">
        <f>①基本情報!$B$9</f>
        <v>0</v>
      </c>
      <c r="P207" s="4" t="str">
        <f>③入力シート!B210</f>
        <v/>
      </c>
      <c r="R207" s="4" t="s">
        <v>50</v>
      </c>
      <c r="S207" s="4" t="str">
        <f t="shared" si="3"/>
        <v/>
      </c>
      <c r="T207" s="4">
        <f>③入力シート!J210</f>
        <v>0</v>
      </c>
    </row>
    <row r="208" spans="1:20" ht="15" customHeight="1">
      <c r="A208" s="4">
        <v>0</v>
      </c>
      <c r="B208" s="4">
        <f>③入力シート!$B$2</f>
        <v>202307</v>
      </c>
      <c r="C208" s="4" t="e">
        <f>③入力シート!C211*100+③入力シート!D211</f>
        <v>#VALUE!</v>
      </c>
      <c r="D208" s="4">
        <v>112011</v>
      </c>
      <c r="E208" s="4">
        <f>①基本情報!$B$11</f>
        <v>0</v>
      </c>
      <c r="F208" s="4" t="str">
        <f>③入力シート!Q211</f>
        <v/>
      </c>
      <c r="G208" s="4">
        <v>1</v>
      </c>
      <c r="H208">
        <f>COUNTIFS($C$2:$C208,C208,$F$2:$F208,F208,$I$2:$I208,I208)</f>
        <v>207</v>
      </c>
      <c r="I208" s="4">
        <f>③入力シート!E211</f>
        <v>0</v>
      </c>
      <c r="K208" s="4">
        <f>③入力シート!G211</f>
        <v>0</v>
      </c>
      <c r="L208" s="4">
        <f>③入力シート!H211</f>
        <v>0</v>
      </c>
      <c r="O208" s="4">
        <f>①基本情報!$B$9</f>
        <v>0</v>
      </c>
      <c r="P208" s="4" t="str">
        <f>③入力シート!B211</f>
        <v/>
      </c>
      <c r="R208" s="4" t="s">
        <v>50</v>
      </c>
      <c r="S208" s="4" t="str">
        <f t="shared" si="3"/>
        <v/>
      </c>
      <c r="T208" s="4">
        <f>③入力シート!J211</f>
        <v>0</v>
      </c>
    </row>
    <row r="209" spans="1:20" ht="15" customHeight="1">
      <c r="A209" s="4">
        <v>0</v>
      </c>
      <c r="B209" s="4">
        <f>③入力シート!$B$2</f>
        <v>202307</v>
      </c>
      <c r="C209" s="4" t="e">
        <f>③入力シート!C212*100+③入力シート!D212</f>
        <v>#VALUE!</v>
      </c>
      <c r="D209" s="4">
        <v>112011</v>
      </c>
      <c r="E209" s="4">
        <f>①基本情報!$B$11</f>
        <v>0</v>
      </c>
      <c r="F209" s="4" t="str">
        <f>③入力シート!Q212</f>
        <v/>
      </c>
      <c r="G209" s="4">
        <v>1</v>
      </c>
      <c r="H209">
        <f>COUNTIFS($C$2:$C209,C209,$F$2:$F209,F209,$I$2:$I209,I209)</f>
        <v>208</v>
      </c>
      <c r="I209" s="4">
        <f>③入力シート!E212</f>
        <v>0</v>
      </c>
      <c r="K209" s="4">
        <f>③入力シート!G212</f>
        <v>0</v>
      </c>
      <c r="L209" s="4">
        <f>③入力シート!H212</f>
        <v>0</v>
      </c>
      <c r="O209" s="4">
        <f>①基本情報!$B$9</f>
        <v>0</v>
      </c>
      <c r="P209" s="4" t="str">
        <f>③入力シート!B212</f>
        <v/>
      </c>
      <c r="R209" s="4" t="s">
        <v>50</v>
      </c>
      <c r="S209" s="4" t="str">
        <f t="shared" si="3"/>
        <v/>
      </c>
      <c r="T209" s="4">
        <f>③入力シート!J212</f>
        <v>0</v>
      </c>
    </row>
    <row r="210" spans="1:20" ht="15" customHeight="1">
      <c r="A210" s="4">
        <v>0</v>
      </c>
      <c r="B210" s="4">
        <f>③入力シート!$B$2</f>
        <v>202307</v>
      </c>
      <c r="C210" s="4" t="e">
        <f>③入力シート!C213*100+③入力シート!D213</f>
        <v>#VALUE!</v>
      </c>
      <c r="D210" s="4">
        <v>112011</v>
      </c>
      <c r="E210" s="4">
        <f>①基本情報!$B$11</f>
        <v>0</v>
      </c>
      <c r="F210" s="4" t="str">
        <f>③入力シート!Q213</f>
        <v/>
      </c>
      <c r="G210" s="4">
        <v>1</v>
      </c>
      <c r="H210">
        <f>COUNTIFS($C$2:$C210,C210,$F$2:$F210,F210,$I$2:$I210,I210)</f>
        <v>209</v>
      </c>
      <c r="I210" s="4">
        <f>③入力シート!E213</f>
        <v>0</v>
      </c>
      <c r="K210" s="4">
        <f>③入力シート!G213</f>
        <v>0</v>
      </c>
      <c r="L210" s="4">
        <f>③入力シート!H213</f>
        <v>0</v>
      </c>
      <c r="O210" s="4">
        <f>①基本情報!$B$9</f>
        <v>0</v>
      </c>
      <c r="P210" s="4" t="str">
        <f>③入力シート!B213</f>
        <v/>
      </c>
      <c r="R210" s="4" t="s">
        <v>50</v>
      </c>
      <c r="S210" s="4" t="str">
        <f t="shared" si="3"/>
        <v/>
      </c>
      <c r="T210" s="4">
        <f>③入力シート!J213</f>
        <v>0</v>
      </c>
    </row>
    <row r="211" spans="1:20" ht="15" customHeight="1">
      <c r="A211" s="4">
        <v>0</v>
      </c>
      <c r="B211" s="4">
        <f>③入力シート!$B$2</f>
        <v>202307</v>
      </c>
      <c r="C211" s="4" t="e">
        <f>③入力シート!C214*100+③入力シート!D214</f>
        <v>#VALUE!</v>
      </c>
      <c r="D211" s="4">
        <v>112011</v>
      </c>
      <c r="E211" s="4">
        <f>①基本情報!$B$11</f>
        <v>0</v>
      </c>
      <c r="F211" s="4" t="str">
        <f>③入力シート!Q214</f>
        <v/>
      </c>
      <c r="G211" s="4">
        <v>1</v>
      </c>
      <c r="H211">
        <f>COUNTIFS($C$2:$C211,C211,$F$2:$F211,F211,$I$2:$I211,I211)</f>
        <v>210</v>
      </c>
      <c r="I211" s="4">
        <f>③入力シート!E214</f>
        <v>0</v>
      </c>
      <c r="K211" s="4">
        <f>③入力シート!G214</f>
        <v>0</v>
      </c>
      <c r="L211" s="4">
        <f>③入力シート!H214</f>
        <v>0</v>
      </c>
      <c r="O211" s="4">
        <f>①基本情報!$B$9</f>
        <v>0</v>
      </c>
      <c r="P211" s="4" t="str">
        <f>③入力シート!B214</f>
        <v/>
      </c>
      <c r="R211" s="4" t="s">
        <v>50</v>
      </c>
      <c r="S211" s="4" t="str">
        <f t="shared" si="3"/>
        <v/>
      </c>
      <c r="T211" s="4">
        <f>③入力シート!J214</f>
        <v>0</v>
      </c>
    </row>
    <row r="212" spans="1:20" ht="15" customHeight="1">
      <c r="A212" s="4">
        <v>0</v>
      </c>
      <c r="B212" s="4">
        <f>③入力シート!$B$2</f>
        <v>202307</v>
      </c>
      <c r="C212" s="4" t="e">
        <f>③入力シート!C215*100+③入力シート!D215</f>
        <v>#VALUE!</v>
      </c>
      <c r="D212" s="4">
        <v>112011</v>
      </c>
      <c r="E212" s="4">
        <f>①基本情報!$B$11</f>
        <v>0</v>
      </c>
      <c r="F212" s="4" t="str">
        <f>③入力シート!Q215</f>
        <v/>
      </c>
      <c r="G212" s="4">
        <v>1</v>
      </c>
      <c r="H212">
        <f>COUNTIFS($C$2:$C212,C212,$F$2:$F212,F212,$I$2:$I212,I212)</f>
        <v>211</v>
      </c>
      <c r="I212" s="4">
        <f>③入力シート!E215</f>
        <v>0</v>
      </c>
      <c r="K212" s="4">
        <f>③入力シート!G215</f>
        <v>0</v>
      </c>
      <c r="L212" s="4">
        <f>③入力シート!H215</f>
        <v>0</v>
      </c>
      <c r="O212" s="4">
        <f>①基本情報!$B$9</f>
        <v>0</v>
      </c>
      <c r="P212" s="4" t="str">
        <f>③入力シート!B215</f>
        <v/>
      </c>
      <c r="R212" s="4" t="s">
        <v>50</v>
      </c>
      <c r="S212" s="4" t="str">
        <f t="shared" si="3"/>
        <v/>
      </c>
      <c r="T212" s="4">
        <f>③入力シート!J215</f>
        <v>0</v>
      </c>
    </row>
    <row r="213" spans="1:20" ht="15" customHeight="1">
      <c r="A213" s="4">
        <v>0</v>
      </c>
      <c r="B213" s="4">
        <f>③入力シート!$B$2</f>
        <v>202307</v>
      </c>
      <c r="C213" s="4" t="e">
        <f>③入力シート!C216*100+③入力シート!D216</f>
        <v>#VALUE!</v>
      </c>
      <c r="D213" s="4">
        <v>112011</v>
      </c>
      <c r="E213" s="4">
        <f>①基本情報!$B$11</f>
        <v>0</v>
      </c>
      <c r="F213" s="4" t="str">
        <f>③入力シート!Q216</f>
        <v/>
      </c>
      <c r="G213" s="4">
        <v>1</v>
      </c>
      <c r="H213">
        <f>COUNTIFS($C$2:$C213,C213,$F$2:$F213,F213,$I$2:$I213,I213)</f>
        <v>212</v>
      </c>
      <c r="I213" s="4">
        <f>③入力シート!E216</f>
        <v>0</v>
      </c>
      <c r="K213" s="4">
        <f>③入力シート!G216</f>
        <v>0</v>
      </c>
      <c r="L213" s="4">
        <f>③入力シート!H216</f>
        <v>0</v>
      </c>
      <c r="O213" s="4">
        <f>①基本情報!$B$9</f>
        <v>0</v>
      </c>
      <c r="P213" s="4" t="str">
        <f>③入力シート!B216</f>
        <v/>
      </c>
      <c r="R213" s="4" t="s">
        <v>50</v>
      </c>
      <c r="S213" s="4" t="str">
        <f t="shared" si="3"/>
        <v/>
      </c>
      <c r="T213" s="4">
        <f>③入力シート!J216</f>
        <v>0</v>
      </c>
    </row>
    <row r="214" spans="1:20" ht="15" customHeight="1">
      <c r="A214" s="4">
        <v>0</v>
      </c>
      <c r="B214" s="4">
        <f>③入力シート!$B$2</f>
        <v>202307</v>
      </c>
      <c r="C214" s="4" t="e">
        <f>③入力シート!C217*100+③入力シート!D217</f>
        <v>#VALUE!</v>
      </c>
      <c r="D214" s="4">
        <v>112011</v>
      </c>
      <c r="E214" s="4">
        <f>①基本情報!$B$11</f>
        <v>0</v>
      </c>
      <c r="F214" s="4" t="str">
        <f>③入力シート!Q217</f>
        <v/>
      </c>
      <c r="G214" s="4">
        <v>1</v>
      </c>
      <c r="H214">
        <f>COUNTIFS($C$2:$C214,C214,$F$2:$F214,F214,$I$2:$I214,I214)</f>
        <v>213</v>
      </c>
      <c r="I214" s="4">
        <f>③入力シート!E217</f>
        <v>0</v>
      </c>
      <c r="K214" s="4">
        <f>③入力シート!G217</f>
        <v>0</v>
      </c>
      <c r="L214" s="4">
        <f>③入力シート!H217</f>
        <v>0</v>
      </c>
      <c r="O214" s="4">
        <f>①基本情報!$B$9</f>
        <v>0</v>
      </c>
      <c r="P214" s="4" t="str">
        <f>③入力シート!B217</f>
        <v/>
      </c>
      <c r="R214" s="4" t="s">
        <v>50</v>
      </c>
      <c r="S214" s="4" t="str">
        <f t="shared" si="3"/>
        <v/>
      </c>
      <c r="T214" s="4">
        <f>③入力シート!J217</f>
        <v>0</v>
      </c>
    </row>
    <row r="215" spans="1:20" ht="15" customHeight="1">
      <c r="A215" s="4">
        <v>0</v>
      </c>
      <c r="B215" s="4">
        <f>③入力シート!$B$2</f>
        <v>202307</v>
      </c>
      <c r="C215" s="4" t="e">
        <f>③入力シート!C218*100+③入力シート!D218</f>
        <v>#VALUE!</v>
      </c>
      <c r="D215" s="4">
        <v>112011</v>
      </c>
      <c r="E215" s="4">
        <f>①基本情報!$B$11</f>
        <v>0</v>
      </c>
      <c r="F215" s="4" t="str">
        <f>③入力シート!Q218</f>
        <v/>
      </c>
      <c r="G215" s="4">
        <v>1</v>
      </c>
      <c r="H215">
        <f>COUNTIFS($C$2:$C215,C215,$F$2:$F215,F215,$I$2:$I215,I215)</f>
        <v>214</v>
      </c>
      <c r="I215" s="4">
        <f>③入力シート!E218</f>
        <v>0</v>
      </c>
      <c r="K215" s="4">
        <f>③入力シート!G218</f>
        <v>0</v>
      </c>
      <c r="L215" s="4">
        <f>③入力シート!H218</f>
        <v>0</v>
      </c>
      <c r="O215" s="4">
        <f>①基本情報!$B$9</f>
        <v>0</v>
      </c>
      <c r="P215" s="4" t="str">
        <f>③入力シート!B218</f>
        <v/>
      </c>
      <c r="R215" s="4" t="s">
        <v>50</v>
      </c>
      <c r="S215" s="4" t="str">
        <f t="shared" si="3"/>
        <v/>
      </c>
      <c r="T215" s="4">
        <f>③入力シート!J218</f>
        <v>0</v>
      </c>
    </row>
    <row r="216" spans="1:20" ht="15" customHeight="1">
      <c r="A216" s="4">
        <v>0</v>
      </c>
      <c r="B216" s="4">
        <f>③入力シート!$B$2</f>
        <v>202307</v>
      </c>
      <c r="C216" s="4" t="e">
        <f>③入力シート!C219*100+③入力シート!D219</f>
        <v>#VALUE!</v>
      </c>
      <c r="D216" s="4">
        <v>112011</v>
      </c>
      <c r="E216" s="4">
        <f>①基本情報!$B$11</f>
        <v>0</v>
      </c>
      <c r="F216" s="4" t="str">
        <f>③入力シート!Q219</f>
        <v/>
      </c>
      <c r="G216" s="4">
        <v>1</v>
      </c>
      <c r="H216">
        <f>COUNTIFS($C$2:$C216,C216,$F$2:$F216,F216,$I$2:$I216,I216)</f>
        <v>215</v>
      </c>
      <c r="I216" s="4">
        <f>③入力シート!E219</f>
        <v>0</v>
      </c>
      <c r="K216" s="4">
        <f>③入力シート!G219</f>
        <v>0</v>
      </c>
      <c r="L216" s="4">
        <f>③入力シート!H219</f>
        <v>0</v>
      </c>
      <c r="O216" s="4">
        <f>①基本情報!$B$9</f>
        <v>0</v>
      </c>
      <c r="P216" s="4" t="str">
        <f>③入力シート!B219</f>
        <v/>
      </c>
      <c r="R216" s="4" t="s">
        <v>50</v>
      </c>
      <c r="S216" s="4" t="str">
        <f t="shared" si="3"/>
        <v/>
      </c>
      <c r="T216" s="4">
        <f>③入力シート!J219</f>
        <v>0</v>
      </c>
    </row>
    <row r="217" spans="1:20" ht="15" customHeight="1">
      <c r="A217" s="4">
        <v>0</v>
      </c>
      <c r="B217" s="4">
        <f>③入力シート!$B$2</f>
        <v>202307</v>
      </c>
      <c r="C217" s="4" t="e">
        <f>③入力シート!C220*100+③入力シート!D220</f>
        <v>#VALUE!</v>
      </c>
      <c r="D217" s="4">
        <v>112011</v>
      </c>
      <c r="E217" s="4">
        <f>①基本情報!$B$11</f>
        <v>0</v>
      </c>
      <c r="F217" s="4" t="str">
        <f>③入力シート!Q220</f>
        <v/>
      </c>
      <c r="G217" s="4">
        <v>1</v>
      </c>
      <c r="H217">
        <f>COUNTIFS($C$2:$C217,C217,$F$2:$F217,F217,$I$2:$I217,I217)</f>
        <v>216</v>
      </c>
      <c r="I217" s="4">
        <f>③入力シート!E220</f>
        <v>0</v>
      </c>
      <c r="K217" s="4">
        <f>③入力シート!G220</f>
        <v>0</v>
      </c>
      <c r="L217" s="4">
        <f>③入力シート!H220</f>
        <v>0</v>
      </c>
      <c r="O217" s="4">
        <f>①基本情報!$B$9</f>
        <v>0</v>
      </c>
      <c r="P217" s="4" t="str">
        <f>③入力シート!B220</f>
        <v/>
      </c>
      <c r="R217" s="4" t="s">
        <v>50</v>
      </c>
      <c r="S217" s="4" t="str">
        <f t="shared" si="3"/>
        <v/>
      </c>
      <c r="T217" s="4">
        <f>③入力シート!J220</f>
        <v>0</v>
      </c>
    </row>
    <row r="218" spans="1:20" ht="15" customHeight="1">
      <c r="A218" s="4">
        <v>0</v>
      </c>
      <c r="B218" s="4">
        <f>③入力シート!$B$2</f>
        <v>202307</v>
      </c>
      <c r="C218" s="4" t="e">
        <f>③入力シート!C221*100+③入力シート!D221</f>
        <v>#VALUE!</v>
      </c>
      <c r="D218" s="4">
        <v>112011</v>
      </c>
      <c r="E218" s="4">
        <f>①基本情報!$B$11</f>
        <v>0</v>
      </c>
      <c r="F218" s="4" t="str">
        <f>③入力シート!Q221</f>
        <v/>
      </c>
      <c r="G218" s="4">
        <v>1</v>
      </c>
      <c r="H218">
        <f>COUNTIFS($C$2:$C218,C218,$F$2:$F218,F218,$I$2:$I218,I218)</f>
        <v>217</v>
      </c>
      <c r="I218" s="4">
        <f>③入力シート!E221</f>
        <v>0</v>
      </c>
      <c r="K218" s="4">
        <f>③入力シート!G221</f>
        <v>0</v>
      </c>
      <c r="L218" s="4">
        <f>③入力シート!H221</f>
        <v>0</v>
      </c>
      <c r="O218" s="4">
        <f>①基本情報!$B$9</f>
        <v>0</v>
      </c>
      <c r="P218" s="4" t="str">
        <f>③入力シート!B221</f>
        <v/>
      </c>
      <c r="R218" s="4" t="s">
        <v>50</v>
      </c>
      <c r="S218" s="4" t="str">
        <f t="shared" si="3"/>
        <v/>
      </c>
      <c r="T218" s="4">
        <f>③入力シート!J221</f>
        <v>0</v>
      </c>
    </row>
    <row r="219" spans="1:20" ht="15" customHeight="1">
      <c r="A219" s="4">
        <v>0</v>
      </c>
      <c r="B219" s="4">
        <f>③入力シート!$B$2</f>
        <v>202307</v>
      </c>
      <c r="C219" s="4" t="e">
        <f>③入力シート!C222*100+③入力シート!D222</f>
        <v>#VALUE!</v>
      </c>
      <c r="D219" s="4">
        <v>112011</v>
      </c>
      <c r="E219" s="4">
        <f>①基本情報!$B$11</f>
        <v>0</v>
      </c>
      <c r="F219" s="4" t="str">
        <f>③入力シート!Q222</f>
        <v/>
      </c>
      <c r="G219" s="4">
        <v>1</v>
      </c>
      <c r="H219">
        <f>COUNTIFS($C$2:$C219,C219,$F$2:$F219,F219,$I$2:$I219,I219)</f>
        <v>218</v>
      </c>
      <c r="I219" s="4">
        <f>③入力シート!E222</f>
        <v>0</v>
      </c>
      <c r="K219" s="4">
        <f>③入力シート!G222</f>
        <v>0</v>
      </c>
      <c r="L219" s="4">
        <f>③入力シート!H222</f>
        <v>0</v>
      </c>
      <c r="O219" s="4">
        <f>①基本情報!$B$9</f>
        <v>0</v>
      </c>
      <c r="P219" s="4" t="str">
        <f>③入力シート!B222</f>
        <v/>
      </c>
      <c r="R219" s="4" t="s">
        <v>50</v>
      </c>
      <c r="S219" s="4" t="str">
        <f t="shared" si="3"/>
        <v/>
      </c>
      <c r="T219" s="4">
        <f>③入力シート!J222</f>
        <v>0</v>
      </c>
    </row>
    <row r="220" spans="1:20" ht="15" customHeight="1">
      <c r="A220" s="4">
        <v>0</v>
      </c>
      <c r="B220" s="4">
        <f>③入力シート!$B$2</f>
        <v>202307</v>
      </c>
      <c r="C220" s="4" t="e">
        <f>③入力シート!C223*100+③入力シート!D223</f>
        <v>#VALUE!</v>
      </c>
      <c r="D220" s="4">
        <v>112011</v>
      </c>
      <c r="E220" s="4">
        <f>①基本情報!$B$11</f>
        <v>0</v>
      </c>
      <c r="F220" s="4" t="str">
        <f>③入力シート!Q223</f>
        <v/>
      </c>
      <c r="G220" s="4">
        <v>1</v>
      </c>
      <c r="H220">
        <f>COUNTIFS($C$2:$C220,C220,$F$2:$F220,F220,$I$2:$I220,I220)</f>
        <v>219</v>
      </c>
      <c r="I220" s="4">
        <f>③入力シート!E223</f>
        <v>0</v>
      </c>
      <c r="K220" s="4">
        <f>③入力シート!G223</f>
        <v>0</v>
      </c>
      <c r="L220" s="4">
        <f>③入力シート!H223</f>
        <v>0</v>
      </c>
      <c r="O220" s="4">
        <f>①基本情報!$B$9</f>
        <v>0</v>
      </c>
      <c r="P220" s="4" t="str">
        <f>③入力シート!B223</f>
        <v/>
      </c>
      <c r="R220" s="4" t="s">
        <v>50</v>
      </c>
      <c r="S220" s="4" t="str">
        <f t="shared" si="3"/>
        <v/>
      </c>
      <c r="T220" s="4">
        <f>③入力シート!J223</f>
        <v>0</v>
      </c>
    </row>
    <row r="221" spans="1:20" ht="15" customHeight="1">
      <c r="A221" s="4">
        <v>0</v>
      </c>
      <c r="B221" s="4">
        <f>③入力シート!$B$2</f>
        <v>202307</v>
      </c>
      <c r="C221" s="4" t="e">
        <f>③入力シート!C224*100+③入力シート!D224</f>
        <v>#VALUE!</v>
      </c>
      <c r="D221" s="4">
        <v>112011</v>
      </c>
      <c r="E221" s="4">
        <f>①基本情報!$B$11</f>
        <v>0</v>
      </c>
      <c r="F221" s="4" t="str">
        <f>③入力シート!Q224</f>
        <v/>
      </c>
      <c r="G221" s="4">
        <v>1</v>
      </c>
      <c r="H221">
        <f>COUNTIFS($C$2:$C221,C221,$F$2:$F221,F221,$I$2:$I221,I221)</f>
        <v>220</v>
      </c>
      <c r="I221" s="4">
        <f>③入力シート!E224</f>
        <v>0</v>
      </c>
      <c r="K221" s="4">
        <f>③入力シート!G224</f>
        <v>0</v>
      </c>
      <c r="L221" s="4">
        <f>③入力シート!H224</f>
        <v>0</v>
      </c>
      <c r="O221" s="4">
        <f>①基本情報!$B$9</f>
        <v>0</v>
      </c>
      <c r="P221" s="4" t="str">
        <f>③入力シート!B224</f>
        <v/>
      </c>
      <c r="R221" s="4" t="s">
        <v>50</v>
      </c>
      <c r="S221" s="4" t="str">
        <f t="shared" si="3"/>
        <v/>
      </c>
      <c r="T221" s="4">
        <f>③入力シート!J224</f>
        <v>0</v>
      </c>
    </row>
    <row r="222" spans="1:20" ht="15" customHeight="1">
      <c r="A222" s="4">
        <v>0</v>
      </c>
      <c r="B222" s="4">
        <f>③入力シート!$B$2</f>
        <v>202307</v>
      </c>
      <c r="C222" s="4" t="e">
        <f>③入力シート!C225*100+③入力シート!D225</f>
        <v>#VALUE!</v>
      </c>
      <c r="D222" s="4">
        <v>112011</v>
      </c>
      <c r="E222" s="4">
        <f>①基本情報!$B$11</f>
        <v>0</v>
      </c>
      <c r="F222" s="4" t="str">
        <f>③入力シート!Q225</f>
        <v/>
      </c>
      <c r="G222" s="4">
        <v>1</v>
      </c>
      <c r="H222">
        <f>COUNTIFS($C$2:$C222,C222,$F$2:$F222,F222,$I$2:$I222,I222)</f>
        <v>221</v>
      </c>
      <c r="I222" s="4">
        <f>③入力シート!E225</f>
        <v>0</v>
      </c>
      <c r="K222" s="4">
        <f>③入力シート!G225</f>
        <v>0</v>
      </c>
      <c r="L222" s="4">
        <f>③入力シート!H225</f>
        <v>0</v>
      </c>
      <c r="O222" s="4">
        <f>①基本情報!$B$9</f>
        <v>0</v>
      </c>
      <c r="P222" s="4" t="str">
        <f>③入力シート!B225</f>
        <v/>
      </c>
      <c r="R222" s="4" t="s">
        <v>50</v>
      </c>
      <c r="S222" s="4" t="str">
        <f t="shared" si="3"/>
        <v/>
      </c>
      <c r="T222" s="4">
        <f>③入力シート!J225</f>
        <v>0</v>
      </c>
    </row>
    <row r="223" spans="1:20" ht="15" customHeight="1">
      <c r="A223" s="4">
        <v>0</v>
      </c>
      <c r="B223" s="4">
        <f>③入力シート!$B$2</f>
        <v>202307</v>
      </c>
      <c r="C223" s="4" t="e">
        <f>③入力シート!C226*100+③入力シート!D226</f>
        <v>#VALUE!</v>
      </c>
      <c r="D223" s="4">
        <v>112011</v>
      </c>
      <c r="E223" s="4">
        <f>①基本情報!$B$11</f>
        <v>0</v>
      </c>
      <c r="F223" s="4" t="str">
        <f>③入力シート!Q226</f>
        <v/>
      </c>
      <c r="G223" s="4">
        <v>1</v>
      </c>
      <c r="H223">
        <f>COUNTIFS($C$2:$C223,C223,$F$2:$F223,F223,$I$2:$I223,I223)</f>
        <v>222</v>
      </c>
      <c r="I223" s="4">
        <f>③入力シート!E226</f>
        <v>0</v>
      </c>
      <c r="K223" s="4">
        <f>③入力シート!G226</f>
        <v>0</v>
      </c>
      <c r="L223" s="4">
        <f>③入力シート!H226</f>
        <v>0</v>
      </c>
      <c r="O223" s="4">
        <f>①基本情報!$B$9</f>
        <v>0</v>
      </c>
      <c r="P223" s="4" t="str">
        <f>③入力シート!B226</f>
        <v/>
      </c>
      <c r="R223" s="4" t="s">
        <v>50</v>
      </c>
      <c r="S223" s="4" t="str">
        <f t="shared" si="3"/>
        <v/>
      </c>
      <c r="T223" s="4">
        <f>③入力シート!J226</f>
        <v>0</v>
      </c>
    </row>
    <row r="224" spans="1:20" ht="15" customHeight="1">
      <c r="A224" s="4">
        <v>0</v>
      </c>
      <c r="B224" s="4">
        <f>③入力シート!$B$2</f>
        <v>202307</v>
      </c>
      <c r="C224" s="4" t="e">
        <f>③入力シート!C227*100+③入力シート!D227</f>
        <v>#VALUE!</v>
      </c>
      <c r="D224" s="4">
        <v>112011</v>
      </c>
      <c r="E224" s="4">
        <f>①基本情報!$B$11</f>
        <v>0</v>
      </c>
      <c r="F224" s="4" t="str">
        <f>③入力シート!Q227</f>
        <v/>
      </c>
      <c r="G224" s="4">
        <v>1</v>
      </c>
      <c r="H224">
        <f>COUNTIFS($C$2:$C224,C224,$F$2:$F224,F224,$I$2:$I224,I224)</f>
        <v>223</v>
      </c>
      <c r="I224" s="4">
        <f>③入力シート!E227</f>
        <v>0</v>
      </c>
      <c r="K224" s="4">
        <f>③入力シート!G227</f>
        <v>0</v>
      </c>
      <c r="L224" s="4">
        <f>③入力シート!H227</f>
        <v>0</v>
      </c>
      <c r="O224" s="4">
        <f>①基本情報!$B$9</f>
        <v>0</v>
      </c>
      <c r="P224" s="4" t="str">
        <f>③入力シート!B227</f>
        <v/>
      </c>
      <c r="R224" s="4" t="s">
        <v>50</v>
      </c>
      <c r="S224" s="4" t="str">
        <f t="shared" si="3"/>
        <v/>
      </c>
      <c r="T224" s="4">
        <f>③入力シート!J227</f>
        <v>0</v>
      </c>
    </row>
    <row r="225" spans="1:20" ht="15" customHeight="1">
      <c r="A225" s="4">
        <v>0</v>
      </c>
      <c r="B225" s="4">
        <f>③入力シート!$B$2</f>
        <v>202307</v>
      </c>
      <c r="C225" s="4" t="e">
        <f>③入力シート!C228*100+③入力シート!D228</f>
        <v>#VALUE!</v>
      </c>
      <c r="D225" s="4">
        <v>112011</v>
      </c>
      <c r="E225" s="4">
        <f>①基本情報!$B$11</f>
        <v>0</v>
      </c>
      <c r="F225" s="4" t="str">
        <f>③入力シート!Q228</f>
        <v/>
      </c>
      <c r="G225" s="4">
        <v>1</v>
      </c>
      <c r="H225">
        <f>COUNTIFS($C$2:$C225,C225,$F$2:$F225,F225,$I$2:$I225,I225)</f>
        <v>224</v>
      </c>
      <c r="I225" s="4">
        <f>③入力シート!E228</f>
        <v>0</v>
      </c>
      <c r="K225" s="4">
        <f>③入力シート!G228</f>
        <v>0</v>
      </c>
      <c r="L225" s="4">
        <f>③入力シート!H228</f>
        <v>0</v>
      </c>
      <c r="O225" s="4">
        <f>①基本情報!$B$9</f>
        <v>0</v>
      </c>
      <c r="P225" s="4" t="str">
        <f>③入力シート!B228</f>
        <v/>
      </c>
      <c r="R225" s="4" t="s">
        <v>50</v>
      </c>
      <c r="S225" s="4" t="str">
        <f t="shared" si="3"/>
        <v/>
      </c>
      <c r="T225" s="4">
        <f>③入力シート!J228</f>
        <v>0</v>
      </c>
    </row>
    <row r="226" spans="1:20" ht="15" customHeight="1">
      <c r="A226" s="4">
        <v>0</v>
      </c>
      <c r="B226" s="4">
        <f>③入力シート!$B$2</f>
        <v>202307</v>
      </c>
      <c r="C226" s="4" t="e">
        <f>③入力シート!C229*100+③入力シート!D229</f>
        <v>#VALUE!</v>
      </c>
      <c r="D226" s="4">
        <v>112011</v>
      </c>
      <c r="E226" s="4">
        <f>①基本情報!$B$11</f>
        <v>0</v>
      </c>
      <c r="F226" s="4" t="str">
        <f>③入力シート!Q229</f>
        <v/>
      </c>
      <c r="G226" s="4">
        <v>1</v>
      </c>
      <c r="H226">
        <f>COUNTIFS($C$2:$C226,C226,$F$2:$F226,F226,$I$2:$I226,I226)</f>
        <v>225</v>
      </c>
      <c r="I226" s="4">
        <f>③入力シート!E229</f>
        <v>0</v>
      </c>
      <c r="K226" s="4">
        <f>③入力シート!G229</f>
        <v>0</v>
      </c>
      <c r="L226" s="4">
        <f>③入力シート!H229</f>
        <v>0</v>
      </c>
      <c r="O226" s="4">
        <f>①基本情報!$B$9</f>
        <v>0</v>
      </c>
      <c r="P226" s="4" t="str">
        <f>③入力シート!B229</f>
        <v/>
      </c>
      <c r="R226" s="4" t="s">
        <v>50</v>
      </c>
      <c r="S226" s="4" t="str">
        <f t="shared" si="3"/>
        <v/>
      </c>
      <c r="T226" s="4">
        <f>③入力シート!J229</f>
        <v>0</v>
      </c>
    </row>
    <row r="227" spans="1:20" ht="15" customHeight="1">
      <c r="A227" s="4">
        <v>0</v>
      </c>
      <c r="B227" s="4">
        <f>③入力シート!$B$2</f>
        <v>202307</v>
      </c>
      <c r="C227" s="4" t="e">
        <f>③入力シート!C230*100+③入力シート!D230</f>
        <v>#VALUE!</v>
      </c>
      <c r="D227" s="4">
        <v>112011</v>
      </c>
      <c r="E227" s="4">
        <f>①基本情報!$B$11</f>
        <v>0</v>
      </c>
      <c r="F227" s="4" t="str">
        <f>③入力シート!Q230</f>
        <v/>
      </c>
      <c r="G227" s="4">
        <v>1</v>
      </c>
      <c r="H227">
        <f>COUNTIFS($C$2:$C227,C227,$F$2:$F227,F227,$I$2:$I227,I227)</f>
        <v>226</v>
      </c>
      <c r="I227" s="4">
        <f>③入力シート!E230</f>
        <v>0</v>
      </c>
      <c r="K227" s="4">
        <f>③入力シート!G230</f>
        <v>0</v>
      </c>
      <c r="L227" s="4">
        <f>③入力シート!H230</f>
        <v>0</v>
      </c>
      <c r="O227" s="4">
        <f>①基本情報!$B$9</f>
        <v>0</v>
      </c>
      <c r="P227" s="4" t="str">
        <f>③入力シート!B230</f>
        <v/>
      </c>
      <c r="R227" s="4" t="s">
        <v>50</v>
      </c>
      <c r="S227" s="4" t="str">
        <f t="shared" si="3"/>
        <v/>
      </c>
      <c r="T227" s="4">
        <f>③入力シート!J230</f>
        <v>0</v>
      </c>
    </row>
    <row r="228" spans="1:20" ht="15" customHeight="1">
      <c r="A228" s="4">
        <v>0</v>
      </c>
      <c r="B228" s="4">
        <f>③入力シート!$B$2</f>
        <v>202307</v>
      </c>
      <c r="C228" s="4" t="e">
        <f>③入力シート!C231*100+③入力シート!D231</f>
        <v>#VALUE!</v>
      </c>
      <c r="D228" s="4">
        <v>112011</v>
      </c>
      <c r="E228" s="4">
        <f>①基本情報!$B$11</f>
        <v>0</v>
      </c>
      <c r="F228" s="4" t="str">
        <f>③入力シート!Q231</f>
        <v/>
      </c>
      <c r="G228" s="4">
        <v>1</v>
      </c>
      <c r="H228">
        <f>COUNTIFS($C$2:$C228,C228,$F$2:$F228,F228,$I$2:$I228,I228)</f>
        <v>227</v>
      </c>
      <c r="I228" s="4">
        <f>③入力シート!E231</f>
        <v>0</v>
      </c>
      <c r="K228" s="4">
        <f>③入力シート!G231</f>
        <v>0</v>
      </c>
      <c r="L228" s="4">
        <f>③入力シート!H231</f>
        <v>0</v>
      </c>
      <c r="O228" s="4">
        <f>①基本情報!$B$9</f>
        <v>0</v>
      </c>
      <c r="P228" s="4" t="str">
        <f>③入力シート!B231</f>
        <v/>
      </c>
      <c r="R228" s="4" t="s">
        <v>50</v>
      </c>
      <c r="S228" s="4" t="str">
        <f t="shared" si="3"/>
        <v/>
      </c>
      <c r="T228" s="4">
        <f>③入力シート!J231</f>
        <v>0</v>
      </c>
    </row>
    <row r="229" spans="1:20" ht="15" customHeight="1">
      <c r="A229" s="4">
        <v>0</v>
      </c>
      <c r="B229" s="4">
        <f>③入力シート!$B$2</f>
        <v>202307</v>
      </c>
      <c r="C229" s="4" t="e">
        <f>③入力シート!C232*100+③入力シート!D232</f>
        <v>#VALUE!</v>
      </c>
      <c r="D229" s="4">
        <v>112011</v>
      </c>
      <c r="E229" s="4">
        <f>①基本情報!$B$11</f>
        <v>0</v>
      </c>
      <c r="F229" s="4" t="str">
        <f>③入力シート!Q232</f>
        <v/>
      </c>
      <c r="G229" s="4">
        <v>1</v>
      </c>
      <c r="H229">
        <f>COUNTIFS($C$2:$C229,C229,$F$2:$F229,F229,$I$2:$I229,I229)</f>
        <v>228</v>
      </c>
      <c r="I229" s="4">
        <f>③入力シート!E232</f>
        <v>0</v>
      </c>
      <c r="K229" s="4">
        <f>③入力シート!G232</f>
        <v>0</v>
      </c>
      <c r="L229" s="4">
        <f>③入力シート!H232</f>
        <v>0</v>
      </c>
      <c r="O229" s="4">
        <f>①基本情報!$B$9</f>
        <v>0</v>
      </c>
      <c r="P229" s="4" t="str">
        <f>③入力シート!B232</f>
        <v/>
      </c>
      <c r="R229" s="4" t="s">
        <v>50</v>
      </c>
      <c r="S229" s="4" t="str">
        <f t="shared" si="3"/>
        <v/>
      </c>
      <c r="T229" s="4">
        <f>③入力シート!J232</f>
        <v>0</v>
      </c>
    </row>
    <row r="230" spans="1:20" ht="15" customHeight="1">
      <c r="A230" s="4">
        <v>0</v>
      </c>
      <c r="B230" s="4">
        <f>③入力シート!$B$2</f>
        <v>202307</v>
      </c>
      <c r="C230" s="4" t="e">
        <f>③入力シート!C233*100+③入力シート!D233</f>
        <v>#VALUE!</v>
      </c>
      <c r="D230" s="4">
        <v>112011</v>
      </c>
      <c r="E230" s="4">
        <f>①基本情報!$B$11</f>
        <v>0</v>
      </c>
      <c r="F230" s="4" t="str">
        <f>③入力シート!Q233</f>
        <v/>
      </c>
      <c r="G230" s="4">
        <v>1</v>
      </c>
      <c r="H230">
        <f>COUNTIFS($C$2:$C230,C230,$F$2:$F230,F230,$I$2:$I230,I230)</f>
        <v>229</v>
      </c>
      <c r="I230" s="4">
        <f>③入力シート!E233</f>
        <v>0</v>
      </c>
      <c r="K230" s="4">
        <f>③入力シート!G233</f>
        <v>0</v>
      </c>
      <c r="L230" s="4">
        <f>③入力シート!H233</f>
        <v>0</v>
      </c>
      <c r="O230" s="4">
        <f>①基本情報!$B$9</f>
        <v>0</v>
      </c>
      <c r="P230" s="4" t="str">
        <f>③入力シート!B233</f>
        <v/>
      </c>
      <c r="R230" s="4" t="s">
        <v>50</v>
      </c>
      <c r="S230" s="4" t="str">
        <f t="shared" si="3"/>
        <v/>
      </c>
      <c r="T230" s="4">
        <f>③入力シート!J233</f>
        <v>0</v>
      </c>
    </row>
    <row r="231" spans="1:20" ht="15" customHeight="1">
      <c r="A231" s="4">
        <v>0</v>
      </c>
      <c r="B231" s="4">
        <f>③入力シート!$B$2</f>
        <v>202307</v>
      </c>
      <c r="C231" s="4" t="e">
        <f>③入力シート!C234*100+③入力シート!D234</f>
        <v>#VALUE!</v>
      </c>
      <c r="D231" s="4">
        <v>112011</v>
      </c>
      <c r="E231" s="4">
        <f>①基本情報!$B$11</f>
        <v>0</v>
      </c>
      <c r="F231" s="4" t="str">
        <f>③入力シート!Q234</f>
        <v/>
      </c>
      <c r="G231" s="4">
        <v>1</v>
      </c>
      <c r="H231">
        <f>COUNTIFS($C$2:$C231,C231,$F$2:$F231,F231,$I$2:$I231,I231)</f>
        <v>230</v>
      </c>
      <c r="I231" s="4">
        <f>③入力シート!E234</f>
        <v>0</v>
      </c>
      <c r="K231" s="4">
        <f>③入力シート!G234</f>
        <v>0</v>
      </c>
      <c r="L231" s="4">
        <f>③入力シート!H234</f>
        <v>0</v>
      </c>
      <c r="O231" s="4">
        <f>①基本情報!$B$9</f>
        <v>0</v>
      </c>
      <c r="P231" s="4" t="str">
        <f>③入力シート!B234</f>
        <v/>
      </c>
      <c r="R231" s="4" t="s">
        <v>50</v>
      </c>
      <c r="S231" s="4" t="str">
        <f t="shared" si="3"/>
        <v/>
      </c>
      <c r="T231" s="4">
        <f>③入力シート!J234</f>
        <v>0</v>
      </c>
    </row>
    <row r="232" spans="1:20" ht="15" customHeight="1">
      <c r="A232" s="4">
        <v>0</v>
      </c>
      <c r="B232" s="4">
        <f>③入力シート!$B$2</f>
        <v>202307</v>
      </c>
      <c r="C232" s="4" t="e">
        <f>③入力シート!C235*100+③入力シート!D235</f>
        <v>#VALUE!</v>
      </c>
      <c r="D232" s="4">
        <v>112011</v>
      </c>
      <c r="E232" s="4">
        <f>①基本情報!$B$11</f>
        <v>0</v>
      </c>
      <c r="F232" s="4" t="str">
        <f>③入力シート!Q235</f>
        <v/>
      </c>
      <c r="G232" s="4">
        <v>1</v>
      </c>
      <c r="H232">
        <f>COUNTIFS($C$2:$C232,C232,$F$2:$F232,F232,$I$2:$I232,I232)</f>
        <v>231</v>
      </c>
      <c r="I232" s="4">
        <f>③入力シート!E235</f>
        <v>0</v>
      </c>
      <c r="K232" s="4">
        <f>③入力シート!G235</f>
        <v>0</v>
      </c>
      <c r="L232" s="4">
        <f>③入力シート!H235</f>
        <v>0</v>
      </c>
      <c r="O232" s="4">
        <f>①基本情報!$B$9</f>
        <v>0</v>
      </c>
      <c r="P232" s="4" t="str">
        <f>③入力シート!B235</f>
        <v/>
      </c>
      <c r="R232" s="4" t="s">
        <v>50</v>
      </c>
      <c r="S232" s="4" t="str">
        <f t="shared" si="3"/>
        <v/>
      </c>
      <c r="T232" s="4">
        <f>③入力シート!J235</f>
        <v>0</v>
      </c>
    </row>
    <row r="233" spans="1:20" ht="15" customHeight="1">
      <c r="A233" s="4">
        <v>0</v>
      </c>
      <c r="B233" s="4">
        <f>③入力シート!$B$2</f>
        <v>202307</v>
      </c>
      <c r="C233" s="4" t="e">
        <f>③入力シート!C236*100+③入力シート!D236</f>
        <v>#VALUE!</v>
      </c>
      <c r="D233" s="4">
        <v>112011</v>
      </c>
      <c r="E233" s="4">
        <f>①基本情報!$B$11</f>
        <v>0</v>
      </c>
      <c r="F233" s="4" t="str">
        <f>③入力シート!Q236</f>
        <v/>
      </c>
      <c r="G233" s="4">
        <v>1</v>
      </c>
      <c r="H233">
        <f>COUNTIFS($C$2:$C233,C233,$F$2:$F233,F233,$I$2:$I233,I233)</f>
        <v>232</v>
      </c>
      <c r="I233" s="4">
        <f>③入力シート!E236</f>
        <v>0</v>
      </c>
      <c r="K233" s="4">
        <f>③入力シート!G236</f>
        <v>0</v>
      </c>
      <c r="L233" s="4">
        <f>③入力シート!H236</f>
        <v>0</v>
      </c>
      <c r="O233" s="4">
        <f>①基本情報!$B$9</f>
        <v>0</v>
      </c>
      <c r="P233" s="4" t="str">
        <f>③入力シート!B236</f>
        <v/>
      </c>
      <c r="R233" s="4" t="s">
        <v>50</v>
      </c>
      <c r="S233" s="4" t="str">
        <f t="shared" si="3"/>
        <v/>
      </c>
      <c r="T233" s="4">
        <f>③入力シート!J236</f>
        <v>0</v>
      </c>
    </row>
    <row r="234" spans="1:20" ht="15" customHeight="1">
      <c r="A234" s="4">
        <v>0</v>
      </c>
      <c r="B234" s="4">
        <f>③入力シート!$B$2</f>
        <v>202307</v>
      </c>
      <c r="C234" s="4" t="e">
        <f>③入力シート!C237*100+③入力シート!D237</f>
        <v>#VALUE!</v>
      </c>
      <c r="D234" s="4">
        <v>112011</v>
      </c>
      <c r="E234" s="4">
        <f>①基本情報!$B$11</f>
        <v>0</v>
      </c>
      <c r="F234" s="4" t="str">
        <f>③入力シート!Q237</f>
        <v/>
      </c>
      <c r="G234" s="4">
        <v>1</v>
      </c>
      <c r="H234">
        <f>COUNTIFS($C$2:$C234,C234,$F$2:$F234,F234,$I$2:$I234,I234)</f>
        <v>233</v>
      </c>
      <c r="I234" s="4">
        <f>③入力シート!E237</f>
        <v>0</v>
      </c>
      <c r="K234" s="4">
        <f>③入力シート!G237</f>
        <v>0</v>
      </c>
      <c r="L234" s="4">
        <f>③入力シート!H237</f>
        <v>0</v>
      </c>
      <c r="O234" s="4">
        <f>①基本情報!$B$9</f>
        <v>0</v>
      </c>
      <c r="P234" s="4" t="str">
        <f>③入力シート!B237</f>
        <v/>
      </c>
      <c r="R234" s="4" t="s">
        <v>50</v>
      </c>
      <c r="S234" s="4" t="str">
        <f t="shared" si="3"/>
        <v/>
      </c>
      <c r="T234" s="4">
        <f>③入力シート!J237</f>
        <v>0</v>
      </c>
    </row>
    <row r="235" spans="1:20" ht="15" customHeight="1">
      <c r="A235" s="4">
        <v>0</v>
      </c>
      <c r="B235" s="4">
        <f>③入力シート!$B$2</f>
        <v>202307</v>
      </c>
      <c r="C235" s="4" t="e">
        <f>③入力シート!C238*100+③入力シート!D238</f>
        <v>#VALUE!</v>
      </c>
      <c r="D235" s="4">
        <v>112011</v>
      </c>
      <c r="E235" s="4">
        <f>①基本情報!$B$11</f>
        <v>0</v>
      </c>
      <c r="F235" s="4" t="str">
        <f>③入力シート!Q238</f>
        <v/>
      </c>
      <c r="G235" s="4">
        <v>1</v>
      </c>
      <c r="H235">
        <f>COUNTIFS($C$2:$C235,C235,$F$2:$F235,F235,$I$2:$I235,I235)</f>
        <v>234</v>
      </c>
      <c r="I235" s="4">
        <f>③入力シート!E238</f>
        <v>0</v>
      </c>
      <c r="K235" s="4">
        <f>③入力シート!G238</f>
        <v>0</v>
      </c>
      <c r="L235" s="4">
        <f>③入力シート!H238</f>
        <v>0</v>
      </c>
      <c r="O235" s="4">
        <f>①基本情報!$B$9</f>
        <v>0</v>
      </c>
      <c r="P235" s="4" t="str">
        <f>③入力シート!B238</f>
        <v/>
      </c>
      <c r="R235" s="4" t="s">
        <v>50</v>
      </c>
      <c r="S235" s="4" t="str">
        <f t="shared" si="3"/>
        <v/>
      </c>
      <c r="T235" s="4">
        <f>③入力シート!J238</f>
        <v>0</v>
      </c>
    </row>
    <row r="236" spans="1:20" ht="15" customHeight="1">
      <c r="A236" s="4">
        <v>0</v>
      </c>
      <c r="B236" s="4">
        <f>③入力シート!$B$2</f>
        <v>202307</v>
      </c>
      <c r="C236" s="4" t="e">
        <f>③入力シート!C239*100+③入力シート!D239</f>
        <v>#VALUE!</v>
      </c>
      <c r="D236" s="4">
        <v>112011</v>
      </c>
      <c r="E236" s="4">
        <f>①基本情報!$B$11</f>
        <v>0</v>
      </c>
      <c r="F236" s="4" t="str">
        <f>③入力シート!Q239</f>
        <v/>
      </c>
      <c r="G236" s="4">
        <v>1</v>
      </c>
      <c r="H236">
        <f>COUNTIFS($C$2:$C236,C236,$F$2:$F236,F236,$I$2:$I236,I236)</f>
        <v>235</v>
      </c>
      <c r="I236" s="4">
        <f>③入力シート!E239</f>
        <v>0</v>
      </c>
      <c r="K236" s="4">
        <f>③入力シート!G239</f>
        <v>0</v>
      </c>
      <c r="L236" s="4">
        <f>③入力シート!H239</f>
        <v>0</v>
      </c>
      <c r="O236" s="4">
        <f>①基本情報!$B$9</f>
        <v>0</v>
      </c>
      <c r="P236" s="4" t="str">
        <f>③入力シート!B239</f>
        <v/>
      </c>
      <c r="R236" s="4" t="s">
        <v>50</v>
      </c>
      <c r="S236" s="4" t="str">
        <f t="shared" si="3"/>
        <v/>
      </c>
      <c r="T236" s="4">
        <f>③入力シート!J239</f>
        <v>0</v>
      </c>
    </row>
    <row r="237" spans="1:20" ht="15" customHeight="1">
      <c r="A237" s="4">
        <v>0</v>
      </c>
      <c r="B237" s="4">
        <f>③入力シート!$B$2</f>
        <v>202307</v>
      </c>
      <c r="C237" s="4" t="e">
        <f>③入力シート!C240*100+③入力シート!D240</f>
        <v>#VALUE!</v>
      </c>
      <c r="D237" s="4">
        <v>112011</v>
      </c>
      <c r="E237" s="4">
        <f>①基本情報!$B$11</f>
        <v>0</v>
      </c>
      <c r="F237" s="4" t="str">
        <f>③入力シート!Q240</f>
        <v/>
      </c>
      <c r="G237" s="4">
        <v>1</v>
      </c>
      <c r="H237">
        <f>COUNTIFS($C$2:$C237,C237,$F$2:$F237,F237,$I$2:$I237,I237)</f>
        <v>236</v>
      </c>
      <c r="I237" s="4">
        <f>③入力シート!E240</f>
        <v>0</v>
      </c>
      <c r="K237" s="4">
        <f>③入力シート!G240</f>
        <v>0</v>
      </c>
      <c r="L237" s="4">
        <f>③入力シート!H240</f>
        <v>0</v>
      </c>
      <c r="O237" s="4">
        <f>①基本情報!$B$9</f>
        <v>0</v>
      </c>
      <c r="P237" s="4" t="str">
        <f>③入力シート!B240</f>
        <v/>
      </c>
      <c r="R237" s="4" t="s">
        <v>50</v>
      </c>
      <c r="S237" s="4" t="str">
        <f t="shared" si="3"/>
        <v/>
      </c>
      <c r="T237" s="4">
        <f>③入力シート!J240</f>
        <v>0</v>
      </c>
    </row>
    <row r="238" spans="1:20" ht="15" customHeight="1">
      <c r="A238" s="4">
        <v>0</v>
      </c>
      <c r="B238" s="4">
        <f>③入力シート!$B$2</f>
        <v>202307</v>
      </c>
      <c r="C238" s="4" t="e">
        <f>③入力シート!C241*100+③入力シート!D241</f>
        <v>#VALUE!</v>
      </c>
      <c r="D238" s="4">
        <v>112011</v>
      </c>
      <c r="E238" s="4">
        <f>①基本情報!$B$11</f>
        <v>0</v>
      </c>
      <c r="F238" s="4" t="str">
        <f>③入力シート!Q241</f>
        <v/>
      </c>
      <c r="G238" s="4">
        <v>1</v>
      </c>
      <c r="H238">
        <f>COUNTIFS($C$2:$C238,C238,$F$2:$F238,F238,$I$2:$I238,I238)</f>
        <v>237</v>
      </c>
      <c r="I238" s="4">
        <f>③入力シート!E241</f>
        <v>0</v>
      </c>
      <c r="K238" s="4">
        <f>③入力シート!G241</f>
        <v>0</v>
      </c>
      <c r="L238" s="4">
        <f>③入力シート!H241</f>
        <v>0</v>
      </c>
      <c r="O238" s="4">
        <f>①基本情報!$B$9</f>
        <v>0</v>
      </c>
      <c r="P238" s="4" t="str">
        <f>③入力シート!B241</f>
        <v/>
      </c>
      <c r="R238" s="4" t="s">
        <v>50</v>
      </c>
      <c r="S238" s="4" t="str">
        <f t="shared" si="3"/>
        <v/>
      </c>
      <c r="T238" s="4">
        <f>③入力シート!J241</f>
        <v>0</v>
      </c>
    </row>
    <row r="239" spans="1:20" ht="15" customHeight="1">
      <c r="A239" s="4">
        <v>0</v>
      </c>
      <c r="B239" s="4">
        <f>③入力シート!$B$2</f>
        <v>202307</v>
      </c>
      <c r="C239" s="4" t="e">
        <f>③入力シート!C242*100+③入力シート!D242</f>
        <v>#VALUE!</v>
      </c>
      <c r="D239" s="4">
        <v>112011</v>
      </c>
      <c r="E239" s="4">
        <f>①基本情報!$B$11</f>
        <v>0</v>
      </c>
      <c r="F239" s="4" t="str">
        <f>③入力シート!Q242</f>
        <v/>
      </c>
      <c r="G239" s="4">
        <v>1</v>
      </c>
      <c r="H239">
        <f>COUNTIFS($C$2:$C239,C239,$F$2:$F239,F239,$I$2:$I239,I239)</f>
        <v>238</v>
      </c>
      <c r="I239" s="4">
        <f>③入力シート!E242</f>
        <v>0</v>
      </c>
      <c r="K239" s="4">
        <f>③入力シート!G242</f>
        <v>0</v>
      </c>
      <c r="L239" s="4">
        <f>③入力シート!H242</f>
        <v>0</v>
      </c>
      <c r="O239" s="4">
        <f>①基本情報!$B$9</f>
        <v>0</v>
      </c>
      <c r="P239" s="4" t="str">
        <f>③入力シート!B242</f>
        <v/>
      </c>
      <c r="R239" s="4" t="s">
        <v>50</v>
      </c>
      <c r="S239" s="4" t="str">
        <f t="shared" si="3"/>
        <v/>
      </c>
      <c r="T239" s="4">
        <f>③入力シート!J242</f>
        <v>0</v>
      </c>
    </row>
    <row r="240" spans="1:20" ht="15" customHeight="1">
      <c r="A240" s="4">
        <v>0</v>
      </c>
      <c r="B240" s="4">
        <f>③入力シート!$B$2</f>
        <v>202307</v>
      </c>
      <c r="C240" s="4" t="e">
        <f>③入力シート!C243*100+③入力シート!D243</f>
        <v>#VALUE!</v>
      </c>
      <c r="D240" s="4">
        <v>112011</v>
      </c>
      <c r="E240" s="4">
        <f>①基本情報!$B$11</f>
        <v>0</v>
      </c>
      <c r="F240" s="4" t="str">
        <f>③入力シート!Q243</f>
        <v/>
      </c>
      <c r="G240" s="4">
        <v>1</v>
      </c>
      <c r="H240">
        <f>COUNTIFS($C$2:$C240,C240,$F$2:$F240,F240,$I$2:$I240,I240)</f>
        <v>239</v>
      </c>
      <c r="I240" s="4">
        <f>③入力シート!E243</f>
        <v>0</v>
      </c>
      <c r="K240" s="4">
        <f>③入力シート!G243</f>
        <v>0</v>
      </c>
      <c r="L240" s="4">
        <f>③入力シート!H243</f>
        <v>0</v>
      </c>
      <c r="O240" s="4">
        <f>①基本情報!$B$9</f>
        <v>0</v>
      </c>
      <c r="P240" s="4" t="str">
        <f>③入力シート!B243</f>
        <v/>
      </c>
      <c r="R240" s="4" t="s">
        <v>50</v>
      </c>
      <c r="S240" s="4" t="str">
        <f t="shared" si="3"/>
        <v/>
      </c>
      <c r="T240" s="4">
        <f>③入力シート!J243</f>
        <v>0</v>
      </c>
    </row>
    <row r="241" spans="1:20" ht="15" customHeight="1">
      <c r="A241" s="4">
        <v>0</v>
      </c>
      <c r="B241" s="4">
        <f>③入力シート!$B$2</f>
        <v>202307</v>
      </c>
      <c r="C241" s="4" t="e">
        <f>③入力シート!C244*100+③入力シート!D244</f>
        <v>#VALUE!</v>
      </c>
      <c r="D241" s="4">
        <v>112011</v>
      </c>
      <c r="E241" s="4">
        <f>①基本情報!$B$11</f>
        <v>0</v>
      </c>
      <c r="F241" s="4" t="str">
        <f>③入力シート!Q244</f>
        <v/>
      </c>
      <c r="G241" s="4">
        <v>1</v>
      </c>
      <c r="H241">
        <f>COUNTIFS($C$2:$C241,C241,$F$2:$F241,F241,$I$2:$I241,I241)</f>
        <v>240</v>
      </c>
      <c r="I241" s="4">
        <f>③入力シート!E244</f>
        <v>0</v>
      </c>
      <c r="K241" s="4">
        <f>③入力シート!G244</f>
        <v>0</v>
      </c>
      <c r="L241" s="4">
        <f>③入力シート!H244</f>
        <v>0</v>
      </c>
      <c r="O241" s="4">
        <f>①基本情報!$B$9</f>
        <v>0</v>
      </c>
      <c r="P241" s="4" t="str">
        <f>③入力シート!B244</f>
        <v/>
      </c>
      <c r="R241" s="4" t="s">
        <v>50</v>
      </c>
      <c r="S241" s="4" t="str">
        <f t="shared" si="3"/>
        <v/>
      </c>
      <c r="T241" s="4">
        <f>③入力シート!J244</f>
        <v>0</v>
      </c>
    </row>
    <row r="242" spans="1:20" ht="15" customHeight="1">
      <c r="A242" s="4">
        <v>0</v>
      </c>
      <c r="B242" s="4">
        <f>③入力シート!$B$2</f>
        <v>202307</v>
      </c>
      <c r="C242" s="4" t="e">
        <f>③入力シート!C245*100+③入力シート!D245</f>
        <v>#VALUE!</v>
      </c>
      <c r="D242" s="4">
        <v>112011</v>
      </c>
      <c r="E242" s="4">
        <f>①基本情報!$B$11</f>
        <v>0</v>
      </c>
      <c r="F242" s="4" t="str">
        <f>③入力シート!Q245</f>
        <v/>
      </c>
      <c r="G242" s="4">
        <v>1</v>
      </c>
      <c r="H242">
        <f>COUNTIFS($C$2:$C242,C242,$F$2:$F242,F242,$I$2:$I242,I242)</f>
        <v>241</v>
      </c>
      <c r="I242" s="4">
        <f>③入力シート!E245</f>
        <v>0</v>
      </c>
      <c r="K242" s="4">
        <f>③入力シート!G245</f>
        <v>0</v>
      </c>
      <c r="L242" s="4">
        <f>③入力シート!H245</f>
        <v>0</v>
      </c>
      <c r="O242" s="4">
        <f>①基本情報!$B$9</f>
        <v>0</v>
      </c>
      <c r="P242" s="4" t="str">
        <f>③入力シート!B245</f>
        <v/>
      </c>
      <c r="R242" s="4" t="s">
        <v>50</v>
      </c>
      <c r="S242" s="4" t="str">
        <f t="shared" si="3"/>
        <v/>
      </c>
      <c r="T242" s="4">
        <f>③入力シート!J245</f>
        <v>0</v>
      </c>
    </row>
    <row r="243" spans="1:20" ht="15" customHeight="1">
      <c r="A243" s="4">
        <v>0</v>
      </c>
      <c r="B243" s="4">
        <f>③入力シート!$B$2</f>
        <v>202307</v>
      </c>
      <c r="C243" s="4" t="e">
        <f>③入力シート!C246*100+③入力シート!D246</f>
        <v>#VALUE!</v>
      </c>
      <c r="D243" s="4">
        <v>112011</v>
      </c>
      <c r="E243" s="4">
        <f>①基本情報!$B$11</f>
        <v>0</v>
      </c>
      <c r="F243" s="4" t="str">
        <f>③入力シート!Q246</f>
        <v/>
      </c>
      <c r="G243" s="4">
        <v>1</v>
      </c>
      <c r="H243">
        <f>COUNTIFS($C$2:$C243,C243,$F$2:$F243,F243,$I$2:$I243,I243)</f>
        <v>242</v>
      </c>
      <c r="I243" s="4">
        <f>③入力シート!E246</f>
        <v>0</v>
      </c>
      <c r="K243" s="4">
        <f>③入力シート!G246</f>
        <v>0</v>
      </c>
      <c r="L243" s="4">
        <f>③入力シート!H246</f>
        <v>0</v>
      </c>
      <c r="O243" s="4">
        <f>①基本情報!$B$9</f>
        <v>0</v>
      </c>
      <c r="P243" s="4" t="str">
        <f>③入力シート!B246</f>
        <v/>
      </c>
      <c r="R243" s="4" t="s">
        <v>50</v>
      </c>
      <c r="S243" s="4" t="str">
        <f t="shared" si="3"/>
        <v/>
      </c>
      <c r="T243" s="4">
        <f>③入力シート!J246</f>
        <v>0</v>
      </c>
    </row>
    <row r="244" spans="1:20" ht="15" customHeight="1">
      <c r="A244" s="4">
        <v>0</v>
      </c>
      <c r="B244" s="4">
        <f>③入力シート!$B$2</f>
        <v>202307</v>
      </c>
      <c r="C244" s="4" t="e">
        <f>③入力シート!C247*100+③入力シート!D247</f>
        <v>#VALUE!</v>
      </c>
      <c r="D244" s="4">
        <v>112011</v>
      </c>
      <c r="E244" s="4">
        <f>①基本情報!$B$11</f>
        <v>0</v>
      </c>
      <c r="F244" s="4" t="str">
        <f>③入力シート!Q247</f>
        <v/>
      </c>
      <c r="G244" s="4">
        <v>1</v>
      </c>
      <c r="H244">
        <f>COUNTIFS($C$2:$C244,C244,$F$2:$F244,F244,$I$2:$I244,I244)</f>
        <v>243</v>
      </c>
      <c r="I244" s="4">
        <f>③入力シート!E247</f>
        <v>0</v>
      </c>
      <c r="K244" s="4">
        <f>③入力シート!G247</f>
        <v>0</v>
      </c>
      <c r="L244" s="4">
        <f>③入力シート!H247</f>
        <v>0</v>
      </c>
      <c r="O244" s="4">
        <f>①基本情報!$B$9</f>
        <v>0</v>
      </c>
      <c r="P244" s="4" t="str">
        <f>③入力シート!B247</f>
        <v/>
      </c>
      <c r="R244" s="4" t="s">
        <v>50</v>
      </c>
      <c r="S244" s="4" t="str">
        <f t="shared" si="3"/>
        <v/>
      </c>
      <c r="T244" s="4">
        <f>③入力シート!J247</f>
        <v>0</v>
      </c>
    </row>
    <row r="245" spans="1:20" ht="15" customHeight="1">
      <c r="A245" s="4">
        <v>0</v>
      </c>
      <c r="B245" s="4">
        <f>③入力シート!$B$2</f>
        <v>202307</v>
      </c>
      <c r="C245" s="4" t="e">
        <f>③入力シート!C248*100+③入力シート!D248</f>
        <v>#VALUE!</v>
      </c>
      <c r="D245" s="4">
        <v>112011</v>
      </c>
      <c r="E245" s="4">
        <f>①基本情報!$B$11</f>
        <v>0</v>
      </c>
      <c r="F245" s="4" t="str">
        <f>③入力シート!Q248</f>
        <v/>
      </c>
      <c r="G245" s="4">
        <v>1</v>
      </c>
      <c r="H245">
        <f>COUNTIFS($C$2:$C245,C245,$F$2:$F245,F245,$I$2:$I245,I245)</f>
        <v>244</v>
      </c>
      <c r="I245" s="4">
        <f>③入力シート!E248</f>
        <v>0</v>
      </c>
      <c r="K245" s="4">
        <f>③入力シート!G248</f>
        <v>0</v>
      </c>
      <c r="L245" s="4">
        <f>③入力シート!H248</f>
        <v>0</v>
      </c>
      <c r="O245" s="4">
        <f>①基本情報!$B$9</f>
        <v>0</v>
      </c>
      <c r="P245" s="4" t="str">
        <f>③入力シート!B248</f>
        <v/>
      </c>
      <c r="R245" s="4" t="s">
        <v>50</v>
      </c>
      <c r="S245" s="4" t="str">
        <f t="shared" si="3"/>
        <v/>
      </c>
      <c r="T245" s="4">
        <f>③入力シート!J248</f>
        <v>0</v>
      </c>
    </row>
    <row r="246" spans="1:20" ht="15" customHeight="1">
      <c r="A246" s="4">
        <v>0</v>
      </c>
      <c r="B246" s="4">
        <f>③入力シート!$B$2</f>
        <v>202307</v>
      </c>
      <c r="C246" s="4" t="e">
        <f>③入力シート!C249*100+③入力シート!D249</f>
        <v>#VALUE!</v>
      </c>
      <c r="D246" s="4">
        <v>112011</v>
      </c>
      <c r="E246" s="4">
        <f>①基本情報!$B$11</f>
        <v>0</v>
      </c>
      <c r="F246" s="4" t="str">
        <f>③入力シート!Q249</f>
        <v/>
      </c>
      <c r="G246" s="4">
        <v>1</v>
      </c>
      <c r="H246">
        <f>COUNTIFS($C$2:$C246,C246,$F$2:$F246,F246,$I$2:$I246,I246)</f>
        <v>245</v>
      </c>
      <c r="I246" s="4">
        <f>③入力シート!E249</f>
        <v>0</v>
      </c>
      <c r="K246" s="4">
        <f>③入力シート!G249</f>
        <v>0</v>
      </c>
      <c r="L246" s="4">
        <f>③入力シート!H249</f>
        <v>0</v>
      </c>
      <c r="O246" s="4">
        <f>①基本情報!$B$9</f>
        <v>0</v>
      </c>
      <c r="P246" s="4" t="str">
        <f>③入力シート!B249</f>
        <v/>
      </c>
      <c r="R246" s="4" t="s">
        <v>50</v>
      </c>
      <c r="S246" s="4" t="str">
        <f t="shared" si="3"/>
        <v/>
      </c>
      <c r="T246" s="4">
        <f>③入力シート!J249</f>
        <v>0</v>
      </c>
    </row>
    <row r="247" spans="1:20" ht="15" customHeight="1">
      <c r="A247" s="4">
        <v>0</v>
      </c>
      <c r="B247" s="4">
        <f>③入力シート!$B$2</f>
        <v>202307</v>
      </c>
      <c r="C247" s="4" t="e">
        <f>③入力シート!C250*100+③入力シート!D250</f>
        <v>#VALUE!</v>
      </c>
      <c r="D247" s="4">
        <v>112011</v>
      </c>
      <c r="E247" s="4">
        <f>①基本情報!$B$11</f>
        <v>0</v>
      </c>
      <c r="F247" s="4" t="str">
        <f>③入力シート!Q250</f>
        <v/>
      </c>
      <c r="G247" s="4">
        <v>1</v>
      </c>
      <c r="H247">
        <f>COUNTIFS($C$2:$C247,C247,$F$2:$F247,F247,$I$2:$I247,I247)</f>
        <v>246</v>
      </c>
      <c r="I247" s="4">
        <f>③入力シート!E250</f>
        <v>0</v>
      </c>
      <c r="K247" s="4">
        <f>③入力シート!G250</f>
        <v>0</v>
      </c>
      <c r="L247" s="4">
        <f>③入力シート!H250</f>
        <v>0</v>
      </c>
      <c r="O247" s="4">
        <f>①基本情報!$B$9</f>
        <v>0</v>
      </c>
      <c r="P247" s="4" t="str">
        <f>③入力シート!B250</f>
        <v/>
      </c>
      <c r="R247" s="4" t="s">
        <v>50</v>
      </c>
      <c r="S247" s="4" t="str">
        <f t="shared" si="3"/>
        <v/>
      </c>
      <c r="T247" s="4">
        <f>③入力シート!J250</f>
        <v>0</v>
      </c>
    </row>
    <row r="248" spans="1:20" ht="15" customHeight="1">
      <c r="A248" s="4">
        <v>0</v>
      </c>
      <c r="B248" s="4">
        <f>③入力シート!$B$2</f>
        <v>202307</v>
      </c>
      <c r="C248" s="4" t="e">
        <f>③入力シート!C251*100+③入力シート!D251</f>
        <v>#VALUE!</v>
      </c>
      <c r="D248" s="4">
        <v>112011</v>
      </c>
      <c r="E248" s="4">
        <f>①基本情報!$B$11</f>
        <v>0</v>
      </c>
      <c r="F248" s="4" t="str">
        <f>③入力シート!Q251</f>
        <v/>
      </c>
      <c r="G248" s="4">
        <v>1</v>
      </c>
      <c r="H248">
        <f>COUNTIFS($C$2:$C248,C248,$F$2:$F248,F248,$I$2:$I248,I248)</f>
        <v>247</v>
      </c>
      <c r="I248" s="4">
        <f>③入力シート!E251</f>
        <v>0</v>
      </c>
      <c r="K248" s="4">
        <f>③入力シート!G251</f>
        <v>0</v>
      </c>
      <c r="L248" s="4">
        <f>③入力シート!H251</f>
        <v>0</v>
      </c>
      <c r="O248" s="4">
        <f>①基本情報!$B$9</f>
        <v>0</v>
      </c>
      <c r="P248" s="4" t="str">
        <f>③入力シート!B251</f>
        <v/>
      </c>
      <c r="R248" s="4" t="s">
        <v>50</v>
      </c>
      <c r="S248" s="4" t="str">
        <f t="shared" si="3"/>
        <v/>
      </c>
      <c r="T248" s="4">
        <f>③入力シート!J251</f>
        <v>0</v>
      </c>
    </row>
    <row r="249" spans="1:20" ht="15" customHeight="1">
      <c r="A249" s="4">
        <v>0</v>
      </c>
      <c r="B249" s="4">
        <f>③入力シート!$B$2</f>
        <v>202307</v>
      </c>
      <c r="C249" s="4" t="e">
        <f>③入力シート!C252*100+③入力シート!D252</f>
        <v>#VALUE!</v>
      </c>
      <c r="D249" s="4">
        <v>112011</v>
      </c>
      <c r="E249" s="4">
        <f>①基本情報!$B$11</f>
        <v>0</v>
      </c>
      <c r="F249" s="4" t="str">
        <f>③入力シート!Q252</f>
        <v/>
      </c>
      <c r="G249" s="4">
        <v>1</v>
      </c>
      <c r="H249">
        <f>COUNTIFS($C$2:$C249,C249,$F$2:$F249,F249,$I$2:$I249,I249)</f>
        <v>248</v>
      </c>
      <c r="I249" s="4">
        <f>③入力シート!E252</f>
        <v>0</v>
      </c>
      <c r="K249" s="4">
        <f>③入力シート!G252</f>
        <v>0</v>
      </c>
      <c r="L249" s="4">
        <f>③入力シート!H252</f>
        <v>0</v>
      </c>
      <c r="O249" s="4">
        <f>①基本情報!$B$9</f>
        <v>0</v>
      </c>
      <c r="P249" s="4" t="str">
        <f>③入力シート!B252</f>
        <v/>
      </c>
      <c r="R249" s="4" t="s">
        <v>50</v>
      </c>
      <c r="S249" s="4" t="str">
        <f t="shared" si="3"/>
        <v/>
      </c>
      <c r="T249" s="4">
        <f>③入力シート!J252</f>
        <v>0</v>
      </c>
    </row>
    <row r="250" spans="1:20" ht="15" customHeight="1">
      <c r="A250" s="4">
        <v>0</v>
      </c>
      <c r="B250" s="4">
        <f>③入力シート!$B$2</f>
        <v>202307</v>
      </c>
      <c r="C250" s="4" t="e">
        <f>③入力シート!C253*100+③入力シート!D253</f>
        <v>#VALUE!</v>
      </c>
      <c r="D250" s="4">
        <v>112011</v>
      </c>
      <c r="E250" s="4">
        <f>①基本情報!$B$11</f>
        <v>0</v>
      </c>
      <c r="F250" s="4" t="str">
        <f>③入力シート!Q253</f>
        <v/>
      </c>
      <c r="G250" s="4">
        <v>1</v>
      </c>
      <c r="H250">
        <f>COUNTIFS($C$2:$C250,C250,$F$2:$F250,F250,$I$2:$I250,I250)</f>
        <v>249</v>
      </c>
      <c r="I250" s="4">
        <f>③入力シート!E253</f>
        <v>0</v>
      </c>
      <c r="K250" s="4">
        <f>③入力シート!G253</f>
        <v>0</v>
      </c>
      <c r="L250" s="4">
        <f>③入力シート!H253</f>
        <v>0</v>
      </c>
      <c r="O250" s="4">
        <f>①基本情報!$B$9</f>
        <v>0</v>
      </c>
      <c r="P250" s="4" t="str">
        <f>③入力シート!B253</f>
        <v/>
      </c>
      <c r="R250" s="4" t="s">
        <v>50</v>
      </c>
      <c r="S250" s="4" t="str">
        <f t="shared" si="3"/>
        <v/>
      </c>
      <c r="T250" s="4">
        <f>③入力シート!J253</f>
        <v>0</v>
      </c>
    </row>
    <row r="251" spans="1:20" ht="15" customHeight="1">
      <c r="A251" s="4">
        <v>0</v>
      </c>
      <c r="B251" s="4">
        <f>③入力シート!$B$2</f>
        <v>202307</v>
      </c>
      <c r="C251" s="4" t="e">
        <f>③入力シート!C254*100+③入力シート!D254</f>
        <v>#VALUE!</v>
      </c>
      <c r="D251" s="4">
        <v>112011</v>
      </c>
      <c r="E251" s="4">
        <f>①基本情報!$B$11</f>
        <v>0</v>
      </c>
      <c r="F251" s="4" t="str">
        <f>③入力シート!Q254</f>
        <v/>
      </c>
      <c r="G251" s="4">
        <v>1</v>
      </c>
      <c r="H251">
        <f>COUNTIFS($C$2:$C251,C251,$F$2:$F251,F251,$I$2:$I251,I251)</f>
        <v>250</v>
      </c>
      <c r="I251" s="4">
        <f>③入力シート!E254</f>
        <v>0</v>
      </c>
      <c r="K251" s="4">
        <f>③入力シート!G254</f>
        <v>0</v>
      </c>
      <c r="L251" s="4">
        <f>③入力シート!H254</f>
        <v>0</v>
      </c>
      <c r="O251" s="4">
        <f>①基本情報!$B$9</f>
        <v>0</v>
      </c>
      <c r="P251" s="4" t="str">
        <f>③入力シート!B254</f>
        <v/>
      </c>
      <c r="R251" s="4" t="s">
        <v>50</v>
      </c>
      <c r="S251" s="4" t="str">
        <f t="shared" si="3"/>
        <v/>
      </c>
      <c r="T251" s="4">
        <f>③入力シート!J254</f>
        <v>0</v>
      </c>
    </row>
    <row r="252" spans="1:20" ht="15" customHeight="1">
      <c r="A252" s="4">
        <v>0</v>
      </c>
      <c r="B252" s="4">
        <f>③入力シート!$B$2</f>
        <v>202307</v>
      </c>
      <c r="C252" s="4" t="e">
        <f>③入力シート!C255*100+③入力シート!D255</f>
        <v>#VALUE!</v>
      </c>
      <c r="D252" s="4">
        <v>112011</v>
      </c>
      <c r="E252" s="4">
        <f>①基本情報!$B$11</f>
        <v>0</v>
      </c>
      <c r="F252" s="4" t="str">
        <f>③入力シート!Q255</f>
        <v/>
      </c>
      <c r="G252" s="4">
        <v>1</v>
      </c>
      <c r="H252">
        <f>COUNTIFS($C$2:$C252,C252,$F$2:$F252,F252,$I$2:$I252,I252)</f>
        <v>251</v>
      </c>
      <c r="I252" s="4">
        <f>③入力シート!E255</f>
        <v>0</v>
      </c>
      <c r="K252" s="4">
        <f>③入力シート!G255</f>
        <v>0</v>
      </c>
      <c r="L252" s="4">
        <f>③入力シート!H255</f>
        <v>0</v>
      </c>
      <c r="O252" s="4">
        <f>①基本情報!$B$9</f>
        <v>0</v>
      </c>
      <c r="P252" s="4" t="str">
        <f>③入力シート!B255</f>
        <v/>
      </c>
      <c r="R252" s="4" t="s">
        <v>50</v>
      </c>
      <c r="S252" s="4" t="str">
        <f t="shared" si="3"/>
        <v/>
      </c>
      <c r="T252" s="4">
        <f>③入力シート!J255</f>
        <v>0</v>
      </c>
    </row>
    <row r="253" spans="1:20" ht="15" customHeight="1">
      <c r="A253" s="4">
        <v>0</v>
      </c>
      <c r="B253" s="4">
        <f>③入力シート!$B$2</f>
        <v>202307</v>
      </c>
      <c r="C253" s="4" t="e">
        <f>③入力シート!C256*100+③入力シート!D256</f>
        <v>#VALUE!</v>
      </c>
      <c r="D253" s="4">
        <v>112011</v>
      </c>
      <c r="E253" s="4">
        <f>①基本情報!$B$11</f>
        <v>0</v>
      </c>
      <c r="F253" s="4" t="str">
        <f>③入力シート!Q256</f>
        <v/>
      </c>
      <c r="G253" s="4">
        <v>1</v>
      </c>
      <c r="H253">
        <f>COUNTIFS($C$2:$C253,C253,$F$2:$F253,F253,$I$2:$I253,I253)</f>
        <v>252</v>
      </c>
      <c r="I253" s="4">
        <f>③入力シート!E256</f>
        <v>0</v>
      </c>
      <c r="K253" s="4">
        <f>③入力シート!G256</f>
        <v>0</v>
      </c>
      <c r="L253" s="4">
        <f>③入力シート!H256</f>
        <v>0</v>
      </c>
      <c r="O253" s="4">
        <f>①基本情報!$B$9</f>
        <v>0</v>
      </c>
      <c r="P253" s="4" t="str">
        <f>③入力シート!B256</f>
        <v/>
      </c>
      <c r="R253" s="4" t="s">
        <v>50</v>
      </c>
      <c r="S253" s="4" t="str">
        <f t="shared" si="3"/>
        <v/>
      </c>
      <c r="T253" s="4">
        <f>③入力シート!J256</f>
        <v>0</v>
      </c>
    </row>
    <row r="254" spans="1:20" ht="15" customHeight="1">
      <c r="A254" s="4">
        <v>0</v>
      </c>
      <c r="B254" s="4">
        <f>③入力シート!$B$2</f>
        <v>202307</v>
      </c>
      <c r="C254" s="4" t="e">
        <f>③入力シート!C257*100+③入力シート!D257</f>
        <v>#VALUE!</v>
      </c>
      <c r="D254" s="4">
        <v>112011</v>
      </c>
      <c r="E254" s="4">
        <f>①基本情報!$B$11</f>
        <v>0</v>
      </c>
      <c r="F254" s="4" t="str">
        <f>③入力シート!Q257</f>
        <v/>
      </c>
      <c r="G254" s="4">
        <v>1</v>
      </c>
      <c r="H254">
        <f>COUNTIFS($C$2:$C254,C254,$F$2:$F254,F254,$I$2:$I254,I254)</f>
        <v>253</v>
      </c>
      <c r="I254" s="4">
        <f>③入力シート!E257</f>
        <v>0</v>
      </c>
      <c r="K254" s="4">
        <f>③入力シート!G257</f>
        <v>0</v>
      </c>
      <c r="L254" s="4">
        <f>③入力シート!H257</f>
        <v>0</v>
      </c>
      <c r="O254" s="4">
        <f>①基本情報!$B$9</f>
        <v>0</v>
      </c>
      <c r="P254" s="4" t="str">
        <f>③入力シート!B257</f>
        <v/>
      </c>
      <c r="R254" s="4" t="s">
        <v>50</v>
      </c>
      <c r="S254" s="4" t="str">
        <f t="shared" si="3"/>
        <v/>
      </c>
      <c r="T254" s="4">
        <f>③入力シート!J257</f>
        <v>0</v>
      </c>
    </row>
    <row r="255" spans="1:20" ht="15" customHeight="1">
      <c r="A255" s="4">
        <v>0</v>
      </c>
      <c r="B255" s="4">
        <f>③入力シート!$B$2</f>
        <v>202307</v>
      </c>
      <c r="C255" s="4" t="e">
        <f>③入力シート!C258*100+③入力シート!D258</f>
        <v>#VALUE!</v>
      </c>
      <c r="D255" s="4">
        <v>112011</v>
      </c>
      <c r="E255" s="4">
        <f>①基本情報!$B$11</f>
        <v>0</v>
      </c>
      <c r="F255" s="4" t="str">
        <f>③入力シート!Q258</f>
        <v/>
      </c>
      <c r="G255" s="4">
        <v>1</v>
      </c>
      <c r="H255">
        <f>COUNTIFS($C$2:$C255,C255,$F$2:$F255,F255,$I$2:$I255,I255)</f>
        <v>254</v>
      </c>
      <c r="I255" s="4">
        <f>③入力シート!E258</f>
        <v>0</v>
      </c>
      <c r="K255" s="4">
        <f>③入力シート!G258</f>
        <v>0</v>
      </c>
      <c r="L255" s="4">
        <f>③入力シート!H258</f>
        <v>0</v>
      </c>
      <c r="O255" s="4">
        <f>①基本情報!$B$9</f>
        <v>0</v>
      </c>
      <c r="P255" s="4" t="str">
        <f>③入力シート!B258</f>
        <v/>
      </c>
      <c r="R255" s="4" t="s">
        <v>50</v>
      </c>
      <c r="S255" s="4" t="str">
        <f t="shared" si="3"/>
        <v/>
      </c>
      <c r="T255" s="4">
        <f>③入力シート!J258</f>
        <v>0</v>
      </c>
    </row>
    <row r="256" spans="1:20" ht="15" customHeight="1">
      <c r="A256" s="4">
        <v>0</v>
      </c>
      <c r="B256" s="4">
        <f>③入力シート!$B$2</f>
        <v>202307</v>
      </c>
      <c r="C256" s="4" t="e">
        <f>③入力シート!C259*100+③入力シート!D259</f>
        <v>#VALUE!</v>
      </c>
      <c r="D256" s="4">
        <v>112011</v>
      </c>
      <c r="E256" s="4">
        <f>①基本情報!$B$11</f>
        <v>0</v>
      </c>
      <c r="F256" s="4" t="str">
        <f>③入力シート!Q259</f>
        <v/>
      </c>
      <c r="G256" s="4">
        <v>1</v>
      </c>
      <c r="H256">
        <f>COUNTIFS($C$2:$C256,C256,$F$2:$F256,F256,$I$2:$I256,I256)</f>
        <v>255</v>
      </c>
      <c r="I256" s="4">
        <f>③入力シート!E259</f>
        <v>0</v>
      </c>
      <c r="K256" s="4">
        <f>③入力シート!G259</f>
        <v>0</v>
      </c>
      <c r="L256" s="4">
        <f>③入力シート!H259</f>
        <v>0</v>
      </c>
      <c r="O256" s="4">
        <f>①基本情報!$B$9</f>
        <v>0</v>
      </c>
      <c r="P256" s="4" t="str">
        <f>③入力シート!B259</f>
        <v/>
      </c>
      <c r="R256" s="4" t="s">
        <v>50</v>
      </c>
      <c r="S256" s="4" t="str">
        <f t="shared" si="3"/>
        <v/>
      </c>
      <c r="T256" s="4">
        <f>③入力シート!J259</f>
        <v>0</v>
      </c>
    </row>
    <row r="257" spans="1:20" ht="15" customHeight="1">
      <c r="A257" s="4">
        <v>0</v>
      </c>
      <c r="B257" s="4">
        <f>③入力シート!$B$2</f>
        <v>202307</v>
      </c>
      <c r="C257" s="4" t="e">
        <f>③入力シート!C260*100+③入力シート!D260</f>
        <v>#VALUE!</v>
      </c>
      <c r="D257" s="4">
        <v>112011</v>
      </c>
      <c r="E257" s="4">
        <f>①基本情報!$B$11</f>
        <v>0</v>
      </c>
      <c r="F257" s="4" t="str">
        <f>③入力シート!Q260</f>
        <v/>
      </c>
      <c r="G257" s="4">
        <v>1</v>
      </c>
      <c r="H257">
        <f>COUNTIFS($C$2:$C257,C257,$F$2:$F257,F257,$I$2:$I257,I257)</f>
        <v>256</v>
      </c>
      <c r="I257" s="4">
        <f>③入力シート!E260</f>
        <v>0</v>
      </c>
      <c r="K257" s="4">
        <f>③入力シート!G260</f>
        <v>0</v>
      </c>
      <c r="L257" s="4">
        <f>③入力シート!H260</f>
        <v>0</v>
      </c>
      <c r="O257" s="4">
        <f>①基本情報!$B$9</f>
        <v>0</v>
      </c>
      <c r="P257" s="4" t="str">
        <f>③入力シート!B260</f>
        <v/>
      </c>
      <c r="R257" s="4" t="s">
        <v>50</v>
      </c>
      <c r="S257" s="4" t="str">
        <f t="shared" si="3"/>
        <v/>
      </c>
      <c r="T257" s="4">
        <f>③入力シート!J260</f>
        <v>0</v>
      </c>
    </row>
    <row r="258" spans="1:20" ht="15" customHeight="1">
      <c r="A258" s="4">
        <v>0</v>
      </c>
      <c r="B258" s="4">
        <f>③入力シート!$B$2</f>
        <v>202307</v>
      </c>
      <c r="C258" s="4" t="e">
        <f>③入力シート!C261*100+③入力シート!D261</f>
        <v>#VALUE!</v>
      </c>
      <c r="D258" s="4">
        <v>112011</v>
      </c>
      <c r="E258" s="4">
        <f>①基本情報!$B$11</f>
        <v>0</v>
      </c>
      <c r="F258" s="4" t="str">
        <f>③入力シート!Q261</f>
        <v/>
      </c>
      <c r="G258" s="4">
        <v>1</v>
      </c>
      <c r="H258">
        <f>COUNTIFS($C$2:$C258,C258,$F$2:$F258,F258,$I$2:$I258,I258)</f>
        <v>257</v>
      </c>
      <c r="I258" s="4">
        <f>③入力シート!E261</f>
        <v>0</v>
      </c>
      <c r="K258" s="4">
        <f>③入力シート!G261</f>
        <v>0</v>
      </c>
      <c r="L258" s="4">
        <f>③入力シート!H261</f>
        <v>0</v>
      </c>
      <c r="O258" s="4">
        <f>①基本情報!$B$9</f>
        <v>0</v>
      </c>
      <c r="P258" s="4" t="str">
        <f>③入力シート!B261</f>
        <v/>
      </c>
      <c r="R258" s="4" t="s">
        <v>50</v>
      </c>
      <c r="S258" s="4" t="str">
        <f t="shared" si="3"/>
        <v/>
      </c>
      <c r="T258" s="4">
        <f>③入力シート!J261</f>
        <v>0</v>
      </c>
    </row>
    <row r="259" spans="1:20" ht="15" customHeight="1">
      <c r="A259" s="4">
        <v>0</v>
      </c>
      <c r="B259" s="4">
        <f>③入力シート!$B$2</f>
        <v>202307</v>
      </c>
      <c r="C259" s="4" t="e">
        <f>③入力シート!C262*100+③入力シート!D262</f>
        <v>#VALUE!</v>
      </c>
      <c r="D259" s="4">
        <v>112011</v>
      </c>
      <c r="E259" s="4">
        <f>①基本情報!$B$11</f>
        <v>0</v>
      </c>
      <c r="F259" s="4" t="str">
        <f>③入力シート!Q262</f>
        <v/>
      </c>
      <c r="G259" s="4">
        <v>1</v>
      </c>
      <c r="H259">
        <f>COUNTIFS($C$2:$C259,C259,$F$2:$F259,F259,$I$2:$I259,I259)</f>
        <v>258</v>
      </c>
      <c r="I259" s="4">
        <f>③入力シート!E262</f>
        <v>0</v>
      </c>
      <c r="K259" s="4">
        <f>③入力シート!G262</f>
        <v>0</v>
      </c>
      <c r="L259" s="4">
        <f>③入力シート!H262</f>
        <v>0</v>
      </c>
      <c r="O259" s="4">
        <f>①基本情報!$B$9</f>
        <v>0</v>
      </c>
      <c r="P259" s="4" t="str">
        <f>③入力シート!B262</f>
        <v/>
      </c>
      <c r="R259" s="4" t="s">
        <v>50</v>
      </c>
      <c r="S259" s="4" t="str">
        <f t="shared" ref="S259:S322" si="4">IFERROR(VLOOKUP(T259,$V:$W,2,0),"")</f>
        <v/>
      </c>
      <c r="T259" s="4">
        <f>③入力シート!J262</f>
        <v>0</v>
      </c>
    </row>
    <row r="260" spans="1:20" ht="15" customHeight="1">
      <c r="A260" s="4">
        <v>0</v>
      </c>
      <c r="B260" s="4">
        <f>③入力シート!$B$2</f>
        <v>202307</v>
      </c>
      <c r="C260" s="4" t="e">
        <f>③入力シート!C263*100+③入力シート!D263</f>
        <v>#VALUE!</v>
      </c>
      <c r="D260" s="4">
        <v>112011</v>
      </c>
      <c r="E260" s="4">
        <f>①基本情報!$B$11</f>
        <v>0</v>
      </c>
      <c r="F260" s="4" t="str">
        <f>③入力シート!Q263</f>
        <v/>
      </c>
      <c r="G260" s="4">
        <v>1</v>
      </c>
      <c r="H260">
        <f>COUNTIFS($C$2:$C260,C260,$F$2:$F260,F260,$I$2:$I260,I260)</f>
        <v>259</v>
      </c>
      <c r="I260" s="4">
        <f>③入力シート!E263</f>
        <v>0</v>
      </c>
      <c r="K260" s="4">
        <f>③入力シート!G263</f>
        <v>0</v>
      </c>
      <c r="L260" s="4">
        <f>③入力シート!H263</f>
        <v>0</v>
      </c>
      <c r="O260" s="4">
        <f>①基本情報!$B$9</f>
        <v>0</v>
      </c>
      <c r="P260" s="4" t="str">
        <f>③入力シート!B263</f>
        <v/>
      </c>
      <c r="R260" s="4" t="s">
        <v>50</v>
      </c>
      <c r="S260" s="4" t="str">
        <f t="shared" si="4"/>
        <v/>
      </c>
      <c r="T260" s="4">
        <f>③入力シート!J263</f>
        <v>0</v>
      </c>
    </row>
    <row r="261" spans="1:20" ht="15" customHeight="1">
      <c r="A261" s="4">
        <v>0</v>
      </c>
      <c r="B261" s="4">
        <f>③入力シート!$B$2</f>
        <v>202307</v>
      </c>
      <c r="C261" s="4" t="e">
        <f>③入力シート!C264*100+③入力シート!D264</f>
        <v>#VALUE!</v>
      </c>
      <c r="D261" s="4">
        <v>112011</v>
      </c>
      <c r="E261" s="4">
        <f>①基本情報!$B$11</f>
        <v>0</v>
      </c>
      <c r="F261" s="4" t="str">
        <f>③入力シート!Q264</f>
        <v/>
      </c>
      <c r="G261" s="4">
        <v>1</v>
      </c>
      <c r="H261">
        <f>COUNTIFS($C$2:$C261,C261,$F$2:$F261,F261,$I$2:$I261,I261)</f>
        <v>260</v>
      </c>
      <c r="I261" s="4">
        <f>③入力シート!E264</f>
        <v>0</v>
      </c>
      <c r="K261" s="4">
        <f>③入力シート!G264</f>
        <v>0</v>
      </c>
      <c r="L261" s="4">
        <f>③入力シート!H264</f>
        <v>0</v>
      </c>
      <c r="O261" s="4">
        <f>①基本情報!$B$9</f>
        <v>0</v>
      </c>
      <c r="P261" s="4" t="str">
        <f>③入力シート!B264</f>
        <v/>
      </c>
      <c r="R261" s="4" t="s">
        <v>50</v>
      </c>
      <c r="S261" s="4" t="str">
        <f t="shared" si="4"/>
        <v/>
      </c>
      <c r="T261" s="4">
        <f>③入力シート!J264</f>
        <v>0</v>
      </c>
    </row>
    <row r="262" spans="1:20" ht="15" customHeight="1">
      <c r="A262" s="4">
        <v>0</v>
      </c>
      <c r="B262" s="4">
        <f>③入力シート!$B$2</f>
        <v>202307</v>
      </c>
      <c r="C262" s="4" t="e">
        <f>③入力シート!C265*100+③入力シート!D265</f>
        <v>#VALUE!</v>
      </c>
      <c r="D262" s="4">
        <v>112011</v>
      </c>
      <c r="E262" s="4">
        <f>①基本情報!$B$11</f>
        <v>0</v>
      </c>
      <c r="F262" s="4" t="str">
        <f>③入力シート!Q265</f>
        <v/>
      </c>
      <c r="G262" s="4">
        <v>1</v>
      </c>
      <c r="H262">
        <f>COUNTIFS($C$2:$C262,C262,$F$2:$F262,F262,$I$2:$I262,I262)</f>
        <v>261</v>
      </c>
      <c r="I262" s="4">
        <f>③入力シート!E265</f>
        <v>0</v>
      </c>
      <c r="K262" s="4">
        <f>③入力シート!G265</f>
        <v>0</v>
      </c>
      <c r="L262" s="4">
        <f>③入力シート!H265</f>
        <v>0</v>
      </c>
      <c r="O262" s="4">
        <f>①基本情報!$B$9</f>
        <v>0</v>
      </c>
      <c r="P262" s="4" t="str">
        <f>③入力シート!B265</f>
        <v/>
      </c>
      <c r="R262" s="4" t="s">
        <v>50</v>
      </c>
      <c r="S262" s="4" t="str">
        <f t="shared" si="4"/>
        <v/>
      </c>
      <c r="T262" s="4">
        <f>③入力シート!J265</f>
        <v>0</v>
      </c>
    </row>
    <row r="263" spans="1:20" ht="15" customHeight="1">
      <c r="A263" s="4">
        <v>0</v>
      </c>
      <c r="B263" s="4">
        <f>③入力シート!$B$2</f>
        <v>202307</v>
      </c>
      <c r="C263" s="4" t="e">
        <f>③入力シート!C266*100+③入力シート!D266</f>
        <v>#VALUE!</v>
      </c>
      <c r="D263" s="4">
        <v>112011</v>
      </c>
      <c r="E263" s="4">
        <f>①基本情報!$B$11</f>
        <v>0</v>
      </c>
      <c r="F263" s="4" t="str">
        <f>③入力シート!Q266</f>
        <v/>
      </c>
      <c r="G263" s="4">
        <v>1</v>
      </c>
      <c r="H263">
        <f>COUNTIFS($C$2:$C263,C263,$F$2:$F263,F263,$I$2:$I263,I263)</f>
        <v>262</v>
      </c>
      <c r="I263" s="4">
        <f>③入力シート!E266</f>
        <v>0</v>
      </c>
      <c r="K263" s="4">
        <f>③入力シート!G266</f>
        <v>0</v>
      </c>
      <c r="L263" s="4">
        <f>③入力シート!H266</f>
        <v>0</v>
      </c>
      <c r="O263" s="4">
        <f>①基本情報!$B$9</f>
        <v>0</v>
      </c>
      <c r="P263" s="4" t="str">
        <f>③入力シート!B266</f>
        <v/>
      </c>
      <c r="R263" s="4" t="s">
        <v>50</v>
      </c>
      <c r="S263" s="4" t="str">
        <f t="shared" si="4"/>
        <v/>
      </c>
      <c r="T263" s="4">
        <f>③入力シート!J266</f>
        <v>0</v>
      </c>
    </row>
    <row r="264" spans="1:20" ht="15" customHeight="1">
      <c r="A264" s="4">
        <v>0</v>
      </c>
      <c r="B264" s="4">
        <f>③入力シート!$B$2</f>
        <v>202307</v>
      </c>
      <c r="C264" s="4" t="e">
        <f>③入力シート!C267*100+③入力シート!D267</f>
        <v>#VALUE!</v>
      </c>
      <c r="D264" s="4">
        <v>112011</v>
      </c>
      <c r="E264" s="4">
        <f>①基本情報!$B$11</f>
        <v>0</v>
      </c>
      <c r="F264" s="4" t="str">
        <f>③入力シート!Q267</f>
        <v/>
      </c>
      <c r="G264" s="4">
        <v>1</v>
      </c>
      <c r="H264">
        <f>COUNTIFS($C$2:$C264,C264,$F$2:$F264,F264,$I$2:$I264,I264)</f>
        <v>263</v>
      </c>
      <c r="I264" s="4">
        <f>③入力シート!E267</f>
        <v>0</v>
      </c>
      <c r="K264" s="4">
        <f>③入力シート!G267</f>
        <v>0</v>
      </c>
      <c r="L264" s="4">
        <f>③入力シート!H267</f>
        <v>0</v>
      </c>
      <c r="O264" s="4">
        <f>①基本情報!$B$9</f>
        <v>0</v>
      </c>
      <c r="P264" s="4" t="str">
        <f>③入力シート!B267</f>
        <v/>
      </c>
      <c r="R264" s="4" t="s">
        <v>50</v>
      </c>
      <c r="S264" s="4" t="str">
        <f t="shared" si="4"/>
        <v/>
      </c>
      <c r="T264" s="4">
        <f>③入力シート!J267</f>
        <v>0</v>
      </c>
    </row>
    <row r="265" spans="1:20" ht="15" customHeight="1">
      <c r="A265" s="4">
        <v>0</v>
      </c>
      <c r="B265" s="4">
        <f>③入力シート!$B$2</f>
        <v>202307</v>
      </c>
      <c r="C265" s="4" t="e">
        <f>③入力シート!C268*100+③入力シート!D268</f>
        <v>#VALUE!</v>
      </c>
      <c r="D265" s="4">
        <v>112011</v>
      </c>
      <c r="E265" s="4">
        <f>①基本情報!$B$11</f>
        <v>0</v>
      </c>
      <c r="F265" s="4" t="str">
        <f>③入力シート!Q268</f>
        <v/>
      </c>
      <c r="G265" s="4">
        <v>1</v>
      </c>
      <c r="H265">
        <f>COUNTIFS($C$2:$C265,C265,$F$2:$F265,F265,$I$2:$I265,I265)</f>
        <v>264</v>
      </c>
      <c r="I265" s="4">
        <f>③入力シート!E268</f>
        <v>0</v>
      </c>
      <c r="K265" s="4">
        <f>③入力シート!G268</f>
        <v>0</v>
      </c>
      <c r="L265" s="4">
        <f>③入力シート!H268</f>
        <v>0</v>
      </c>
      <c r="O265" s="4">
        <f>①基本情報!$B$9</f>
        <v>0</v>
      </c>
      <c r="P265" s="4" t="str">
        <f>③入力シート!B268</f>
        <v/>
      </c>
      <c r="R265" s="4" t="s">
        <v>50</v>
      </c>
      <c r="S265" s="4" t="str">
        <f t="shared" si="4"/>
        <v/>
      </c>
      <c r="T265" s="4">
        <f>③入力シート!J268</f>
        <v>0</v>
      </c>
    </row>
    <row r="266" spans="1:20" ht="15" customHeight="1">
      <c r="A266" s="4">
        <v>0</v>
      </c>
      <c r="B266" s="4">
        <f>③入力シート!$B$2</f>
        <v>202307</v>
      </c>
      <c r="C266" s="4" t="e">
        <f>③入力シート!C269*100+③入力シート!D269</f>
        <v>#VALUE!</v>
      </c>
      <c r="D266" s="4">
        <v>112011</v>
      </c>
      <c r="E266" s="4">
        <f>①基本情報!$B$11</f>
        <v>0</v>
      </c>
      <c r="F266" s="4" t="str">
        <f>③入力シート!Q269</f>
        <v/>
      </c>
      <c r="G266" s="4">
        <v>1</v>
      </c>
      <c r="H266">
        <f>COUNTIFS($C$2:$C266,C266,$F$2:$F266,F266,$I$2:$I266,I266)</f>
        <v>265</v>
      </c>
      <c r="I266" s="4">
        <f>③入力シート!E269</f>
        <v>0</v>
      </c>
      <c r="K266" s="4">
        <f>③入力シート!G269</f>
        <v>0</v>
      </c>
      <c r="L266" s="4">
        <f>③入力シート!H269</f>
        <v>0</v>
      </c>
      <c r="O266" s="4">
        <f>①基本情報!$B$9</f>
        <v>0</v>
      </c>
      <c r="P266" s="4" t="str">
        <f>③入力シート!B269</f>
        <v/>
      </c>
      <c r="R266" s="4" t="s">
        <v>50</v>
      </c>
      <c r="S266" s="4" t="str">
        <f t="shared" si="4"/>
        <v/>
      </c>
      <c r="T266" s="4">
        <f>③入力シート!J269</f>
        <v>0</v>
      </c>
    </row>
    <row r="267" spans="1:20" ht="15" customHeight="1">
      <c r="A267" s="4">
        <v>0</v>
      </c>
      <c r="B267" s="4">
        <f>③入力シート!$B$2</f>
        <v>202307</v>
      </c>
      <c r="C267" s="4" t="e">
        <f>③入力シート!C270*100+③入力シート!D270</f>
        <v>#VALUE!</v>
      </c>
      <c r="D267" s="4">
        <v>112011</v>
      </c>
      <c r="E267" s="4">
        <f>①基本情報!$B$11</f>
        <v>0</v>
      </c>
      <c r="F267" s="4" t="str">
        <f>③入力シート!Q270</f>
        <v/>
      </c>
      <c r="G267" s="4">
        <v>1</v>
      </c>
      <c r="H267">
        <f>COUNTIFS($C$2:$C267,C267,$F$2:$F267,F267,$I$2:$I267,I267)</f>
        <v>266</v>
      </c>
      <c r="I267" s="4">
        <f>③入力シート!E270</f>
        <v>0</v>
      </c>
      <c r="K267" s="4">
        <f>③入力シート!G270</f>
        <v>0</v>
      </c>
      <c r="L267" s="4">
        <f>③入力シート!H270</f>
        <v>0</v>
      </c>
      <c r="O267" s="4">
        <f>①基本情報!$B$9</f>
        <v>0</v>
      </c>
      <c r="P267" s="4" t="str">
        <f>③入力シート!B270</f>
        <v/>
      </c>
      <c r="R267" s="4" t="s">
        <v>50</v>
      </c>
      <c r="S267" s="4" t="str">
        <f t="shared" si="4"/>
        <v/>
      </c>
      <c r="T267" s="4">
        <f>③入力シート!J270</f>
        <v>0</v>
      </c>
    </row>
    <row r="268" spans="1:20" ht="15" customHeight="1">
      <c r="A268" s="4">
        <v>0</v>
      </c>
      <c r="B268" s="4">
        <f>③入力シート!$B$2</f>
        <v>202307</v>
      </c>
      <c r="C268" s="4" t="e">
        <f>③入力シート!C271*100+③入力シート!D271</f>
        <v>#VALUE!</v>
      </c>
      <c r="D268" s="4">
        <v>112011</v>
      </c>
      <c r="E268" s="4">
        <f>①基本情報!$B$11</f>
        <v>0</v>
      </c>
      <c r="F268" s="4" t="str">
        <f>③入力シート!Q271</f>
        <v/>
      </c>
      <c r="G268" s="4">
        <v>1</v>
      </c>
      <c r="H268">
        <f>COUNTIFS($C$2:$C268,C268,$F$2:$F268,F268,$I$2:$I268,I268)</f>
        <v>267</v>
      </c>
      <c r="I268" s="4">
        <f>③入力シート!E271</f>
        <v>0</v>
      </c>
      <c r="K268" s="4">
        <f>③入力シート!G271</f>
        <v>0</v>
      </c>
      <c r="L268" s="4">
        <f>③入力シート!H271</f>
        <v>0</v>
      </c>
      <c r="O268" s="4">
        <f>①基本情報!$B$9</f>
        <v>0</v>
      </c>
      <c r="P268" s="4" t="str">
        <f>③入力シート!B271</f>
        <v/>
      </c>
      <c r="R268" s="4" t="s">
        <v>50</v>
      </c>
      <c r="S268" s="4" t="str">
        <f t="shared" si="4"/>
        <v/>
      </c>
      <c r="T268" s="4">
        <f>③入力シート!J271</f>
        <v>0</v>
      </c>
    </row>
    <row r="269" spans="1:20" ht="15" customHeight="1">
      <c r="A269" s="4">
        <v>0</v>
      </c>
      <c r="B269" s="4">
        <f>③入力シート!$B$2</f>
        <v>202307</v>
      </c>
      <c r="C269" s="4" t="e">
        <f>③入力シート!C272*100+③入力シート!D272</f>
        <v>#VALUE!</v>
      </c>
      <c r="D269" s="4">
        <v>112011</v>
      </c>
      <c r="E269" s="4">
        <f>①基本情報!$B$11</f>
        <v>0</v>
      </c>
      <c r="F269" s="4" t="str">
        <f>③入力シート!Q272</f>
        <v/>
      </c>
      <c r="G269" s="4">
        <v>1</v>
      </c>
      <c r="H269">
        <f>COUNTIFS($C$2:$C269,C269,$F$2:$F269,F269,$I$2:$I269,I269)</f>
        <v>268</v>
      </c>
      <c r="I269" s="4">
        <f>③入力シート!E272</f>
        <v>0</v>
      </c>
      <c r="K269" s="4">
        <f>③入力シート!G272</f>
        <v>0</v>
      </c>
      <c r="L269" s="4">
        <f>③入力シート!H272</f>
        <v>0</v>
      </c>
      <c r="O269" s="4">
        <f>①基本情報!$B$9</f>
        <v>0</v>
      </c>
      <c r="P269" s="4" t="str">
        <f>③入力シート!B272</f>
        <v/>
      </c>
      <c r="R269" s="4" t="s">
        <v>50</v>
      </c>
      <c r="S269" s="4" t="str">
        <f t="shared" si="4"/>
        <v/>
      </c>
      <c r="T269" s="4">
        <f>③入力シート!J272</f>
        <v>0</v>
      </c>
    </row>
    <row r="270" spans="1:20" ht="15" customHeight="1">
      <c r="A270" s="4">
        <v>0</v>
      </c>
      <c r="B270" s="4">
        <f>③入力シート!$B$2</f>
        <v>202307</v>
      </c>
      <c r="C270" s="4" t="e">
        <f>③入力シート!C273*100+③入力シート!D273</f>
        <v>#VALUE!</v>
      </c>
      <c r="D270" s="4">
        <v>112011</v>
      </c>
      <c r="E270" s="4">
        <f>①基本情報!$B$11</f>
        <v>0</v>
      </c>
      <c r="F270" s="4" t="str">
        <f>③入力シート!Q273</f>
        <v/>
      </c>
      <c r="G270" s="4">
        <v>1</v>
      </c>
      <c r="H270">
        <f>COUNTIFS($C$2:$C270,C270,$F$2:$F270,F270,$I$2:$I270,I270)</f>
        <v>269</v>
      </c>
      <c r="I270" s="4">
        <f>③入力シート!E273</f>
        <v>0</v>
      </c>
      <c r="K270" s="4">
        <f>③入力シート!G273</f>
        <v>0</v>
      </c>
      <c r="L270" s="4">
        <f>③入力シート!H273</f>
        <v>0</v>
      </c>
      <c r="O270" s="4">
        <f>①基本情報!$B$9</f>
        <v>0</v>
      </c>
      <c r="P270" s="4" t="str">
        <f>③入力シート!B273</f>
        <v/>
      </c>
      <c r="R270" s="4" t="s">
        <v>50</v>
      </c>
      <c r="S270" s="4" t="str">
        <f t="shared" si="4"/>
        <v/>
      </c>
      <c r="T270" s="4">
        <f>③入力シート!J273</f>
        <v>0</v>
      </c>
    </row>
    <row r="271" spans="1:20" ht="15" customHeight="1">
      <c r="A271" s="4">
        <v>0</v>
      </c>
      <c r="B271" s="4">
        <f>③入力シート!$B$2</f>
        <v>202307</v>
      </c>
      <c r="C271" s="4" t="e">
        <f>③入力シート!C274*100+③入力シート!D274</f>
        <v>#VALUE!</v>
      </c>
      <c r="D271" s="4">
        <v>112011</v>
      </c>
      <c r="E271" s="4">
        <f>①基本情報!$B$11</f>
        <v>0</v>
      </c>
      <c r="F271" s="4" t="str">
        <f>③入力シート!Q274</f>
        <v/>
      </c>
      <c r="G271" s="4">
        <v>1</v>
      </c>
      <c r="H271">
        <f>COUNTIFS($C$2:$C271,C271,$F$2:$F271,F271,$I$2:$I271,I271)</f>
        <v>270</v>
      </c>
      <c r="I271" s="4">
        <f>③入力シート!E274</f>
        <v>0</v>
      </c>
      <c r="K271" s="4">
        <f>③入力シート!G274</f>
        <v>0</v>
      </c>
      <c r="L271" s="4">
        <f>③入力シート!H274</f>
        <v>0</v>
      </c>
      <c r="O271" s="4">
        <f>①基本情報!$B$9</f>
        <v>0</v>
      </c>
      <c r="P271" s="4" t="str">
        <f>③入力シート!B274</f>
        <v/>
      </c>
      <c r="R271" s="4" t="s">
        <v>50</v>
      </c>
      <c r="S271" s="4" t="str">
        <f t="shared" si="4"/>
        <v/>
      </c>
      <c r="T271" s="4">
        <f>③入力シート!J274</f>
        <v>0</v>
      </c>
    </row>
    <row r="272" spans="1:20" ht="15" customHeight="1">
      <c r="A272" s="4">
        <v>0</v>
      </c>
      <c r="B272" s="4">
        <f>③入力シート!$B$2</f>
        <v>202307</v>
      </c>
      <c r="C272" s="4" t="e">
        <f>③入力シート!C275*100+③入力シート!D275</f>
        <v>#VALUE!</v>
      </c>
      <c r="D272" s="4">
        <v>112011</v>
      </c>
      <c r="E272" s="4">
        <f>①基本情報!$B$11</f>
        <v>0</v>
      </c>
      <c r="F272" s="4" t="str">
        <f>③入力シート!Q275</f>
        <v/>
      </c>
      <c r="G272" s="4">
        <v>1</v>
      </c>
      <c r="H272">
        <f>COUNTIFS($C$2:$C272,C272,$F$2:$F272,F272,$I$2:$I272,I272)</f>
        <v>271</v>
      </c>
      <c r="I272" s="4">
        <f>③入力シート!E275</f>
        <v>0</v>
      </c>
      <c r="K272" s="4">
        <f>③入力シート!G275</f>
        <v>0</v>
      </c>
      <c r="L272" s="4">
        <f>③入力シート!H275</f>
        <v>0</v>
      </c>
      <c r="O272" s="4">
        <f>①基本情報!$B$9</f>
        <v>0</v>
      </c>
      <c r="P272" s="4" t="str">
        <f>③入力シート!B275</f>
        <v/>
      </c>
      <c r="R272" s="4" t="s">
        <v>50</v>
      </c>
      <c r="S272" s="4" t="str">
        <f t="shared" si="4"/>
        <v/>
      </c>
      <c r="T272" s="4">
        <f>③入力シート!J275</f>
        <v>0</v>
      </c>
    </row>
    <row r="273" spans="1:20" ht="15" customHeight="1">
      <c r="A273" s="4">
        <v>0</v>
      </c>
      <c r="B273" s="4">
        <f>③入力シート!$B$2</f>
        <v>202307</v>
      </c>
      <c r="C273" s="4" t="e">
        <f>③入力シート!C276*100+③入力シート!D276</f>
        <v>#VALUE!</v>
      </c>
      <c r="D273" s="4">
        <v>112011</v>
      </c>
      <c r="E273" s="4">
        <f>①基本情報!$B$11</f>
        <v>0</v>
      </c>
      <c r="F273" s="4" t="str">
        <f>③入力シート!Q276</f>
        <v/>
      </c>
      <c r="G273" s="4">
        <v>1</v>
      </c>
      <c r="H273">
        <f>COUNTIFS($C$2:$C273,C273,$F$2:$F273,F273,$I$2:$I273,I273)</f>
        <v>272</v>
      </c>
      <c r="I273" s="4">
        <f>③入力シート!E276</f>
        <v>0</v>
      </c>
      <c r="K273" s="4">
        <f>③入力シート!G276</f>
        <v>0</v>
      </c>
      <c r="L273" s="4">
        <f>③入力シート!H276</f>
        <v>0</v>
      </c>
      <c r="O273" s="4">
        <f>①基本情報!$B$9</f>
        <v>0</v>
      </c>
      <c r="P273" s="4" t="str">
        <f>③入力シート!B276</f>
        <v/>
      </c>
      <c r="R273" s="4" t="s">
        <v>50</v>
      </c>
      <c r="S273" s="4" t="str">
        <f t="shared" si="4"/>
        <v/>
      </c>
      <c r="T273" s="4">
        <f>③入力シート!J276</f>
        <v>0</v>
      </c>
    </row>
    <row r="274" spans="1:20" ht="15" customHeight="1">
      <c r="A274" s="4">
        <v>0</v>
      </c>
      <c r="B274" s="4">
        <f>③入力シート!$B$2</f>
        <v>202307</v>
      </c>
      <c r="C274" s="4" t="e">
        <f>③入力シート!C277*100+③入力シート!D277</f>
        <v>#VALUE!</v>
      </c>
      <c r="D274" s="4">
        <v>112011</v>
      </c>
      <c r="E274" s="4">
        <f>①基本情報!$B$11</f>
        <v>0</v>
      </c>
      <c r="F274" s="4" t="str">
        <f>③入力シート!Q277</f>
        <v/>
      </c>
      <c r="G274" s="4">
        <v>1</v>
      </c>
      <c r="H274">
        <f>COUNTIFS($C$2:$C274,C274,$F$2:$F274,F274,$I$2:$I274,I274)</f>
        <v>273</v>
      </c>
      <c r="I274" s="4">
        <f>③入力シート!E277</f>
        <v>0</v>
      </c>
      <c r="K274" s="4">
        <f>③入力シート!G277</f>
        <v>0</v>
      </c>
      <c r="L274" s="4">
        <f>③入力シート!H277</f>
        <v>0</v>
      </c>
      <c r="O274" s="4">
        <f>①基本情報!$B$9</f>
        <v>0</v>
      </c>
      <c r="P274" s="4" t="str">
        <f>③入力シート!B277</f>
        <v/>
      </c>
      <c r="R274" s="4" t="s">
        <v>50</v>
      </c>
      <c r="S274" s="4" t="str">
        <f t="shared" si="4"/>
        <v/>
      </c>
      <c r="T274" s="4">
        <f>③入力シート!J277</f>
        <v>0</v>
      </c>
    </row>
    <row r="275" spans="1:20" ht="15" customHeight="1">
      <c r="A275" s="4">
        <v>0</v>
      </c>
      <c r="B275" s="4">
        <f>③入力シート!$B$2</f>
        <v>202307</v>
      </c>
      <c r="C275" s="4" t="e">
        <f>③入力シート!C278*100+③入力シート!D278</f>
        <v>#VALUE!</v>
      </c>
      <c r="D275" s="4">
        <v>112011</v>
      </c>
      <c r="E275" s="4">
        <f>①基本情報!$B$11</f>
        <v>0</v>
      </c>
      <c r="F275" s="4" t="str">
        <f>③入力シート!Q278</f>
        <v/>
      </c>
      <c r="G275" s="4">
        <v>1</v>
      </c>
      <c r="H275">
        <f>COUNTIFS($C$2:$C275,C275,$F$2:$F275,F275,$I$2:$I275,I275)</f>
        <v>274</v>
      </c>
      <c r="I275" s="4">
        <f>③入力シート!E278</f>
        <v>0</v>
      </c>
      <c r="K275" s="4">
        <f>③入力シート!G278</f>
        <v>0</v>
      </c>
      <c r="L275" s="4">
        <f>③入力シート!H278</f>
        <v>0</v>
      </c>
      <c r="O275" s="4">
        <f>①基本情報!$B$9</f>
        <v>0</v>
      </c>
      <c r="P275" s="4" t="str">
        <f>③入力シート!B278</f>
        <v/>
      </c>
      <c r="R275" s="4" t="s">
        <v>50</v>
      </c>
      <c r="S275" s="4" t="str">
        <f t="shared" si="4"/>
        <v/>
      </c>
      <c r="T275" s="4">
        <f>③入力シート!J278</f>
        <v>0</v>
      </c>
    </row>
    <row r="276" spans="1:20" ht="15" customHeight="1">
      <c r="A276" s="4">
        <v>0</v>
      </c>
      <c r="B276" s="4">
        <f>③入力シート!$B$2</f>
        <v>202307</v>
      </c>
      <c r="C276" s="4" t="e">
        <f>③入力シート!C279*100+③入力シート!D279</f>
        <v>#VALUE!</v>
      </c>
      <c r="D276" s="4">
        <v>112011</v>
      </c>
      <c r="E276" s="4">
        <f>①基本情報!$B$11</f>
        <v>0</v>
      </c>
      <c r="F276" s="4" t="str">
        <f>③入力シート!Q279</f>
        <v/>
      </c>
      <c r="G276" s="4">
        <v>1</v>
      </c>
      <c r="H276">
        <f>COUNTIFS($C$2:$C276,C276,$F$2:$F276,F276,$I$2:$I276,I276)</f>
        <v>275</v>
      </c>
      <c r="I276" s="4">
        <f>③入力シート!E279</f>
        <v>0</v>
      </c>
      <c r="K276" s="4">
        <f>③入力シート!G279</f>
        <v>0</v>
      </c>
      <c r="L276" s="4">
        <f>③入力シート!H279</f>
        <v>0</v>
      </c>
      <c r="O276" s="4">
        <f>①基本情報!$B$9</f>
        <v>0</v>
      </c>
      <c r="P276" s="4" t="str">
        <f>③入力シート!B279</f>
        <v/>
      </c>
      <c r="R276" s="4" t="s">
        <v>50</v>
      </c>
      <c r="S276" s="4" t="str">
        <f t="shared" si="4"/>
        <v/>
      </c>
      <c r="T276" s="4">
        <f>③入力シート!J279</f>
        <v>0</v>
      </c>
    </row>
    <row r="277" spans="1:20" ht="15" customHeight="1">
      <c r="A277" s="4">
        <v>0</v>
      </c>
      <c r="B277" s="4">
        <f>③入力シート!$B$2</f>
        <v>202307</v>
      </c>
      <c r="C277" s="4" t="e">
        <f>③入力シート!C280*100+③入力シート!D280</f>
        <v>#VALUE!</v>
      </c>
      <c r="D277" s="4">
        <v>112011</v>
      </c>
      <c r="E277" s="4">
        <f>①基本情報!$B$11</f>
        <v>0</v>
      </c>
      <c r="F277" s="4" t="str">
        <f>③入力シート!Q280</f>
        <v/>
      </c>
      <c r="G277" s="4">
        <v>1</v>
      </c>
      <c r="H277">
        <f>COUNTIFS($C$2:$C277,C277,$F$2:$F277,F277,$I$2:$I277,I277)</f>
        <v>276</v>
      </c>
      <c r="I277" s="4">
        <f>③入力シート!E280</f>
        <v>0</v>
      </c>
      <c r="K277" s="4">
        <f>③入力シート!G280</f>
        <v>0</v>
      </c>
      <c r="L277" s="4">
        <f>③入力シート!H280</f>
        <v>0</v>
      </c>
      <c r="O277" s="4">
        <f>①基本情報!$B$9</f>
        <v>0</v>
      </c>
      <c r="P277" s="4" t="str">
        <f>③入力シート!B280</f>
        <v/>
      </c>
      <c r="R277" s="4" t="s">
        <v>50</v>
      </c>
      <c r="S277" s="4" t="str">
        <f t="shared" si="4"/>
        <v/>
      </c>
      <c r="T277" s="4">
        <f>③入力シート!J280</f>
        <v>0</v>
      </c>
    </row>
    <row r="278" spans="1:20" ht="15" customHeight="1">
      <c r="A278" s="4">
        <v>0</v>
      </c>
      <c r="B278" s="4">
        <f>③入力シート!$B$2</f>
        <v>202307</v>
      </c>
      <c r="C278" s="4" t="e">
        <f>③入力シート!C281*100+③入力シート!D281</f>
        <v>#VALUE!</v>
      </c>
      <c r="D278" s="4">
        <v>112011</v>
      </c>
      <c r="E278" s="4">
        <f>①基本情報!$B$11</f>
        <v>0</v>
      </c>
      <c r="F278" s="4" t="str">
        <f>③入力シート!Q281</f>
        <v/>
      </c>
      <c r="G278" s="4">
        <v>1</v>
      </c>
      <c r="H278">
        <f>COUNTIFS($C$2:$C278,C278,$F$2:$F278,F278,$I$2:$I278,I278)</f>
        <v>277</v>
      </c>
      <c r="I278" s="4">
        <f>③入力シート!E281</f>
        <v>0</v>
      </c>
      <c r="K278" s="4">
        <f>③入力シート!G281</f>
        <v>0</v>
      </c>
      <c r="L278" s="4">
        <f>③入力シート!H281</f>
        <v>0</v>
      </c>
      <c r="O278" s="4">
        <f>①基本情報!$B$9</f>
        <v>0</v>
      </c>
      <c r="P278" s="4" t="str">
        <f>③入力シート!B281</f>
        <v/>
      </c>
      <c r="R278" s="4" t="s">
        <v>50</v>
      </c>
      <c r="S278" s="4" t="str">
        <f t="shared" si="4"/>
        <v/>
      </c>
      <c r="T278" s="4">
        <f>③入力シート!J281</f>
        <v>0</v>
      </c>
    </row>
    <row r="279" spans="1:20" ht="15" customHeight="1">
      <c r="A279" s="4">
        <v>0</v>
      </c>
      <c r="B279" s="4">
        <f>③入力シート!$B$2</f>
        <v>202307</v>
      </c>
      <c r="C279" s="4" t="e">
        <f>③入力シート!C282*100+③入力シート!D282</f>
        <v>#VALUE!</v>
      </c>
      <c r="D279" s="4">
        <v>112011</v>
      </c>
      <c r="E279" s="4">
        <f>①基本情報!$B$11</f>
        <v>0</v>
      </c>
      <c r="F279" s="4" t="str">
        <f>③入力シート!Q282</f>
        <v/>
      </c>
      <c r="G279" s="4">
        <v>1</v>
      </c>
      <c r="H279">
        <f>COUNTIFS($C$2:$C279,C279,$F$2:$F279,F279,$I$2:$I279,I279)</f>
        <v>278</v>
      </c>
      <c r="I279" s="4">
        <f>③入力シート!E282</f>
        <v>0</v>
      </c>
      <c r="K279" s="4">
        <f>③入力シート!G282</f>
        <v>0</v>
      </c>
      <c r="L279" s="4">
        <f>③入力シート!H282</f>
        <v>0</v>
      </c>
      <c r="O279" s="4">
        <f>①基本情報!$B$9</f>
        <v>0</v>
      </c>
      <c r="P279" s="4" t="str">
        <f>③入力シート!B282</f>
        <v/>
      </c>
      <c r="R279" s="4" t="s">
        <v>50</v>
      </c>
      <c r="S279" s="4" t="str">
        <f t="shared" si="4"/>
        <v/>
      </c>
      <c r="T279" s="4">
        <f>③入力シート!J282</f>
        <v>0</v>
      </c>
    </row>
    <row r="280" spans="1:20" ht="15" customHeight="1">
      <c r="A280" s="4">
        <v>0</v>
      </c>
      <c r="B280" s="4">
        <f>③入力シート!$B$2</f>
        <v>202307</v>
      </c>
      <c r="C280" s="4" t="e">
        <f>③入力シート!C283*100+③入力シート!D283</f>
        <v>#VALUE!</v>
      </c>
      <c r="D280" s="4">
        <v>112011</v>
      </c>
      <c r="E280" s="4">
        <f>①基本情報!$B$11</f>
        <v>0</v>
      </c>
      <c r="F280" s="4" t="str">
        <f>③入力シート!Q283</f>
        <v/>
      </c>
      <c r="G280" s="4">
        <v>1</v>
      </c>
      <c r="H280">
        <f>COUNTIFS($C$2:$C280,C280,$F$2:$F280,F280,$I$2:$I280,I280)</f>
        <v>279</v>
      </c>
      <c r="I280" s="4">
        <f>③入力シート!E283</f>
        <v>0</v>
      </c>
      <c r="K280" s="4">
        <f>③入力シート!G283</f>
        <v>0</v>
      </c>
      <c r="L280" s="4">
        <f>③入力シート!H283</f>
        <v>0</v>
      </c>
      <c r="O280" s="4">
        <f>①基本情報!$B$9</f>
        <v>0</v>
      </c>
      <c r="P280" s="4" t="str">
        <f>③入力シート!B283</f>
        <v/>
      </c>
      <c r="R280" s="4" t="s">
        <v>50</v>
      </c>
      <c r="S280" s="4" t="str">
        <f t="shared" si="4"/>
        <v/>
      </c>
      <c r="T280" s="4">
        <f>③入力シート!J283</f>
        <v>0</v>
      </c>
    </row>
    <row r="281" spans="1:20" ht="15" customHeight="1">
      <c r="A281" s="4">
        <v>0</v>
      </c>
      <c r="B281" s="4">
        <f>③入力シート!$B$2</f>
        <v>202307</v>
      </c>
      <c r="C281" s="4" t="e">
        <f>③入力シート!C284*100+③入力シート!D284</f>
        <v>#VALUE!</v>
      </c>
      <c r="D281" s="4">
        <v>112011</v>
      </c>
      <c r="E281" s="4">
        <f>①基本情報!$B$11</f>
        <v>0</v>
      </c>
      <c r="F281" s="4" t="str">
        <f>③入力シート!Q284</f>
        <v/>
      </c>
      <c r="G281" s="4">
        <v>1</v>
      </c>
      <c r="H281">
        <f>COUNTIFS($C$2:$C281,C281,$F$2:$F281,F281,$I$2:$I281,I281)</f>
        <v>280</v>
      </c>
      <c r="I281" s="4">
        <f>③入力シート!E284</f>
        <v>0</v>
      </c>
      <c r="K281" s="4">
        <f>③入力シート!G284</f>
        <v>0</v>
      </c>
      <c r="L281" s="4">
        <f>③入力シート!H284</f>
        <v>0</v>
      </c>
      <c r="O281" s="4">
        <f>①基本情報!$B$9</f>
        <v>0</v>
      </c>
      <c r="P281" s="4" t="str">
        <f>③入力シート!B284</f>
        <v/>
      </c>
      <c r="R281" s="4" t="s">
        <v>50</v>
      </c>
      <c r="S281" s="4" t="str">
        <f t="shared" si="4"/>
        <v/>
      </c>
      <c r="T281" s="4">
        <f>③入力シート!J284</f>
        <v>0</v>
      </c>
    </row>
    <row r="282" spans="1:20" ht="15" customHeight="1">
      <c r="A282" s="4">
        <v>0</v>
      </c>
      <c r="B282" s="4">
        <f>③入力シート!$B$2</f>
        <v>202307</v>
      </c>
      <c r="C282" s="4" t="e">
        <f>③入力シート!C285*100+③入力シート!D285</f>
        <v>#VALUE!</v>
      </c>
      <c r="D282" s="4">
        <v>112011</v>
      </c>
      <c r="E282" s="4">
        <f>①基本情報!$B$11</f>
        <v>0</v>
      </c>
      <c r="F282" s="4" t="str">
        <f>③入力シート!Q285</f>
        <v/>
      </c>
      <c r="G282" s="4">
        <v>1</v>
      </c>
      <c r="H282">
        <f>COUNTIFS($C$2:$C282,C282,$F$2:$F282,F282,$I$2:$I282,I282)</f>
        <v>281</v>
      </c>
      <c r="I282" s="4">
        <f>③入力シート!E285</f>
        <v>0</v>
      </c>
      <c r="K282" s="4">
        <f>③入力シート!G285</f>
        <v>0</v>
      </c>
      <c r="L282" s="4">
        <f>③入力シート!H285</f>
        <v>0</v>
      </c>
      <c r="O282" s="4">
        <f>①基本情報!$B$9</f>
        <v>0</v>
      </c>
      <c r="P282" s="4" t="str">
        <f>③入力シート!B285</f>
        <v/>
      </c>
      <c r="R282" s="4" t="s">
        <v>50</v>
      </c>
      <c r="S282" s="4" t="str">
        <f t="shared" si="4"/>
        <v/>
      </c>
      <c r="T282" s="4">
        <f>③入力シート!J285</f>
        <v>0</v>
      </c>
    </row>
    <row r="283" spans="1:20" ht="15" customHeight="1">
      <c r="A283" s="4">
        <v>0</v>
      </c>
      <c r="B283" s="4">
        <f>③入力シート!$B$2</f>
        <v>202307</v>
      </c>
      <c r="C283" s="4" t="e">
        <f>③入力シート!C286*100+③入力シート!D286</f>
        <v>#VALUE!</v>
      </c>
      <c r="D283" s="4">
        <v>112011</v>
      </c>
      <c r="E283" s="4">
        <f>①基本情報!$B$11</f>
        <v>0</v>
      </c>
      <c r="F283" s="4" t="str">
        <f>③入力シート!Q286</f>
        <v/>
      </c>
      <c r="G283" s="4">
        <v>1</v>
      </c>
      <c r="H283">
        <f>COUNTIFS($C$2:$C283,C283,$F$2:$F283,F283,$I$2:$I283,I283)</f>
        <v>282</v>
      </c>
      <c r="I283" s="4">
        <f>③入力シート!E286</f>
        <v>0</v>
      </c>
      <c r="K283" s="4">
        <f>③入力シート!G286</f>
        <v>0</v>
      </c>
      <c r="L283" s="4">
        <f>③入力シート!H286</f>
        <v>0</v>
      </c>
      <c r="O283" s="4">
        <f>①基本情報!$B$9</f>
        <v>0</v>
      </c>
      <c r="P283" s="4" t="str">
        <f>③入力シート!B286</f>
        <v/>
      </c>
      <c r="R283" s="4" t="s">
        <v>50</v>
      </c>
      <c r="S283" s="4" t="str">
        <f t="shared" si="4"/>
        <v/>
      </c>
      <c r="T283" s="4">
        <f>③入力シート!J286</f>
        <v>0</v>
      </c>
    </row>
    <row r="284" spans="1:20" ht="15" customHeight="1">
      <c r="A284" s="4">
        <v>0</v>
      </c>
      <c r="B284" s="4">
        <f>③入力シート!$B$2</f>
        <v>202307</v>
      </c>
      <c r="C284" s="4" t="e">
        <f>③入力シート!C287*100+③入力シート!D287</f>
        <v>#VALUE!</v>
      </c>
      <c r="D284" s="4">
        <v>112011</v>
      </c>
      <c r="E284" s="4">
        <f>①基本情報!$B$11</f>
        <v>0</v>
      </c>
      <c r="F284" s="4" t="str">
        <f>③入力シート!Q287</f>
        <v/>
      </c>
      <c r="G284" s="4">
        <v>1</v>
      </c>
      <c r="H284">
        <f>COUNTIFS($C$2:$C284,C284,$F$2:$F284,F284,$I$2:$I284,I284)</f>
        <v>283</v>
      </c>
      <c r="I284" s="4">
        <f>③入力シート!E287</f>
        <v>0</v>
      </c>
      <c r="K284" s="4">
        <f>③入力シート!G287</f>
        <v>0</v>
      </c>
      <c r="L284" s="4">
        <f>③入力シート!H287</f>
        <v>0</v>
      </c>
      <c r="O284" s="4">
        <f>①基本情報!$B$9</f>
        <v>0</v>
      </c>
      <c r="P284" s="4" t="str">
        <f>③入力シート!B287</f>
        <v/>
      </c>
      <c r="R284" s="4" t="s">
        <v>50</v>
      </c>
      <c r="S284" s="4" t="str">
        <f t="shared" si="4"/>
        <v/>
      </c>
      <c r="T284" s="4">
        <f>③入力シート!J287</f>
        <v>0</v>
      </c>
    </row>
    <row r="285" spans="1:20" ht="15" customHeight="1">
      <c r="A285" s="4">
        <v>0</v>
      </c>
      <c r="B285" s="4">
        <f>③入力シート!$B$2</f>
        <v>202307</v>
      </c>
      <c r="C285" s="4" t="e">
        <f>③入力シート!C288*100+③入力シート!D288</f>
        <v>#VALUE!</v>
      </c>
      <c r="D285" s="4">
        <v>112011</v>
      </c>
      <c r="E285" s="4">
        <f>①基本情報!$B$11</f>
        <v>0</v>
      </c>
      <c r="F285" s="4" t="str">
        <f>③入力シート!Q288</f>
        <v/>
      </c>
      <c r="G285" s="4">
        <v>1</v>
      </c>
      <c r="H285">
        <f>COUNTIFS($C$2:$C285,C285,$F$2:$F285,F285,$I$2:$I285,I285)</f>
        <v>284</v>
      </c>
      <c r="I285" s="4">
        <f>③入力シート!E288</f>
        <v>0</v>
      </c>
      <c r="K285" s="4">
        <f>③入力シート!G288</f>
        <v>0</v>
      </c>
      <c r="L285" s="4">
        <f>③入力シート!H288</f>
        <v>0</v>
      </c>
      <c r="O285" s="4">
        <f>①基本情報!$B$9</f>
        <v>0</v>
      </c>
      <c r="P285" s="4" t="str">
        <f>③入力シート!B288</f>
        <v/>
      </c>
      <c r="R285" s="4" t="s">
        <v>50</v>
      </c>
      <c r="S285" s="4" t="str">
        <f t="shared" si="4"/>
        <v/>
      </c>
      <c r="T285" s="4">
        <f>③入力シート!J288</f>
        <v>0</v>
      </c>
    </row>
    <row r="286" spans="1:20" ht="15" customHeight="1">
      <c r="A286" s="4">
        <v>0</v>
      </c>
      <c r="B286" s="4">
        <f>③入力シート!$B$2</f>
        <v>202307</v>
      </c>
      <c r="C286" s="4" t="e">
        <f>③入力シート!C289*100+③入力シート!D289</f>
        <v>#VALUE!</v>
      </c>
      <c r="D286" s="4">
        <v>112011</v>
      </c>
      <c r="E286" s="4">
        <f>①基本情報!$B$11</f>
        <v>0</v>
      </c>
      <c r="F286" s="4" t="str">
        <f>③入力シート!Q289</f>
        <v/>
      </c>
      <c r="G286" s="4">
        <v>1</v>
      </c>
      <c r="H286">
        <f>COUNTIFS($C$2:$C286,C286,$F$2:$F286,F286,$I$2:$I286,I286)</f>
        <v>285</v>
      </c>
      <c r="I286" s="4">
        <f>③入力シート!E289</f>
        <v>0</v>
      </c>
      <c r="K286" s="4">
        <f>③入力シート!G289</f>
        <v>0</v>
      </c>
      <c r="L286" s="4">
        <f>③入力シート!H289</f>
        <v>0</v>
      </c>
      <c r="O286" s="4">
        <f>①基本情報!$B$9</f>
        <v>0</v>
      </c>
      <c r="P286" s="4" t="str">
        <f>③入力シート!B289</f>
        <v/>
      </c>
      <c r="R286" s="4" t="s">
        <v>50</v>
      </c>
      <c r="S286" s="4" t="str">
        <f t="shared" si="4"/>
        <v/>
      </c>
      <c r="T286" s="4">
        <f>③入力シート!J289</f>
        <v>0</v>
      </c>
    </row>
    <row r="287" spans="1:20" ht="15" customHeight="1">
      <c r="A287" s="4">
        <v>0</v>
      </c>
      <c r="B287" s="4">
        <f>③入力シート!$B$2</f>
        <v>202307</v>
      </c>
      <c r="C287" s="4" t="e">
        <f>③入力シート!C290*100+③入力シート!D290</f>
        <v>#VALUE!</v>
      </c>
      <c r="D287" s="4">
        <v>112011</v>
      </c>
      <c r="E287" s="4">
        <f>①基本情報!$B$11</f>
        <v>0</v>
      </c>
      <c r="F287" s="4" t="str">
        <f>③入力シート!Q290</f>
        <v/>
      </c>
      <c r="G287" s="4">
        <v>1</v>
      </c>
      <c r="H287">
        <f>COUNTIFS($C$2:$C287,C287,$F$2:$F287,F287,$I$2:$I287,I287)</f>
        <v>286</v>
      </c>
      <c r="I287" s="4">
        <f>③入力シート!E290</f>
        <v>0</v>
      </c>
      <c r="K287" s="4">
        <f>③入力シート!G290</f>
        <v>0</v>
      </c>
      <c r="L287" s="4">
        <f>③入力シート!H290</f>
        <v>0</v>
      </c>
      <c r="O287" s="4">
        <f>①基本情報!$B$9</f>
        <v>0</v>
      </c>
      <c r="P287" s="4" t="str">
        <f>③入力シート!B290</f>
        <v/>
      </c>
      <c r="R287" s="4" t="s">
        <v>50</v>
      </c>
      <c r="S287" s="4" t="str">
        <f t="shared" si="4"/>
        <v/>
      </c>
      <c r="T287" s="4">
        <f>③入力シート!J290</f>
        <v>0</v>
      </c>
    </row>
    <row r="288" spans="1:20" ht="15" customHeight="1">
      <c r="A288" s="4">
        <v>0</v>
      </c>
      <c r="B288" s="4">
        <f>③入力シート!$B$2</f>
        <v>202307</v>
      </c>
      <c r="C288" s="4" t="e">
        <f>③入力シート!C291*100+③入力シート!D291</f>
        <v>#VALUE!</v>
      </c>
      <c r="D288" s="4">
        <v>112011</v>
      </c>
      <c r="E288" s="4">
        <f>①基本情報!$B$11</f>
        <v>0</v>
      </c>
      <c r="F288" s="4" t="str">
        <f>③入力シート!Q291</f>
        <v/>
      </c>
      <c r="G288" s="4">
        <v>1</v>
      </c>
      <c r="H288">
        <f>COUNTIFS($C$2:$C288,C288,$F$2:$F288,F288,$I$2:$I288,I288)</f>
        <v>287</v>
      </c>
      <c r="I288" s="4">
        <f>③入力シート!E291</f>
        <v>0</v>
      </c>
      <c r="K288" s="4">
        <f>③入力シート!G291</f>
        <v>0</v>
      </c>
      <c r="L288" s="4">
        <f>③入力シート!H291</f>
        <v>0</v>
      </c>
      <c r="O288" s="4">
        <f>①基本情報!$B$9</f>
        <v>0</v>
      </c>
      <c r="P288" s="4" t="str">
        <f>③入力シート!B291</f>
        <v/>
      </c>
      <c r="R288" s="4" t="s">
        <v>50</v>
      </c>
      <c r="S288" s="4" t="str">
        <f t="shared" si="4"/>
        <v/>
      </c>
      <c r="T288" s="4">
        <f>③入力シート!J291</f>
        <v>0</v>
      </c>
    </row>
    <row r="289" spans="1:20" ht="15" customHeight="1">
      <c r="A289" s="4">
        <v>0</v>
      </c>
      <c r="B289" s="4">
        <f>③入力シート!$B$2</f>
        <v>202307</v>
      </c>
      <c r="C289" s="4" t="e">
        <f>③入力シート!C292*100+③入力シート!D292</f>
        <v>#VALUE!</v>
      </c>
      <c r="D289" s="4">
        <v>112011</v>
      </c>
      <c r="E289" s="4">
        <f>①基本情報!$B$11</f>
        <v>0</v>
      </c>
      <c r="F289" s="4" t="str">
        <f>③入力シート!Q292</f>
        <v/>
      </c>
      <c r="G289" s="4">
        <v>1</v>
      </c>
      <c r="H289">
        <f>COUNTIFS($C$2:$C289,C289,$F$2:$F289,F289,$I$2:$I289,I289)</f>
        <v>288</v>
      </c>
      <c r="I289" s="4">
        <f>③入力シート!E292</f>
        <v>0</v>
      </c>
      <c r="K289" s="4">
        <f>③入力シート!G292</f>
        <v>0</v>
      </c>
      <c r="L289" s="4">
        <f>③入力シート!H292</f>
        <v>0</v>
      </c>
      <c r="O289" s="4">
        <f>①基本情報!$B$9</f>
        <v>0</v>
      </c>
      <c r="P289" s="4" t="str">
        <f>③入力シート!B292</f>
        <v/>
      </c>
      <c r="R289" s="4" t="s">
        <v>50</v>
      </c>
      <c r="S289" s="4" t="str">
        <f t="shared" si="4"/>
        <v/>
      </c>
      <c r="T289" s="4">
        <f>③入力シート!J292</f>
        <v>0</v>
      </c>
    </row>
    <row r="290" spans="1:20" ht="15" customHeight="1">
      <c r="A290" s="4">
        <v>0</v>
      </c>
      <c r="B290" s="4">
        <f>③入力シート!$B$2</f>
        <v>202307</v>
      </c>
      <c r="C290" s="4" t="e">
        <f>③入力シート!C293*100+③入力シート!D293</f>
        <v>#VALUE!</v>
      </c>
      <c r="D290" s="4">
        <v>112011</v>
      </c>
      <c r="E290" s="4">
        <f>①基本情報!$B$11</f>
        <v>0</v>
      </c>
      <c r="F290" s="4" t="str">
        <f>③入力シート!Q293</f>
        <v/>
      </c>
      <c r="G290" s="4">
        <v>1</v>
      </c>
      <c r="H290">
        <f>COUNTIFS($C$2:$C290,C290,$F$2:$F290,F290,$I$2:$I290,I290)</f>
        <v>289</v>
      </c>
      <c r="I290" s="4">
        <f>③入力シート!E293</f>
        <v>0</v>
      </c>
      <c r="K290" s="4">
        <f>③入力シート!G293</f>
        <v>0</v>
      </c>
      <c r="L290" s="4">
        <f>③入力シート!H293</f>
        <v>0</v>
      </c>
      <c r="O290" s="4">
        <f>①基本情報!$B$9</f>
        <v>0</v>
      </c>
      <c r="P290" s="4" t="str">
        <f>③入力シート!B293</f>
        <v/>
      </c>
      <c r="R290" s="4" t="s">
        <v>50</v>
      </c>
      <c r="S290" s="4" t="str">
        <f t="shared" si="4"/>
        <v/>
      </c>
      <c r="T290" s="4">
        <f>③入力シート!J293</f>
        <v>0</v>
      </c>
    </row>
    <row r="291" spans="1:20" ht="15" customHeight="1">
      <c r="A291" s="4">
        <v>0</v>
      </c>
      <c r="B291" s="4">
        <f>③入力シート!$B$2</f>
        <v>202307</v>
      </c>
      <c r="C291" s="4" t="e">
        <f>③入力シート!C294*100+③入力シート!D294</f>
        <v>#VALUE!</v>
      </c>
      <c r="D291" s="4">
        <v>112011</v>
      </c>
      <c r="E291" s="4">
        <f>①基本情報!$B$11</f>
        <v>0</v>
      </c>
      <c r="F291" s="4" t="str">
        <f>③入力シート!Q294</f>
        <v/>
      </c>
      <c r="G291" s="4">
        <v>1</v>
      </c>
      <c r="H291">
        <f>COUNTIFS($C$2:$C291,C291,$F$2:$F291,F291,$I$2:$I291,I291)</f>
        <v>290</v>
      </c>
      <c r="I291" s="4">
        <f>③入力シート!E294</f>
        <v>0</v>
      </c>
      <c r="K291" s="4">
        <f>③入力シート!G294</f>
        <v>0</v>
      </c>
      <c r="L291" s="4">
        <f>③入力シート!H294</f>
        <v>0</v>
      </c>
      <c r="O291" s="4">
        <f>①基本情報!$B$9</f>
        <v>0</v>
      </c>
      <c r="P291" s="4" t="str">
        <f>③入力シート!B294</f>
        <v/>
      </c>
      <c r="R291" s="4" t="s">
        <v>50</v>
      </c>
      <c r="S291" s="4" t="str">
        <f t="shared" si="4"/>
        <v/>
      </c>
      <c r="T291" s="4">
        <f>③入力シート!J294</f>
        <v>0</v>
      </c>
    </row>
    <row r="292" spans="1:20" ht="15" customHeight="1">
      <c r="A292" s="4">
        <v>0</v>
      </c>
      <c r="B292" s="4">
        <f>③入力シート!$B$2</f>
        <v>202307</v>
      </c>
      <c r="C292" s="4" t="e">
        <f>③入力シート!C295*100+③入力シート!D295</f>
        <v>#VALUE!</v>
      </c>
      <c r="D292" s="4">
        <v>112011</v>
      </c>
      <c r="E292" s="4">
        <f>①基本情報!$B$11</f>
        <v>0</v>
      </c>
      <c r="F292" s="4" t="str">
        <f>③入力シート!Q295</f>
        <v/>
      </c>
      <c r="G292" s="4">
        <v>1</v>
      </c>
      <c r="H292">
        <f>COUNTIFS($C$2:$C292,C292,$F$2:$F292,F292,$I$2:$I292,I292)</f>
        <v>291</v>
      </c>
      <c r="I292" s="4">
        <f>③入力シート!E295</f>
        <v>0</v>
      </c>
      <c r="K292" s="4">
        <f>③入力シート!G295</f>
        <v>0</v>
      </c>
      <c r="L292" s="4">
        <f>③入力シート!H295</f>
        <v>0</v>
      </c>
      <c r="O292" s="4">
        <f>①基本情報!$B$9</f>
        <v>0</v>
      </c>
      <c r="P292" s="4" t="str">
        <f>③入力シート!B295</f>
        <v/>
      </c>
      <c r="R292" s="4" t="s">
        <v>50</v>
      </c>
      <c r="S292" s="4" t="str">
        <f t="shared" si="4"/>
        <v/>
      </c>
      <c r="T292" s="4">
        <f>③入力シート!J295</f>
        <v>0</v>
      </c>
    </row>
    <row r="293" spans="1:20" ht="15" customHeight="1">
      <c r="A293" s="4">
        <v>0</v>
      </c>
      <c r="B293" s="4">
        <f>③入力シート!$B$2</f>
        <v>202307</v>
      </c>
      <c r="C293" s="4" t="e">
        <f>③入力シート!C296*100+③入力シート!D296</f>
        <v>#VALUE!</v>
      </c>
      <c r="D293" s="4">
        <v>112011</v>
      </c>
      <c r="E293" s="4">
        <f>①基本情報!$B$11</f>
        <v>0</v>
      </c>
      <c r="F293" s="4" t="str">
        <f>③入力シート!Q296</f>
        <v/>
      </c>
      <c r="G293" s="4">
        <v>1</v>
      </c>
      <c r="H293">
        <f>COUNTIFS($C$2:$C293,C293,$F$2:$F293,F293,$I$2:$I293,I293)</f>
        <v>292</v>
      </c>
      <c r="I293" s="4">
        <f>③入力シート!E296</f>
        <v>0</v>
      </c>
      <c r="K293" s="4">
        <f>③入力シート!G296</f>
        <v>0</v>
      </c>
      <c r="L293" s="4">
        <f>③入力シート!H296</f>
        <v>0</v>
      </c>
      <c r="O293" s="4">
        <f>①基本情報!$B$9</f>
        <v>0</v>
      </c>
      <c r="P293" s="4" t="str">
        <f>③入力シート!B296</f>
        <v/>
      </c>
      <c r="R293" s="4" t="s">
        <v>50</v>
      </c>
      <c r="S293" s="4" t="str">
        <f t="shared" si="4"/>
        <v/>
      </c>
      <c r="T293" s="4">
        <f>③入力シート!J296</f>
        <v>0</v>
      </c>
    </row>
    <row r="294" spans="1:20" ht="15" customHeight="1">
      <c r="A294" s="4">
        <v>0</v>
      </c>
      <c r="B294" s="4">
        <f>③入力シート!$B$2</f>
        <v>202307</v>
      </c>
      <c r="C294" s="4" t="e">
        <f>③入力シート!C297*100+③入力シート!D297</f>
        <v>#VALUE!</v>
      </c>
      <c r="D294" s="4">
        <v>112011</v>
      </c>
      <c r="E294" s="4">
        <f>①基本情報!$B$11</f>
        <v>0</v>
      </c>
      <c r="F294" s="4" t="str">
        <f>③入力シート!Q297</f>
        <v/>
      </c>
      <c r="G294" s="4">
        <v>1</v>
      </c>
      <c r="H294">
        <f>COUNTIFS($C$2:$C294,C294,$F$2:$F294,F294,$I$2:$I294,I294)</f>
        <v>293</v>
      </c>
      <c r="I294" s="4">
        <f>③入力シート!E297</f>
        <v>0</v>
      </c>
      <c r="K294" s="4">
        <f>③入力シート!G297</f>
        <v>0</v>
      </c>
      <c r="L294" s="4">
        <f>③入力シート!H297</f>
        <v>0</v>
      </c>
      <c r="O294" s="4">
        <f>①基本情報!$B$9</f>
        <v>0</v>
      </c>
      <c r="P294" s="4" t="str">
        <f>③入力シート!B297</f>
        <v/>
      </c>
      <c r="R294" s="4" t="s">
        <v>50</v>
      </c>
      <c r="S294" s="4" t="str">
        <f t="shared" si="4"/>
        <v/>
      </c>
      <c r="T294" s="4">
        <f>③入力シート!J297</f>
        <v>0</v>
      </c>
    </row>
    <row r="295" spans="1:20" ht="15" customHeight="1">
      <c r="A295" s="4">
        <v>0</v>
      </c>
      <c r="B295" s="4">
        <f>③入力シート!$B$2</f>
        <v>202307</v>
      </c>
      <c r="C295" s="4" t="e">
        <f>③入力シート!C298*100+③入力シート!D298</f>
        <v>#VALUE!</v>
      </c>
      <c r="D295" s="4">
        <v>112011</v>
      </c>
      <c r="E295" s="4">
        <f>①基本情報!$B$11</f>
        <v>0</v>
      </c>
      <c r="F295" s="4" t="str">
        <f>③入力シート!Q298</f>
        <v/>
      </c>
      <c r="G295" s="4">
        <v>1</v>
      </c>
      <c r="H295">
        <f>COUNTIFS($C$2:$C295,C295,$F$2:$F295,F295,$I$2:$I295,I295)</f>
        <v>294</v>
      </c>
      <c r="I295" s="4">
        <f>③入力シート!E298</f>
        <v>0</v>
      </c>
      <c r="K295" s="4">
        <f>③入力シート!G298</f>
        <v>0</v>
      </c>
      <c r="L295" s="4">
        <f>③入力シート!H298</f>
        <v>0</v>
      </c>
      <c r="O295" s="4">
        <f>①基本情報!$B$9</f>
        <v>0</v>
      </c>
      <c r="P295" s="4" t="str">
        <f>③入力シート!B298</f>
        <v/>
      </c>
      <c r="R295" s="4" t="s">
        <v>50</v>
      </c>
      <c r="S295" s="4" t="str">
        <f t="shared" si="4"/>
        <v/>
      </c>
      <c r="T295" s="4">
        <f>③入力シート!J298</f>
        <v>0</v>
      </c>
    </row>
    <row r="296" spans="1:20" ht="15" customHeight="1">
      <c r="A296" s="4">
        <v>0</v>
      </c>
      <c r="B296" s="4">
        <f>③入力シート!$B$2</f>
        <v>202307</v>
      </c>
      <c r="C296" s="4" t="e">
        <f>③入力シート!C299*100+③入力シート!D299</f>
        <v>#VALUE!</v>
      </c>
      <c r="D296" s="4">
        <v>112011</v>
      </c>
      <c r="E296" s="4">
        <f>①基本情報!$B$11</f>
        <v>0</v>
      </c>
      <c r="F296" s="4" t="str">
        <f>③入力シート!Q299</f>
        <v/>
      </c>
      <c r="G296" s="4">
        <v>1</v>
      </c>
      <c r="H296">
        <f>COUNTIFS($C$2:$C296,C296,$F$2:$F296,F296,$I$2:$I296,I296)</f>
        <v>295</v>
      </c>
      <c r="I296" s="4">
        <f>③入力シート!E299</f>
        <v>0</v>
      </c>
      <c r="K296" s="4">
        <f>③入力シート!G299</f>
        <v>0</v>
      </c>
      <c r="L296" s="4">
        <f>③入力シート!H299</f>
        <v>0</v>
      </c>
      <c r="O296" s="4">
        <f>①基本情報!$B$9</f>
        <v>0</v>
      </c>
      <c r="P296" s="4" t="str">
        <f>③入力シート!B299</f>
        <v/>
      </c>
      <c r="R296" s="4" t="s">
        <v>50</v>
      </c>
      <c r="S296" s="4" t="str">
        <f t="shared" si="4"/>
        <v/>
      </c>
      <c r="T296" s="4">
        <f>③入力シート!J299</f>
        <v>0</v>
      </c>
    </row>
    <row r="297" spans="1:20" ht="15" customHeight="1">
      <c r="A297" s="4">
        <v>0</v>
      </c>
      <c r="B297" s="4">
        <f>③入力シート!$B$2</f>
        <v>202307</v>
      </c>
      <c r="C297" s="4" t="e">
        <f>③入力シート!C300*100+③入力シート!D300</f>
        <v>#VALUE!</v>
      </c>
      <c r="D297" s="4">
        <v>112011</v>
      </c>
      <c r="E297" s="4">
        <f>①基本情報!$B$11</f>
        <v>0</v>
      </c>
      <c r="F297" s="4" t="str">
        <f>③入力シート!Q300</f>
        <v/>
      </c>
      <c r="G297" s="4">
        <v>1</v>
      </c>
      <c r="H297">
        <f>COUNTIFS($C$2:$C297,C297,$F$2:$F297,F297,$I$2:$I297,I297)</f>
        <v>296</v>
      </c>
      <c r="I297" s="4">
        <f>③入力シート!E300</f>
        <v>0</v>
      </c>
      <c r="K297" s="4">
        <f>③入力シート!G300</f>
        <v>0</v>
      </c>
      <c r="L297" s="4">
        <f>③入力シート!H300</f>
        <v>0</v>
      </c>
      <c r="O297" s="4">
        <f>①基本情報!$B$9</f>
        <v>0</v>
      </c>
      <c r="P297" s="4" t="str">
        <f>③入力シート!B300</f>
        <v/>
      </c>
      <c r="R297" s="4" t="s">
        <v>50</v>
      </c>
      <c r="S297" s="4" t="str">
        <f t="shared" si="4"/>
        <v/>
      </c>
      <c r="T297" s="4">
        <f>③入力シート!J300</f>
        <v>0</v>
      </c>
    </row>
    <row r="298" spans="1:20" ht="15" customHeight="1">
      <c r="A298" s="4">
        <v>0</v>
      </c>
      <c r="B298" s="4">
        <f>③入力シート!$B$2</f>
        <v>202307</v>
      </c>
      <c r="C298" s="4" t="e">
        <f>③入力シート!C301*100+③入力シート!D301</f>
        <v>#VALUE!</v>
      </c>
      <c r="D298" s="4">
        <v>112011</v>
      </c>
      <c r="E298" s="4">
        <f>①基本情報!$B$11</f>
        <v>0</v>
      </c>
      <c r="F298" s="4" t="str">
        <f>③入力シート!Q301</f>
        <v/>
      </c>
      <c r="G298" s="4">
        <v>1</v>
      </c>
      <c r="H298">
        <f>COUNTIFS($C$2:$C298,C298,$F$2:$F298,F298,$I$2:$I298,I298)</f>
        <v>297</v>
      </c>
      <c r="I298" s="4">
        <f>③入力シート!E301</f>
        <v>0</v>
      </c>
      <c r="K298" s="4">
        <f>③入力シート!G301</f>
        <v>0</v>
      </c>
      <c r="L298" s="4">
        <f>③入力シート!H301</f>
        <v>0</v>
      </c>
      <c r="O298" s="4">
        <f>①基本情報!$B$9</f>
        <v>0</v>
      </c>
      <c r="P298" s="4" t="str">
        <f>③入力シート!B301</f>
        <v/>
      </c>
      <c r="R298" s="4" t="s">
        <v>50</v>
      </c>
      <c r="S298" s="4" t="str">
        <f t="shared" si="4"/>
        <v/>
      </c>
      <c r="T298" s="4">
        <f>③入力シート!J301</f>
        <v>0</v>
      </c>
    </row>
    <row r="299" spans="1:20" ht="15" customHeight="1">
      <c r="A299" s="4">
        <v>0</v>
      </c>
      <c r="B299" s="4">
        <f>③入力シート!$B$2</f>
        <v>202307</v>
      </c>
      <c r="C299" s="4" t="e">
        <f>③入力シート!C302*100+③入力シート!D302</f>
        <v>#VALUE!</v>
      </c>
      <c r="D299" s="4">
        <v>112011</v>
      </c>
      <c r="E299" s="4">
        <f>①基本情報!$B$11</f>
        <v>0</v>
      </c>
      <c r="F299" s="4" t="str">
        <f>③入力シート!Q302</f>
        <v/>
      </c>
      <c r="G299" s="4">
        <v>1</v>
      </c>
      <c r="H299">
        <f>COUNTIFS($C$2:$C299,C299,$F$2:$F299,F299,$I$2:$I299,I299)</f>
        <v>298</v>
      </c>
      <c r="I299" s="4">
        <f>③入力シート!E302</f>
        <v>0</v>
      </c>
      <c r="K299" s="4">
        <f>③入力シート!G302</f>
        <v>0</v>
      </c>
      <c r="L299" s="4">
        <f>③入力シート!H302</f>
        <v>0</v>
      </c>
      <c r="O299" s="4">
        <f>①基本情報!$B$9</f>
        <v>0</v>
      </c>
      <c r="P299" s="4" t="str">
        <f>③入力シート!B302</f>
        <v/>
      </c>
      <c r="R299" s="4" t="s">
        <v>50</v>
      </c>
      <c r="S299" s="4" t="str">
        <f t="shared" si="4"/>
        <v/>
      </c>
      <c r="T299" s="4">
        <f>③入力シート!J302</f>
        <v>0</v>
      </c>
    </row>
    <row r="300" spans="1:20" ht="15" customHeight="1">
      <c r="A300" s="4">
        <v>0</v>
      </c>
      <c r="B300" s="4">
        <f>③入力シート!$B$2</f>
        <v>202307</v>
      </c>
      <c r="C300" s="4" t="e">
        <f>③入力シート!C303*100+③入力シート!D303</f>
        <v>#VALUE!</v>
      </c>
      <c r="D300" s="4">
        <v>112011</v>
      </c>
      <c r="E300" s="4">
        <f>①基本情報!$B$11</f>
        <v>0</v>
      </c>
      <c r="F300" s="4" t="str">
        <f>③入力シート!Q303</f>
        <v/>
      </c>
      <c r="G300" s="4">
        <v>1</v>
      </c>
      <c r="H300">
        <f>COUNTIFS($C$2:$C300,C300,$F$2:$F300,F300,$I$2:$I300,I300)</f>
        <v>299</v>
      </c>
      <c r="I300" s="4">
        <f>③入力シート!E303</f>
        <v>0</v>
      </c>
      <c r="K300" s="4">
        <f>③入力シート!G303</f>
        <v>0</v>
      </c>
      <c r="L300" s="4">
        <f>③入力シート!H303</f>
        <v>0</v>
      </c>
      <c r="O300" s="4">
        <f>①基本情報!$B$9</f>
        <v>0</v>
      </c>
      <c r="P300" s="4" t="str">
        <f>③入力シート!B303</f>
        <v/>
      </c>
      <c r="R300" s="4" t="s">
        <v>50</v>
      </c>
      <c r="S300" s="4" t="str">
        <f t="shared" si="4"/>
        <v/>
      </c>
      <c r="T300" s="4">
        <f>③入力シート!J303</f>
        <v>0</v>
      </c>
    </row>
    <row r="301" spans="1:20" ht="15" customHeight="1">
      <c r="A301" s="4">
        <v>0</v>
      </c>
      <c r="B301" s="4">
        <f>③入力シート!$B$2</f>
        <v>202307</v>
      </c>
      <c r="C301" s="4" t="e">
        <f>③入力シート!C304*100+③入力シート!D304</f>
        <v>#VALUE!</v>
      </c>
      <c r="D301" s="4">
        <v>112011</v>
      </c>
      <c r="E301" s="4">
        <f>①基本情報!$B$11</f>
        <v>0</v>
      </c>
      <c r="F301" s="4" t="str">
        <f>③入力シート!Q304</f>
        <v/>
      </c>
      <c r="G301" s="4">
        <v>1</v>
      </c>
      <c r="H301">
        <f>COUNTIFS($C$2:$C301,C301,$F$2:$F301,F301,$I$2:$I301,I301)</f>
        <v>300</v>
      </c>
      <c r="I301" s="4">
        <f>③入力シート!E304</f>
        <v>0</v>
      </c>
      <c r="K301" s="4">
        <f>③入力シート!G304</f>
        <v>0</v>
      </c>
      <c r="L301" s="4">
        <f>③入力シート!H304</f>
        <v>0</v>
      </c>
      <c r="O301" s="4">
        <f>①基本情報!$B$9</f>
        <v>0</v>
      </c>
      <c r="P301" s="4" t="str">
        <f>③入力シート!B304</f>
        <v/>
      </c>
      <c r="R301" s="4" t="s">
        <v>50</v>
      </c>
      <c r="S301" s="4" t="str">
        <f t="shared" si="4"/>
        <v/>
      </c>
      <c r="T301" s="4">
        <f>③入力シート!J304</f>
        <v>0</v>
      </c>
    </row>
    <row r="302" spans="1:20" ht="15" customHeight="1">
      <c r="A302" s="4">
        <v>0</v>
      </c>
      <c r="B302" s="4">
        <f>③入力シート!$B$2</f>
        <v>202307</v>
      </c>
      <c r="C302" s="4" t="e">
        <f>③入力シート!C305*100+③入力シート!D305</f>
        <v>#VALUE!</v>
      </c>
      <c r="D302" s="4">
        <v>112011</v>
      </c>
      <c r="E302" s="4">
        <f>①基本情報!$B$11</f>
        <v>0</v>
      </c>
      <c r="F302" s="4" t="str">
        <f>③入力シート!Q305</f>
        <v/>
      </c>
      <c r="G302" s="4">
        <v>1</v>
      </c>
      <c r="H302">
        <f>COUNTIFS($C$2:$C302,C302,$F$2:$F302,F302,$I$2:$I302,I302)</f>
        <v>301</v>
      </c>
      <c r="I302" s="4">
        <f>③入力シート!E305</f>
        <v>0</v>
      </c>
      <c r="K302" s="4">
        <f>③入力シート!G305</f>
        <v>0</v>
      </c>
      <c r="L302" s="4">
        <f>③入力シート!H305</f>
        <v>0</v>
      </c>
      <c r="O302" s="4">
        <f>①基本情報!$B$9</f>
        <v>0</v>
      </c>
      <c r="P302" s="4" t="str">
        <f>③入力シート!B305</f>
        <v/>
      </c>
      <c r="R302" s="4" t="s">
        <v>50</v>
      </c>
      <c r="S302" s="4" t="str">
        <f t="shared" si="4"/>
        <v/>
      </c>
      <c r="T302" s="4">
        <f>③入力シート!J305</f>
        <v>0</v>
      </c>
    </row>
    <row r="303" spans="1:20" ht="15" customHeight="1">
      <c r="A303" s="4">
        <v>0</v>
      </c>
      <c r="B303" s="4">
        <f>③入力シート!$B$2</f>
        <v>202307</v>
      </c>
      <c r="C303" s="4" t="e">
        <f>③入力シート!C306*100+③入力シート!D306</f>
        <v>#VALUE!</v>
      </c>
      <c r="D303" s="4">
        <v>112011</v>
      </c>
      <c r="E303" s="4">
        <f>①基本情報!$B$11</f>
        <v>0</v>
      </c>
      <c r="F303" s="4" t="str">
        <f>③入力シート!Q306</f>
        <v/>
      </c>
      <c r="G303" s="4">
        <v>1</v>
      </c>
      <c r="H303">
        <f>COUNTIFS($C$2:$C303,C303,$F$2:$F303,F303,$I$2:$I303,I303)</f>
        <v>302</v>
      </c>
      <c r="I303" s="4">
        <f>③入力シート!E306</f>
        <v>0</v>
      </c>
      <c r="K303" s="4">
        <f>③入力シート!G306</f>
        <v>0</v>
      </c>
      <c r="L303" s="4">
        <f>③入力シート!H306</f>
        <v>0</v>
      </c>
      <c r="O303" s="4">
        <f>①基本情報!$B$9</f>
        <v>0</v>
      </c>
      <c r="P303" s="4" t="str">
        <f>③入力シート!B306</f>
        <v/>
      </c>
      <c r="R303" s="4" t="s">
        <v>50</v>
      </c>
      <c r="S303" s="4" t="str">
        <f t="shared" si="4"/>
        <v/>
      </c>
      <c r="T303" s="4">
        <f>③入力シート!J306</f>
        <v>0</v>
      </c>
    </row>
    <row r="304" spans="1:20" ht="15" customHeight="1">
      <c r="A304" s="4">
        <v>0</v>
      </c>
      <c r="B304" s="4">
        <f>③入力シート!$B$2</f>
        <v>202307</v>
      </c>
      <c r="C304" s="4" t="e">
        <f>③入力シート!C307*100+③入力シート!D307</f>
        <v>#VALUE!</v>
      </c>
      <c r="D304" s="4">
        <v>112011</v>
      </c>
      <c r="E304" s="4">
        <f>①基本情報!$B$11</f>
        <v>0</v>
      </c>
      <c r="F304" s="4" t="str">
        <f>③入力シート!Q307</f>
        <v/>
      </c>
      <c r="G304" s="4">
        <v>1</v>
      </c>
      <c r="H304">
        <f>COUNTIFS($C$2:$C304,C304,$F$2:$F304,F304,$I$2:$I304,I304)</f>
        <v>303</v>
      </c>
      <c r="I304" s="4">
        <f>③入力シート!E307</f>
        <v>0</v>
      </c>
      <c r="K304" s="4">
        <f>③入力シート!G307</f>
        <v>0</v>
      </c>
      <c r="L304" s="4">
        <f>③入力シート!H307</f>
        <v>0</v>
      </c>
      <c r="O304" s="4">
        <f>①基本情報!$B$9</f>
        <v>0</v>
      </c>
      <c r="P304" s="4" t="str">
        <f>③入力シート!B307</f>
        <v/>
      </c>
      <c r="R304" s="4" t="s">
        <v>50</v>
      </c>
      <c r="S304" s="4" t="str">
        <f t="shared" si="4"/>
        <v/>
      </c>
      <c r="T304" s="4">
        <f>③入力シート!J307</f>
        <v>0</v>
      </c>
    </row>
    <row r="305" spans="1:20" ht="15" customHeight="1">
      <c r="A305" s="4">
        <v>0</v>
      </c>
      <c r="B305" s="4">
        <f>③入力シート!$B$2</f>
        <v>202307</v>
      </c>
      <c r="C305" s="4" t="e">
        <f>③入力シート!C308*100+③入力シート!D308</f>
        <v>#VALUE!</v>
      </c>
      <c r="D305" s="4">
        <v>112011</v>
      </c>
      <c r="E305" s="4">
        <f>①基本情報!$B$11</f>
        <v>0</v>
      </c>
      <c r="F305" s="4" t="str">
        <f>③入力シート!Q308</f>
        <v/>
      </c>
      <c r="G305" s="4">
        <v>1</v>
      </c>
      <c r="H305">
        <f>COUNTIFS($C$2:$C305,C305,$F$2:$F305,F305,$I$2:$I305,I305)</f>
        <v>304</v>
      </c>
      <c r="I305" s="4">
        <f>③入力シート!E308</f>
        <v>0</v>
      </c>
      <c r="K305" s="4">
        <f>③入力シート!G308</f>
        <v>0</v>
      </c>
      <c r="L305" s="4">
        <f>③入力シート!H308</f>
        <v>0</v>
      </c>
      <c r="O305" s="4">
        <f>①基本情報!$B$9</f>
        <v>0</v>
      </c>
      <c r="P305" s="4" t="str">
        <f>③入力シート!B308</f>
        <v/>
      </c>
      <c r="R305" s="4" t="s">
        <v>50</v>
      </c>
      <c r="S305" s="4" t="str">
        <f t="shared" si="4"/>
        <v/>
      </c>
      <c r="T305" s="4">
        <f>③入力シート!J308</f>
        <v>0</v>
      </c>
    </row>
    <row r="306" spans="1:20" ht="15" customHeight="1">
      <c r="A306" s="4">
        <v>0</v>
      </c>
      <c r="B306" s="4">
        <f>③入力シート!$B$2</f>
        <v>202307</v>
      </c>
      <c r="C306" s="4" t="e">
        <f>③入力シート!C309*100+③入力シート!D309</f>
        <v>#VALUE!</v>
      </c>
      <c r="D306" s="4">
        <v>112011</v>
      </c>
      <c r="E306" s="4">
        <f>①基本情報!$B$11</f>
        <v>0</v>
      </c>
      <c r="F306" s="4" t="str">
        <f>③入力シート!Q309</f>
        <v/>
      </c>
      <c r="G306" s="4">
        <v>1</v>
      </c>
      <c r="H306">
        <f>COUNTIFS($C$2:$C306,C306,$F$2:$F306,F306,$I$2:$I306,I306)</f>
        <v>305</v>
      </c>
      <c r="I306" s="4">
        <f>③入力シート!E309</f>
        <v>0</v>
      </c>
      <c r="K306" s="4">
        <f>③入力シート!G309</f>
        <v>0</v>
      </c>
      <c r="L306" s="4">
        <f>③入力シート!H309</f>
        <v>0</v>
      </c>
      <c r="O306" s="4">
        <f>①基本情報!$B$9</f>
        <v>0</v>
      </c>
      <c r="P306" s="4" t="str">
        <f>③入力シート!B309</f>
        <v/>
      </c>
      <c r="R306" s="4" t="s">
        <v>50</v>
      </c>
      <c r="S306" s="4" t="str">
        <f t="shared" si="4"/>
        <v/>
      </c>
      <c r="T306" s="4">
        <f>③入力シート!J309</f>
        <v>0</v>
      </c>
    </row>
    <row r="307" spans="1:20" ht="15" customHeight="1">
      <c r="A307" s="4">
        <v>0</v>
      </c>
      <c r="B307" s="4">
        <f>③入力シート!$B$2</f>
        <v>202307</v>
      </c>
      <c r="C307" s="4" t="e">
        <f>③入力シート!C310*100+③入力シート!D310</f>
        <v>#VALUE!</v>
      </c>
      <c r="D307" s="4">
        <v>112011</v>
      </c>
      <c r="E307" s="4">
        <f>①基本情報!$B$11</f>
        <v>0</v>
      </c>
      <c r="F307" s="4" t="str">
        <f>③入力シート!Q310</f>
        <v/>
      </c>
      <c r="G307" s="4">
        <v>1</v>
      </c>
      <c r="H307">
        <f>COUNTIFS($C$2:$C307,C307,$F$2:$F307,F307,$I$2:$I307,I307)</f>
        <v>306</v>
      </c>
      <c r="I307" s="4">
        <f>③入力シート!E310</f>
        <v>0</v>
      </c>
      <c r="K307" s="4">
        <f>③入力シート!G310</f>
        <v>0</v>
      </c>
      <c r="L307" s="4">
        <f>③入力シート!H310</f>
        <v>0</v>
      </c>
      <c r="O307" s="4">
        <f>①基本情報!$B$9</f>
        <v>0</v>
      </c>
      <c r="P307" s="4" t="str">
        <f>③入力シート!B310</f>
        <v/>
      </c>
      <c r="R307" s="4" t="s">
        <v>50</v>
      </c>
      <c r="S307" s="4" t="str">
        <f t="shared" si="4"/>
        <v/>
      </c>
      <c r="T307" s="4">
        <f>③入力シート!J310</f>
        <v>0</v>
      </c>
    </row>
    <row r="308" spans="1:20" ht="15" customHeight="1">
      <c r="A308" s="4">
        <v>0</v>
      </c>
      <c r="B308" s="4">
        <f>③入力シート!$B$2</f>
        <v>202307</v>
      </c>
      <c r="C308" s="4" t="e">
        <f>③入力シート!C311*100+③入力シート!D311</f>
        <v>#VALUE!</v>
      </c>
      <c r="D308" s="4">
        <v>112011</v>
      </c>
      <c r="E308" s="4">
        <f>①基本情報!$B$11</f>
        <v>0</v>
      </c>
      <c r="F308" s="4" t="str">
        <f>③入力シート!Q311</f>
        <v/>
      </c>
      <c r="G308" s="4">
        <v>1</v>
      </c>
      <c r="H308">
        <f>COUNTIFS($C$2:$C308,C308,$F$2:$F308,F308,$I$2:$I308,I308)</f>
        <v>307</v>
      </c>
      <c r="I308" s="4">
        <f>③入力シート!E311</f>
        <v>0</v>
      </c>
      <c r="K308" s="4">
        <f>③入力シート!G311</f>
        <v>0</v>
      </c>
      <c r="L308" s="4">
        <f>③入力シート!H311</f>
        <v>0</v>
      </c>
      <c r="O308" s="4">
        <f>①基本情報!$B$9</f>
        <v>0</v>
      </c>
      <c r="P308" s="4" t="str">
        <f>③入力シート!B311</f>
        <v/>
      </c>
      <c r="R308" s="4" t="s">
        <v>50</v>
      </c>
      <c r="S308" s="4" t="str">
        <f t="shared" si="4"/>
        <v/>
      </c>
      <c r="T308" s="4">
        <f>③入力シート!J311</f>
        <v>0</v>
      </c>
    </row>
    <row r="309" spans="1:20" ht="15" customHeight="1">
      <c r="A309" s="4">
        <v>0</v>
      </c>
      <c r="B309" s="4">
        <f>③入力シート!$B$2</f>
        <v>202307</v>
      </c>
      <c r="C309" s="4" t="e">
        <f>③入力シート!C312*100+③入力シート!D312</f>
        <v>#VALUE!</v>
      </c>
      <c r="D309" s="4">
        <v>112011</v>
      </c>
      <c r="E309" s="4">
        <f>①基本情報!$B$11</f>
        <v>0</v>
      </c>
      <c r="F309" s="4" t="str">
        <f>③入力シート!Q312</f>
        <v/>
      </c>
      <c r="G309" s="4">
        <v>1</v>
      </c>
      <c r="H309">
        <f>COUNTIFS($C$2:$C309,C309,$F$2:$F309,F309,$I$2:$I309,I309)</f>
        <v>308</v>
      </c>
      <c r="I309" s="4">
        <f>③入力シート!E312</f>
        <v>0</v>
      </c>
      <c r="K309" s="4">
        <f>③入力シート!G312</f>
        <v>0</v>
      </c>
      <c r="L309" s="4">
        <f>③入力シート!H312</f>
        <v>0</v>
      </c>
      <c r="O309" s="4">
        <f>①基本情報!$B$9</f>
        <v>0</v>
      </c>
      <c r="P309" s="4" t="str">
        <f>③入力シート!B312</f>
        <v/>
      </c>
      <c r="R309" s="4" t="s">
        <v>50</v>
      </c>
      <c r="S309" s="4" t="str">
        <f t="shared" si="4"/>
        <v/>
      </c>
      <c r="T309" s="4">
        <f>③入力シート!J312</f>
        <v>0</v>
      </c>
    </row>
    <row r="310" spans="1:20" ht="15" customHeight="1">
      <c r="A310" s="4">
        <v>0</v>
      </c>
      <c r="B310" s="4">
        <f>③入力シート!$B$2</f>
        <v>202307</v>
      </c>
      <c r="C310" s="4" t="e">
        <f>③入力シート!C313*100+③入力シート!D313</f>
        <v>#VALUE!</v>
      </c>
      <c r="D310" s="4">
        <v>112011</v>
      </c>
      <c r="E310" s="4">
        <f>①基本情報!$B$11</f>
        <v>0</v>
      </c>
      <c r="F310" s="4" t="str">
        <f>③入力シート!Q313</f>
        <v/>
      </c>
      <c r="G310" s="4">
        <v>1</v>
      </c>
      <c r="H310">
        <f>COUNTIFS($C$2:$C310,C310,$F$2:$F310,F310,$I$2:$I310,I310)</f>
        <v>309</v>
      </c>
      <c r="I310" s="4">
        <f>③入力シート!E313</f>
        <v>0</v>
      </c>
      <c r="K310" s="4">
        <f>③入力シート!G313</f>
        <v>0</v>
      </c>
      <c r="L310" s="4">
        <f>③入力シート!H313</f>
        <v>0</v>
      </c>
      <c r="O310" s="4">
        <f>①基本情報!$B$9</f>
        <v>0</v>
      </c>
      <c r="P310" s="4" t="str">
        <f>③入力シート!B313</f>
        <v/>
      </c>
      <c r="R310" s="4" t="s">
        <v>50</v>
      </c>
      <c r="S310" s="4" t="str">
        <f t="shared" si="4"/>
        <v/>
      </c>
      <c r="T310" s="4">
        <f>③入力シート!J313</f>
        <v>0</v>
      </c>
    </row>
    <row r="311" spans="1:20" ht="15" customHeight="1">
      <c r="A311" s="4">
        <v>0</v>
      </c>
      <c r="B311" s="4">
        <f>③入力シート!$B$2</f>
        <v>202307</v>
      </c>
      <c r="C311" s="4" t="e">
        <f>③入力シート!C314*100+③入力シート!D314</f>
        <v>#VALUE!</v>
      </c>
      <c r="D311" s="4">
        <v>112011</v>
      </c>
      <c r="E311" s="4">
        <f>①基本情報!$B$11</f>
        <v>0</v>
      </c>
      <c r="F311" s="4" t="str">
        <f>③入力シート!Q314</f>
        <v/>
      </c>
      <c r="G311" s="4">
        <v>1</v>
      </c>
      <c r="H311">
        <f>COUNTIFS($C$2:$C311,C311,$F$2:$F311,F311,$I$2:$I311,I311)</f>
        <v>310</v>
      </c>
      <c r="I311" s="4">
        <f>③入力シート!E314</f>
        <v>0</v>
      </c>
      <c r="K311" s="4">
        <f>③入力シート!G314</f>
        <v>0</v>
      </c>
      <c r="L311" s="4">
        <f>③入力シート!H314</f>
        <v>0</v>
      </c>
      <c r="O311" s="4">
        <f>①基本情報!$B$9</f>
        <v>0</v>
      </c>
      <c r="P311" s="4" t="str">
        <f>③入力シート!B314</f>
        <v/>
      </c>
      <c r="R311" s="4" t="s">
        <v>50</v>
      </c>
      <c r="S311" s="4" t="str">
        <f t="shared" si="4"/>
        <v/>
      </c>
      <c r="T311" s="4">
        <f>③入力シート!J314</f>
        <v>0</v>
      </c>
    </row>
    <row r="312" spans="1:20" ht="15" customHeight="1">
      <c r="A312" s="4">
        <v>0</v>
      </c>
      <c r="B312" s="4">
        <f>③入力シート!$B$2</f>
        <v>202307</v>
      </c>
      <c r="C312" s="4" t="e">
        <f>③入力シート!C315*100+③入力シート!D315</f>
        <v>#VALUE!</v>
      </c>
      <c r="D312" s="4">
        <v>112011</v>
      </c>
      <c r="E312" s="4">
        <f>①基本情報!$B$11</f>
        <v>0</v>
      </c>
      <c r="F312" s="4" t="str">
        <f>③入力シート!Q315</f>
        <v/>
      </c>
      <c r="G312" s="4">
        <v>1</v>
      </c>
      <c r="H312">
        <f>COUNTIFS($C$2:$C312,C312,$F$2:$F312,F312,$I$2:$I312,I312)</f>
        <v>311</v>
      </c>
      <c r="I312" s="4">
        <f>③入力シート!E315</f>
        <v>0</v>
      </c>
      <c r="K312" s="4">
        <f>③入力シート!G315</f>
        <v>0</v>
      </c>
      <c r="L312" s="4">
        <f>③入力シート!H315</f>
        <v>0</v>
      </c>
      <c r="O312" s="4">
        <f>①基本情報!$B$9</f>
        <v>0</v>
      </c>
      <c r="P312" s="4" t="str">
        <f>③入力シート!B315</f>
        <v/>
      </c>
      <c r="R312" s="4" t="s">
        <v>50</v>
      </c>
      <c r="S312" s="4" t="str">
        <f t="shared" si="4"/>
        <v/>
      </c>
      <c r="T312" s="4">
        <f>③入力シート!J315</f>
        <v>0</v>
      </c>
    </row>
    <row r="313" spans="1:20" ht="15" customHeight="1">
      <c r="A313" s="4">
        <v>0</v>
      </c>
      <c r="B313" s="4">
        <f>③入力シート!$B$2</f>
        <v>202307</v>
      </c>
      <c r="C313" s="4" t="e">
        <f>③入力シート!C316*100+③入力シート!D316</f>
        <v>#VALUE!</v>
      </c>
      <c r="D313" s="4">
        <v>112011</v>
      </c>
      <c r="E313" s="4">
        <f>①基本情報!$B$11</f>
        <v>0</v>
      </c>
      <c r="F313" s="4" t="str">
        <f>③入力シート!Q316</f>
        <v/>
      </c>
      <c r="G313" s="4">
        <v>1</v>
      </c>
      <c r="H313">
        <f>COUNTIFS($C$2:$C313,C313,$F$2:$F313,F313,$I$2:$I313,I313)</f>
        <v>312</v>
      </c>
      <c r="I313" s="4">
        <f>③入力シート!E316</f>
        <v>0</v>
      </c>
      <c r="K313" s="4">
        <f>③入力シート!G316</f>
        <v>0</v>
      </c>
      <c r="L313" s="4">
        <f>③入力シート!H316</f>
        <v>0</v>
      </c>
      <c r="O313" s="4">
        <f>①基本情報!$B$9</f>
        <v>0</v>
      </c>
      <c r="P313" s="4" t="str">
        <f>③入力シート!B316</f>
        <v/>
      </c>
      <c r="R313" s="4" t="s">
        <v>50</v>
      </c>
      <c r="S313" s="4" t="str">
        <f t="shared" si="4"/>
        <v/>
      </c>
      <c r="T313" s="4">
        <f>③入力シート!J316</f>
        <v>0</v>
      </c>
    </row>
    <row r="314" spans="1:20" ht="15" customHeight="1">
      <c r="A314" s="4">
        <v>0</v>
      </c>
      <c r="B314" s="4">
        <f>③入力シート!$B$2</f>
        <v>202307</v>
      </c>
      <c r="C314" s="4" t="e">
        <f>③入力シート!C317*100+③入力シート!D317</f>
        <v>#VALUE!</v>
      </c>
      <c r="D314" s="4">
        <v>112011</v>
      </c>
      <c r="E314" s="4">
        <f>①基本情報!$B$11</f>
        <v>0</v>
      </c>
      <c r="F314" s="4" t="str">
        <f>③入力シート!Q317</f>
        <v/>
      </c>
      <c r="G314" s="4">
        <v>1</v>
      </c>
      <c r="H314">
        <f>COUNTIFS($C$2:$C314,C314,$F$2:$F314,F314,$I$2:$I314,I314)</f>
        <v>313</v>
      </c>
      <c r="I314" s="4">
        <f>③入力シート!E317</f>
        <v>0</v>
      </c>
      <c r="K314" s="4">
        <f>③入力シート!G317</f>
        <v>0</v>
      </c>
      <c r="L314" s="4">
        <f>③入力シート!H317</f>
        <v>0</v>
      </c>
      <c r="O314" s="4">
        <f>①基本情報!$B$9</f>
        <v>0</v>
      </c>
      <c r="P314" s="4" t="str">
        <f>③入力シート!B317</f>
        <v/>
      </c>
      <c r="R314" s="4" t="s">
        <v>50</v>
      </c>
      <c r="S314" s="4" t="str">
        <f t="shared" si="4"/>
        <v/>
      </c>
      <c r="T314" s="4">
        <f>③入力シート!J317</f>
        <v>0</v>
      </c>
    </row>
    <row r="315" spans="1:20" ht="15" customHeight="1">
      <c r="A315" s="4">
        <v>0</v>
      </c>
      <c r="B315" s="4">
        <f>③入力シート!$B$2</f>
        <v>202307</v>
      </c>
      <c r="C315" s="4" t="e">
        <f>③入力シート!C318*100+③入力シート!D318</f>
        <v>#VALUE!</v>
      </c>
      <c r="D315" s="4">
        <v>112011</v>
      </c>
      <c r="E315" s="4">
        <f>①基本情報!$B$11</f>
        <v>0</v>
      </c>
      <c r="F315" s="4" t="str">
        <f>③入力シート!Q318</f>
        <v/>
      </c>
      <c r="G315" s="4">
        <v>1</v>
      </c>
      <c r="H315">
        <f>COUNTIFS($C$2:$C315,C315,$F$2:$F315,F315,$I$2:$I315,I315)</f>
        <v>314</v>
      </c>
      <c r="I315" s="4">
        <f>③入力シート!E318</f>
        <v>0</v>
      </c>
      <c r="K315" s="4">
        <f>③入力シート!G318</f>
        <v>0</v>
      </c>
      <c r="L315" s="4">
        <f>③入力シート!H318</f>
        <v>0</v>
      </c>
      <c r="O315" s="4">
        <f>①基本情報!$B$9</f>
        <v>0</v>
      </c>
      <c r="P315" s="4" t="str">
        <f>③入力シート!B318</f>
        <v/>
      </c>
      <c r="R315" s="4" t="s">
        <v>50</v>
      </c>
      <c r="S315" s="4" t="str">
        <f t="shared" si="4"/>
        <v/>
      </c>
      <c r="T315" s="4">
        <f>③入力シート!J318</f>
        <v>0</v>
      </c>
    </row>
    <row r="316" spans="1:20" ht="15" customHeight="1">
      <c r="A316" s="4">
        <v>0</v>
      </c>
      <c r="B316" s="4">
        <f>③入力シート!$B$2</f>
        <v>202307</v>
      </c>
      <c r="C316" s="4" t="e">
        <f>③入力シート!C319*100+③入力シート!D319</f>
        <v>#VALUE!</v>
      </c>
      <c r="D316" s="4">
        <v>112011</v>
      </c>
      <c r="E316" s="4">
        <f>①基本情報!$B$11</f>
        <v>0</v>
      </c>
      <c r="F316" s="4" t="str">
        <f>③入力シート!Q319</f>
        <v/>
      </c>
      <c r="G316" s="4">
        <v>1</v>
      </c>
      <c r="H316">
        <f>COUNTIFS($C$2:$C316,C316,$F$2:$F316,F316,$I$2:$I316,I316)</f>
        <v>315</v>
      </c>
      <c r="I316" s="4">
        <f>③入力シート!E319</f>
        <v>0</v>
      </c>
      <c r="K316" s="4">
        <f>③入力シート!G319</f>
        <v>0</v>
      </c>
      <c r="L316" s="4">
        <f>③入力シート!H319</f>
        <v>0</v>
      </c>
      <c r="O316" s="4">
        <f>①基本情報!$B$9</f>
        <v>0</v>
      </c>
      <c r="P316" s="4" t="str">
        <f>③入力シート!B319</f>
        <v/>
      </c>
      <c r="R316" s="4" t="s">
        <v>50</v>
      </c>
      <c r="S316" s="4" t="str">
        <f t="shared" si="4"/>
        <v/>
      </c>
      <c r="T316" s="4">
        <f>③入力シート!J319</f>
        <v>0</v>
      </c>
    </row>
    <row r="317" spans="1:20" ht="15" customHeight="1">
      <c r="A317" s="4">
        <v>0</v>
      </c>
      <c r="B317" s="4">
        <f>③入力シート!$B$2</f>
        <v>202307</v>
      </c>
      <c r="C317" s="4" t="e">
        <f>③入力シート!C320*100+③入力シート!D320</f>
        <v>#VALUE!</v>
      </c>
      <c r="D317" s="4">
        <v>112011</v>
      </c>
      <c r="E317" s="4">
        <f>①基本情報!$B$11</f>
        <v>0</v>
      </c>
      <c r="F317" s="4" t="str">
        <f>③入力シート!Q320</f>
        <v/>
      </c>
      <c r="G317" s="4">
        <v>1</v>
      </c>
      <c r="H317">
        <f>COUNTIFS($C$2:$C317,C317,$F$2:$F317,F317,$I$2:$I317,I317)</f>
        <v>316</v>
      </c>
      <c r="I317" s="4">
        <f>③入力シート!E320</f>
        <v>0</v>
      </c>
      <c r="K317" s="4">
        <f>③入力シート!G320</f>
        <v>0</v>
      </c>
      <c r="L317" s="4">
        <f>③入力シート!H320</f>
        <v>0</v>
      </c>
      <c r="O317" s="4">
        <f>①基本情報!$B$9</f>
        <v>0</v>
      </c>
      <c r="P317" s="4" t="str">
        <f>③入力シート!B320</f>
        <v/>
      </c>
      <c r="R317" s="4" t="s">
        <v>50</v>
      </c>
      <c r="S317" s="4" t="str">
        <f t="shared" si="4"/>
        <v/>
      </c>
      <c r="T317" s="4">
        <f>③入力シート!J320</f>
        <v>0</v>
      </c>
    </row>
    <row r="318" spans="1:20" ht="15" customHeight="1">
      <c r="A318" s="4">
        <v>0</v>
      </c>
      <c r="B318" s="4">
        <f>③入力シート!$B$2</f>
        <v>202307</v>
      </c>
      <c r="C318" s="4" t="e">
        <f>③入力シート!C321*100+③入力シート!D321</f>
        <v>#VALUE!</v>
      </c>
      <c r="D318" s="4">
        <v>112011</v>
      </c>
      <c r="E318" s="4">
        <f>①基本情報!$B$11</f>
        <v>0</v>
      </c>
      <c r="F318" s="4" t="str">
        <f>③入力シート!Q321</f>
        <v/>
      </c>
      <c r="G318" s="4">
        <v>1</v>
      </c>
      <c r="H318">
        <f>COUNTIFS($C$2:$C318,C318,$F$2:$F318,F318,$I$2:$I318,I318)</f>
        <v>317</v>
      </c>
      <c r="I318" s="4">
        <f>③入力シート!E321</f>
        <v>0</v>
      </c>
      <c r="K318" s="4">
        <f>③入力シート!G321</f>
        <v>0</v>
      </c>
      <c r="L318" s="4">
        <f>③入力シート!H321</f>
        <v>0</v>
      </c>
      <c r="O318" s="4">
        <f>①基本情報!$B$9</f>
        <v>0</v>
      </c>
      <c r="P318" s="4" t="str">
        <f>③入力シート!B321</f>
        <v/>
      </c>
      <c r="R318" s="4" t="s">
        <v>50</v>
      </c>
      <c r="S318" s="4" t="str">
        <f t="shared" si="4"/>
        <v/>
      </c>
      <c r="T318" s="4">
        <f>③入力シート!J321</f>
        <v>0</v>
      </c>
    </row>
    <row r="319" spans="1:20" ht="15" customHeight="1">
      <c r="A319" s="4">
        <v>0</v>
      </c>
      <c r="B319" s="4">
        <f>③入力シート!$B$2</f>
        <v>202307</v>
      </c>
      <c r="C319" s="4" t="e">
        <f>③入力シート!C322*100+③入力シート!D322</f>
        <v>#VALUE!</v>
      </c>
      <c r="D319" s="4">
        <v>112011</v>
      </c>
      <c r="E319" s="4">
        <f>①基本情報!$B$11</f>
        <v>0</v>
      </c>
      <c r="F319" s="4" t="str">
        <f>③入力シート!Q322</f>
        <v/>
      </c>
      <c r="G319" s="4">
        <v>1</v>
      </c>
      <c r="H319">
        <f>COUNTIFS($C$2:$C319,C319,$F$2:$F319,F319,$I$2:$I319,I319)</f>
        <v>318</v>
      </c>
      <c r="I319" s="4">
        <f>③入力シート!E322</f>
        <v>0</v>
      </c>
      <c r="K319" s="4">
        <f>③入力シート!G322</f>
        <v>0</v>
      </c>
      <c r="L319" s="4">
        <f>③入力シート!H322</f>
        <v>0</v>
      </c>
      <c r="O319" s="4">
        <f>①基本情報!$B$9</f>
        <v>0</v>
      </c>
      <c r="P319" s="4" t="str">
        <f>③入力シート!B322</f>
        <v/>
      </c>
      <c r="R319" s="4" t="s">
        <v>50</v>
      </c>
      <c r="S319" s="4" t="str">
        <f t="shared" si="4"/>
        <v/>
      </c>
      <c r="T319" s="4">
        <f>③入力シート!J322</f>
        <v>0</v>
      </c>
    </row>
    <row r="320" spans="1:20" ht="15" customHeight="1">
      <c r="A320" s="4">
        <v>0</v>
      </c>
      <c r="B320" s="4">
        <f>③入力シート!$B$2</f>
        <v>202307</v>
      </c>
      <c r="C320" s="4" t="e">
        <f>③入力シート!C323*100+③入力シート!D323</f>
        <v>#VALUE!</v>
      </c>
      <c r="D320" s="4">
        <v>112011</v>
      </c>
      <c r="E320" s="4">
        <f>①基本情報!$B$11</f>
        <v>0</v>
      </c>
      <c r="F320" s="4" t="str">
        <f>③入力シート!Q323</f>
        <v/>
      </c>
      <c r="G320" s="4">
        <v>1</v>
      </c>
      <c r="H320">
        <f>COUNTIFS($C$2:$C320,C320,$F$2:$F320,F320,$I$2:$I320,I320)</f>
        <v>319</v>
      </c>
      <c r="I320" s="4">
        <f>③入力シート!E323</f>
        <v>0</v>
      </c>
      <c r="K320" s="4">
        <f>③入力シート!G323</f>
        <v>0</v>
      </c>
      <c r="L320" s="4">
        <f>③入力シート!H323</f>
        <v>0</v>
      </c>
      <c r="O320" s="4">
        <f>①基本情報!$B$9</f>
        <v>0</v>
      </c>
      <c r="P320" s="4" t="str">
        <f>③入力シート!B323</f>
        <v/>
      </c>
      <c r="R320" s="4" t="s">
        <v>50</v>
      </c>
      <c r="S320" s="4" t="str">
        <f t="shared" si="4"/>
        <v/>
      </c>
      <c r="T320" s="4">
        <f>③入力シート!J323</f>
        <v>0</v>
      </c>
    </row>
    <row r="321" spans="1:20" ht="15" customHeight="1">
      <c r="A321" s="4">
        <v>0</v>
      </c>
      <c r="B321" s="4">
        <f>③入力シート!$B$2</f>
        <v>202307</v>
      </c>
      <c r="C321" s="4" t="e">
        <f>③入力シート!C324*100+③入力シート!D324</f>
        <v>#VALUE!</v>
      </c>
      <c r="D321" s="4">
        <v>112011</v>
      </c>
      <c r="E321" s="4">
        <f>①基本情報!$B$11</f>
        <v>0</v>
      </c>
      <c r="F321" s="4" t="str">
        <f>③入力シート!Q324</f>
        <v/>
      </c>
      <c r="G321" s="4">
        <v>1</v>
      </c>
      <c r="H321">
        <f>COUNTIFS($C$2:$C321,C321,$F$2:$F321,F321,$I$2:$I321,I321)</f>
        <v>320</v>
      </c>
      <c r="I321" s="4">
        <f>③入力シート!E324</f>
        <v>0</v>
      </c>
      <c r="K321" s="4">
        <f>③入力シート!G324</f>
        <v>0</v>
      </c>
      <c r="L321" s="4">
        <f>③入力シート!H324</f>
        <v>0</v>
      </c>
      <c r="O321" s="4">
        <f>①基本情報!$B$9</f>
        <v>0</v>
      </c>
      <c r="P321" s="4" t="str">
        <f>③入力シート!B324</f>
        <v/>
      </c>
      <c r="R321" s="4" t="s">
        <v>50</v>
      </c>
      <c r="S321" s="4" t="str">
        <f t="shared" si="4"/>
        <v/>
      </c>
      <c r="T321" s="4">
        <f>③入力シート!J324</f>
        <v>0</v>
      </c>
    </row>
    <row r="322" spans="1:20" ht="15" customHeight="1">
      <c r="A322" s="4">
        <v>0</v>
      </c>
      <c r="B322" s="4">
        <f>③入力シート!$B$2</f>
        <v>202307</v>
      </c>
      <c r="C322" s="4" t="e">
        <f>③入力シート!C325*100+③入力シート!D325</f>
        <v>#VALUE!</v>
      </c>
      <c r="D322" s="4">
        <v>112011</v>
      </c>
      <c r="E322" s="4">
        <f>①基本情報!$B$11</f>
        <v>0</v>
      </c>
      <c r="F322" s="4" t="str">
        <f>③入力シート!Q325</f>
        <v/>
      </c>
      <c r="G322" s="4">
        <v>1</v>
      </c>
      <c r="H322">
        <f>COUNTIFS($C$2:$C322,C322,$F$2:$F322,F322,$I$2:$I322,I322)</f>
        <v>321</v>
      </c>
      <c r="I322" s="4">
        <f>③入力シート!E325</f>
        <v>0</v>
      </c>
      <c r="K322" s="4">
        <f>③入力シート!G325</f>
        <v>0</v>
      </c>
      <c r="L322" s="4">
        <f>③入力シート!H325</f>
        <v>0</v>
      </c>
      <c r="O322" s="4">
        <f>①基本情報!$B$9</f>
        <v>0</v>
      </c>
      <c r="P322" s="4" t="str">
        <f>③入力シート!B325</f>
        <v/>
      </c>
      <c r="R322" s="4" t="s">
        <v>50</v>
      </c>
      <c r="S322" s="4" t="str">
        <f t="shared" si="4"/>
        <v/>
      </c>
      <c r="T322" s="4">
        <f>③入力シート!J325</f>
        <v>0</v>
      </c>
    </row>
    <row r="323" spans="1:20" ht="15" customHeight="1">
      <c r="A323" s="4">
        <v>0</v>
      </c>
      <c r="B323" s="4">
        <f>③入力シート!$B$2</f>
        <v>202307</v>
      </c>
      <c r="C323" s="4" t="e">
        <f>③入力シート!C326*100+③入力シート!D326</f>
        <v>#VALUE!</v>
      </c>
      <c r="D323" s="4">
        <v>112011</v>
      </c>
      <c r="E323" s="4">
        <f>①基本情報!$B$11</f>
        <v>0</v>
      </c>
      <c r="F323" s="4" t="str">
        <f>③入力シート!Q326</f>
        <v/>
      </c>
      <c r="G323" s="4">
        <v>1</v>
      </c>
      <c r="H323">
        <f>COUNTIFS($C$2:$C323,C323,$F$2:$F323,F323,$I$2:$I323,I323)</f>
        <v>322</v>
      </c>
      <c r="I323" s="4">
        <f>③入力シート!E326</f>
        <v>0</v>
      </c>
      <c r="K323" s="4">
        <f>③入力シート!G326</f>
        <v>0</v>
      </c>
      <c r="L323" s="4">
        <f>③入力シート!H326</f>
        <v>0</v>
      </c>
      <c r="O323" s="4">
        <f>①基本情報!$B$9</f>
        <v>0</v>
      </c>
      <c r="P323" s="4" t="str">
        <f>③入力シート!B326</f>
        <v/>
      </c>
      <c r="R323" s="4" t="s">
        <v>50</v>
      </c>
      <c r="S323" s="4" t="str">
        <f t="shared" ref="S323:S386" si="5">IFERROR(VLOOKUP(T323,$V:$W,2,0),"")</f>
        <v/>
      </c>
      <c r="T323" s="4">
        <f>③入力シート!J326</f>
        <v>0</v>
      </c>
    </row>
    <row r="324" spans="1:20" ht="15" customHeight="1">
      <c r="A324" s="4">
        <v>0</v>
      </c>
      <c r="B324" s="4">
        <f>③入力シート!$B$2</f>
        <v>202307</v>
      </c>
      <c r="C324" s="4" t="e">
        <f>③入力シート!C327*100+③入力シート!D327</f>
        <v>#VALUE!</v>
      </c>
      <c r="D324" s="4">
        <v>112011</v>
      </c>
      <c r="E324" s="4">
        <f>①基本情報!$B$11</f>
        <v>0</v>
      </c>
      <c r="F324" s="4" t="str">
        <f>③入力シート!Q327</f>
        <v/>
      </c>
      <c r="G324" s="4">
        <v>1</v>
      </c>
      <c r="H324">
        <f>COUNTIFS($C$2:$C324,C324,$F$2:$F324,F324,$I$2:$I324,I324)</f>
        <v>323</v>
      </c>
      <c r="I324" s="4">
        <f>③入力シート!E327</f>
        <v>0</v>
      </c>
      <c r="K324" s="4">
        <f>③入力シート!G327</f>
        <v>0</v>
      </c>
      <c r="L324" s="4">
        <f>③入力シート!H327</f>
        <v>0</v>
      </c>
      <c r="O324" s="4">
        <f>①基本情報!$B$9</f>
        <v>0</v>
      </c>
      <c r="P324" s="4" t="str">
        <f>③入力シート!B327</f>
        <v/>
      </c>
      <c r="R324" s="4" t="s">
        <v>50</v>
      </c>
      <c r="S324" s="4" t="str">
        <f t="shared" si="5"/>
        <v/>
      </c>
      <c r="T324" s="4">
        <f>③入力シート!J327</f>
        <v>0</v>
      </c>
    </row>
    <row r="325" spans="1:20" ht="15" customHeight="1">
      <c r="A325" s="4">
        <v>0</v>
      </c>
      <c r="B325" s="4">
        <f>③入力シート!$B$2</f>
        <v>202307</v>
      </c>
      <c r="C325" s="4" t="e">
        <f>③入力シート!C328*100+③入力シート!D328</f>
        <v>#VALUE!</v>
      </c>
      <c r="D325" s="4">
        <v>112011</v>
      </c>
      <c r="E325" s="4">
        <f>①基本情報!$B$11</f>
        <v>0</v>
      </c>
      <c r="F325" s="4" t="str">
        <f>③入力シート!Q328</f>
        <v/>
      </c>
      <c r="G325" s="4">
        <v>1</v>
      </c>
      <c r="H325">
        <f>COUNTIFS($C$2:$C325,C325,$F$2:$F325,F325,$I$2:$I325,I325)</f>
        <v>324</v>
      </c>
      <c r="I325" s="4">
        <f>③入力シート!E328</f>
        <v>0</v>
      </c>
      <c r="K325" s="4">
        <f>③入力シート!G328</f>
        <v>0</v>
      </c>
      <c r="L325" s="4">
        <f>③入力シート!H328</f>
        <v>0</v>
      </c>
      <c r="O325" s="4">
        <f>①基本情報!$B$9</f>
        <v>0</v>
      </c>
      <c r="P325" s="4" t="str">
        <f>③入力シート!B328</f>
        <v/>
      </c>
      <c r="R325" s="4" t="s">
        <v>50</v>
      </c>
      <c r="S325" s="4" t="str">
        <f t="shared" si="5"/>
        <v/>
      </c>
      <c r="T325" s="4">
        <f>③入力シート!J328</f>
        <v>0</v>
      </c>
    </row>
    <row r="326" spans="1:20" ht="15" customHeight="1">
      <c r="A326" s="4">
        <v>0</v>
      </c>
      <c r="B326" s="4">
        <f>③入力シート!$B$2</f>
        <v>202307</v>
      </c>
      <c r="C326" s="4" t="e">
        <f>③入力シート!C329*100+③入力シート!D329</f>
        <v>#VALUE!</v>
      </c>
      <c r="D326" s="4">
        <v>112011</v>
      </c>
      <c r="E326" s="4">
        <f>①基本情報!$B$11</f>
        <v>0</v>
      </c>
      <c r="F326" s="4" t="str">
        <f>③入力シート!Q329</f>
        <v/>
      </c>
      <c r="G326" s="4">
        <v>1</v>
      </c>
      <c r="H326">
        <f>COUNTIFS($C$2:$C326,C326,$F$2:$F326,F326,$I$2:$I326,I326)</f>
        <v>325</v>
      </c>
      <c r="I326" s="4">
        <f>③入力シート!E329</f>
        <v>0</v>
      </c>
      <c r="K326" s="4">
        <f>③入力シート!G329</f>
        <v>0</v>
      </c>
      <c r="L326" s="4">
        <f>③入力シート!H329</f>
        <v>0</v>
      </c>
      <c r="O326" s="4">
        <f>①基本情報!$B$9</f>
        <v>0</v>
      </c>
      <c r="P326" s="4" t="str">
        <f>③入力シート!B329</f>
        <v/>
      </c>
      <c r="R326" s="4" t="s">
        <v>50</v>
      </c>
      <c r="S326" s="4" t="str">
        <f t="shared" si="5"/>
        <v/>
      </c>
      <c r="T326" s="4">
        <f>③入力シート!J329</f>
        <v>0</v>
      </c>
    </row>
    <row r="327" spans="1:20" ht="15" customHeight="1">
      <c r="A327" s="4">
        <v>0</v>
      </c>
      <c r="B327" s="4">
        <f>③入力シート!$B$2</f>
        <v>202307</v>
      </c>
      <c r="C327" s="4" t="e">
        <f>③入力シート!C330*100+③入力シート!D330</f>
        <v>#VALUE!</v>
      </c>
      <c r="D327" s="4">
        <v>112011</v>
      </c>
      <c r="E327" s="4">
        <f>①基本情報!$B$11</f>
        <v>0</v>
      </c>
      <c r="F327" s="4" t="str">
        <f>③入力シート!Q330</f>
        <v/>
      </c>
      <c r="G327" s="4">
        <v>1</v>
      </c>
      <c r="H327">
        <f>COUNTIFS($C$2:$C327,C327,$F$2:$F327,F327,$I$2:$I327,I327)</f>
        <v>326</v>
      </c>
      <c r="I327" s="4">
        <f>③入力シート!E330</f>
        <v>0</v>
      </c>
      <c r="K327" s="4">
        <f>③入力シート!G330</f>
        <v>0</v>
      </c>
      <c r="L327" s="4">
        <f>③入力シート!H330</f>
        <v>0</v>
      </c>
      <c r="O327" s="4">
        <f>①基本情報!$B$9</f>
        <v>0</v>
      </c>
      <c r="P327" s="4" t="str">
        <f>③入力シート!B330</f>
        <v/>
      </c>
      <c r="R327" s="4" t="s">
        <v>50</v>
      </c>
      <c r="S327" s="4" t="str">
        <f t="shared" si="5"/>
        <v/>
      </c>
      <c r="T327" s="4">
        <f>③入力シート!J330</f>
        <v>0</v>
      </c>
    </row>
    <row r="328" spans="1:20" ht="15" customHeight="1">
      <c r="A328" s="4">
        <v>0</v>
      </c>
      <c r="B328" s="4">
        <f>③入力シート!$B$2</f>
        <v>202307</v>
      </c>
      <c r="C328" s="4" t="e">
        <f>③入力シート!C331*100+③入力シート!D331</f>
        <v>#VALUE!</v>
      </c>
      <c r="D328" s="4">
        <v>112011</v>
      </c>
      <c r="E328" s="4">
        <f>①基本情報!$B$11</f>
        <v>0</v>
      </c>
      <c r="F328" s="4" t="str">
        <f>③入力シート!Q331</f>
        <v/>
      </c>
      <c r="G328" s="4">
        <v>1</v>
      </c>
      <c r="H328">
        <f>COUNTIFS($C$2:$C328,C328,$F$2:$F328,F328,$I$2:$I328,I328)</f>
        <v>327</v>
      </c>
      <c r="I328" s="4">
        <f>③入力シート!E331</f>
        <v>0</v>
      </c>
      <c r="K328" s="4">
        <f>③入力シート!G331</f>
        <v>0</v>
      </c>
      <c r="L328" s="4">
        <f>③入力シート!H331</f>
        <v>0</v>
      </c>
      <c r="O328" s="4">
        <f>①基本情報!$B$9</f>
        <v>0</v>
      </c>
      <c r="P328" s="4" t="str">
        <f>③入力シート!B331</f>
        <v/>
      </c>
      <c r="R328" s="4" t="s">
        <v>50</v>
      </c>
      <c r="S328" s="4" t="str">
        <f t="shared" si="5"/>
        <v/>
      </c>
      <c r="T328" s="4">
        <f>③入力シート!J331</f>
        <v>0</v>
      </c>
    </row>
    <row r="329" spans="1:20" ht="15" customHeight="1">
      <c r="A329" s="4">
        <v>0</v>
      </c>
      <c r="B329" s="4">
        <f>③入力シート!$B$2</f>
        <v>202307</v>
      </c>
      <c r="C329" s="4" t="e">
        <f>③入力シート!C332*100+③入力シート!D332</f>
        <v>#VALUE!</v>
      </c>
      <c r="D329" s="4">
        <v>112011</v>
      </c>
      <c r="E329" s="4">
        <f>①基本情報!$B$11</f>
        <v>0</v>
      </c>
      <c r="F329" s="4" t="str">
        <f>③入力シート!Q332</f>
        <v/>
      </c>
      <c r="G329" s="4">
        <v>1</v>
      </c>
      <c r="H329">
        <f>COUNTIFS($C$2:$C329,C329,$F$2:$F329,F329,$I$2:$I329,I329)</f>
        <v>328</v>
      </c>
      <c r="I329" s="4">
        <f>③入力シート!E332</f>
        <v>0</v>
      </c>
      <c r="K329" s="4">
        <f>③入力シート!G332</f>
        <v>0</v>
      </c>
      <c r="L329" s="4">
        <f>③入力シート!H332</f>
        <v>0</v>
      </c>
      <c r="O329" s="4">
        <f>①基本情報!$B$9</f>
        <v>0</v>
      </c>
      <c r="P329" s="4" t="str">
        <f>③入力シート!B332</f>
        <v/>
      </c>
      <c r="R329" s="4" t="s">
        <v>50</v>
      </c>
      <c r="S329" s="4" t="str">
        <f t="shared" si="5"/>
        <v/>
      </c>
      <c r="T329" s="4">
        <f>③入力シート!J332</f>
        <v>0</v>
      </c>
    </row>
    <row r="330" spans="1:20" ht="15" customHeight="1">
      <c r="A330" s="4">
        <v>0</v>
      </c>
      <c r="B330" s="4">
        <f>③入力シート!$B$2</f>
        <v>202307</v>
      </c>
      <c r="C330" s="4" t="e">
        <f>③入力シート!C333*100+③入力シート!D333</f>
        <v>#VALUE!</v>
      </c>
      <c r="D330" s="4">
        <v>112011</v>
      </c>
      <c r="E330" s="4">
        <f>①基本情報!$B$11</f>
        <v>0</v>
      </c>
      <c r="F330" s="4" t="str">
        <f>③入力シート!Q333</f>
        <v/>
      </c>
      <c r="G330" s="4">
        <v>1</v>
      </c>
      <c r="H330">
        <f>COUNTIFS($C$2:$C330,C330,$F$2:$F330,F330,$I$2:$I330,I330)</f>
        <v>329</v>
      </c>
      <c r="I330" s="4">
        <f>③入力シート!E333</f>
        <v>0</v>
      </c>
      <c r="K330" s="4">
        <f>③入力シート!G333</f>
        <v>0</v>
      </c>
      <c r="L330" s="4">
        <f>③入力シート!H333</f>
        <v>0</v>
      </c>
      <c r="O330" s="4">
        <f>①基本情報!$B$9</f>
        <v>0</v>
      </c>
      <c r="P330" s="4" t="str">
        <f>③入力シート!B333</f>
        <v/>
      </c>
      <c r="R330" s="4" t="s">
        <v>50</v>
      </c>
      <c r="S330" s="4" t="str">
        <f t="shared" si="5"/>
        <v/>
      </c>
      <c r="T330" s="4">
        <f>③入力シート!J333</f>
        <v>0</v>
      </c>
    </row>
    <row r="331" spans="1:20" ht="15" customHeight="1">
      <c r="A331" s="4">
        <v>0</v>
      </c>
      <c r="B331" s="4">
        <f>③入力シート!$B$2</f>
        <v>202307</v>
      </c>
      <c r="C331" s="4" t="e">
        <f>③入力シート!C334*100+③入力シート!D334</f>
        <v>#VALUE!</v>
      </c>
      <c r="D331" s="4">
        <v>112011</v>
      </c>
      <c r="E331" s="4">
        <f>①基本情報!$B$11</f>
        <v>0</v>
      </c>
      <c r="F331" s="4" t="str">
        <f>③入力シート!Q334</f>
        <v/>
      </c>
      <c r="G331" s="4">
        <v>1</v>
      </c>
      <c r="H331">
        <f>COUNTIFS($C$2:$C331,C331,$F$2:$F331,F331,$I$2:$I331,I331)</f>
        <v>330</v>
      </c>
      <c r="I331" s="4">
        <f>③入力シート!E334</f>
        <v>0</v>
      </c>
      <c r="K331" s="4">
        <f>③入力シート!G334</f>
        <v>0</v>
      </c>
      <c r="L331" s="4">
        <f>③入力シート!H334</f>
        <v>0</v>
      </c>
      <c r="O331" s="4">
        <f>①基本情報!$B$9</f>
        <v>0</v>
      </c>
      <c r="P331" s="4" t="str">
        <f>③入力シート!B334</f>
        <v/>
      </c>
      <c r="R331" s="4" t="s">
        <v>50</v>
      </c>
      <c r="S331" s="4" t="str">
        <f t="shared" si="5"/>
        <v/>
      </c>
      <c r="T331" s="4">
        <f>③入力シート!J334</f>
        <v>0</v>
      </c>
    </row>
    <row r="332" spans="1:20" ht="15" customHeight="1">
      <c r="A332" s="4">
        <v>0</v>
      </c>
      <c r="B332" s="4">
        <f>③入力シート!$B$2</f>
        <v>202307</v>
      </c>
      <c r="C332" s="4" t="e">
        <f>③入力シート!C335*100+③入力シート!D335</f>
        <v>#VALUE!</v>
      </c>
      <c r="D332" s="4">
        <v>112011</v>
      </c>
      <c r="E332" s="4">
        <f>①基本情報!$B$11</f>
        <v>0</v>
      </c>
      <c r="F332" s="4" t="str">
        <f>③入力シート!Q335</f>
        <v/>
      </c>
      <c r="G332" s="4">
        <v>1</v>
      </c>
      <c r="H332">
        <f>COUNTIFS($C$2:$C332,C332,$F$2:$F332,F332,$I$2:$I332,I332)</f>
        <v>331</v>
      </c>
      <c r="I332" s="4">
        <f>③入力シート!E335</f>
        <v>0</v>
      </c>
      <c r="K332" s="4">
        <f>③入力シート!G335</f>
        <v>0</v>
      </c>
      <c r="L332" s="4">
        <f>③入力シート!H335</f>
        <v>0</v>
      </c>
      <c r="O332" s="4">
        <f>①基本情報!$B$9</f>
        <v>0</v>
      </c>
      <c r="P332" s="4" t="str">
        <f>③入力シート!B335</f>
        <v/>
      </c>
      <c r="R332" s="4" t="s">
        <v>50</v>
      </c>
      <c r="S332" s="4" t="str">
        <f t="shared" si="5"/>
        <v/>
      </c>
      <c r="T332" s="4">
        <f>③入力シート!J335</f>
        <v>0</v>
      </c>
    </row>
    <row r="333" spans="1:20" ht="15" customHeight="1">
      <c r="A333" s="4">
        <v>0</v>
      </c>
      <c r="B333" s="4">
        <f>③入力シート!$B$2</f>
        <v>202307</v>
      </c>
      <c r="C333" s="4" t="e">
        <f>③入力シート!C336*100+③入力シート!D336</f>
        <v>#VALUE!</v>
      </c>
      <c r="D333" s="4">
        <v>112011</v>
      </c>
      <c r="E333" s="4">
        <f>①基本情報!$B$11</f>
        <v>0</v>
      </c>
      <c r="F333" s="4" t="str">
        <f>③入力シート!Q336</f>
        <v/>
      </c>
      <c r="G333" s="4">
        <v>1</v>
      </c>
      <c r="H333">
        <f>COUNTIFS($C$2:$C333,C333,$F$2:$F333,F333,$I$2:$I333,I333)</f>
        <v>332</v>
      </c>
      <c r="I333" s="4">
        <f>③入力シート!E336</f>
        <v>0</v>
      </c>
      <c r="K333" s="4">
        <f>③入力シート!G336</f>
        <v>0</v>
      </c>
      <c r="L333" s="4">
        <f>③入力シート!H336</f>
        <v>0</v>
      </c>
      <c r="O333" s="4">
        <f>①基本情報!$B$9</f>
        <v>0</v>
      </c>
      <c r="P333" s="4" t="str">
        <f>③入力シート!B336</f>
        <v/>
      </c>
      <c r="R333" s="4" t="s">
        <v>50</v>
      </c>
      <c r="S333" s="4" t="str">
        <f t="shared" si="5"/>
        <v/>
      </c>
      <c r="T333" s="4">
        <f>③入力シート!J336</f>
        <v>0</v>
      </c>
    </row>
    <row r="334" spans="1:20" ht="15" customHeight="1">
      <c r="A334" s="4">
        <v>0</v>
      </c>
      <c r="B334" s="4">
        <f>③入力シート!$B$2</f>
        <v>202307</v>
      </c>
      <c r="C334" s="4" t="e">
        <f>③入力シート!C337*100+③入力シート!D337</f>
        <v>#VALUE!</v>
      </c>
      <c r="D334" s="4">
        <v>112011</v>
      </c>
      <c r="E334" s="4">
        <f>①基本情報!$B$11</f>
        <v>0</v>
      </c>
      <c r="F334" s="4" t="str">
        <f>③入力シート!Q337</f>
        <v/>
      </c>
      <c r="G334" s="4">
        <v>1</v>
      </c>
      <c r="H334">
        <f>COUNTIFS($C$2:$C334,C334,$F$2:$F334,F334,$I$2:$I334,I334)</f>
        <v>333</v>
      </c>
      <c r="I334" s="4">
        <f>③入力シート!E337</f>
        <v>0</v>
      </c>
      <c r="K334" s="4">
        <f>③入力シート!G337</f>
        <v>0</v>
      </c>
      <c r="L334" s="4">
        <f>③入力シート!H337</f>
        <v>0</v>
      </c>
      <c r="O334" s="4">
        <f>①基本情報!$B$9</f>
        <v>0</v>
      </c>
      <c r="P334" s="4" t="str">
        <f>③入力シート!B337</f>
        <v/>
      </c>
      <c r="R334" s="4" t="s">
        <v>50</v>
      </c>
      <c r="S334" s="4" t="str">
        <f t="shared" si="5"/>
        <v/>
      </c>
      <c r="T334" s="4">
        <f>③入力シート!J337</f>
        <v>0</v>
      </c>
    </row>
    <row r="335" spans="1:20" ht="15" customHeight="1">
      <c r="A335" s="4">
        <v>0</v>
      </c>
      <c r="B335" s="4">
        <f>③入力シート!$B$2</f>
        <v>202307</v>
      </c>
      <c r="C335" s="4" t="e">
        <f>③入力シート!C338*100+③入力シート!D338</f>
        <v>#VALUE!</v>
      </c>
      <c r="D335" s="4">
        <v>112011</v>
      </c>
      <c r="E335" s="4">
        <f>①基本情報!$B$11</f>
        <v>0</v>
      </c>
      <c r="F335" s="4" t="str">
        <f>③入力シート!Q338</f>
        <v/>
      </c>
      <c r="G335" s="4">
        <v>1</v>
      </c>
      <c r="H335">
        <f>COUNTIFS($C$2:$C335,C335,$F$2:$F335,F335,$I$2:$I335,I335)</f>
        <v>334</v>
      </c>
      <c r="I335" s="4">
        <f>③入力シート!E338</f>
        <v>0</v>
      </c>
      <c r="K335" s="4">
        <f>③入力シート!G338</f>
        <v>0</v>
      </c>
      <c r="L335" s="4">
        <f>③入力シート!H338</f>
        <v>0</v>
      </c>
      <c r="O335" s="4">
        <f>①基本情報!$B$9</f>
        <v>0</v>
      </c>
      <c r="P335" s="4" t="str">
        <f>③入力シート!B338</f>
        <v/>
      </c>
      <c r="R335" s="4" t="s">
        <v>50</v>
      </c>
      <c r="S335" s="4" t="str">
        <f t="shared" si="5"/>
        <v/>
      </c>
      <c r="T335" s="4">
        <f>③入力シート!J338</f>
        <v>0</v>
      </c>
    </row>
    <row r="336" spans="1:20" ht="15" customHeight="1">
      <c r="A336" s="4">
        <v>0</v>
      </c>
      <c r="B336" s="4">
        <f>③入力シート!$B$2</f>
        <v>202307</v>
      </c>
      <c r="C336" s="4" t="e">
        <f>③入力シート!C339*100+③入力シート!D339</f>
        <v>#VALUE!</v>
      </c>
      <c r="D336" s="4">
        <v>112011</v>
      </c>
      <c r="E336" s="4">
        <f>①基本情報!$B$11</f>
        <v>0</v>
      </c>
      <c r="F336" s="4" t="str">
        <f>③入力シート!Q339</f>
        <v/>
      </c>
      <c r="G336" s="4">
        <v>1</v>
      </c>
      <c r="H336">
        <f>COUNTIFS($C$2:$C336,C336,$F$2:$F336,F336,$I$2:$I336,I336)</f>
        <v>335</v>
      </c>
      <c r="I336" s="4">
        <f>③入力シート!E339</f>
        <v>0</v>
      </c>
      <c r="K336" s="4">
        <f>③入力シート!G339</f>
        <v>0</v>
      </c>
      <c r="L336" s="4">
        <f>③入力シート!H339</f>
        <v>0</v>
      </c>
      <c r="O336" s="4">
        <f>①基本情報!$B$9</f>
        <v>0</v>
      </c>
      <c r="P336" s="4" t="str">
        <f>③入力シート!B339</f>
        <v/>
      </c>
      <c r="R336" s="4" t="s">
        <v>50</v>
      </c>
      <c r="S336" s="4" t="str">
        <f t="shared" si="5"/>
        <v/>
      </c>
      <c r="T336" s="4">
        <f>③入力シート!J339</f>
        <v>0</v>
      </c>
    </row>
    <row r="337" spans="1:20" ht="15" customHeight="1">
      <c r="A337" s="4">
        <v>0</v>
      </c>
      <c r="B337" s="4">
        <f>③入力シート!$B$2</f>
        <v>202307</v>
      </c>
      <c r="C337" s="4" t="e">
        <f>③入力シート!C340*100+③入力シート!D340</f>
        <v>#VALUE!</v>
      </c>
      <c r="D337" s="4">
        <v>112011</v>
      </c>
      <c r="E337" s="4">
        <f>①基本情報!$B$11</f>
        <v>0</v>
      </c>
      <c r="F337" s="4" t="str">
        <f>③入力シート!Q340</f>
        <v/>
      </c>
      <c r="G337" s="4">
        <v>1</v>
      </c>
      <c r="H337">
        <f>COUNTIFS($C$2:$C337,C337,$F$2:$F337,F337,$I$2:$I337,I337)</f>
        <v>336</v>
      </c>
      <c r="I337" s="4">
        <f>③入力シート!E340</f>
        <v>0</v>
      </c>
      <c r="K337" s="4">
        <f>③入力シート!G340</f>
        <v>0</v>
      </c>
      <c r="L337" s="4">
        <f>③入力シート!H340</f>
        <v>0</v>
      </c>
      <c r="O337" s="4">
        <f>①基本情報!$B$9</f>
        <v>0</v>
      </c>
      <c r="P337" s="4" t="str">
        <f>③入力シート!B340</f>
        <v/>
      </c>
      <c r="R337" s="4" t="s">
        <v>50</v>
      </c>
      <c r="S337" s="4" t="str">
        <f t="shared" si="5"/>
        <v/>
      </c>
      <c r="T337" s="4">
        <f>③入力シート!J340</f>
        <v>0</v>
      </c>
    </row>
    <row r="338" spans="1:20" ht="15" customHeight="1">
      <c r="A338" s="4">
        <v>0</v>
      </c>
      <c r="B338" s="4">
        <f>③入力シート!$B$2</f>
        <v>202307</v>
      </c>
      <c r="C338" s="4" t="e">
        <f>③入力シート!C341*100+③入力シート!D341</f>
        <v>#VALUE!</v>
      </c>
      <c r="D338" s="4">
        <v>112011</v>
      </c>
      <c r="E338" s="4">
        <f>①基本情報!$B$11</f>
        <v>0</v>
      </c>
      <c r="F338" s="4" t="str">
        <f>③入力シート!Q341</f>
        <v/>
      </c>
      <c r="G338" s="4">
        <v>1</v>
      </c>
      <c r="H338">
        <f>COUNTIFS($C$2:$C338,C338,$F$2:$F338,F338,$I$2:$I338,I338)</f>
        <v>337</v>
      </c>
      <c r="I338" s="4">
        <f>③入力シート!E341</f>
        <v>0</v>
      </c>
      <c r="K338" s="4">
        <f>③入力シート!G341</f>
        <v>0</v>
      </c>
      <c r="L338" s="4">
        <f>③入力シート!H341</f>
        <v>0</v>
      </c>
      <c r="O338" s="4">
        <f>①基本情報!$B$9</f>
        <v>0</v>
      </c>
      <c r="P338" s="4" t="str">
        <f>③入力シート!B341</f>
        <v/>
      </c>
      <c r="R338" s="4" t="s">
        <v>50</v>
      </c>
      <c r="S338" s="4" t="str">
        <f t="shared" si="5"/>
        <v/>
      </c>
      <c r="T338" s="4">
        <f>③入力シート!J341</f>
        <v>0</v>
      </c>
    </row>
    <row r="339" spans="1:20" ht="15" customHeight="1">
      <c r="A339" s="4">
        <v>0</v>
      </c>
      <c r="B339" s="4">
        <f>③入力シート!$B$2</f>
        <v>202307</v>
      </c>
      <c r="C339" s="4" t="e">
        <f>③入力シート!C342*100+③入力シート!D342</f>
        <v>#VALUE!</v>
      </c>
      <c r="D339" s="4">
        <v>112011</v>
      </c>
      <c r="E339" s="4">
        <f>①基本情報!$B$11</f>
        <v>0</v>
      </c>
      <c r="F339" s="4" t="str">
        <f>③入力シート!Q342</f>
        <v/>
      </c>
      <c r="G339" s="4">
        <v>1</v>
      </c>
      <c r="H339">
        <f>COUNTIFS($C$2:$C339,C339,$F$2:$F339,F339,$I$2:$I339,I339)</f>
        <v>338</v>
      </c>
      <c r="I339" s="4">
        <f>③入力シート!E342</f>
        <v>0</v>
      </c>
      <c r="K339" s="4">
        <f>③入力シート!G342</f>
        <v>0</v>
      </c>
      <c r="L339" s="4">
        <f>③入力シート!H342</f>
        <v>0</v>
      </c>
      <c r="O339" s="4">
        <f>①基本情報!$B$9</f>
        <v>0</v>
      </c>
      <c r="P339" s="4" t="str">
        <f>③入力シート!B342</f>
        <v/>
      </c>
      <c r="R339" s="4" t="s">
        <v>50</v>
      </c>
      <c r="S339" s="4" t="str">
        <f t="shared" si="5"/>
        <v/>
      </c>
      <c r="T339" s="4">
        <f>③入力シート!J342</f>
        <v>0</v>
      </c>
    </row>
    <row r="340" spans="1:20" ht="15" customHeight="1">
      <c r="A340" s="4">
        <v>0</v>
      </c>
      <c r="B340" s="4">
        <f>③入力シート!$B$2</f>
        <v>202307</v>
      </c>
      <c r="C340" s="4" t="e">
        <f>③入力シート!C343*100+③入力シート!D343</f>
        <v>#VALUE!</v>
      </c>
      <c r="D340" s="4">
        <v>112011</v>
      </c>
      <c r="E340" s="4">
        <f>①基本情報!$B$11</f>
        <v>0</v>
      </c>
      <c r="F340" s="4" t="str">
        <f>③入力シート!Q343</f>
        <v/>
      </c>
      <c r="G340" s="4">
        <v>1</v>
      </c>
      <c r="H340">
        <f>COUNTIFS($C$2:$C340,C340,$F$2:$F340,F340,$I$2:$I340,I340)</f>
        <v>339</v>
      </c>
      <c r="I340" s="4">
        <f>③入力シート!E343</f>
        <v>0</v>
      </c>
      <c r="K340" s="4">
        <f>③入力シート!G343</f>
        <v>0</v>
      </c>
      <c r="L340" s="4">
        <f>③入力シート!H343</f>
        <v>0</v>
      </c>
      <c r="O340" s="4">
        <f>①基本情報!$B$9</f>
        <v>0</v>
      </c>
      <c r="P340" s="4" t="str">
        <f>③入力シート!B343</f>
        <v/>
      </c>
      <c r="R340" s="4" t="s">
        <v>50</v>
      </c>
      <c r="S340" s="4" t="str">
        <f t="shared" si="5"/>
        <v/>
      </c>
      <c r="T340" s="4">
        <f>③入力シート!J343</f>
        <v>0</v>
      </c>
    </row>
    <row r="341" spans="1:20" ht="15" customHeight="1">
      <c r="A341" s="4">
        <v>0</v>
      </c>
      <c r="B341" s="4">
        <f>③入力シート!$B$2</f>
        <v>202307</v>
      </c>
      <c r="C341" s="4" t="e">
        <f>③入力シート!C344*100+③入力シート!D344</f>
        <v>#VALUE!</v>
      </c>
      <c r="D341" s="4">
        <v>112011</v>
      </c>
      <c r="E341" s="4">
        <f>①基本情報!$B$11</f>
        <v>0</v>
      </c>
      <c r="F341" s="4" t="str">
        <f>③入力シート!Q344</f>
        <v/>
      </c>
      <c r="G341" s="4">
        <v>1</v>
      </c>
      <c r="H341">
        <f>COUNTIFS($C$2:$C341,C341,$F$2:$F341,F341,$I$2:$I341,I341)</f>
        <v>340</v>
      </c>
      <c r="I341" s="4">
        <f>③入力シート!E344</f>
        <v>0</v>
      </c>
      <c r="K341" s="4">
        <f>③入力シート!G344</f>
        <v>0</v>
      </c>
      <c r="L341" s="4">
        <f>③入力シート!H344</f>
        <v>0</v>
      </c>
      <c r="O341" s="4">
        <f>①基本情報!$B$9</f>
        <v>0</v>
      </c>
      <c r="P341" s="4" t="str">
        <f>③入力シート!B344</f>
        <v/>
      </c>
      <c r="R341" s="4" t="s">
        <v>50</v>
      </c>
      <c r="S341" s="4" t="str">
        <f t="shared" si="5"/>
        <v/>
      </c>
      <c r="T341" s="4">
        <f>③入力シート!J344</f>
        <v>0</v>
      </c>
    </row>
    <row r="342" spans="1:20" ht="15" customHeight="1">
      <c r="A342" s="4">
        <v>0</v>
      </c>
      <c r="B342" s="4">
        <f>③入力シート!$B$2</f>
        <v>202307</v>
      </c>
      <c r="C342" s="4" t="e">
        <f>③入力シート!C345*100+③入力シート!D345</f>
        <v>#VALUE!</v>
      </c>
      <c r="D342" s="4">
        <v>112011</v>
      </c>
      <c r="E342" s="4">
        <f>①基本情報!$B$11</f>
        <v>0</v>
      </c>
      <c r="F342" s="4" t="str">
        <f>③入力シート!Q345</f>
        <v/>
      </c>
      <c r="G342" s="4">
        <v>1</v>
      </c>
      <c r="H342">
        <f>COUNTIFS($C$2:$C342,C342,$F$2:$F342,F342,$I$2:$I342,I342)</f>
        <v>341</v>
      </c>
      <c r="I342" s="4">
        <f>③入力シート!E345</f>
        <v>0</v>
      </c>
      <c r="K342" s="4">
        <f>③入力シート!G345</f>
        <v>0</v>
      </c>
      <c r="L342" s="4">
        <f>③入力シート!H345</f>
        <v>0</v>
      </c>
      <c r="O342" s="4">
        <f>①基本情報!$B$9</f>
        <v>0</v>
      </c>
      <c r="P342" s="4" t="str">
        <f>③入力シート!B345</f>
        <v/>
      </c>
      <c r="R342" s="4" t="s">
        <v>50</v>
      </c>
      <c r="S342" s="4" t="str">
        <f t="shared" si="5"/>
        <v/>
      </c>
      <c r="T342" s="4">
        <f>③入力シート!J345</f>
        <v>0</v>
      </c>
    </row>
    <row r="343" spans="1:20" ht="15" customHeight="1">
      <c r="A343" s="4">
        <v>0</v>
      </c>
      <c r="B343" s="4">
        <f>③入力シート!$B$2</f>
        <v>202307</v>
      </c>
      <c r="C343" s="4" t="e">
        <f>③入力シート!C346*100+③入力シート!D346</f>
        <v>#VALUE!</v>
      </c>
      <c r="D343" s="4">
        <v>112011</v>
      </c>
      <c r="E343" s="4">
        <f>①基本情報!$B$11</f>
        <v>0</v>
      </c>
      <c r="F343" s="4" t="str">
        <f>③入力シート!Q346</f>
        <v/>
      </c>
      <c r="G343" s="4">
        <v>1</v>
      </c>
      <c r="H343">
        <f>COUNTIFS($C$2:$C343,C343,$F$2:$F343,F343,$I$2:$I343,I343)</f>
        <v>342</v>
      </c>
      <c r="I343" s="4">
        <f>③入力シート!E346</f>
        <v>0</v>
      </c>
      <c r="K343" s="4">
        <f>③入力シート!G346</f>
        <v>0</v>
      </c>
      <c r="L343" s="4">
        <f>③入力シート!H346</f>
        <v>0</v>
      </c>
      <c r="O343" s="4">
        <f>①基本情報!$B$9</f>
        <v>0</v>
      </c>
      <c r="P343" s="4" t="str">
        <f>③入力シート!B346</f>
        <v/>
      </c>
      <c r="R343" s="4" t="s">
        <v>50</v>
      </c>
      <c r="S343" s="4" t="str">
        <f t="shared" si="5"/>
        <v/>
      </c>
      <c r="T343" s="4">
        <f>③入力シート!J346</f>
        <v>0</v>
      </c>
    </row>
    <row r="344" spans="1:20" ht="15" customHeight="1">
      <c r="A344" s="4">
        <v>0</v>
      </c>
      <c r="B344" s="4">
        <f>③入力シート!$B$2</f>
        <v>202307</v>
      </c>
      <c r="C344" s="4" t="e">
        <f>③入力シート!C347*100+③入力シート!D347</f>
        <v>#VALUE!</v>
      </c>
      <c r="D344" s="4">
        <v>112011</v>
      </c>
      <c r="E344" s="4">
        <f>①基本情報!$B$11</f>
        <v>0</v>
      </c>
      <c r="F344" s="4" t="str">
        <f>③入力シート!Q347</f>
        <v/>
      </c>
      <c r="G344" s="4">
        <v>1</v>
      </c>
      <c r="H344">
        <f>COUNTIFS($C$2:$C344,C344,$F$2:$F344,F344,$I$2:$I344,I344)</f>
        <v>343</v>
      </c>
      <c r="I344" s="4">
        <f>③入力シート!E347</f>
        <v>0</v>
      </c>
      <c r="K344" s="4">
        <f>③入力シート!G347</f>
        <v>0</v>
      </c>
      <c r="L344" s="4">
        <f>③入力シート!H347</f>
        <v>0</v>
      </c>
      <c r="O344" s="4">
        <f>①基本情報!$B$9</f>
        <v>0</v>
      </c>
      <c r="P344" s="4" t="str">
        <f>③入力シート!B347</f>
        <v/>
      </c>
      <c r="R344" s="4" t="s">
        <v>50</v>
      </c>
      <c r="S344" s="4" t="str">
        <f t="shared" si="5"/>
        <v/>
      </c>
      <c r="T344" s="4">
        <f>③入力シート!J347</f>
        <v>0</v>
      </c>
    </row>
    <row r="345" spans="1:20" ht="15" customHeight="1">
      <c r="A345" s="4">
        <v>0</v>
      </c>
      <c r="B345" s="4">
        <f>③入力シート!$B$2</f>
        <v>202307</v>
      </c>
      <c r="C345" s="4" t="e">
        <f>③入力シート!C348*100+③入力シート!D348</f>
        <v>#VALUE!</v>
      </c>
      <c r="D345" s="4">
        <v>112011</v>
      </c>
      <c r="E345" s="4">
        <f>①基本情報!$B$11</f>
        <v>0</v>
      </c>
      <c r="F345" s="4" t="str">
        <f>③入力シート!Q348</f>
        <v/>
      </c>
      <c r="G345" s="4">
        <v>1</v>
      </c>
      <c r="H345">
        <f>COUNTIFS($C$2:$C345,C345,$F$2:$F345,F345,$I$2:$I345,I345)</f>
        <v>344</v>
      </c>
      <c r="I345" s="4">
        <f>③入力シート!E348</f>
        <v>0</v>
      </c>
      <c r="K345" s="4">
        <f>③入力シート!G348</f>
        <v>0</v>
      </c>
      <c r="L345" s="4">
        <f>③入力シート!H348</f>
        <v>0</v>
      </c>
      <c r="O345" s="4">
        <f>①基本情報!$B$9</f>
        <v>0</v>
      </c>
      <c r="P345" s="4" t="str">
        <f>③入力シート!B348</f>
        <v/>
      </c>
      <c r="R345" s="4" t="s">
        <v>50</v>
      </c>
      <c r="S345" s="4" t="str">
        <f t="shared" si="5"/>
        <v/>
      </c>
      <c r="T345" s="4">
        <f>③入力シート!J348</f>
        <v>0</v>
      </c>
    </row>
    <row r="346" spans="1:20" ht="15" customHeight="1">
      <c r="A346" s="4">
        <v>0</v>
      </c>
      <c r="B346" s="4">
        <f>③入力シート!$B$2</f>
        <v>202307</v>
      </c>
      <c r="C346" s="4" t="e">
        <f>③入力シート!C349*100+③入力シート!D349</f>
        <v>#VALUE!</v>
      </c>
      <c r="D346" s="4">
        <v>112011</v>
      </c>
      <c r="E346" s="4">
        <f>①基本情報!$B$11</f>
        <v>0</v>
      </c>
      <c r="F346" s="4" t="str">
        <f>③入力シート!Q349</f>
        <v/>
      </c>
      <c r="G346" s="4">
        <v>1</v>
      </c>
      <c r="H346">
        <f>COUNTIFS($C$2:$C346,C346,$F$2:$F346,F346,$I$2:$I346,I346)</f>
        <v>345</v>
      </c>
      <c r="I346" s="4">
        <f>③入力シート!E349</f>
        <v>0</v>
      </c>
      <c r="K346" s="4">
        <f>③入力シート!G349</f>
        <v>0</v>
      </c>
      <c r="L346" s="4">
        <f>③入力シート!H349</f>
        <v>0</v>
      </c>
      <c r="O346" s="4">
        <f>①基本情報!$B$9</f>
        <v>0</v>
      </c>
      <c r="P346" s="4" t="str">
        <f>③入力シート!B349</f>
        <v/>
      </c>
      <c r="R346" s="4" t="s">
        <v>50</v>
      </c>
      <c r="S346" s="4" t="str">
        <f t="shared" si="5"/>
        <v/>
      </c>
      <c r="T346" s="4">
        <f>③入力シート!J349</f>
        <v>0</v>
      </c>
    </row>
    <row r="347" spans="1:20" ht="15" customHeight="1">
      <c r="A347" s="4">
        <v>0</v>
      </c>
      <c r="B347" s="4">
        <f>③入力シート!$B$2</f>
        <v>202307</v>
      </c>
      <c r="C347" s="4" t="e">
        <f>③入力シート!C350*100+③入力シート!D350</f>
        <v>#VALUE!</v>
      </c>
      <c r="D347" s="4">
        <v>112011</v>
      </c>
      <c r="E347" s="4">
        <f>①基本情報!$B$11</f>
        <v>0</v>
      </c>
      <c r="F347" s="4" t="str">
        <f>③入力シート!Q350</f>
        <v/>
      </c>
      <c r="G347" s="4">
        <v>1</v>
      </c>
      <c r="H347">
        <f>COUNTIFS($C$2:$C347,C347,$F$2:$F347,F347,$I$2:$I347,I347)</f>
        <v>346</v>
      </c>
      <c r="I347" s="4">
        <f>③入力シート!E350</f>
        <v>0</v>
      </c>
      <c r="K347" s="4">
        <f>③入力シート!G350</f>
        <v>0</v>
      </c>
      <c r="L347" s="4">
        <f>③入力シート!H350</f>
        <v>0</v>
      </c>
      <c r="O347" s="4">
        <f>①基本情報!$B$9</f>
        <v>0</v>
      </c>
      <c r="P347" s="4" t="str">
        <f>③入力シート!B350</f>
        <v/>
      </c>
      <c r="R347" s="4" t="s">
        <v>50</v>
      </c>
      <c r="S347" s="4" t="str">
        <f t="shared" si="5"/>
        <v/>
      </c>
      <c r="T347" s="4">
        <f>③入力シート!J350</f>
        <v>0</v>
      </c>
    </row>
    <row r="348" spans="1:20" ht="15" customHeight="1">
      <c r="A348" s="4">
        <v>0</v>
      </c>
      <c r="B348" s="4">
        <f>③入力シート!$B$2</f>
        <v>202307</v>
      </c>
      <c r="C348" s="4" t="e">
        <f>③入力シート!C351*100+③入力シート!D351</f>
        <v>#VALUE!</v>
      </c>
      <c r="D348" s="4">
        <v>112011</v>
      </c>
      <c r="E348" s="4">
        <f>①基本情報!$B$11</f>
        <v>0</v>
      </c>
      <c r="F348" s="4" t="str">
        <f>③入力シート!Q351</f>
        <v/>
      </c>
      <c r="G348" s="4">
        <v>1</v>
      </c>
      <c r="H348">
        <f>COUNTIFS($C$2:$C348,C348,$F$2:$F348,F348,$I$2:$I348,I348)</f>
        <v>347</v>
      </c>
      <c r="I348" s="4">
        <f>③入力シート!E351</f>
        <v>0</v>
      </c>
      <c r="K348" s="4">
        <f>③入力シート!G351</f>
        <v>0</v>
      </c>
      <c r="L348" s="4">
        <f>③入力シート!H351</f>
        <v>0</v>
      </c>
      <c r="O348" s="4">
        <f>①基本情報!$B$9</f>
        <v>0</v>
      </c>
      <c r="P348" s="4" t="str">
        <f>③入力シート!B351</f>
        <v/>
      </c>
      <c r="R348" s="4" t="s">
        <v>50</v>
      </c>
      <c r="S348" s="4" t="str">
        <f t="shared" si="5"/>
        <v/>
      </c>
      <c r="T348" s="4">
        <f>③入力シート!J351</f>
        <v>0</v>
      </c>
    </row>
    <row r="349" spans="1:20" ht="15" customHeight="1">
      <c r="A349" s="4">
        <v>0</v>
      </c>
      <c r="B349" s="4">
        <f>③入力シート!$B$2</f>
        <v>202307</v>
      </c>
      <c r="C349" s="4" t="e">
        <f>③入力シート!C352*100+③入力シート!D352</f>
        <v>#VALUE!</v>
      </c>
      <c r="D349" s="4">
        <v>112011</v>
      </c>
      <c r="E349" s="4">
        <f>①基本情報!$B$11</f>
        <v>0</v>
      </c>
      <c r="F349" s="4" t="str">
        <f>③入力シート!Q352</f>
        <v/>
      </c>
      <c r="G349" s="4">
        <v>1</v>
      </c>
      <c r="H349">
        <f>COUNTIFS($C$2:$C349,C349,$F$2:$F349,F349,$I$2:$I349,I349)</f>
        <v>348</v>
      </c>
      <c r="I349" s="4">
        <f>③入力シート!E352</f>
        <v>0</v>
      </c>
      <c r="K349" s="4">
        <f>③入力シート!G352</f>
        <v>0</v>
      </c>
      <c r="L349" s="4">
        <f>③入力シート!H352</f>
        <v>0</v>
      </c>
      <c r="O349" s="4">
        <f>①基本情報!$B$9</f>
        <v>0</v>
      </c>
      <c r="P349" s="4" t="str">
        <f>③入力シート!B352</f>
        <v/>
      </c>
      <c r="R349" s="4" t="s">
        <v>50</v>
      </c>
      <c r="S349" s="4" t="str">
        <f t="shared" si="5"/>
        <v/>
      </c>
      <c r="T349" s="4">
        <f>③入力シート!J352</f>
        <v>0</v>
      </c>
    </row>
    <row r="350" spans="1:20" ht="15" customHeight="1">
      <c r="A350" s="4">
        <v>0</v>
      </c>
      <c r="B350" s="4">
        <f>③入力シート!$B$2</f>
        <v>202307</v>
      </c>
      <c r="C350" s="4" t="e">
        <f>③入力シート!C353*100+③入力シート!D353</f>
        <v>#VALUE!</v>
      </c>
      <c r="D350" s="4">
        <v>112011</v>
      </c>
      <c r="E350" s="4">
        <f>①基本情報!$B$11</f>
        <v>0</v>
      </c>
      <c r="F350" s="4" t="str">
        <f>③入力シート!Q353</f>
        <v/>
      </c>
      <c r="G350" s="4">
        <v>1</v>
      </c>
      <c r="H350">
        <f>COUNTIFS($C$2:$C350,C350,$F$2:$F350,F350,$I$2:$I350,I350)</f>
        <v>349</v>
      </c>
      <c r="I350" s="4">
        <f>③入力シート!E353</f>
        <v>0</v>
      </c>
      <c r="K350" s="4">
        <f>③入力シート!G353</f>
        <v>0</v>
      </c>
      <c r="L350" s="4">
        <f>③入力シート!H353</f>
        <v>0</v>
      </c>
      <c r="O350" s="4">
        <f>①基本情報!$B$9</f>
        <v>0</v>
      </c>
      <c r="P350" s="4" t="str">
        <f>③入力シート!B353</f>
        <v/>
      </c>
      <c r="R350" s="4" t="s">
        <v>50</v>
      </c>
      <c r="S350" s="4" t="str">
        <f t="shared" si="5"/>
        <v/>
      </c>
      <c r="T350" s="4">
        <f>③入力シート!J353</f>
        <v>0</v>
      </c>
    </row>
    <row r="351" spans="1:20" ht="15" customHeight="1">
      <c r="A351" s="4">
        <v>0</v>
      </c>
      <c r="B351" s="4">
        <f>③入力シート!$B$2</f>
        <v>202307</v>
      </c>
      <c r="C351" s="4" t="e">
        <f>③入力シート!C354*100+③入力シート!D354</f>
        <v>#VALUE!</v>
      </c>
      <c r="D351" s="4">
        <v>112011</v>
      </c>
      <c r="E351" s="4">
        <f>①基本情報!$B$11</f>
        <v>0</v>
      </c>
      <c r="F351" s="4" t="str">
        <f>③入力シート!Q354</f>
        <v/>
      </c>
      <c r="G351" s="4">
        <v>1</v>
      </c>
      <c r="H351">
        <f>COUNTIFS($C$2:$C351,C351,$F$2:$F351,F351,$I$2:$I351,I351)</f>
        <v>350</v>
      </c>
      <c r="I351" s="4">
        <f>③入力シート!E354</f>
        <v>0</v>
      </c>
      <c r="K351" s="4">
        <f>③入力シート!G354</f>
        <v>0</v>
      </c>
      <c r="L351" s="4">
        <f>③入力シート!H354</f>
        <v>0</v>
      </c>
      <c r="O351" s="4">
        <f>①基本情報!$B$9</f>
        <v>0</v>
      </c>
      <c r="P351" s="4" t="str">
        <f>③入力シート!B354</f>
        <v/>
      </c>
      <c r="R351" s="4" t="s">
        <v>50</v>
      </c>
      <c r="S351" s="4" t="str">
        <f t="shared" si="5"/>
        <v/>
      </c>
      <c r="T351" s="4">
        <f>③入力シート!J354</f>
        <v>0</v>
      </c>
    </row>
    <row r="352" spans="1:20" ht="15" customHeight="1">
      <c r="A352" s="4">
        <v>0</v>
      </c>
      <c r="B352" s="4">
        <f>③入力シート!$B$2</f>
        <v>202307</v>
      </c>
      <c r="C352" s="4" t="e">
        <f>③入力シート!C355*100+③入力シート!D355</f>
        <v>#VALUE!</v>
      </c>
      <c r="D352" s="4">
        <v>112011</v>
      </c>
      <c r="E352" s="4">
        <f>①基本情報!$B$11</f>
        <v>0</v>
      </c>
      <c r="F352" s="4" t="str">
        <f>③入力シート!Q355</f>
        <v/>
      </c>
      <c r="G352" s="4">
        <v>1</v>
      </c>
      <c r="H352">
        <f>COUNTIFS($C$2:$C352,C352,$F$2:$F352,F352,$I$2:$I352,I352)</f>
        <v>351</v>
      </c>
      <c r="I352" s="4">
        <f>③入力シート!E355</f>
        <v>0</v>
      </c>
      <c r="K352" s="4">
        <f>③入力シート!G355</f>
        <v>0</v>
      </c>
      <c r="L352" s="4">
        <f>③入力シート!H355</f>
        <v>0</v>
      </c>
      <c r="O352" s="4">
        <f>①基本情報!$B$9</f>
        <v>0</v>
      </c>
      <c r="P352" s="4" t="str">
        <f>③入力シート!B355</f>
        <v/>
      </c>
      <c r="R352" s="4" t="s">
        <v>50</v>
      </c>
      <c r="S352" s="4" t="str">
        <f t="shared" si="5"/>
        <v/>
      </c>
      <c r="T352" s="4">
        <f>③入力シート!J355</f>
        <v>0</v>
      </c>
    </row>
    <row r="353" spans="1:20" ht="15" customHeight="1">
      <c r="A353" s="4">
        <v>0</v>
      </c>
      <c r="B353" s="4">
        <f>③入力シート!$B$2</f>
        <v>202307</v>
      </c>
      <c r="C353" s="4" t="e">
        <f>③入力シート!C356*100+③入力シート!D356</f>
        <v>#VALUE!</v>
      </c>
      <c r="D353" s="4">
        <v>112011</v>
      </c>
      <c r="E353" s="4">
        <f>①基本情報!$B$11</f>
        <v>0</v>
      </c>
      <c r="F353" s="4" t="str">
        <f>③入力シート!Q356</f>
        <v/>
      </c>
      <c r="G353" s="4">
        <v>1</v>
      </c>
      <c r="H353">
        <f>COUNTIFS($C$2:$C353,C353,$F$2:$F353,F353,$I$2:$I353,I353)</f>
        <v>352</v>
      </c>
      <c r="I353" s="4">
        <f>③入力シート!E356</f>
        <v>0</v>
      </c>
      <c r="K353" s="4">
        <f>③入力シート!G356</f>
        <v>0</v>
      </c>
      <c r="L353" s="4">
        <f>③入力シート!H356</f>
        <v>0</v>
      </c>
      <c r="O353" s="4">
        <f>①基本情報!$B$9</f>
        <v>0</v>
      </c>
      <c r="P353" s="4" t="str">
        <f>③入力シート!B356</f>
        <v/>
      </c>
      <c r="R353" s="4" t="s">
        <v>50</v>
      </c>
      <c r="S353" s="4" t="str">
        <f t="shared" si="5"/>
        <v/>
      </c>
      <c r="T353" s="4">
        <f>③入力シート!J356</f>
        <v>0</v>
      </c>
    </row>
    <row r="354" spans="1:20" ht="15" customHeight="1">
      <c r="A354" s="4">
        <v>0</v>
      </c>
      <c r="B354" s="4">
        <f>③入力シート!$B$2</f>
        <v>202307</v>
      </c>
      <c r="C354" s="4" t="e">
        <f>③入力シート!C357*100+③入力シート!D357</f>
        <v>#VALUE!</v>
      </c>
      <c r="D354" s="4">
        <v>112011</v>
      </c>
      <c r="E354" s="4">
        <f>①基本情報!$B$11</f>
        <v>0</v>
      </c>
      <c r="F354" s="4" t="str">
        <f>③入力シート!Q357</f>
        <v/>
      </c>
      <c r="G354" s="4">
        <v>1</v>
      </c>
      <c r="H354">
        <f>COUNTIFS($C$2:$C354,C354,$F$2:$F354,F354,$I$2:$I354,I354)</f>
        <v>353</v>
      </c>
      <c r="I354" s="4">
        <f>③入力シート!E357</f>
        <v>0</v>
      </c>
      <c r="K354" s="4">
        <f>③入力シート!G357</f>
        <v>0</v>
      </c>
      <c r="L354" s="4">
        <f>③入力シート!H357</f>
        <v>0</v>
      </c>
      <c r="O354" s="4">
        <f>①基本情報!$B$9</f>
        <v>0</v>
      </c>
      <c r="P354" s="4" t="str">
        <f>③入力シート!B357</f>
        <v/>
      </c>
      <c r="R354" s="4" t="s">
        <v>50</v>
      </c>
      <c r="S354" s="4" t="str">
        <f t="shared" si="5"/>
        <v/>
      </c>
      <c r="T354" s="4">
        <f>③入力シート!J357</f>
        <v>0</v>
      </c>
    </row>
    <row r="355" spans="1:20" ht="15" customHeight="1">
      <c r="A355" s="4">
        <v>0</v>
      </c>
      <c r="B355" s="4">
        <f>③入力シート!$B$2</f>
        <v>202307</v>
      </c>
      <c r="C355" s="4" t="e">
        <f>③入力シート!C358*100+③入力シート!D358</f>
        <v>#VALUE!</v>
      </c>
      <c r="D355" s="4">
        <v>112011</v>
      </c>
      <c r="E355" s="4">
        <f>①基本情報!$B$11</f>
        <v>0</v>
      </c>
      <c r="F355" s="4" t="str">
        <f>③入力シート!Q358</f>
        <v/>
      </c>
      <c r="G355" s="4">
        <v>1</v>
      </c>
      <c r="H355">
        <f>COUNTIFS($C$2:$C355,C355,$F$2:$F355,F355,$I$2:$I355,I355)</f>
        <v>354</v>
      </c>
      <c r="I355" s="4">
        <f>③入力シート!E358</f>
        <v>0</v>
      </c>
      <c r="K355" s="4">
        <f>③入力シート!G358</f>
        <v>0</v>
      </c>
      <c r="L355" s="4">
        <f>③入力シート!H358</f>
        <v>0</v>
      </c>
      <c r="O355" s="4">
        <f>①基本情報!$B$9</f>
        <v>0</v>
      </c>
      <c r="P355" s="4" t="str">
        <f>③入力シート!B358</f>
        <v/>
      </c>
      <c r="R355" s="4" t="s">
        <v>50</v>
      </c>
      <c r="S355" s="4" t="str">
        <f t="shared" si="5"/>
        <v/>
      </c>
      <c r="T355" s="4">
        <f>③入力シート!J358</f>
        <v>0</v>
      </c>
    </row>
    <row r="356" spans="1:20" ht="15" customHeight="1">
      <c r="A356" s="4">
        <v>0</v>
      </c>
      <c r="B356" s="4">
        <f>③入力シート!$B$2</f>
        <v>202307</v>
      </c>
      <c r="C356" s="4" t="e">
        <f>③入力シート!C359*100+③入力シート!D359</f>
        <v>#VALUE!</v>
      </c>
      <c r="D356" s="4">
        <v>112011</v>
      </c>
      <c r="E356" s="4">
        <f>①基本情報!$B$11</f>
        <v>0</v>
      </c>
      <c r="F356" s="4" t="str">
        <f>③入力シート!Q359</f>
        <v/>
      </c>
      <c r="G356" s="4">
        <v>1</v>
      </c>
      <c r="H356">
        <f>COUNTIFS($C$2:$C356,C356,$F$2:$F356,F356,$I$2:$I356,I356)</f>
        <v>355</v>
      </c>
      <c r="I356" s="4">
        <f>③入力シート!E359</f>
        <v>0</v>
      </c>
      <c r="K356" s="4">
        <f>③入力シート!G359</f>
        <v>0</v>
      </c>
      <c r="L356" s="4">
        <f>③入力シート!H359</f>
        <v>0</v>
      </c>
      <c r="O356" s="4">
        <f>①基本情報!$B$9</f>
        <v>0</v>
      </c>
      <c r="P356" s="4" t="str">
        <f>③入力シート!B359</f>
        <v/>
      </c>
      <c r="R356" s="4" t="s">
        <v>50</v>
      </c>
      <c r="S356" s="4" t="str">
        <f t="shared" si="5"/>
        <v/>
      </c>
      <c r="T356" s="4">
        <f>③入力シート!J359</f>
        <v>0</v>
      </c>
    </row>
    <row r="357" spans="1:20" ht="15" customHeight="1">
      <c r="A357" s="4">
        <v>0</v>
      </c>
      <c r="B357" s="4">
        <f>③入力シート!$B$2</f>
        <v>202307</v>
      </c>
      <c r="C357" s="4" t="e">
        <f>③入力シート!C360*100+③入力シート!D360</f>
        <v>#VALUE!</v>
      </c>
      <c r="D357" s="4">
        <v>112011</v>
      </c>
      <c r="E357" s="4">
        <f>①基本情報!$B$11</f>
        <v>0</v>
      </c>
      <c r="F357" s="4" t="str">
        <f>③入力シート!Q360</f>
        <v/>
      </c>
      <c r="G357" s="4">
        <v>1</v>
      </c>
      <c r="H357">
        <f>COUNTIFS($C$2:$C357,C357,$F$2:$F357,F357,$I$2:$I357,I357)</f>
        <v>356</v>
      </c>
      <c r="I357" s="4">
        <f>③入力シート!E360</f>
        <v>0</v>
      </c>
      <c r="K357" s="4">
        <f>③入力シート!G360</f>
        <v>0</v>
      </c>
      <c r="L357" s="4">
        <f>③入力シート!H360</f>
        <v>0</v>
      </c>
      <c r="O357" s="4">
        <f>①基本情報!$B$9</f>
        <v>0</v>
      </c>
      <c r="P357" s="4" t="str">
        <f>③入力シート!B360</f>
        <v/>
      </c>
      <c r="R357" s="4" t="s">
        <v>50</v>
      </c>
      <c r="S357" s="4" t="str">
        <f t="shared" si="5"/>
        <v/>
      </c>
      <c r="T357" s="4">
        <f>③入力シート!J360</f>
        <v>0</v>
      </c>
    </row>
    <row r="358" spans="1:20" ht="15" customHeight="1">
      <c r="A358" s="4">
        <v>0</v>
      </c>
      <c r="B358" s="4">
        <f>③入力シート!$B$2</f>
        <v>202307</v>
      </c>
      <c r="C358" s="4" t="e">
        <f>③入力シート!C361*100+③入力シート!D361</f>
        <v>#VALUE!</v>
      </c>
      <c r="D358" s="4">
        <v>112011</v>
      </c>
      <c r="E358" s="4">
        <f>①基本情報!$B$11</f>
        <v>0</v>
      </c>
      <c r="F358" s="4" t="str">
        <f>③入力シート!Q361</f>
        <v/>
      </c>
      <c r="G358" s="4">
        <v>1</v>
      </c>
      <c r="H358">
        <f>COUNTIFS($C$2:$C358,C358,$F$2:$F358,F358,$I$2:$I358,I358)</f>
        <v>357</v>
      </c>
      <c r="I358" s="4">
        <f>③入力シート!E361</f>
        <v>0</v>
      </c>
      <c r="K358" s="4">
        <f>③入力シート!G361</f>
        <v>0</v>
      </c>
      <c r="L358" s="4">
        <f>③入力シート!H361</f>
        <v>0</v>
      </c>
      <c r="O358" s="4">
        <f>①基本情報!$B$9</f>
        <v>0</v>
      </c>
      <c r="P358" s="4" t="str">
        <f>③入力シート!B361</f>
        <v/>
      </c>
      <c r="R358" s="4" t="s">
        <v>50</v>
      </c>
      <c r="S358" s="4" t="str">
        <f t="shared" si="5"/>
        <v/>
      </c>
      <c r="T358" s="4">
        <f>③入力シート!J361</f>
        <v>0</v>
      </c>
    </row>
    <row r="359" spans="1:20" ht="15" customHeight="1">
      <c r="A359" s="4">
        <v>0</v>
      </c>
      <c r="B359" s="4">
        <f>③入力シート!$B$2</f>
        <v>202307</v>
      </c>
      <c r="C359" s="4" t="e">
        <f>③入力シート!C362*100+③入力シート!D362</f>
        <v>#VALUE!</v>
      </c>
      <c r="D359" s="4">
        <v>112011</v>
      </c>
      <c r="E359" s="4">
        <f>①基本情報!$B$11</f>
        <v>0</v>
      </c>
      <c r="F359" s="4" t="str">
        <f>③入力シート!Q362</f>
        <v/>
      </c>
      <c r="G359" s="4">
        <v>1</v>
      </c>
      <c r="H359">
        <f>COUNTIFS($C$2:$C359,C359,$F$2:$F359,F359,$I$2:$I359,I359)</f>
        <v>358</v>
      </c>
      <c r="I359" s="4">
        <f>③入力シート!E362</f>
        <v>0</v>
      </c>
      <c r="K359" s="4">
        <f>③入力シート!G362</f>
        <v>0</v>
      </c>
      <c r="L359" s="4">
        <f>③入力シート!H362</f>
        <v>0</v>
      </c>
      <c r="O359" s="4">
        <f>①基本情報!$B$9</f>
        <v>0</v>
      </c>
      <c r="P359" s="4" t="str">
        <f>③入力シート!B362</f>
        <v/>
      </c>
      <c r="R359" s="4" t="s">
        <v>50</v>
      </c>
      <c r="S359" s="4" t="str">
        <f t="shared" si="5"/>
        <v/>
      </c>
      <c r="T359" s="4">
        <f>③入力シート!J362</f>
        <v>0</v>
      </c>
    </row>
    <row r="360" spans="1:20" ht="15" customHeight="1">
      <c r="A360" s="4">
        <v>0</v>
      </c>
      <c r="B360" s="4">
        <f>③入力シート!$B$2</f>
        <v>202307</v>
      </c>
      <c r="C360" s="4" t="e">
        <f>③入力シート!C363*100+③入力シート!D363</f>
        <v>#VALUE!</v>
      </c>
      <c r="D360" s="4">
        <v>112011</v>
      </c>
      <c r="E360" s="4">
        <f>①基本情報!$B$11</f>
        <v>0</v>
      </c>
      <c r="F360" s="4" t="str">
        <f>③入力シート!Q363</f>
        <v/>
      </c>
      <c r="G360" s="4">
        <v>1</v>
      </c>
      <c r="H360">
        <f>COUNTIFS($C$2:$C360,C360,$F$2:$F360,F360,$I$2:$I360,I360)</f>
        <v>359</v>
      </c>
      <c r="I360" s="4">
        <f>③入力シート!E363</f>
        <v>0</v>
      </c>
      <c r="K360" s="4">
        <f>③入力シート!G363</f>
        <v>0</v>
      </c>
      <c r="L360" s="4">
        <f>③入力シート!H363</f>
        <v>0</v>
      </c>
      <c r="O360" s="4">
        <f>①基本情報!$B$9</f>
        <v>0</v>
      </c>
      <c r="P360" s="4" t="str">
        <f>③入力シート!B363</f>
        <v/>
      </c>
      <c r="R360" s="4" t="s">
        <v>50</v>
      </c>
      <c r="S360" s="4" t="str">
        <f t="shared" si="5"/>
        <v/>
      </c>
      <c r="T360" s="4">
        <f>③入力シート!J363</f>
        <v>0</v>
      </c>
    </row>
    <row r="361" spans="1:20" ht="15" customHeight="1">
      <c r="A361" s="4">
        <v>0</v>
      </c>
      <c r="B361" s="4">
        <f>③入力シート!$B$2</f>
        <v>202307</v>
      </c>
      <c r="C361" s="4" t="e">
        <f>③入力シート!C364*100+③入力シート!D364</f>
        <v>#VALUE!</v>
      </c>
      <c r="D361" s="4">
        <v>112011</v>
      </c>
      <c r="E361" s="4">
        <f>①基本情報!$B$11</f>
        <v>0</v>
      </c>
      <c r="F361" s="4" t="str">
        <f>③入力シート!Q364</f>
        <v/>
      </c>
      <c r="G361" s="4">
        <v>1</v>
      </c>
      <c r="H361">
        <f>COUNTIFS($C$2:$C361,C361,$F$2:$F361,F361,$I$2:$I361,I361)</f>
        <v>360</v>
      </c>
      <c r="I361" s="4">
        <f>③入力シート!E364</f>
        <v>0</v>
      </c>
      <c r="K361" s="4">
        <f>③入力シート!G364</f>
        <v>0</v>
      </c>
      <c r="L361" s="4">
        <f>③入力シート!H364</f>
        <v>0</v>
      </c>
      <c r="O361" s="4">
        <f>①基本情報!$B$9</f>
        <v>0</v>
      </c>
      <c r="P361" s="4" t="str">
        <f>③入力シート!B364</f>
        <v/>
      </c>
      <c r="R361" s="4" t="s">
        <v>50</v>
      </c>
      <c r="S361" s="4" t="str">
        <f t="shared" si="5"/>
        <v/>
      </c>
      <c r="T361" s="4">
        <f>③入力シート!J364</f>
        <v>0</v>
      </c>
    </row>
    <row r="362" spans="1:20" ht="15" customHeight="1">
      <c r="A362" s="4">
        <v>0</v>
      </c>
      <c r="B362" s="4">
        <f>③入力シート!$B$2</f>
        <v>202307</v>
      </c>
      <c r="C362" s="4" t="e">
        <f>③入力シート!C365*100+③入力シート!D365</f>
        <v>#VALUE!</v>
      </c>
      <c r="D362" s="4">
        <v>112011</v>
      </c>
      <c r="E362" s="4">
        <f>①基本情報!$B$11</f>
        <v>0</v>
      </c>
      <c r="F362" s="4" t="str">
        <f>③入力シート!Q365</f>
        <v/>
      </c>
      <c r="G362" s="4">
        <v>1</v>
      </c>
      <c r="H362">
        <f>COUNTIFS($C$2:$C362,C362,$F$2:$F362,F362,$I$2:$I362,I362)</f>
        <v>361</v>
      </c>
      <c r="I362" s="4">
        <f>③入力シート!E365</f>
        <v>0</v>
      </c>
      <c r="K362" s="4">
        <f>③入力シート!G365</f>
        <v>0</v>
      </c>
      <c r="L362" s="4">
        <f>③入力シート!H365</f>
        <v>0</v>
      </c>
      <c r="O362" s="4">
        <f>①基本情報!$B$9</f>
        <v>0</v>
      </c>
      <c r="P362" s="4" t="str">
        <f>③入力シート!B365</f>
        <v/>
      </c>
      <c r="R362" s="4" t="s">
        <v>50</v>
      </c>
      <c r="S362" s="4" t="str">
        <f t="shared" si="5"/>
        <v/>
      </c>
      <c r="T362" s="4">
        <f>③入力シート!J365</f>
        <v>0</v>
      </c>
    </row>
    <row r="363" spans="1:20" ht="15" customHeight="1">
      <c r="A363" s="4">
        <v>0</v>
      </c>
      <c r="B363" s="4">
        <f>③入力シート!$B$2</f>
        <v>202307</v>
      </c>
      <c r="C363" s="4" t="e">
        <f>③入力シート!C366*100+③入力シート!D366</f>
        <v>#VALUE!</v>
      </c>
      <c r="D363" s="4">
        <v>112011</v>
      </c>
      <c r="E363" s="4">
        <f>①基本情報!$B$11</f>
        <v>0</v>
      </c>
      <c r="F363" s="4" t="str">
        <f>③入力シート!Q366</f>
        <v/>
      </c>
      <c r="G363" s="4">
        <v>1</v>
      </c>
      <c r="H363">
        <f>COUNTIFS($C$2:$C363,C363,$F$2:$F363,F363,$I$2:$I363,I363)</f>
        <v>362</v>
      </c>
      <c r="I363" s="4">
        <f>③入力シート!E366</f>
        <v>0</v>
      </c>
      <c r="K363" s="4">
        <f>③入力シート!G366</f>
        <v>0</v>
      </c>
      <c r="L363" s="4">
        <f>③入力シート!H366</f>
        <v>0</v>
      </c>
      <c r="O363" s="4">
        <f>①基本情報!$B$9</f>
        <v>0</v>
      </c>
      <c r="P363" s="4" t="str">
        <f>③入力シート!B366</f>
        <v/>
      </c>
      <c r="R363" s="4" t="s">
        <v>50</v>
      </c>
      <c r="S363" s="4" t="str">
        <f t="shared" si="5"/>
        <v/>
      </c>
      <c r="T363" s="4">
        <f>③入力シート!J366</f>
        <v>0</v>
      </c>
    </row>
    <row r="364" spans="1:20" ht="15" customHeight="1">
      <c r="A364" s="4">
        <v>0</v>
      </c>
      <c r="B364" s="4">
        <f>③入力シート!$B$2</f>
        <v>202307</v>
      </c>
      <c r="C364" s="4" t="e">
        <f>③入力シート!C367*100+③入力シート!D367</f>
        <v>#VALUE!</v>
      </c>
      <c r="D364" s="4">
        <v>112011</v>
      </c>
      <c r="E364" s="4">
        <f>①基本情報!$B$11</f>
        <v>0</v>
      </c>
      <c r="F364" s="4" t="str">
        <f>③入力シート!Q367</f>
        <v/>
      </c>
      <c r="G364" s="4">
        <v>1</v>
      </c>
      <c r="H364">
        <f>COUNTIFS($C$2:$C364,C364,$F$2:$F364,F364,$I$2:$I364,I364)</f>
        <v>363</v>
      </c>
      <c r="I364" s="4">
        <f>③入力シート!E367</f>
        <v>0</v>
      </c>
      <c r="K364" s="4">
        <f>③入力シート!G367</f>
        <v>0</v>
      </c>
      <c r="L364" s="4">
        <f>③入力シート!H367</f>
        <v>0</v>
      </c>
      <c r="O364" s="4">
        <f>①基本情報!$B$9</f>
        <v>0</v>
      </c>
      <c r="P364" s="4" t="str">
        <f>③入力シート!B367</f>
        <v/>
      </c>
      <c r="R364" s="4" t="s">
        <v>50</v>
      </c>
      <c r="S364" s="4" t="str">
        <f t="shared" si="5"/>
        <v/>
      </c>
      <c r="T364" s="4">
        <f>③入力シート!J367</f>
        <v>0</v>
      </c>
    </row>
    <row r="365" spans="1:20" ht="15" customHeight="1">
      <c r="A365" s="4">
        <v>0</v>
      </c>
      <c r="B365" s="4">
        <f>③入力シート!$B$2</f>
        <v>202307</v>
      </c>
      <c r="C365" s="4" t="e">
        <f>③入力シート!C368*100+③入力シート!D368</f>
        <v>#VALUE!</v>
      </c>
      <c r="D365" s="4">
        <v>112011</v>
      </c>
      <c r="E365" s="4">
        <f>①基本情報!$B$11</f>
        <v>0</v>
      </c>
      <c r="F365" s="4" t="str">
        <f>③入力シート!Q368</f>
        <v/>
      </c>
      <c r="G365" s="4">
        <v>1</v>
      </c>
      <c r="H365">
        <f>COUNTIFS($C$2:$C365,C365,$F$2:$F365,F365,$I$2:$I365,I365)</f>
        <v>364</v>
      </c>
      <c r="I365" s="4">
        <f>③入力シート!E368</f>
        <v>0</v>
      </c>
      <c r="K365" s="4">
        <f>③入力シート!G368</f>
        <v>0</v>
      </c>
      <c r="L365" s="4">
        <f>③入力シート!H368</f>
        <v>0</v>
      </c>
      <c r="O365" s="4">
        <f>①基本情報!$B$9</f>
        <v>0</v>
      </c>
      <c r="P365" s="4" t="str">
        <f>③入力シート!B368</f>
        <v/>
      </c>
      <c r="R365" s="4" t="s">
        <v>50</v>
      </c>
      <c r="S365" s="4" t="str">
        <f t="shared" si="5"/>
        <v/>
      </c>
      <c r="T365" s="4">
        <f>③入力シート!J368</f>
        <v>0</v>
      </c>
    </row>
    <row r="366" spans="1:20" ht="15" customHeight="1">
      <c r="A366" s="4">
        <v>0</v>
      </c>
      <c r="B366" s="4">
        <f>③入力シート!$B$2</f>
        <v>202307</v>
      </c>
      <c r="C366" s="4" t="e">
        <f>③入力シート!C369*100+③入力シート!D369</f>
        <v>#VALUE!</v>
      </c>
      <c r="D366" s="4">
        <v>112011</v>
      </c>
      <c r="E366" s="4">
        <f>①基本情報!$B$11</f>
        <v>0</v>
      </c>
      <c r="F366" s="4" t="str">
        <f>③入力シート!Q369</f>
        <v/>
      </c>
      <c r="G366" s="4">
        <v>1</v>
      </c>
      <c r="H366">
        <f>COUNTIFS($C$2:$C366,C366,$F$2:$F366,F366,$I$2:$I366,I366)</f>
        <v>365</v>
      </c>
      <c r="I366" s="4">
        <f>③入力シート!E369</f>
        <v>0</v>
      </c>
      <c r="K366" s="4">
        <f>③入力シート!G369</f>
        <v>0</v>
      </c>
      <c r="L366" s="4">
        <f>③入力シート!H369</f>
        <v>0</v>
      </c>
      <c r="O366" s="4">
        <f>①基本情報!$B$9</f>
        <v>0</v>
      </c>
      <c r="P366" s="4" t="str">
        <f>③入力シート!B369</f>
        <v/>
      </c>
      <c r="R366" s="4" t="s">
        <v>50</v>
      </c>
      <c r="S366" s="4" t="str">
        <f t="shared" si="5"/>
        <v/>
      </c>
      <c r="T366" s="4">
        <f>③入力シート!J369</f>
        <v>0</v>
      </c>
    </row>
    <row r="367" spans="1:20" ht="15" customHeight="1">
      <c r="A367" s="4">
        <v>0</v>
      </c>
      <c r="B367" s="4">
        <f>③入力シート!$B$2</f>
        <v>202307</v>
      </c>
      <c r="C367" s="4" t="e">
        <f>③入力シート!C370*100+③入力シート!D370</f>
        <v>#VALUE!</v>
      </c>
      <c r="D367" s="4">
        <v>112011</v>
      </c>
      <c r="E367" s="4">
        <f>①基本情報!$B$11</f>
        <v>0</v>
      </c>
      <c r="F367" s="4" t="str">
        <f>③入力シート!Q370</f>
        <v/>
      </c>
      <c r="G367" s="4">
        <v>1</v>
      </c>
      <c r="H367">
        <f>COUNTIFS($C$2:$C367,C367,$F$2:$F367,F367,$I$2:$I367,I367)</f>
        <v>366</v>
      </c>
      <c r="I367" s="4">
        <f>③入力シート!E370</f>
        <v>0</v>
      </c>
      <c r="K367" s="4">
        <f>③入力シート!G370</f>
        <v>0</v>
      </c>
      <c r="L367" s="4">
        <f>③入力シート!H370</f>
        <v>0</v>
      </c>
      <c r="O367" s="4">
        <f>①基本情報!$B$9</f>
        <v>0</v>
      </c>
      <c r="P367" s="4" t="str">
        <f>③入力シート!B370</f>
        <v/>
      </c>
      <c r="R367" s="4" t="s">
        <v>50</v>
      </c>
      <c r="S367" s="4" t="str">
        <f t="shared" si="5"/>
        <v/>
      </c>
      <c r="T367" s="4">
        <f>③入力シート!J370</f>
        <v>0</v>
      </c>
    </row>
    <row r="368" spans="1:20" ht="15" customHeight="1">
      <c r="A368" s="4">
        <v>0</v>
      </c>
      <c r="B368" s="4">
        <f>③入力シート!$B$2</f>
        <v>202307</v>
      </c>
      <c r="C368" s="4" t="e">
        <f>③入力シート!C371*100+③入力シート!D371</f>
        <v>#VALUE!</v>
      </c>
      <c r="D368" s="4">
        <v>112011</v>
      </c>
      <c r="E368" s="4">
        <f>①基本情報!$B$11</f>
        <v>0</v>
      </c>
      <c r="F368" s="4" t="str">
        <f>③入力シート!Q371</f>
        <v/>
      </c>
      <c r="G368" s="4">
        <v>1</v>
      </c>
      <c r="H368">
        <f>COUNTIFS($C$2:$C368,C368,$F$2:$F368,F368,$I$2:$I368,I368)</f>
        <v>367</v>
      </c>
      <c r="I368" s="4">
        <f>③入力シート!E371</f>
        <v>0</v>
      </c>
      <c r="K368" s="4">
        <f>③入力シート!G371</f>
        <v>0</v>
      </c>
      <c r="L368" s="4">
        <f>③入力シート!H371</f>
        <v>0</v>
      </c>
      <c r="O368" s="4">
        <f>①基本情報!$B$9</f>
        <v>0</v>
      </c>
      <c r="P368" s="4" t="str">
        <f>③入力シート!B371</f>
        <v/>
      </c>
      <c r="R368" s="4" t="s">
        <v>50</v>
      </c>
      <c r="S368" s="4" t="str">
        <f t="shared" si="5"/>
        <v/>
      </c>
      <c r="T368" s="4">
        <f>③入力シート!J371</f>
        <v>0</v>
      </c>
    </row>
    <row r="369" spans="1:20" ht="15" customHeight="1">
      <c r="A369" s="4">
        <v>0</v>
      </c>
      <c r="B369" s="4">
        <f>③入力シート!$B$2</f>
        <v>202307</v>
      </c>
      <c r="C369" s="4" t="e">
        <f>③入力シート!C372*100+③入力シート!D372</f>
        <v>#VALUE!</v>
      </c>
      <c r="D369" s="4">
        <v>112011</v>
      </c>
      <c r="E369" s="4">
        <f>①基本情報!$B$11</f>
        <v>0</v>
      </c>
      <c r="F369" s="4" t="str">
        <f>③入力シート!Q372</f>
        <v/>
      </c>
      <c r="G369" s="4">
        <v>1</v>
      </c>
      <c r="H369">
        <f>COUNTIFS($C$2:$C369,C369,$F$2:$F369,F369,$I$2:$I369,I369)</f>
        <v>368</v>
      </c>
      <c r="I369" s="4">
        <f>③入力シート!E372</f>
        <v>0</v>
      </c>
      <c r="K369" s="4">
        <f>③入力シート!G372</f>
        <v>0</v>
      </c>
      <c r="L369" s="4">
        <f>③入力シート!H372</f>
        <v>0</v>
      </c>
      <c r="O369" s="4">
        <f>①基本情報!$B$9</f>
        <v>0</v>
      </c>
      <c r="P369" s="4" t="str">
        <f>③入力シート!B372</f>
        <v/>
      </c>
      <c r="R369" s="4" t="s">
        <v>50</v>
      </c>
      <c r="S369" s="4" t="str">
        <f t="shared" si="5"/>
        <v/>
      </c>
      <c r="T369" s="4">
        <f>③入力シート!J372</f>
        <v>0</v>
      </c>
    </row>
    <row r="370" spans="1:20" ht="15" customHeight="1">
      <c r="A370" s="4">
        <v>0</v>
      </c>
      <c r="B370" s="4">
        <f>③入力シート!$B$2</f>
        <v>202307</v>
      </c>
      <c r="C370" s="4" t="e">
        <f>③入力シート!C373*100+③入力シート!D373</f>
        <v>#VALUE!</v>
      </c>
      <c r="D370" s="4">
        <v>112011</v>
      </c>
      <c r="E370" s="4">
        <f>①基本情報!$B$11</f>
        <v>0</v>
      </c>
      <c r="F370" s="4" t="str">
        <f>③入力シート!Q373</f>
        <v/>
      </c>
      <c r="G370" s="4">
        <v>1</v>
      </c>
      <c r="H370">
        <f>COUNTIFS($C$2:$C370,C370,$F$2:$F370,F370,$I$2:$I370,I370)</f>
        <v>369</v>
      </c>
      <c r="I370" s="4">
        <f>③入力シート!E373</f>
        <v>0</v>
      </c>
      <c r="K370" s="4">
        <f>③入力シート!G373</f>
        <v>0</v>
      </c>
      <c r="L370" s="4">
        <f>③入力シート!H373</f>
        <v>0</v>
      </c>
      <c r="O370" s="4">
        <f>①基本情報!$B$9</f>
        <v>0</v>
      </c>
      <c r="P370" s="4" t="str">
        <f>③入力シート!B373</f>
        <v/>
      </c>
      <c r="R370" s="4" t="s">
        <v>50</v>
      </c>
      <c r="S370" s="4" t="str">
        <f t="shared" si="5"/>
        <v/>
      </c>
      <c r="T370" s="4">
        <f>③入力シート!J373</f>
        <v>0</v>
      </c>
    </row>
    <row r="371" spans="1:20" ht="15" customHeight="1">
      <c r="A371" s="4">
        <v>0</v>
      </c>
      <c r="B371" s="4">
        <f>③入力シート!$B$2</f>
        <v>202307</v>
      </c>
      <c r="C371" s="4" t="e">
        <f>③入力シート!C374*100+③入力シート!D374</f>
        <v>#VALUE!</v>
      </c>
      <c r="D371" s="4">
        <v>112011</v>
      </c>
      <c r="E371" s="4">
        <f>①基本情報!$B$11</f>
        <v>0</v>
      </c>
      <c r="F371" s="4" t="str">
        <f>③入力シート!Q374</f>
        <v/>
      </c>
      <c r="G371" s="4">
        <v>1</v>
      </c>
      <c r="H371">
        <f>COUNTIFS($C$2:$C371,C371,$F$2:$F371,F371,$I$2:$I371,I371)</f>
        <v>370</v>
      </c>
      <c r="I371" s="4">
        <f>③入力シート!E374</f>
        <v>0</v>
      </c>
      <c r="K371" s="4">
        <f>③入力シート!G374</f>
        <v>0</v>
      </c>
      <c r="L371" s="4">
        <f>③入力シート!H374</f>
        <v>0</v>
      </c>
      <c r="O371" s="4">
        <f>①基本情報!$B$9</f>
        <v>0</v>
      </c>
      <c r="P371" s="4" t="str">
        <f>③入力シート!B374</f>
        <v/>
      </c>
      <c r="R371" s="4" t="s">
        <v>50</v>
      </c>
      <c r="S371" s="4" t="str">
        <f t="shared" si="5"/>
        <v/>
      </c>
      <c r="T371" s="4">
        <f>③入力シート!J374</f>
        <v>0</v>
      </c>
    </row>
    <row r="372" spans="1:20" ht="15" customHeight="1">
      <c r="A372" s="4">
        <v>0</v>
      </c>
      <c r="B372" s="4">
        <f>③入力シート!$B$2</f>
        <v>202307</v>
      </c>
      <c r="C372" s="4" t="e">
        <f>③入力シート!C375*100+③入力シート!D375</f>
        <v>#VALUE!</v>
      </c>
      <c r="D372" s="4">
        <v>112011</v>
      </c>
      <c r="E372" s="4">
        <f>①基本情報!$B$11</f>
        <v>0</v>
      </c>
      <c r="F372" s="4" t="str">
        <f>③入力シート!Q375</f>
        <v/>
      </c>
      <c r="G372" s="4">
        <v>1</v>
      </c>
      <c r="H372">
        <f>COUNTIFS($C$2:$C372,C372,$F$2:$F372,F372,$I$2:$I372,I372)</f>
        <v>371</v>
      </c>
      <c r="I372" s="4">
        <f>③入力シート!E375</f>
        <v>0</v>
      </c>
      <c r="K372" s="4">
        <f>③入力シート!G375</f>
        <v>0</v>
      </c>
      <c r="L372" s="4">
        <f>③入力シート!H375</f>
        <v>0</v>
      </c>
      <c r="O372" s="4">
        <f>①基本情報!$B$9</f>
        <v>0</v>
      </c>
      <c r="P372" s="4" t="str">
        <f>③入力シート!B375</f>
        <v/>
      </c>
      <c r="R372" s="4" t="s">
        <v>50</v>
      </c>
      <c r="S372" s="4" t="str">
        <f t="shared" si="5"/>
        <v/>
      </c>
      <c r="T372" s="4">
        <f>③入力シート!J375</f>
        <v>0</v>
      </c>
    </row>
    <row r="373" spans="1:20" ht="15" customHeight="1">
      <c r="A373" s="4">
        <v>0</v>
      </c>
      <c r="B373" s="4">
        <f>③入力シート!$B$2</f>
        <v>202307</v>
      </c>
      <c r="C373" s="4" t="e">
        <f>③入力シート!C376*100+③入力シート!D376</f>
        <v>#VALUE!</v>
      </c>
      <c r="D373" s="4">
        <v>112011</v>
      </c>
      <c r="E373" s="4">
        <f>①基本情報!$B$11</f>
        <v>0</v>
      </c>
      <c r="F373" s="4" t="str">
        <f>③入力シート!Q376</f>
        <v/>
      </c>
      <c r="G373" s="4">
        <v>1</v>
      </c>
      <c r="H373">
        <f>COUNTIFS($C$2:$C373,C373,$F$2:$F373,F373,$I$2:$I373,I373)</f>
        <v>372</v>
      </c>
      <c r="I373" s="4">
        <f>③入力シート!E376</f>
        <v>0</v>
      </c>
      <c r="K373" s="4">
        <f>③入力シート!G376</f>
        <v>0</v>
      </c>
      <c r="L373" s="4">
        <f>③入力シート!H376</f>
        <v>0</v>
      </c>
      <c r="O373" s="4">
        <f>①基本情報!$B$9</f>
        <v>0</v>
      </c>
      <c r="P373" s="4" t="str">
        <f>③入力シート!B376</f>
        <v/>
      </c>
      <c r="R373" s="4" t="s">
        <v>50</v>
      </c>
      <c r="S373" s="4" t="str">
        <f t="shared" si="5"/>
        <v/>
      </c>
      <c r="T373" s="4">
        <f>③入力シート!J376</f>
        <v>0</v>
      </c>
    </row>
    <row r="374" spans="1:20" ht="15" customHeight="1">
      <c r="A374" s="4">
        <v>0</v>
      </c>
      <c r="B374" s="4">
        <f>③入力シート!$B$2</f>
        <v>202307</v>
      </c>
      <c r="C374" s="4" t="e">
        <f>③入力シート!C377*100+③入力シート!D377</f>
        <v>#VALUE!</v>
      </c>
      <c r="D374" s="4">
        <v>112011</v>
      </c>
      <c r="E374" s="4">
        <f>①基本情報!$B$11</f>
        <v>0</v>
      </c>
      <c r="F374" s="4" t="str">
        <f>③入力シート!Q377</f>
        <v/>
      </c>
      <c r="G374" s="4">
        <v>1</v>
      </c>
      <c r="H374">
        <f>COUNTIFS($C$2:$C374,C374,$F$2:$F374,F374,$I$2:$I374,I374)</f>
        <v>373</v>
      </c>
      <c r="I374" s="4">
        <f>③入力シート!E377</f>
        <v>0</v>
      </c>
      <c r="K374" s="4">
        <f>③入力シート!G377</f>
        <v>0</v>
      </c>
      <c r="L374" s="4">
        <f>③入力シート!H377</f>
        <v>0</v>
      </c>
      <c r="O374" s="4">
        <f>①基本情報!$B$9</f>
        <v>0</v>
      </c>
      <c r="P374" s="4" t="str">
        <f>③入力シート!B377</f>
        <v/>
      </c>
      <c r="R374" s="4" t="s">
        <v>50</v>
      </c>
      <c r="S374" s="4" t="str">
        <f t="shared" si="5"/>
        <v/>
      </c>
      <c r="T374" s="4">
        <f>③入力シート!J377</f>
        <v>0</v>
      </c>
    </row>
    <row r="375" spans="1:20" ht="15" customHeight="1">
      <c r="A375" s="4">
        <v>0</v>
      </c>
      <c r="B375" s="4">
        <f>③入力シート!$B$2</f>
        <v>202307</v>
      </c>
      <c r="C375" s="4" t="e">
        <f>③入力シート!C378*100+③入力シート!D378</f>
        <v>#VALUE!</v>
      </c>
      <c r="D375" s="4">
        <v>112011</v>
      </c>
      <c r="E375" s="4">
        <f>①基本情報!$B$11</f>
        <v>0</v>
      </c>
      <c r="F375" s="4" t="str">
        <f>③入力シート!Q378</f>
        <v/>
      </c>
      <c r="G375" s="4">
        <v>1</v>
      </c>
      <c r="H375">
        <f>COUNTIFS($C$2:$C375,C375,$F$2:$F375,F375,$I$2:$I375,I375)</f>
        <v>374</v>
      </c>
      <c r="I375" s="4">
        <f>③入力シート!E378</f>
        <v>0</v>
      </c>
      <c r="K375" s="4">
        <f>③入力シート!G378</f>
        <v>0</v>
      </c>
      <c r="L375" s="4">
        <f>③入力シート!H378</f>
        <v>0</v>
      </c>
      <c r="O375" s="4">
        <f>①基本情報!$B$9</f>
        <v>0</v>
      </c>
      <c r="P375" s="4" t="str">
        <f>③入力シート!B378</f>
        <v/>
      </c>
      <c r="R375" s="4" t="s">
        <v>50</v>
      </c>
      <c r="S375" s="4" t="str">
        <f t="shared" si="5"/>
        <v/>
      </c>
      <c r="T375" s="4">
        <f>③入力シート!J378</f>
        <v>0</v>
      </c>
    </row>
    <row r="376" spans="1:20" ht="15" customHeight="1">
      <c r="A376" s="4">
        <v>0</v>
      </c>
      <c r="B376" s="4">
        <f>③入力シート!$B$2</f>
        <v>202307</v>
      </c>
      <c r="C376" s="4" t="e">
        <f>③入力シート!C379*100+③入力シート!D379</f>
        <v>#VALUE!</v>
      </c>
      <c r="D376" s="4">
        <v>112011</v>
      </c>
      <c r="E376" s="4">
        <f>①基本情報!$B$11</f>
        <v>0</v>
      </c>
      <c r="F376" s="4" t="str">
        <f>③入力シート!Q379</f>
        <v/>
      </c>
      <c r="G376" s="4">
        <v>1</v>
      </c>
      <c r="H376">
        <f>COUNTIFS($C$2:$C376,C376,$F$2:$F376,F376,$I$2:$I376,I376)</f>
        <v>375</v>
      </c>
      <c r="I376" s="4">
        <f>③入力シート!E379</f>
        <v>0</v>
      </c>
      <c r="K376" s="4">
        <f>③入力シート!G379</f>
        <v>0</v>
      </c>
      <c r="L376" s="4">
        <f>③入力シート!H379</f>
        <v>0</v>
      </c>
      <c r="O376" s="4">
        <f>①基本情報!$B$9</f>
        <v>0</v>
      </c>
      <c r="P376" s="4" t="str">
        <f>③入力シート!B379</f>
        <v/>
      </c>
      <c r="R376" s="4" t="s">
        <v>50</v>
      </c>
      <c r="S376" s="4" t="str">
        <f t="shared" si="5"/>
        <v/>
      </c>
      <c r="T376" s="4">
        <f>③入力シート!J379</f>
        <v>0</v>
      </c>
    </row>
    <row r="377" spans="1:20" ht="15" customHeight="1">
      <c r="A377" s="4">
        <v>0</v>
      </c>
      <c r="B377" s="4">
        <f>③入力シート!$B$2</f>
        <v>202307</v>
      </c>
      <c r="C377" s="4" t="e">
        <f>③入力シート!C380*100+③入力シート!D380</f>
        <v>#VALUE!</v>
      </c>
      <c r="D377" s="4">
        <v>112011</v>
      </c>
      <c r="E377" s="4">
        <f>①基本情報!$B$11</f>
        <v>0</v>
      </c>
      <c r="F377" s="4" t="str">
        <f>③入力シート!Q380</f>
        <v/>
      </c>
      <c r="G377" s="4">
        <v>1</v>
      </c>
      <c r="H377">
        <f>COUNTIFS($C$2:$C377,C377,$F$2:$F377,F377,$I$2:$I377,I377)</f>
        <v>376</v>
      </c>
      <c r="I377" s="4">
        <f>③入力シート!E380</f>
        <v>0</v>
      </c>
      <c r="K377" s="4">
        <f>③入力シート!G380</f>
        <v>0</v>
      </c>
      <c r="L377" s="4">
        <f>③入力シート!H380</f>
        <v>0</v>
      </c>
      <c r="O377" s="4">
        <f>①基本情報!$B$9</f>
        <v>0</v>
      </c>
      <c r="P377" s="4" t="str">
        <f>③入力シート!B380</f>
        <v/>
      </c>
      <c r="R377" s="4" t="s">
        <v>50</v>
      </c>
      <c r="S377" s="4" t="str">
        <f t="shared" si="5"/>
        <v/>
      </c>
      <c r="T377" s="4">
        <f>③入力シート!J380</f>
        <v>0</v>
      </c>
    </row>
    <row r="378" spans="1:20" ht="15" customHeight="1">
      <c r="A378" s="4">
        <v>0</v>
      </c>
      <c r="B378" s="4">
        <f>③入力シート!$B$2</f>
        <v>202307</v>
      </c>
      <c r="C378" s="4" t="e">
        <f>③入力シート!C381*100+③入力シート!D381</f>
        <v>#VALUE!</v>
      </c>
      <c r="D378" s="4">
        <v>112011</v>
      </c>
      <c r="E378" s="4">
        <f>①基本情報!$B$11</f>
        <v>0</v>
      </c>
      <c r="F378" s="4" t="str">
        <f>③入力シート!Q381</f>
        <v/>
      </c>
      <c r="G378" s="4">
        <v>1</v>
      </c>
      <c r="H378">
        <f>COUNTIFS($C$2:$C378,C378,$F$2:$F378,F378,$I$2:$I378,I378)</f>
        <v>377</v>
      </c>
      <c r="I378" s="4">
        <f>③入力シート!E381</f>
        <v>0</v>
      </c>
      <c r="K378" s="4">
        <f>③入力シート!G381</f>
        <v>0</v>
      </c>
      <c r="L378" s="4">
        <f>③入力シート!H381</f>
        <v>0</v>
      </c>
      <c r="O378" s="4">
        <f>①基本情報!$B$9</f>
        <v>0</v>
      </c>
      <c r="P378" s="4" t="str">
        <f>③入力シート!B381</f>
        <v/>
      </c>
      <c r="R378" s="4" t="s">
        <v>50</v>
      </c>
      <c r="S378" s="4" t="str">
        <f t="shared" si="5"/>
        <v/>
      </c>
      <c r="T378" s="4">
        <f>③入力シート!J381</f>
        <v>0</v>
      </c>
    </row>
    <row r="379" spans="1:20" ht="15" customHeight="1">
      <c r="A379" s="4">
        <v>0</v>
      </c>
      <c r="B379" s="4">
        <f>③入力シート!$B$2</f>
        <v>202307</v>
      </c>
      <c r="C379" s="4" t="e">
        <f>③入力シート!C382*100+③入力シート!D382</f>
        <v>#VALUE!</v>
      </c>
      <c r="D379" s="4">
        <v>112011</v>
      </c>
      <c r="E379" s="4">
        <f>①基本情報!$B$11</f>
        <v>0</v>
      </c>
      <c r="F379" s="4" t="str">
        <f>③入力シート!Q382</f>
        <v/>
      </c>
      <c r="G379" s="4">
        <v>1</v>
      </c>
      <c r="H379">
        <f>COUNTIFS($C$2:$C379,C379,$F$2:$F379,F379,$I$2:$I379,I379)</f>
        <v>378</v>
      </c>
      <c r="I379" s="4">
        <f>③入力シート!E382</f>
        <v>0</v>
      </c>
      <c r="K379" s="4">
        <f>③入力シート!G382</f>
        <v>0</v>
      </c>
      <c r="L379" s="4">
        <f>③入力シート!H382</f>
        <v>0</v>
      </c>
      <c r="O379" s="4">
        <f>①基本情報!$B$9</f>
        <v>0</v>
      </c>
      <c r="P379" s="4" t="str">
        <f>③入力シート!B382</f>
        <v/>
      </c>
      <c r="R379" s="4" t="s">
        <v>50</v>
      </c>
      <c r="S379" s="4" t="str">
        <f t="shared" si="5"/>
        <v/>
      </c>
      <c r="T379" s="4">
        <f>③入力シート!J382</f>
        <v>0</v>
      </c>
    </row>
    <row r="380" spans="1:20" ht="15" customHeight="1">
      <c r="A380" s="4">
        <v>0</v>
      </c>
      <c r="B380" s="4">
        <f>③入力シート!$B$2</f>
        <v>202307</v>
      </c>
      <c r="C380" s="4" t="e">
        <f>③入力シート!C383*100+③入力シート!D383</f>
        <v>#VALUE!</v>
      </c>
      <c r="D380" s="4">
        <v>112011</v>
      </c>
      <c r="E380" s="4">
        <f>①基本情報!$B$11</f>
        <v>0</v>
      </c>
      <c r="F380" s="4" t="str">
        <f>③入力シート!Q383</f>
        <v/>
      </c>
      <c r="G380" s="4">
        <v>1</v>
      </c>
      <c r="H380">
        <f>COUNTIFS($C$2:$C380,C380,$F$2:$F380,F380,$I$2:$I380,I380)</f>
        <v>379</v>
      </c>
      <c r="I380" s="4">
        <f>③入力シート!E383</f>
        <v>0</v>
      </c>
      <c r="K380" s="4">
        <f>③入力シート!G383</f>
        <v>0</v>
      </c>
      <c r="L380" s="4">
        <f>③入力シート!H383</f>
        <v>0</v>
      </c>
      <c r="O380" s="4">
        <f>①基本情報!$B$9</f>
        <v>0</v>
      </c>
      <c r="P380" s="4" t="str">
        <f>③入力シート!B383</f>
        <v/>
      </c>
      <c r="R380" s="4" t="s">
        <v>50</v>
      </c>
      <c r="S380" s="4" t="str">
        <f t="shared" si="5"/>
        <v/>
      </c>
      <c r="T380" s="4">
        <f>③入力シート!J383</f>
        <v>0</v>
      </c>
    </row>
    <row r="381" spans="1:20" ht="15" customHeight="1">
      <c r="A381" s="4">
        <v>0</v>
      </c>
      <c r="B381" s="4">
        <f>③入力シート!$B$2</f>
        <v>202307</v>
      </c>
      <c r="C381" s="4" t="e">
        <f>③入力シート!C384*100+③入力シート!D384</f>
        <v>#VALUE!</v>
      </c>
      <c r="D381" s="4">
        <v>112011</v>
      </c>
      <c r="E381" s="4">
        <f>①基本情報!$B$11</f>
        <v>0</v>
      </c>
      <c r="F381" s="4" t="str">
        <f>③入力シート!Q384</f>
        <v/>
      </c>
      <c r="G381" s="4">
        <v>1</v>
      </c>
      <c r="H381">
        <f>COUNTIFS($C$2:$C381,C381,$F$2:$F381,F381,$I$2:$I381,I381)</f>
        <v>380</v>
      </c>
      <c r="I381" s="4">
        <f>③入力シート!E384</f>
        <v>0</v>
      </c>
      <c r="K381" s="4">
        <f>③入力シート!G384</f>
        <v>0</v>
      </c>
      <c r="L381" s="4">
        <f>③入力シート!H384</f>
        <v>0</v>
      </c>
      <c r="O381" s="4">
        <f>①基本情報!$B$9</f>
        <v>0</v>
      </c>
      <c r="P381" s="4" t="str">
        <f>③入力シート!B384</f>
        <v/>
      </c>
      <c r="R381" s="4" t="s">
        <v>50</v>
      </c>
      <c r="S381" s="4" t="str">
        <f t="shared" si="5"/>
        <v/>
      </c>
      <c r="T381" s="4">
        <f>③入力シート!J384</f>
        <v>0</v>
      </c>
    </row>
    <row r="382" spans="1:20" ht="15" customHeight="1">
      <c r="A382" s="4">
        <v>0</v>
      </c>
      <c r="B382" s="4">
        <f>③入力シート!$B$2</f>
        <v>202307</v>
      </c>
      <c r="C382" s="4" t="e">
        <f>③入力シート!C385*100+③入力シート!D385</f>
        <v>#VALUE!</v>
      </c>
      <c r="D382" s="4">
        <v>112011</v>
      </c>
      <c r="E382" s="4">
        <f>①基本情報!$B$11</f>
        <v>0</v>
      </c>
      <c r="F382" s="4" t="str">
        <f>③入力シート!Q385</f>
        <v/>
      </c>
      <c r="G382" s="4">
        <v>1</v>
      </c>
      <c r="H382">
        <f>COUNTIFS($C$2:$C382,C382,$F$2:$F382,F382,$I$2:$I382,I382)</f>
        <v>381</v>
      </c>
      <c r="I382" s="4">
        <f>③入力シート!E385</f>
        <v>0</v>
      </c>
      <c r="K382" s="4">
        <f>③入力シート!G385</f>
        <v>0</v>
      </c>
      <c r="L382" s="4">
        <f>③入力シート!H385</f>
        <v>0</v>
      </c>
      <c r="O382" s="4">
        <f>①基本情報!$B$9</f>
        <v>0</v>
      </c>
      <c r="P382" s="4" t="str">
        <f>③入力シート!B385</f>
        <v/>
      </c>
      <c r="R382" s="4" t="s">
        <v>50</v>
      </c>
      <c r="S382" s="4" t="str">
        <f t="shared" si="5"/>
        <v/>
      </c>
      <c r="T382" s="4">
        <f>③入力シート!J385</f>
        <v>0</v>
      </c>
    </row>
    <row r="383" spans="1:20" ht="15" customHeight="1">
      <c r="A383" s="4">
        <v>0</v>
      </c>
      <c r="B383" s="4">
        <f>③入力シート!$B$2</f>
        <v>202307</v>
      </c>
      <c r="C383" s="4" t="e">
        <f>③入力シート!C386*100+③入力シート!D386</f>
        <v>#VALUE!</v>
      </c>
      <c r="D383" s="4">
        <v>112011</v>
      </c>
      <c r="E383" s="4">
        <f>①基本情報!$B$11</f>
        <v>0</v>
      </c>
      <c r="F383" s="4" t="str">
        <f>③入力シート!Q386</f>
        <v/>
      </c>
      <c r="G383" s="4">
        <v>1</v>
      </c>
      <c r="H383">
        <f>COUNTIFS($C$2:$C383,C383,$F$2:$F383,F383,$I$2:$I383,I383)</f>
        <v>382</v>
      </c>
      <c r="I383" s="4">
        <f>③入力シート!E386</f>
        <v>0</v>
      </c>
      <c r="K383" s="4">
        <f>③入力シート!G386</f>
        <v>0</v>
      </c>
      <c r="L383" s="4">
        <f>③入力シート!H386</f>
        <v>0</v>
      </c>
      <c r="O383" s="4">
        <f>①基本情報!$B$9</f>
        <v>0</v>
      </c>
      <c r="P383" s="4" t="str">
        <f>③入力シート!B386</f>
        <v/>
      </c>
      <c r="R383" s="4" t="s">
        <v>50</v>
      </c>
      <c r="S383" s="4" t="str">
        <f t="shared" si="5"/>
        <v/>
      </c>
      <c r="T383" s="4">
        <f>③入力シート!J386</f>
        <v>0</v>
      </c>
    </row>
    <row r="384" spans="1:20" ht="15" customHeight="1">
      <c r="A384" s="4">
        <v>0</v>
      </c>
      <c r="B384" s="4">
        <f>③入力シート!$B$2</f>
        <v>202307</v>
      </c>
      <c r="C384" s="4" t="e">
        <f>③入力シート!C387*100+③入力シート!D387</f>
        <v>#VALUE!</v>
      </c>
      <c r="D384" s="4">
        <v>112011</v>
      </c>
      <c r="E384" s="4">
        <f>①基本情報!$B$11</f>
        <v>0</v>
      </c>
      <c r="F384" s="4" t="str">
        <f>③入力シート!Q387</f>
        <v/>
      </c>
      <c r="G384" s="4">
        <v>1</v>
      </c>
      <c r="H384">
        <f>COUNTIFS($C$2:$C384,C384,$F$2:$F384,F384,$I$2:$I384,I384)</f>
        <v>383</v>
      </c>
      <c r="I384" s="4">
        <f>③入力シート!E387</f>
        <v>0</v>
      </c>
      <c r="K384" s="4">
        <f>③入力シート!G387</f>
        <v>0</v>
      </c>
      <c r="L384" s="4">
        <f>③入力シート!H387</f>
        <v>0</v>
      </c>
      <c r="O384" s="4">
        <f>①基本情報!$B$9</f>
        <v>0</v>
      </c>
      <c r="P384" s="4" t="str">
        <f>③入力シート!B387</f>
        <v/>
      </c>
      <c r="R384" s="4" t="s">
        <v>50</v>
      </c>
      <c r="S384" s="4" t="str">
        <f t="shared" si="5"/>
        <v/>
      </c>
      <c r="T384" s="4">
        <f>③入力シート!J387</f>
        <v>0</v>
      </c>
    </row>
    <row r="385" spans="1:20" ht="15" customHeight="1">
      <c r="A385" s="4">
        <v>0</v>
      </c>
      <c r="B385" s="4">
        <f>③入力シート!$B$2</f>
        <v>202307</v>
      </c>
      <c r="C385" s="4" t="e">
        <f>③入力シート!C388*100+③入力シート!D388</f>
        <v>#VALUE!</v>
      </c>
      <c r="D385" s="4">
        <v>112011</v>
      </c>
      <c r="E385" s="4">
        <f>①基本情報!$B$11</f>
        <v>0</v>
      </c>
      <c r="F385" s="4" t="str">
        <f>③入力シート!Q388</f>
        <v/>
      </c>
      <c r="G385" s="4">
        <v>1</v>
      </c>
      <c r="H385">
        <f>COUNTIFS($C$2:$C385,C385,$F$2:$F385,F385,$I$2:$I385,I385)</f>
        <v>384</v>
      </c>
      <c r="I385" s="4">
        <f>③入力シート!E388</f>
        <v>0</v>
      </c>
      <c r="K385" s="4">
        <f>③入力シート!G388</f>
        <v>0</v>
      </c>
      <c r="L385" s="4">
        <f>③入力シート!H388</f>
        <v>0</v>
      </c>
      <c r="O385" s="4">
        <f>①基本情報!$B$9</f>
        <v>0</v>
      </c>
      <c r="P385" s="4" t="str">
        <f>③入力シート!B388</f>
        <v/>
      </c>
      <c r="R385" s="4" t="s">
        <v>50</v>
      </c>
      <c r="S385" s="4" t="str">
        <f t="shared" si="5"/>
        <v/>
      </c>
      <c r="T385" s="4">
        <f>③入力シート!J388</f>
        <v>0</v>
      </c>
    </row>
    <row r="386" spans="1:20" ht="15" customHeight="1">
      <c r="A386" s="4">
        <v>0</v>
      </c>
      <c r="B386" s="4">
        <f>③入力シート!$B$2</f>
        <v>202307</v>
      </c>
      <c r="C386" s="4" t="e">
        <f>③入力シート!C389*100+③入力シート!D389</f>
        <v>#VALUE!</v>
      </c>
      <c r="D386" s="4">
        <v>112011</v>
      </c>
      <c r="E386" s="4">
        <f>①基本情報!$B$11</f>
        <v>0</v>
      </c>
      <c r="F386" s="4" t="str">
        <f>③入力シート!Q389</f>
        <v/>
      </c>
      <c r="G386" s="4">
        <v>1</v>
      </c>
      <c r="H386">
        <f>COUNTIFS($C$2:$C386,C386,$F$2:$F386,F386,$I$2:$I386,I386)</f>
        <v>385</v>
      </c>
      <c r="I386" s="4">
        <f>③入力シート!E389</f>
        <v>0</v>
      </c>
      <c r="K386" s="4">
        <f>③入力シート!G389</f>
        <v>0</v>
      </c>
      <c r="L386" s="4">
        <f>③入力シート!H389</f>
        <v>0</v>
      </c>
      <c r="O386" s="4">
        <f>①基本情報!$B$9</f>
        <v>0</v>
      </c>
      <c r="P386" s="4" t="str">
        <f>③入力シート!B389</f>
        <v/>
      </c>
      <c r="R386" s="4" t="s">
        <v>50</v>
      </c>
      <c r="S386" s="4" t="str">
        <f t="shared" si="5"/>
        <v/>
      </c>
      <c r="T386" s="4">
        <f>③入力シート!J389</f>
        <v>0</v>
      </c>
    </row>
    <row r="387" spans="1:20" ht="15" customHeight="1">
      <c r="A387" s="4">
        <v>0</v>
      </c>
      <c r="B387" s="4">
        <f>③入力シート!$B$2</f>
        <v>202307</v>
      </c>
      <c r="C387" s="4" t="e">
        <f>③入力シート!C390*100+③入力シート!D390</f>
        <v>#VALUE!</v>
      </c>
      <c r="D387" s="4">
        <v>112011</v>
      </c>
      <c r="E387" s="4">
        <f>①基本情報!$B$11</f>
        <v>0</v>
      </c>
      <c r="F387" s="4" t="str">
        <f>③入力シート!Q390</f>
        <v/>
      </c>
      <c r="G387" s="4">
        <v>1</v>
      </c>
      <c r="H387">
        <f>COUNTIFS($C$2:$C387,C387,$F$2:$F387,F387,$I$2:$I387,I387)</f>
        <v>386</v>
      </c>
      <c r="I387" s="4">
        <f>③入力シート!E390</f>
        <v>0</v>
      </c>
      <c r="K387" s="4">
        <f>③入力シート!G390</f>
        <v>0</v>
      </c>
      <c r="L387" s="4">
        <f>③入力シート!H390</f>
        <v>0</v>
      </c>
      <c r="O387" s="4">
        <f>①基本情報!$B$9</f>
        <v>0</v>
      </c>
      <c r="P387" s="4" t="str">
        <f>③入力シート!B390</f>
        <v/>
      </c>
      <c r="R387" s="4" t="s">
        <v>50</v>
      </c>
      <c r="S387" s="4" t="str">
        <f t="shared" ref="S387:S450" si="6">IFERROR(VLOOKUP(T387,$V:$W,2,0),"")</f>
        <v/>
      </c>
      <c r="T387" s="4">
        <f>③入力シート!J390</f>
        <v>0</v>
      </c>
    </row>
    <row r="388" spans="1:20" ht="15" customHeight="1">
      <c r="A388" s="4">
        <v>0</v>
      </c>
      <c r="B388" s="4">
        <f>③入力シート!$B$2</f>
        <v>202307</v>
      </c>
      <c r="C388" s="4" t="e">
        <f>③入力シート!C391*100+③入力シート!D391</f>
        <v>#VALUE!</v>
      </c>
      <c r="D388" s="4">
        <v>112011</v>
      </c>
      <c r="E388" s="4">
        <f>①基本情報!$B$11</f>
        <v>0</v>
      </c>
      <c r="F388" s="4" t="str">
        <f>③入力シート!Q391</f>
        <v/>
      </c>
      <c r="G388" s="4">
        <v>1</v>
      </c>
      <c r="H388">
        <f>COUNTIFS($C$2:$C388,C388,$F$2:$F388,F388,$I$2:$I388,I388)</f>
        <v>387</v>
      </c>
      <c r="I388" s="4">
        <f>③入力シート!E391</f>
        <v>0</v>
      </c>
      <c r="K388" s="4">
        <f>③入力シート!G391</f>
        <v>0</v>
      </c>
      <c r="L388" s="4">
        <f>③入力シート!H391</f>
        <v>0</v>
      </c>
      <c r="O388" s="4">
        <f>①基本情報!$B$9</f>
        <v>0</v>
      </c>
      <c r="P388" s="4" t="str">
        <f>③入力シート!B391</f>
        <v/>
      </c>
      <c r="R388" s="4" t="s">
        <v>50</v>
      </c>
      <c r="S388" s="4" t="str">
        <f t="shared" si="6"/>
        <v/>
      </c>
      <c r="T388" s="4">
        <f>③入力シート!J391</f>
        <v>0</v>
      </c>
    </row>
    <row r="389" spans="1:20" ht="15" customHeight="1">
      <c r="A389" s="4">
        <v>0</v>
      </c>
      <c r="B389" s="4">
        <f>③入力シート!$B$2</f>
        <v>202307</v>
      </c>
      <c r="C389" s="4" t="e">
        <f>③入力シート!C392*100+③入力シート!D392</f>
        <v>#VALUE!</v>
      </c>
      <c r="D389" s="4">
        <v>112011</v>
      </c>
      <c r="E389" s="4">
        <f>①基本情報!$B$11</f>
        <v>0</v>
      </c>
      <c r="F389" s="4" t="str">
        <f>③入力シート!Q392</f>
        <v/>
      </c>
      <c r="G389" s="4">
        <v>1</v>
      </c>
      <c r="H389">
        <f>COUNTIFS($C$2:$C389,C389,$F$2:$F389,F389,$I$2:$I389,I389)</f>
        <v>388</v>
      </c>
      <c r="I389" s="4">
        <f>③入力シート!E392</f>
        <v>0</v>
      </c>
      <c r="K389" s="4">
        <f>③入力シート!G392</f>
        <v>0</v>
      </c>
      <c r="L389" s="4">
        <f>③入力シート!H392</f>
        <v>0</v>
      </c>
      <c r="O389" s="4">
        <f>①基本情報!$B$9</f>
        <v>0</v>
      </c>
      <c r="P389" s="4" t="str">
        <f>③入力シート!B392</f>
        <v/>
      </c>
      <c r="R389" s="4" t="s">
        <v>50</v>
      </c>
      <c r="S389" s="4" t="str">
        <f t="shared" si="6"/>
        <v/>
      </c>
      <c r="T389" s="4">
        <f>③入力シート!J392</f>
        <v>0</v>
      </c>
    </row>
    <row r="390" spans="1:20" ht="15" customHeight="1">
      <c r="A390" s="4">
        <v>0</v>
      </c>
      <c r="B390" s="4">
        <f>③入力シート!$B$2</f>
        <v>202307</v>
      </c>
      <c r="C390" s="4" t="e">
        <f>③入力シート!C393*100+③入力シート!D393</f>
        <v>#VALUE!</v>
      </c>
      <c r="D390" s="4">
        <v>112011</v>
      </c>
      <c r="E390" s="4">
        <f>①基本情報!$B$11</f>
        <v>0</v>
      </c>
      <c r="F390" s="4" t="str">
        <f>③入力シート!Q393</f>
        <v/>
      </c>
      <c r="G390" s="4">
        <v>1</v>
      </c>
      <c r="H390">
        <f>COUNTIFS($C$2:$C390,C390,$F$2:$F390,F390,$I$2:$I390,I390)</f>
        <v>389</v>
      </c>
      <c r="I390" s="4">
        <f>③入力シート!E393</f>
        <v>0</v>
      </c>
      <c r="K390" s="4">
        <f>③入力シート!G393</f>
        <v>0</v>
      </c>
      <c r="L390" s="4">
        <f>③入力シート!H393</f>
        <v>0</v>
      </c>
      <c r="O390" s="4">
        <f>①基本情報!$B$9</f>
        <v>0</v>
      </c>
      <c r="P390" s="4" t="str">
        <f>③入力シート!B393</f>
        <v/>
      </c>
      <c r="R390" s="4" t="s">
        <v>50</v>
      </c>
      <c r="S390" s="4" t="str">
        <f t="shared" si="6"/>
        <v/>
      </c>
      <c r="T390" s="4">
        <f>③入力シート!J393</f>
        <v>0</v>
      </c>
    </row>
    <row r="391" spans="1:20" ht="15" customHeight="1">
      <c r="A391" s="4">
        <v>0</v>
      </c>
      <c r="B391" s="4">
        <f>③入力シート!$B$2</f>
        <v>202307</v>
      </c>
      <c r="C391" s="4" t="e">
        <f>③入力シート!C394*100+③入力シート!D394</f>
        <v>#VALUE!</v>
      </c>
      <c r="D391" s="4">
        <v>112011</v>
      </c>
      <c r="E391" s="4">
        <f>①基本情報!$B$11</f>
        <v>0</v>
      </c>
      <c r="F391" s="4" t="str">
        <f>③入力シート!Q394</f>
        <v/>
      </c>
      <c r="G391" s="4">
        <v>1</v>
      </c>
      <c r="H391">
        <f>COUNTIFS($C$2:$C391,C391,$F$2:$F391,F391,$I$2:$I391,I391)</f>
        <v>390</v>
      </c>
      <c r="I391" s="4">
        <f>③入力シート!E394</f>
        <v>0</v>
      </c>
      <c r="K391" s="4">
        <f>③入力シート!G394</f>
        <v>0</v>
      </c>
      <c r="L391" s="4">
        <f>③入力シート!H394</f>
        <v>0</v>
      </c>
      <c r="O391" s="4">
        <f>①基本情報!$B$9</f>
        <v>0</v>
      </c>
      <c r="P391" s="4" t="str">
        <f>③入力シート!B394</f>
        <v/>
      </c>
      <c r="R391" s="4" t="s">
        <v>50</v>
      </c>
      <c r="S391" s="4" t="str">
        <f t="shared" si="6"/>
        <v/>
      </c>
      <c r="T391" s="4">
        <f>③入力シート!J394</f>
        <v>0</v>
      </c>
    </row>
    <row r="392" spans="1:20" ht="15" customHeight="1">
      <c r="A392" s="4">
        <v>0</v>
      </c>
      <c r="B392" s="4">
        <f>③入力シート!$B$2</f>
        <v>202307</v>
      </c>
      <c r="C392" s="4" t="e">
        <f>③入力シート!C395*100+③入力シート!D395</f>
        <v>#VALUE!</v>
      </c>
      <c r="D392" s="4">
        <v>112011</v>
      </c>
      <c r="E392" s="4">
        <f>①基本情報!$B$11</f>
        <v>0</v>
      </c>
      <c r="F392" s="4" t="str">
        <f>③入力シート!Q395</f>
        <v/>
      </c>
      <c r="G392" s="4">
        <v>1</v>
      </c>
      <c r="H392">
        <f>COUNTIFS($C$2:$C392,C392,$F$2:$F392,F392,$I$2:$I392,I392)</f>
        <v>391</v>
      </c>
      <c r="I392" s="4">
        <f>③入力シート!E395</f>
        <v>0</v>
      </c>
      <c r="K392" s="4">
        <f>③入力シート!G395</f>
        <v>0</v>
      </c>
      <c r="L392" s="4">
        <f>③入力シート!H395</f>
        <v>0</v>
      </c>
      <c r="O392" s="4">
        <f>①基本情報!$B$9</f>
        <v>0</v>
      </c>
      <c r="P392" s="4" t="str">
        <f>③入力シート!B395</f>
        <v/>
      </c>
      <c r="R392" s="4" t="s">
        <v>50</v>
      </c>
      <c r="S392" s="4" t="str">
        <f t="shared" si="6"/>
        <v/>
      </c>
      <c r="T392" s="4">
        <f>③入力シート!J395</f>
        <v>0</v>
      </c>
    </row>
    <row r="393" spans="1:20" ht="15" customHeight="1">
      <c r="A393" s="4">
        <v>0</v>
      </c>
      <c r="B393" s="4">
        <f>③入力シート!$B$2</f>
        <v>202307</v>
      </c>
      <c r="C393" s="4" t="e">
        <f>③入力シート!C396*100+③入力シート!D396</f>
        <v>#VALUE!</v>
      </c>
      <c r="D393" s="4">
        <v>112011</v>
      </c>
      <c r="E393" s="4">
        <f>①基本情報!$B$11</f>
        <v>0</v>
      </c>
      <c r="F393" s="4" t="str">
        <f>③入力シート!Q396</f>
        <v/>
      </c>
      <c r="G393" s="4">
        <v>1</v>
      </c>
      <c r="H393">
        <f>COUNTIFS($C$2:$C393,C393,$F$2:$F393,F393,$I$2:$I393,I393)</f>
        <v>392</v>
      </c>
      <c r="I393" s="4">
        <f>③入力シート!E396</f>
        <v>0</v>
      </c>
      <c r="K393" s="4">
        <f>③入力シート!G396</f>
        <v>0</v>
      </c>
      <c r="L393" s="4">
        <f>③入力シート!H396</f>
        <v>0</v>
      </c>
      <c r="O393" s="4">
        <f>①基本情報!$B$9</f>
        <v>0</v>
      </c>
      <c r="P393" s="4" t="str">
        <f>③入力シート!B396</f>
        <v/>
      </c>
      <c r="R393" s="4" t="s">
        <v>50</v>
      </c>
      <c r="S393" s="4" t="str">
        <f t="shared" si="6"/>
        <v/>
      </c>
      <c r="T393" s="4">
        <f>③入力シート!J396</f>
        <v>0</v>
      </c>
    </row>
    <row r="394" spans="1:20" ht="15" customHeight="1">
      <c r="A394" s="4">
        <v>0</v>
      </c>
      <c r="B394" s="4">
        <f>③入力シート!$B$2</f>
        <v>202307</v>
      </c>
      <c r="C394" s="4" t="e">
        <f>③入力シート!C397*100+③入力シート!D397</f>
        <v>#VALUE!</v>
      </c>
      <c r="D394" s="4">
        <v>112011</v>
      </c>
      <c r="E394" s="4">
        <f>①基本情報!$B$11</f>
        <v>0</v>
      </c>
      <c r="F394" s="4" t="str">
        <f>③入力シート!Q397</f>
        <v/>
      </c>
      <c r="G394" s="4">
        <v>1</v>
      </c>
      <c r="H394">
        <f>COUNTIFS($C$2:$C394,C394,$F$2:$F394,F394,$I$2:$I394,I394)</f>
        <v>393</v>
      </c>
      <c r="I394" s="4">
        <f>③入力シート!E397</f>
        <v>0</v>
      </c>
      <c r="K394" s="4">
        <f>③入力シート!G397</f>
        <v>0</v>
      </c>
      <c r="L394" s="4">
        <f>③入力シート!H397</f>
        <v>0</v>
      </c>
      <c r="O394" s="4">
        <f>①基本情報!$B$9</f>
        <v>0</v>
      </c>
      <c r="P394" s="4" t="str">
        <f>③入力シート!B397</f>
        <v/>
      </c>
      <c r="R394" s="4" t="s">
        <v>50</v>
      </c>
      <c r="S394" s="4" t="str">
        <f t="shared" si="6"/>
        <v/>
      </c>
      <c r="T394" s="4">
        <f>③入力シート!J397</f>
        <v>0</v>
      </c>
    </row>
    <row r="395" spans="1:20" ht="15" customHeight="1">
      <c r="A395" s="4">
        <v>0</v>
      </c>
      <c r="B395" s="4">
        <f>③入力シート!$B$2</f>
        <v>202307</v>
      </c>
      <c r="C395" s="4" t="e">
        <f>③入力シート!C398*100+③入力シート!D398</f>
        <v>#VALUE!</v>
      </c>
      <c r="D395" s="4">
        <v>112011</v>
      </c>
      <c r="E395" s="4">
        <f>①基本情報!$B$11</f>
        <v>0</v>
      </c>
      <c r="F395" s="4" t="str">
        <f>③入力シート!Q398</f>
        <v/>
      </c>
      <c r="G395" s="4">
        <v>1</v>
      </c>
      <c r="H395">
        <f>COUNTIFS($C$2:$C395,C395,$F$2:$F395,F395,$I$2:$I395,I395)</f>
        <v>394</v>
      </c>
      <c r="I395" s="4">
        <f>③入力シート!E398</f>
        <v>0</v>
      </c>
      <c r="K395" s="4">
        <f>③入力シート!G398</f>
        <v>0</v>
      </c>
      <c r="L395" s="4">
        <f>③入力シート!H398</f>
        <v>0</v>
      </c>
      <c r="O395" s="4">
        <f>①基本情報!$B$9</f>
        <v>0</v>
      </c>
      <c r="P395" s="4" t="str">
        <f>③入力シート!B398</f>
        <v/>
      </c>
      <c r="R395" s="4" t="s">
        <v>50</v>
      </c>
      <c r="S395" s="4" t="str">
        <f t="shared" si="6"/>
        <v/>
      </c>
      <c r="T395" s="4">
        <f>③入力シート!J398</f>
        <v>0</v>
      </c>
    </row>
    <row r="396" spans="1:20" ht="15" customHeight="1">
      <c r="A396" s="4">
        <v>0</v>
      </c>
      <c r="B396" s="4">
        <f>③入力シート!$B$2</f>
        <v>202307</v>
      </c>
      <c r="C396" s="4" t="e">
        <f>③入力シート!C399*100+③入力シート!D399</f>
        <v>#VALUE!</v>
      </c>
      <c r="D396" s="4">
        <v>112011</v>
      </c>
      <c r="E396" s="4">
        <f>①基本情報!$B$11</f>
        <v>0</v>
      </c>
      <c r="F396" s="4" t="str">
        <f>③入力シート!Q399</f>
        <v/>
      </c>
      <c r="G396" s="4">
        <v>1</v>
      </c>
      <c r="H396">
        <f>COUNTIFS($C$2:$C396,C396,$F$2:$F396,F396,$I$2:$I396,I396)</f>
        <v>395</v>
      </c>
      <c r="I396" s="4">
        <f>③入力シート!E399</f>
        <v>0</v>
      </c>
      <c r="K396" s="4">
        <f>③入力シート!G399</f>
        <v>0</v>
      </c>
      <c r="L396" s="4">
        <f>③入力シート!H399</f>
        <v>0</v>
      </c>
      <c r="O396" s="4">
        <f>①基本情報!$B$9</f>
        <v>0</v>
      </c>
      <c r="P396" s="4" t="str">
        <f>③入力シート!B399</f>
        <v/>
      </c>
      <c r="R396" s="4" t="s">
        <v>50</v>
      </c>
      <c r="S396" s="4" t="str">
        <f t="shared" si="6"/>
        <v/>
      </c>
      <c r="T396" s="4">
        <f>③入力シート!J399</f>
        <v>0</v>
      </c>
    </row>
    <row r="397" spans="1:20" ht="15" customHeight="1">
      <c r="A397" s="4">
        <v>0</v>
      </c>
      <c r="B397" s="4">
        <f>③入力シート!$B$2</f>
        <v>202307</v>
      </c>
      <c r="C397" s="4" t="e">
        <f>③入力シート!C400*100+③入力シート!D400</f>
        <v>#VALUE!</v>
      </c>
      <c r="D397" s="4">
        <v>112011</v>
      </c>
      <c r="E397" s="4">
        <f>①基本情報!$B$11</f>
        <v>0</v>
      </c>
      <c r="F397" s="4" t="str">
        <f>③入力シート!Q400</f>
        <v/>
      </c>
      <c r="G397" s="4">
        <v>1</v>
      </c>
      <c r="H397">
        <f>COUNTIFS($C$2:$C397,C397,$F$2:$F397,F397,$I$2:$I397,I397)</f>
        <v>396</v>
      </c>
      <c r="I397" s="4">
        <f>③入力シート!E400</f>
        <v>0</v>
      </c>
      <c r="K397" s="4">
        <f>③入力シート!G400</f>
        <v>0</v>
      </c>
      <c r="L397" s="4">
        <f>③入力シート!H400</f>
        <v>0</v>
      </c>
      <c r="O397" s="4">
        <f>①基本情報!$B$9</f>
        <v>0</v>
      </c>
      <c r="P397" s="4" t="str">
        <f>③入力シート!B400</f>
        <v/>
      </c>
      <c r="R397" s="4" t="s">
        <v>50</v>
      </c>
      <c r="S397" s="4" t="str">
        <f t="shared" si="6"/>
        <v/>
      </c>
      <c r="T397" s="4">
        <f>③入力シート!J400</f>
        <v>0</v>
      </c>
    </row>
    <row r="398" spans="1:20" ht="15" customHeight="1">
      <c r="A398" s="4">
        <v>0</v>
      </c>
      <c r="B398" s="4">
        <f>③入力シート!$B$2</f>
        <v>202307</v>
      </c>
      <c r="C398" s="4" t="e">
        <f>③入力シート!C401*100+③入力シート!D401</f>
        <v>#VALUE!</v>
      </c>
      <c r="D398" s="4">
        <v>112011</v>
      </c>
      <c r="E398" s="4">
        <f>①基本情報!$B$11</f>
        <v>0</v>
      </c>
      <c r="F398" s="4" t="str">
        <f>③入力シート!Q401</f>
        <v/>
      </c>
      <c r="G398" s="4">
        <v>1</v>
      </c>
      <c r="H398">
        <f>COUNTIFS($C$2:$C398,C398,$F$2:$F398,F398,$I$2:$I398,I398)</f>
        <v>397</v>
      </c>
      <c r="I398" s="4">
        <f>③入力シート!E401</f>
        <v>0</v>
      </c>
      <c r="K398" s="4">
        <f>③入力シート!G401</f>
        <v>0</v>
      </c>
      <c r="L398" s="4">
        <f>③入力シート!H401</f>
        <v>0</v>
      </c>
      <c r="O398" s="4">
        <f>①基本情報!$B$9</f>
        <v>0</v>
      </c>
      <c r="P398" s="4" t="str">
        <f>③入力シート!B401</f>
        <v/>
      </c>
      <c r="R398" s="4" t="s">
        <v>50</v>
      </c>
      <c r="S398" s="4" t="str">
        <f t="shared" si="6"/>
        <v/>
      </c>
      <c r="T398" s="4">
        <f>③入力シート!J401</f>
        <v>0</v>
      </c>
    </row>
    <row r="399" spans="1:20" ht="15" customHeight="1">
      <c r="A399" s="4">
        <v>0</v>
      </c>
      <c r="B399" s="4">
        <f>③入力シート!$B$2</f>
        <v>202307</v>
      </c>
      <c r="C399" s="4" t="e">
        <f>③入力シート!C402*100+③入力シート!D402</f>
        <v>#VALUE!</v>
      </c>
      <c r="D399" s="4">
        <v>112011</v>
      </c>
      <c r="E399" s="4">
        <f>①基本情報!$B$11</f>
        <v>0</v>
      </c>
      <c r="F399" s="4" t="str">
        <f>③入力シート!Q402</f>
        <v/>
      </c>
      <c r="G399" s="4">
        <v>1</v>
      </c>
      <c r="H399">
        <f>COUNTIFS($C$2:$C399,C399,$F$2:$F399,F399,$I$2:$I399,I399)</f>
        <v>398</v>
      </c>
      <c r="I399" s="4">
        <f>③入力シート!E402</f>
        <v>0</v>
      </c>
      <c r="K399" s="4">
        <f>③入力シート!G402</f>
        <v>0</v>
      </c>
      <c r="L399" s="4">
        <f>③入力シート!H402</f>
        <v>0</v>
      </c>
      <c r="O399" s="4">
        <f>①基本情報!$B$9</f>
        <v>0</v>
      </c>
      <c r="P399" s="4" t="str">
        <f>③入力シート!B402</f>
        <v/>
      </c>
      <c r="R399" s="4" t="s">
        <v>50</v>
      </c>
      <c r="S399" s="4" t="str">
        <f t="shared" si="6"/>
        <v/>
      </c>
      <c r="T399" s="4">
        <f>③入力シート!J402</f>
        <v>0</v>
      </c>
    </row>
    <row r="400" spans="1:20" ht="15" customHeight="1">
      <c r="A400" s="4">
        <v>0</v>
      </c>
      <c r="B400" s="4">
        <f>③入力シート!$B$2</f>
        <v>202307</v>
      </c>
      <c r="C400" s="4" t="e">
        <f>③入力シート!C403*100+③入力シート!D403</f>
        <v>#VALUE!</v>
      </c>
      <c r="D400" s="4">
        <v>112011</v>
      </c>
      <c r="E400" s="4">
        <f>①基本情報!$B$11</f>
        <v>0</v>
      </c>
      <c r="F400" s="4" t="str">
        <f>③入力シート!Q403</f>
        <v/>
      </c>
      <c r="G400" s="4">
        <v>1</v>
      </c>
      <c r="H400">
        <f>COUNTIFS($C$2:$C400,C400,$F$2:$F400,F400,$I$2:$I400,I400)</f>
        <v>399</v>
      </c>
      <c r="I400" s="4">
        <f>③入力シート!E403</f>
        <v>0</v>
      </c>
      <c r="K400" s="4">
        <f>③入力シート!G403</f>
        <v>0</v>
      </c>
      <c r="L400" s="4">
        <f>③入力シート!H403</f>
        <v>0</v>
      </c>
      <c r="O400" s="4">
        <f>①基本情報!$B$9</f>
        <v>0</v>
      </c>
      <c r="P400" s="4" t="str">
        <f>③入力シート!B403</f>
        <v/>
      </c>
      <c r="R400" s="4" t="s">
        <v>50</v>
      </c>
      <c r="S400" s="4" t="str">
        <f t="shared" si="6"/>
        <v/>
      </c>
      <c r="T400" s="4">
        <f>③入力シート!J403</f>
        <v>0</v>
      </c>
    </row>
    <row r="401" spans="1:20" ht="15" customHeight="1">
      <c r="A401" s="4">
        <v>0</v>
      </c>
      <c r="B401" s="4">
        <f>③入力シート!$B$2</f>
        <v>202307</v>
      </c>
      <c r="C401" s="4" t="e">
        <f>③入力シート!C404*100+③入力シート!D404</f>
        <v>#VALUE!</v>
      </c>
      <c r="D401" s="4">
        <v>112011</v>
      </c>
      <c r="E401" s="4">
        <f>①基本情報!$B$11</f>
        <v>0</v>
      </c>
      <c r="F401" s="4" t="str">
        <f>③入力シート!Q404</f>
        <v/>
      </c>
      <c r="G401" s="4">
        <v>1</v>
      </c>
      <c r="H401">
        <f>COUNTIFS($C$2:$C401,C401,$F$2:$F401,F401,$I$2:$I401,I401)</f>
        <v>400</v>
      </c>
      <c r="I401" s="4">
        <f>③入力シート!E404</f>
        <v>0</v>
      </c>
      <c r="K401" s="4">
        <f>③入力シート!G404</f>
        <v>0</v>
      </c>
      <c r="L401" s="4">
        <f>③入力シート!H404</f>
        <v>0</v>
      </c>
      <c r="O401" s="4">
        <f>①基本情報!$B$9</f>
        <v>0</v>
      </c>
      <c r="P401" s="4" t="str">
        <f>③入力シート!B404</f>
        <v/>
      </c>
      <c r="R401" s="4" t="s">
        <v>50</v>
      </c>
      <c r="S401" s="4" t="str">
        <f t="shared" si="6"/>
        <v/>
      </c>
      <c r="T401" s="4">
        <f>③入力シート!J404</f>
        <v>0</v>
      </c>
    </row>
    <row r="402" spans="1:20" ht="15" customHeight="1">
      <c r="A402" s="4">
        <v>0</v>
      </c>
      <c r="B402" s="4">
        <f>③入力シート!$B$2</f>
        <v>202307</v>
      </c>
      <c r="C402" s="4" t="e">
        <f>③入力シート!C405*100+③入力シート!D405</f>
        <v>#VALUE!</v>
      </c>
      <c r="D402" s="4">
        <v>112011</v>
      </c>
      <c r="E402" s="4">
        <f>①基本情報!$B$11</f>
        <v>0</v>
      </c>
      <c r="F402" s="4" t="str">
        <f>③入力シート!Q405</f>
        <v/>
      </c>
      <c r="G402" s="4">
        <v>1</v>
      </c>
      <c r="H402">
        <f>COUNTIFS($C$2:$C402,C402,$F$2:$F402,F402,$I$2:$I402,I402)</f>
        <v>401</v>
      </c>
      <c r="I402" s="4">
        <f>③入力シート!E405</f>
        <v>0</v>
      </c>
      <c r="K402" s="4">
        <f>③入力シート!G405</f>
        <v>0</v>
      </c>
      <c r="L402" s="4">
        <f>③入力シート!H405</f>
        <v>0</v>
      </c>
      <c r="O402" s="4">
        <f>①基本情報!$B$9</f>
        <v>0</v>
      </c>
      <c r="P402" s="4" t="str">
        <f>③入力シート!B405</f>
        <v/>
      </c>
      <c r="R402" s="4" t="s">
        <v>50</v>
      </c>
      <c r="S402" s="4" t="str">
        <f t="shared" si="6"/>
        <v/>
      </c>
      <c r="T402" s="4">
        <f>③入力シート!J405</f>
        <v>0</v>
      </c>
    </row>
    <row r="403" spans="1:20" ht="15" customHeight="1">
      <c r="A403" s="4">
        <v>0</v>
      </c>
      <c r="B403" s="4">
        <f>③入力シート!$B$2</f>
        <v>202307</v>
      </c>
      <c r="C403" s="4" t="e">
        <f>③入力シート!C406*100+③入力シート!D406</f>
        <v>#VALUE!</v>
      </c>
      <c r="D403" s="4">
        <v>112011</v>
      </c>
      <c r="E403" s="4">
        <f>①基本情報!$B$11</f>
        <v>0</v>
      </c>
      <c r="F403" s="4" t="str">
        <f>③入力シート!Q406</f>
        <v/>
      </c>
      <c r="G403" s="4">
        <v>1</v>
      </c>
      <c r="H403">
        <f>COUNTIFS($C$2:$C403,C403,$F$2:$F403,F403,$I$2:$I403,I403)</f>
        <v>402</v>
      </c>
      <c r="I403" s="4">
        <f>③入力シート!E406</f>
        <v>0</v>
      </c>
      <c r="K403" s="4">
        <f>③入力シート!G406</f>
        <v>0</v>
      </c>
      <c r="L403" s="4">
        <f>③入力シート!H406</f>
        <v>0</v>
      </c>
      <c r="O403" s="4">
        <f>①基本情報!$B$9</f>
        <v>0</v>
      </c>
      <c r="P403" s="4" t="str">
        <f>③入力シート!B406</f>
        <v/>
      </c>
      <c r="R403" s="4" t="s">
        <v>50</v>
      </c>
      <c r="S403" s="4" t="str">
        <f t="shared" si="6"/>
        <v/>
      </c>
      <c r="T403" s="4">
        <f>③入力シート!J406</f>
        <v>0</v>
      </c>
    </row>
    <row r="404" spans="1:20" ht="15" customHeight="1">
      <c r="A404" s="4">
        <v>0</v>
      </c>
      <c r="B404" s="4">
        <f>③入力シート!$B$2</f>
        <v>202307</v>
      </c>
      <c r="C404" s="4" t="e">
        <f>③入力シート!C407*100+③入力シート!D407</f>
        <v>#VALUE!</v>
      </c>
      <c r="D404" s="4">
        <v>112011</v>
      </c>
      <c r="E404" s="4">
        <f>①基本情報!$B$11</f>
        <v>0</v>
      </c>
      <c r="F404" s="4" t="str">
        <f>③入力シート!Q407</f>
        <v/>
      </c>
      <c r="G404" s="4">
        <v>1</v>
      </c>
      <c r="H404">
        <f>COUNTIFS($C$2:$C404,C404,$F$2:$F404,F404,$I$2:$I404,I404)</f>
        <v>403</v>
      </c>
      <c r="I404" s="4">
        <f>③入力シート!E407</f>
        <v>0</v>
      </c>
      <c r="K404" s="4">
        <f>③入力シート!G407</f>
        <v>0</v>
      </c>
      <c r="L404" s="4">
        <f>③入力シート!H407</f>
        <v>0</v>
      </c>
      <c r="O404" s="4">
        <f>①基本情報!$B$9</f>
        <v>0</v>
      </c>
      <c r="P404" s="4" t="str">
        <f>③入力シート!B407</f>
        <v/>
      </c>
      <c r="R404" s="4" t="s">
        <v>50</v>
      </c>
      <c r="S404" s="4" t="str">
        <f t="shared" si="6"/>
        <v/>
      </c>
      <c r="T404" s="4">
        <f>③入力シート!J407</f>
        <v>0</v>
      </c>
    </row>
    <row r="405" spans="1:20" ht="15" customHeight="1">
      <c r="A405" s="4">
        <v>0</v>
      </c>
      <c r="B405" s="4">
        <f>③入力シート!$B$2</f>
        <v>202307</v>
      </c>
      <c r="C405" s="4" t="e">
        <f>③入力シート!C408*100+③入力シート!D408</f>
        <v>#VALUE!</v>
      </c>
      <c r="D405" s="4">
        <v>112011</v>
      </c>
      <c r="E405" s="4">
        <f>①基本情報!$B$11</f>
        <v>0</v>
      </c>
      <c r="F405" s="4" t="str">
        <f>③入力シート!Q408</f>
        <v/>
      </c>
      <c r="G405" s="4">
        <v>1</v>
      </c>
      <c r="H405">
        <f>COUNTIFS($C$2:$C405,C405,$F$2:$F405,F405,$I$2:$I405,I405)</f>
        <v>404</v>
      </c>
      <c r="I405" s="4">
        <f>③入力シート!E408</f>
        <v>0</v>
      </c>
      <c r="K405" s="4">
        <f>③入力シート!G408</f>
        <v>0</v>
      </c>
      <c r="L405" s="4">
        <f>③入力シート!H408</f>
        <v>0</v>
      </c>
      <c r="O405" s="4">
        <f>①基本情報!$B$9</f>
        <v>0</v>
      </c>
      <c r="P405" s="4" t="str">
        <f>③入力シート!B408</f>
        <v/>
      </c>
      <c r="R405" s="4" t="s">
        <v>50</v>
      </c>
      <c r="S405" s="4" t="str">
        <f t="shared" si="6"/>
        <v/>
      </c>
      <c r="T405" s="4">
        <f>③入力シート!J408</f>
        <v>0</v>
      </c>
    </row>
    <row r="406" spans="1:20" ht="15" customHeight="1">
      <c r="A406" s="4">
        <v>0</v>
      </c>
      <c r="B406" s="4">
        <f>③入力シート!$B$2</f>
        <v>202307</v>
      </c>
      <c r="C406" s="4" t="e">
        <f>③入力シート!C409*100+③入力シート!D409</f>
        <v>#VALUE!</v>
      </c>
      <c r="D406" s="4">
        <v>112011</v>
      </c>
      <c r="E406" s="4">
        <f>①基本情報!$B$11</f>
        <v>0</v>
      </c>
      <c r="F406" s="4" t="str">
        <f>③入力シート!Q409</f>
        <v/>
      </c>
      <c r="G406" s="4">
        <v>1</v>
      </c>
      <c r="H406">
        <f>COUNTIFS($C$2:$C406,C406,$F$2:$F406,F406,$I$2:$I406,I406)</f>
        <v>405</v>
      </c>
      <c r="I406" s="4">
        <f>③入力シート!E409</f>
        <v>0</v>
      </c>
      <c r="K406" s="4">
        <f>③入力シート!G409</f>
        <v>0</v>
      </c>
      <c r="L406" s="4">
        <f>③入力シート!H409</f>
        <v>0</v>
      </c>
      <c r="O406" s="4">
        <f>①基本情報!$B$9</f>
        <v>0</v>
      </c>
      <c r="P406" s="4" t="str">
        <f>③入力シート!B409</f>
        <v/>
      </c>
      <c r="R406" s="4" t="s">
        <v>50</v>
      </c>
      <c r="S406" s="4" t="str">
        <f t="shared" si="6"/>
        <v/>
      </c>
      <c r="T406" s="4">
        <f>③入力シート!J409</f>
        <v>0</v>
      </c>
    </row>
    <row r="407" spans="1:20" ht="15" customHeight="1">
      <c r="A407" s="4">
        <v>0</v>
      </c>
      <c r="B407" s="4">
        <f>③入力シート!$B$2</f>
        <v>202307</v>
      </c>
      <c r="C407" s="4" t="e">
        <f>③入力シート!C410*100+③入力シート!D410</f>
        <v>#VALUE!</v>
      </c>
      <c r="D407" s="4">
        <v>112011</v>
      </c>
      <c r="E407" s="4">
        <f>①基本情報!$B$11</f>
        <v>0</v>
      </c>
      <c r="F407" s="4" t="str">
        <f>③入力シート!Q410</f>
        <v/>
      </c>
      <c r="G407" s="4">
        <v>1</v>
      </c>
      <c r="H407">
        <f>COUNTIFS($C$2:$C407,C407,$F$2:$F407,F407,$I$2:$I407,I407)</f>
        <v>406</v>
      </c>
      <c r="I407" s="4">
        <f>③入力シート!E410</f>
        <v>0</v>
      </c>
      <c r="K407" s="4">
        <f>③入力シート!G410</f>
        <v>0</v>
      </c>
      <c r="L407" s="4">
        <f>③入力シート!H410</f>
        <v>0</v>
      </c>
      <c r="O407" s="4">
        <f>①基本情報!$B$9</f>
        <v>0</v>
      </c>
      <c r="P407" s="4" t="str">
        <f>③入力シート!B410</f>
        <v/>
      </c>
      <c r="R407" s="4" t="s">
        <v>50</v>
      </c>
      <c r="S407" s="4" t="str">
        <f t="shared" si="6"/>
        <v/>
      </c>
      <c r="T407" s="4">
        <f>③入力シート!J410</f>
        <v>0</v>
      </c>
    </row>
    <row r="408" spans="1:20" ht="15" customHeight="1">
      <c r="A408" s="4">
        <v>0</v>
      </c>
      <c r="B408" s="4">
        <f>③入力シート!$B$2</f>
        <v>202307</v>
      </c>
      <c r="C408" s="4" t="e">
        <f>③入力シート!C411*100+③入力シート!D411</f>
        <v>#VALUE!</v>
      </c>
      <c r="D408" s="4">
        <v>112011</v>
      </c>
      <c r="E408" s="4">
        <f>①基本情報!$B$11</f>
        <v>0</v>
      </c>
      <c r="F408" s="4" t="str">
        <f>③入力シート!Q411</f>
        <v/>
      </c>
      <c r="G408" s="4">
        <v>1</v>
      </c>
      <c r="H408">
        <f>COUNTIFS($C$2:$C408,C408,$F$2:$F408,F408,$I$2:$I408,I408)</f>
        <v>407</v>
      </c>
      <c r="I408" s="4">
        <f>③入力シート!E411</f>
        <v>0</v>
      </c>
      <c r="K408" s="4">
        <f>③入力シート!G411</f>
        <v>0</v>
      </c>
      <c r="L408" s="4">
        <f>③入力シート!H411</f>
        <v>0</v>
      </c>
      <c r="O408" s="4">
        <f>①基本情報!$B$9</f>
        <v>0</v>
      </c>
      <c r="P408" s="4" t="str">
        <f>③入力シート!B411</f>
        <v/>
      </c>
      <c r="R408" s="4" t="s">
        <v>50</v>
      </c>
      <c r="S408" s="4" t="str">
        <f t="shared" si="6"/>
        <v/>
      </c>
      <c r="T408" s="4">
        <f>③入力シート!J411</f>
        <v>0</v>
      </c>
    </row>
    <row r="409" spans="1:20" ht="15" customHeight="1">
      <c r="A409" s="4">
        <v>0</v>
      </c>
      <c r="B409" s="4">
        <f>③入力シート!$B$2</f>
        <v>202307</v>
      </c>
      <c r="C409" s="4" t="e">
        <f>③入力シート!C412*100+③入力シート!D412</f>
        <v>#VALUE!</v>
      </c>
      <c r="D409" s="4">
        <v>112011</v>
      </c>
      <c r="E409" s="4">
        <f>①基本情報!$B$11</f>
        <v>0</v>
      </c>
      <c r="F409" s="4" t="str">
        <f>③入力シート!Q412</f>
        <v/>
      </c>
      <c r="G409" s="4">
        <v>1</v>
      </c>
      <c r="H409">
        <f>COUNTIFS($C$2:$C409,C409,$F$2:$F409,F409,$I$2:$I409,I409)</f>
        <v>408</v>
      </c>
      <c r="I409" s="4">
        <f>③入力シート!E412</f>
        <v>0</v>
      </c>
      <c r="K409" s="4">
        <f>③入力シート!G412</f>
        <v>0</v>
      </c>
      <c r="L409" s="4">
        <f>③入力シート!H412</f>
        <v>0</v>
      </c>
      <c r="O409" s="4">
        <f>①基本情報!$B$9</f>
        <v>0</v>
      </c>
      <c r="P409" s="4" t="str">
        <f>③入力シート!B412</f>
        <v/>
      </c>
      <c r="R409" s="4" t="s">
        <v>50</v>
      </c>
      <c r="S409" s="4" t="str">
        <f t="shared" si="6"/>
        <v/>
      </c>
      <c r="T409" s="4">
        <f>③入力シート!J412</f>
        <v>0</v>
      </c>
    </row>
    <row r="410" spans="1:20" ht="15" customHeight="1">
      <c r="A410" s="4">
        <v>0</v>
      </c>
      <c r="B410" s="4">
        <f>③入力シート!$B$2</f>
        <v>202307</v>
      </c>
      <c r="C410" s="4" t="e">
        <f>③入力シート!C413*100+③入力シート!D413</f>
        <v>#VALUE!</v>
      </c>
      <c r="D410" s="4">
        <v>112011</v>
      </c>
      <c r="E410" s="4">
        <f>①基本情報!$B$11</f>
        <v>0</v>
      </c>
      <c r="F410" s="4" t="str">
        <f>③入力シート!Q413</f>
        <v/>
      </c>
      <c r="G410" s="4">
        <v>1</v>
      </c>
      <c r="H410">
        <f>COUNTIFS($C$2:$C410,C410,$F$2:$F410,F410,$I$2:$I410,I410)</f>
        <v>409</v>
      </c>
      <c r="I410" s="4">
        <f>③入力シート!E413</f>
        <v>0</v>
      </c>
      <c r="K410" s="4">
        <f>③入力シート!G413</f>
        <v>0</v>
      </c>
      <c r="L410" s="4">
        <f>③入力シート!H413</f>
        <v>0</v>
      </c>
      <c r="O410" s="4">
        <f>①基本情報!$B$9</f>
        <v>0</v>
      </c>
      <c r="P410" s="4" t="str">
        <f>③入力シート!B413</f>
        <v/>
      </c>
      <c r="R410" s="4" t="s">
        <v>50</v>
      </c>
      <c r="S410" s="4" t="str">
        <f t="shared" si="6"/>
        <v/>
      </c>
      <c r="T410" s="4">
        <f>③入力シート!J413</f>
        <v>0</v>
      </c>
    </row>
    <row r="411" spans="1:20" ht="15" customHeight="1">
      <c r="A411" s="4">
        <v>0</v>
      </c>
      <c r="B411" s="4">
        <f>③入力シート!$B$2</f>
        <v>202307</v>
      </c>
      <c r="C411" s="4" t="e">
        <f>③入力シート!C414*100+③入力シート!D414</f>
        <v>#VALUE!</v>
      </c>
      <c r="D411" s="4">
        <v>112011</v>
      </c>
      <c r="E411" s="4">
        <f>①基本情報!$B$11</f>
        <v>0</v>
      </c>
      <c r="F411" s="4" t="str">
        <f>③入力シート!Q414</f>
        <v/>
      </c>
      <c r="G411" s="4">
        <v>1</v>
      </c>
      <c r="H411">
        <f>COUNTIFS($C$2:$C411,C411,$F$2:$F411,F411,$I$2:$I411,I411)</f>
        <v>410</v>
      </c>
      <c r="I411" s="4">
        <f>③入力シート!E414</f>
        <v>0</v>
      </c>
      <c r="K411" s="4">
        <f>③入力シート!G414</f>
        <v>0</v>
      </c>
      <c r="L411" s="4">
        <f>③入力シート!H414</f>
        <v>0</v>
      </c>
      <c r="O411" s="4">
        <f>①基本情報!$B$9</f>
        <v>0</v>
      </c>
      <c r="P411" s="4" t="str">
        <f>③入力シート!B414</f>
        <v/>
      </c>
      <c r="R411" s="4" t="s">
        <v>50</v>
      </c>
      <c r="S411" s="4" t="str">
        <f t="shared" si="6"/>
        <v/>
      </c>
      <c r="T411" s="4">
        <f>③入力シート!J414</f>
        <v>0</v>
      </c>
    </row>
    <row r="412" spans="1:20" ht="15" customHeight="1">
      <c r="A412" s="4">
        <v>0</v>
      </c>
      <c r="B412" s="4">
        <f>③入力シート!$B$2</f>
        <v>202307</v>
      </c>
      <c r="C412" s="4" t="e">
        <f>③入力シート!C415*100+③入力シート!D415</f>
        <v>#VALUE!</v>
      </c>
      <c r="D412" s="4">
        <v>112011</v>
      </c>
      <c r="E412" s="4">
        <f>①基本情報!$B$11</f>
        <v>0</v>
      </c>
      <c r="F412" s="4" t="str">
        <f>③入力シート!Q415</f>
        <v/>
      </c>
      <c r="G412" s="4">
        <v>1</v>
      </c>
      <c r="H412">
        <f>COUNTIFS($C$2:$C412,C412,$F$2:$F412,F412,$I$2:$I412,I412)</f>
        <v>411</v>
      </c>
      <c r="I412" s="4">
        <f>③入力シート!E415</f>
        <v>0</v>
      </c>
      <c r="K412" s="4">
        <f>③入力シート!G415</f>
        <v>0</v>
      </c>
      <c r="L412" s="4">
        <f>③入力シート!H415</f>
        <v>0</v>
      </c>
      <c r="O412" s="4">
        <f>①基本情報!$B$9</f>
        <v>0</v>
      </c>
      <c r="P412" s="4" t="str">
        <f>③入力シート!B415</f>
        <v/>
      </c>
      <c r="R412" s="4" t="s">
        <v>50</v>
      </c>
      <c r="S412" s="4" t="str">
        <f t="shared" si="6"/>
        <v/>
      </c>
      <c r="T412" s="4">
        <f>③入力シート!J415</f>
        <v>0</v>
      </c>
    </row>
    <row r="413" spans="1:20" ht="15" customHeight="1">
      <c r="A413" s="4">
        <v>0</v>
      </c>
      <c r="B413" s="4">
        <f>③入力シート!$B$2</f>
        <v>202307</v>
      </c>
      <c r="C413" s="4" t="e">
        <f>③入力シート!C416*100+③入力シート!D416</f>
        <v>#VALUE!</v>
      </c>
      <c r="D413" s="4">
        <v>112011</v>
      </c>
      <c r="E413" s="4">
        <f>①基本情報!$B$11</f>
        <v>0</v>
      </c>
      <c r="F413" s="4" t="str">
        <f>③入力シート!Q416</f>
        <v/>
      </c>
      <c r="G413" s="4">
        <v>1</v>
      </c>
      <c r="H413">
        <f>COUNTIFS($C$2:$C413,C413,$F$2:$F413,F413,$I$2:$I413,I413)</f>
        <v>412</v>
      </c>
      <c r="I413" s="4">
        <f>③入力シート!E416</f>
        <v>0</v>
      </c>
      <c r="K413" s="4">
        <f>③入力シート!G416</f>
        <v>0</v>
      </c>
      <c r="L413" s="4">
        <f>③入力シート!H416</f>
        <v>0</v>
      </c>
      <c r="O413" s="4">
        <f>①基本情報!$B$9</f>
        <v>0</v>
      </c>
      <c r="P413" s="4" t="str">
        <f>③入力シート!B416</f>
        <v/>
      </c>
      <c r="R413" s="4" t="s">
        <v>50</v>
      </c>
      <c r="S413" s="4" t="str">
        <f t="shared" si="6"/>
        <v/>
      </c>
      <c r="T413" s="4">
        <f>③入力シート!J416</f>
        <v>0</v>
      </c>
    </row>
    <row r="414" spans="1:20" ht="15" customHeight="1">
      <c r="A414" s="4">
        <v>0</v>
      </c>
      <c r="B414" s="4">
        <f>③入力シート!$B$2</f>
        <v>202307</v>
      </c>
      <c r="C414" s="4" t="e">
        <f>③入力シート!C417*100+③入力シート!D417</f>
        <v>#VALUE!</v>
      </c>
      <c r="D414" s="4">
        <v>112011</v>
      </c>
      <c r="E414" s="4">
        <f>①基本情報!$B$11</f>
        <v>0</v>
      </c>
      <c r="F414" s="4" t="str">
        <f>③入力シート!Q417</f>
        <v/>
      </c>
      <c r="G414" s="4">
        <v>1</v>
      </c>
      <c r="H414">
        <f>COUNTIFS($C$2:$C414,C414,$F$2:$F414,F414,$I$2:$I414,I414)</f>
        <v>413</v>
      </c>
      <c r="I414" s="4">
        <f>③入力シート!E417</f>
        <v>0</v>
      </c>
      <c r="K414" s="4">
        <f>③入力シート!G417</f>
        <v>0</v>
      </c>
      <c r="L414" s="4">
        <f>③入力シート!H417</f>
        <v>0</v>
      </c>
      <c r="O414" s="4">
        <f>①基本情報!$B$9</f>
        <v>0</v>
      </c>
      <c r="P414" s="4" t="str">
        <f>③入力シート!B417</f>
        <v/>
      </c>
      <c r="R414" s="4" t="s">
        <v>50</v>
      </c>
      <c r="S414" s="4" t="str">
        <f t="shared" si="6"/>
        <v/>
      </c>
      <c r="T414" s="4">
        <f>③入力シート!J417</f>
        <v>0</v>
      </c>
    </row>
    <row r="415" spans="1:20" ht="15" customHeight="1">
      <c r="A415" s="4">
        <v>0</v>
      </c>
      <c r="B415" s="4">
        <f>③入力シート!$B$2</f>
        <v>202307</v>
      </c>
      <c r="C415" s="4" t="e">
        <f>③入力シート!C418*100+③入力シート!D418</f>
        <v>#VALUE!</v>
      </c>
      <c r="D415" s="4">
        <v>112011</v>
      </c>
      <c r="E415" s="4">
        <f>①基本情報!$B$11</f>
        <v>0</v>
      </c>
      <c r="F415" s="4" t="str">
        <f>③入力シート!Q418</f>
        <v/>
      </c>
      <c r="G415" s="4">
        <v>1</v>
      </c>
      <c r="H415">
        <f>COUNTIFS($C$2:$C415,C415,$F$2:$F415,F415,$I$2:$I415,I415)</f>
        <v>414</v>
      </c>
      <c r="I415" s="4">
        <f>③入力シート!E418</f>
        <v>0</v>
      </c>
      <c r="K415" s="4">
        <f>③入力シート!G418</f>
        <v>0</v>
      </c>
      <c r="L415" s="4">
        <f>③入力シート!H418</f>
        <v>0</v>
      </c>
      <c r="O415" s="4">
        <f>①基本情報!$B$9</f>
        <v>0</v>
      </c>
      <c r="P415" s="4" t="str">
        <f>③入力シート!B418</f>
        <v/>
      </c>
      <c r="R415" s="4" t="s">
        <v>50</v>
      </c>
      <c r="S415" s="4" t="str">
        <f t="shared" si="6"/>
        <v/>
      </c>
      <c r="T415" s="4">
        <f>③入力シート!J418</f>
        <v>0</v>
      </c>
    </row>
    <row r="416" spans="1:20" ht="15" customHeight="1">
      <c r="A416" s="4">
        <v>0</v>
      </c>
      <c r="B416" s="4">
        <f>③入力シート!$B$2</f>
        <v>202307</v>
      </c>
      <c r="C416" s="4" t="e">
        <f>③入力シート!C419*100+③入力シート!D419</f>
        <v>#VALUE!</v>
      </c>
      <c r="D416" s="4">
        <v>112011</v>
      </c>
      <c r="E416" s="4">
        <f>①基本情報!$B$11</f>
        <v>0</v>
      </c>
      <c r="F416" s="4" t="str">
        <f>③入力シート!Q419</f>
        <v/>
      </c>
      <c r="G416" s="4">
        <v>1</v>
      </c>
      <c r="H416">
        <f>COUNTIFS($C$2:$C416,C416,$F$2:$F416,F416,$I$2:$I416,I416)</f>
        <v>415</v>
      </c>
      <c r="I416" s="4">
        <f>③入力シート!E419</f>
        <v>0</v>
      </c>
      <c r="K416" s="4">
        <f>③入力シート!G419</f>
        <v>0</v>
      </c>
      <c r="L416" s="4">
        <f>③入力シート!H419</f>
        <v>0</v>
      </c>
      <c r="O416" s="4">
        <f>①基本情報!$B$9</f>
        <v>0</v>
      </c>
      <c r="P416" s="4" t="str">
        <f>③入力シート!B419</f>
        <v/>
      </c>
      <c r="R416" s="4" t="s">
        <v>50</v>
      </c>
      <c r="S416" s="4" t="str">
        <f t="shared" si="6"/>
        <v/>
      </c>
      <c r="T416" s="4">
        <f>③入力シート!J419</f>
        <v>0</v>
      </c>
    </row>
    <row r="417" spans="1:20" ht="15" customHeight="1">
      <c r="A417" s="4">
        <v>0</v>
      </c>
      <c r="B417" s="4">
        <f>③入力シート!$B$2</f>
        <v>202307</v>
      </c>
      <c r="C417" s="4" t="e">
        <f>③入力シート!C420*100+③入力シート!D420</f>
        <v>#VALUE!</v>
      </c>
      <c r="D417" s="4">
        <v>112011</v>
      </c>
      <c r="E417" s="4">
        <f>①基本情報!$B$11</f>
        <v>0</v>
      </c>
      <c r="F417" s="4" t="str">
        <f>③入力シート!Q420</f>
        <v/>
      </c>
      <c r="G417" s="4">
        <v>1</v>
      </c>
      <c r="H417">
        <f>COUNTIFS($C$2:$C417,C417,$F$2:$F417,F417,$I$2:$I417,I417)</f>
        <v>416</v>
      </c>
      <c r="I417" s="4">
        <f>③入力シート!E420</f>
        <v>0</v>
      </c>
      <c r="K417" s="4">
        <f>③入力シート!G420</f>
        <v>0</v>
      </c>
      <c r="L417" s="4">
        <f>③入力シート!H420</f>
        <v>0</v>
      </c>
      <c r="O417" s="4">
        <f>①基本情報!$B$9</f>
        <v>0</v>
      </c>
      <c r="P417" s="4" t="str">
        <f>③入力シート!B420</f>
        <v/>
      </c>
      <c r="R417" s="4" t="s">
        <v>50</v>
      </c>
      <c r="S417" s="4" t="str">
        <f t="shared" si="6"/>
        <v/>
      </c>
      <c r="T417" s="4">
        <f>③入力シート!J420</f>
        <v>0</v>
      </c>
    </row>
    <row r="418" spans="1:20" ht="15" customHeight="1">
      <c r="A418" s="4">
        <v>0</v>
      </c>
      <c r="B418" s="4">
        <f>③入力シート!$B$2</f>
        <v>202307</v>
      </c>
      <c r="C418" s="4" t="e">
        <f>③入力シート!C421*100+③入力シート!D421</f>
        <v>#VALUE!</v>
      </c>
      <c r="D418" s="4">
        <v>112011</v>
      </c>
      <c r="E418" s="4">
        <f>①基本情報!$B$11</f>
        <v>0</v>
      </c>
      <c r="F418" s="4" t="str">
        <f>③入力シート!Q421</f>
        <v/>
      </c>
      <c r="G418" s="4">
        <v>1</v>
      </c>
      <c r="H418">
        <f>COUNTIFS($C$2:$C418,C418,$F$2:$F418,F418,$I$2:$I418,I418)</f>
        <v>417</v>
      </c>
      <c r="I418" s="4">
        <f>③入力シート!E421</f>
        <v>0</v>
      </c>
      <c r="K418" s="4">
        <f>③入力シート!G421</f>
        <v>0</v>
      </c>
      <c r="L418" s="4">
        <f>③入力シート!H421</f>
        <v>0</v>
      </c>
      <c r="O418" s="4">
        <f>①基本情報!$B$9</f>
        <v>0</v>
      </c>
      <c r="P418" s="4" t="str">
        <f>③入力シート!B421</f>
        <v/>
      </c>
      <c r="R418" s="4" t="s">
        <v>50</v>
      </c>
      <c r="S418" s="4" t="str">
        <f t="shared" si="6"/>
        <v/>
      </c>
      <c r="T418" s="4">
        <f>③入力シート!J421</f>
        <v>0</v>
      </c>
    </row>
    <row r="419" spans="1:20" ht="15" customHeight="1">
      <c r="A419" s="4">
        <v>0</v>
      </c>
      <c r="B419" s="4">
        <f>③入力シート!$B$2</f>
        <v>202307</v>
      </c>
      <c r="C419" s="4" t="e">
        <f>③入力シート!C422*100+③入力シート!D422</f>
        <v>#VALUE!</v>
      </c>
      <c r="D419" s="4">
        <v>112011</v>
      </c>
      <c r="E419" s="4">
        <f>①基本情報!$B$11</f>
        <v>0</v>
      </c>
      <c r="F419" s="4" t="str">
        <f>③入力シート!Q422</f>
        <v/>
      </c>
      <c r="G419" s="4">
        <v>1</v>
      </c>
      <c r="H419">
        <f>COUNTIFS($C$2:$C419,C419,$F$2:$F419,F419,$I$2:$I419,I419)</f>
        <v>418</v>
      </c>
      <c r="I419" s="4">
        <f>③入力シート!E422</f>
        <v>0</v>
      </c>
      <c r="K419" s="4">
        <f>③入力シート!G422</f>
        <v>0</v>
      </c>
      <c r="L419" s="4">
        <f>③入力シート!H422</f>
        <v>0</v>
      </c>
      <c r="O419" s="4">
        <f>①基本情報!$B$9</f>
        <v>0</v>
      </c>
      <c r="P419" s="4" t="str">
        <f>③入力シート!B422</f>
        <v/>
      </c>
      <c r="R419" s="4" t="s">
        <v>50</v>
      </c>
      <c r="S419" s="4" t="str">
        <f t="shared" si="6"/>
        <v/>
      </c>
      <c r="T419" s="4">
        <f>③入力シート!J422</f>
        <v>0</v>
      </c>
    </row>
    <row r="420" spans="1:20" ht="15" customHeight="1">
      <c r="A420" s="4">
        <v>0</v>
      </c>
      <c r="B420" s="4">
        <f>③入力シート!$B$2</f>
        <v>202307</v>
      </c>
      <c r="C420" s="4" t="e">
        <f>③入力シート!C423*100+③入力シート!D423</f>
        <v>#VALUE!</v>
      </c>
      <c r="D420" s="4">
        <v>112011</v>
      </c>
      <c r="E420" s="4">
        <f>①基本情報!$B$11</f>
        <v>0</v>
      </c>
      <c r="F420" s="4" t="str">
        <f>③入力シート!Q423</f>
        <v/>
      </c>
      <c r="G420" s="4">
        <v>1</v>
      </c>
      <c r="H420">
        <f>COUNTIFS($C$2:$C420,C420,$F$2:$F420,F420,$I$2:$I420,I420)</f>
        <v>419</v>
      </c>
      <c r="I420" s="4">
        <f>③入力シート!E423</f>
        <v>0</v>
      </c>
      <c r="K420" s="4">
        <f>③入力シート!G423</f>
        <v>0</v>
      </c>
      <c r="L420" s="4">
        <f>③入力シート!H423</f>
        <v>0</v>
      </c>
      <c r="O420" s="4">
        <f>①基本情報!$B$9</f>
        <v>0</v>
      </c>
      <c r="P420" s="4" t="str">
        <f>③入力シート!B423</f>
        <v/>
      </c>
      <c r="R420" s="4" t="s">
        <v>50</v>
      </c>
      <c r="S420" s="4" t="str">
        <f t="shared" si="6"/>
        <v/>
      </c>
      <c r="T420" s="4">
        <f>③入力シート!J423</f>
        <v>0</v>
      </c>
    </row>
    <row r="421" spans="1:20" ht="15" customHeight="1">
      <c r="A421" s="4">
        <v>0</v>
      </c>
      <c r="B421" s="4">
        <f>③入力シート!$B$2</f>
        <v>202307</v>
      </c>
      <c r="C421" s="4" t="e">
        <f>③入力シート!C424*100+③入力シート!D424</f>
        <v>#VALUE!</v>
      </c>
      <c r="D421" s="4">
        <v>112011</v>
      </c>
      <c r="E421" s="4">
        <f>①基本情報!$B$11</f>
        <v>0</v>
      </c>
      <c r="F421" s="4" t="str">
        <f>③入力シート!Q424</f>
        <v/>
      </c>
      <c r="G421" s="4">
        <v>1</v>
      </c>
      <c r="H421">
        <f>COUNTIFS($C$2:$C421,C421,$F$2:$F421,F421,$I$2:$I421,I421)</f>
        <v>420</v>
      </c>
      <c r="I421" s="4">
        <f>③入力シート!E424</f>
        <v>0</v>
      </c>
      <c r="K421" s="4">
        <f>③入力シート!G424</f>
        <v>0</v>
      </c>
      <c r="L421" s="4">
        <f>③入力シート!H424</f>
        <v>0</v>
      </c>
      <c r="O421" s="4">
        <f>①基本情報!$B$9</f>
        <v>0</v>
      </c>
      <c r="P421" s="4" t="str">
        <f>③入力シート!B424</f>
        <v/>
      </c>
      <c r="R421" s="4" t="s">
        <v>50</v>
      </c>
      <c r="S421" s="4" t="str">
        <f t="shared" si="6"/>
        <v/>
      </c>
      <c r="T421" s="4">
        <f>③入力シート!J424</f>
        <v>0</v>
      </c>
    </row>
    <row r="422" spans="1:20" ht="15" customHeight="1">
      <c r="A422" s="4">
        <v>0</v>
      </c>
      <c r="B422" s="4">
        <f>③入力シート!$B$2</f>
        <v>202307</v>
      </c>
      <c r="C422" s="4" t="e">
        <f>③入力シート!C425*100+③入力シート!D425</f>
        <v>#VALUE!</v>
      </c>
      <c r="D422" s="4">
        <v>112011</v>
      </c>
      <c r="E422" s="4">
        <f>①基本情報!$B$11</f>
        <v>0</v>
      </c>
      <c r="F422" s="4" t="str">
        <f>③入力シート!Q425</f>
        <v/>
      </c>
      <c r="G422" s="4">
        <v>1</v>
      </c>
      <c r="H422">
        <f>COUNTIFS($C$2:$C422,C422,$F$2:$F422,F422,$I$2:$I422,I422)</f>
        <v>421</v>
      </c>
      <c r="I422" s="4">
        <f>③入力シート!E425</f>
        <v>0</v>
      </c>
      <c r="K422" s="4">
        <f>③入力シート!G425</f>
        <v>0</v>
      </c>
      <c r="L422" s="4">
        <f>③入力シート!H425</f>
        <v>0</v>
      </c>
      <c r="O422" s="4">
        <f>①基本情報!$B$9</f>
        <v>0</v>
      </c>
      <c r="P422" s="4" t="str">
        <f>③入力シート!B425</f>
        <v/>
      </c>
      <c r="R422" s="4" t="s">
        <v>50</v>
      </c>
      <c r="S422" s="4" t="str">
        <f t="shared" si="6"/>
        <v/>
      </c>
      <c r="T422" s="4">
        <f>③入力シート!J425</f>
        <v>0</v>
      </c>
    </row>
    <row r="423" spans="1:20" ht="15" customHeight="1">
      <c r="A423" s="4">
        <v>0</v>
      </c>
      <c r="B423" s="4">
        <f>③入力シート!$B$2</f>
        <v>202307</v>
      </c>
      <c r="C423" s="4" t="e">
        <f>③入力シート!C426*100+③入力シート!D426</f>
        <v>#VALUE!</v>
      </c>
      <c r="D423" s="4">
        <v>112011</v>
      </c>
      <c r="E423" s="4">
        <f>①基本情報!$B$11</f>
        <v>0</v>
      </c>
      <c r="F423" s="4" t="str">
        <f>③入力シート!Q426</f>
        <v/>
      </c>
      <c r="G423" s="4">
        <v>1</v>
      </c>
      <c r="H423">
        <f>COUNTIFS($C$2:$C423,C423,$F$2:$F423,F423,$I$2:$I423,I423)</f>
        <v>422</v>
      </c>
      <c r="I423" s="4">
        <f>③入力シート!E426</f>
        <v>0</v>
      </c>
      <c r="K423" s="4">
        <f>③入力シート!G426</f>
        <v>0</v>
      </c>
      <c r="L423" s="4">
        <f>③入力シート!H426</f>
        <v>0</v>
      </c>
      <c r="O423" s="4">
        <f>①基本情報!$B$9</f>
        <v>0</v>
      </c>
      <c r="P423" s="4" t="str">
        <f>③入力シート!B426</f>
        <v/>
      </c>
      <c r="R423" s="4" t="s">
        <v>50</v>
      </c>
      <c r="S423" s="4" t="str">
        <f t="shared" si="6"/>
        <v/>
      </c>
      <c r="T423" s="4">
        <f>③入力シート!J426</f>
        <v>0</v>
      </c>
    </row>
    <row r="424" spans="1:20" ht="15" customHeight="1">
      <c r="A424" s="4">
        <v>0</v>
      </c>
      <c r="B424" s="4">
        <f>③入力シート!$B$2</f>
        <v>202307</v>
      </c>
      <c r="C424" s="4" t="e">
        <f>③入力シート!C427*100+③入力シート!D427</f>
        <v>#VALUE!</v>
      </c>
      <c r="D424" s="4">
        <v>112011</v>
      </c>
      <c r="E424" s="4">
        <f>①基本情報!$B$11</f>
        <v>0</v>
      </c>
      <c r="F424" s="4" t="str">
        <f>③入力シート!Q427</f>
        <v/>
      </c>
      <c r="G424" s="4">
        <v>1</v>
      </c>
      <c r="H424">
        <f>COUNTIFS($C$2:$C424,C424,$F$2:$F424,F424,$I$2:$I424,I424)</f>
        <v>423</v>
      </c>
      <c r="I424" s="4">
        <f>③入力シート!E427</f>
        <v>0</v>
      </c>
      <c r="K424" s="4">
        <f>③入力シート!G427</f>
        <v>0</v>
      </c>
      <c r="L424" s="4">
        <f>③入力シート!H427</f>
        <v>0</v>
      </c>
      <c r="O424" s="4">
        <f>①基本情報!$B$9</f>
        <v>0</v>
      </c>
      <c r="P424" s="4" t="str">
        <f>③入力シート!B427</f>
        <v/>
      </c>
      <c r="R424" s="4" t="s">
        <v>50</v>
      </c>
      <c r="S424" s="4" t="str">
        <f t="shared" si="6"/>
        <v/>
      </c>
      <c r="T424" s="4">
        <f>③入力シート!J427</f>
        <v>0</v>
      </c>
    </row>
    <row r="425" spans="1:20" ht="15" customHeight="1">
      <c r="A425" s="4">
        <v>0</v>
      </c>
      <c r="B425" s="4">
        <f>③入力シート!$B$2</f>
        <v>202307</v>
      </c>
      <c r="C425" s="4" t="e">
        <f>③入力シート!C428*100+③入力シート!D428</f>
        <v>#VALUE!</v>
      </c>
      <c r="D425" s="4">
        <v>112011</v>
      </c>
      <c r="E425" s="4">
        <f>①基本情報!$B$11</f>
        <v>0</v>
      </c>
      <c r="F425" s="4" t="str">
        <f>③入力シート!Q428</f>
        <v/>
      </c>
      <c r="G425" s="4">
        <v>1</v>
      </c>
      <c r="H425">
        <f>COUNTIFS($C$2:$C425,C425,$F$2:$F425,F425,$I$2:$I425,I425)</f>
        <v>424</v>
      </c>
      <c r="I425" s="4">
        <f>③入力シート!E428</f>
        <v>0</v>
      </c>
      <c r="K425" s="4">
        <f>③入力シート!G428</f>
        <v>0</v>
      </c>
      <c r="L425" s="4">
        <f>③入力シート!H428</f>
        <v>0</v>
      </c>
      <c r="O425" s="4">
        <f>①基本情報!$B$9</f>
        <v>0</v>
      </c>
      <c r="P425" s="4" t="str">
        <f>③入力シート!B428</f>
        <v/>
      </c>
      <c r="R425" s="4" t="s">
        <v>50</v>
      </c>
      <c r="S425" s="4" t="str">
        <f t="shared" si="6"/>
        <v/>
      </c>
      <c r="T425" s="4">
        <f>③入力シート!J428</f>
        <v>0</v>
      </c>
    </row>
    <row r="426" spans="1:20" ht="15" customHeight="1">
      <c r="A426" s="4">
        <v>0</v>
      </c>
      <c r="B426" s="4">
        <f>③入力シート!$B$2</f>
        <v>202307</v>
      </c>
      <c r="C426" s="4" t="e">
        <f>③入力シート!C429*100+③入力シート!D429</f>
        <v>#VALUE!</v>
      </c>
      <c r="D426" s="4">
        <v>112011</v>
      </c>
      <c r="E426" s="4">
        <f>①基本情報!$B$11</f>
        <v>0</v>
      </c>
      <c r="F426" s="4" t="str">
        <f>③入力シート!Q429</f>
        <v/>
      </c>
      <c r="G426" s="4">
        <v>1</v>
      </c>
      <c r="H426">
        <f>COUNTIFS($C$2:$C426,C426,$F$2:$F426,F426,$I$2:$I426,I426)</f>
        <v>425</v>
      </c>
      <c r="I426" s="4">
        <f>③入力シート!E429</f>
        <v>0</v>
      </c>
      <c r="K426" s="4">
        <f>③入力シート!G429</f>
        <v>0</v>
      </c>
      <c r="L426" s="4">
        <f>③入力シート!H429</f>
        <v>0</v>
      </c>
      <c r="O426" s="4">
        <f>①基本情報!$B$9</f>
        <v>0</v>
      </c>
      <c r="P426" s="4" t="str">
        <f>③入力シート!B429</f>
        <v/>
      </c>
      <c r="R426" s="4" t="s">
        <v>50</v>
      </c>
      <c r="S426" s="4" t="str">
        <f t="shared" si="6"/>
        <v/>
      </c>
      <c r="T426" s="4">
        <f>③入力シート!J429</f>
        <v>0</v>
      </c>
    </row>
    <row r="427" spans="1:20" ht="15" customHeight="1">
      <c r="A427" s="4">
        <v>0</v>
      </c>
      <c r="B427" s="4">
        <f>③入力シート!$B$2</f>
        <v>202307</v>
      </c>
      <c r="C427" s="4" t="e">
        <f>③入力シート!C430*100+③入力シート!D430</f>
        <v>#VALUE!</v>
      </c>
      <c r="D427" s="4">
        <v>112011</v>
      </c>
      <c r="E427" s="4">
        <f>①基本情報!$B$11</f>
        <v>0</v>
      </c>
      <c r="F427" s="4" t="str">
        <f>③入力シート!Q430</f>
        <v/>
      </c>
      <c r="G427" s="4">
        <v>1</v>
      </c>
      <c r="H427">
        <f>COUNTIFS($C$2:$C427,C427,$F$2:$F427,F427,$I$2:$I427,I427)</f>
        <v>426</v>
      </c>
      <c r="I427" s="4">
        <f>③入力シート!E430</f>
        <v>0</v>
      </c>
      <c r="K427" s="4">
        <f>③入力シート!G430</f>
        <v>0</v>
      </c>
      <c r="L427" s="4">
        <f>③入力シート!H430</f>
        <v>0</v>
      </c>
      <c r="O427" s="4">
        <f>①基本情報!$B$9</f>
        <v>0</v>
      </c>
      <c r="P427" s="4" t="str">
        <f>③入力シート!B430</f>
        <v/>
      </c>
      <c r="R427" s="4" t="s">
        <v>50</v>
      </c>
      <c r="S427" s="4" t="str">
        <f t="shared" si="6"/>
        <v/>
      </c>
      <c r="T427" s="4">
        <f>③入力シート!J430</f>
        <v>0</v>
      </c>
    </row>
    <row r="428" spans="1:20" ht="15" customHeight="1">
      <c r="A428" s="4">
        <v>0</v>
      </c>
      <c r="B428" s="4">
        <f>③入力シート!$B$2</f>
        <v>202307</v>
      </c>
      <c r="C428" s="4" t="e">
        <f>③入力シート!C431*100+③入力シート!D431</f>
        <v>#VALUE!</v>
      </c>
      <c r="D428" s="4">
        <v>112011</v>
      </c>
      <c r="E428" s="4">
        <f>①基本情報!$B$11</f>
        <v>0</v>
      </c>
      <c r="F428" s="4" t="str">
        <f>③入力シート!Q431</f>
        <v/>
      </c>
      <c r="G428" s="4">
        <v>1</v>
      </c>
      <c r="H428">
        <f>COUNTIFS($C$2:$C428,C428,$F$2:$F428,F428,$I$2:$I428,I428)</f>
        <v>427</v>
      </c>
      <c r="I428" s="4">
        <f>③入力シート!E431</f>
        <v>0</v>
      </c>
      <c r="K428" s="4">
        <f>③入力シート!G431</f>
        <v>0</v>
      </c>
      <c r="L428" s="4">
        <f>③入力シート!H431</f>
        <v>0</v>
      </c>
      <c r="O428" s="4">
        <f>①基本情報!$B$9</f>
        <v>0</v>
      </c>
      <c r="P428" s="4" t="str">
        <f>③入力シート!B431</f>
        <v/>
      </c>
      <c r="R428" s="4" t="s">
        <v>50</v>
      </c>
      <c r="S428" s="4" t="str">
        <f t="shared" si="6"/>
        <v/>
      </c>
      <c r="T428" s="4">
        <f>③入力シート!J431</f>
        <v>0</v>
      </c>
    </row>
    <row r="429" spans="1:20" ht="15" customHeight="1">
      <c r="A429" s="4">
        <v>0</v>
      </c>
      <c r="B429" s="4">
        <f>③入力シート!$B$2</f>
        <v>202307</v>
      </c>
      <c r="C429" s="4" t="e">
        <f>③入力シート!C432*100+③入力シート!D432</f>
        <v>#VALUE!</v>
      </c>
      <c r="D429" s="4">
        <v>112011</v>
      </c>
      <c r="E429" s="4">
        <f>①基本情報!$B$11</f>
        <v>0</v>
      </c>
      <c r="F429" s="4" t="str">
        <f>③入力シート!Q432</f>
        <v/>
      </c>
      <c r="G429" s="4">
        <v>1</v>
      </c>
      <c r="H429">
        <f>COUNTIFS($C$2:$C429,C429,$F$2:$F429,F429,$I$2:$I429,I429)</f>
        <v>428</v>
      </c>
      <c r="I429" s="4">
        <f>③入力シート!E432</f>
        <v>0</v>
      </c>
      <c r="K429" s="4">
        <f>③入力シート!G432</f>
        <v>0</v>
      </c>
      <c r="L429" s="4">
        <f>③入力シート!H432</f>
        <v>0</v>
      </c>
      <c r="O429" s="4">
        <f>①基本情報!$B$9</f>
        <v>0</v>
      </c>
      <c r="P429" s="4" t="str">
        <f>③入力シート!B432</f>
        <v/>
      </c>
      <c r="R429" s="4" t="s">
        <v>50</v>
      </c>
      <c r="S429" s="4" t="str">
        <f t="shared" si="6"/>
        <v/>
      </c>
      <c r="T429" s="4">
        <f>③入力シート!J432</f>
        <v>0</v>
      </c>
    </row>
    <row r="430" spans="1:20" ht="15" customHeight="1">
      <c r="A430" s="4">
        <v>0</v>
      </c>
      <c r="B430" s="4">
        <f>③入力シート!$B$2</f>
        <v>202307</v>
      </c>
      <c r="C430" s="4" t="e">
        <f>③入力シート!C433*100+③入力シート!D433</f>
        <v>#VALUE!</v>
      </c>
      <c r="D430" s="4">
        <v>112011</v>
      </c>
      <c r="E430" s="4">
        <f>①基本情報!$B$11</f>
        <v>0</v>
      </c>
      <c r="F430" s="4" t="str">
        <f>③入力シート!Q433</f>
        <v/>
      </c>
      <c r="G430" s="4">
        <v>1</v>
      </c>
      <c r="H430">
        <f>COUNTIFS($C$2:$C430,C430,$F$2:$F430,F430,$I$2:$I430,I430)</f>
        <v>429</v>
      </c>
      <c r="I430" s="4">
        <f>③入力シート!E433</f>
        <v>0</v>
      </c>
      <c r="K430" s="4">
        <f>③入力シート!G433</f>
        <v>0</v>
      </c>
      <c r="L430" s="4">
        <f>③入力シート!H433</f>
        <v>0</v>
      </c>
      <c r="O430" s="4">
        <f>①基本情報!$B$9</f>
        <v>0</v>
      </c>
      <c r="P430" s="4" t="str">
        <f>③入力シート!B433</f>
        <v/>
      </c>
      <c r="R430" s="4" t="s">
        <v>50</v>
      </c>
      <c r="S430" s="4" t="str">
        <f t="shared" si="6"/>
        <v/>
      </c>
      <c r="T430" s="4">
        <f>③入力シート!J433</f>
        <v>0</v>
      </c>
    </row>
    <row r="431" spans="1:20" ht="15" customHeight="1">
      <c r="A431" s="4">
        <v>0</v>
      </c>
      <c r="B431" s="4">
        <f>③入力シート!$B$2</f>
        <v>202307</v>
      </c>
      <c r="C431" s="4" t="e">
        <f>③入力シート!C434*100+③入力シート!D434</f>
        <v>#VALUE!</v>
      </c>
      <c r="D431" s="4">
        <v>112011</v>
      </c>
      <c r="E431" s="4">
        <f>①基本情報!$B$11</f>
        <v>0</v>
      </c>
      <c r="F431" s="4" t="str">
        <f>③入力シート!Q434</f>
        <v/>
      </c>
      <c r="G431" s="4">
        <v>1</v>
      </c>
      <c r="H431">
        <f>COUNTIFS($C$2:$C431,C431,$F$2:$F431,F431,$I$2:$I431,I431)</f>
        <v>430</v>
      </c>
      <c r="I431" s="4">
        <f>③入力シート!E434</f>
        <v>0</v>
      </c>
      <c r="K431" s="4">
        <f>③入力シート!G434</f>
        <v>0</v>
      </c>
      <c r="L431" s="4">
        <f>③入力シート!H434</f>
        <v>0</v>
      </c>
      <c r="O431" s="4">
        <f>①基本情報!$B$9</f>
        <v>0</v>
      </c>
      <c r="P431" s="4" t="str">
        <f>③入力シート!B434</f>
        <v/>
      </c>
      <c r="R431" s="4" t="s">
        <v>50</v>
      </c>
      <c r="S431" s="4" t="str">
        <f t="shared" si="6"/>
        <v/>
      </c>
      <c r="T431" s="4">
        <f>③入力シート!J434</f>
        <v>0</v>
      </c>
    </row>
    <row r="432" spans="1:20" ht="15" customHeight="1">
      <c r="A432" s="4">
        <v>0</v>
      </c>
      <c r="B432" s="4">
        <f>③入力シート!$B$2</f>
        <v>202307</v>
      </c>
      <c r="C432" s="4" t="e">
        <f>③入力シート!C435*100+③入力シート!D435</f>
        <v>#VALUE!</v>
      </c>
      <c r="D432" s="4">
        <v>112011</v>
      </c>
      <c r="E432" s="4">
        <f>①基本情報!$B$11</f>
        <v>0</v>
      </c>
      <c r="F432" s="4" t="str">
        <f>③入力シート!Q435</f>
        <v/>
      </c>
      <c r="G432" s="4">
        <v>1</v>
      </c>
      <c r="H432">
        <f>COUNTIFS($C$2:$C432,C432,$F$2:$F432,F432,$I$2:$I432,I432)</f>
        <v>431</v>
      </c>
      <c r="I432" s="4">
        <f>③入力シート!E435</f>
        <v>0</v>
      </c>
      <c r="K432" s="4">
        <f>③入力シート!G435</f>
        <v>0</v>
      </c>
      <c r="L432" s="4">
        <f>③入力シート!H435</f>
        <v>0</v>
      </c>
      <c r="O432" s="4">
        <f>①基本情報!$B$9</f>
        <v>0</v>
      </c>
      <c r="P432" s="4" t="str">
        <f>③入力シート!B435</f>
        <v/>
      </c>
      <c r="R432" s="4" t="s">
        <v>50</v>
      </c>
      <c r="S432" s="4" t="str">
        <f t="shared" si="6"/>
        <v/>
      </c>
      <c r="T432" s="4">
        <f>③入力シート!J435</f>
        <v>0</v>
      </c>
    </row>
    <row r="433" spans="1:20" ht="15" customHeight="1">
      <c r="A433" s="4">
        <v>0</v>
      </c>
      <c r="B433" s="4">
        <f>③入力シート!$B$2</f>
        <v>202307</v>
      </c>
      <c r="C433" s="4" t="e">
        <f>③入力シート!C436*100+③入力シート!D436</f>
        <v>#VALUE!</v>
      </c>
      <c r="D433" s="4">
        <v>112011</v>
      </c>
      <c r="E433" s="4">
        <f>①基本情報!$B$11</f>
        <v>0</v>
      </c>
      <c r="F433" s="4" t="str">
        <f>③入力シート!Q436</f>
        <v/>
      </c>
      <c r="G433" s="4">
        <v>1</v>
      </c>
      <c r="H433">
        <f>COUNTIFS($C$2:$C433,C433,$F$2:$F433,F433,$I$2:$I433,I433)</f>
        <v>432</v>
      </c>
      <c r="I433" s="4">
        <f>③入力シート!E436</f>
        <v>0</v>
      </c>
      <c r="K433" s="4">
        <f>③入力シート!G436</f>
        <v>0</v>
      </c>
      <c r="L433" s="4">
        <f>③入力シート!H436</f>
        <v>0</v>
      </c>
      <c r="O433" s="4">
        <f>①基本情報!$B$9</f>
        <v>0</v>
      </c>
      <c r="P433" s="4" t="str">
        <f>③入力シート!B436</f>
        <v/>
      </c>
      <c r="R433" s="4" t="s">
        <v>50</v>
      </c>
      <c r="S433" s="4" t="str">
        <f t="shared" si="6"/>
        <v/>
      </c>
      <c r="T433" s="4">
        <f>③入力シート!J436</f>
        <v>0</v>
      </c>
    </row>
    <row r="434" spans="1:20" ht="15" customHeight="1">
      <c r="A434" s="4">
        <v>0</v>
      </c>
      <c r="B434" s="4">
        <f>③入力シート!$B$2</f>
        <v>202307</v>
      </c>
      <c r="C434" s="4" t="e">
        <f>③入力シート!C437*100+③入力シート!D437</f>
        <v>#VALUE!</v>
      </c>
      <c r="D434" s="4">
        <v>112011</v>
      </c>
      <c r="E434" s="4">
        <f>①基本情報!$B$11</f>
        <v>0</v>
      </c>
      <c r="F434" s="4" t="str">
        <f>③入力シート!Q437</f>
        <v/>
      </c>
      <c r="G434" s="4">
        <v>1</v>
      </c>
      <c r="H434">
        <f>COUNTIFS($C$2:$C434,C434,$F$2:$F434,F434,$I$2:$I434,I434)</f>
        <v>433</v>
      </c>
      <c r="I434" s="4">
        <f>③入力シート!E437</f>
        <v>0</v>
      </c>
      <c r="K434" s="4">
        <f>③入力シート!G437</f>
        <v>0</v>
      </c>
      <c r="L434" s="4">
        <f>③入力シート!H437</f>
        <v>0</v>
      </c>
      <c r="O434" s="4">
        <f>①基本情報!$B$9</f>
        <v>0</v>
      </c>
      <c r="P434" s="4" t="str">
        <f>③入力シート!B437</f>
        <v/>
      </c>
      <c r="R434" s="4" t="s">
        <v>50</v>
      </c>
      <c r="S434" s="4" t="str">
        <f t="shared" si="6"/>
        <v/>
      </c>
      <c r="T434" s="4">
        <f>③入力シート!J437</f>
        <v>0</v>
      </c>
    </row>
    <row r="435" spans="1:20" ht="15" customHeight="1">
      <c r="A435" s="4">
        <v>0</v>
      </c>
      <c r="B435" s="4">
        <f>③入力シート!$B$2</f>
        <v>202307</v>
      </c>
      <c r="C435" s="4" t="e">
        <f>③入力シート!C438*100+③入力シート!D438</f>
        <v>#VALUE!</v>
      </c>
      <c r="D435" s="4">
        <v>112011</v>
      </c>
      <c r="E435" s="4">
        <f>①基本情報!$B$11</f>
        <v>0</v>
      </c>
      <c r="F435" s="4" t="str">
        <f>③入力シート!Q438</f>
        <v/>
      </c>
      <c r="G435" s="4">
        <v>1</v>
      </c>
      <c r="H435">
        <f>COUNTIFS($C$2:$C435,C435,$F$2:$F435,F435,$I$2:$I435,I435)</f>
        <v>434</v>
      </c>
      <c r="I435" s="4">
        <f>③入力シート!E438</f>
        <v>0</v>
      </c>
      <c r="K435" s="4">
        <f>③入力シート!G438</f>
        <v>0</v>
      </c>
      <c r="L435" s="4">
        <f>③入力シート!H438</f>
        <v>0</v>
      </c>
      <c r="O435" s="4">
        <f>①基本情報!$B$9</f>
        <v>0</v>
      </c>
      <c r="P435" s="4" t="str">
        <f>③入力シート!B438</f>
        <v/>
      </c>
      <c r="R435" s="4" t="s">
        <v>50</v>
      </c>
      <c r="S435" s="4" t="str">
        <f t="shared" si="6"/>
        <v/>
      </c>
      <c r="T435" s="4">
        <f>③入力シート!J438</f>
        <v>0</v>
      </c>
    </row>
    <row r="436" spans="1:20" ht="15" customHeight="1">
      <c r="A436" s="4">
        <v>0</v>
      </c>
      <c r="B436" s="4">
        <f>③入力シート!$B$2</f>
        <v>202307</v>
      </c>
      <c r="C436" s="4" t="e">
        <f>③入力シート!C439*100+③入力シート!D439</f>
        <v>#VALUE!</v>
      </c>
      <c r="D436" s="4">
        <v>112011</v>
      </c>
      <c r="E436" s="4">
        <f>①基本情報!$B$11</f>
        <v>0</v>
      </c>
      <c r="F436" s="4" t="str">
        <f>③入力シート!Q439</f>
        <v/>
      </c>
      <c r="G436" s="4">
        <v>1</v>
      </c>
      <c r="H436">
        <f>COUNTIFS($C$2:$C436,C436,$F$2:$F436,F436,$I$2:$I436,I436)</f>
        <v>435</v>
      </c>
      <c r="I436" s="4">
        <f>③入力シート!E439</f>
        <v>0</v>
      </c>
      <c r="K436" s="4">
        <f>③入力シート!G439</f>
        <v>0</v>
      </c>
      <c r="L436" s="4">
        <f>③入力シート!H439</f>
        <v>0</v>
      </c>
      <c r="O436" s="4">
        <f>①基本情報!$B$9</f>
        <v>0</v>
      </c>
      <c r="P436" s="4" t="str">
        <f>③入力シート!B439</f>
        <v/>
      </c>
      <c r="R436" s="4" t="s">
        <v>50</v>
      </c>
      <c r="S436" s="4" t="str">
        <f t="shared" si="6"/>
        <v/>
      </c>
      <c r="T436" s="4">
        <f>③入力シート!J439</f>
        <v>0</v>
      </c>
    </row>
    <row r="437" spans="1:20" ht="15" customHeight="1">
      <c r="A437" s="4">
        <v>0</v>
      </c>
      <c r="B437" s="4">
        <f>③入力シート!$B$2</f>
        <v>202307</v>
      </c>
      <c r="C437" s="4" t="e">
        <f>③入力シート!C440*100+③入力シート!D440</f>
        <v>#VALUE!</v>
      </c>
      <c r="D437" s="4">
        <v>112011</v>
      </c>
      <c r="E437" s="4">
        <f>①基本情報!$B$11</f>
        <v>0</v>
      </c>
      <c r="F437" s="4" t="str">
        <f>③入力シート!Q440</f>
        <v/>
      </c>
      <c r="G437" s="4">
        <v>1</v>
      </c>
      <c r="H437">
        <f>COUNTIFS($C$2:$C437,C437,$F$2:$F437,F437,$I$2:$I437,I437)</f>
        <v>436</v>
      </c>
      <c r="I437" s="4">
        <f>③入力シート!E440</f>
        <v>0</v>
      </c>
      <c r="K437" s="4">
        <f>③入力シート!G440</f>
        <v>0</v>
      </c>
      <c r="L437" s="4">
        <f>③入力シート!H440</f>
        <v>0</v>
      </c>
      <c r="O437" s="4">
        <f>①基本情報!$B$9</f>
        <v>0</v>
      </c>
      <c r="P437" s="4" t="str">
        <f>③入力シート!B440</f>
        <v/>
      </c>
      <c r="R437" s="4" t="s">
        <v>50</v>
      </c>
      <c r="S437" s="4" t="str">
        <f t="shared" si="6"/>
        <v/>
      </c>
      <c r="T437" s="4">
        <f>③入力シート!J440</f>
        <v>0</v>
      </c>
    </row>
    <row r="438" spans="1:20" ht="15" customHeight="1">
      <c r="A438" s="4">
        <v>0</v>
      </c>
      <c r="B438" s="4">
        <f>③入力シート!$B$2</f>
        <v>202307</v>
      </c>
      <c r="C438" s="4" t="e">
        <f>③入力シート!C441*100+③入力シート!D441</f>
        <v>#VALUE!</v>
      </c>
      <c r="D438" s="4">
        <v>112011</v>
      </c>
      <c r="E438" s="4">
        <f>①基本情報!$B$11</f>
        <v>0</v>
      </c>
      <c r="F438" s="4" t="str">
        <f>③入力シート!Q441</f>
        <v/>
      </c>
      <c r="G438" s="4">
        <v>1</v>
      </c>
      <c r="H438">
        <f>COUNTIFS($C$2:$C438,C438,$F$2:$F438,F438,$I$2:$I438,I438)</f>
        <v>437</v>
      </c>
      <c r="I438" s="4">
        <f>③入力シート!E441</f>
        <v>0</v>
      </c>
      <c r="K438" s="4">
        <f>③入力シート!G441</f>
        <v>0</v>
      </c>
      <c r="L438" s="4">
        <f>③入力シート!H441</f>
        <v>0</v>
      </c>
      <c r="O438" s="4">
        <f>①基本情報!$B$9</f>
        <v>0</v>
      </c>
      <c r="P438" s="4" t="str">
        <f>③入力シート!B441</f>
        <v/>
      </c>
      <c r="R438" s="4" t="s">
        <v>50</v>
      </c>
      <c r="S438" s="4" t="str">
        <f t="shared" si="6"/>
        <v/>
      </c>
      <c r="T438" s="4">
        <f>③入力シート!J441</f>
        <v>0</v>
      </c>
    </row>
    <row r="439" spans="1:20" ht="15" customHeight="1">
      <c r="A439" s="4">
        <v>0</v>
      </c>
      <c r="B439" s="4">
        <f>③入力シート!$B$2</f>
        <v>202307</v>
      </c>
      <c r="C439" s="4" t="e">
        <f>③入力シート!C442*100+③入力シート!D442</f>
        <v>#VALUE!</v>
      </c>
      <c r="D439" s="4">
        <v>112011</v>
      </c>
      <c r="E439" s="4">
        <f>①基本情報!$B$11</f>
        <v>0</v>
      </c>
      <c r="F439" s="4" t="str">
        <f>③入力シート!Q442</f>
        <v/>
      </c>
      <c r="G439" s="4">
        <v>1</v>
      </c>
      <c r="H439">
        <f>COUNTIFS($C$2:$C439,C439,$F$2:$F439,F439,$I$2:$I439,I439)</f>
        <v>438</v>
      </c>
      <c r="I439" s="4">
        <f>③入力シート!E442</f>
        <v>0</v>
      </c>
      <c r="K439" s="4">
        <f>③入力シート!G442</f>
        <v>0</v>
      </c>
      <c r="L439" s="4">
        <f>③入力シート!H442</f>
        <v>0</v>
      </c>
      <c r="O439" s="4">
        <f>①基本情報!$B$9</f>
        <v>0</v>
      </c>
      <c r="P439" s="4" t="str">
        <f>③入力シート!B442</f>
        <v/>
      </c>
      <c r="R439" s="4" t="s">
        <v>50</v>
      </c>
      <c r="S439" s="4" t="str">
        <f t="shared" si="6"/>
        <v/>
      </c>
      <c r="T439" s="4">
        <f>③入力シート!J442</f>
        <v>0</v>
      </c>
    </row>
    <row r="440" spans="1:20" ht="15" customHeight="1">
      <c r="A440" s="4">
        <v>0</v>
      </c>
      <c r="B440" s="4">
        <f>③入力シート!$B$2</f>
        <v>202307</v>
      </c>
      <c r="C440" s="4" t="e">
        <f>③入力シート!C443*100+③入力シート!D443</f>
        <v>#VALUE!</v>
      </c>
      <c r="D440" s="4">
        <v>112011</v>
      </c>
      <c r="E440" s="4">
        <f>①基本情報!$B$11</f>
        <v>0</v>
      </c>
      <c r="F440" s="4" t="str">
        <f>③入力シート!Q443</f>
        <v/>
      </c>
      <c r="G440" s="4">
        <v>1</v>
      </c>
      <c r="H440">
        <f>COUNTIFS($C$2:$C440,C440,$F$2:$F440,F440,$I$2:$I440,I440)</f>
        <v>439</v>
      </c>
      <c r="I440" s="4">
        <f>③入力シート!E443</f>
        <v>0</v>
      </c>
      <c r="K440" s="4">
        <f>③入力シート!G443</f>
        <v>0</v>
      </c>
      <c r="L440" s="4">
        <f>③入力シート!H443</f>
        <v>0</v>
      </c>
      <c r="O440" s="4">
        <f>①基本情報!$B$9</f>
        <v>0</v>
      </c>
      <c r="P440" s="4" t="str">
        <f>③入力シート!B443</f>
        <v/>
      </c>
      <c r="R440" s="4" t="s">
        <v>50</v>
      </c>
      <c r="S440" s="4" t="str">
        <f t="shared" si="6"/>
        <v/>
      </c>
      <c r="T440" s="4">
        <f>③入力シート!J443</f>
        <v>0</v>
      </c>
    </row>
    <row r="441" spans="1:20" ht="15" customHeight="1">
      <c r="A441" s="4">
        <v>0</v>
      </c>
      <c r="B441" s="4">
        <f>③入力シート!$B$2</f>
        <v>202307</v>
      </c>
      <c r="C441" s="4" t="e">
        <f>③入力シート!C444*100+③入力シート!D444</f>
        <v>#VALUE!</v>
      </c>
      <c r="D441" s="4">
        <v>112011</v>
      </c>
      <c r="E441" s="4">
        <f>①基本情報!$B$11</f>
        <v>0</v>
      </c>
      <c r="F441" s="4" t="str">
        <f>③入力シート!Q444</f>
        <v/>
      </c>
      <c r="G441" s="4">
        <v>1</v>
      </c>
      <c r="H441">
        <f>COUNTIFS($C$2:$C441,C441,$F$2:$F441,F441,$I$2:$I441,I441)</f>
        <v>440</v>
      </c>
      <c r="I441" s="4">
        <f>③入力シート!E444</f>
        <v>0</v>
      </c>
      <c r="K441" s="4">
        <f>③入力シート!G444</f>
        <v>0</v>
      </c>
      <c r="L441" s="4">
        <f>③入力シート!H444</f>
        <v>0</v>
      </c>
      <c r="O441" s="4">
        <f>①基本情報!$B$9</f>
        <v>0</v>
      </c>
      <c r="P441" s="4" t="str">
        <f>③入力シート!B444</f>
        <v/>
      </c>
      <c r="R441" s="4" t="s">
        <v>50</v>
      </c>
      <c r="S441" s="4" t="str">
        <f t="shared" si="6"/>
        <v/>
      </c>
      <c r="T441" s="4">
        <f>③入力シート!J444</f>
        <v>0</v>
      </c>
    </row>
    <row r="442" spans="1:20" ht="15" customHeight="1">
      <c r="A442" s="4">
        <v>0</v>
      </c>
      <c r="B442" s="4">
        <f>③入力シート!$B$2</f>
        <v>202307</v>
      </c>
      <c r="C442" s="4" t="e">
        <f>③入力シート!C445*100+③入力シート!D445</f>
        <v>#VALUE!</v>
      </c>
      <c r="D442" s="4">
        <v>112011</v>
      </c>
      <c r="E442" s="4">
        <f>①基本情報!$B$11</f>
        <v>0</v>
      </c>
      <c r="F442" s="4" t="str">
        <f>③入力シート!Q445</f>
        <v/>
      </c>
      <c r="G442" s="4">
        <v>1</v>
      </c>
      <c r="H442">
        <f>COUNTIFS($C$2:$C442,C442,$F$2:$F442,F442,$I$2:$I442,I442)</f>
        <v>441</v>
      </c>
      <c r="I442" s="4">
        <f>③入力シート!E445</f>
        <v>0</v>
      </c>
      <c r="K442" s="4">
        <f>③入力シート!G445</f>
        <v>0</v>
      </c>
      <c r="L442" s="4">
        <f>③入力シート!H445</f>
        <v>0</v>
      </c>
      <c r="O442" s="4">
        <f>①基本情報!$B$9</f>
        <v>0</v>
      </c>
      <c r="P442" s="4" t="str">
        <f>③入力シート!B445</f>
        <v/>
      </c>
      <c r="R442" s="4" t="s">
        <v>50</v>
      </c>
      <c r="S442" s="4" t="str">
        <f t="shared" si="6"/>
        <v/>
      </c>
      <c r="T442" s="4">
        <f>③入力シート!J445</f>
        <v>0</v>
      </c>
    </row>
    <row r="443" spans="1:20" ht="15" customHeight="1">
      <c r="A443" s="4">
        <v>0</v>
      </c>
      <c r="B443" s="4">
        <f>③入力シート!$B$2</f>
        <v>202307</v>
      </c>
      <c r="C443" s="4" t="e">
        <f>③入力シート!C446*100+③入力シート!D446</f>
        <v>#VALUE!</v>
      </c>
      <c r="D443" s="4">
        <v>112011</v>
      </c>
      <c r="E443" s="4">
        <f>①基本情報!$B$11</f>
        <v>0</v>
      </c>
      <c r="F443" s="4" t="str">
        <f>③入力シート!Q446</f>
        <v/>
      </c>
      <c r="G443" s="4">
        <v>1</v>
      </c>
      <c r="H443">
        <f>COUNTIFS($C$2:$C443,C443,$F$2:$F443,F443,$I$2:$I443,I443)</f>
        <v>442</v>
      </c>
      <c r="I443" s="4">
        <f>③入力シート!E446</f>
        <v>0</v>
      </c>
      <c r="K443" s="4">
        <f>③入力シート!G446</f>
        <v>0</v>
      </c>
      <c r="L443" s="4">
        <f>③入力シート!H446</f>
        <v>0</v>
      </c>
      <c r="O443" s="4">
        <f>①基本情報!$B$9</f>
        <v>0</v>
      </c>
      <c r="P443" s="4" t="str">
        <f>③入力シート!B446</f>
        <v/>
      </c>
      <c r="R443" s="4" t="s">
        <v>50</v>
      </c>
      <c r="S443" s="4" t="str">
        <f t="shared" si="6"/>
        <v/>
      </c>
      <c r="T443" s="4">
        <f>③入力シート!J446</f>
        <v>0</v>
      </c>
    </row>
    <row r="444" spans="1:20" ht="15" customHeight="1">
      <c r="A444" s="4">
        <v>0</v>
      </c>
      <c r="B444" s="4">
        <f>③入力シート!$B$2</f>
        <v>202307</v>
      </c>
      <c r="C444" s="4" t="e">
        <f>③入力シート!C447*100+③入力シート!D447</f>
        <v>#VALUE!</v>
      </c>
      <c r="D444" s="4">
        <v>112011</v>
      </c>
      <c r="E444" s="4">
        <f>①基本情報!$B$11</f>
        <v>0</v>
      </c>
      <c r="F444" s="4" t="str">
        <f>③入力シート!Q447</f>
        <v/>
      </c>
      <c r="G444" s="4">
        <v>1</v>
      </c>
      <c r="H444">
        <f>COUNTIFS($C$2:$C444,C444,$F$2:$F444,F444,$I$2:$I444,I444)</f>
        <v>443</v>
      </c>
      <c r="I444" s="4">
        <f>③入力シート!E447</f>
        <v>0</v>
      </c>
      <c r="K444" s="4">
        <f>③入力シート!G447</f>
        <v>0</v>
      </c>
      <c r="L444" s="4">
        <f>③入力シート!H447</f>
        <v>0</v>
      </c>
      <c r="O444" s="4">
        <f>①基本情報!$B$9</f>
        <v>0</v>
      </c>
      <c r="P444" s="4" t="str">
        <f>③入力シート!B447</f>
        <v/>
      </c>
      <c r="R444" s="4" t="s">
        <v>50</v>
      </c>
      <c r="S444" s="4" t="str">
        <f t="shared" si="6"/>
        <v/>
      </c>
      <c r="T444" s="4">
        <f>③入力シート!J447</f>
        <v>0</v>
      </c>
    </row>
    <row r="445" spans="1:20" ht="15" customHeight="1">
      <c r="A445" s="4">
        <v>0</v>
      </c>
      <c r="B445" s="4">
        <f>③入力シート!$B$2</f>
        <v>202307</v>
      </c>
      <c r="C445" s="4" t="e">
        <f>③入力シート!C448*100+③入力シート!D448</f>
        <v>#VALUE!</v>
      </c>
      <c r="D445" s="4">
        <v>112011</v>
      </c>
      <c r="E445" s="4">
        <f>①基本情報!$B$11</f>
        <v>0</v>
      </c>
      <c r="F445" s="4" t="str">
        <f>③入力シート!Q448</f>
        <v/>
      </c>
      <c r="G445" s="4">
        <v>1</v>
      </c>
      <c r="H445">
        <f>COUNTIFS($C$2:$C445,C445,$F$2:$F445,F445,$I$2:$I445,I445)</f>
        <v>444</v>
      </c>
      <c r="I445" s="4">
        <f>③入力シート!E448</f>
        <v>0</v>
      </c>
      <c r="K445" s="4">
        <f>③入力シート!G448</f>
        <v>0</v>
      </c>
      <c r="L445" s="4">
        <f>③入力シート!H448</f>
        <v>0</v>
      </c>
      <c r="O445" s="4">
        <f>①基本情報!$B$9</f>
        <v>0</v>
      </c>
      <c r="P445" s="4" t="str">
        <f>③入力シート!B448</f>
        <v/>
      </c>
      <c r="R445" s="4" t="s">
        <v>50</v>
      </c>
      <c r="S445" s="4" t="str">
        <f t="shared" si="6"/>
        <v/>
      </c>
      <c r="T445" s="4">
        <f>③入力シート!J448</f>
        <v>0</v>
      </c>
    </row>
    <row r="446" spans="1:20" ht="15" customHeight="1">
      <c r="A446" s="4">
        <v>0</v>
      </c>
      <c r="B446" s="4">
        <f>③入力シート!$B$2</f>
        <v>202307</v>
      </c>
      <c r="C446" s="4" t="e">
        <f>③入力シート!C449*100+③入力シート!D449</f>
        <v>#VALUE!</v>
      </c>
      <c r="D446" s="4">
        <v>112011</v>
      </c>
      <c r="E446" s="4">
        <f>①基本情報!$B$11</f>
        <v>0</v>
      </c>
      <c r="F446" s="4" t="str">
        <f>③入力シート!Q449</f>
        <v/>
      </c>
      <c r="G446" s="4">
        <v>1</v>
      </c>
      <c r="H446">
        <f>COUNTIFS($C$2:$C446,C446,$F$2:$F446,F446,$I$2:$I446,I446)</f>
        <v>445</v>
      </c>
      <c r="I446" s="4">
        <f>③入力シート!E449</f>
        <v>0</v>
      </c>
      <c r="K446" s="4">
        <f>③入力シート!G449</f>
        <v>0</v>
      </c>
      <c r="L446" s="4">
        <f>③入力シート!H449</f>
        <v>0</v>
      </c>
      <c r="O446" s="4">
        <f>①基本情報!$B$9</f>
        <v>0</v>
      </c>
      <c r="P446" s="4" t="str">
        <f>③入力シート!B449</f>
        <v/>
      </c>
      <c r="R446" s="4" t="s">
        <v>50</v>
      </c>
      <c r="S446" s="4" t="str">
        <f t="shared" si="6"/>
        <v/>
      </c>
      <c r="T446" s="4">
        <f>③入力シート!J449</f>
        <v>0</v>
      </c>
    </row>
    <row r="447" spans="1:20" ht="15" customHeight="1">
      <c r="A447" s="4">
        <v>0</v>
      </c>
      <c r="B447" s="4">
        <f>③入力シート!$B$2</f>
        <v>202307</v>
      </c>
      <c r="C447" s="4" t="e">
        <f>③入力シート!C450*100+③入力シート!D450</f>
        <v>#VALUE!</v>
      </c>
      <c r="D447" s="4">
        <v>112011</v>
      </c>
      <c r="E447" s="4">
        <f>①基本情報!$B$11</f>
        <v>0</v>
      </c>
      <c r="F447" s="4" t="str">
        <f>③入力シート!Q450</f>
        <v/>
      </c>
      <c r="G447" s="4">
        <v>1</v>
      </c>
      <c r="H447">
        <f>COUNTIFS($C$2:$C447,C447,$F$2:$F447,F447,$I$2:$I447,I447)</f>
        <v>446</v>
      </c>
      <c r="I447" s="4">
        <f>③入力シート!E450</f>
        <v>0</v>
      </c>
      <c r="K447" s="4">
        <f>③入力シート!G450</f>
        <v>0</v>
      </c>
      <c r="L447" s="4">
        <f>③入力シート!H450</f>
        <v>0</v>
      </c>
      <c r="O447" s="4">
        <f>①基本情報!$B$9</f>
        <v>0</v>
      </c>
      <c r="P447" s="4" t="str">
        <f>③入力シート!B450</f>
        <v/>
      </c>
      <c r="R447" s="4" t="s">
        <v>50</v>
      </c>
      <c r="S447" s="4" t="str">
        <f t="shared" si="6"/>
        <v/>
      </c>
      <c r="T447" s="4">
        <f>③入力シート!J450</f>
        <v>0</v>
      </c>
    </row>
    <row r="448" spans="1:20" ht="15" customHeight="1">
      <c r="A448" s="4">
        <v>0</v>
      </c>
      <c r="B448" s="4">
        <f>③入力シート!$B$2</f>
        <v>202307</v>
      </c>
      <c r="C448" s="4" t="e">
        <f>③入力シート!C451*100+③入力シート!D451</f>
        <v>#VALUE!</v>
      </c>
      <c r="D448" s="4">
        <v>112011</v>
      </c>
      <c r="E448" s="4">
        <f>①基本情報!$B$11</f>
        <v>0</v>
      </c>
      <c r="F448" s="4" t="str">
        <f>③入力シート!Q451</f>
        <v/>
      </c>
      <c r="G448" s="4">
        <v>1</v>
      </c>
      <c r="H448">
        <f>COUNTIFS($C$2:$C448,C448,$F$2:$F448,F448,$I$2:$I448,I448)</f>
        <v>447</v>
      </c>
      <c r="I448" s="4">
        <f>③入力シート!E451</f>
        <v>0</v>
      </c>
      <c r="K448" s="4">
        <f>③入力シート!G451</f>
        <v>0</v>
      </c>
      <c r="L448" s="4">
        <f>③入力シート!H451</f>
        <v>0</v>
      </c>
      <c r="O448" s="4">
        <f>①基本情報!$B$9</f>
        <v>0</v>
      </c>
      <c r="P448" s="4" t="str">
        <f>③入力シート!B451</f>
        <v/>
      </c>
      <c r="R448" s="4" t="s">
        <v>50</v>
      </c>
      <c r="S448" s="4" t="str">
        <f t="shared" si="6"/>
        <v/>
      </c>
      <c r="T448" s="4">
        <f>③入力シート!J451</f>
        <v>0</v>
      </c>
    </row>
    <row r="449" spans="1:20" ht="15" customHeight="1">
      <c r="A449" s="4">
        <v>0</v>
      </c>
      <c r="B449" s="4">
        <f>③入力シート!$B$2</f>
        <v>202307</v>
      </c>
      <c r="C449" s="4" t="e">
        <f>③入力シート!C452*100+③入力シート!D452</f>
        <v>#VALUE!</v>
      </c>
      <c r="D449" s="4">
        <v>112011</v>
      </c>
      <c r="E449" s="4">
        <f>①基本情報!$B$11</f>
        <v>0</v>
      </c>
      <c r="F449" s="4" t="str">
        <f>③入力シート!Q452</f>
        <v/>
      </c>
      <c r="G449" s="4">
        <v>1</v>
      </c>
      <c r="H449">
        <f>COUNTIFS($C$2:$C449,C449,$F$2:$F449,F449,$I$2:$I449,I449)</f>
        <v>448</v>
      </c>
      <c r="I449" s="4">
        <f>③入力シート!E452</f>
        <v>0</v>
      </c>
      <c r="K449" s="4">
        <f>③入力シート!G452</f>
        <v>0</v>
      </c>
      <c r="L449" s="4">
        <f>③入力シート!H452</f>
        <v>0</v>
      </c>
      <c r="O449" s="4">
        <f>①基本情報!$B$9</f>
        <v>0</v>
      </c>
      <c r="P449" s="4" t="str">
        <f>③入力シート!B452</f>
        <v/>
      </c>
      <c r="R449" s="4" t="s">
        <v>50</v>
      </c>
      <c r="S449" s="4" t="str">
        <f t="shared" si="6"/>
        <v/>
      </c>
      <c r="T449" s="4">
        <f>③入力シート!J452</f>
        <v>0</v>
      </c>
    </row>
    <row r="450" spans="1:20" ht="15" customHeight="1">
      <c r="A450" s="4">
        <v>0</v>
      </c>
      <c r="B450" s="4">
        <f>③入力シート!$B$2</f>
        <v>202307</v>
      </c>
      <c r="C450" s="4" t="e">
        <f>③入力シート!C453*100+③入力シート!D453</f>
        <v>#VALUE!</v>
      </c>
      <c r="D450" s="4">
        <v>112011</v>
      </c>
      <c r="E450" s="4">
        <f>①基本情報!$B$11</f>
        <v>0</v>
      </c>
      <c r="F450" s="4" t="str">
        <f>③入力シート!Q453</f>
        <v/>
      </c>
      <c r="G450" s="4">
        <v>1</v>
      </c>
      <c r="H450">
        <f>COUNTIFS($C$2:$C450,C450,$F$2:$F450,F450,$I$2:$I450,I450)</f>
        <v>449</v>
      </c>
      <c r="I450" s="4">
        <f>③入力シート!E453</f>
        <v>0</v>
      </c>
      <c r="K450" s="4">
        <f>③入力シート!G453</f>
        <v>0</v>
      </c>
      <c r="L450" s="4">
        <f>③入力シート!H453</f>
        <v>0</v>
      </c>
      <c r="O450" s="4">
        <f>①基本情報!$B$9</f>
        <v>0</v>
      </c>
      <c r="P450" s="4" t="str">
        <f>③入力シート!B453</f>
        <v/>
      </c>
      <c r="R450" s="4" t="s">
        <v>50</v>
      </c>
      <c r="S450" s="4" t="str">
        <f t="shared" si="6"/>
        <v/>
      </c>
      <c r="T450" s="4">
        <f>③入力シート!J453</f>
        <v>0</v>
      </c>
    </row>
    <row r="451" spans="1:20" ht="15" customHeight="1">
      <c r="A451" s="4">
        <v>0</v>
      </c>
      <c r="B451" s="4">
        <f>③入力シート!$B$2</f>
        <v>202307</v>
      </c>
      <c r="C451" s="4" t="e">
        <f>③入力シート!C454*100+③入力シート!D454</f>
        <v>#VALUE!</v>
      </c>
      <c r="D451" s="4">
        <v>112011</v>
      </c>
      <c r="E451" s="4">
        <f>①基本情報!$B$11</f>
        <v>0</v>
      </c>
      <c r="F451" s="4" t="str">
        <f>③入力シート!Q454</f>
        <v/>
      </c>
      <c r="G451" s="4">
        <v>1</v>
      </c>
      <c r="H451">
        <f>COUNTIFS($C$2:$C451,C451,$F$2:$F451,F451,$I$2:$I451,I451)</f>
        <v>450</v>
      </c>
      <c r="I451" s="4">
        <f>③入力シート!E454</f>
        <v>0</v>
      </c>
      <c r="K451" s="4">
        <f>③入力シート!G454</f>
        <v>0</v>
      </c>
      <c r="L451" s="4">
        <f>③入力シート!H454</f>
        <v>0</v>
      </c>
      <c r="O451" s="4">
        <f>①基本情報!$B$9</f>
        <v>0</v>
      </c>
      <c r="P451" s="4" t="str">
        <f>③入力シート!B454</f>
        <v/>
      </c>
      <c r="R451" s="4" t="s">
        <v>50</v>
      </c>
      <c r="S451" s="4" t="str">
        <f t="shared" ref="S451:S514" si="7">IFERROR(VLOOKUP(T451,$V:$W,2,0),"")</f>
        <v/>
      </c>
      <c r="T451" s="4">
        <f>③入力シート!J454</f>
        <v>0</v>
      </c>
    </row>
    <row r="452" spans="1:20" ht="15" customHeight="1">
      <c r="A452" s="4">
        <v>0</v>
      </c>
      <c r="B452" s="4">
        <f>③入力シート!$B$2</f>
        <v>202307</v>
      </c>
      <c r="C452" s="4" t="e">
        <f>③入力シート!C455*100+③入力シート!D455</f>
        <v>#VALUE!</v>
      </c>
      <c r="D452" s="4">
        <v>112011</v>
      </c>
      <c r="E452" s="4">
        <f>①基本情報!$B$11</f>
        <v>0</v>
      </c>
      <c r="F452" s="4" t="str">
        <f>③入力シート!Q455</f>
        <v/>
      </c>
      <c r="G452" s="4">
        <v>1</v>
      </c>
      <c r="H452">
        <f>COUNTIFS($C$2:$C452,C452,$F$2:$F452,F452,$I$2:$I452,I452)</f>
        <v>451</v>
      </c>
      <c r="I452" s="4">
        <f>③入力シート!E455</f>
        <v>0</v>
      </c>
      <c r="K452" s="4">
        <f>③入力シート!G455</f>
        <v>0</v>
      </c>
      <c r="L452" s="4">
        <f>③入力シート!H455</f>
        <v>0</v>
      </c>
      <c r="O452" s="4">
        <f>①基本情報!$B$9</f>
        <v>0</v>
      </c>
      <c r="P452" s="4" t="str">
        <f>③入力シート!B455</f>
        <v/>
      </c>
      <c r="R452" s="4" t="s">
        <v>50</v>
      </c>
      <c r="S452" s="4" t="str">
        <f t="shared" si="7"/>
        <v/>
      </c>
      <c r="T452" s="4">
        <f>③入力シート!J455</f>
        <v>0</v>
      </c>
    </row>
    <row r="453" spans="1:20" ht="15" customHeight="1">
      <c r="A453" s="4">
        <v>0</v>
      </c>
      <c r="B453" s="4">
        <f>③入力シート!$B$2</f>
        <v>202307</v>
      </c>
      <c r="C453" s="4" t="e">
        <f>③入力シート!C456*100+③入力シート!D456</f>
        <v>#VALUE!</v>
      </c>
      <c r="D453" s="4">
        <v>112011</v>
      </c>
      <c r="E453" s="4">
        <f>①基本情報!$B$11</f>
        <v>0</v>
      </c>
      <c r="F453" s="4" t="str">
        <f>③入力シート!Q456</f>
        <v/>
      </c>
      <c r="G453" s="4">
        <v>1</v>
      </c>
      <c r="H453">
        <f>COUNTIFS($C$2:$C453,C453,$F$2:$F453,F453,$I$2:$I453,I453)</f>
        <v>452</v>
      </c>
      <c r="I453" s="4">
        <f>③入力シート!E456</f>
        <v>0</v>
      </c>
      <c r="K453" s="4">
        <f>③入力シート!G456</f>
        <v>0</v>
      </c>
      <c r="L453" s="4">
        <f>③入力シート!H456</f>
        <v>0</v>
      </c>
      <c r="O453" s="4">
        <f>①基本情報!$B$9</f>
        <v>0</v>
      </c>
      <c r="P453" s="4" t="str">
        <f>③入力シート!B456</f>
        <v/>
      </c>
      <c r="R453" s="4" t="s">
        <v>50</v>
      </c>
      <c r="S453" s="4" t="str">
        <f t="shared" si="7"/>
        <v/>
      </c>
      <c r="T453" s="4">
        <f>③入力シート!J456</f>
        <v>0</v>
      </c>
    </row>
    <row r="454" spans="1:20" ht="15" customHeight="1">
      <c r="A454" s="4">
        <v>0</v>
      </c>
      <c r="B454" s="4">
        <f>③入力シート!$B$2</f>
        <v>202307</v>
      </c>
      <c r="C454" s="4" t="e">
        <f>③入力シート!C457*100+③入力シート!D457</f>
        <v>#VALUE!</v>
      </c>
      <c r="D454" s="4">
        <v>112011</v>
      </c>
      <c r="E454" s="4">
        <f>①基本情報!$B$11</f>
        <v>0</v>
      </c>
      <c r="F454" s="4" t="str">
        <f>③入力シート!Q457</f>
        <v/>
      </c>
      <c r="G454" s="4">
        <v>1</v>
      </c>
      <c r="H454">
        <f>COUNTIFS($C$2:$C454,C454,$F$2:$F454,F454,$I$2:$I454,I454)</f>
        <v>453</v>
      </c>
      <c r="I454" s="4">
        <f>③入力シート!E457</f>
        <v>0</v>
      </c>
      <c r="K454" s="4">
        <f>③入力シート!G457</f>
        <v>0</v>
      </c>
      <c r="L454" s="4">
        <f>③入力シート!H457</f>
        <v>0</v>
      </c>
      <c r="O454" s="4">
        <f>①基本情報!$B$9</f>
        <v>0</v>
      </c>
      <c r="P454" s="4" t="str">
        <f>③入力シート!B457</f>
        <v/>
      </c>
      <c r="R454" s="4" t="s">
        <v>50</v>
      </c>
      <c r="S454" s="4" t="str">
        <f t="shared" si="7"/>
        <v/>
      </c>
      <c r="T454" s="4">
        <f>③入力シート!J457</f>
        <v>0</v>
      </c>
    </row>
    <row r="455" spans="1:20" ht="15" customHeight="1">
      <c r="A455" s="4">
        <v>0</v>
      </c>
      <c r="B455" s="4">
        <f>③入力シート!$B$2</f>
        <v>202307</v>
      </c>
      <c r="C455" s="4" t="e">
        <f>③入力シート!C458*100+③入力シート!D458</f>
        <v>#VALUE!</v>
      </c>
      <c r="D455" s="4">
        <v>112011</v>
      </c>
      <c r="E455" s="4">
        <f>①基本情報!$B$11</f>
        <v>0</v>
      </c>
      <c r="F455" s="4" t="str">
        <f>③入力シート!Q458</f>
        <v/>
      </c>
      <c r="G455" s="4">
        <v>1</v>
      </c>
      <c r="H455">
        <f>COUNTIFS($C$2:$C455,C455,$F$2:$F455,F455,$I$2:$I455,I455)</f>
        <v>454</v>
      </c>
      <c r="I455" s="4">
        <f>③入力シート!E458</f>
        <v>0</v>
      </c>
      <c r="K455" s="4">
        <f>③入力シート!G458</f>
        <v>0</v>
      </c>
      <c r="L455" s="4">
        <f>③入力シート!H458</f>
        <v>0</v>
      </c>
      <c r="O455" s="4">
        <f>①基本情報!$B$9</f>
        <v>0</v>
      </c>
      <c r="P455" s="4" t="str">
        <f>③入力シート!B458</f>
        <v/>
      </c>
      <c r="R455" s="4" t="s">
        <v>50</v>
      </c>
      <c r="S455" s="4" t="str">
        <f t="shared" si="7"/>
        <v/>
      </c>
      <c r="T455" s="4">
        <f>③入力シート!J458</f>
        <v>0</v>
      </c>
    </row>
    <row r="456" spans="1:20" ht="15" customHeight="1">
      <c r="A456" s="4">
        <v>0</v>
      </c>
      <c r="B456" s="4">
        <f>③入力シート!$B$2</f>
        <v>202307</v>
      </c>
      <c r="C456" s="4" t="e">
        <f>③入力シート!C459*100+③入力シート!D459</f>
        <v>#VALUE!</v>
      </c>
      <c r="D456" s="4">
        <v>112011</v>
      </c>
      <c r="E456" s="4">
        <f>①基本情報!$B$11</f>
        <v>0</v>
      </c>
      <c r="F456" s="4" t="str">
        <f>③入力シート!Q459</f>
        <v/>
      </c>
      <c r="G456" s="4">
        <v>1</v>
      </c>
      <c r="H456">
        <f>COUNTIFS($C$2:$C456,C456,$F$2:$F456,F456,$I$2:$I456,I456)</f>
        <v>455</v>
      </c>
      <c r="I456" s="4">
        <f>③入力シート!E459</f>
        <v>0</v>
      </c>
      <c r="K456" s="4">
        <f>③入力シート!G459</f>
        <v>0</v>
      </c>
      <c r="L456" s="4">
        <f>③入力シート!H459</f>
        <v>0</v>
      </c>
      <c r="O456" s="4">
        <f>①基本情報!$B$9</f>
        <v>0</v>
      </c>
      <c r="P456" s="4" t="str">
        <f>③入力シート!B459</f>
        <v/>
      </c>
      <c r="R456" s="4" t="s">
        <v>50</v>
      </c>
      <c r="S456" s="4" t="str">
        <f t="shared" si="7"/>
        <v/>
      </c>
      <c r="T456" s="4">
        <f>③入力シート!J459</f>
        <v>0</v>
      </c>
    </row>
    <row r="457" spans="1:20" ht="15" customHeight="1">
      <c r="A457" s="4">
        <v>0</v>
      </c>
      <c r="B457" s="4">
        <f>③入力シート!$B$2</f>
        <v>202307</v>
      </c>
      <c r="C457" s="4" t="e">
        <f>③入力シート!C460*100+③入力シート!D460</f>
        <v>#VALUE!</v>
      </c>
      <c r="D457" s="4">
        <v>112011</v>
      </c>
      <c r="E457" s="4">
        <f>①基本情報!$B$11</f>
        <v>0</v>
      </c>
      <c r="F457" s="4" t="str">
        <f>③入力シート!Q460</f>
        <v/>
      </c>
      <c r="G457" s="4">
        <v>1</v>
      </c>
      <c r="H457">
        <f>COUNTIFS($C$2:$C457,C457,$F$2:$F457,F457,$I$2:$I457,I457)</f>
        <v>456</v>
      </c>
      <c r="I457" s="4">
        <f>③入力シート!E460</f>
        <v>0</v>
      </c>
      <c r="K457" s="4">
        <f>③入力シート!G460</f>
        <v>0</v>
      </c>
      <c r="L457" s="4">
        <f>③入力シート!H460</f>
        <v>0</v>
      </c>
      <c r="O457" s="4">
        <f>①基本情報!$B$9</f>
        <v>0</v>
      </c>
      <c r="P457" s="4" t="str">
        <f>③入力シート!B460</f>
        <v/>
      </c>
      <c r="R457" s="4" t="s">
        <v>50</v>
      </c>
      <c r="S457" s="4" t="str">
        <f t="shared" si="7"/>
        <v/>
      </c>
      <c r="T457" s="4">
        <f>③入力シート!J460</f>
        <v>0</v>
      </c>
    </row>
    <row r="458" spans="1:20" ht="15" customHeight="1">
      <c r="A458" s="4">
        <v>0</v>
      </c>
      <c r="B458" s="4">
        <f>③入力シート!$B$2</f>
        <v>202307</v>
      </c>
      <c r="C458" s="4" t="e">
        <f>③入力シート!C461*100+③入力シート!D461</f>
        <v>#VALUE!</v>
      </c>
      <c r="D458" s="4">
        <v>112011</v>
      </c>
      <c r="E458" s="4">
        <f>①基本情報!$B$11</f>
        <v>0</v>
      </c>
      <c r="F458" s="4" t="str">
        <f>③入力シート!Q461</f>
        <v/>
      </c>
      <c r="G458" s="4">
        <v>1</v>
      </c>
      <c r="H458">
        <f>COUNTIFS($C$2:$C458,C458,$F$2:$F458,F458,$I$2:$I458,I458)</f>
        <v>457</v>
      </c>
      <c r="I458" s="4">
        <f>③入力シート!E461</f>
        <v>0</v>
      </c>
      <c r="K458" s="4">
        <f>③入力シート!G461</f>
        <v>0</v>
      </c>
      <c r="L458" s="4">
        <f>③入力シート!H461</f>
        <v>0</v>
      </c>
      <c r="O458" s="4">
        <f>①基本情報!$B$9</f>
        <v>0</v>
      </c>
      <c r="P458" s="4" t="str">
        <f>③入力シート!B461</f>
        <v/>
      </c>
      <c r="R458" s="4" t="s">
        <v>50</v>
      </c>
      <c r="S458" s="4" t="str">
        <f t="shared" si="7"/>
        <v/>
      </c>
      <c r="T458" s="4">
        <f>③入力シート!J461</f>
        <v>0</v>
      </c>
    </row>
    <row r="459" spans="1:20" ht="15" customHeight="1">
      <c r="A459" s="4">
        <v>0</v>
      </c>
      <c r="B459" s="4">
        <f>③入力シート!$B$2</f>
        <v>202307</v>
      </c>
      <c r="C459" s="4" t="e">
        <f>③入力シート!C462*100+③入力シート!D462</f>
        <v>#VALUE!</v>
      </c>
      <c r="D459" s="4">
        <v>112011</v>
      </c>
      <c r="E459" s="4">
        <f>①基本情報!$B$11</f>
        <v>0</v>
      </c>
      <c r="F459" s="4" t="str">
        <f>③入力シート!Q462</f>
        <v/>
      </c>
      <c r="G459" s="4">
        <v>1</v>
      </c>
      <c r="H459">
        <f>COUNTIFS($C$2:$C459,C459,$F$2:$F459,F459,$I$2:$I459,I459)</f>
        <v>458</v>
      </c>
      <c r="I459" s="4">
        <f>③入力シート!E462</f>
        <v>0</v>
      </c>
      <c r="K459" s="4">
        <f>③入力シート!G462</f>
        <v>0</v>
      </c>
      <c r="L459" s="4">
        <f>③入力シート!H462</f>
        <v>0</v>
      </c>
      <c r="O459" s="4">
        <f>①基本情報!$B$9</f>
        <v>0</v>
      </c>
      <c r="P459" s="4" t="str">
        <f>③入力シート!B462</f>
        <v/>
      </c>
      <c r="R459" s="4" t="s">
        <v>50</v>
      </c>
      <c r="S459" s="4" t="str">
        <f t="shared" si="7"/>
        <v/>
      </c>
      <c r="T459" s="4">
        <f>③入力シート!J462</f>
        <v>0</v>
      </c>
    </row>
    <row r="460" spans="1:20" ht="15" customHeight="1">
      <c r="A460" s="4">
        <v>0</v>
      </c>
      <c r="B460" s="4">
        <f>③入力シート!$B$2</f>
        <v>202307</v>
      </c>
      <c r="C460" s="4" t="e">
        <f>③入力シート!C463*100+③入力シート!D463</f>
        <v>#VALUE!</v>
      </c>
      <c r="D460" s="4">
        <v>112011</v>
      </c>
      <c r="E460" s="4">
        <f>①基本情報!$B$11</f>
        <v>0</v>
      </c>
      <c r="F460" s="4" t="str">
        <f>③入力シート!Q463</f>
        <v/>
      </c>
      <c r="G460" s="4">
        <v>1</v>
      </c>
      <c r="H460">
        <f>COUNTIFS($C$2:$C460,C460,$F$2:$F460,F460,$I$2:$I460,I460)</f>
        <v>459</v>
      </c>
      <c r="I460" s="4">
        <f>③入力シート!E463</f>
        <v>0</v>
      </c>
      <c r="K460" s="4">
        <f>③入力シート!G463</f>
        <v>0</v>
      </c>
      <c r="L460" s="4">
        <f>③入力シート!H463</f>
        <v>0</v>
      </c>
      <c r="O460" s="4">
        <f>①基本情報!$B$9</f>
        <v>0</v>
      </c>
      <c r="P460" s="4" t="str">
        <f>③入力シート!B463</f>
        <v/>
      </c>
      <c r="R460" s="4" t="s">
        <v>50</v>
      </c>
      <c r="S460" s="4" t="str">
        <f t="shared" si="7"/>
        <v/>
      </c>
      <c r="T460" s="4">
        <f>③入力シート!J463</f>
        <v>0</v>
      </c>
    </row>
    <row r="461" spans="1:20" ht="15" customHeight="1">
      <c r="A461" s="4">
        <v>0</v>
      </c>
      <c r="B461" s="4">
        <f>③入力シート!$B$2</f>
        <v>202307</v>
      </c>
      <c r="C461" s="4" t="e">
        <f>③入力シート!C464*100+③入力シート!D464</f>
        <v>#VALUE!</v>
      </c>
      <c r="D461" s="4">
        <v>112011</v>
      </c>
      <c r="E461" s="4">
        <f>①基本情報!$B$11</f>
        <v>0</v>
      </c>
      <c r="F461" s="4" t="str">
        <f>③入力シート!Q464</f>
        <v/>
      </c>
      <c r="G461" s="4">
        <v>1</v>
      </c>
      <c r="H461">
        <f>COUNTIFS($C$2:$C461,C461,$F$2:$F461,F461,$I$2:$I461,I461)</f>
        <v>460</v>
      </c>
      <c r="I461" s="4">
        <f>③入力シート!E464</f>
        <v>0</v>
      </c>
      <c r="K461" s="4">
        <f>③入力シート!G464</f>
        <v>0</v>
      </c>
      <c r="L461" s="4">
        <f>③入力シート!H464</f>
        <v>0</v>
      </c>
      <c r="O461" s="4">
        <f>①基本情報!$B$9</f>
        <v>0</v>
      </c>
      <c r="P461" s="4" t="str">
        <f>③入力シート!B464</f>
        <v/>
      </c>
      <c r="R461" s="4" t="s">
        <v>50</v>
      </c>
      <c r="S461" s="4" t="str">
        <f t="shared" si="7"/>
        <v/>
      </c>
      <c r="T461" s="4">
        <f>③入力シート!J464</f>
        <v>0</v>
      </c>
    </row>
    <row r="462" spans="1:20" ht="15" customHeight="1">
      <c r="A462" s="4">
        <v>0</v>
      </c>
      <c r="B462" s="4">
        <f>③入力シート!$B$2</f>
        <v>202307</v>
      </c>
      <c r="C462" s="4" t="e">
        <f>③入力シート!C465*100+③入力シート!D465</f>
        <v>#VALUE!</v>
      </c>
      <c r="D462" s="4">
        <v>112011</v>
      </c>
      <c r="E462" s="4">
        <f>①基本情報!$B$11</f>
        <v>0</v>
      </c>
      <c r="F462" s="4" t="str">
        <f>③入力シート!Q465</f>
        <v/>
      </c>
      <c r="G462" s="4">
        <v>1</v>
      </c>
      <c r="H462">
        <f>COUNTIFS($C$2:$C462,C462,$F$2:$F462,F462,$I$2:$I462,I462)</f>
        <v>461</v>
      </c>
      <c r="I462" s="4">
        <f>③入力シート!E465</f>
        <v>0</v>
      </c>
      <c r="K462" s="4">
        <f>③入力シート!G465</f>
        <v>0</v>
      </c>
      <c r="L462" s="4">
        <f>③入力シート!H465</f>
        <v>0</v>
      </c>
      <c r="O462" s="4">
        <f>①基本情報!$B$9</f>
        <v>0</v>
      </c>
      <c r="P462" s="4" t="str">
        <f>③入力シート!B465</f>
        <v/>
      </c>
      <c r="R462" s="4" t="s">
        <v>50</v>
      </c>
      <c r="S462" s="4" t="str">
        <f t="shared" si="7"/>
        <v/>
      </c>
      <c r="T462" s="4">
        <f>③入力シート!J465</f>
        <v>0</v>
      </c>
    </row>
    <row r="463" spans="1:20" ht="15" customHeight="1">
      <c r="A463" s="4">
        <v>0</v>
      </c>
      <c r="B463" s="4">
        <f>③入力シート!$B$2</f>
        <v>202307</v>
      </c>
      <c r="C463" s="4" t="e">
        <f>③入力シート!C466*100+③入力シート!D466</f>
        <v>#VALUE!</v>
      </c>
      <c r="D463" s="4">
        <v>112011</v>
      </c>
      <c r="E463" s="4">
        <f>①基本情報!$B$11</f>
        <v>0</v>
      </c>
      <c r="F463" s="4" t="str">
        <f>③入力シート!Q466</f>
        <v/>
      </c>
      <c r="G463" s="4">
        <v>1</v>
      </c>
      <c r="H463">
        <f>COUNTIFS($C$2:$C463,C463,$F$2:$F463,F463,$I$2:$I463,I463)</f>
        <v>462</v>
      </c>
      <c r="I463" s="4">
        <f>③入力シート!E466</f>
        <v>0</v>
      </c>
      <c r="K463" s="4">
        <f>③入力シート!G466</f>
        <v>0</v>
      </c>
      <c r="L463" s="4">
        <f>③入力シート!H466</f>
        <v>0</v>
      </c>
      <c r="O463" s="4">
        <f>①基本情報!$B$9</f>
        <v>0</v>
      </c>
      <c r="P463" s="4" t="str">
        <f>③入力シート!B466</f>
        <v/>
      </c>
      <c r="R463" s="4" t="s">
        <v>50</v>
      </c>
      <c r="S463" s="4" t="str">
        <f t="shared" si="7"/>
        <v/>
      </c>
      <c r="T463" s="4">
        <f>③入力シート!J466</f>
        <v>0</v>
      </c>
    </row>
    <row r="464" spans="1:20" ht="15" customHeight="1">
      <c r="A464" s="4">
        <v>0</v>
      </c>
      <c r="B464" s="4">
        <f>③入力シート!$B$2</f>
        <v>202307</v>
      </c>
      <c r="C464" s="4" t="e">
        <f>③入力シート!C467*100+③入力シート!D467</f>
        <v>#VALUE!</v>
      </c>
      <c r="D464" s="4">
        <v>112011</v>
      </c>
      <c r="E464" s="4">
        <f>①基本情報!$B$11</f>
        <v>0</v>
      </c>
      <c r="F464" s="4" t="str">
        <f>③入力シート!Q467</f>
        <v/>
      </c>
      <c r="G464" s="4">
        <v>1</v>
      </c>
      <c r="H464">
        <f>COUNTIFS($C$2:$C464,C464,$F$2:$F464,F464,$I$2:$I464,I464)</f>
        <v>463</v>
      </c>
      <c r="I464" s="4">
        <f>③入力シート!E467</f>
        <v>0</v>
      </c>
      <c r="K464" s="4">
        <f>③入力シート!G467</f>
        <v>0</v>
      </c>
      <c r="L464" s="4">
        <f>③入力シート!H467</f>
        <v>0</v>
      </c>
      <c r="O464" s="4">
        <f>①基本情報!$B$9</f>
        <v>0</v>
      </c>
      <c r="P464" s="4" t="str">
        <f>③入力シート!B467</f>
        <v/>
      </c>
      <c r="R464" s="4" t="s">
        <v>50</v>
      </c>
      <c r="S464" s="4" t="str">
        <f t="shared" si="7"/>
        <v/>
      </c>
      <c r="T464" s="4">
        <f>③入力シート!J467</f>
        <v>0</v>
      </c>
    </row>
    <row r="465" spans="1:20" ht="15" customHeight="1">
      <c r="A465" s="4">
        <v>0</v>
      </c>
      <c r="B465" s="4">
        <f>③入力シート!$B$2</f>
        <v>202307</v>
      </c>
      <c r="C465" s="4" t="e">
        <f>③入力シート!C468*100+③入力シート!D468</f>
        <v>#VALUE!</v>
      </c>
      <c r="D465" s="4">
        <v>112011</v>
      </c>
      <c r="E465" s="4">
        <f>①基本情報!$B$11</f>
        <v>0</v>
      </c>
      <c r="F465" s="4" t="str">
        <f>③入力シート!Q468</f>
        <v/>
      </c>
      <c r="G465" s="4">
        <v>1</v>
      </c>
      <c r="H465">
        <f>COUNTIFS($C$2:$C465,C465,$F$2:$F465,F465,$I$2:$I465,I465)</f>
        <v>464</v>
      </c>
      <c r="I465" s="4">
        <f>③入力シート!E468</f>
        <v>0</v>
      </c>
      <c r="K465" s="4">
        <f>③入力シート!G468</f>
        <v>0</v>
      </c>
      <c r="L465" s="4">
        <f>③入力シート!H468</f>
        <v>0</v>
      </c>
      <c r="O465" s="4">
        <f>①基本情報!$B$9</f>
        <v>0</v>
      </c>
      <c r="P465" s="4" t="str">
        <f>③入力シート!B468</f>
        <v/>
      </c>
      <c r="R465" s="4" t="s">
        <v>50</v>
      </c>
      <c r="S465" s="4" t="str">
        <f t="shared" si="7"/>
        <v/>
      </c>
      <c r="T465" s="4">
        <f>③入力シート!J468</f>
        <v>0</v>
      </c>
    </row>
    <row r="466" spans="1:20" ht="15" customHeight="1">
      <c r="A466" s="4">
        <v>0</v>
      </c>
      <c r="B466" s="4">
        <f>③入力シート!$B$2</f>
        <v>202307</v>
      </c>
      <c r="C466" s="4" t="e">
        <f>③入力シート!C469*100+③入力シート!D469</f>
        <v>#VALUE!</v>
      </c>
      <c r="D466" s="4">
        <v>112011</v>
      </c>
      <c r="E466" s="4">
        <f>①基本情報!$B$11</f>
        <v>0</v>
      </c>
      <c r="F466" s="4" t="str">
        <f>③入力シート!Q469</f>
        <v/>
      </c>
      <c r="G466" s="4">
        <v>1</v>
      </c>
      <c r="H466">
        <f>COUNTIFS($C$2:$C466,C466,$F$2:$F466,F466,$I$2:$I466,I466)</f>
        <v>465</v>
      </c>
      <c r="I466" s="4">
        <f>③入力シート!E469</f>
        <v>0</v>
      </c>
      <c r="K466" s="4">
        <f>③入力シート!G469</f>
        <v>0</v>
      </c>
      <c r="L466" s="4">
        <f>③入力シート!H469</f>
        <v>0</v>
      </c>
      <c r="O466" s="4">
        <f>①基本情報!$B$9</f>
        <v>0</v>
      </c>
      <c r="P466" s="4" t="str">
        <f>③入力シート!B469</f>
        <v/>
      </c>
      <c r="R466" s="4" t="s">
        <v>50</v>
      </c>
      <c r="S466" s="4" t="str">
        <f t="shared" si="7"/>
        <v/>
      </c>
      <c r="T466" s="4">
        <f>③入力シート!J469</f>
        <v>0</v>
      </c>
    </row>
    <row r="467" spans="1:20" ht="15" customHeight="1">
      <c r="A467" s="4">
        <v>0</v>
      </c>
      <c r="B467" s="4">
        <f>③入力シート!$B$2</f>
        <v>202307</v>
      </c>
      <c r="C467" s="4" t="e">
        <f>③入力シート!C470*100+③入力シート!D470</f>
        <v>#VALUE!</v>
      </c>
      <c r="D467" s="4">
        <v>112011</v>
      </c>
      <c r="E467" s="4">
        <f>①基本情報!$B$11</f>
        <v>0</v>
      </c>
      <c r="F467" s="4" t="str">
        <f>③入力シート!Q470</f>
        <v/>
      </c>
      <c r="G467" s="4">
        <v>1</v>
      </c>
      <c r="H467">
        <f>COUNTIFS($C$2:$C467,C467,$F$2:$F467,F467,$I$2:$I467,I467)</f>
        <v>466</v>
      </c>
      <c r="I467" s="4">
        <f>③入力シート!E470</f>
        <v>0</v>
      </c>
      <c r="K467" s="4">
        <f>③入力シート!G470</f>
        <v>0</v>
      </c>
      <c r="L467" s="4">
        <f>③入力シート!H470</f>
        <v>0</v>
      </c>
      <c r="O467" s="4">
        <f>①基本情報!$B$9</f>
        <v>0</v>
      </c>
      <c r="P467" s="4" t="str">
        <f>③入力シート!B470</f>
        <v/>
      </c>
      <c r="R467" s="4" t="s">
        <v>50</v>
      </c>
      <c r="S467" s="4" t="str">
        <f t="shared" si="7"/>
        <v/>
      </c>
      <c r="T467" s="4">
        <f>③入力シート!J470</f>
        <v>0</v>
      </c>
    </row>
    <row r="468" spans="1:20" ht="15" customHeight="1">
      <c r="A468" s="4">
        <v>0</v>
      </c>
      <c r="B468" s="4">
        <f>③入力シート!$B$2</f>
        <v>202307</v>
      </c>
      <c r="C468" s="4" t="e">
        <f>③入力シート!C471*100+③入力シート!D471</f>
        <v>#VALUE!</v>
      </c>
      <c r="D468" s="4">
        <v>112011</v>
      </c>
      <c r="E468" s="4">
        <f>①基本情報!$B$11</f>
        <v>0</v>
      </c>
      <c r="F468" s="4" t="str">
        <f>③入力シート!Q471</f>
        <v/>
      </c>
      <c r="G468" s="4">
        <v>1</v>
      </c>
      <c r="H468">
        <f>COUNTIFS($C$2:$C468,C468,$F$2:$F468,F468,$I$2:$I468,I468)</f>
        <v>467</v>
      </c>
      <c r="I468" s="4">
        <f>③入力シート!E471</f>
        <v>0</v>
      </c>
      <c r="K468" s="4">
        <f>③入力シート!G471</f>
        <v>0</v>
      </c>
      <c r="L468" s="4">
        <f>③入力シート!H471</f>
        <v>0</v>
      </c>
      <c r="O468" s="4">
        <f>①基本情報!$B$9</f>
        <v>0</v>
      </c>
      <c r="P468" s="4" t="str">
        <f>③入力シート!B471</f>
        <v/>
      </c>
      <c r="R468" s="4" t="s">
        <v>50</v>
      </c>
      <c r="S468" s="4" t="str">
        <f t="shared" si="7"/>
        <v/>
      </c>
      <c r="T468" s="4">
        <f>③入力シート!J471</f>
        <v>0</v>
      </c>
    </row>
    <row r="469" spans="1:20" ht="15" customHeight="1">
      <c r="A469" s="4">
        <v>0</v>
      </c>
      <c r="B469" s="4">
        <f>③入力シート!$B$2</f>
        <v>202307</v>
      </c>
      <c r="C469" s="4" t="e">
        <f>③入力シート!C472*100+③入力シート!D472</f>
        <v>#VALUE!</v>
      </c>
      <c r="D469" s="4">
        <v>112011</v>
      </c>
      <c r="E469" s="4">
        <f>①基本情報!$B$11</f>
        <v>0</v>
      </c>
      <c r="F469" s="4" t="str">
        <f>③入力シート!Q472</f>
        <v/>
      </c>
      <c r="G469" s="4">
        <v>1</v>
      </c>
      <c r="H469">
        <f>COUNTIFS($C$2:$C469,C469,$F$2:$F469,F469,$I$2:$I469,I469)</f>
        <v>468</v>
      </c>
      <c r="I469" s="4">
        <f>③入力シート!E472</f>
        <v>0</v>
      </c>
      <c r="K469" s="4">
        <f>③入力シート!G472</f>
        <v>0</v>
      </c>
      <c r="L469" s="4">
        <f>③入力シート!H472</f>
        <v>0</v>
      </c>
      <c r="O469" s="4">
        <f>①基本情報!$B$9</f>
        <v>0</v>
      </c>
      <c r="P469" s="4" t="str">
        <f>③入力シート!B472</f>
        <v/>
      </c>
      <c r="R469" s="4" t="s">
        <v>50</v>
      </c>
      <c r="S469" s="4" t="str">
        <f t="shared" si="7"/>
        <v/>
      </c>
      <c r="T469" s="4">
        <f>③入力シート!J472</f>
        <v>0</v>
      </c>
    </row>
    <row r="470" spans="1:20" ht="15" customHeight="1">
      <c r="A470" s="4">
        <v>0</v>
      </c>
      <c r="B470" s="4">
        <f>③入力シート!$B$2</f>
        <v>202307</v>
      </c>
      <c r="C470" s="4" t="e">
        <f>③入力シート!C473*100+③入力シート!D473</f>
        <v>#VALUE!</v>
      </c>
      <c r="D470" s="4">
        <v>112011</v>
      </c>
      <c r="E470" s="4">
        <f>①基本情報!$B$11</f>
        <v>0</v>
      </c>
      <c r="F470" s="4" t="str">
        <f>③入力シート!Q473</f>
        <v/>
      </c>
      <c r="G470" s="4">
        <v>1</v>
      </c>
      <c r="H470">
        <f>COUNTIFS($C$2:$C470,C470,$F$2:$F470,F470,$I$2:$I470,I470)</f>
        <v>469</v>
      </c>
      <c r="I470" s="4">
        <f>③入力シート!E473</f>
        <v>0</v>
      </c>
      <c r="K470" s="4">
        <f>③入力シート!G473</f>
        <v>0</v>
      </c>
      <c r="L470" s="4">
        <f>③入力シート!H473</f>
        <v>0</v>
      </c>
      <c r="O470" s="4">
        <f>①基本情報!$B$9</f>
        <v>0</v>
      </c>
      <c r="P470" s="4" t="str">
        <f>③入力シート!B473</f>
        <v/>
      </c>
      <c r="R470" s="4" t="s">
        <v>50</v>
      </c>
      <c r="S470" s="4" t="str">
        <f t="shared" si="7"/>
        <v/>
      </c>
      <c r="T470" s="4">
        <f>③入力シート!J473</f>
        <v>0</v>
      </c>
    </row>
    <row r="471" spans="1:20" ht="15" customHeight="1">
      <c r="A471" s="4">
        <v>0</v>
      </c>
      <c r="B471" s="4">
        <f>③入力シート!$B$2</f>
        <v>202307</v>
      </c>
      <c r="C471" s="4" t="e">
        <f>③入力シート!C474*100+③入力シート!D474</f>
        <v>#VALUE!</v>
      </c>
      <c r="D471" s="4">
        <v>112011</v>
      </c>
      <c r="E471" s="4">
        <f>①基本情報!$B$11</f>
        <v>0</v>
      </c>
      <c r="F471" s="4" t="str">
        <f>③入力シート!Q474</f>
        <v/>
      </c>
      <c r="G471" s="4">
        <v>1</v>
      </c>
      <c r="H471">
        <f>COUNTIFS($C$2:$C471,C471,$F$2:$F471,F471,$I$2:$I471,I471)</f>
        <v>470</v>
      </c>
      <c r="I471" s="4">
        <f>③入力シート!E474</f>
        <v>0</v>
      </c>
      <c r="K471" s="4">
        <f>③入力シート!G474</f>
        <v>0</v>
      </c>
      <c r="L471" s="4">
        <f>③入力シート!H474</f>
        <v>0</v>
      </c>
      <c r="O471" s="4">
        <f>①基本情報!$B$9</f>
        <v>0</v>
      </c>
      <c r="P471" s="4" t="str">
        <f>③入力シート!B474</f>
        <v/>
      </c>
      <c r="R471" s="4" t="s">
        <v>50</v>
      </c>
      <c r="S471" s="4" t="str">
        <f t="shared" si="7"/>
        <v/>
      </c>
      <c r="T471" s="4">
        <f>③入力シート!J474</f>
        <v>0</v>
      </c>
    </row>
    <row r="472" spans="1:20" ht="15" customHeight="1">
      <c r="A472" s="4">
        <v>0</v>
      </c>
      <c r="B472" s="4">
        <f>③入力シート!$B$2</f>
        <v>202307</v>
      </c>
      <c r="C472" s="4" t="e">
        <f>③入力シート!C475*100+③入力シート!D475</f>
        <v>#VALUE!</v>
      </c>
      <c r="D472" s="4">
        <v>112011</v>
      </c>
      <c r="E472" s="4">
        <f>①基本情報!$B$11</f>
        <v>0</v>
      </c>
      <c r="F472" s="4" t="str">
        <f>③入力シート!Q475</f>
        <v/>
      </c>
      <c r="G472" s="4">
        <v>1</v>
      </c>
      <c r="H472">
        <f>COUNTIFS($C$2:$C472,C472,$F$2:$F472,F472,$I$2:$I472,I472)</f>
        <v>471</v>
      </c>
      <c r="I472" s="4">
        <f>③入力シート!E475</f>
        <v>0</v>
      </c>
      <c r="K472" s="4">
        <f>③入力シート!G475</f>
        <v>0</v>
      </c>
      <c r="L472" s="4">
        <f>③入力シート!H475</f>
        <v>0</v>
      </c>
      <c r="O472" s="4">
        <f>①基本情報!$B$9</f>
        <v>0</v>
      </c>
      <c r="P472" s="4" t="str">
        <f>③入力シート!B475</f>
        <v/>
      </c>
      <c r="R472" s="4" t="s">
        <v>50</v>
      </c>
      <c r="S472" s="4" t="str">
        <f t="shared" si="7"/>
        <v/>
      </c>
      <c r="T472" s="4">
        <f>③入力シート!J475</f>
        <v>0</v>
      </c>
    </row>
    <row r="473" spans="1:20" ht="15" customHeight="1">
      <c r="A473" s="4">
        <v>0</v>
      </c>
      <c r="B473" s="4">
        <f>③入力シート!$B$2</f>
        <v>202307</v>
      </c>
      <c r="C473" s="4" t="e">
        <f>③入力シート!C476*100+③入力シート!D476</f>
        <v>#VALUE!</v>
      </c>
      <c r="D473" s="4">
        <v>112011</v>
      </c>
      <c r="E473" s="4">
        <f>①基本情報!$B$11</f>
        <v>0</v>
      </c>
      <c r="F473" s="4" t="str">
        <f>③入力シート!Q476</f>
        <v/>
      </c>
      <c r="G473" s="4">
        <v>1</v>
      </c>
      <c r="H473">
        <f>COUNTIFS($C$2:$C473,C473,$F$2:$F473,F473,$I$2:$I473,I473)</f>
        <v>472</v>
      </c>
      <c r="I473" s="4">
        <f>③入力シート!E476</f>
        <v>0</v>
      </c>
      <c r="K473" s="4">
        <f>③入力シート!G476</f>
        <v>0</v>
      </c>
      <c r="L473" s="4">
        <f>③入力シート!H476</f>
        <v>0</v>
      </c>
      <c r="O473" s="4">
        <f>①基本情報!$B$9</f>
        <v>0</v>
      </c>
      <c r="P473" s="4" t="str">
        <f>③入力シート!B476</f>
        <v/>
      </c>
      <c r="R473" s="4" t="s">
        <v>50</v>
      </c>
      <c r="S473" s="4" t="str">
        <f t="shared" si="7"/>
        <v/>
      </c>
      <c r="T473" s="4">
        <f>③入力シート!J476</f>
        <v>0</v>
      </c>
    </row>
    <row r="474" spans="1:20" ht="15" customHeight="1">
      <c r="A474" s="4">
        <v>0</v>
      </c>
      <c r="B474" s="4">
        <f>③入力シート!$B$2</f>
        <v>202307</v>
      </c>
      <c r="C474" s="4" t="e">
        <f>③入力シート!C477*100+③入力シート!D477</f>
        <v>#VALUE!</v>
      </c>
      <c r="D474" s="4">
        <v>112011</v>
      </c>
      <c r="E474" s="4">
        <f>①基本情報!$B$11</f>
        <v>0</v>
      </c>
      <c r="F474" s="4" t="str">
        <f>③入力シート!Q477</f>
        <v/>
      </c>
      <c r="G474" s="4">
        <v>1</v>
      </c>
      <c r="H474">
        <f>COUNTIFS($C$2:$C474,C474,$F$2:$F474,F474,$I$2:$I474,I474)</f>
        <v>473</v>
      </c>
      <c r="I474" s="4">
        <f>③入力シート!E477</f>
        <v>0</v>
      </c>
      <c r="K474" s="4">
        <f>③入力シート!G477</f>
        <v>0</v>
      </c>
      <c r="L474" s="4">
        <f>③入力シート!H477</f>
        <v>0</v>
      </c>
      <c r="O474" s="4">
        <f>①基本情報!$B$9</f>
        <v>0</v>
      </c>
      <c r="P474" s="4" t="str">
        <f>③入力シート!B477</f>
        <v/>
      </c>
      <c r="R474" s="4" t="s">
        <v>50</v>
      </c>
      <c r="S474" s="4" t="str">
        <f t="shared" si="7"/>
        <v/>
      </c>
      <c r="T474" s="4">
        <f>③入力シート!J477</f>
        <v>0</v>
      </c>
    </row>
    <row r="475" spans="1:20" ht="15" customHeight="1">
      <c r="A475" s="4">
        <v>0</v>
      </c>
      <c r="B475" s="4">
        <f>③入力シート!$B$2</f>
        <v>202307</v>
      </c>
      <c r="C475" s="4" t="e">
        <f>③入力シート!C478*100+③入力シート!D478</f>
        <v>#VALUE!</v>
      </c>
      <c r="D475" s="4">
        <v>112011</v>
      </c>
      <c r="E475" s="4">
        <f>①基本情報!$B$11</f>
        <v>0</v>
      </c>
      <c r="F475" s="4" t="str">
        <f>③入力シート!Q478</f>
        <v/>
      </c>
      <c r="G475" s="4">
        <v>1</v>
      </c>
      <c r="H475">
        <f>COUNTIFS($C$2:$C475,C475,$F$2:$F475,F475,$I$2:$I475,I475)</f>
        <v>474</v>
      </c>
      <c r="I475" s="4">
        <f>③入力シート!E478</f>
        <v>0</v>
      </c>
      <c r="K475" s="4">
        <f>③入力シート!G478</f>
        <v>0</v>
      </c>
      <c r="L475" s="4">
        <f>③入力シート!H478</f>
        <v>0</v>
      </c>
      <c r="O475" s="4">
        <f>①基本情報!$B$9</f>
        <v>0</v>
      </c>
      <c r="P475" s="4" t="str">
        <f>③入力シート!B478</f>
        <v/>
      </c>
      <c r="R475" s="4" t="s">
        <v>50</v>
      </c>
      <c r="S475" s="4" t="str">
        <f t="shared" si="7"/>
        <v/>
      </c>
      <c r="T475" s="4">
        <f>③入力シート!J478</f>
        <v>0</v>
      </c>
    </row>
    <row r="476" spans="1:20" ht="15" customHeight="1">
      <c r="A476" s="4">
        <v>0</v>
      </c>
      <c r="B476" s="4">
        <f>③入力シート!$B$2</f>
        <v>202307</v>
      </c>
      <c r="C476" s="4" t="e">
        <f>③入力シート!C479*100+③入力シート!D479</f>
        <v>#VALUE!</v>
      </c>
      <c r="D476" s="4">
        <v>112011</v>
      </c>
      <c r="E476" s="4">
        <f>①基本情報!$B$11</f>
        <v>0</v>
      </c>
      <c r="F476" s="4" t="str">
        <f>③入力シート!Q479</f>
        <v/>
      </c>
      <c r="G476" s="4">
        <v>1</v>
      </c>
      <c r="H476">
        <f>COUNTIFS($C$2:$C476,C476,$F$2:$F476,F476,$I$2:$I476,I476)</f>
        <v>475</v>
      </c>
      <c r="I476" s="4">
        <f>③入力シート!E479</f>
        <v>0</v>
      </c>
      <c r="K476" s="4">
        <f>③入力シート!G479</f>
        <v>0</v>
      </c>
      <c r="L476" s="4">
        <f>③入力シート!H479</f>
        <v>0</v>
      </c>
      <c r="O476" s="4">
        <f>①基本情報!$B$9</f>
        <v>0</v>
      </c>
      <c r="P476" s="4" t="str">
        <f>③入力シート!B479</f>
        <v/>
      </c>
      <c r="R476" s="4" t="s">
        <v>50</v>
      </c>
      <c r="S476" s="4" t="str">
        <f t="shared" si="7"/>
        <v/>
      </c>
      <c r="T476" s="4">
        <f>③入力シート!J479</f>
        <v>0</v>
      </c>
    </row>
    <row r="477" spans="1:20" ht="15" customHeight="1">
      <c r="A477" s="4">
        <v>0</v>
      </c>
      <c r="B477" s="4">
        <f>③入力シート!$B$2</f>
        <v>202307</v>
      </c>
      <c r="C477" s="4" t="e">
        <f>③入力シート!C480*100+③入力シート!D480</f>
        <v>#VALUE!</v>
      </c>
      <c r="D477" s="4">
        <v>112011</v>
      </c>
      <c r="E477" s="4">
        <f>①基本情報!$B$11</f>
        <v>0</v>
      </c>
      <c r="F477" s="4" t="str">
        <f>③入力シート!Q480</f>
        <v/>
      </c>
      <c r="G477" s="4">
        <v>1</v>
      </c>
      <c r="H477">
        <f>COUNTIFS($C$2:$C477,C477,$F$2:$F477,F477,$I$2:$I477,I477)</f>
        <v>476</v>
      </c>
      <c r="I477" s="4">
        <f>③入力シート!E480</f>
        <v>0</v>
      </c>
      <c r="K477" s="4">
        <f>③入力シート!G480</f>
        <v>0</v>
      </c>
      <c r="L477" s="4">
        <f>③入力シート!H480</f>
        <v>0</v>
      </c>
      <c r="O477" s="4">
        <f>①基本情報!$B$9</f>
        <v>0</v>
      </c>
      <c r="P477" s="4" t="str">
        <f>③入力シート!B480</f>
        <v/>
      </c>
      <c r="R477" s="4" t="s">
        <v>50</v>
      </c>
      <c r="S477" s="4" t="str">
        <f t="shared" si="7"/>
        <v/>
      </c>
      <c r="T477" s="4">
        <f>③入力シート!J480</f>
        <v>0</v>
      </c>
    </row>
    <row r="478" spans="1:20" ht="15" customHeight="1">
      <c r="A478" s="4">
        <v>0</v>
      </c>
      <c r="B478" s="4">
        <f>③入力シート!$B$2</f>
        <v>202307</v>
      </c>
      <c r="C478" s="4" t="e">
        <f>③入力シート!C481*100+③入力シート!D481</f>
        <v>#VALUE!</v>
      </c>
      <c r="D478" s="4">
        <v>112011</v>
      </c>
      <c r="E478" s="4">
        <f>①基本情報!$B$11</f>
        <v>0</v>
      </c>
      <c r="F478" s="4" t="str">
        <f>③入力シート!Q481</f>
        <v/>
      </c>
      <c r="G478" s="4">
        <v>1</v>
      </c>
      <c r="H478">
        <f>COUNTIFS($C$2:$C478,C478,$F$2:$F478,F478,$I$2:$I478,I478)</f>
        <v>477</v>
      </c>
      <c r="I478" s="4">
        <f>③入力シート!E481</f>
        <v>0</v>
      </c>
      <c r="K478" s="4">
        <f>③入力シート!G481</f>
        <v>0</v>
      </c>
      <c r="L478" s="4">
        <f>③入力シート!H481</f>
        <v>0</v>
      </c>
      <c r="O478" s="4">
        <f>①基本情報!$B$9</f>
        <v>0</v>
      </c>
      <c r="P478" s="4" t="str">
        <f>③入力シート!B481</f>
        <v/>
      </c>
      <c r="R478" s="4" t="s">
        <v>50</v>
      </c>
      <c r="S478" s="4" t="str">
        <f t="shared" si="7"/>
        <v/>
      </c>
      <c r="T478" s="4">
        <f>③入力シート!J481</f>
        <v>0</v>
      </c>
    </row>
    <row r="479" spans="1:20" ht="15" customHeight="1">
      <c r="A479" s="4">
        <v>0</v>
      </c>
      <c r="B479" s="4">
        <f>③入力シート!$B$2</f>
        <v>202307</v>
      </c>
      <c r="C479" s="4" t="e">
        <f>③入力シート!C482*100+③入力シート!D482</f>
        <v>#VALUE!</v>
      </c>
      <c r="D479" s="4">
        <v>112011</v>
      </c>
      <c r="E479" s="4">
        <f>①基本情報!$B$11</f>
        <v>0</v>
      </c>
      <c r="F479" s="4" t="str">
        <f>③入力シート!Q482</f>
        <v/>
      </c>
      <c r="G479" s="4">
        <v>1</v>
      </c>
      <c r="H479">
        <f>COUNTIFS($C$2:$C479,C479,$F$2:$F479,F479,$I$2:$I479,I479)</f>
        <v>478</v>
      </c>
      <c r="I479" s="4">
        <f>③入力シート!E482</f>
        <v>0</v>
      </c>
      <c r="K479" s="4">
        <f>③入力シート!G482</f>
        <v>0</v>
      </c>
      <c r="L479" s="4">
        <f>③入力シート!H482</f>
        <v>0</v>
      </c>
      <c r="O479" s="4">
        <f>①基本情報!$B$9</f>
        <v>0</v>
      </c>
      <c r="P479" s="4" t="str">
        <f>③入力シート!B482</f>
        <v/>
      </c>
      <c r="R479" s="4" t="s">
        <v>50</v>
      </c>
      <c r="S479" s="4" t="str">
        <f t="shared" si="7"/>
        <v/>
      </c>
      <c r="T479" s="4">
        <f>③入力シート!J482</f>
        <v>0</v>
      </c>
    </row>
    <row r="480" spans="1:20" ht="15" customHeight="1">
      <c r="A480" s="4">
        <v>0</v>
      </c>
      <c r="B480" s="4">
        <f>③入力シート!$B$2</f>
        <v>202307</v>
      </c>
      <c r="C480" s="4" t="e">
        <f>③入力シート!C483*100+③入力シート!D483</f>
        <v>#VALUE!</v>
      </c>
      <c r="D480" s="4">
        <v>112011</v>
      </c>
      <c r="E480" s="4">
        <f>①基本情報!$B$11</f>
        <v>0</v>
      </c>
      <c r="F480" s="4" t="str">
        <f>③入力シート!Q483</f>
        <v/>
      </c>
      <c r="G480" s="4">
        <v>1</v>
      </c>
      <c r="H480">
        <f>COUNTIFS($C$2:$C480,C480,$F$2:$F480,F480,$I$2:$I480,I480)</f>
        <v>479</v>
      </c>
      <c r="I480" s="4">
        <f>③入力シート!E483</f>
        <v>0</v>
      </c>
      <c r="K480" s="4">
        <f>③入力シート!G483</f>
        <v>0</v>
      </c>
      <c r="L480" s="4">
        <f>③入力シート!H483</f>
        <v>0</v>
      </c>
      <c r="O480" s="4">
        <f>①基本情報!$B$9</f>
        <v>0</v>
      </c>
      <c r="P480" s="4" t="str">
        <f>③入力シート!B483</f>
        <v/>
      </c>
      <c r="R480" s="4" t="s">
        <v>50</v>
      </c>
      <c r="S480" s="4" t="str">
        <f t="shared" si="7"/>
        <v/>
      </c>
      <c r="T480" s="4">
        <f>③入力シート!J483</f>
        <v>0</v>
      </c>
    </row>
    <row r="481" spans="1:20" ht="15" customHeight="1">
      <c r="A481" s="4">
        <v>0</v>
      </c>
      <c r="B481" s="4">
        <f>③入力シート!$B$2</f>
        <v>202307</v>
      </c>
      <c r="C481" s="4" t="e">
        <f>③入力シート!C484*100+③入力シート!D484</f>
        <v>#VALUE!</v>
      </c>
      <c r="D481" s="4">
        <v>112011</v>
      </c>
      <c r="E481" s="4">
        <f>①基本情報!$B$11</f>
        <v>0</v>
      </c>
      <c r="F481" s="4" t="str">
        <f>③入力シート!Q484</f>
        <v/>
      </c>
      <c r="G481" s="4">
        <v>1</v>
      </c>
      <c r="H481">
        <f>COUNTIFS($C$2:$C481,C481,$F$2:$F481,F481,$I$2:$I481,I481)</f>
        <v>480</v>
      </c>
      <c r="I481" s="4">
        <f>③入力シート!E484</f>
        <v>0</v>
      </c>
      <c r="K481" s="4">
        <f>③入力シート!G484</f>
        <v>0</v>
      </c>
      <c r="L481" s="4">
        <f>③入力シート!H484</f>
        <v>0</v>
      </c>
      <c r="O481" s="4">
        <f>①基本情報!$B$9</f>
        <v>0</v>
      </c>
      <c r="P481" s="4" t="str">
        <f>③入力シート!B484</f>
        <v/>
      </c>
      <c r="R481" s="4" t="s">
        <v>50</v>
      </c>
      <c r="S481" s="4" t="str">
        <f t="shared" si="7"/>
        <v/>
      </c>
      <c r="T481" s="4">
        <f>③入力シート!J484</f>
        <v>0</v>
      </c>
    </row>
    <row r="482" spans="1:20" ht="15" customHeight="1">
      <c r="A482" s="4">
        <v>0</v>
      </c>
      <c r="B482" s="4">
        <f>③入力シート!$B$2</f>
        <v>202307</v>
      </c>
      <c r="C482" s="4" t="e">
        <f>③入力シート!C485*100+③入力シート!D485</f>
        <v>#VALUE!</v>
      </c>
      <c r="D482" s="4">
        <v>112011</v>
      </c>
      <c r="E482" s="4">
        <f>①基本情報!$B$11</f>
        <v>0</v>
      </c>
      <c r="F482" s="4" t="str">
        <f>③入力シート!Q485</f>
        <v/>
      </c>
      <c r="G482" s="4">
        <v>1</v>
      </c>
      <c r="H482">
        <f>COUNTIFS($C$2:$C482,C482,$F$2:$F482,F482,$I$2:$I482,I482)</f>
        <v>481</v>
      </c>
      <c r="I482" s="4">
        <f>③入力シート!E485</f>
        <v>0</v>
      </c>
      <c r="K482" s="4">
        <f>③入力シート!G485</f>
        <v>0</v>
      </c>
      <c r="L482" s="4">
        <f>③入力シート!H485</f>
        <v>0</v>
      </c>
      <c r="O482" s="4">
        <f>①基本情報!$B$9</f>
        <v>0</v>
      </c>
      <c r="P482" s="4" t="str">
        <f>③入力シート!B485</f>
        <v/>
      </c>
      <c r="R482" s="4" t="s">
        <v>50</v>
      </c>
      <c r="S482" s="4" t="str">
        <f t="shared" si="7"/>
        <v/>
      </c>
      <c r="T482" s="4">
        <f>③入力シート!J485</f>
        <v>0</v>
      </c>
    </row>
    <row r="483" spans="1:20" ht="15" customHeight="1">
      <c r="A483" s="4">
        <v>0</v>
      </c>
      <c r="B483" s="4">
        <f>③入力シート!$B$2</f>
        <v>202307</v>
      </c>
      <c r="C483" s="4" t="e">
        <f>③入力シート!C486*100+③入力シート!D486</f>
        <v>#VALUE!</v>
      </c>
      <c r="D483" s="4">
        <v>112011</v>
      </c>
      <c r="E483" s="4">
        <f>①基本情報!$B$11</f>
        <v>0</v>
      </c>
      <c r="F483" s="4" t="str">
        <f>③入力シート!Q486</f>
        <v/>
      </c>
      <c r="G483" s="4">
        <v>1</v>
      </c>
      <c r="H483">
        <f>COUNTIFS($C$2:$C483,C483,$F$2:$F483,F483,$I$2:$I483,I483)</f>
        <v>482</v>
      </c>
      <c r="I483" s="4">
        <f>③入力シート!E486</f>
        <v>0</v>
      </c>
      <c r="K483" s="4">
        <f>③入力シート!G486</f>
        <v>0</v>
      </c>
      <c r="L483" s="4">
        <f>③入力シート!H486</f>
        <v>0</v>
      </c>
      <c r="O483" s="4">
        <f>①基本情報!$B$9</f>
        <v>0</v>
      </c>
      <c r="P483" s="4" t="str">
        <f>③入力シート!B486</f>
        <v/>
      </c>
      <c r="R483" s="4" t="s">
        <v>50</v>
      </c>
      <c r="S483" s="4" t="str">
        <f t="shared" si="7"/>
        <v/>
      </c>
      <c r="T483" s="4">
        <f>③入力シート!J486</f>
        <v>0</v>
      </c>
    </row>
    <row r="484" spans="1:20" ht="15" customHeight="1">
      <c r="A484" s="4">
        <v>0</v>
      </c>
      <c r="B484" s="4">
        <f>③入力シート!$B$2</f>
        <v>202307</v>
      </c>
      <c r="C484" s="4" t="e">
        <f>③入力シート!C487*100+③入力シート!D487</f>
        <v>#VALUE!</v>
      </c>
      <c r="D484" s="4">
        <v>112011</v>
      </c>
      <c r="E484" s="4">
        <f>①基本情報!$B$11</f>
        <v>0</v>
      </c>
      <c r="F484" s="4" t="str">
        <f>③入力シート!Q487</f>
        <v/>
      </c>
      <c r="G484" s="4">
        <v>1</v>
      </c>
      <c r="H484">
        <f>COUNTIFS($C$2:$C484,C484,$F$2:$F484,F484,$I$2:$I484,I484)</f>
        <v>483</v>
      </c>
      <c r="I484" s="4">
        <f>③入力シート!E487</f>
        <v>0</v>
      </c>
      <c r="K484" s="4">
        <f>③入力シート!G487</f>
        <v>0</v>
      </c>
      <c r="L484" s="4">
        <f>③入力シート!H487</f>
        <v>0</v>
      </c>
      <c r="O484" s="4">
        <f>①基本情報!$B$9</f>
        <v>0</v>
      </c>
      <c r="P484" s="4" t="str">
        <f>③入力シート!B487</f>
        <v/>
      </c>
      <c r="R484" s="4" t="s">
        <v>50</v>
      </c>
      <c r="S484" s="4" t="str">
        <f t="shared" si="7"/>
        <v/>
      </c>
      <c r="T484" s="4">
        <f>③入力シート!J487</f>
        <v>0</v>
      </c>
    </row>
    <row r="485" spans="1:20" ht="15" customHeight="1">
      <c r="A485" s="4">
        <v>0</v>
      </c>
      <c r="B485" s="4">
        <f>③入力シート!$B$2</f>
        <v>202307</v>
      </c>
      <c r="C485" s="4" t="e">
        <f>③入力シート!C488*100+③入力シート!D488</f>
        <v>#VALUE!</v>
      </c>
      <c r="D485" s="4">
        <v>112011</v>
      </c>
      <c r="E485" s="4">
        <f>①基本情報!$B$11</f>
        <v>0</v>
      </c>
      <c r="F485" s="4" t="str">
        <f>③入力シート!Q488</f>
        <v/>
      </c>
      <c r="G485" s="4">
        <v>1</v>
      </c>
      <c r="H485">
        <f>COUNTIFS($C$2:$C485,C485,$F$2:$F485,F485,$I$2:$I485,I485)</f>
        <v>484</v>
      </c>
      <c r="I485" s="4">
        <f>③入力シート!E488</f>
        <v>0</v>
      </c>
      <c r="K485" s="4">
        <f>③入力シート!G488</f>
        <v>0</v>
      </c>
      <c r="L485" s="4">
        <f>③入力シート!H488</f>
        <v>0</v>
      </c>
      <c r="O485" s="4">
        <f>①基本情報!$B$9</f>
        <v>0</v>
      </c>
      <c r="P485" s="4" t="str">
        <f>③入力シート!B488</f>
        <v/>
      </c>
      <c r="R485" s="4" t="s">
        <v>50</v>
      </c>
      <c r="S485" s="4" t="str">
        <f t="shared" si="7"/>
        <v/>
      </c>
      <c r="T485" s="4">
        <f>③入力シート!J488</f>
        <v>0</v>
      </c>
    </row>
    <row r="486" spans="1:20" ht="15" customHeight="1">
      <c r="A486" s="4">
        <v>0</v>
      </c>
      <c r="B486" s="4">
        <f>③入力シート!$B$2</f>
        <v>202307</v>
      </c>
      <c r="C486" s="4" t="e">
        <f>③入力シート!C489*100+③入力シート!D489</f>
        <v>#VALUE!</v>
      </c>
      <c r="D486" s="4">
        <v>112011</v>
      </c>
      <c r="E486" s="4">
        <f>①基本情報!$B$11</f>
        <v>0</v>
      </c>
      <c r="F486" s="4" t="str">
        <f>③入力シート!Q489</f>
        <v/>
      </c>
      <c r="G486" s="4">
        <v>1</v>
      </c>
      <c r="H486">
        <f>COUNTIFS($C$2:$C486,C486,$F$2:$F486,F486,$I$2:$I486,I486)</f>
        <v>485</v>
      </c>
      <c r="I486" s="4">
        <f>③入力シート!E489</f>
        <v>0</v>
      </c>
      <c r="K486" s="4">
        <f>③入力シート!G489</f>
        <v>0</v>
      </c>
      <c r="L486" s="4">
        <f>③入力シート!H489</f>
        <v>0</v>
      </c>
      <c r="O486" s="4">
        <f>①基本情報!$B$9</f>
        <v>0</v>
      </c>
      <c r="P486" s="4" t="str">
        <f>③入力シート!B489</f>
        <v/>
      </c>
      <c r="R486" s="4" t="s">
        <v>50</v>
      </c>
      <c r="S486" s="4" t="str">
        <f t="shared" si="7"/>
        <v/>
      </c>
      <c r="T486" s="4">
        <f>③入力シート!J489</f>
        <v>0</v>
      </c>
    </row>
    <row r="487" spans="1:20" ht="15" customHeight="1">
      <c r="A487" s="4">
        <v>0</v>
      </c>
      <c r="B487" s="4">
        <f>③入力シート!$B$2</f>
        <v>202307</v>
      </c>
      <c r="C487" s="4" t="e">
        <f>③入力シート!C490*100+③入力シート!D490</f>
        <v>#VALUE!</v>
      </c>
      <c r="D487" s="4">
        <v>112011</v>
      </c>
      <c r="E487" s="4">
        <f>①基本情報!$B$11</f>
        <v>0</v>
      </c>
      <c r="F487" s="4" t="str">
        <f>③入力シート!Q490</f>
        <v/>
      </c>
      <c r="G487" s="4">
        <v>1</v>
      </c>
      <c r="H487">
        <f>COUNTIFS($C$2:$C487,C487,$F$2:$F487,F487,$I$2:$I487,I487)</f>
        <v>486</v>
      </c>
      <c r="I487" s="4">
        <f>③入力シート!E490</f>
        <v>0</v>
      </c>
      <c r="K487" s="4">
        <f>③入力シート!G490</f>
        <v>0</v>
      </c>
      <c r="L487" s="4">
        <f>③入力シート!H490</f>
        <v>0</v>
      </c>
      <c r="O487" s="4">
        <f>①基本情報!$B$9</f>
        <v>0</v>
      </c>
      <c r="P487" s="4" t="str">
        <f>③入力シート!B490</f>
        <v/>
      </c>
      <c r="R487" s="4" t="s">
        <v>50</v>
      </c>
      <c r="S487" s="4" t="str">
        <f t="shared" si="7"/>
        <v/>
      </c>
      <c r="T487" s="4">
        <f>③入力シート!J490</f>
        <v>0</v>
      </c>
    </row>
    <row r="488" spans="1:20" ht="15" customHeight="1">
      <c r="A488" s="4">
        <v>0</v>
      </c>
      <c r="B488" s="4">
        <f>③入力シート!$B$2</f>
        <v>202307</v>
      </c>
      <c r="C488" s="4" t="e">
        <f>③入力シート!C491*100+③入力シート!D491</f>
        <v>#VALUE!</v>
      </c>
      <c r="D488" s="4">
        <v>112011</v>
      </c>
      <c r="E488" s="4">
        <f>①基本情報!$B$11</f>
        <v>0</v>
      </c>
      <c r="F488" s="4" t="str">
        <f>③入力シート!Q491</f>
        <v/>
      </c>
      <c r="G488" s="4">
        <v>1</v>
      </c>
      <c r="H488">
        <f>COUNTIFS($C$2:$C488,C488,$F$2:$F488,F488,$I$2:$I488,I488)</f>
        <v>487</v>
      </c>
      <c r="I488" s="4">
        <f>③入力シート!E491</f>
        <v>0</v>
      </c>
      <c r="K488" s="4">
        <f>③入力シート!G491</f>
        <v>0</v>
      </c>
      <c r="L488" s="4">
        <f>③入力シート!H491</f>
        <v>0</v>
      </c>
      <c r="O488" s="4">
        <f>①基本情報!$B$9</f>
        <v>0</v>
      </c>
      <c r="P488" s="4" t="str">
        <f>③入力シート!B491</f>
        <v/>
      </c>
      <c r="R488" s="4" t="s">
        <v>50</v>
      </c>
      <c r="S488" s="4" t="str">
        <f t="shared" si="7"/>
        <v/>
      </c>
      <c r="T488" s="4">
        <f>③入力シート!J491</f>
        <v>0</v>
      </c>
    </row>
    <row r="489" spans="1:20" ht="15" customHeight="1">
      <c r="A489" s="4">
        <v>0</v>
      </c>
      <c r="B489" s="4">
        <f>③入力シート!$B$2</f>
        <v>202307</v>
      </c>
      <c r="C489" s="4" t="e">
        <f>③入力シート!C492*100+③入力シート!D492</f>
        <v>#VALUE!</v>
      </c>
      <c r="D489" s="4">
        <v>112011</v>
      </c>
      <c r="E489" s="4">
        <f>①基本情報!$B$11</f>
        <v>0</v>
      </c>
      <c r="F489" s="4" t="str">
        <f>③入力シート!Q492</f>
        <v/>
      </c>
      <c r="G489" s="4">
        <v>1</v>
      </c>
      <c r="H489">
        <f>COUNTIFS($C$2:$C489,C489,$F$2:$F489,F489,$I$2:$I489,I489)</f>
        <v>488</v>
      </c>
      <c r="I489" s="4">
        <f>③入力シート!E492</f>
        <v>0</v>
      </c>
      <c r="K489" s="4">
        <f>③入力シート!G492</f>
        <v>0</v>
      </c>
      <c r="L489" s="4">
        <f>③入力シート!H492</f>
        <v>0</v>
      </c>
      <c r="O489" s="4">
        <f>①基本情報!$B$9</f>
        <v>0</v>
      </c>
      <c r="P489" s="4" t="str">
        <f>③入力シート!B492</f>
        <v/>
      </c>
      <c r="R489" s="4" t="s">
        <v>50</v>
      </c>
      <c r="S489" s="4" t="str">
        <f t="shared" si="7"/>
        <v/>
      </c>
      <c r="T489" s="4">
        <f>③入力シート!J492</f>
        <v>0</v>
      </c>
    </row>
    <row r="490" spans="1:20" ht="15" customHeight="1">
      <c r="A490" s="4">
        <v>0</v>
      </c>
      <c r="B490" s="4">
        <f>③入力シート!$B$2</f>
        <v>202307</v>
      </c>
      <c r="C490" s="4" t="e">
        <f>③入力シート!C493*100+③入力シート!D493</f>
        <v>#VALUE!</v>
      </c>
      <c r="D490" s="4">
        <v>112011</v>
      </c>
      <c r="E490" s="4">
        <f>①基本情報!$B$11</f>
        <v>0</v>
      </c>
      <c r="F490" s="4" t="str">
        <f>③入力シート!Q493</f>
        <v/>
      </c>
      <c r="G490" s="4">
        <v>1</v>
      </c>
      <c r="H490">
        <f>COUNTIFS($C$2:$C490,C490,$F$2:$F490,F490,$I$2:$I490,I490)</f>
        <v>489</v>
      </c>
      <c r="I490" s="4">
        <f>③入力シート!E493</f>
        <v>0</v>
      </c>
      <c r="K490" s="4">
        <f>③入力シート!G493</f>
        <v>0</v>
      </c>
      <c r="L490" s="4">
        <f>③入力シート!H493</f>
        <v>0</v>
      </c>
      <c r="O490" s="4">
        <f>①基本情報!$B$9</f>
        <v>0</v>
      </c>
      <c r="P490" s="4" t="str">
        <f>③入力シート!B493</f>
        <v/>
      </c>
      <c r="R490" s="4" t="s">
        <v>50</v>
      </c>
      <c r="S490" s="4" t="str">
        <f t="shared" si="7"/>
        <v/>
      </c>
      <c r="T490" s="4">
        <f>③入力シート!J493</f>
        <v>0</v>
      </c>
    </row>
    <row r="491" spans="1:20" ht="15" customHeight="1">
      <c r="A491" s="4">
        <v>0</v>
      </c>
      <c r="B491" s="4">
        <f>③入力シート!$B$2</f>
        <v>202307</v>
      </c>
      <c r="C491" s="4" t="e">
        <f>③入力シート!C494*100+③入力シート!D494</f>
        <v>#VALUE!</v>
      </c>
      <c r="D491" s="4">
        <v>112011</v>
      </c>
      <c r="E491" s="4">
        <f>①基本情報!$B$11</f>
        <v>0</v>
      </c>
      <c r="F491" s="4" t="str">
        <f>③入力シート!Q494</f>
        <v/>
      </c>
      <c r="G491" s="4">
        <v>1</v>
      </c>
      <c r="H491">
        <f>COUNTIFS($C$2:$C491,C491,$F$2:$F491,F491,$I$2:$I491,I491)</f>
        <v>490</v>
      </c>
      <c r="I491" s="4">
        <f>③入力シート!E494</f>
        <v>0</v>
      </c>
      <c r="K491" s="4">
        <f>③入力シート!G494</f>
        <v>0</v>
      </c>
      <c r="L491" s="4">
        <f>③入力シート!H494</f>
        <v>0</v>
      </c>
      <c r="O491" s="4">
        <f>①基本情報!$B$9</f>
        <v>0</v>
      </c>
      <c r="P491" s="4" t="str">
        <f>③入力シート!B494</f>
        <v/>
      </c>
      <c r="R491" s="4" t="s">
        <v>50</v>
      </c>
      <c r="S491" s="4" t="str">
        <f t="shared" si="7"/>
        <v/>
      </c>
      <c r="T491" s="4">
        <f>③入力シート!J494</f>
        <v>0</v>
      </c>
    </row>
    <row r="492" spans="1:20" ht="15" customHeight="1">
      <c r="A492" s="4">
        <v>0</v>
      </c>
      <c r="B492" s="4">
        <f>③入力シート!$B$2</f>
        <v>202307</v>
      </c>
      <c r="C492" s="4" t="e">
        <f>③入力シート!C495*100+③入力シート!D495</f>
        <v>#VALUE!</v>
      </c>
      <c r="D492" s="4">
        <v>112011</v>
      </c>
      <c r="E492" s="4">
        <f>①基本情報!$B$11</f>
        <v>0</v>
      </c>
      <c r="F492" s="4" t="str">
        <f>③入力シート!Q495</f>
        <v/>
      </c>
      <c r="G492" s="4">
        <v>1</v>
      </c>
      <c r="H492">
        <f>COUNTIFS($C$2:$C492,C492,$F$2:$F492,F492,$I$2:$I492,I492)</f>
        <v>491</v>
      </c>
      <c r="I492" s="4">
        <f>③入力シート!E495</f>
        <v>0</v>
      </c>
      <c r="K492" s="4">
        <f>③入力シート!G495</f>
        <v>0</v>
      </c>
      <c r="L492" s="4">
        <f>③入力シート!H495</f>
        <v>0</v>
      </c>
      <c r="O492" s="4">
        <f>①基本情報!$B$9</f>
        <v>0</v>
      </c>
      <c r="P492" s="4" t="str">
        <f>③入力シート!B495</f>
        <v/>
      </c>
      <c r="R492" s="4" t="s">
        <v>50</v>
      </c>
      <c r="S492" s="4" t="str">
        <f t="shared" si="7"/>
        <v/>
      </c>
      <c r="T492" s="4">
        <f>③入力シート!J495</f>
        <v>0</v>
      </c>
    </row>
    <row r="493" spans="1:20" ht="15" customHeight="1">
      <c r="A493" s="4">
        <v>0</v>
      </c>
      <c r="B493" s="4">
        <f>③入力シート!$B$2</f>
        <v>202307</v>
      </c>
      <c r="C493" s="4" t="e">
        <f>③入力シート!C496*100+③入力シート!D496</f>
        <v>#VALUE!</v>
      </c>
      <c r="D493" s="4">
        <v>112011</v>
      </c>
      <c r="E493" s="4">
        <f>①基本情報!$B$11</f>
        <v>0</v>
      </c>
      <c r="F493" s="4" t="str">
        <f>③入力シート!Q496</f>
        <v/>
      </c>
      <c r="G493" s="4">
        <v>1</v>
      </c>
      <c r="H493">
        <f>COUNTIFS($C$2:$C493,C493,$F$2:$F493,F493,$I$2:$I493,I493)</f>
        <v>492</v>
      </c>
      <c r="I493" s="4">
        <f>③入力シート!E496</f>
        <v>0</v>
      </c>
      <c r="K493" s="4">
        <f>③入力シート!G496</f>
        <v>0</v>
      </c>
      <c r="L493" s="4">
        <f>③入力シート!H496</f>
        <v>0</v>
      </c>
      <c r="O493" s="4">
        <f>①基本情報!$B$9</f>
        <v>0</v>
      </c>
      <c r="P493" s="4" t="str">
        <f>③入力シート!B496</f>
        <v/>
      </c>
      <c r="R493" s="4" t="s">
        <v>50</v>
      </c>
      <c r="S493" s="4" t="str">
        <f t="shared" si="7"/>
        <v/>
      </c>
      <c r="T493" s="4">
        <f>③入力シート!J496</f>
        <v>0</v>
      </c>
    </row>
    <row r="494" spans="1:20" ht="15" customHeight="1">
      <c r="A494" s="4">
        <v>0</v>
      </c>
      <c r="B494" s="4">
        <f>③入力シート!$B$2</f>
        <v>202307</v>
      </c>
      <c r="C494" s="4" t="e">
        <f>③入力シート!C497*100+③入力シート!D497</f>
        <v>#VALUE!</v>
      </c>
      <c r="D494" s="4">
        <v>112011</v>
      </c>
      <c r="E494" s="4">
        <f>①基本情報!$B$11</f>
        <v>0</v>
      </c>
      <c r="F494" s="4" t="str">
        <f>③入力シート!Q497</f>
        <v/>
      </c>
      <c r="G494" s="4">
        <v>1</v>
      </c>
      <c r="H494">
        <f>COUNTIFS($C$2:$C494,C494,$F$2:$F494,F494,$I$2:$I494,I494)</f>
        <v>493</v>
      </c>
      <c r="I494" s="4">
        <f>③入力シート!E497</f>
        <v>0</v>
      </c>
      <c r="K494" s="4">
        <f>③入力シート!G497</f>
        <v>0</v>
      </c>
      <c r="L494" s="4">
        <f>③入力シート!H497</f>
        <v>0</v>
      </c>
      <c r="O494" s="4">
        <f>①基本情報!$B$9</f>
        <v>0</v>
      </c>
      <c r="P494" s="4" t="str">
        <f>③入力シート!B497</f>
        <v/>
      </c>
      <c r="R494" s="4" t="s">
        <v>50</v>
      </c>
      <c r="S494" s="4" t="str">
        <f t="shared" si="7"/>
        <v/>
      </c>
      <c r="T494" s="4">
        <f>③入力シート!J497</f>
        <v>0</v>
      </c>
    </row>
    <row r="495" spans="1:20" ht="15" customHeight="1">
      <c r="A495" s="4">
        <v>0</v>
      </c>
      <c r="B495" s="4">
        <f>③入力シート!$B$2</f>
        <v>202307</v>
      </c>
      <c r="C495" s="4" t="e">
        <f>③入力シート!C498*100+③入力シート!D498</f>
        <v>#VALUE!</v>
      </c>
      <c r="D495" s="4">
        <v>112011</v>
      </c>
      <c r="E495" s="4">
        <f>①基本情報!$B$11</f>
        <v>0</v>
      </c>
      <c r="F495" s="4" t="str">
        <f>③入力シート!Q498</f>
        <v/>
      </c>
      <c r="G495" s="4">
        <v>1</v>
      </c>
      <c r="H495">
        <f>COUNTIFS($C$2:$C495,C495,$F$2:$F495,F495,$I$2:$I495,I495)</f>
        <v>494</v>
      </c>
      <c r="I495" s="4">
        <f>③入力シート!E498</f>
        <v>0</v>
      </c>
      <c r="K495" s="4">
        <f>③入力シート!G498</f>
        <v>0</v>
      </c>
      <c r="L495" s="4">
        <f>③入力シート!H498</f>
        <v>0</v>
      </c>
      <c r="O495" s="4">
        <f>①基本情報!$B$9</f>
        <v>0</v>
      </c>
      <c r="P495" s="4" t="str">
        <f>③入力シート!B498</f>
        <v/>
      </c>
      <c r="R495" s="4" t="s">
        <v>50</v>
      </c>
      <c r="S495" s="4" t="str">
        <f t="shared" si="7"/>
        <v/>
      </c>
      <c r="T495" s="4">
        <f>③入力シート!J498</f>
        <v>0</v>
      </c>
    </row>
    <row r="496" spans="1:20" ht="15" customHeight="1">
      <c r="A496" s="4">
        <v>0</v>
      </c>
      <c r="B496" s="4">
        <f>③入力シート!$B$2</f>
        <v>202307</v>
      </c>
      <c r="C496" s="4" t="e">
        <f>③入力シート!C499*100+③入力シート!D499</f>
        <v>#VALUE!</v>
      </c>
      <c r="D496" s="4">
        <v>112011</v>
      </c>
      <c r="E496" s="4">
        <f>①基本情報!$B$11</f>
        <v>0</v>
      </c>
      <c r="F496" s="4" t="str">
        <f>③入力シート!Q499</f>
        <v/>
      </c>
      <c r="G496" s="4">
        <v>1</v>
      </c>
      <c r="H496">
        <f>COUNTIFS($C$2:$C496,C496,$F$2:$F496,F496,$I$2:$I496,I496)</f>
        <v>495</v>
      </c>
      <c r="I496" s="4">
        <f>③入力シート!E499</f>
        <v>0</v>
      </c>
      <c r="K496" s="4">
        <f>③入力シート!G499</f>
        <v>0</v>
      </c>
      <c r="L496" s="4">
        <f>③入力シート!H499</f>
        <v>0</v>
      </c>
      <c r="O496" s="4">
        <f>①基本情報!$B$9</f>
        <v>0</v>
      </c>
      <c r="P496" s="4" t="str">
        <f>③入力シート!B499</f>
        <v/>
      </c>
      <c r="R496" s="4" t="s">
        <v>50</v>
      </c>
      <c r="S496" s="4" t="str">
        <f t="shared" si="7"/>
        <v/>
      </c>
      <c r="T496" s="4">
        <f>③入力シート!J499</f>
        <v>0</v>
      </c>
    </row>
    <row r="497" spans="1:20" ht="15" customHeight="1">
      <c r="A497" s="4">
        <v>0</v>
      </c>
      <c r="B497" s="4">
        <f>③入力シート!$B$2</f>
        <v>202307</v>
      </c>
      <c r="C497" s="4" t="e">
        <f>③入力シート!C500*100+③入力シート!D500</f>
        <v>#VALUE!</v>
      </c>
      <c r="D497" s="4">
        <v>112011</v>
      </c>
      <c r="E497" s="4">
        <f>①基本情報!$B$11</f>
        <v>0</v>
      </c>
      <c r="F497" s="4" t="str">
        <f>③入力シート!Q500</f>
        <v/>
      </c>
      <c r="G497" s="4">
        <v>1</v>
      </c>
      <c r="H497">
        <f>COUNTIFS($C$2:$C497,C497,$F$2:$F497,F497,$I$2:$I497,I497)</f>
        <v>496</v>
      </c>
      <c r="I497" s="4">
        <f>③入力シート!E500</f>
        <v>0</v>
      </c>
      <c r="K497" s="4">
        <f>③入力シート!G500</f>
        <v>0</v>
      </c>
      <c r="L497" s="4">
        <f>③入力シート!H500</f>
        <v>0</v>
      </c>
      <c r="O497" s="4">
        <f>①基本情報!$B$9</f>
        <v>0</v>
      </c>
      <c r="P497" s="4" t="str">
        <f>③入力シート!B500</f>
        <v/>
      </c>
      <c r="R497" s="4" t="s">
        <v>50</v>
      </c>
      <c r="S497" s="4" t="str">
        <f t="shared" si="7"/>
        <v/>
      </c>
      <c r="T497" s="4">
        <f>③入力シート!J500</f>
        <v>0</v>
      </c>
    </row>
    <row r="498" spans="1:20" ht="15" customHeight="1">
      <c r="A498" s="4">
        <v>0</v>
      </c>
      <c r="B498" s="4">
        <f>③入力シート!$B$2</f>
        <v>202307</v>
      </c>
      <c r="C498" s="4" t="e">
        <f>③入力シート!C501*100+③入力シート!D501</f>
        <v>#VALUE!</v>
      </c>
      <c r="D498" s="4">
        <v>112011</v>
      </c>
      <c r="E498" s="4">
        <f>①基本情報!$B$11</f>
        <v>0</v>
      </c>
      <c r="F498" s="4" t="str">
        <f>③入力シート!Q501</f>
        <v/>
      </c>
      <c r="G498" s="4">
        <v>1</v>
      </c>
      <c r="H498">
        <f>COUNTIFS($C$2:$C498,C498,$F$2:$F498,F498,$I$2:$I498,I498)</f>
        <v>497</v>
      </c>
      <c r="I498" s="4">
        <f>③入力シート!E501</f>
        <v>0</v>
      </c>
      <c r="K498" s="4">
        <f>③入力シート!G501</f>
        <v>0</v>
      </c>
      <c r="L498" s="4">
        <f>③入力シート!H501</f>
        <v>0</v>
      </c>
      <c r="O498" s="4">
        <f>①基本情報!$B$9</f>
        <v>0</v>
      </c>
      <c r="P498" s="4" t="str">
        <f>③入力シート!B501</f>
        <v/>
      </c>
      <c r="R498" s="4" t="s">
        <v>50</v>
      </c>
      <c r="S498" s="4" t="str">
        <f t="shared" si="7"/>
        <v/>
      </c>
      <c r="T498" s="4">
        <f>③入力シート!J501</f>
        <v>0</v>
      </c>
    </row>
    <row r="499" spans="1:20" ht="15" customHeight="1">
      <c r="A499" s="4">
        <v>0</v>
      </c>
      <c r="B499" s="4">
        <f>③入力シート!$B$2</f>
        <v>202307</v>
      </c>
      <c r="C499" s="4" t="e">
        <f>③入力シート!C502*100+③入力シート!D502</f>
        <v>#VALUE!</v>
      </c>
      <c r="D499" s="4">
        <v>112011</v>
      </c>
      <c r="E499" s="4">
        <f>①基本情報!$B$11</f>
        <v>0</v>
      </c>
      <c r="F499" s="4" t="str">
        <f>③入力シート!Q502</f>
        <v/>
      </c>
      <c r="G499" s="4">
        <v>1</v>
      </c>
      <c r="H499">
        <f>COUNTIFS($C$2:$C499,C499,$F$2:$F499,F499,$I$2:$I499,I499)</f>
        <v>498</v>
      </c>
      <c r="I499" s="4">
        <f>③入力シート!E502</f>
        <v>0</v>
      </c>
      <c r="K499" s="4">
        <f>③入力シート!G502</f>
        <v>0</v>
      </c>
      <c r="L499" s="4">
        <f>③入力シート!H502</f>
        <v>0</v>
      </c>
      <c r="O499" s="4">
        <f>①基本情報!$B$9</f>
        <v>0</v>
      </c>
      <c r="P499" s="4" t="str">
        <f>③入力シート!B502</f>
        <v/>
      </c>
      <c r="R499" s="4" t="s">
        <v>50</v>
      </c>
      <c r="S499" s="4" t="str">
        <f t="shared" si="7"/>
        <v/>
      </c>
      <c r="T499" s="4">
        <f>③入力シート!J502</f>
        <v>0</v>
      </c>
    </row>
    <row r="500" spans="1:20" ht="15" customHeight="1">
      <c r="A500" s="4">
        <v>0</v>
      </c>
      <c r="B500" s="4">
        <f>③入力シート!$B$2</f>
        <v>202307</v>
      </c>
      <c r="C500" s="4" t="e">
        <f>③入力シート!C503*100+③入力シート!D503</f>
        <v>#VALUE!</v>
      </c>
      <c r="D500" s="4">
        <v>112011</v>
      </c>
      <c r="E500" s="4">
        <f>①基本情報!$B$11</f>
        <v>0</v>
      </c>
      <c r="F500" s="4" t="str">
        <f>③入力シート!Q503</f>
        <v/>
      </c>
      <c r="G500" s="4">
        <v>1</v>
      </c>
      <c r="H500">
        <f>COUNTIFS($C$2:$C500,C500,$F$2:$F500,F500,$I$2:$I500,I500)</f>
        <v>499</v>
      </c>
      <c r="I500" s="4">
        <f>③入力シート!E503</f>
        <v>0</v>
      </c>
      <c r="K500" s="4">
        <f>③入力シート!G503</f>
        <v>0</v>
      </c>
      <c r="L500" s="4">
        <f>③入力シート!H503</f>
        <v>0</v>
      </c>
      <c r="O500" s="4">
        <f>①基本情報!$B$9</f>
        <v>0</v>
      </c>
      <c r="P500" s="4" t="str">
        <f>③入力シート!B503</f>
        <v/>
      </c>
      <c r="R500" s="4" t="s">
        <v>50</v>
      </c>
      <c r="S500" s="4" t="str">
        <f t="shared" si="7"/>
        <v/>
      </c>
      <c r="T500" s="4">
        <f>③入力シート!J503</f>
        <v>0</v>
      </c>
    </row>
    <row r="501" spans="1:20" ht="15" customHeight="1">
      <c r="A501" s="4">
        <v>0</v>
      </c>
      <c r="B501" s="4">
        <f>③入力シート!$B$2</f>
        <v>202307</v>
      </c>
      <c r="C501" s="4" t="e">
        <f>③入力シート!C504*100+③入力シート!D504</f>
        <v>#VALUE!</v>
      </c>
      <c r="D501" s="4">
        <v>112011</v>
      </c>
      <c r="E501" s="4">
        <f>①基本情報!$B$11</f>
        <v>0</v>
      </c>
      <c r="F501" s="4" t="str">
        <f>③入力シート!Q504</f>
        <v/>
      </c>
      <c r="G501" s="4">
        <v>1</v>
      </c>
      <c r="H501">
        <f>COUNTIFS($C$2:$C501,C501,$F$2:$F501,F501,$I$2:$I501,I501)</f>
        <v>500</v>
      </c>
      <c r="I501" s="4">
        <f>③入力シート!E504</f>
        <v>0</v>
      </c>
      <c r="K501" s="4">
        <f>③入力シート!G504</f>
        <v>0</v>
      </c>
      <c r="L501" s="4">
        <f>③入力シート!H504</f>
        <v>0</v>
      </c>
      <c r="O501" s="4">
        <f>①基本情報!$B$9</f>
        <v>0</v>
      </c>
      <c r="P501" s="4" t="str">
        <f>③入力シート!B504</f>
        <v/>
      </c>
      <c r="R501" s="4" t="s">
        <v>50</v>
      </c>
      <c r="S501" s="4" t="str">
        <f t="shared" si="7"/>
        <v/>
      </c>
      <c r="T501" s="4">
        <f>③入力シート!J504</f>
        <v>0</v>
      </c>
    </row>
    <row r="502" spans="1:20" ht="15" customHeight="1">
      <c r="A502" s="4">
        <v>0</v>
      </c>
      <c r="B502" s="4">
        <f>③入力シート!$B$2</f>
        <v>202307</v>
      </c>
      <c r="C502" s="4" t="e">
        <f>③入力シート!C505*100+③入力シート!D505</f>
        <v>#VALUE!</v>
      </c>
      <c r="D502" s="4">
        <v>112011</v>
      </c>
      <c r="E502" s="4">
        <f>①基本情報!$B$11</f>
        <v>0</v>
      </c>
      <c r="F502" s="4" t="str">
        <f>③入力シート!Q505</f>
        <v/>
      </c>
      <c r="G502" s="4">
        <v>1</v>
      </c>
      <c r="H502">
        <f>COUNTIFS($C$2:$C502,C502,$F$2:$F502,F502,$I$2:$I502,I502)</f>
        <v>501</v>
      </c>
      <c r="I502" s="4">
        <f>③入力シート!E505</f>
        <v>0</v>
      </c>
      <c r="K502" s="4">
        <f>③入力シート!G505</f>
        <v>0</v>
      </c>
      <c r="L502" s="4">
        <f>③入力シート!H505</f>
        <v>0</v>
      </c>
      <c r="O502" s="4">
        <f>①基本情報!$B$9</f>
        <v>0</v>
      </c>
      <c r="P502" s="4" t="str">
        <f>③入力シート!B505</f>
        <v/>
      </c>
      <c r="R502" s="4" t="s">
        <v>50</v>
      </c>
      <c r="S502" s="4" t="str">
        <f t="shared" si="7"/>
        <v/>
      </c>
      <c r="T502" s="4">
        <f>③入力シート!J505</f>
        <v>0</v>
      </c>
    </row>
    <row r="503" spans="1:20" ht="15" customHeight="1">
      <c r="A503" s="4">
        <v>0</v>
      </c>
      <c r="B503" s="4">
        <f>③入力シート!$B$2</f>
        <v>202307</v>
      </c>
      <c r="C503" s="4" t="e">
        <f>③入力シート!C506*100+③入力シート!D506</f>
        <v>#VALUE!</v>
      </c>
      <c r="D503" s="4">
        <v>112011</v>
      </c>
      <c r="E503" s="4">
        <f>①基本情報!$B$11</f>
        <v>0</v>
      </c>
      <c r="F503" s="4" t="str">
        <f>③入力シート!Q506</f>
        <v/>
      </c>
      <c r="G503" s="4">
        <v>1</v>
      </c>
      <c r="H503">
        <f>COUNTIFS($C$2:$C503,C503,$F$2:$F503,F503,$I$2:$I503,I503)</f>
        <v>502</v>
      </c>
      <c r="I503" s="4">
        <f>③入力シート!E506</f>
        <v>0</v>
      </c>
      <c r="K503" s="4">
        <f>③入力シート!G506</f>
        <v>0</v>
      </c>
      <c r="L503" s="4">
        <f>③入力シート!H506</f>
        <v>0</v>
      </c>
      <c r="O503" s="4">
        <f>①基本情報!$B$9</f>
        <v>0</v>
      </c>
      <c r="P503" s="4" t="str">
        <f>③入力シート!B506</f>
        <v/>
      </c>
      <c r="R503" s="4" t="s">
        <v>50</v>
      </c>
      <c r="S503" s="4" t="str">
        <f t="shared" si="7"/>
        <v/>
      </c>
      <c r="T503" s="4">
        <f>③入力シート!J506</f>
        <v>0</v>
      </c>
    </row>
    <row r="504" spans="1:20" ht="15" customHeight="1">
      <c r="A504" s="4">
        <v>0</v>
      </c>
      <c r="B504" s="4">
        <f>③入力シート!$B$2</f>
        <v>202307</v>
      </c>
      <c r="C504" s="4" t="e">
        <f>③入力シート!C507*100+③入力シート!D507</f>
        <v>#VALUE!</v>
      </c>
      <c r="D504" s="4">
        <v>112011</v>
      </c>
      <c r="E504" s="4">
        <f>①基本情報!$B$11</f>
        <v>0</v>
      </c>
      <c r="F504" s="4" t="str">
        <f>③入力シート!Q507</f>
        <v/>
      </c>
      <c r="G504" s="4">
        <v>1</v>
      </c>
      <c r="H504">
        <f>COUNTIFS($C$2:$C504,C504,$F$2:$F504,F504,$I$2:$I504,I504)</f>
        <v>503</v>
      </c>
      <c r="I504" s="4">
        <f>③入力シート!E507</f>
        <v>0</v>
      </c>
      <c r="K504" s="4">
        <f>③入力シート!G507</f>
        <v>0</v>
      </c>
      <c r="L504" s="4">
        <f>③入力シート!H507</f>
        <v>0</v>
      </c>
      <c r="O504" s="4">
        <f>①基本情報!$B$9</f>
        <v>0</v>
      </c>
      <c r="P504" s="4" t="str">
        <f>③入力シート!B507</f>
        <v/>
      </c>
      <c r="R504" s="4" t="s">
        <v>50</v>
      </c>
      <c r="S504" s="4" t="str">
        <f t="shared" si="7"/>
        <v/>
      </c>
      <c r="T504" s="4">
        <f>③入力シート!J507</f>
        <v>0</v>
      </c>
    </row>
    <row r="505" spans="1:20" ht="15" customHeight="1">
      <c r="A505" s="4">
        <v>0</v>
      </c>
      <c r="B505" s="4">
        <f>③入力シート!$B$2</f>
        <v>202307</v>
      </c>
      <c r="C505" s="4" t="e">
        <f>③入力シート!C508*100+③入力シート!D508</f>
        <v>#VALUE!</v>
      </c>
      <c r="D505" s="4">
        <v>112011</v>
      </c>
      <c r="E505" s="4">
        <f>①基本情報!$B$11</f>
        <v>0</v>
      </c>
      <c r="F505" s="4" t="str">
        <f>③入力シート!Q508</f>
        <v/>
      </c>
      <c r="G505" s="4">
        <v>1</v>
      </c>
      <c r="H505">
        <f>COUNTIFS($C$2:$C505,C505,$F$2:$F505,F505,$I$2:$I505,I505)</f>
        <v>504</v>
      </c>
      <c r="I505" s="4">
        <f>③入力シート!E508</f>
        <v>0</v>
      </c>
      <c r="K505" s="4">
        <f>③入力シート!G508</f>
        <v>0</v>
      </c>
      <c r="L505" s="4">
        <f>③入力シート!H508</f>
        <v>0</v>
      </c>
      <c r="O505" s="4">
        <f>①基本情報!$B$9</f>
        <v>0</v>
      </c>
      <c r="P505" s="4" t="str">
        <f>③入力シート!B508</f>
        <v/>
      </c>
      <c r="R505" s="4" t="s">
        <v>50</v>
      </c>
      <c r="S505" s="4" t="str">
        <f t="shared" si="7"/>
        <v/>
      </c>
      <c r="T505" s="4">
        <f>③入力シート!J508</f>
        <v>0</v>
      </c>
    </row>
    <row r="506" spans="1:20" ht="15" customHeight="1">
      <c r="A506" s="4">
        <v>0</v>
      </c>
      <c r="B506" s="4">
        <f>③入力シート!$B$2</f>
        <v>202307</v>
      </c>
      <c r="C506" s="4" t="e">
        <f>③入力シート!C509*100+③入力シート!D509</f>
        <v>#VALUE!</v>
      </c>
      <c r="D506" s="4">
        <v>112011</v>
      </c>
      <c r="E506" s="4">
        <f>①基本情報!$B$11</f>
        <v>0</v>
      </c>
      <c r="F506" s="4" t="str">
        <f>③入力シート!Q509</f>
        <v/>
      </c>
      <c r="G506" s="4">
        <v>1</v>
      </c>
      <c r="H506">
        <f>COUNTIFS($C$2:$C506,C506,$F$2:$F506,F506,$I$2:$I506,I506)</f>
        <v>505</v>
      </c>
      <c r="I506" s="4">
        <f>③入力シート!E509</f>
        <v>0</v>
      </c>
      <c r="K506" s="4">
        <f>③入力シート!G509</f>
        <v>0</v>
      </c>
      <c r="L506" s="4">
        <f>③入力シート!H509</f>
        <v>0</v>
      </c>
      <c r="O506" s="4">
        <f>①基本情報!$B$9</f>
        <v>0</v>
      </c>
      <c r="P506" s="4" t="str">
        <f>③入力シート!B509</f>
        <v/>
      </c>
      <c r="R506" s="4" t="s">
        <v>50</v>
      </c>
      <c r="S506" s="4" t="str">
        <f t="shared" si="7"/>
        <v/>
      </c>
      <c r="T506" s="4">
        <f>③入力シート!J509</f>
        <v>0</v>
      </c>
    </row>
    <row r="507" spans="1:20" ht="15" customHeight="1">
      <c r="A507" s="4">
        <v>0</v>
      </c>
      <c r="B507" s="4">
        <f>③入力シート!$B$2</f>
        <v>202307</v>
      </c>
      <c r="C507" s="4" t="e">
        <f>③入力シート!C510*100+③入力シート!D510</f>
        <v>#VALUE!</v>
      </c>
      <c r="D507" s="4">
        <v>112011</v>
      </c>
      <c r="E507" s="4">
        <f>①基本情報!$B$11</f>
        <v>0</v>
      </c>
      <c r="F507" s="4" t="str">
        <f>③入力シート!Q510</f>
        <v/>
      </c>
      <c r="G507" s="4">
        <v>1</v>
      </c>
      <c r="H507">
        <f>COUNTIFS($C$2:$C507,C507,$F$2:$F507,F507,$I$2:$I507,I507)</f>
        <v>506</v>
      </c>
      <c r="I507" s="4">
        <f>③入力シート!E510</f>
        <v>0</v>
      </c>
      <c r="K507" s="4">
        <f>③入力シート!G510</f>
        <v>0</v>
      </c>
      <c r="L507" s="4">
        <f>③入力シート!H510</f>
        <v>0</v>
      </c>
      <c r="O507" s="4">
        <f>①基本情報!$B$9</f>
        <v>0</v>
      </c>
      <c r="P507" s="4" t="str">
        <f>③入力シート!B510</f>
        <v/>
      </c>
      <c r="R507" s="4" t="s">
        <v>50</v>
      </c>
      <c r="S507" s="4" t="str">
        <f t="shared" si="7"/>
        <v/>
      </c>
      <c r="T507" s="4">
        <f>③入力シート!J510</f>
        <v>0</v>
      </c>
    </row>
    <row r="508" spans="1:20" ht="15" customHeight="1">
      <c r="A508" s="4">
        <v>0</v>
      </c>
      <c r="B508" s="4">
        <f>③入力シート!$B$2</f>
        <v>202307</v>
      </c>
      <c r="C508" s="4" t="e">
        <f>③入力シート!C511*100+③入力シート!D511</f>
        <v>#VALUE!</v>
      </c>
      <c r="D508" s="4">
        <v>112011</v>
      </c>
      <c r="E508" s="4">
        <f>①基本情報!$B$11</f>
        <v>0</v>
      </c>
      <c r="F508" s="4" t="str">
        <f>③入力シート!Q511</f>
        <v/>
      </c>
      <c r="G508" s="4">
        <v>1</v>
      </c>
      <c r="H508">
        <f>COUNTIFS($C$2:$C508,C508,$F$2:$F508,F508,$I$2:$I508,I508)</f>
        <v>507</v>
      </c>
      <c r="I508" s="4">
        <f>③入力シート!E511</f>
        <v>0</v>
      </c>
      <c r="K508" s="4">
        <f>③入力シート!G511</f>
        <v>0</v>
      </c>
      <c r="L508" s="4">
        <f>③入力シート!H511</f>
        <v>0</v>
      </c>
      <c r="O508" s="4">
        <f>①基本情報!$B$9</f>
        <v>0</v>
      </c>
      <c r="P508" s="4" t="str">
        <f>③入力シート!B511</f>
        <v/>
      </c>
      <c r="R508" s="4" t="s">
        <v>50</v>
      </c>
      <c r="S508" s="4" t="str">
        <f t="shared" si="7"/>
        <v/>
      </c>
      <c r="T508" s="4">
        <f>③入力シート!J511</f>
        <v>0</v>
      </c>
    </row>
    <row r="509" spans="1:20" ht="15" customHeight="1">
      <c r="A509" s="4">
        <v>0</v>
      </c>
      <c r="B509" s="4">
        <f>③入力シート!$B$2</f>
        <v>202307</v>
      </c>
      <c r="C509" s="4" t="e">
        <f>③入力シート!C512*100+③入力シート!D512</f>
        <v>#VALUE!</v>
      </c>
      <c r="D509" s="4">
        <v>112011</v>
      </c>
      <c r="E509" s="4">
        <f>①基本情報!$B$11</f>
        <v>0</v>
      </c>
      <c r="F509" s="4" t="str">
        <f>③入力シート!Q512</f>
        <v/>
      </c>
      <c r="G509" s="4">
        <v>1</v>
      </c>
      <c r="H509">
        <f>COUNTIFS($C$2:$C509,C509,$F$2:$F509,F509,$I$2:$I509,I509)</f>
        <v>508</v>
      </c>
      <c r="I509" s="4">
        <f>③入力シート!E512</f>
        <v>0</v>
      </c>
      <c r="K509" s="4">
        <f>③入力シート!G512</f>
        <v>0</v>
      </c>
      <c r="L509" s="4">
        <f>③入力シート!H512</f>
        <v>0</v>
      </c>
      <c r="O509" s="4">
        <f>①基本情報!$B$9</f>
        <v>0</v>
      </c>
      <c r="P509" s="4" t="str">
        <f>③入力シート!B512</f>
        <v/>
      </c>
      <c r="R509" s="4" t="s">
        <v>50</v>
      </c>
      <c r="S509" s="4" t="str">
        <f t="shared" si="7"/>
        <v/>
      </c>
      <c r="T509" s="4">
        <f>③入力シート!J512</f>
        <v>0</v>
      </c>
    </row>
    <row r="510" spans="1:20" ht="15" customHeight="1">
      <c r="A510" s="4">
        <v>0</v>
      </c>
      <c r="B510" s="4">
        <f>③入力シート!$B$2</f>
        <v>202307</v>
      </c>
      <c r="C510" s="4" t="e">
        <f>③入力シート!C513*100+③入力シート!D513</f>
        <v>#VALUE!</v>
      </c>
      <c r="D510" s="4">
        <v>112011</v>
      </c>
      <c r="E510" s="4">
        <f>①基本情報!$B$11</f>
        <v>0</v>
      </c>
      <c r="F510" s="4" t="str">
        <f>③入力シート!Q513</f>
        <v/>
      </c>
      <c r="G510" s="4">
        <v>1</v>
      </c>
      <c r="H510">
        <f>COUNTIFS($C$2:$C510,C510,$F$2:$F510,F510,$I$2:$I510,I510)</f>
        <v>509</v>
      </c>
      <c r="I510" s="4">
        <f>③入力シート!E513</f>
        <v>0</v>
      </c>
      <c r="K510" s="4">
        <f>③入力シート!G513</f>
        <v>0</v>
      </c>
      <c r="L510" s="4">
        <f>③入力シート!H513</f>
        <v>0</v>
      </c>
      <c r="O510" s="4">
        <f>①基本情報!$B$9</f>
        <v>0</v>
      </c>
      <c r="P510" s="4" t="str">
        <f>③入力シート!B513</f>
        <v/>
      </c>
      <c r="R510" s="4" t="s">
        <v>50</v>
      </c>
      <c r="S510" s="4" t="str">
        <f t="shared" si="7"/>
        <v/>
      </c>
      <c r="T510" s="4">
        <f>③入力シート!J513</f>
        <v>0</v>
      </c>
    </row>
    <row r="511" spans="1:20" ht="15" customHeight="1">
      <c r="A511" s="4">
        <v>0</v>
      </c>
      <c r="B511" s="4">
        <f>③入力シート!$B$2</f>
        <v>202307</v>
      </c>
      <c r="C511" s="4" t="e">
        <f>③入力シート!C514*100+③入力シート!D514</f>
        <v>#VALUE!</v>
      </c>
      <c r="D511" s="4">
        <v>112011</v>
      </c>
      <c r="E511" s="4">
        <f>①基本情報!$B$11</f>
        <v>0</v>
      </c>
      <c r="F511" s="4" t="str">
        <f>③入力シート!Q514</f>
        <v/>
      </c>
      <c r="G511" s="4">
        <v>1</v>
      </c>
      <c r="H511">
        <f>COUNTIFS($C$2:$C511,C511,$F$2:$F511,F511,$I$2:$I511,I511)</f>
        <v>510</v>
      </c>
      <c r="I511" s="4">
        <f>③入力シート!E514</f>
        <v>0</v>
      </c>
      <c r="K511" s="4">
        <f>③入力シート!G514</f>
        <v>0</v>
      </c>
      <c r="L511" s="4">
        <f>③入力シート!H514</f>
        <v>0</v>
      </c>
      <c r="O511" s="4">
        <f>①基本情報!$B$9</f>
        <v>0</v>
      </c>
      <c r="P511" s="4" t="str">
        <f>③入力シート!B514</f>
        <v/>
      </c>
      <c r="R511" s="4" t="s">
        <v>50</v>
      </c>
      <c r="S511" s="4" t="str">
        <f t="shared" si="7"/>
        <v/>
      </c>
      <c r="T511" s="4">
        <f>③入力シート!J514</f>
        <v>0</v>
      </c>
    </row>
    <row r="512" spans="1:20" ht="15" customHeight="1">
      <c r="A512" s="4">
        <v>0</v>
      </c>
      <c r="B512" s="4">
        <f>③入力シート!$B$2</f>
        <v>202307</v>
      </c>
      <c r="C512" s="4" t="e">
        <f>③入力シート!C515*100+③入力シート!D515</f>
        <v>#VALUE!</v>
      </c>
      <c r="D512" s="4">
        <v>112011</v>
      </c>
      <c r="E512" s="4">
        <f>①基本情報!$B$11</f>
        <v>0</v>
      </c>
      <c r="F512" s="4" t="str">
        <f>③入力シート!Q515</f>
        <v/>
      </c>
      <c r="G512" s="4">
        <v>1</v>
      </c>
      <c r="H512">
        <f>COUNTIFS($C$2:$C512,C512,$F$2:$F512,F512,$I$2:$I512,I512)</f>
        <v>511</v>
      </c>
      <c r="I512" s="4">
        <f>③入力シート!E515</f>
        <v>0</v>
      </c>
      <c r="K512" s="4">
        <f>③入力シート!G515</f>
        <v>0</v>
      </c>
      <c r="L512" s="4">
        <f>③入力シート!H515</f>
        <v>0</v>
      </c>
      <c r="O512" s="4">
        <f>①基本情報!$B$9</f>
        <v>0</v>
      </c>
      <c r="P512" s="4" t="str">
        <f>③入力シート!B515</f>
        <v/>
      </c>
      <c r="R512" s="4" t="s">
        <v>50</v>
      </c>
      <c r="S512" s="4" t="str">
        <f t="shared" si="7"/>
        <v/>
      </c>
      <c r="T512" s="4">
        <f>③入力シート!J515</f>
        <v>0</v>
      </c>
    </row>
    <row r="513" spans="1:20" ht="15" customHeight="1">
      <c r="A513" s="4">
        <v>0</v>
      </c>
      <c r="B513" s="4">
        <f>③入力シート!$B$2</f>
        <v>202307</v>
      </c>
      <c r="C513" s="4" t="e">
        <f>③入力シート!C516*100+③入力シート!D516</f>
        <v>#VALUE!</v>
      </c>
      <c r="D513" s="4">
        <v>112011</v>
      </c>
      <c r="E513" s="4">
        <f>①基本情報!$B$11</f>
        <v>0</v>
      </c>
      <c r="F513" s="4" t="str">
        <f>③入力シート!Q516</f>
        <v/>
      </c>
      <c r="G513" s="4">
        <v>1</v>
      </c>
      <c r="H513">
        <f>COUNTIFS($C$2:$C513,C513,$F$2:$F513,F513,$I$2:$I513,I513)</f>
        <v>512</v>
      </c>
      <c r="I513" s="4">
        <f>③入力シート!E516</f>
        <v>0</v>
      </c>
      <c r="K513" s="4">
        <f>③入力シート!G516</f>
        <v>0</v>
      </c>
      <c r="L513" s="4">
        <f>③入力シート!H516</f>
        <v>0</v>
      </c>
      <c r="O513" s="4">
        <f>①基本情報!$B$9</f>
        <v>0</v>
      </c>
      <c r="P513" s="4" t="str">
        <f>③入力シート!B516</f>
        <v/>
      </c>
      <c r="R513" s="4" t="s">
        <v>50</v>
      </c>
      <c r="S513" s="4" t="str">
        <f t="shared" si="7"/>
        <v/>
      </c>
      <c r="T513" s="4">
        <f>③入力シート!J516</f>
        <v>0</v>
      </c>
    </row>
    <row r="514" spans="1:20" ht="15" customHeight="1">
      <c r="A514" s="4">
        <v>0</v>
      </c>
      <c r="B514" s="4">
        <f>③入力シート!$B$2</f>
        <v>202307</v>
      </c>
      <c r="C514" s="4" t="e">
        <f>③入力シート!C517*100+③入力シート!D517</f>
        <v>#VALUE!</v>
      </c>
      <c r="D514" s="4">
        <v>112011</v>
      </c>
      <c r="E514" s="4">
        <f>①基本情報!$B$11</f>
        <v>0</v>
      </c>
      <c r="F514" s="4" t="str">
        <f>③入力シート!Q517</f>
        <v/>
      </c>
      <c r="G514" s="4">
        <v>1</v>
      </c>
      <c r="H514">
        <f>COUNTIFS($C$2:$C514,C514,$F$2:$F514,F514,$I$2:$I514,I514)</f>
        <v>513</v>
      </c>
      <c r="I514" s="4">
        <f>③入力シート!E517</f>
        <v>0</v>
      </c>
      <c r="K514" s="4">
        <f>③入力シート!G517</f>
        <v>0</v>
      </c>
      <c r="L514" s="4">
        <f>③入力シート!H517</f>
        <v>0</v>
      </c>
      <c r="O514" s="4">
        <f>①基本情報!$B$9</f>
        <v>0</v>
      </c>
      <c r="P514" s="4" t="str">
        <f>③入力シート!B517</f>
        <v/>
      </c>
      <c r="R514" s="4" t="s">
        <v>50</v>
      </c>
      <c r="S514" s="4" t="str">
        <f t="shared" si="7"/>
        <v/>
      </c>
      <c r="T514" s="4">
        <f>③入力シート!J517</f>
        <v>0</v>
      </c>
    </row>
    <row r="515" spans="1:20" ht="15" customHeight="1">
      <c r="A515" s="4">
        <v>0</v>
      </c>
      <c r="B515" s="4">
        <f>③入力シート!$B$2</f>
        <v>202307</v>
      </c>
      <c r="C515" s="4" t="e">
        <f>③入力シート!C518*100+③入力シート!D518</f>
        <v>#VALUE!</v>
      </c>
      <c r="D515" s="4">
        <v>112011</v>
      </c>
      <c r="E515" s="4">
        <f>①基本情報!$B$11</f>
        <v>0</v>
      </c>
      <c r="F515" s="4" t="str">
        <f>③入力シート!Q518</f>
        <v/>
      </c>
      <c r="G515" s="4">
        <v>1</v>
      </c>
      <c r="H515">
        <f>COUNTIFS($C$2:$C515,C515,$F$2:$F515,F515,$I$2:$I515,I515)</f>
        <v>514</v>
      </c>
      <c r="I515" s="4">
        <f>③入力シート!E518</f>
        <v>0</v>
      </c>
      <c r="K515" s="4">
        <f>③入力シート!G518</f>
        <v>0</v>
      </c>
      <c r="L515" s="4">
        <f>③入力シート!H518</f>
        <v>0</v>
      </c>
      <c r="O515" s="4">
        <f>①基本情報!$B$9</f>
        <v>0</v>
      </c>
      <c r="P515" s="4" t="str">
        <f>③入力シート!B518</f>
        <v/>
      </c>
      <c r="R515" s="4" t="s">
        <v>50</v>
      </c>
      <c r="S515" s="4" t="str">
        <f t="shared" ref="S515:S578" si="8">IFERROR(VLOOKUP(T515,$V:$W,2,0),"")</f>
        <v/>
      </c>
      <c r="T515" s="4">
        <f>③入力シート!J518</f>
        <v>0</v>
      </c>
    </row>
    <row r="516" spans="1:20" ht="15" customHeight="1">
      <c r="A516" s="4">
        <v>0</v>
      </c>
      <c r="B516" s="4">
        <f>③入力シート!$B$2</f>
        <v>202307</v>
      </c>
      <c r="C516" s="4" t="e">
        <f>③入力シート!C519*100+③入力シート!D519</f>
        <v>#VALUE!</v>
      </c>
      <c r="D516" s="4">
        <v>112011</v>
      </c>
      <c r="E516" s="4">
        <f>①基本情報!$B$11</f>
        <v>0</v>
      </c>
      <c r="F516" s="4" t="str">
        <f>③入力シート!Q519</f>
        <v/>
      </c>
      <c r="G516" s="4">
        <v>1</v>
      </c>
      <c r="H516">
        <f>COUNTIFS($C$2:$C516,C516,$F$2:$F516,F516,$I$2:$I516,I516)</f>
        <v>515</v>
      </c>
      <c r="I516" s="4">
        <f>③入力シート!E519</f>
        <v>0</v>
      </c>
      <c r="K516" s="4">
        <f>③入力シート!G519</f>
        <v>0</v>
      </c>
      <c r="L516" s="4">
        <f>③入力シート!H519</f>
        <v>0</v>
      </c>
      <c r="O516" s="4">
        <f>①基本情報!$B$9</f>
        <v>0</v>
      </c>
      <c r="P516" s="4" t="str">
        <f>③入力シート!B519</f>
        <v/>
      </c>
      <c r="R516" s="4" t="s">
        <v>50</v>
      </c>
      <c r="S516" s="4" t="str">
        <f t="shared" si="8"/>
        <v/>
      </c>
      <c r="T516" s="4">
        <f>③入力シート!J519</f>
        <v>0</v>
      </c>
    </row>
    <row r="517" spans="1:20" ht="15" customHeight="1">
      <c r="A517" s="4">
        <v>0</v>
      </c>
      <c r="B517" s="4">
        <f>③入力シート!$B$2</f>
        <v>202307</v>
      </c>
      <c r="C517" s="4" t="e">
        <f>③入力シート!C520*100+③入力シート!D520</f>
        <v>#VALUE!</v>
      </c>
      <c r="D517" s="4">
        <v>112011</v>
      </c>
      <c r="E517" s="4">
        <f>①基本情報!$B$11</f>
        <v>0</v>
      </c>
      <c r="F517" s="4" t="str">
        <f>③入力シート!Q520</f>
        <v/>
      </c>
      <c r="G517" s="4">
        <v>1</v>
      </c>
      <c r="H517">
        <f>COUNTIFS($C$2:$C517,C517,$F$2:$F517,F517,$I$2:$I517,I517)</f>
        <v>516</v>
      </c>
      <c r="I517" s="4">
        <f>③入力シート!E520</f>
        <v>0</v>
      </c>
      <c r="K517" s="4">
        <f>③入力シート!G520</f>
        <v>0</v>
      </c>
      <c r="L517" s="4">
        <f>③入力シート!H520</f>
        <v>0</v>
      </c>
      <c r="O517" s="4">
        <f>①基本情報!$B$9</f>
        <v>0</v>
      </c>
      <c r="P517" s="4" t="str">
        <f>③入力シート!B520</f>
        <v/>
      </c>
      <c r="R517" s="4" t="s">
        <v>50</v>
      </c>
      <c r="S517" s="4" t="str">
        <f t="shared" si="8"/>
        <v/>
      </c>
      <c r="T517" s="4">
        <f>③入力シート!J520</f>
        <v>0</v>
      </c>
    </row>
    <row r="518" spans="1:20" ht="15" customHeight="1">
      <c r="A518" s="4">
        <v>0</v>
      </c>
      <c r="B518" s="4">
        <f>③入力シート!$B$2</f>
        <v>202307</v>
      </c>
      <c r="C518" s="4" t="e">
        <f>③入力シート!C521*100+③入力シート!D521</f>
        <v>#VALUE!</v>
      </c>
      <c r="D518" s="4">
        <v>112011</v>
      </c>
      <c r="E518" s="4">
        <f>①基本情報!$B$11</f>
        <v>0</v>
      </c>
      <c r="F518" s="4" t="str">
        <f>③入力シート!Q521</f>
        <v/>
      </c>
      <c r="G518" s="4">
        <v>1</v>
      </c>
      <c r="H518">
        <f>COUNTIFS($C$2:$C518,C518,$F$2:$F518,F518,$I$2:$I518,I518)</f>
        <v>517</v>
      </c>
      <c r="I518" s="4">
        <f>③入力シート!E521</f>
        <v>0</v>
      </c>
      <c r="K518" s="4">
        <f>③入力シート!G521</f>
        <v>0</v>
      </c>
      <c r="L518" s="4">
        <f>③入力シート!H521</f>
        <v>0</v>
      </c>
      <c r="O518" s="4">
        <f>①基本情報!$B$9</f>
        <v>0</v>
      </c>
      <c r="P518" s="4" t="str">
        <f>③入力シート!B521</f>
        <v/>
      </c>
      <c r="R518" s="4" t="s">
        <v>50</v>
      </c>
      <c r="S518" s="4" t="str">
        <f t="shared" si="8"/>
        <v/>
      </c>
      <c r="T518" s="4">
        <f>③入力シート!J521</f>
        <v>0</v>
      </c>
    </row>
    <row r="519" spans="1:20" ht="15" customHeight="1">
      <c r="A519" s="4">
        <v>0</v>
      </c>
      <c r="B519" s="4">
        <f>③入力シート!$B$2</f>
        <v>202307</v>
      </c>
      <c r="C519" s="4" t="e">
        <f>③入力シート!C522*100+③入力シート!D522</f>
        <v>#VALUE!</v>
      </c>
      <c r="D519" s="4">
        <v>112011</v>
      </c>
      <c r="E519" s="4">
        <f>①基本情報!$B$11</f>
        <v>0</v>
      </c>
      <c r="F519" s="4" t="str">
        <f>③入力シート!Q522</f>
        <v/>
      </c>
      <c r="G519" s="4">
        <v>1</v>
      </c>
      <c r="H519">
        <f>COUNTIFS($C$2:$C519,C519,$F$2:$F519,F519,$I$2:$I519,I519)</f>
        <v>518</v>
      </c>
      <c r="I519" s="4">
        <f>③入力シート!E522</f>
        <v>0</v>
      </c>
      <c r="K519" s="4">
        <f>③入力シート!G522</f>
        <v>0</v>
      </c>
      <c r="L519" s="4">
        <f>③入力シート!H522</f>
        <v>0</v>
      </c>
      <c r="O519" s="4">
        <f>①基本情報!$B$9</f>
        <v>0</v>
      </c>
      <c r="P519" s="4" t="str">
        <f>③入力シート!B522</f>
        <v/>
      </c>
      <c r="R519" s="4" t="s">
        <v>50</v>
      </c>
      <c r="S519" s="4" t="str">
        <f t="shared" si="8"/>
        <v/>
      </c>
      <c r="T519" s="4">
        <f>③入力シート!J522</f>
        <v>0</v>
      </c>
    </row>
    <row r="520" spans="1:20" ht="15" customHeight="1">
      <c r="A520" s="4">
        <v>0</v>
      </c>
      <c r="B520" s="4">
        <f>③入力シート!$B$2</f>
        <v>202307</v>
      </c>
      <c r="C520" s="4" t="e">
        <f>③入力シート!C523*100+③入力シート!D523</f>
        <v>#VALUE!</v>
      </c>
      <c r="D520" s="4">
        <v>112011</v>
      </c>
      <c r="E520" s="4">
        <f>①基本情報!$B$11</f>
        <v>0</v>
      </c>
      <c r="F520" s="4" t="str">
        <f>③入力シート!Q523</f>
        <v/>
      </c>
      <c r="G520" s="4">
        <v>1</v>
      </c>
      <c r="H520">
        <f>COUNTIFS($C$2:$C520,C520,$F$2:$F520,F520,$I$2:$I520,I520)</f>
        <v>519</v>
      </c>
      <c r="I520" s="4">
        <f>③入力シート!E523</f>
        <v>0</v>
      </c>
      <c r="K520" s="4">
        <f>③入力シート!G523</f>
        <v>0</v>
      </c>
      <c r="L520" s="4">
        <f>③入力シート!H523</f>
        <v>0</v>
      </c>
      <c r="O520" s="4">
        <f>①基本情報!$B$9</f>
        <v>0</v>
      </c>
      <c r="P520" s="4" t="str">
        <f>③入力シート!B523</f>
        <v/>
      </c>
      <c r="R520" s="4" t="s">
        <v>50</v>
      </c>
      <c r="S520" s="4" t="str">
        <f t="shared" si="8"/>
        <v/>
      </c>
      <c r="T520" s="4">
        <f>③入力シート!J523</f>
        <v>0</v>
      </c>
    </row>
    <row r="521" spans="1:20" ht="15" customHeight="1">
      <c r="A521" s="4">
        <v>0</v>
      </c>
      <c r="B521" s="4">
        <f>③入力シート!$B$2</f>
        <v>202307</v>
      </c>
      <c r="C521" s="4" t="e">
        <f>③入力シート!C524*100+③入力シート!D524</f>
        <v>#VALUE!</v>
      </c>
      <c r="D521" s="4">
        <v>112011</v>
      </c>
      <c r="E521" s="4">
        <f>①基本情報!$B$11</f>
        <v>0</v>
      </c>
      <c r="F521" s="4" t="str">
        <f>③入力シート!Q524</f>
        <v/>
      </c>
      <c r="G521" s="4">
        <v>1</v>
      </c>
      <c r="H521">
        <f>COUNTIFS($C$2:$C521,C521,$F$2:$F521,F521,$I$2:$I521,I521)</f>
        <v>520</v>
      </c>
      <c r="I521" s="4">
        <f>③入力シート!E524</f>
        <v>0</v>
      </c>
      <c r="K521" s="4">
        <f>③入力シート!G524</f>
        <v>0</v>
      </c>
      <c r="L521" s="4">
        <f>③入力シート!H524</f>
        <v>0</v>
      </c>
      <c r="O521" s="4">
        <f>①基本情報!$B$9</f>
        <v>0</v>
      </c>
      <c r="P521" s="4" t="str">
        <f>③入力シート!B524</f>
        <v/>
      </c>
      <c r="R521" s="4" t="s">
        <v>50</v>
      </c>
      <c r="S521" s="4" t="str">
        <f t="shared" si="8"/>
        <v/>
      </c>
      <c r="T521" s="4">
        <f>③入力シート!J524</f>
        <v>0</v>
      </c>
    </row>
    <row r="522" spans="1:20" ht="15" customHeight="1">
      <c r="A522" s="4">
        <v>0</v>
      </c>
      <c r="B522" s="4">
        <f>③入力シート!$B$2</f>
        <v>202307</v>
      </c>
      <c r="C522" s="4" t="e">
        <f>③入力シート!C525*100+③入力シート!D525</f>
        <v>#VALUE!</v>
      </c>
      <c r="D522" s="4">
        <v>112011</v>
      </c>
      <c r="E522" s="4">
        <f>①基本情報!$B$11</f>
        <v>0</v>
      </c>
      <c r="F522" s="4" t="str">
        <f>③入力シート!Q525</f>
        <v/>
      </c>
      <c r="G522" s="4">
        <v>1</v>
      </c>
      <c r="H522">
        <f>COUNTIFS($C$2:$C522,C522,$F$2:$F522,F522,$I$2:$I522,I522)</f>
        <v>521</v>
      </c>
      <c r="I522" s="4">
        <f>③入力シート!E525</f>
        <v>0</v>
      </c>
      <c r="K522" s="4">
        <f>③入力シート!G525</f>
        <v>0</v>
      </c>
      <c r="L522" s="4">
        <f>③入力シート!H525</f>
        <v>0</v>
      </c>
      <c r="O522" s="4">
        <f>①基本情報!$B$9</f>
        <v>0</v>
      </c>
      <c r="P522" s="4" t="str">
        <f>③入力シート!B525</f>
        <v/>
      </c>
      <c r="R522" s="4" t="s">
        <v>50</v>
      </c>
      <c r="S522" s="4" t="str">
        <f t="shared" si="8"/>
        <v/>
      </c>
      <c r="T522" s="4">
        <f>③入力シート!J525</f>
        <v>0</v>
      </c>
    </row>
    <row r="523" spans="1:20" ht="15" customHeight="1">
      <c r="A523" s="4">
        <v>0</v>
      </c>
      <c r="B523" s="4">
        <f>③入力シート!$B$2</f>
        <v>202307</v>
      </c>
      <c r="C523" s="4" t="e">
        <f>③入力シート!C526*100+③入力シート!D526</f>
        <v>#VALUE!</v>
      </c>
      <c r="D523" s="4">
        <v>112011</v>
      </c>
      <c r="E523" s="4">
        <f>①基本情報!$B$11</f>
        <v>0</v>
      </c>
      <c r="F523" s="4" t="str">
        <f>③入力シート!Q526</f>
        <v/>
      </c>
      <c r="G523" s="4">
        <v>1</v>
      </c>
      <c r="H523">
        <f>COUNTIFS($C$2:$C523,C523,$F$2:$F523,F523,$I$2:$I523,I523)</f>
        <v>522</v>
      </c>
      <c r="I523" s="4">
        <f>③入力シート!E526</f>
        <v>0</v>
      </c>
      <c r="K523" s="4">
        <f>③入力シート!G526</f>
        <v>0</v>
      </c>
      <c r="L523" s="4">
        <f>③入力シート!H526</f>
        <v>0</v>
      </c>
      <c r="O523" s="4">
        <f>①基本情報!$B$9</f>
        <v>0</v>
      </c>
      <c r="P523" s="4" t="str">
        <f>③入力シート!B526</f>
        <v/>
      </c>
      <c r="R523" s="4" t="s">
        <v>50</v>
      </c>
      <c r="S523" s="4" t="str">
        <f t="shared" si="8"/>
        <v/>
      </c>
      <c r="T523" s="4">
        <f>③入力シート!J526</f>
        <v>0</v>
      </c>
    </row>
    <row r="524" spans="1:20" ht="15" customHeight="1">
      <c r="A524" s="4">
        <v>0</v>
      </c>
      <c r="B524" s="4">
        <f>③入力シート!$B$2</f>
        <v>202307</v>
      </c>
      <c r="C524" s="4" t="e">
        <f>③入力シート!C527*100+③入力シート!D527</f>
        <v>#VALUE!</v>
      </c>
      <c r="D524" s="4">
        <v>112011</v>
      </c>
      <c r="E524" s="4">
        <f>①基本情報!$B$11</f>
        <v>0</v>
      </c>
      <c r="F524" s="4" t="str">
        <f>③入力シート!Q527</f>
        <v/>
      </c>
      <c r="G524" s="4">
        <v>1</v>
      </c>
      <c r="H524">
        <f>COUNTIFS($C$2:$C524,C524,$F$2:$F524,F524,$I$2:$I524,I524)</f>
        <v>523</v>
      </c>
      <c r="I524" s="4">
        <f>③入力シート!E527</f>
        <v>0</v>
      </c>
      <c r="K524" s="4">
        <f>③入力シート!G527</f>
        <v>0</v>
      </c>
      <c r="L524" s="4">
        <f>③入力シート!H527</f>
        <v>0</v>
      </c>
      <c r="O524" s="4">
        <f>①基本情報!$B$9</f>
        <v>0</v>
      </c>
      <c r="P524" s="4" t="str">
        <f>③入力シート!B527</f>
        <v/>
      </c>
      <c r="R524" s="4" t="s">
        <v>50</v>
      </c>
      <c r="S524" s="4" t="str">
        <f t="shared" si="8"/>
        <v/>
      </c>
      <c r="T524" s="4">
        <f>③入力シート!J527</f>
        <v>0</v>
      </c>
    </row>
    <row r="525" spans="1:20" ht="15" customHeight="1">
      <c r="A525" s="4">
        <v>0</v>
      </c>
      <c r="B525" s="4">
        <f>③入力シート!$B$2</f>
        <v>202307</v>
      </c>
      <c r="C525" s="4" t="e">
        <f>③入力シート!C528*100+③入力シート!D528</f>
        <v>#VALUE!</v>
      </c>
      <c r="D525" s="4">
        <v>112011</v>
      </c>
      <c r="E525" s="4">
        <f>①基本情報!$B$11</f>
        <v>0</v>
      </c>
      <c r="F525" s="4" t="str">
        <f>③入力シート!Q528</f>
        <v/>
      </c>
      <c r="G525" s="4">
        <v>1</v>
      </c>
      <c r="H525">
        <f>COUNTIFS($C$2:$C525,C525,$F$2:$F525,F525,$I$2:$I525,I525)</f>
        <v>524</v>
      </c>
      <c r="I525" s="4">
        <f>③入力シート!E528</f>
        <v>0</v>
      </c>
      <c r="K525" s="4">
        <f>③入力シート!G528</f>
        <v>0</v>
      </c>
      <c r="L525" s="4">
        <f>③入力シート!H528</f>
        <v>0</v>
      </c>
      <c r="O525" s="4">
        <f>①基本情報!$B$9</f>
        <v>0</v>
      </c>
      <c r="P525" s="4" t="str">
        <f>③入力シート!B528</f>
        <v/>
      </c>
      <c r="R525" s="4" t="s">
        <v>50</v>
      </c>
      <c r="S525" s="4" t="str">
        <f t="shared" si="8"/>
        <v/>
      </c>
      <c r="T525" s="4">
        <f>③入力シート!J528</f>
        <v>0</v>
      </c>
    </row>
    <row r="526" spans="1:20" ht="15" customHeight="1">
      <c r="A526" s="4">
        <v>0</v>
      </c>
      <c r="B526" s="4">
        <f>③入力シート!$B$2</f>
        <v>202307</v>
      </c>
      <c r="C526" s="4" t="e">
        <f>③入力シート!C529*100+③入力シート!D529</f>
        <v>#VALUE!</v>
      </c>
      <c r="D526" s="4">
        <v>112011</v>
      </c>
      <c r="E526" s="4">
        <f>①基本情報!$B$11</f>
        <v>0</v>
      </c>
      <c r="F526" s="4" t="str">
        <f>③入力シート!Q529</f>
        <v/>
      </c>
      <c r="G526" s="4">
        <v>1</v>
      </c>
      <c r="H526">
        <f>COUNTIFS($C$2:$C526,C526,$F$2:$F526,F526,$I$2:$I526,I526)</f>
        <v>525</v>
      </c>
      <c r="I526" s="4">
        <f>③入力シート!E529</f>
        <v>0</v>
      </c>
      <c r="K526" s="4">
        <f>③入力シート!G529</f>
        <v>0</v>
      </c>
      <c r="L526" s="4">
        <f>③入力シート!H529</f>
        <v>0</v>
      </c>
      <c r="O526" s="4">
        <f>①基本情報!$B$9</f>
        <v>0</v>
      </c>
      <c r="P526" s="4" t="str">
        <f>③入力シート!B529</f>
        <v/>
      </c>
      <c r="R526" s="4" t="s">
        <v>50</v>
      </c>
      <c r="S526" s="4" t="str">
        <f t="shared" si="8"/>
        <v/>
      </c>
      <c r="T526" s="4">
        <f>③入力シート!J529</f>
        <v>0</v>
      </c>
    </row>
    <row r="527" spans="1:20" ht="15" customHeight="1">
      <c r="A527" s="4">
        <v>0</v>
      </c>
      <c r="B527" s="4">
        <f>③入力シート!$B$2</f>
        <v>202307</v>
      </c>
      <c r="C527" s="4" t="e">
        <f>③入力シート!C530*100+③入力シート!D530</f>
        <v>#VALUE!</v>
      </c>
      <c r="D527" s="4">
        <v>112011</v>
      </c>
      <c r="E527" s="4">
        <f>①基本情報!$B$11</f>
        <v>0</v>
      </c>
      <c r="F527" s="4" t="str">
        <f>③入力シート!Q530</f>
        <v/>
      </c>
      <c r="G527" s="4">
        <v>1</v>
      </c>
      <c r="H527">
        <f>COUNTIFS($C$2:$C527,C527,$F$2:$F527,F527,$I$2:$I527,I527)</f>
        <v>526</v>
      </c>
      <c r="I527" s="4">
        <f>③入力シート!E530</f>
        <v>0</v>
      </c>
      <c r="K527" s="4">
        <f>③入力シート!G530</f>
        <v>0</v>
      </c>
      <c r="L527" s="4">
        <f>③入力シート!H530</f>
        <v>0</v>
      </c>
      <c r="O527" s="4">
        <f>①基本情報!$B$9</f>
        <v>0</v>
      </c>
      <c r="P527" s="4" t="str">
        <f>③入力シート!B530</f>
        <v/>
      </c>
      <c r="R527" s="4" t="s">
        <v>50</v>
      </c>
      <c r="S527" s="4" t="str">
        <f t="shared" si="8"/>
        <v/>
      </c>
      <c r="T527" s="4">
        <f>③入力シート!J530</f>
        <v>0</v>
      </c>
    </row>
    <row r="528" spans="1:20" ht="15" customHeight="1">
      <c r="A528" s="4">
        <v>0</v>
      </c>
      <c r="B528" s="4">
        <f>③入力シート!$B$2</f>
        <v>202307</v>
      </c>
      <c r="C528" s="4" t="e">
        <f>③入力シート!C531*100+③入力シート!D531</f>
        <v>#VALUE!</v>
      </c>
      <c r="D528" s="4">
        <v>112011</v>
      </c>
      <c r="E528" s="4">
        <f>①基本情報!$B$11</f>
        <v>0</v>
      </c>
      <c r="F528" s="4" t="str">
        <f>③入力シート!Q531</f>
        <v/>
      </c>
      <c r="G528" s="4">
        <v>1</v>
      </c>
      <c r="H528">
        <f>COUNTIFS($C$2:$C528,C528,$F$2:$F528,F528,$I$2:$I528,I528)</f>
        <v>527</v>
      </c>
      <c r="I528" s="4">
        <f>③入力シート!E531</f>
        <v>0</v>
      </c>
      <c r="K528" s="4">
        <f>③入力シート!G531</f>
        <v>0</v>
      </c>
      <c r="L528" s="4">
        <f>③入力シート!H531</f>
        <v>0</v>
      </c>
      <c r="O528" s="4">
        <f>①基本情報!$B$9</f>
        <v>0</v>
      </c>
      <c r="P528" s="4" t="str">
        <f>③入力シート!B531</f>
        <v/>
      </c>
      <c r="R528" s="4" t="s">
        <v>50</v>
      </c>
      <c r="S528" s="4" t="str">
        <f t="shared" si="8"/>
        <v/>
      </c>
      <c r="T528" s="4">
        <f>③入力シート!J531</f>
        <v>0</v>
      </c>
    </row>
    <row r="529" spans="1:20" ht="15" customHeight="1">
      <c r="A529" s="4">
        <v>0</v>
      </c>
      <c r="B529" s="4">
        <f>③入力シート!$B$2</f>
        <v>202307</v>
      </c>
      <c r="C529" s="4" t="e">
        <f>③入力シート!C532*100+③入力シート!D532</f>
        <v>#VALUE!</v>
      </c>
      <c r="D529" s="4">
        <v>112011</v>
      </c>
      <c r="E529" s="4">
        <f>①基本情報!$B$11</f>
        <v>0</v>
      </c>
      <c r="F529" s="4" t="str">
        <f>③入力シート!Q532</f>
        <v/>
      </c>
      <c r="G529" s="4">
        <v>1</v>
      </c>
      <c r="H529">
        <f>COUNTIFS($C$2:$C529,C529,$F$2:$F529,F529,$I$2:$I529,I529)</f>
        <v>528</v>
      </c>
      <c r="I529" s="4">
        <f>③入力シート!E532</f>
        <v>0</v>
      </c>
      <c r="K529" s="4">
        <f>③入力シート!G532</f>
        <v>0</v>
      </c>
      <c r="L529" s="4">
        <f>③入力シート!H532</f>
        <v>0</v>
      </c>
      <c r="O529" s="4">
        <f>①基本情報!$B$9</f>
        <v>0</v>
      </c>
      <c r="P529" s="4" t="str">
        <f>③入力シート!B532</f>
        <v/>
      </c>
      <c r="R529" s="4" t="s">
        <v>50</v>
      </c>
      <c r="S529" s="4" t="str">
        <f t="shared" si="8"/>
        <v/>
      </c>
      <c r="T529" s="4">
        <f>③入力シート!J532</f>
        <v>0</v>
      </c>
    </row>
    <row r="530" spans="1:20" ht="15" customHeight="1">
      <c r="A530" s="4">
        <v>0</v>
      </c>
      <c r="B530" s="4">
        <f>③入力シート!$B$2</f>
        <v>202307</v>
      </c>
      <c r="C530" s="4" t="e">
        <f>③入力シート!C533*100+③入力シート!D533</f>
        <v>#VALUE!</v>
      </c>
      <c r="D530" s="4">
        <v>112011</v>
      </c>
      <c r="E530" s="4">
        <f>①基本情報!$B$11</f>
        <v>0</v>
      </c>
      <c r="F530" s="4" t="str">
        <f>③入力シート!Q533</f>
        <v/>
      </c>
      <c r="G530" s="4">
        <v>1</v>
      </c>
      <c r="H530">
        <f>COUNTIFS($C$2:$C530,C530,$F$2:$F530,F530,$I$2:$I530,I530)</f>
        <v>529</v>
      </c>
      <c r="I530" s="4">
        <f>③入力シート!E533</f>
        <v>0</v>
      </c>
      <c r="K530" s="4">
        <f>③入力シート!G533</f>
        <v>0</v>
      </c>
      <c r="L530" s="4">
        <f>③入力シート!H533</f>
        <v>0</v>
      </c>
      <c r="O530" s="4">
        <f>①基本情報!$B$9</f>
        <v>0</v>
      </c>
      <c r="P530" s="4" t="str">
        <f>③入力シート!B533</f>
        <v/>
      </c>
      <c r="R530" s="4" t="s">
        <v>50</v>
      </c>
      <c r="S530" s="4" t="str">
        <f t="shared" si="8"/>
        <v/>
      </c>
      <c r="T530" s="4">
        <f>③入力シート!J533</f>
        <v>0</v>
      </c>
    </row>
    <row r="531" spans="1:20" ht="15" customHeight="1">
      <c r="A531" s="4">
        <v>0</v>
      </c>
      <c r="B531" s="4">
        <f>③入力シート!$B$2</f>
        <v>202307</v>
      </c>
      <c r="C531" s="4" t="e">
        <f>③入力シート!C534*100+③入力シート!D534</f>
        <v>#VALUE!</v>
      </c>
      <c r="D531" s="4">
        <v>112011</v>
      </c>
      <c r="E531" s="4">
        <f>①基本情報!$B$11</f>
        <v>0</v>
      </c>
      <c r="F531" s="4" t="str">
        <f>③入力シート!Q534</f>
        <v/>
      </c>
      <c r="G531" s="4">
        <v>1</v>
      </c>
      <c r="H531">
        <f>COUNTIFS($C$2:$C531,C531,$F$2:$F531,F531,$I$2:$I531,I531)</f>
        <v>530</v>
      </c>
      <c r="I531" s="4">
        <f>③入力シート!E534</f>
        <v>0</v>
      </c>
      <c r="K531" s="4">
        <f>③入力シート!G534</f>
        <v>0</v>
      </c>
      <c r="L531" s="4">
        <f>③入力シート!H534</f>
        <v>0</v>
      </c>
      <c r="O531" s="4">
        <f>①基本情報!$B$9</f>
        <v>0</v>
      </c>
      <c r="P531" s="4" t="str">
        <f>③入力シート!B534</f>
        <v/>
      </c>
      <c r="R531" s="4" t="s">
        <v>50</v>
      </c>
      <c r="S531" s="4" t="str">
        <f t="shared" si="8"/>
        <v/>
      </c>
      <c r="T531" s="4">
        <f>③入力シート!J534</f>
        <v>0</v>
      </c>
    </row>
    <row r="532" spans="1:20" ht="15" customHeight="1">
      <c r="A532" s="4">
        <v>0</v>
      </c>
      <c r="B532" s="4">
        <f>③入力シート!$B$2</f>
        <v>202307</v>
      </c>
      <c r="C532" s="4" t="e">
        <f>③入力シート!C535*100+③入力シート!D535</f>
        <v>#VALUE!</v>
      </c>
      <c r="D532" s="4">
        <v>112011</v>
      </c>
      <c r="E532" s="4">
        <f>①基本情報!$B$11</f>
        <v>0</v>
      </c>
      <c r="F532" s="4" t="str">
        <f>③入力シート!Q535</f>
        <v/>
      </c>
      <c r="G532" s="4">
        <v>1</v>
      </c>
      <c r="H532">
        <f>COUNTIFS($C$2:$C532,C532,$F$2:$F532,F532,$I$2:$I532,I532)</f>
        <v>531</v>
      </c>
      <c r="I532" s="4">
        <f>③入力シート!E535</f>
        <v>0</v>
      </c>
      <c r="K532" s="4">
        <f>③入力シート!G535</f>
        <v>0</v>
      </c>
      <c r="L532" s="4">
        <f>③入力シート!H535</f>
        <v>0</v>
      </c>
      <c r="O532" s="4">
        <f>①基本情報!$B$9</f>
        <v>0</v>
      </c>
      <c r="P532" s="4" t="str">
        <f>③入力シート!B535</f>
        <v/>
      </c>
      <c r="R532" s="4" t="s">
        <v>50</v>
      </c>
      <c r="S532" s="4" t="str">
        <f t="shared" si="8"/>
        <v/>
      </c>
      <c r="T532" s="4">
        <f>③入力シート!J535</f>
        <v>0</v>
      </c>
    </row>
    <row r="533" spans="1:20" ht="15" customHeight="1">
      <c r="A533" s="4">
        <v>0</v>
      </c>
      <c r="B533" s="4">
        <f>③入力シート!$B$2</f>
        <v>202307</v>
      </c>
      <c r="C533" s="4" t="e">
        <f>③入力シート!C536*100+③入力シート!D536</f>
        <v>#VALUE!</v>
      </c>
      <c r="D533" s="4">
        <v>112011</v>
      </c>
      <c r="E533" s="4">
        <f>①基本情報!$B$11</f>
        <v>0</v>
      </c>
      <c r="F533" s="4" t="str">
        <f>③入力シート!Q536</f>
        <v/>
      </c>
      <c r="G533" s="4">
        <v>1</v>
      </c>
      <c r="H533">
        <f>COUNTIFS($C$2:$C533,C533,$F$2:$F533,F533,$I$2:$I533,I533)</f>
        <v>532</v>
      </c>
      <c r="I533" s="4">
        <f>③入力シート!E536</f>
        <v>0</v>
      </c>
      <c r="K533" s="4">
        <f>③入力シート!G536</f>
        <v>0</v>
      </c>
      <c r="L533" s="4">
        <f>③入力シート!H536</f>
        <v>0</v>
      </c>
      <c r="O533" s="4">
        <f>①基本情報!$B$9</f>
        <v>0</v>
      </c>
      <c r="P533" s="4" t="str">
        <f>③入力シート!B536</f>
        <v/>
      </c>
      <c r="R533" s="4" t="s">
        <v>50</v>
      </c>
      <c r="S533" s="4" t="str">
        <f t="shared" si="8"/>
        <v/>
      </c>
      <c r="T533" s="4">
        <f>③入力シート!J536</f>
        <v>0</v>
      </c>
    </row>
    <row r="534" spans="1:20" ht="15" customHeight="1">
      <c r="A534" s="4">
        <v>0</v>
      </c>
      <c r="B534" s="4">
        <f>③入力シート!$B$2</f>
        <v>202307</v>
      </c>
      <c r="C534" s="4" t="e">
        <f>③入力シート!C537*100+③入力シート!D537</f>
        <v>#VALUE!</v>
      </c>
      <c r="D534" s="4">
        <v>112011</v>
      </c>
      <c r="E534" s="4">
        <f>①基本情報!$B$11</f>
        <v>0</v>
      </c>
      <c r="F534" s="4" t="str">
        <f>③入力シート!Q537</f>
        <v/>
      </c>
      <c r="G534" s="4">
        <v>1</v>
      </c>
      <c r="H534">
        <f>COUNTIFS($C$2:$C534,C534,$F$2:$F534,F534,$I$2:$I534,I534)</f>
        <v>533</v>
      </c>
      <c r="I534" s="4">
        <f>③入力シート!E537</f>
        <v>0</v>
      </c>
      <c r="K534" s="4">
        <f>③入力シート!G537</f>
        <v>0</v>
      </c>
      <c r="L534" s="4">
        <f>③入力シート!H537</f>
        <v>0</v>
      </c>
      <c r="O534" s="4">
        <f>①基本情報!$B$9</f>
        <v>0</v>
      </c>
      <c r="P534" s="4" t="str">
        <f>③入力シート!B537</f>
        <v/>
      </c>
      <c r="R534" s="4" t="s">
        <v>50</v>
      </c>
      <c r="S534" s="4" t="str">
        <f t="shared" si="8"/>
        <v/>
      </c>
      <c r="T534" s="4">
        <f>③入力シート!J537</f>
        <v>0</v>
      </c>
    </row>
    <row r="535" spans="1:20" ht="15" customHeight="1">
      <c r="A535" s="4">
        <v>0</v>
      </c>
      <c r="B535" s="4">
        <f>③入力シート!$B$2</f>
        <v>202307</v>
      </c>
      <c r="C535" s="4" t="e">
        <f>③入力シート!C538*100+③入力シート!D538</f>
        <v>#VALUE!</v>
      </c>
      <c r="D535" s="4">
        <v>112011</v>
      </c>
      <c r="E535" s="4">
        <f>①基本情報!$B$11</f>
        <v>0</v>
      </c>
      <c r="F535" s="4" t="str">
        <f>③入力シート!Q538</f>
        <v/>
      </c>
      <c r="G535" s="4">
        <v>1</v>
      </c>
      <c r="H535">
        <f>COUNTIFS($C$2:$C535,C535,$F$2:$F535,F535,$I$2:$I535,I535)</f>
        <v>534</v>
      </c>
      <c r="I535" s="4">
        <f>③入力シート!E538</f>
        <v>0</v>
      </c>
      <c r="K535" s="4">
        <f>③入力シート!G538</f>
        <v>0</v>
      </c>
      <c r="L535" s="4">
        <f>③入力シート!H538</f>
        <v>0</v>
      </c>
      <c r="O535" s="4">
        <f>①基本情報!$B$9</f>
        <v>0</v>
      </c>
      <c r="P535" s="4" t="str">
        <f>③入力シート!B538</f>
        <v/>
      </c>
      <c r="R535" s="4" t="s">
        <v>50</v>
      </c>
      <c r="S535" s="4" t="str">
        <f t="shared" si="8"/>
        <v/>
      </c>
      <c r="T535" s="4">
        <f>③入力シート!J538</f>
        <v>0</v>
      </c>
    </row>
    <row r="536" spans="1:20" ht="15" customHeight="1">
      <c r="A536" s="4">
        <v>0</v>
      </c>
      <c r="B536" s="4">
        <f>③入力シート!$B$2</f>
        <v>202307</v>
      </c>
      <c r="C536" s="4" t="e">
        <f>③入力シート!C539*100+③入力シート!D539</f>
        <v>#VALUE!</v>
      </c>
      <c r="D536" s="4">
        <v>112011</v>
      </c>
      <c r="E536" s="4">
        <f>①基本情報!$B$11</f>
        <v>0</v>
      </c>
      <c r="F536" s="4" t="str">
        <f>③入力シート!Q539</f>
        <v/>
      </c>
      <c r="G536" s="4">
        <v>1</v>
      </c>
      <c r="H536">
        <f>COUNTIFS($C$2:$C536,C536,$F$2:$F536,F536,$I$2:$I536,I536)</f>
        <v>535</v>
      </c>
      <c r="I536" s="4">
        <f>③入力シート!E539</f>
        <v>0</v>
      </c>
      <c r="K536" s="4">
        <f>③入力シート!G539</f>
        <v>0</v>
      </c>
      <c r="L536" s="4">
        <f>③入力シート!H539</f>
        <v>0</v>
      </c>
      <c r="O536" s="4">
        <f>①基本情報!$B$9</f>
        <v>0</v>
      </c>
      <c r="P536" s="4" t="str">
        <f>③入力シート!B539</f>
        <v/>
      </c>
      <c r="R536" s="4" t="s">
        <v>50</v>
      </c>
      <c r="S536" s="4" t="str">
        <f t="shared" si="8"/>
        <v/>
      </c>
      <c r="T536" s="4">
        <f>③入力シート!J539</f>
        <v>0</v>
      </c>
    </row>
    <row r="537" spans="1:20" ht="15" customHeight="1">
      <c r="A537" s="4">
        <v>0</v>
      </c>
      <c r="B537" s="4">
        <f>③入力シート!$B$2</f>
        <v>202307</v>
      </c>
      <c r="C537" s="4" t="e">
        <f>③入力シート!C540*100+③入力シート!D540</f>
        <v>#VALUE!</v>
      </c>
      <c r="D537" s="4">
        <v>112011</v>
      </c>
      <c r="E537" s="4">
        <f>①基本情報!$B$11</f>
        <v>0</v>
      </c>
      <c r="F537" s="4" t="str">
        <f>③入力シート!Q540</f>
        <v/>
      </c>
      <c r="G537" s="4">
        <v>1</v>
      </c>
      <c r="H537">
        <f>COUNTIFS($C$2:$C537,C537,$F$2:$F537,F537,$I$2:$I537,I537)</f>
        <v>536</v>
      </c>
      <c r="I537" s="4">
        <f>③入力シート!E540</f>
        <v>0</v>
      </c>
      <c r="K537" s="4">
        <f>③入力シート!G540</f>
        <v>0</v>
      </c>
      <c r="L537" s="4">
        <f>③入力シート!H540</f>
        <v>0</v>
      </c>
      <c r="O537" s="4">
        <f>①基本情報!$B$9</f>
        <v>0</v>
      </c>
      <c r="P537" s="4" t="str">
        <f>③入力シート!B540</f>
        <v/>
      </c>
      <c r="R537" s="4" t="s">
        <v>50</v>
      </c>
      <c r="S537" s="4" t="str">
        <f t="shared" si="8"/>
        <v/>
      </c>
      <c r="T537" s="4">
        <f>③入力シート!J540</f>
        <v>0</v>
      </c>
    </row>
    <row r="538" spans="1:20" ht="15" customHeight="1">
      <c r="A538" s="4">
        <v>0</v>
      </c>
      <c r="B538" s="4">
        <f>③入力シート!$B$2</f>
        <v>202307</v>
      </c>
      <c r="C538" s="4" t="e">
        <f>③入力シート!C541*100+③入力シート!D541</f>
        <v>#VALUE!</v>
      </c>
      <c r="D538" s="4">
        <v>112011</v>
      </c>
      <c r="E538" s="4">
        <f>①基本情報!$B$11</f>
        <v>0</v>
      </c>
      <c r="F538" s="4" t="str">
        <f>③入力シート!Q541</f>
        <v/>
      </c>
      <c r="G538" s="4">
        <v>1</v>
      </c>
      <c r="H538">
        <f>COUNTIFS($C$2:$C538,C538,$F$2:$F538,F538,$I$2:$I538,I538)</f>
        <v>537</v>
      </c>
      <c r="I538" s="4">
        <f>③入力シート!E541</f>
        <v>0</v>
      </c>
      <c r="K538" s="4">
        <f>③入力シート!G541</f>
        <v>0</v>
      </c>
      <c r="L538" s="4">
        <f>③入力シート!H541</f>
        <v>0</v>
      </c>
      <c r="O538" s="4">
        <f>①基本情報!$B$9</f>
        <v>0</v>
      </c>
      <c r="P538" s="4" t="str">
        <f>③入力シート!B541</f>
        <v/>
      </c>
      <c r="R538" s="4" t="s">
        <v>50</v>
      </c>
      <c r="S538" s="4" t="str">
        <f t="shared" si="8"/>
        <v/>
      </c>
      <c r="T538" s="4">
        <f>③入力シート!J541</f>
        <v>0</v>
      </c>
    </row>
    <row r="539" spans="1:20" ht="15" customHeight="1">
      <c r="A539" s="4">
        <v>0</v>
      </c>
      <c r="B539" s="4">
        <f>③入力シート!$B$2</f>
        <v>202307</v>
      </c>
      <c r="C539" s="4" t="e">
        <f>③入力シート!C542*100+③入力シート!D542</f>
        <v>#VALUE!</v>
      </c>
      <c r="D539" s="4">
        <v>112011</v>
      </c>
      <c r="E539" s="4">
        <f>①基本情報!$B$11</f>
        <v>0</v>
      </c>
      <c r="F539" s="4" t="str">
        <f>③入力シート!Q542</f>
        <v/>
      </c>
      <c r="G539" s="4">
        <v>1</v>
      </c>
      <c r="H539">
        <f>COUNTIFS($C$2:$C539,C539,$F$2:$F539,F539,$I$2:$I539,I539)</f>
        <v>538</v>
      </c>
      <c r="I539" s="4">
        <f>③入力シート!E542</f>
        <v>0</v>
      </c>
      <c r="K539" s="4">
        <f>③入力シート!G542</f>
        <v>0</v>
      </c>
      <c r="L539" s="4">
        <f>③入力シート!H542</f>
        <v>0</v>
      </c>
      <c r="O539" s="4">
        <f>①基本情報!$B$9</f>
        <v>0</v>
      </c>
      <c r="P539" s="4" t="str">
        <f>③入力シート!B542</f>
        <v/>
      </c>
      <c r="R539" s="4" t="s">
        <v>50</v>
      </c>
      <c r="S539" s="4" t="str">
        <f t="shared" si="8"/>
        <v/>
      </c>
      <c r="T539" s="4">
        <f>③入力シート!J542</f>
        <v>0</v>
      </c>
    </row>
    <row r="540" spans="1:20" ht="15" customHeight="1">
      <c r="A540" s="4">
        <v>0</v>
      </c>
      <c r="B540" s="4">
        <f>③入力シート!$B$2</f>
        <v>202307</v>
      </c>
      <c r="C540" s="4" t="e">
        <f>③入力シート!C543*100+③入力シート!D543</f>
        <v>#VALUE!</v>
      </c>
      <c r="D540" s="4">
        <v>112011</v>
      </c>
      <c r="E540" s="4">
        <f>①基本情報!$B$11</f>
        <v>0</v>
      </c>
      <c r="F540" s="4" t="str">
        <f>③入力シート!Q543</f>
        <v/>
      </c>
      <c r="G540" s="4">
        <v>1</v>
      </c>
      <c r="H540">
        <f>COUNTIFS($C$2:$C540,C540,$F$2:$F540,F540,$I$2:$I540,I540)</f>
        <v>539</v>
      </c>
      <c r="I540" s="4">
        <f>③入力シート!E543</f>
        <v>0</v>
      </c>
      <c r="K540" s="4">
        <f>③入力シート!G543</f>
        <v>0</v>
      </c>
      <c r="L540" s="4">
        <f>③入力シート!H543</f>
        <v>0</v>
      </c>
      <c r="O540" s="4">
        <f>①基本情報!$B$9</f>
        <v>0</v>
      </c>
      <c r="P540" s="4" t="str">
        <f>③入力シート!B543</f>
        <v/>
      </c>
      <c r="R540" s="4" t="s">
        <v>50</v>
      </c>
      <c r="S540" s="4" t="str">
        <f t="shared" si="8"/>
        <v/>
      </c>
      <c r="T540" s="4">
        <f>③入力シート!J543</f>
        <v>0</v>
      </c>
    </row>
    <row r="541" spans="1:20" ht="15" customHeight="1">
      <c r="A541" s="4">
        <v>0</v>
      </c>
      <c r="B541" s="4">
        <f>③入力シート!$B$2</f>
        <v>202307</v>
      </c>
      <c r="C541" s="4" t="e">
        <f>③入力シート!C544*100+③入力シート!D544</f>
        <v>#VALUE!</v>
      </c>
      <c r="D541" s="4">
        <v>112011</v>
      </c>
      <c r="E541" s="4">
        <f>①基本情報!$B$11</f>
        <v>0</v>
      </c>
      <c r="F541" s="4" t="str">
        <f>③入力シート!Q544</f>
        <v/>
      </c>
      <c r="G541" s="4">
        <v>1</v>
      </c>
      <c r="H541">
        <f>COUNTIFS($C$2:$C541,C541,$F$2:$F541,F541,$I$2:$I541,I541)</f>
        <v>540</v>
      </c>
      <c r="I541" s="4">
        <f>③入力シート!E544</f>
        <v>0</v>
      </c>
      <c r="K541" s="4">
        <f>③入力シート!G544</f>
        <v>0</v>
      </c>
      <c r="L541" s="4">
        <f>③入力シート!H544</f>
        <v>0</v>
      </c>
      <c r="O541" s="4">
        <f>①基本情報!$B$9</f>
        <v>0</v>
      </c>
      <c r="P541" s="4" t="str">
        <f>③入力シート!B544</f>
        <v/>
      </c>
      <c r="R541" s="4" t="s">
        <v>50</v>
      </c>
      <c r="S541" s="4" t="str">
        <f t="shared" si="8"/>
        <v/>
      </c>
      <c r="T541" s="4">
        <f>③入力シート!J544</f>
        <v>0</v>
      </c>
    </row>
    <row r="542" spans="1:20" ht="15" customHeight="1">
      <c r="A542" s="4">
        <v>0</v>
      </c>
      <c r="B542" s="4">
        <f>③入力シート!$B$2</f>
        <v>202307</v>
      </c>
      <c r="C542" s="4" t="e">
        <f>③入力シート!C545*100+③入力シート!D545</f>
        <v>#VALUE!</v>
      </c>
      <c r="D542" s="4">
        <v>112011</v>
      </c>
      <c r="E542" s="4">
        <f>①基本情報!$B$11</f>
        <v>0</v>
      </c>
      <c r="F542" s="4" t="str">
        <f>③入力シート!Q545</f>
        <v/>
      </c>
      <c r="G542" s="4">
        <v>1</v>
      </c>
      <c r="H542">
        <f>COUNTIFS($C$2:$C542,C542,$F$2:$F542,F542,$I$2:$I542,I542)</f>
        <v>541</v>
      </c>
      <c r="I542" s="4">
        <f>③入力シート!E545</f>
        <v>0</v>
      </c>
      <c r="K542" s="4">
        <f>③入力シート!G545</f>
        <v>0</v>
      </c>
      <c r="L542" s="4">
        <f>③入力シート!H545</f>
        <v>0</v>
      </c>
      <c r="O542" s="4">
        <f>①基本情報!$B$9</f>
        <v>0</v>
      </c>
      <c r="P542" s="4" t="str">
        <f>③入力シート!B545</f>
        <v/>
      </c>
      <c r="R542" s="4" t="s">
        <v>50</v>
      </c>
      <c r="S542" s="4" t="str">
        <f t="shared" si="8"/>
        <v/>
      </c>
      <c r="T542" s="4">
        <f>③入力シート!J545</f>
        <v>0</v>
      </c>
    </row>
    <row r="543" spans="1:20" ht="15" customHeight="1">
      <c r="A543" s="4">
        <v>0</v>
      </c>
      <c r="B543" s="4">
        <f>③入力シート!$B$2</f>
        <v>202307</v>
      </c>
      <c r="C543" s="4" t="e">
        <f>③入力シート!C546*100+③入力シート!D546</f>
        <v>#VALUE!</v>
      </c>
      <c r="D543" s="4">
        <v>112011</v>
      </c>
      <c r="E543" s="4">
        <f>①基本情報!$B$11</f>
        <v>0</v>
      </c>
      <c r="F543" s="4" t="str">
        <f>③入力シート!Q546</f>
        <v/>
      </c>
      <c r="G543" s="4">
        <v>1</v>
      </c>
      <c r="H543">
        <f>COUNTIFS($C$2:$C543,C543,$F$2:$F543,F543,$I$2:$I543,I543)</f>
        <v>542</v>
      </c>
      <c r="I543" s="4">
        <f>③入力シート!E546</f>
        <v>0</v>
      </c>
      <c r="K543" s="4">
        <f>③入力シート!G546</f>
        <v>0</v>
      </c>
      <c r="L543" s="4">
        <f>③入力シート!H546</f>
        <v>0</v>
      </c>
      <c r="O543" s="4">
        <f>①基本情報!$B$9</f>
        <v>0</v>
      </c>
      <c r="P543" s="4" t="str">
        <f>③入力シート!B546</f>
        <v/>
      </c>
      <c r="R543" s="4" t="s">
        <v>50</v>
      </c>
      <c r="S543" s="4" t="str">
        <f t="shared" si="8"/>
        <v/>
      </c>
      <c r="T543" s="4">
        <f>③入力シート!J546</f>
        <v>0</v>
      </c>
    </row>
    <row r="544" spans="1:20" ht="15" customHeight="1">
      <c r="A544" s="4">
        <v>0</v>
      </c>
      <c r="B544" s="4">
        <f>③入力シート!$B$2</f>
        <v>202307</v>
      </c>
      <c r="C544" s="4" t="e">
        <f>③入力シート!C547*100+③入力シート!D547</f>
        <v>#VALUE!</v>
      </c>
      <c r="D544" s="4">
        <v>112011</v>
      </c>
      <c r="E544" s="4">
        <f>①基本情報!$B$11</f>
        <v>0</v>
      </c>
      <c r="F544" s="4" t="str">
        <f>③入力シート!Q547</f>
        <v/>
      </c>
      <c r="G544" s="4">
        <v>1</v>
      </c>
      <c r="H544">
        <f>COUNTIFS($C$2:$C544,C544,$F$2:$F544,F544,$I$2:$I544,I544)</f>
        <v>543</v>
      </c>
      <c r="I544" s="4">
        <f>③入力シート!E547</f>
        <v>0</v>
      </c>
      <c r="K544" s="4">
        <f>③入力シート!G547</f>
        <v>0</v>
      </c>
      <c r="L544" s="4">
        <f>③入力シート!H547</f>
        <v>0</v>
      </c>
      <c r="O544" s="4">
        <f>①基本情報!$B$9</f>
        <v>0</v>
      </c>
      <c r="P544" s="4" t="str">
        <f>③入力シート!B547</f>
        <v/>
      </c>
      <c r="R544" s="4" t="s">
        <v>50</v>
      </c>
      <c r="S544" s="4" t="str">
        <f t="shared" si="8"/>
        <v/>
      </c>
      <c r="T544" s="4">
        <f>③入力シート!J547</f>
        <v>0</v>
      </c>
    </row>
    <row r="545" spans="1:20" ht="15" customHeight="1">
      <c r="A545" s="4">
        <v>0</v>
      </c>
      <c r="B545" s="4">
        <f>③入力シート!$B$2</f>
        <v>202307</v>
      </c>
      <c r="C545" s="4" t="e">
        <f>③入力シート!C548*100+③入力シート!D548</f>
        <v>#VALUE!</v>
      </c>
      <c r="D545" s="4">
        <v>112011</v>
      </c>
      <c r="E545" s="4">
        <f>①基本情報!$B$11</f>
        <v>0</v>
      </c>
      <c r="F545" s="4" t="str">
        <f>③入力シート!Q548</f>
        <v/>
      </c>
      <c r="G545" s="4">
        <v>1</v>
      </c>
      <c r="H545">
        <f>COUNTIFS($C$2:$C545,C545,$F$2:$F545,F545,$I$2:$I545,I545)</f>
        <v>544</v>
      </c>
      <c r="I545" s="4">
        <f>③入力シート!E548</f>
        <v>0</v>
      </c>
      <c r="K545" s="4">
        <f>③入力シート!G548</f>
        <v>0</v>
      </c>
      <c r="L545" s="4">
        <f>③入力シート!H548</f>
        <v>0</v>
      </c>
      <c r="O545" s="4">
        <f>①基本情報!$B$9</f>
        <v>0</v>
      </c>
      <c r="P545" s="4" t="str">
        <f>③入力シート!B548</f>
        <v/>
      </c>
      <c r="R545" s="4" t="s">
        <v>50</v>
      </c>
      <c r="S545" s="4" t="str">
        <f t="shared" si="8"/>
        <v/>
      </c>
      <c r="T545" s="4">
        <f>③入力シート!J548</f>
        <v>0</v>
      </c>
    </row>
    <row r="546" spans="1:20" ht="15" customHeight="1">
      <c r="A546" s="4">
        <v>0</v>
      </c>
      <c r="B546" s="4">
        <f>③入力シート!$B$2</f>
        <v>202307</v>
      </c>
      <c r="C546" s="4" t="e">
        <f>③入力シート!C549*100+③入力シート!D549</f>
        <v>#VALUE!</v>
      </c>
      <c r="D546" s="4">
        <v>112011</v>
      </c>
      <c r="E546" s="4">
        <f>①基本情報!$B$11</f>
        <v>0</v>
      </c>
      <c r="F546" s="4" t="str">
        <f>③入力シート!Q549</f>
        <v/>
      </c>
      <c r="G546" s="4">
        <v>1</v>
      </c>
      <c r="H546">
        <f>COUNTIFS($C$2:$C546,C546,$F$2:$F546,F546,$I$2:$I546,I546)</f>
        <v>545</v>
      </c>
      <c r="I546" s="4">
        <f>③入力シート!E549</f>
        <v>0</v>
      </c>
      <c r="K546" s="4">
        <f>③入力シート!G549</f>
        <v>0</v>
      </c>
      <c r="L546" s="4">
        <f>③入力シート!H549</f>
        <v>0</v>
      </c>
      <c r="O546" s="4">
        <f>①基本情報!$B$9</f>
        <v>0</v>
      </c>
      <c r="P546" s="4" t="str">
        <f>③入力シート!B549</f>
        <v/>
      </c>
      <c r="R546" s="4" t="s">
        <v>50</v>
      </c>
      <c r="S546" s="4" t="str">
        <f t="shared" si="8"/>
        <v/>
      </c>
      <c r="T546" s="4">
        <f>③入力シート!J549</f>
        <v>0</v>
      </c>
    </row>
    <row r="547" spans="1:20" ht="15" customHeight="1">
      <c r="A547" s="4">
        <v>0</v>
      </c>
      <c r="B547" s="4">
        <f>③入力シート!$B$2</f>
        <v>202307</v>
      </c>
      <c r="C547" s="4" t="e">
        <f>③入力シート!C550*100+③入力シート!D550</f>
        <v>#VALUE!</v>
      </c>
      <c r="D547" s="4">
        <v>112011</v>
      </c>
      <c r="E547" s="4">
        <f>①基本情報!$B$11</f>
        <v>0</v>
      </c>
      <c r="F547" s="4" t="str">
        <f>③入力シート!Q550</f>
        <v/>
      </c>
      <c r="G547" s="4">
        <v>1</v>
      </c>
      <c r="H547">
        <f>COUNTIFS($C$2:$C547,C547,$F$2:$F547,F547,$I$2:$I547,I547)</f>
        <v>546</v>
      </c>
      <c r="I547" s="4">
        <f>③入力シート!E550</f>
        <v>0</v>
      </c>
      <c r="K547" s="4">
        <f>③入力シート!G550</f>
        <v>0</v>
      </c>
      <c r="L547" s="4">
        <f>③入力シート!H550</f>
        <v>0</v>
      </c>
      <c r="O547" s="4">
        <f>①基本情報!$B$9</f>
        <v>0</v>
      </c>
      <c r="P547" s="4" t="str">
        <f>③入力シート!B550</f>
        <v/>
      </c>
      <c r="R547" s="4" t="s">
        <v>50</v>
      </c>
      <c r="S547" s="4" t="str">
        <f t="shared" si="8"/>
        <v/>
      </c>
      <c r="T547" s="4">
        <f>③入力シート!J550</f>
        <v>0</v>
      </c>
    </row>
    <row r="548" spans="1:20" ht="15" customHeight="1">
      <c r="A548" s="4">
        <v>0</v>
      </c>
      <c r="B548" s="4">
        <f>③入力シート!$B$2</f>
        <v>202307</v>
      </c>
      <c r="C548" s="4" t="e">
        <f>③入力シート!C551*100+③入力シート!D551</f>
        <v>#VALUE!</v>
      </c>
      <c r="D548" s="4">
        <v>112011</v>
      </c>
      <c r="E548" s="4">
        <f>①基本情報!$B$11</f>
        <v>0</v>
      </c>
      <c r="F548" s="4" t="str">
        <f>③入力シート!Q551</f>
        <v/>
      </c>
      <c r="G548" s="4">
        <v>1</v>
      </c>
      <c r="H548">
        <f>COUNTIFS($C$2:$C548,C548,$F$2:$F548,F548,$I$2:$I548,I548)</f>
        <v>547</v>
      </c>
      <c r="I548" s="4">
        <f>③入力シート!E551</f>
        <v>0</v>
      </c>
      <c r="K548" s="4">
        <f>③入力シート!G551</f>
        <v>0</v>
      </c>
      <c r="L548" s="4">
        <f>③入力シート!H551</f>
        <v>0</v>
      </c>
      <c r="O548" s="4">
        <f>①基本情報!$B$9</f>
        <v>0</v>
      </c>
      <c r="P548" s="4" t="str">
        <f>③入力シート!B551</f>
        <v/>
      </c>
      <c r="R548" s="4" t="s">
        <v>50</v>
      </c>
      <c r="S548" s="4" t="str">
        <f t="shared" si="8"/>
        <v/>
      </c>
      <c r="T548" s="4">
        <f>③入力シート!J551</f>
        <v>0</v>
      </c>
    </row>
    <row r="549" spans="1:20" ht="15" customHeight="1">
      <c r="A549" s="4">
        <v>0</v>
      </c>
      <c r="B549" s="4">
        <f>③入力シート!$B$2</f>
        <v>202307</v>
      </c>
      <c r="C549" s="4" t="e">
        <f>③入力シート!C552*100+③入力シート!D552</f>
        <v>#VALUE!</v>
      </c>
      <c r="D549" s="4">
        <v>112011</v>
      </c>
      <c r="E549" s="4">
        <f>①基本情報!$B$11</f>
        <v>0</v>
      </c>
      <c r="F549" s="4" t="str">
        <f>③入力シート!Q552</f>
        <v/>
      </c>
      <c r="G549" s="4">
        <v>1</v>
      </c>
      <c r="H549">
        <f>COUNTIFS($C$2:$C549,C549,$F$2:$F549,F549,$I$2:$I549,I549)</f>
        <v>548</v>
      </c>
      <c r="I549" s="4">
        <f>③入力シート!E552</f>
        <v>0</v>
      </c>
      <c r="K549" s="4">
        <f>③入力シート!G552</f>
        <v>0</v>
      </c>
      <c r="L549" s="4">
        <f>③入力シート!H552</f>
        <v>0</v>
      </c>
      <c r="O549" s="4">
        <f>①基本情報!$B$9</f>
        <v>0</v>
      </c>
      <c r="P549" s="4" t="str">
        <f>③入力シート!B552</f>
        <v/>
      </c>
      <c r="R549" s="4" t="s">
        <v>50</v>
      </c>
      <c r="S549" s="4" t="str">
        <f t="shared" si="8"/>
        <v/>
      </c>
      <c r="T549" s="4">
        <f>③入力シート!J552</f>
        <v>0</v>
      </c>
    </row>
    <row r="550" spans="1:20" ht="15" customHeight="1">
      <c r="A550" s="4">
        <v>0</v>
      </c>
      <c r="B550" s="4">
        <f>③入力シート!$B$2</f>
        <v>202307</v>
      </c>
      <c r="C550" s="4" t="e">
        <f>③入力シート!C553*100+③入力シート!D553</f>
        <v>#VALUE!</v>
      </c>
      <c r="D550" s="4">
        <v>112011</v>
      </c>
      <c r="E550" s="4">
        <f>①基本情報!$B$11</f>
        <v>0</v>
      </c>
      <c r="F550" s="4" t="str">
        <f>③入力シート!Q553</f>
        <v/>
      </c>
      <c r="G550" s="4">
        <v>1</v>
      </c>
      <c r="H550">
        <f>COUNTIFS($C$2:$C550,C550,$F$2:$F550,F550,$I$2:$I550,I550)</f>
        <v>549</v>
      </c>
      <c r="I550" s="4">
        <f>③入力シート!E553</f>
        <v>0</v>
      </c>
      <c r="K550" s="4">
        <f>③入力シート!G553</f>
        <v>0</v>
      </c>
      <c r="L550" s="4">
        <f>③入力シート!H553</f>
        <v>0</v>
      </c>
      <c r="O550" s="4">
        <f>①基本情報!$B$9</f>
        <v>0</v>
      </c>
      <c r="P550" s="4" t="str">
        <f>③入力シート!B553</f>
        <v/>
      </c>
      <c r="R550" s="4" t="s">
        <v>50</v>
      </c>
      <c r="S550" s="4" t="str">
        <f t="shared" si="8"/>
        <v/>
      </c>
      <c r="T550" s="4">
        <f>③入力シート!J553</f>
        <v>0</v>
      </c>
    </row>
    <row r="551" spans="1:20" ht="15" customHeight="1">
      <c r="A551" s="4">
        <v>0</v>
      </c>
      <c r="B551" s="4">
        <f>③入力シート!$B$2</f>
        <v>202307</v>
      </c>
      <c r="C551" s="4" t="e">
        <f>③入力シート!C554*100+③入力シート!D554</f>
        <v>#VALUE!</v>
      </c>
      <c r="D551" s="4">
        <v>112011</v>
      </c>
      <c r="E551" s="4">
        <f>①基本情報!$B$11</f>
        <v>0</v>
      </c>
      <c r="F551" s="4" t="str">
        <f>③入力シート!Q554</f>
        <v/>
      </c>
      <c r="G551" s="4">
        <v>1</v>
      </c>
      <c r="H551">
        <f>COUNTIFS($C$2:$C551,C551,$F$2:$F551,F551,$I$2:$I551,I551)</f>
        <v>550</v>
      </c>
      <c r="I551" s="4">
        <f>③入力シート!E554</f>
        <v>0</v>
      </c>
      <c r="K551" s="4">
        <f>③入力シート!G554</f>
        <v>0</v>
      </c>
      <c r="L551" s="4">
        <f>③入力シート!H554</f>
        <v>0</v>
      </c>
      <c r="O551" s="4">
        <f>①基本情報!$B$9</f>
        <v>0</v>
      </c>
      <c r="P551" s="4" t="str">
        <f>③入力シート!B554</f>
        <v/>
      </c>
      <c r="R551" s="4" t="s">
        <v>50</v>
      </c>
      <c r="S551" s="4" t="str">
        <f t="shared" si="8"/>
        <v/>
      </c>
      <c r="T551" s="4">
        <f>③入力シート!J554</f>
        <v>0</v>
      </c>
    </row>
    <row r="552" spans="1:20" ht="15" customHeight="1">
      <c r="A552" s="4">
        <v>0</v>
      </c>
      <c r="B552" s="4">
        <f>③入力シート!$B$2</f>
        <v>202307</v>
      </c>
      <c r="C552" s="4" t="e">
        <f>③入力シート!C555*100+③入力シート!D555</f>
        <v>#VALUE!</v>
      </c>
      <c r="D552" s="4">
        <v>112011</v>
      </c>
      <c r="E552" s="4">
        <f>①基本情報!$B$11</f>
        <v>0</v>
      </c>
      <c r="F552" s="4" t="str">
        <f>③入力シート!Q555</f>
        <v/>
      </c>
      <c r="G552" s="4">
        <v>1</v>
      </c>
      <c r="H552">
        <f>COUNTIFS($C$2:$C552,C552,$F$2:$F552,F552,$I$2:$I552,I552)</f>
        <v>551</v>
      </c>
      <c r="I552" s="4">
        <f>③入力シート!E555</f>
        <v>0</v>
      </c>
      <c r="K552" s="4">
        <f>③入力シート!G555</f>
        <v>0</v>
      </c>
      <c r="L552" s="4">
        <f>③入力シート!H555</f>
        <v>0</v>
      </c>
      <c r="O552" s="4">
        <f>①基本情報!$B$9</f>
        <v>0</v>
      </c>
      <c r="P552" s="4" t="str">
        <f>③入力シート!B555</f>
        <v/>
      </c>
      <c r="R552" s="4" t="s">
        <v>50</v>
      </c>
      <c r="S552" s="4" t="str">
        <f t="shared" si="8"/>
        <v/>
      </c>
      <c r="T552" s="4">
        <f>③入力シート!J555</f>
        <v>0</v>
      </c>
    </row>
    <row r="553" spans="1:20" ht="15" customHeight="1">
      <c r="A553" s="4">
        <v>0</v>
      </c>
      <c r="B553" s="4">
        <f>③入力シート!$B$2</f>
        <v>202307</v>
      </c>
      <c r="C553" s="4" t="e">
        <f>③入力シート!C556*100+③入力シート!D556</f>
        <v>#VALUE!</v>
      </c>
      <c r="D553" s="4">
        <v>112011</v>
      </c>
      <c r="E553" s="4">
        <f>①基本情報!$B$11</f>
        <v>0</v>
      </c>
      <c r="F553" s="4" t="str">
        <f>③入力シート!Q556</f>
        <v/>
      </c>
      <c r="G553" s="4">
        <v>1</v>
      </c>
      <c r="H553">
        <f>COUNTIFS($C$2:$C553,C553,$F$2:$F553,F553,$I$2:$I553,I553)</f>
        <v>552</v>
      </c>
      <c r="I553" s="4">
        <f>③入力シート!E556</f>
        <v>0</v>
      </c>
      <c r="K553" s="4">
        <f>③入力シート!G556</f>
        <v>0</v>
      </c>
      <c r="L553" s="4">
        <f>③入力シート!H556</f>
        <v>0</v>
      </c>
      <c r="O553" s="4">
        <f>①基本情報!$B$9</f>
        <v>0</v>
      </c>
      <c r="P553" s="4" t="str">
        <f>③入力シート!B556</f>
        <v/>
      </c>
      <c r="R553" s="4" t="s">
        <v>50</v>
      </c>
      <c r="S553" s="4" t="str">
        <f t="shared" si="8"/>
        <v/>
      </c>
      <c r="T553" s="4">
        <f>③入力シート!J556</f>
        <v>0</v>
      </c>
    </row>
    <row r="554" spans="1:20" ht="15" customHeight="1">
      <c r="A554" s="4">
        <v>0</v>
      </c>
      <c r="B554" s="4">
        <f>③入力シート!$B$2</f>
        <v>202307</v>
      </c>
      <c r="C554" s="4" t="e">
        <f>③入力シート!C557*100+③入力シート!D557</f>
        <v>#VALUE!</v>
      </c>
      <c r="D554" s="4">
        <v>112011</v>
      </c>
      <c r="E554" s="4">
        <f>①基本情報!$B$11</f>
        <v>0</v>
      </c>
      <c r="F554" s="4" t="str">
        <f>③入力シート!Q557</f>
        <v/>
      </c>
      <c r="G554" s="4">
        <v>1</v>
      </c>
      <c r="H554">
        <f>COUNTIFS($C$2:$C554,C554,$F$2:$F554,F554,$I$2:$I554,I554)</f>
        <v>553</v>
      </c>
      <c r="I554" s="4">
        <f>③入力シート!E557</f>
        <v>0</v>
      </c>
      <c r="K554" s="4">
        <f>③入力シート!G557</f>
        <v>0</v>
      </c>
      <c r="L554" s="4">
        <f>③入力シート!H557</f>
        <v>0</v>
      </c>
      <c r="O554" s="4">
        <f>①基本情報!$B$9</f>
        <v>0</v>
      </c>
      <c r="P554" s="4" t="str">
        <f>③入力シート!B557</f>
        <v/>
      </c>
      <c r="R554" s="4" t="s">
        <v>50</v>
      </c>
      <c r="S554" s="4" t="str">
        <f t="shared" si="8"/>
        <v/>
      </c>
      <c r="T554" s="4">
        <f>③入力シート!J557</f>
        <v>0</v>
      </c>
    </row>
    <row r="555" spans="1:20" ht="15" customHeight="1">
      <c r="A555" s="4">
        <v>0</v>
      </c>
      <c r="B555" s="4">
        <f>③入力シート!$B$2</f>
        <v>202307</v>
      </c>
      <c r="C555" s="4" t="e">
        <f>③入力シート!C558*100+③入力シート!D558</f>
        <v>#VALUE!</v>
      </c>
      <c r="D555" s="4">
        <v>112011</v>
      </c>
      <c r="E555" s="4">
        <f>①基本情報!$B$11</f>
        <v>0</v>
      </c>
      <c r="F555" s="4" t="str">
        <f>③入力シート!Q558</f>
        <v/>
      </c>
      <c r="G555" s="4">
        <v>1</v>
      </c>
      <c r="H555">
        <f>COUNTIFS($C$2:$C555,C555,$F$2:$F555,F555,$I$2:$I555,I555)</f>
        <v>554</v>
      </c>
      <c r="I555" s="4">
        <f>③入力シート!E558</f>
        <v>0</v>
      </c>
      <c r="K555" s="4">
        <f>③入力シート!G558</f>
        <v>0</v>
      </c>
      <c r="L555" s="4">
        <f>③入力シート!H558</f>
        <v>0</v>
      </c>
      <c r="O555" s="4">
        <f>①基本情報!$B$9</f>
        <v>0</v>
      </c>
      <c r="P555" s="4" t="str">
        <f>③入力シート!B558</f>
        <v/>
      </c>
      <c r="R555" s="4" t="s">
        <v>50</v>
      </c>
      <c r="S555" s="4" t="str">
        <f t="shared" si="8"/>
        <v/>
      </c>
      <c r="T555" s="4">
        <f>③入力シート!J558</f>
        <v>0</v>
      </c>
    </row>
    <row r="556" spans="1:20" ht="15" customHeight="1">
      <c r="A556" s="4">
        <v>0</v>
      </c>
      <c r="B556" s="4">
        <f>③入力シート!$B$2</f>
        <v>202307</v>
      </c>
      <c r="C556" s="4" t="e">
        <f>③入力シート!C559*100+③入力シート!D559</f>
        <v>#VALUE!</v>
      </c>
      <c r="D556" s="4">
        <v>112011</v>
      </c>
      <c r="E556" s="4">
        <f>①基本情報!$B$11</f>
        <v>0</v>
      </c>
      <c r="F556" s="4" t="str">
        <f>③入力シート!Q559</f>
        <v/>
      </c>
      <c r="G556" s="4">
        <v>1</v>
      </c>
      <c r="H556">
        <f>COUNTIFS($C$2:$C556,C556,$F$2:$F556,F556,$I$2:$I556,I556)</f>
        <v>555</v>
      </c>
      <c r="I556" s="4">
        <f>③入力シート!E559</f>
        <v>0</v>
      </c>
      <c r="K556" s="4">
        <f>③入力シート!G559</f>
        <v>0</v>
      </c>
      <c r="L556" s="4">
        <f>③入力シート!H559</f>
        <v>0</v>
      </c>
      <c r="O556" s="4">
        <f>①基本情報!$B$9</f>
        <v>0</v>
      </c>
      <c r="P556" s="4" t="str">
        <f>③入力シート!B559</f>
        <v/>
      </c>
      <c r="R556" s="4" t="s">
        <v>50</v>
      </c>
      <c r="S556" s="4" t="str">
        <f t="shared" si="8"/>
        <v/>
      </c>
      <c r="T556" s="4">
        <f>③入力シート!J559</f>
        <v>0</v>
      </c>
    </row>
    <row r="557" spans="1:20" ht="15" customHeight="1">
      <c r="A557" s="4">
        <v>0</v>
      </c>
      <c r="B557" s="4">
        <f>③入力シート!$B$2</f>
        <v>202307</v>
      </c>
      <c r="C557" s="4" t="e">
        <f>③入力シート!C560*100+③入力シート!D560</f>
        <v>#VALUE!</v>
      </c>
      <c r="D557" s="4">
        <v>112011</v>
      </c>
      <c r="E557" s="4">
        <f>①基本情報!$B$11</f>
        <v>0</v>
      </c>
      <c r="F557" s="4" t="str">
        <f>③入力シート!Q560</f>
        <v/>
      </c>
      <c r="G557" s="4">
        <v>1</v>
      </c>
      <c r="H557">
        <f>COUNTIFS($C$2:$C557,C557,$F$2:$F557,F557,$I$2:$I557,I557)</f>
        <v>556</v>
      </c>
      <c r="I557" s="4">
        <f>③入力シート!E560</f>
        <v>0</v>
      </c>
      <c r="K557" s="4">
        <f>③入力シート!G560</f>
        <v>0</v>
      </c>
      <c r="L557" s="4">
        <f>③入力シート!H560</f>
        <v>0</v>
      </c>
      <c r="O557" s="4">
        <f>①基本情報!$B$9</f>
        <v>0</v>
      </c>
      <c r="P557" s="4" t="str">
        <f>③入力シート!B560</f>
        <v/>
      </c>
      <c r="R557" s="4" t="s">
        <v>50</v>
      </c>
      <c r="S557" s="4" t="str">
        <f t="shared" si="8"/>
        <v/>
      </c>
      <c r="T557" s="4">
        <f>③入力シート!J560</f>
        <v>0</v>
      </c>
    </row>
    <row r="558" spans="1:20" ht="15" customHeight="1">
      <c r="A558" s="4">
        <v>0</v>
      </c>
      <c r="B558" s="4">
        <f>③入力シート!$B$2</f>
        <v>202307</v>
      </c>
      <c r="C558" s="4" t="e">
        <f>③入力シート!C561*100+③入力シート!D561</f>
        <v>#VALUE!</v>
      </c>
      <c r="D558" s="4">
        <v>112011</v>
      </c>
      <c r="E558" s="4">
        <f>①基本情報!$B$11</f>
        <v>0</v>
      </c>
      <c r="F558" s="4" t="str">
        <f>③入力シート!Q561</f>
        <v/>
      </c>
      <c r="G558" s="4">
        <v>1</v>
      </c>
      <c r="H558">
        <f>COUNTIFS($C$2:$C558,C558,$F$2:$F558,F558,$I$2:$I558,I558)</f>
        <v>557</v>
      </c>
      <c r="I558" s="4">
        <f>③入力シート!E561</f>
        <v>0</v>
      </c>
      <c r="K558" s="4">
        <f>③入力シート!G561</f>
        <v>0</v>
      </c>
      <c r="L558" s="4">
        <f>③入力シート!H561</f>
        <v>0</v>
      </c>
      <c r="O558" s="4">
        <f>①基本情報!$B$9</f>
        <v>0</v>
      </c>
      <c r="P558" s="4" t="str">
        <f>③入力シート!B561</f>
        <v/>
      </c>
      <c r="R558" s="4" t="s">
        <v>50</v>
      </c>
      <c r="S558" s="4" t="str">
        <f t="shared" si="8"/>
        <v/>
      </c>
      <c r="T558" s="4">
        <f>③入力シート!J561</f>
        <v>0</v>
      </c>
    </row>
    <row r="559" spans="1:20" ht="15" customHeight="1">
      <c r="A559" s="4">
        <v>0</v>
      </c>
      <c r="B559" s="4">
        <f>③入力シート!$B$2</f>
        <v>202307</v>
      </c>
      <c r="C559" s="4" t="e">
        <f>③入力シート!C562*100+③入力シート!D562</f>
        <v>#VALUE!</v>
      </c>
      <c r="D559" s="4">
        <v>112011</v>
      </c>
      <c r="E559" s="4">
        <f>①基本情報!$B$11</f>
        <v>0</v>
      </c>
      <c r="F559" s="4" t="str">
        <f>③入力シート!Q562</f>
        <v/>
      </c>
      <c r="G559" s="4">
        <v>1</v>
      </c>
      <c r="H559">
        <f>COUNTIFS($C$2:$C559,C559,$F$2:$F559,F559,$I$2:$I559,I559)</f>
        <v>558</v>
      </c>
      <c r="I559" s="4">
        <f>③入力シート!E562</f>
        <v>0</v>
      </c>
      <c r="K559" s="4">
        <f>③入力シート!G562</f>
        <v>0</v>
      </c>
      <c r="L559" s="4">
        <f>③入力シート!H562</f>
        <v>0</v>
      </c>
      <c r="O559" s="4">
        <f>①基本情報!$B$9</f>
        <v>0</v>
      </c>
      <c r="P559" s="4" t="str">
        <f>③入力シート!B562</f>
        <v/>
      </c>
      <c r="R559" s="4" t="s">
        <v>50</v>
      </c>
      <c r="S559" s="4" t="str">
        <f t="shared" si="8"/>
        <v/>
      </c>
      <c r="T559" s="4">
        <f>③入力シート!J562</f>
        <v>0</v>
      </c>
    </row>
    <row r="560" spans="1:20" ht="15" customHeight="1">
      <c r="A560" s="4">
        <v>0</v>
      </c>
      <c r="B560" s="4">
        <f>③入力シート!$B$2</f>
        <v>202307</v>
      </c>
      <c r="C560" s="4" t="e">
        <f>③入力シート!C563*100+③入力シート!D563</f>
        <v>#VALUE!</v>
      </c>
      <c r="D560" s="4">
        <v>112011</v>
      </c>
      <c r="E560" s="4">
        <f>①基本情報!$B$11</f>
        <v>0</v>
      </c>
      <c r="F560" s="4" t="str">
        <f>③入力シート!Q563</f>
        <v/>
      </c>
      <c r="G560" s="4">
        <v>1</v>
      </c>
      <c r="H560">
        <f>COUNTIFS($C$2:$C560,C560,$F$2:$F560,F560,$I$2:$I560,I560)</f>
        <v>559</v>
      </c>
      <c r="I560" s="4">
        <f>③入力シート!E563</f>
        <v>0</v>
      </c>
      <c r="K560" s="4">
        <f>③入力シート!G563</f>
        <v>0</v>
      </c>
      <c r="L560" s="4">
        <f>③入力シート!H563</f>
        <v>0</v>
      </c>
      <c r="O560" s="4">
        <f>①基本情報!$B$9</f>
        <v>0</v>
      </c>
      <c r="P560" s="4" t="str">
        <f>③入力シート!B563</f>
        <v/>
      </c>
      <c r="R560" s="4" t="s">
        <v>50</v>
      </c>
      <c r="S560" s="4" t="str">
        <f t="shared" si="8"/>
        <v/>
      </c>
      <c r="T560" s="4">
        <f>③入力シート!J563</f>
        <v>0</v>
      </c>
    </row>
    <row r="561" spans="1:20" ht="15" customHeight="1">
      <c r="A561" s="4">
        <v>0</v>
      </c>
      <c r="B561" s="4">
        <f>③入力シート!$B$2</f>
        <v>202307</v>
      </c>
      <c r="C561" s="4" t="e">
        <f>③入力シート!C564*100+③入力シート!D564</f>
        <v>#VALUE!</v>
      </c>
      <c r="D561" s="4">
        <v>112011</v>
      </c>
      <c r="E561" s="4">
        <f>①基本情報!$B$11</f>
        <v>0</v>
      </c>
      <c r="F561" s="4" t="str">
        <f>③入力シート!Q564</f>
        <v/>
      </c>
      <c r="G561" s="4">
        <v>1</v>
      </c>
      <c r="H561">
        <f>COUNTIFS($C$2:$C561,C561,$F$2:$F561,F561,$I$2:$I561,I561)</f>
        <v>560</v>
      </c>
      <c r="I561" s="4">
        <f>③入力シート!E564</f>
        <v>0</v>
      </c>
      <c r="K561" s="4">
        <f>③入力シート!G564</f>
        <v>0</v>
      </c>
      <c r="L561" s="4">
        <f>③入力シート!H564</f>
        <v>0</v>
      </c>
      <c r="O561" s="4">
        <f>①基本情報!$B$9</f>
        <v>0</v>
      </c>
      <c r="P561" s="4" t="str">
        <f>③入力シート!B564</f>
        <v/>
      </c>
      <c r="R561" s="4" t="s">
        <v>50</v>
      </c>
      <c r="S561" s="4" t="str">
        <f t="shared" si="8"/>
        <v/>
      </c>
      <c r="T561" s="4">
        <f>③入力シート!J564</f>
        <v>0</v>
      </c>
    </row>
    <row r="562" spans="1:20" ht="15" customHeight="1">
      <c r="A562" s="4">
        <v>0</v>
      </c>
      <c r="B562" s="4">
        <f>③入力シート!$B$2</f>
        <v>202307</v>
      </c>
      <c r="C562" s="4" t="e">
        <f>③入力シート!C565*100+③入力シート!D565</f>
        <v>#VALUE!</v>
      </c>
      <c r="D562" s="4">
        <v>112011</v>
      </c>
      <c r="E562" s="4">
        <f>①基本情報!$B$11</f>
        <v>0</v>
      </c>
      <c r="F562" s="4" t="str">
        <f>③入力シート!Q565</f>
        <v/>
      </c>
      <c r="G562" s="4">
        <v>1</v>
      </c>
      <c r="H562">
        <f>COUNTIFS($C$2:$C562,C562,$F$2:$F562,F562,$I$2:$I562,I562)</f>
        <v>561</v>
      </c>
      <c r="I562" s="4">
        <f>③入力シート!E565</f>
        <v>0</v>
      </c>
      <c r="K562" s="4">
        <f>③入力シート!G565</f>
        <v>0</v>
      </c>
      <c r="L562" s="4">
        <f>③入力シート!H565</f>
        <v>0</v>
      </c>
      <c r="O562" s="4">
        <f>①基本情報!$B$9</f>
        <v>0</v>
      </c>
      <c r="P562" s="4" t="str">
        <f>③入力シート!B565</f>
        <v/>
      </c>
      <c r="R562" s="4" t="s">
        <v>50</v>
      </c>
      <c r="S562" s="4" t="str">
        <f t="shared" si="8"/>
        <v/>
      </c>
      <c r="T562" s="4">
        <f>③入力シート!J565</f>
        <v>0</v>
      </c>
    </row>
    <row r="563" spans="1:20" ht="15" customHeight="1">
      <c r="A563" s="4">
        <v>0</v>
      </c>
      <c r="B563" s="4">
        <f>③入力シート!$B$2</f>
        <v>202307</v>
      </c>
      <c r="C563" s="4" t="e">
        <f>③入力シート!C566*100+③入力シート!D566</f>
        <v>#VALUE!</v>
      </c>
      <c r="D563" s="4">
        <v>112011</v>
      </c>
      <c r="E563" s="4">
        <f>①基本情報!$B$11</f>
        <v>0</v>
      </c>
      <c r="F563" s="4" t="str">
        <f>③入力シート!Q566</f>
        <v/>
      </c>
      <c r="G563" s="4">
        <v>1</v>
      </c>
      <c r="H563">
        <f>COUNTIFS($C$2:$C563,C563,$F$2:$F563,F563,$I$2:$I563,I563)</f>
        <v>562</v>
      </c>
      <c r="I563" s="4">
        <f>③入力シート!E566</f>
        <v>0</v>
      </c>
      <c r="K563" s="4">
        <f>③入力シート!G566</f>
        <v>0</v>
      </c>
      <c r="L563" s="4">
        <f>③入力シート!H566</f>
        <v>0</v>
      </c>
      <c r="O563" s="4">
        <f>①基本情報!$B$9</f>
        <v>0</v>
      </c>
      <c r="P563" s="4" t="str">
        <f>③入力シート!B566</f>
        <v/>
      </c>
      <c r="R563" s="4" t="s">
        <v>50</v>
      </c>
      <c r="S563" s="4" t="str">
        <f t="shared" si="8"/>
        <v/>
      </c>
      <c r="T563" s="4">
        <f>③入力シート!J566</f>
        <v>0</v>
      </c>
    </row>
    <row r="564" spans="1:20" ht="15" customHeight="1">
      <c r="A564" s="4">
        <v>0</v>
      </c>
      <c r="B564" s="4">
        <f>③入力シート!$B$2</f>
        <v>202307</v>
      </c>
      <c r="C564" s="4" t="e">
        <f>③入力シート!C567*100+③入力シート!D567</f>
        <v>#VALUE!</v>
      </c>
      <c r="D564" s="4">
        <v>112011</v>
      </c>
      <c r="E564" s="4">
        <f>①基本情報!$B$11</f>
        <v>0</v>
      </c>
      <c r="F564" s="4" t="str">
        <f>③入力シート!Q567</f>
        <v/>
      </c>
      <c r="G564" s="4">
        <v>1</v>
      </c>
      <c r="H564">
        <f>COUNTIFS($C$2:$C564,C564,$F$2:$F564,F564,$I$2:$I564,I564)</f>
        <v>563</v>
      </c>
      <c r="I564" s="4">
        <f>③入力シート!E567</f>
        <v>0</v>
      </c>
      <c r="K564" s="4">
        <f>③入力シート!G567</f>
        <v>0</v>
      </c>
      <c r="L564" s="4">
        <f>③入力シート!H567</f>
        <v>0</v>
      </c>
      <c r="O564" s="4">
        <f>①基本情報!$B$9</f>
        <v>0</v>
      </c>
      <c r="P564" s="4" t="str">
        <f>③入力シート!B567</f>
        <v/>
      </c>
      <c r="R564" s="4" t="s">
        <v>50</v>
      </c>
      <c r="S564" s="4" t="str">
        <f t="shared" si="8"/>
        <v/>
      </c>
      <c r="T564" s="4">
        <f>③入力シート!J567</f>
        <v>0</v>
      </c>
    </row>
    <row r="565" spans="1:20" ht="15" customHeight="1">
      <c r="A565" s="4">
        <v>0</v>
      </c>
      <c r="B565" s="4">
        <f>③入力シート!$B$2</f>
        <v>202307</v>
      </c>
      <c r="C565" s="4" t="e">
        <f>③入力シート!C568*100+③入力シート!D568</f>
        <v>#VALUE!</v>
      </c>
      <c r="D565" s="4">
        <v>112011</v>
      </c>
      <c r="E565" s="4">
        <f>①基本情報!$B$11</f>
        <v>0</v>
      </c>
      <c r="F565" s="4" t="str">
        <f>③入力シート!Q568</f>
        <v/>
      </c>
      <c r="G565" s="4">
        <v>1</v>
      </c>
      <c r="H565">
        <f>COUNTIFS($C$2:$C565,C565,$F$2:$F565,F565,$I$2:$I565,I565)</f>
        <v>564</v>
      </c>
      <c r="I565" s="4">
        <f>③入力シート!E568</f>
        <v>0</v>
      </c>
      <c r="K565" s="4">
        <f>③入力シート!G568</f>
        <v>0</v>
      </c>
      <c r="L565" s="4">
        <f>③入力シート!H568</f>
        <v>0</v>
      </c>
      <c r="O565" s="4">
        <f>①基本情報!$B$9</f>
        <v>0</v>
      </c>
      <c r="P565" s="4" t="str">
        <f>③入力シート!B568</f>
        <v/>
      </c>
      <c r="R565" s="4" t="s">
        <v>50</v>
      </c>
      <c r="S565" s="4" t="str">
        <f t="shared" si="8"/>
        <v/>
      </c>
      <c r="T565" s="4">
        <f>③入力シート!J568</f>
        <v>0</v>
      </c>
    </row>
    <row r="566" spans="1:20" ht="15" customHeight="1">
      <c r="A566" s="4">
        <v>0</v>
      </c>
      <c r="B566" s="4">
        <f>③入力シート!$B$2</f>
        <v>202307</v>
      </c>
      <c r="C566" s="4" t="e">
        <f>③入力シート!C569*100+③入力シート!D569</f>
        <v>#VALUE!</v>
      </c>
      <c r="D566" s="4">
        <v>112011</v>
      </c>
      <c r="E566" s="4">
        <f>①基本情報!$B$11</f>
        <v>0</v>
      </c>
      <c r="F566" s="4" t="str">
        <f>③入力シート!Q569</f>
        <v/>
      </c>
      <c r="G566" s="4">
        <v>1</v>
      </c>
      <c r="H566">
        <f>COUNTIFS($C$2:$C566,C566,$F$2:$F566,F566,$I$2:$I566,I566)</f>
        <v>565</v>
      </c>
      <c r="I566" s="4">
        <f>③入力シート!E569</f>
        <v>0</v>
      </c>
      <c r="K566" s="4">
        <f>③入力シート!G569</f>
        <v>0</v>
      </c>
      <c r="L566" s="4">
        <f>③入力シート!H569</f>
        <v>0</v>
      </c>
      <c r="O566" s="4">
        <f>①基本情報!$B$9</f>
        <v>0</v>
      </c>
      <c r="P566" s="4" t="str">
        <f>③入力シート!B569</f>
        <v/>
      </c>
      <c r="R566" s="4" t="s">
        <v>50</v>
      </c>
      <c r="S566" s="4" t="str">
        <f t="shared" si="8"/>
        <v/>
      </c>
      <c r="T566" s="4">
        <f>③入力シート!J569</f>
        <v>0</v>
      </c>
    </row>
    <row r="567" spans="1:20" ht="15" customHeight="1">
      <c r="A567" s="4">
        <v>0</v>
      </c>
      <c r="B567" s="4">
        <f>③入力シート!$B$2</f>
        <v>202307</v>
      </c>
      <c r="C567" s="4" t="e">
        <f>③入力シート!C570*100+③入力シート!D570</f>
        <v>#VALUE!</v>
      </c>
      <c r="D567" s="4">
        <v>112011</v>
      </c>
      <c r="E567" s="4">
        <f>①基本情報!$B$11</f>
        <v>0</v>
      </c>
      <c r="F567" s="4" t="str">
        <f>③入力シート!Q570</f>
        <v/>
      </c>
      <c r="G567" s="4">
        <v>1</v>
      </c>
      <c r="H567">
        <f>COUNTIFS($C$2:$C567,C567,$F$2:$F567,F567,$I$2:$I567,I567)</f>
        <v>566</v>
      </c>
      <c r="I567" s="4">
        <f>③入力シート!E570</f>
        <v>0</v>
      </c>
      <c r="K567" s="4">
        <f>③入力シート!G570</f>
        <v>0</v>
      </c>
      <c r="L567" s="4">
        <f>③入力シート!H570</f>
        <v>0</v>
      </c>
      <c r="O567" s="4">
        <f>①基本情報!$B$9</f>
        <v>0</v>
      </c>
      <c r="P567" s="4" t="str">
        <f>③入力シート!B570</f>
        <v/>
      </c>
      <c r="R567" s="4" t="s">
        <v>50</v>
      </c>
      <c r="S567" s="4" t="str">
        <f t="shared" si="8"/>
        <v/>
      </c>
      <c r="T567" s="4">
        <f>③入力シート!J570</f>
        <v>0</v>
      </c>
    </row>
    <row r="568" spans="1:20" ht="15" customHeight="1">
      <c r="A568" s="4">
        <v>0</v>
      </c>
      <c r="B568" s="4">
        <f>③入力シート!$B$2</f>
        <v>202307</v>
      </c>
      <c r="C568" s="4" t="e">
        <f>③入力シート!C571*100+③入力シート!D571</f>
        <v>#VALUE!</v>
      </c>
      <c r="D568" s="4">
        <v>112011</v>
      </c>
      <c r="E568" s="4">
        <f>①基本情報!$B$11</f>
        <v>0</v>
      </c>
      <c r="F568" s="4" t="str">
        <f>③入力シート!Q571</f>
        <v/>
      </c>
      <c r="G568" s="4">
        <v>1</v>
      </c>
      <c r="H568">
        <f>COUNTIFS($C$2:$C568,C568,$F$2:$F568,F568,$I$2:$I568,I568)</f>
        <v>567</v>
      </c>
      <c r="I568" s="4">
        <f>③入力シート!E571</f>
        <v>0</v>
      </c>
      <c r="K568" s="4">
        <f>③入力シート!G571</f>
        <v>0</v>
      </c>
      <c r="L568" s="4">
        <f>③入力シート!H571</f>
        <v>0</v>
      </c>
      <c r="O568" s="4">
        <f>①基本情報!$B$9</f>
        <v>0</v>
      </c>
      <c r="P568" s="4" t="str">
        <f>③入力シート!B571</f>
        <v/>
      </c>
      <c r="R568" s="4" t="s">
        <v>50</v>
      </c>
      <c r="S568" s="4" t="str">
        <f t="shared" si="8"/>
        <v/>
      </c>
      <c r="T568" s="4">
        <f>③入力シート!J571</f>
        <v>0</v>
      </c>
    </row>
    <row r="569" spans="1:20" ht="15" customHeight="1">
      <c r="A569" s="4">
        <v>0</v>
      </c>
      <c r="B569" s="4">
        <f>③入力シート!$B$2</f>
        <v>202307</v>
      </c>
      <c r="C569" s="4" t="e">
        <f>③入力シート!C572*100+③入力シート!D572</f>
        <v>#VALUE!</v>
      </c>
      <c r="D569" s="4">
        <v>112011</v>
      </c>
      <c r="E569" s="4">
        <f>①基本情報!$B$11</f>
        <v>0</v>
      </c>
      <c r="F569" s="4" t="str">
        <f>③入力シート!Q572</f>
        <v/>
      </c>
      <c r="G569" s="4">
        <v>1</v>
      </c>
      <c r="H569">
        <f>COUNTIFS($C$2:$C569,C569,$F$2:$F569,F569,$I$2:$I569,I569)</f>
        <v>568</v>
      </c>
      <c r="I569" s="4">
        <f>③入力シート!E572</f>
        <v>0</v>
      </c>
      <c r="K569" s="4">
        <f>③入力シート!G572</f>
        <v>0</v>
      </c>
      <c r="L569" s="4">
        <f>③入力シート!H572</f>
        <v>0</v>
      </c>
      <c r="O569" s="4">
        <f>①基本情報!$B$9</f>
        <v>0</v>
      </c>
      <c r="P569" s="4" t="str">
        <f>③入力シート!B572</f>
        <v/>
      </c>
      <c r="R569" s="4" t="s">
        <v>50</v>
      </c>
      <c r="S569" s="4" t="str">
        <f t="shared" si="8"/>
        <v/>
      </c>
      <c r="T569" s="4">
        <f>③入力シート!J572</f>
        <v>0</v>
      </c>
    </row>
    <row r="570" spans="1:20" ht="15" customHeight="1">
      <c r="A570" s="4">
        <v>0</v>
      </c>
      <c r="B570" s="4">
        <f>③入力シート!$B$2</f>
        <v>202307</v>
      </c>
      <c r="C570" s="4" t="e">
        <f>③入力シート!C573*100+③入力シート!D573</f>
        <v>#VALUE!</v>
      </c>
      <c r="D570" s="4">
        <v>112011</v>
      </c>
      <c r="E570" s="4">
        <f>①基本情報!$B$11</f>
        <v>0</v>
      </c>
      <c r="F570" s="4" t="str">
        <f>③入力シート!Q573</f>
        <v/>
      </c>
      <c r="G570" s="4">
        <v>1</v>
      </c>
      <c r="H570">
        <f>COUNTIFS($C$2:$C570,C570,$F$2:$F570,F570,$I$2:$I570,I570)</f>
        <v>569</v>
      </c>
      <c r="I570" s="4">
        <f>③入力シート!E573</f>
        <v>0</v>
      </c>
      <c r="K570" s="4">
        <f>③入力シート!G573</f>
        <v>0</v>
      </c>
      <c r="L570" s="4">
        <f>③入力シート!H573</f>
        <v>0</v>
      </c>
      <c r="O570" s="4">
        <f>①基本情報!$B$9</f>
        <v>0</v>
      </c>
      <c r="P570" s="4" t="str">
        <f>③入力シート!B573</f>
        <v/>
      </c>
      <c r="R570" s="4" t="s">
        <v>50</v>
      </c>
      <c r="S570" s="4" t="str">
        <f t="shared" si="8"/>
        <v/>
      </c>
      <c r="T570" s="4">
        <f>③入力シート!J573</f>
        <v>0</v>
      </c>
    </row>
    <row r="571" spans="1:20" ht="15" customHeight="1">
      <c r="A571" s="4">
        <v>0</v>
      </c>
      <c r="B571" s="4">
        <f>③入力シート!$B$2</f>
        <v>202307</v>
      </c>
      <c r="C571" s="4" t="e">
        <f>③入力シート!C574*100+③入力シート!D574</f>
        <v>#VALUE!</v>
      </c>
      <c r="D571" s="4">
        <v>112011</v>
      </c>
      <c r="E571" s="4">
        <f>①基本情報!$B$11</f>
        <v>0</v>
      </c>
      <c r="F571" s="4" t="str">
        <f>③入力シート!Q574</f>
        <v/>
      </c>
      <c r="G571" s="4">
        <v>1</v>
      </c>
      <c r="H571">
        <f>COUNTIFS($C$2:$C571,C571,$F$2:$F571,F571,$I$2:$I571,I571)</f>
        <v>570</v>
      </c>
      <c r="I571" s="4">
        <f>③入力シート!E574</f>
        <v>0</v>
      </c>
      <c r="K571" s="4">
        <f>③入力シート!G574</f>
        <v>0</v>
      </c>
      <c r="L571" s="4">
        <f>③入力シート!H574</f>
        <v>0</v>
      </c>
      <c r="O571" s="4">
        <f>①基本情報!$B$9</f>
        <v>0</v>
      </c>
      <c r="P571" s="4" t="str">
        <f>③入力シート!B574</f>
        <v/>
      </c>
      <c r="R571" s="4" t="s">
        <v>50</v>
      </c>
      <c r="S571" s="4" t="str">
        <f t="shared" si="8"/>
        <v/>
      </c>
      <c r="T571" s="4">
        <f>③入力シート!J574</f>
        <v>0</v>
      </c>
    </row>
    <row r="572" spans="1:20" ht="15" customHeight="1">
      <c r="A572" s="4">
        <v>0</v>
      </c>
      <c r="B572" s="4">
        <f>③入力シート!$B$2</f>
        <v>202307</v>
      </c>
      <c r="C572" s="4" t="e">
        <f>③入力シート!C575*100+③入力シート!D575</f>
        <v>#VALUE!</v>
      </c>
      <c r="D572" s="4">
        <v>112011</v>
      </c>
      <c r="E572" s="4">
        <f>①基本情報!$B$11</f>
        <v>0</v>
      </c>
      <c r="F572" s="4" t="str">
        <f>③入力シート!Q575</f>
        <v/>
      </c>
      <c r="G572" s="4">
        <v>1</v>
      </c>
      <c r="H572">
        <f>COUNTIFS($C$2:$C572,C572,$F$2:$F572,F572,$I$2:$I572,I572)</f>
        <v>571</v>
      </c>
      <c r="I572" s="4">
        <f>③入力シート!E575</f>
        <v>0</v>
      </c>
      <c r="K572" s="4">
        <f>③入力シート!G575</f>
        <v>0</v>
      </c>
      <c r="L572" s="4">
        <f>③入力シート!H575</f>
        <v>0</v>
      </c>
      <c r="O572" s="4">
        <f>①基本情報!$B$9</f>
        <v>0</v>
      </c>
      <c r="P572" s="4" t="str">
        <f>③入力シート!B575</f>
        <v/>
      </c>
      <c r="R572" s="4" t="s">
        <v>50</v>
      </c>
      <c r="S572" s="4" t="str">
        <f t="shared" si="8"/>
        <v/>
      </c>
      <c r="T572" s="4">
        <f>③入力シート!J575</f>
        <v>0</v>
      </c>
    </row>
    <row r="573" spans="1:20" ht="15" customHeight="1">
      <c r="A573" s="4">
        <v>0</v>
      </c>
      <c r="B573" s="4">
        <f>③入力シート!$B$2</f>
        <v>202307</v>
      </c>
      <c r="C573" s="4" t="e">
        <f>③入力シート!C576*100+③入力シート!D576</f>
        <v>#VALUE!</v>
      </c>
      <c r="D573" s="4">
        <v>112011</v>
      </c>
      <c r="E573" s="4">
        <f>①基本情報!$B$11</f>
        <v>0</v>
      </c>
      <c r="F573" s="4" t="str">
        <f>③入力シート!Q576</f>
        <v/>
      </c>
      <c r="G573" s="4">
        <v>1</v>
      </c>
      <c r="H573">
        <f>COUNTIFS($C$2:$C573,C573,$F$2:$F573,F573,$I$2:$I573,I573)</f>
        <v>572</v>
      </c>
      <c r="I573" s="4">
        <f>③入力シート!E576</f>
        <v>0</v>
      </c>
      <c r="K573" s="4">
        <f>③入力シート!G576</f>
        <v>0</v>
      </c>
      <c r="L573" s="4">
        <f>③入力シート!H576</f>
        <v>0</v>
      </c>
      <c r="O573" s="4">
        <f>①基本情報!$B$9</f>
        <v>0</v>
      </c>
      <c r="P573" s="4" t="str">
        <f>③入力シート!B576</f>
        <v/>
      </c>
      <c r="R573" s="4" t="s">
        <v>50</v>
      </c>
      <c r="S573" s="4" t="str">
        <f t="shared" si="8"/>
        <v/>
      </c>
      <c r="T573" s="4">
        <f>③入力シート!J576</f>
        <v>0</v>
      </c>
    </row>
    <row r="574" spans="1:20" ht="15" customHeight="1">
      <c r="A574" s="4">
        <v>0</v>
      </c>
      <c r="B574" s="4">
        <f>③入力シート!$B$2</f>
        <v>202307</v>
      </c>
      <c r="C574" s="4" t="e">
        <f>③入力シート!C577*100+③入力シート!D577</f>
        <v>#VALUE!</v>
      </c>
      <c r="D574" s="4">
        <v>112011</v>
      </c>
      <c r="E574" s="4">
        <f>①基本情報!$B$11</f>
        <v>0</v>
      </c>
      <c r="F574" s="4" t="str">
        <f>③入力シート!Q577</f>
        <v/>
      </c>
      <c r="G574" s="4">
        <v>1</v>
      </c>
      <c r="H574">
        <f>COUNTIFS($C$2:$C574,C574,$F$2:$F574,F574,$I$2:$I574,I574)</f>
        <v>573</v>
      </c>
      <c r="I574" s="4">
        <f>③入力シート!E577</f>
        <v>0</v>
      </c>
      <c r="K574" s="4">
        <f>③入力シート!G577</f>
        <v>0</v>
      </c>
      <c r="L574" s="4">
        <f>③入力シート!H577</f>
        <v>0</v>
      </c>
      <c r="O574" s="4">
        <f>①基本情報!$B$9</f>
        <v>0</v>
      </c>
      <c r="P574" s="4" t="str">
        <f>③入力シート!B577</f>
        <v/>
      </c>
      <c r="R574" s="4" t="s">
        <v>50</v>
      </c>
      <c r="S574" s="4" t="str">
        <f t="shared" si="8"/>
        <v/>
      </c>
      <c r="T574" s="4">
        <f>③入力シート!J577</f>
        <v>0</v>
      </c>
    </row>
    <row r="575" spans="1:20" ht="15" customHeight="1">
      <c r="A575" s="4">
        <v>0</v>
      </c>
      <c r="B575" s="4">
        <f>③入力シート!$B$2</f>
        <v>202307</v>
      </c>
      <c r="C575" s="4" t="e">
        <f>③入力シート!C578*100+③入力シート!D578</f>
        <v>#VALUE!</v>
      </c>
      <c r="D575" s="4">
        <v>112011</v>
      </c>
      <c r="E575" s="4">
        <f>①基本情報!$B$11</f>
        <v>0</v>
      </c>
      <c r="F575" s="4" t="str">
        <f>③入力シート!Q578</f>
        <v/>
      </c>
      <c r="G575" s="4">
        <v>1</v>
      </c>
      <c r="H575">
        <f>COUNTIFS($C$2:$C575,C575,$F$2:$F575,F575,$I$2:$I575,I575)</f>
        <v>574</v>
      </c>
      <c r="I575" s="4">
        <f>③入力シート!E578</f>
        <v>0</v>
      </c>
      <c r="K575" s="4">
        <f>③入力シート!G578</f>
        <v>0</v>
      </c>
      <c r="L575" s="4">
        <f>③入力シート!H578</f>
        <v>0</v>
      </c>
      <c r="O575" s="4">
        <f>①基本情報!$B$9</f>
        <v>0</v>
      </c>
      <c r="P575" s="4" t="str">
        <f>③入力シート!B578</f>
        <v/>
      </c>
      <c r="R575" s="4" t="s">
        <v>50</v>
      </c>
      <c r="S575" s="4" t="str">
        <f t="shared" si="8"/>
        <v/>
      </c>
      <c r="T575" s="4">
        <f>③入力シート!J578</f>
        <v>0</v>
      </c>
    </row>
    <row r="576" spans="1:20" ht="15" customHeight="1">
      <c r="A576" s="4">
        <v>0</v>
      </c>
      <c r="B576" s="4">
        <f>③入力シート!$B$2</f>
        <v>202307</v>
      </c>
      <c r="C576" s="4" t="e">
        <f>③入力シート!C579*100+③入力シート!D579</f>
        <v>#VALUE!</v>
      </c>
      <c r="D576" s="4">
        <v>112011</v>
      </c>
      <c r="E576" s="4">
        <f>①基本情報!$B$11</f>
        <v>0</v>
      </c>
      <c r="F576" s="4" t="str">
        <f>③入力シート!Q579</f>
        <v/>
      </c>
      <c r="G576" s="4">
        <v>1</v>
      </c>
      <c r="H576">
        <f>COUNTIFS($C$2:$C576,C576,$F$2:$F576,F576,$I$2:$I576,I576)</f>
        <v>575</v>
      </c>
      <c r="I576" s="4">
        <f>③入力シート!E579</f>
        <v>0</v>
      </c>
      <c r="K576" s="4">
        <f>③入力シート!G579</f>
        <v>0</v>
      </c>
      <c r="L576" s="4">
        <f>③入力シート!H579</f>
        <v>0</v>
      </c>
      <c r="O576" s="4">
        <f>①基本情報!$B$9</f>
        <v>0</v>
      </c>
      <c r="P576" s="4" t="str">
        <f>③入力シート!B579</f>
        <v/>
      </c>
      <c r="R576" s="4" t="s">
        <v>50</v>
      </c>
      <c r="S576" s="4" t="str">
        <f t="shared" si="8"/>
        <v/>
      </c>
      <c r="T576" s="4">
        <f>③入力シート!J579</f>
        <v>0</v>
      </c>
    </row>
    <row r="577" spans="1:20" ht="15" customHeight="1">
      <c r="A577" s="4">
        <v>0</v>
      </c>
      <c r="B577" s="4">
        <f>③入力シート!$B$2</f>
        <v>202307</v>
      </c>
      <c r="C577" s="4" t="e">
        <f>③入力シート!C580*100+③入力シート!D580</f>
        <v>#VALUE!</v>
      </c>
      <c r="D577" s="4">
        <v>112011</v>
      </c>
      <c r="E577" s="4">
        <f>①基本情報!$B$11</f>
        <v>0</v>
      </c>
      <c r="F577" s="4" t="str">
        <f>③入力シート!Q580</f>
        <v/>
      </c>
      <c r="G577" s="4">
        <v>1</v>
      </c>
      <c r="H577">
        <f>COUNTIFS($C$2:$C577,C577,$F$2:$F577,F577,$I$2:$I577,I577)</f>
        <v>576</v>
      </c>
      <c r="I577" s="4">
        <f>③入力シート!E580</f>
        <v>0</v>
      </c>
      <c r="K577" s="4">
        <f>③入力シート!G580</f>
        <v>0</v>
      </c>
      <c r="L577" s="4">
        <f>③入力シート!H580</f>
        <v>0</v>
      </c>
      <c r="O577" s="4">
        <f>①基本情報!$B$9</f>
        <v>0</v>
      </c>
      <c r="P577" s="4" t="str">
        <f>③入力シート!B580</f>
        <v/>
      </c>
      <c r="R577" s="4" t="s">
        <v>50</v>
      </c>
      <c r="S577" s="4" t="str">
        <f t="shared" si="8"/>
        <v/>
      </c>
      <c r="T577" s="4">
        <f>③入力シート!J580</f>
        <v>0</v>
      </c>
    </row>
    <row r="578" spans="1:20" ht="15" customHeight="1">
      <c r="A578" s="4">
        <v>0</v>
      </c>
      <c r="B578" s="4">
        <f>③入力シート!$B$2</f>
        <v>202307</v>
      </c>
      <c r="C578" s="4" t="e">
        <f>③入力シート!C581*100+③入力シート!D581</f>
        <v>#VALUE!</v>
      </c>
      <c r="D578" s="4">
        <v>112011</v>
      </c>
      <c r="E578" s="4">
        <f>①基本情報!$B$11</f>
        <v>0</v>
      </c>
      <c r="F578" s="4" t="str">
        <f>③入力シート!Q581</f>
        <v/>
      </c>
      <c r="G578" s="4">
        <v>1</v>
      </c>
      <c r="H578">
        <f>COUNTIFS($C$2:$C578,C578,$F$2:$F578,F578,$I$2:$I578,I578)</f>
        <v>577</v>
      </c>
      <c r="I578" s="4">
        <f>③入力シート!E581</f>
        <v>0</v>
      </c>
      <c r="K578" s="4">
        <f>③入力シート!G581</f>
        <v>0</v>
      </c>
      <c r="L578" s="4">
        <f>③入力シート!H581</f>
        <v>0</v>
      </c>
      <c r="O578" s="4">
        <f>①基本情報!$B$9</f>
        <v>0</v>
      </c>
      <c r="P578" s="4" t="str">
        <f>③入力シート!B581</f>
        <v/>
      </c>
      <c r="R578" s="4" t="s">
        <v>50</v>
      </c>
      <c r="S578" s="4" t="str">
        <f t="shared" si="8"/>
        <v/>
      </c>
      <c r="T578" s="4">
        <f>③入力シート!J581</f>
        <v>0</v>
      </c>
    </row>
    <row r="579" spans="1:20" ht="15" customHeight="1">
      <c r="A579" s="4">
        <v>0</v>
      </c>
      <c r="B579" s="4">
        <f>③入力シート!$B$2</f>
        <v>202307</v>
      </c>
      <c r="C579" s="4" t="e">
        <f>③入力シート!C582*100+③入力シート!D582</f>
        <v>#VALUE!</v>
      </c>
      <c r="D579" s="4">
        <v>112011</v>
      </c>
      <c r="E579" s="4">
        <f>①基本情報!$B$11</f>
        <v>0</v>
      </c>
      <c r="F579" s="4" t="str">
        <f>③入力シート!Q582</f>
        <v/>
      </c>
      <c r="G579" s="4">
        <v>1</v>
      </c>
      <c r="H579">
        <f>COUNTIFS($C$2:$C579,C579,$F$2:$F579,F579,$I$2:$I579,I579)</f>
        <v>578</v>
      </c>
      <c r="I579" s="4">
        <f>③入力シート!E582</f>
        <v>0</v>
      </c>
      <c r="K579" s="4">
        <f>③入力シート!G582</f>
        <v>0</v>
      </c>
      <c r="L579" s="4">
        <f>③入力シート!H582</f>
        <v>0</v>
      </c>
      <c r="O579" s="4">
        <f>①基本情報!$B$9</f>
        <v>0</v>
      </c>
      <c r="P579" s="4" t="str">
        <f>③入力シート!B582</f>
        <v/>
      </c>
      <c r="R579" s="4" t="s">
        <v>50</v>
      </c>
      <c r="S579" s="4" t="str">
        <f t="shared" ref="S579:S642" si="9">IFERROR(VLOOKUP(T579,$V:$W,2,0),"")</f>
        <v/>
      </c>
      <c r="T579" s="4">
        <f>③入力シート!J582</f>
        <v>0</v>
      </c>
    </row>
    <row r="580" spans="1:20" ht="15" customHeight="1">
      <c r="A580" s="4">
        <v>0</v>
      </c>
      <c r="B580" s="4">
        <f>③入力シート!$B$2</f>
        <v>202307</v>
      </c>
      <c r="C580" s="4" t="e">
        <f>③入力シート!C583*100+③入力シート!D583</f>
        <v>#VALUE!</v>
      </c>
      <c r="D580" s="4">
        <v>112011</v>
      </c>
      <c r="E580" s="4">
        <f>①基本情報!$B$11</f>
        <v>0</v>
      </c>
      <c r="F580" s="4" t="str">
        <f>③入力シート!Q583</f>
        <v/>
      </c>
      <c r="G580" s="4">
        <v>1</v>
      </c>
      <c r="H580">
        <f>COUNTIFS($C$2:$C580,C580,$F$2:$F580,F580,$I$2:$I580,I580)</f>
        <v>579</v>
      </c>
      <c r="I580" s="4">
        <f>③入力シート!E583</f>
        <v>0</v>
      </c>
      <c r="K580" s="4">
        <f>③入力シート!G583</f>
        <v>0</v>
      </c>
      <c r="L580" s="4">
        <f>③入力シート!H583</f>
        <v>0</v>
      </c>
      <c r="O580" s="4">
        <f>①基本情報!$B$9</f>
        <v>0</v>
      </c>
      <c r="P580" s="4" t="str">
        <f>③入力シート!B583</f>
        <v/>
      </c>
      <c r="R580" s="4" t="s">
        <v>50</v>
      </c>
      <c r="S580" s="4" t="str">
        <f t="shared" si="9"/>
        <v/>
      </c>
      <c r="T580" s="4">
        <f>③入力シート!J583</f>
        <v>0</v>
      </c>
    </row>
    <row r="581" spans="1:20" ht="15" customHeight="1">
      <c r="A581" s="4">
        <v>0</v>
      </c>
      <c r="B581" s="4">
        <f>③入力シート!$B$2</f>
        <v>202307</v>
      </c>
      <c r="C581" s="4" t="e">
        <f>③入力シート!C584*100+③入力シート!D584</f>
        <v>#VALUE!</v>
      </c>
      <c r="D581" s="4">
        <v>112011</v>
      </c>
      <c r="E581" s="4">
        <f>①基本情報!$B$11</f>
        <v>0</v>
      </c>
      <c r="F581" s="4" t="str">
        <f>③入力シート!Q584</f>
        <v/>
      </c>
      <c r="G581" s="4">
        <v>1</v>
      </c>
      <c r="H581">
        <f>COUNTIFS($C$2:$C581,C581,$F$2:$F581,F581,$I$2:$I581,I581)</f>
        <v>580</v>
      </c>
      <c r="I581" s="4">
        <f>③入力シート!E584</f>
        <v>0</v>
      </c>
      <c r="K581" s="4">
        <f>③入力シート!G584</f>
        <v>0</v>
      </c>
      <c r="L581" s="4">
        <f>③入力シート!H584</f>
        <v>0</v>
      </c>
      <c r="O581" s="4">
        <f>①基本情報!$B$9</f>
        <v>0</v>
      </c>
      <c r="P581" s="4" t="str">
        <f>③入力シート!B584</f>
        <v/>
      </c>
      <c r="R581" s="4" t="s">
        <v>50</v>
      </c>
      <c r="S581" s="4" t="str">
        <f t="shared" si="9"/>
        <v/>
      </c>
      <c r="T581" s="4">
        <f>③入力シート!J584</f>
        <v>0</v>
      </c>
    </row>
    <row r="582" spans="1:20" ht="15" customHeight="1">
      <c r="A582" s="4">
        <v>0</v>
      </c>
      <c r="B582" s="4">
        <f>③入力シート!$B$2</f>
        <v>202307</v>
      </c>
      <c r="C582" s="4" t="e">
        <f>③入力シート!C585*100+③入力シート!D585</f>
        <v>#VALUE!</v>
      </c>
      <c r="D582" s="4">
        <v>112011</v>
      </c>
      <c r="E582" s="4">
        <f>①基本情報!$B$11</f>
        <v>0</v>
      </c>
      <c r="F582" s="4" t="str">
        <f>③入力シート!Q585</f>
        <v/>
      </c>
      <c r="G582" s="4">
        <v>1</v>
      </c>
      <c r="H582">
        <f>COUNTIFS($C$2:$C582,C582,$F$2:$F582,F582,$I$2:$I582,I582)</f>
        <v>581</v>
      </c>
      <c r="I582" s="4">
        <f>③入力シート!E585</f>
        <v>0</v>
      </c>
      <c r="K582" s="4">
        <f>③入力シート!G585</f>
        <v>0</v>
      </c>
      <c r="L582" s="4">
        <f>③入力シート!H585</f>
        <v>0</v>
      </c>
      <c r="O582" s="4">
        <f>①基本情報!$B$9</f>
        <v>0</v>
      </c>
      <c r="P582" s="4" t="str">
        <f>③入力シート!B585</f>
        <v/>
      </c>
      <c r="R582" s="4" t="s">
        <v>50</v>
      </c>
      <c r="S582" s="4" t="str">
        <f t="shared" si="9"/>
        <v/>
      </c>
      <c r="T582" s="4">
        <f>③入力シート!J585</f>
        <v>0</v>
      </c>
    </row>
    <row r="583" spans="1:20" ht="15" customHeight="1">
      <c r="A583" s="4">
        <v>0</v>
      </c>
      <c r="B583" s="4">
        <f>③入力シート!$B$2</f>
        <v>202307</v>
      </c>
      <c r="C583" s="4" t="e">
        <f>③入力シート!C586*100+③入力シート!D586</f>
        <v>#VALUE!</v>
      </c>
      <c r="D583" s="4">
        <v>112011</v>
      </c>
      <c r="E583" s="4">
        <f>①基本情報!$B$11</f>
        <v>0</v>
      </c>
      <c r="F583" s="4" t="str">
        <f>③入力シート!Q586</f>
        <v/>
      </c>
      <c r="G583" s="4">
        <v>1</v>
      </c>
      <c r="H583">
        <f>COUNTIFS($C$2:$C583,C583,$F$2:$F583,F583,$I$2:$I583,I583)</f>
        <v>582</v>
      </c>
      <c r="I583" s="4">
        <f>③入力シート!E586</f>
        <v>0</v>
      </c>
      <c r="K583" s="4">
        <f>③入力シート!G586</f>
        <v>0</v>
      </c>
      <c r="L583" s="4">
        <f>③入力シート!H586</f>
        <v>0</v>
      </c>
      <c r="O583" s="4">
        <f>①基本情報!$B$9</f>
        <v>0</v>
      </c>
      <c r="P583" s="4" t="str">
        <f>③入力シート!B586</f>
        <v/>
      </c>
      <c r="R583" s="4" t="s">
        <v>50</v>
      </c>
      <c r="S583" s="4" t="str">
        <f t="shared" si="9"/>
        <v/>
      </c>
      <c r="T583" s="4">
        <f>③入力シート!J586</f>
        <v>0</v>
      </c>
    </row>
    <row r="584" spans="1:20" ht="15" customHeight="1">
      <c r="A584" s="4">
        <v>0</v>
      </c>
      <c r="B584" s="4">
        <f>③入力シート!$B$2</f>
        <v>202307</v>
      </c>
      <c r="C584" s="4" t="e">
        <f>③入力シート!C587*100+③入力シート!D587</f>
        <v>#VALUE!</v>
      </c>
      <c r="D584" s="4">
        <v>112011</v>
      </c>
      <c r="E584" s="4">
        <f>①基本情報!$B$11</f>
        <v>0</v>
      </c>
      <c r="F584" s="4" t="str">
        <f>③入力シート!Q587</f>
        <v/>
      </c>
      <c r="G584" s="4">
        <v>1</v>
      </c>
      <c r="H584">
        <f>COUNTIFS($C$2:$C584,C584,$F$2:$F584,F584,$I$2:$I584,I584)</f>
        <v>583</v>
      </c>
      <c r="I584" s="4">
        <f>③入力シート!E587</f>
        <v>0</v>
      </c>
      <c r="K584" s="4">
        <f>③入力シート!G587</f>
        <v>0</v>
      </c>
      <c r="L584" s="4">
        <f>③入力シート!H587</f>
        <v>0</v>
      </c>
      <c r="O584" s="4">
        <f>①基本情報!$B$9</f>
        <v>0</v>
      </c>
      <c r="P584" s="4" t="str">
        <f>③入力シート!B587</f>
        <v/>
      </c>
      <c r="R584" s="4" t="s">
        <v>50</v>
      </c>
      <c r="S584" s="4" t="str">
        <f t="shared" si="9"/>
        <v/>
      </c>
      <c r="T584" s="4">
        <f>③入力シート!J587</f>
        <v>0</v>
      </c>
    </row>
    <row r="585" spans="1:20" ht="15" customHeight="1">
      <c r="A585" s="4">
        <v>0</v>
      </c>
      <c r="B585" s="4">
        <f>③入力シート!$B$2</f>
        <v>202307</v>
      </c>
      <c r="C585" s="4" t="e">
        <f>③入力シート!C588*100+③入力シート!D588</f>
        <v>#VALUE!</v>
      </c>
      <c r="D585" s="4">
        <v>112011</v>
      </c>
      <c r="E585" s="4">
        <f>①基本情報!$B$11</f>
        <v>0</v>
      </c>
      <c r="F585" s="4" t="str">
        <f>③入力シート!Q588</f>
        <v/>
      </c>
      <c r="G585" s="4">
        <v>1</v>
      </c>
      <c r="H585">
        <f>COUNTIFS($C$2:$C585,C585,$F$2:$F585,F585,$I$2:$I585,I585)</f>
        <v>584</v>
      </c>
      <c r="I585" s="4">
        <f>③入力シート!E588</f>
        <v>0</v>
      </c>
      <c r="K585" s="4">
        <f>③入力シート!G588</f>
        <v>0</v>
      </c>
      <c r="L585" s="4">
        <f>③入力シート!H588</f>
        <v>0</v>
      </c>
      <c r="O585" s="4">
        <f>①基本情報!$B$9</f>
        <v>0</v>
      </c>
      <c r="P585" s="4" t="str">
        <f>③入力シート!B588</f>
        <v/>
      </c>
      <c r="R585" s="4" t="s">
        <v>50</v>
      </c>
      <c r="S585" s="4" t="str">
        <f t="shared" si="9"/>
        <v/>
      </c>
      <c r="T585" s="4">
        <f>③入力シート!J588</f>
        <v>0</v>
      </c>
    </row>
    <row r="586" spans="1:20" ht="15" customHeight="1">
      <c r="A586" s="4">
        <v>0</v>
      </c>
      <c r="B586" s="4">
        <f>③入力シート!$B$2</f>
        <v>202307</v>
      </c>
      <c r="C586" s="4" t="e">
        <f>③入力シート!C589*100+③入力シート!D589</f>
        <v>#VALUE!</v>
      </c>
      <c r="D586" s="4">
        <v>112011</v>
      </c>
      <c r="E586" s="4">
        <f>①基本情報!$B$11</f>
        <v>0</v>
      </c>
      <c r="F586" s="4" t="str">
        <f>③入力シート!Q589</f>
        <v/>
      </c>
      <c r="G586" s="4">
        <v>1</v>
      </c>
      <c r="H586">
        <f>COUNTIFS($C$2:$C586,C586,$F$2:$F586,F586,$I$2:$I586,I586)</f>
        <v>585</v>
      </c>
      <c r="I586" s="4">
        <f>③入力シート!E589</f>
        <v>0</v>
      </c>
      <c r="K586" s="4">
        <f>③入力シート!G589</f>
        <v>0</v>
      </c>
      <c r="L586" s="4">
        <f>③入力シート!H589</f>
        <v>0</v>
      </c>
      <c r="O586" s="4">
        <f>①基本情報!$B$9</f>
        <v>0</v>
      </c>
      <c r="P586" s="4" t="str">
        <f>③入力シート!B589</f>
        <v/>
      </c>
      <c r="R586" s="4" t="s">
        <v>50</v>
      </c>
      <c r="S586" s="4" t="str">
        <f t="shared" si="9"/>
        <v/>
      </c>
      <c r="T586" s="4">
        <f>③入力シート!J589</f>
        <v>0</v>
      </c>
    </row>
    <row r="587" spans="1:20" ht="15" customHeight="1">
      <c r="A587" s="4">
        <v>0</v>
      </c>
      <c r="B587" s="4">
        <f>③入力シート!$B$2</f>
        <v>202307</v>
      </c>
      <c r="C587" s="4" t="e">
        <f>③入力シート!C590*100+③入力シート!D590</f>
        <v>#VALUE!</v>
      </c>
      <c r="D587" s="4">
        <v>112011</v>
      </c>
      <c r="E587" s="4">
        <f>①基本情報!$B$11</f>
        <v>0</v>
      </c>
      <c r="F587" s="4" t="str">
        <f>③入力シート!Q590</f>
        <v/>
      </c>
      <c r="G587" s="4">
        <v>1</v>
      </c>
      <c r="H587">
        <f>COUNTIFS($C$2:$C587,C587,$F$2:$F587,F587,$I$2:$I587,I587)</f>
        <v>586</v>
      </c>
      <c r="I587" s="4">
        <f>③入力シート!E590</f>
        <v>0</v>
      </c>
      <c r="K587" s="4">
        <f>③入力シート!G590</f>
        <v>0</v>
      </c>
      <c r="L587" s="4">
        <f>③入力シート!H590</f>
        <v>0</v>
      </c>
      <c r="O587" s="4">
        <f>①基本情報!$B$9</f>
        <v>0</v>
      </c>
      <c r="P587" s="4" t="str">
        <f>③入力シート!B590</f>
        <v/>
      </c>
      <c r="R587" s="4" t="s">
        <v>50</v>
      </c>
      <c r="S587" s="4" t="str">
        <f t="shared" si="9"/>
        <v/>
      </c>
      <c r="T587" s="4">
        <f>③入力シート!J590</f>
        <v>0</v>
      </c>
    </row>
    <row r="588" spans="1:20" ht="15" customHeight="1">
      <c r="A588" s="4">
        <v>0</v>
      </c>
      <c r="B588" s="4">
        <f>③入力シート!$B$2</f>
        <v>202307</v>
      </c>
      <c r="C588" s="4" t="e">
        <f>③入力シート!C591*100+③入力シート!D591</f>
        <v>#VALUE!</v>
      </c>
      <c r="D588" s="4">
        <v>112011</v>
      </c>
      <c r="E588" s="4">
        <f>①基本情報!$B$11</f>
        <v>0</v>
      </c>
      <c r="F588" s="4" t="str">
        <f>③入力シート!Q591</f>
        <v/>
      </c>
      <c r="G588" s="4">
        <v>1</v>
      </c>
      <c r="H588">
        <f>COUNTIFS($C$2:$C588,C588,$F$2:$F588,F588,$I$2:$I588,I588)</f>
        <v>587</v>
      </c>
      <c r="I588" s="4">
        <f>③入力シート!E591</f>
        <v>0</v>
      </c>
      <c r="K588" s="4">
        <f>③入力シート!G591</f>
        <v>0</v>
      </c>
      <c r="L588" s="4">
        <f>③入力シート!H591</f>
        <v>0</v>
      </c>
      <c r="O588" s="4">
        <f>①基本情報!$B$9</f>
        <v>0</v>
      </c>
      <c r="P588" s="4" t="str">
        <f>③入力シート!B591</f>
        <v/>
      </c>
      <c r="R588" s="4" t="s">
        <v>50</v>
      </c>
      <c r="S588" s="4" t="str">
        <f t="shared" si="9"/>
        <v/>
      </c>
      <c r="T588" s="4">
        <f>③入力シート!J591</f>
        <v>0</v>
      </c>
    </row>
    <row r="589" spans="1:20" ht="15" customHeight="1">
      <c r="A589" s="4">
        <v>0</v>
      </c>
      <c r="B589" s="4">
        <f>③入力シート!$B$2</f>
        <v>202307</v>
      </c>
      <c r="C589" s="4" t="e">
        <f>③入力シート!C592*100+③入力シート!D592</f>
        <v>#VALUE!</v>
      </c>
      <c r="D589" s="4">
        <v>112011</v>
      </c>
      <c r="E589" s="4">
        <f>①基本情報!$B$11</f>
        <v>0</v>
      </c>
      <c r="F589" s="4" t="str">
        <f>③入力シート!Q592</f>
        <v/>
      </c>
      <c r="G589" s="4">
        <v>1</v>
      </c>
      <c r="H589">
        <f>COUNTIFS($C$2:$C589,C589,$F$2:$F589,F589,$I$2:$I589,I589)</f>
        <v>588</v>
      </c>
      <c r="I589" s="4">
        <f>③入力シート!E592</f>
        <v>0</v>
      </c>
      <c r="K589" s="4">
        <f>③入力シート!G592</f>
        <v>0</v>
      </c>
      <c r="L589" s="4">
        <f>③入力シート!H592</f>
        <v>0</v>
      </c>
      <c r="O589" s="4">
        <f>①基本情報!$B$9</f>
        <v>0</v>
      </c>
      <c r="P589" s="4" t="str">
        <f>③入力シート!B592</f>
        <v/>
      </c>
      <c r="R589" s="4" t="s">
        <v>50</v>
      </c>
      <c r="S589" s="4" t="str">
        <f t="shared" si="9"/>
        <v/>
      </c>
      <c r="T589" s="4">
        <f>③入力シート!J592</f>
        <v>0</v>
      </c>
    </row>
    <row r="590" spans="1:20" ht="15" customHeight="1">
      <c r="A590" s="4">
        <v>0</v>
      </c>
      <c r="B590" s="4">
        <f>③入力シート!$B$2</f>
        <v>202307</v>
      </c>
      <c r="C590" s="4" t="e">
        <f>③入力シート!C593*100+③入力シート!D593</f>
        <v>#VALUE!</v>
      </c>
      <c r="D590" s="4">
        <v>112011</v>
      </c>
      <c r="E590" s="4">
        <f>①基本情報!$B$11</f>
        <v>0</v>
      </c>
      <c r="F590" s="4" t="str">
        <f>③入力シート!Q593</f>
        <v/>
      </c>
      <c r="G590" s="4">
        <v>1</v>
      </c>
      <c r="H590">
        <f>COUNTIFS($C$2:$C590,C590,$F$2:$F590,F590,$I$2:$I590,I590)</f>
        <v>589</v>
      </c>
      <c r="I590" s="4">
        <f>③入力シート!E593</f>
        <v>0</v>
      </c>
      <c r="K590" s="4">
        <f>③入力シート!G593</f>
        <v>0</v>
      </c>
      <c r="L590" s="4">
        <f>③入力シート!H593</f>
        <v>0</v>
      </c>
      <c r="O590" s="4">
        <f>①基本情報!$B$9</f>
        <v>0</v>
      </c>
      <c r="P590" s="4" t="str">
        <f>③入力シート!B593</f>
        <v/>
      </c>
      <c r="R590" s="4" t="s">
        <v>50</v>
      </c>
      <c r="S590" s="4" t="str">
        <f t="shared" si="9"/>
        <v/>
      </c>
      <c r="T590" s="4">
        <f>③入力シート!J593</f>
        <v>0</v>
      </c>
    </row>
    <row r="591" spans="1:20" ht="15" customHeight="1">
      <c r="A591" s="4">
        <v>0</v>
      </c>
      <c r="B591" s="4">
        <f>③入力シート!$B$2</f>
        <v>202307</v>
      </c>
      <c r="C591" s="4" t="e">
        <f>③入力シート!C594*100+③入力シート!D594</f>
        <v>#VALUE!</v>
      </c>
      <c r="D591" s="4">
        <v>112011</v>
      </c>
      <c r="E591" s="4">
        <f>①基本情報!$B$11</f>
        <v>0</v>
      </c>
      <c r="F591" s="4" t="str">
        <f>③入力シート!Q594</f>
        <v/>
      </c>
      <c r="G591" s="4">
        <v>1</v>
      </c>
      <c r="H591">
        <f>COUNTIFS($C$2:$C591,C591,$F$2:$F591,F591,$I$2:$I591,I591)</f>
        <v>590</v>
      </c>
      <c r="I591" s="4">
        <f>③入力シート!E594</f>
        <v>0</v>
      </c>
      <c r="K591" s="4">
        <f>③入力シート!G594</f>
        <v>0</v>
      </c>
      <c r="L591" s="4">
        <f>③入力シート!H594</f>
        <v>0</v>
      </c>
      <c r="O591" s="4">
        <f>①基本情報!$B$9</f>
        <v>0</v>
      </c>
      <c r="P591" s="4" t="str">
        <f>③入力シート!B594</f>
        <v/>
      </c>
      <c r="R591" s="4" t="s">
        <v>50</v>
      </c>
      <c r="S591" s="4" t="str">
        <f t="shared" si="9"/>
        <v/>
      </c>
      <c r="T591" s="4">
        <f>③入力シート!J594</f>
        <v>0</v>
      </c>
    </row>
    <row r="592" spans="1:20" ht="15" customHeight="1">
      <c r="A592" s="4">
        <v>0</v>
      </c>
      <c r="B592" s="4">
        <f>③入力シート!$B$2</f>
        <v>202307</v>
      </c>
      <c r="C592" s="4" t="e">
        <f>③入力シート!C595*100+③入力シート!D595</f>
        <v>#VALUE!</v>
      </c>
      <c r="D592" s="4">
        <v>112011</v>
      </c>
      <c r="E592" s="4">
        <f>①基本情報!$B$11</f>
        <v>0</v>
      </c>
      <c r="F592" s="4" t="str">
        <f>③入力シート!Q595</f>
        <v/>
      </c>
      <c r="G592" s="4">
        <v>1</v>
      </c>
      <c r="H592">
        <f>COUNTIFS($C$2:$C592,C592,$F$2:$F592,F592,$I$2:$I592,I592)</f>
        <v>591</v>
      </c>
      <c r="I592" s="4">
        <f>③入力シート!E595</f>
        <v>0</v>
      </c>
      <c r="K592" s="4">
        <f>③入力シート!G595</f>
        <v>0</v>
      </c>
      <c r="L592" s="4">
        <f>③入力シート!H595</f>
        <v>0</v>
      </c>
      <c r="O592" s="4">
        <f>①基本情報!$B$9</f>
        <v>0</v>
      </c>
      <c r="P592" s="4" t="str">
        <f>③入力シート!B595</f>
        <v/>
      </c>
      <c r="R592" s="4" t="s">
        <v>50</v>
      </c>
      <c r="S592" s="4" t="str">
        <f t="shared" si="9"/>
        <v/>
      </c>
      <c r="T592" s="4">
        <f>③入力シート!J595</f>
        <v>0</v>
      </c>
    </row>
    <row r="593" spans="1:20" ht="15" customHeight="1">
      <c r="A593" s="4">
        <v>0</v>
      </c>
      <c r="B593" s="4">
        <f>③入力シート!$B$2</f>
        <v>202307</v>
      </c>
      <c r="C593" s="4" t="e">
        <f>③入力シート!C596*100+③入力シート!D596</f>
        <v>#VALUE!</v>
      </c>
      <c r="D593" s="4">
        <v>112011</v>
      </c>
      <c r="E593" s="4">
        <f>①基本情報!$B$11</f>
        <v>0</v>
      </c>
      <c r="F593" s="4" t="str">
        <f>③入力シート!Q596</f>
        <v/>
      </c>
      <c r="G593" s="4">
        <v>1</v>
      </c>
      <c r="H593">
        <f>COUNTIFS($C$2:$C593,C593,$F$2:$F593,F593,$I$2:$I593,I593)</f>
        <v>592</v>
      </c>
      <c r="I593" s="4">
        <f>③入力シート!E596</f>
        <v>0</v>
      </c>
      <c r="K593" s="4">
        <f>③入力シート!G596</f>
        <v>0</v>
      </c>
      <c r="L593" s="4">
        <f>③入力シート!H596</f>
        <v>0</v>
      </c>
      <c r="O593" s="4">
        <f>①基本情報!$B$9</f>
        <v>0</v>
      </c>
      <c r="P593" s="4" t="str">
        <f>③入力シート!B596</f>
        <v/>
      </c>
      <c r="R593" s="4" t="s">
        <v>50</v>
      </c>
      <c r="S593" s="4" t="str">
        <f t="shared" si="9"/>
        <v/>
      </c>
      <c r="T593" s="4">
        <f>③入力シート!J596</f>
        <v>0</v>
      </c>
    </row>
    <row r="594" spans="1:20" ht="15" customHeight="1">
      <c r="A594" s="4">
        <v>0</v>
      </c>
      <c r="B594" s="4">
        <f>③入力シート!$B$2</f>
        <v>202307</v>
      </c>
      <c r="C594" s="4" t="e">
        <f>③入力シート!C597*100+③入力シート!D597</f>
        <v>#VALUE!</v>
      </c>
      <c r="D594" s="4">
        <v>112011</v>
      </c>
      <c r="E594" s="4">
        <f>①基本情報!$B$11</f>
        <v>0</v>
      </c>
      <c r="F594" s="4" t="str">
        <f>③入力シート!Q597</f>
        <v/>
      </c>
      <c r="G594" s="4">
        <v>1</v>
      </c>
      <c r="H594">
        <f>COUNTIFS($C$2:$C594,C594,$F$2:$F594,F594,$I$2:$I594,I594)</f>
        <v>593</v>
      </c>
      <c r="I594" s="4">
        <f>③入力シート!E597</f>
        <v>0</v>
      </c>
      <c r="K594" s="4">
        <f>③入力シート!G597</f>
        <v>0</v>
      </c>
      <c r="L594" s="4">
        <f>③入力シート!H597</f>
        <v>0</v>
      </c>
      <c r="O594" s="4">
        <f>①基本情報!$B$9</f>
        <v>0</v>
      </c>
      <c r="P594" s="4" t="str">
        <f>③入力シート!B597</f>
        <v/>
      </c>
      <c r="R594" s="4" t="s">
        <v>50</v>
      </c>
      <c r="S594" s="4" t="str">
        <f t="shared" si="9"/>
        <v/>
      </c>
      <c r="T594" s="4">
        <f>③入力シート!J597</f>
        <v>0</v>
      </c>
    </row>
    <row r="595" spans="1:20" ht="15" customHeight="1">
      <c r="A595" s="4">
        <v>0</v>
      </c>
      <c r="B595" s="4">
        <f>③入力シート!$B$2</f>
        <v>202307</v>
      </c>
      <c r="C595" s="4" t="e">
        <f>③入力シート!C598*100+③入力シート!D598</f>
        <v>#VALUE!</v>
      </c>
      <c r="D595" s="4">
        <v>112011</v>
      </c>
      <c r="E595" s="4">
        <f>①基本情報!$B$11</f>
        <v>0</v>
      </c>
      <c r="F595" s="4" t="str">
        <f>③入力シート!Q598</f>
        <v/>
      </c>
      <c r="G595" s="4">
        <v>1</v>
      </c>
      <c r="H595">
        <f>COUNTIFS($C$2:$C595,C595,$F$2:$F595,F595,$I$2:$I595,I595)</f>
        <v>594</v>
      </c>
      <c r="I595" s="4">
        <f>③入力シート!E598</f>
        <v>0</v>
      </c>
      <c r="K595" s="4">
        <f>③入力シート!G598</f>
        <v>0</v>
      </c>
      <c r="L595" s="4">
        <f>③入力シート!H598</f>
        <v>0</v>
      </c>
      <c r="O595" s="4">
        <f>①基本情報!$B$9</f>
        <v>0</v>
      </c>
      <c r="P595" s="4" t="str">
        <f>③入力シート!B598</f>
        <v/>
      </c>
      <c r="R595" s="4" t="s">
        <v>50</v>
      </c>
      <c r="S595" s="4" t="str">
        <f t="shared" si="9"/>
        <v/>
      </c>
      <c r="T595" s="4">
        <f>③入力シート!J598</f>
        <v>0</v>
      </c>
    </row>
    <row r="596" spans="1:20" ht="15" customHeight="1">
      <c r="A596" s="4">
        <v>0</v>
      </c>
      <c r="B596" s="4">
        <f>③入力シート!$B$2</f>
        <v>202307</v>
      </c>
      <c r="C596" s="4" t="e">
        <f>③入力シート!C599*100+③入力シート!D599</f>
        <v>#VALUE!</v>
      </c>
      <c r="D596" s="4">
        <v>112011</v>
      </c>
      <c r="E596" s="4">
        <f>①基本情報!$B$11</f>
        <v>0</v>
      </c>
      <c r="F596" s="4" t="str">
        <f>③入力シート!Q599</f>
        <v/>
      </c>
      <c r="G596" s="4">
        <v>1</v>
      </c>
      <c r="H596">
        <f>COUNTIFS($C$2:$C596,C596,$F$2:$F596,F596,$I$2:$I596,I596)</f>
        <v>595</v>
      </c>
      <c r="I596" s="4">
        <f>③入力シート!E599</f>
        <v>0</v>
      </c>
      <c r="K596" s="4">
        <f>③入力シート!G599</f>
        <v>0</v>
      </c>
      <c r="L596" s="4">
        <f>③入力シート!H599</f>
        <v>0</v>
      </c>
      <c r="O596" s="4">
        <f>①基本情報!$B$9</f>
        <v>0</v>
      </c>
      <c r="P596" s="4" t="str">
        <f>③入力シート!B599</f>
        <v/>
      </c>
      <c r="R596" s="4" t="s">
        <v>50</v>
      </c>
      <c r="S596" s="4" t="str">
        <f t="shared" si="9"/>
        <v/>
      </c>
      <c r="T596" s="4">
        <f>③入力シート!J599</f>
        <v>0</v>
      </c>
    </row>
    <row r="597" spans="1:20" ht="15" customHeight="1">
      <c r="A597" s="4">
        <v>0</v>
      </c>
      <c r="B597" s="4">
        <f>③入力シート!$B$2</f>
        <v>202307</v>
      </c>
      <c r="C597" s="4" t="e">
        <f>③入力シート!C600*100+③入力シート!D600</f>
        <v>#VALUE!</v>
      </c>
      <c r="D597" s="4">
        <v>112011</v>
      </c>
      <c r="E597" s="4">
        <f>①基本情報!$B$11</f>
        <v>0</v>
      </c>
      <c r="F597" s="4" t="str">
        <f>③入力シート!Q600</f>
        <v/>
      </c>
      <c r="G597" s="4">
        <v>1</v>
      </c>
      <c r="H597">
        <f>COUNTIFS($C$2:$C597,C597,$F$2:$F597,F597,$I$2:$I597,I597)</f>
        <v>596</v>
      </c>
      <c r="I597" s="4">
        <f>③入力シート!E600</f>
        <v>0</v>
      </c>
      <c r="K597" s="4">
        <f>③入力シート!G600</f>
        <v>0</v>
      </c>
      <c r="L597" s="4">
        <f>③入力シート!H600</f>
        <v>0</v>
      </c>
      <c r="O597" s="4">
        <f>①基本情報!$B$9</f>
        <v>0</v>
      </c>
      <c r="P597" s="4" t="str">
        <f>③入力シート!B600</f>
        <v/>
      </c>
      <c r="R597" s="4" t="s">
        <v>50</v>
      </c>
      <c r="S597" s="4" t="str">
        <f t="shared" si="9"/>
        <v/>
      </c>
      <c r="T597" s="4">
        <f>③入力シート!J600</f>
        <v>0</v>
      </c>
    </row>
    <row r="598" spans="1:20" ht="15" customHeight="1">
      <c r="A598" s="4">
        <v>0</v>
      </c>
      <c r="B598" s="4">
        <f>③入力シート!$B$2</f>
        <v>202307</v>
      </c>
      <c r="C598" s="4" t="e">
        <f>③入力シート!C601*100+③入力シート!D601</f>
        <v>#VALUE!</v>
      </c>
      <c r="D598" s="4">
        <v>112011</v>
      </c>
      <c r="E598" s="4">
        <f>①基本情報!$B$11</f>
        <v>0</v>
      </c>
      <c r="F598" s="4" t="str">
        <f>③入力シート!Q601</f>
        <v/>
      </c>
      <c r="G598" s="4">
        <v>1</v>
      </c>
      <c r="H598">
        <f>COUNTIFS($C$2:$C598,C598,$F$2:$F598,F598,$I$2:$I598,I598)</f>
        <v>597</v>
      </c>
      <c r="I598" s="4">
        <f>③入力シート!E601</f>
        <v>0</v>
      </c>
      <c r="K598" s="4">
        <f>③入力シート!G601</f>
        <v>0</v>
      </c>
      <c r="L598" s="4">
        <f>③入力シート!H601</f>
        <v>0</v>
      </c>
      <c r="O598" s="4">
        <f>①基本情報!$B$9</f>
        <v>0</v>
      </c>
      <c r="P598" s="4" t="str">
        <f>③入力シート!B601</f>
        <v/>
      </c>
      <c r="R598" s="4" t="s">
        <v>50</v>
      </c>
      <c r="S598" s="4" t="str">
        <f t="shared" si="9"/>
        <v/>
      </c>
      <c r="T598" s="4">
        <f>③入力シート!J601</f>
        <v>0</v>
      </c>
    </row>
    <row r="599" spans="1:20" ht="15" customHeight="1">
      <c r="A599" s="4">
        <v>0</v>
      </c>
      <c r="B599" s="4">
        <f>③入力シート!$B$2</f>
        <v>202307</v>
      </c>
      <c r="C599" s="4" t="e">
        <f>③入力シート!C602*100+③入力シート!D602</f>
        <v>#VALUE!</v>
      </c>
      <c r="D599" s="4">
        <v>112011</v>
      </c>
      <c r="E599" s="4">
        <f>①基本情報!$B$11</f>
        <v>0</v>
      </c>
      <c r="F599" s="4" t="str">
        <f>③入力シート!Q602</f>
        <v/>
      </c>
      <c r="G599" s="4">
        <v>1</v>
      </c>
      <c r="H599">
        <f>COUNTIFS($C$2:$C599,C599,$F$2:$F599,F599,$I$2:$I599,I599)</f>
        <v>598</v>
      </c>
      <c r="I599" s="4">
        <f>③入力シート!E602</f>
        <v>0</v>
      </c>
      <c r="K599" s="4">
        <f>③入力シート!G602</f>
        <v>0</v>
      </c>
      <c r="L599" s="4">
        <f>③入力シート!H602</f>
        <v>0</v>
      </c>
      <c r="O599" s="4">
        <f>①基本情報!$B$9</f>
        <v>0</v>
      </c>
      <c r="P599" s="4" t="str">
        <f>③入力シート!B602</f>
        <v/>
      </c>
      <c r="R599" s="4" t="s">
        <v>50</v>
      </c>
      <c r="S599" s="4" t="str">
        <f t="shared" si="9"/>
        <v/>
      </c>
      <c r="T599" s="4">
        <f>③入力シート!J602</f>
        <v>0</v>
      </c>
    </row>
    <row r="600" spans="1:20" ht="15" customHeight="1">
      <c r="A600" s="4">
        <v>0</v>
      </c>
      <c r="B600" s="4">
        <f>③入力シート!$B$2</f>
        <v>202307</v>
      </c>
      <c r="C600" s="4" t="e">
        <f>③入力シート!C603*100+③入力シート!D603</f>
        <v>#VALUE!</v>
      </c>
      <c r="D600" s="4">
        <v>112011</v>
      </c>
      <c r="E600" s="4">
        <f>①基本情報!$B$11</f>
        <v>0</v>
      </c>
      <c r="F600" s="4" t="str">
        <f>③入力シート!Q603</f>
        <v/>
      </c>
      <c r="G600" s="4">
        <v>1</v>
      </c>
      <c r="H600">
        <f>COUNTIFS($C$2:$C600,C600,$F$2:$F600,F600,$I$2:$I600,I600)</f>
        <v>599</v>
      </c>
      <c r="I600" s="4">
        <f>③入力シート!E603</f>
        <v>0</v>
      </c>
      <c r="K600" s="4">
        <f>③入力シート!G603</f>
        <v>0</v>
      </c>
      <c r="L600" s="4">
        <f>③入力シート!H603</f>
        <v>0</v>
      </c>
      <c r="O600" s="4">
        <f>①基本情報!$B$9</f>
        <v>0</v>
      </c>
      <c r="P600" s="4" t="str">
        <f>③入力シート!B603</f>
        <v/>
      </c>
      <c r="R600" s="4" t="s">
        <v>50</v>
      </c>
      <c r="S600" s="4" t="str">
        <f t="shared" si="9"/>
        <v/>
      </c>
      <c r="T600" s="4">
        <f>③入力シート!J603</f>
        <v>0</v>
      </c>
    </row>
    <row r="601" spans="1:20" ht="15" customHeight="1">
      <c r="A601" s="4">
        <v>0</v>
      </c>
      <c r="B601" s="4">
        <f>③入力シート!$B$2</f>
        <v>202307</v>
      </c>
      <c r="C601" s="4" t="e">
        <f>③入力シート!C604*100+③入力シート!D604</f>
        <v>#VALUE!</v>
      </c>
      <c r="D601" s="4">
        <v>112011</v>
      </c>
      <c r="E601" s="4">
        <f>①基本情報!$B$11</f>
        <v>0</v>
      </c>
      <c r="F601" s="4" t="str">
        <f>③入力シート!Q604</f>
        <v/>
      </c>
      <c r="G601" s="4">
        <v>1</v>
      </c>
      <c r="H601">
        <f>COUNTIFS($C$2:$C601,C601,$F$2:$F601,F601,$I$2:$I601,I601)</f>
        <v>600</v>
      </c>
      <c r="I601" s="4">
        <f>③入力シート!E604</f>
        <v>0</v>
      </c>
      <c r="K601" s="4">
        <f>③入力シート!G604</f>
        <v>0</v>
      </c>
      <c r="L601" s="4">
        <f>③入力シート!H604</f>
        <v>0</v>
      </c>
      <c r="O601" s="4">
        <f>①基本情報!$B$9</f>
        <v>0</v>
      </c>
      <c r="P601" s="4" t="str">
        <f>③入力シート!B604</f>
        <v/>
      </c>
      <c r="R601" s="4" t="s">
        <v>50</v>
      </c>
      <c r="S601" s="4" t="str">
        <f t="shared" si="9"/>
        <v/>
      </c>
      <c r="T601" s="4">
        <f>③入力シート!J604</f>
        <v>0</v>
      </c>
    </row>
    <row r="602" spans="1:20" ht="15" customHeight="1">
      <c r="A602" s="4">
        <v>0</v>
      </c>
      <c r="B602" s="4">
        <f>③入力シート!$B$2</f>
        <v>202307</v>
      </c>
      <c r="C602" s="4" t="e">
        <f>③入力シート!C605*100+③入力シート!D605</f>
        <v>#VALUE!</v>
      </c>
      <c r="D602" s="4">
        <v>112011</v>
      </c>
      <c r="E602" s="4">
        <f>①基本情報!$B$11</f>
        <v>0</v>
      </c>
      <c r="F602" s="4" t="str">
        <f>③入力シート!Q605</f>
        <v/>
      </c>
      <c r="G602" s="4">
        <v>1</v>
      </c>
      <c r="H602">
        <f>COUNTIFS($C$2:$C602,C602,$F$2:$F602,F602,$I$2:$I602,I602)</f>
        <v>601</v>
      </c>
      <c r="I602" s="4">
        <f>③入力シート!E605</f>
        <v>0</v>
      </c>
      <c r="K602" s="4">
        <f>③入力シート!G605</f>
        <v>0</v>
      </c>
      <c r="L602" s="4">
        <f>③入力シート!H605</f>
        <v>0</v>
      </c>
      <c r="O602" s="4">
        <f>①基本情報!$B$9</f>
        <v>0</v>
      </c>
      <c r="P602" s="4" t="str">
        <f>③入力シート!B605</f>
        <v/>
      </c>
      <c r="R602" s="4" t="s">
        <v>50</v>
      </c>
      <c r="S602" s="4" t="str">
        <f t="shared" si="9"/>
        <v/>
      </c>
      <c r="T602" s="4">
        <f>③入力シート!J605</f>
        <v>0</v>
      </c>
    </row>
    <row r="603" spans="1:20" ht="15" customHeight="1">
      <c r="A603" s="4">
        <v>0</v>
      </c>
      <c r="B603" s="4">
        <f>③入力シート!$B$2</f>
        <v>202307</v>
      </c>
      <c r="C603" s="4" t="e">
        <f>③入力シート!C606*100+③入力シート!D606</f>
        <v>#VALUE!</v>
      </c>
      <c r="D603" s="4">
        <v>112011</v>
      </c>
      <c r="E603" s="4">
        <f>①基本情報!$B$11</f>
        <v>0</v>
      </c>
      <c r="F603" s="4" t="str">
        <f>③入力シート!Q606</f>
        <v/>
      </c>
      <c r="G603" s="4">
        <v>1</v>
      </c>
      <c r="H603">
        <f>COUNTIFS($C$2:$C603,C603,$F$2:$F603,F603,$I$2:$I603,I603)</f>
        <v>602</v>
      </c>
      <c r="I603" s="4">
        <f>③入力シート!E606</f>
        <v>0</v>
      </c>
      <c r="K603" s="4">
        <f>③入力シート!G606</f>
        <v>0</v>
      </c>
      <c r="L603" s="4">
        <f>③入力シート!H606</f>
        <v>0</v>
      </c>
      <c r="O603" s="4">
        <f>①基本情報!$B$9</f>
        <v>0</v>
      </c>
      <c r="P603" s="4" t="str">
        <f>③入力シート!B606</f>
        <v/>
      </c>
      <c r="R603" s="4" t="s">
        <v>50</v>
      </c>
      <c r="S603" s="4" t="str">
        <f t="shared" si="9"/>
        <v/>
      </c>
      <c r="T603" s="4">
        <f>③入力シート!J606</f>
        <v>0</v>
      </c>
    </row>
    <row r="604" spans="1:20" ht="15" customHeight="1">
      <c r="A604" s="4">
        <v>0</v>
      </c>
      <c r="B604" s="4">
        <f>③入力シート!$B$2</f>
        <v>202307</v>
      </c>
      <c r="C604" s="4" t="e">
        <f>③入力シート!C607*100+③入力シート!D607</f>
        <v>#VALUE!</v>
      </c>
      <c r="D604" s="4">
        <v>112011</v>
      </c>
      <c r="E604" s="4">
        <f>①基本情報!$B$11</f>
        <v>0</v>
      </c>
      <c r="F604" s="4" t="str">
        <f>③入力シート!Q607</f>
        <v/>
      </c>
      <c r="G604" s="4">
        <v>1</v>
      </c>
      <c r="H604">
        <f>COUNTIFS($C$2:$C604,C604,$F$2:$F604,F604,$I$2:$I604,I604)</f>
        <v>603</v>
      </c>
      <c r="I604" s="4">
        <f>③入力シート!E607</f>
        <v>0</v>
      </c>
      <c r="K604" s="4">
        <f>③入力シート!G607</f>
        <v>0</v>
      </c>
      <c r="L604" s="4">
        <f>③入力シート!H607</f>
        <v>0</v>
      </c>
      <c r="O604" s="4">
        <f>①基本情報!$B$9</f>
        <v>0</v>
      </c>
      <c r="P604" s="4" t="str">
        <f>③入力シート!B607</f>
        <v/>
      </c>
      <c r="R604" s="4" t="s">
        <v>50</v>
      </c>
      <c r="S604" s="4" t="str">
        <f t="shared" si="9"/>
        <v/>
      </c>
      <c r="T604" s="4">
        <f>③入力シート!J607</f>
        <v>0</v>
      </c>
    </row>
    <row r="605" spans="1:20" ht="15" customHeight="1">
      <c r="A605" s="4">
        <v>0</v>
      </c>
      <c r="B605" s="4">
        <f>③入力シート!$B$2</f>
        <v>202307</v>
      </c>
      <c r="C605" s="4" t="e">
        <f>③入力シート!C608*100+③入力シート!D608</f>
        <v>#VALUE!</v>
      </c>
      <c r="D605" s="4">
        <v>112011</v>
      </c>
      <c r="E605" s="4">
        <f>①基本情報!$B$11</f>
        <v>0</v>
      </c>
      <c r="F605" s="4" t="str">
        <f>③入力シート!Q608</f>
        <v/>
      </c>
      <c r="G605" s="4">
        <v>1</v>
      </c>
      <c r="H605">
        <f>COUNTIFS($C$2:$C605,C605,$F$2:$F605,F605,$I$2:$I605,I605)</f>
        <v>604</v>
      </c>
      <c r="I605" s="4">
        <f>③入力シート!E608</f>
        <v>0</v>
      </c>
      <c r="K605" s="4">
        <f>③入力シート!G608</f>
        <v>0</v>
      </c>
      <c r="L605" s="4">
        <f>③入力シート!H608</f>
        <v>0</v>
      </c>
      <c r="O605" s="4">
        <f>①基本情報!$B$9</f>
        <v>0</v>
      </c>
      <c r="P605" s="4" t="str">
        <f>③入力シート!B608</f>
        <v/>
      </c>
      <c r="R605" s="4" t="s">
        <v>50</v>
      </c>
      <c r="S605" s="4" t="str">
        <f t="shared" si="9"/>
        <v/>
      </c>
      <c r="T605" s="4">
        <f>③入力シート!J608</f>
        <v>0</v>
      </c>
    </row>
    <row r="606" spans="1:20" ht="15" customHeight="1">
      <c r="A606" s="4">
        <v>0</v>
      </c>
      <c r="B606" s="4">
        <f>③入力シート!$B$2</f>
        <v>202307</v>
      </c>
      <c r="C606" s="4" t="e">
        <f>③入力シート!C609*100+③入力シート!D609</f>
        <v>#VALUE!</v>
      </c>
      <c r="D606" s="4">
        <v>112011</v>
      </c>
      <c r="E606" s="4">
        <f>①基本情報!$B$11</f>
        <v>0</v>
      </c>
      <c r="F606" s="4" t="str">
        <f>③入力シート!Q609</f>
        <v/>
      </c>
      <c r="G606" s="4">
        <v>1</v>
      </c>
      <c r="H606">
        <f>COUNTIFS($C$2:$C606,C606,$F$2:$F606,F606,$I$2:$I606,I606)</f>
        <v>605</v>
      </c>
      <c r="I606" s="4">
        <f>③入力シート!E609</f>
        <v>0</v>
      </c>
      <c r="K606" s="4">
        <f>③入力シート!G609</f>
        <v>0</v>
      </c>
      <c r="L606" s="4">
        <f>③入力シート!H609</f>
        <v>0</v>
      </c>
      <c r="O606" s="4">
        <f>①基本情報!$B$9</f>
        <v>0</v>
      </c>
      <c r="P606" s="4" t="str">
        <f>③入力シート!B609</f>
        <v/>
      </c>
      <c r="R606" s="4" t="s">
        <v>50</v>
      </c>
      <c r="S606" s="4" t="str">
        <f t="shared" si="9"/>
        <v/>
      </c>
      <c r="T606" s="4">
        <f>③入力シート!J609</f>
        <v>0</v>
      </c>
    </row>
    <row r="607" spans="1:20" ht="15" customHeight="1">
      <c r="A607" s="4">
        <v>0</v>
      </c>
      <c r="B607" s="4">
        <f>③入力シート!$B$2</f>
        <v>202307</v>
      </c>
      <c r="C607" s="4" t="e">
        <f>③入力シート!C610*100+③入力シート!D610</f>
        <v>#VALUE!</v>
      </c>
      <c r="D607" s="4">
        <v>112011</v>
      </c>
      <c r="E607" s="4">
        <f>①基本情報!$B$11</f>
        <v>0</v>
      </c>
      <c r="F607" s="4" t="str">
        <f>③入力シート!Q610</f>
        <v/>
      </c>
      <c r="G607" s="4">
        <v>1</v>
      </c>
      <c r="H607">
        <f>COUNTIFS($C$2:$C607,C607,$F$2:$F607,F607,$I$2:$I607,I607)</f>
        <v>606</v>
      </c>
      <c r="I607" s="4">
        <f>③入力シート!E610</f>
        <v>0</v>
      </c>
      <c r="K607" s="4">
        <f>③入力シート!G610</f>
        <v>0</v>
      </c>
      <c r="L607" s="4">
        <f>③入力シート!H610</f>
        <v>0</v>
      </c>
      <c r="O607" s="4">
        <f>①基本情報!$B$9</f>
        <v>0</v>
      </c>
      <c r="P607" s="4" t="str">
        <f>③入力シート!B610</f>
        <v/>
      </c>
      <c r="R607" s="4" t="s">
        <v>50</v>
      </c>
      <c r="S607" s="4" t="str">
        <f t="shared" si="9"/>
        <v/>
      </c>
      <c r="T607" s="4">
        <f>③入力シート!J610</f>
        <v>0</v>
      </c>
    </row>
    <row r="608" spans="1:20" ht="15" customHeight="1">
      <c r="A608" s="4">
        <v>0</v>
      </c>
      <c r="B608" s="4">
        <f>③入力シート!$B$2</f>
        <v>202307</v>
      </c>
      <c r="C608" s="4" t="e">
        <f>③入力シート!C611*100+③入力シート!D611</f>
        <v>#VALUE!</v>
      </c>
      <c r="D608" s="4">
        <v>112011</v>
      </c>
      <c r="E608" s="4">
        <f>①基本情報!$B$11</f>
        <v>0</v>
      </c>
      <c r="F608" s="4" t="str">
        <f>③入力シート!Q611</f>
        <v/>
      </c>
      <c r="G608" s="4">
        <v>1</v>
      </c>
      <c r="H608">
        <f>COUNTIFS($C$2:$C608,C608,$F$2:$F608,F608,$I$2:$I608,I608)</f>
        <v>607</v>
      </c>
      <c r="I608" s="4">
        <f>③入力シート!E611</f>
        <v>0</v>
      </c>
      <c r="K608" s="4">
        <f>③入力シート!G611</f>
        <v>0</v>
      </c>
      <c r="L608" s="4">
        <f>③入力シート!H611</f>
        <v>0</v>
      </c>
      <c r="O608" s="4">
        <f>①基本情報!$B$9</f>
        <v>0</v>
      </c>
      <c r="P608" s="4" t="str">
        <f>③入力シート!B611</f>
        <v/>
      </c>
      <c r="R608" s="4" t="s">
        <v>50</v>
      </c>
      <c r="S608" s="4" t="str">
        <f t="shared" si="9"/>
        <v/>
      </c>
      <c r="T608" s="4">
        <f>③入力シート!J611</f>
        <v>0</v>
      </c>
    </row>
    <row r="609" spans="1:20" ht="15" customHeight="1">
      <c r="A609" s="4">
        <v>0</v>
      </c>
      <c r="B609" s="4">
        <f>③入力シート!$B$2</f>
        <v>202307</v>
      </c>
      <c r="C609" s="4" t="e">
        <f>③入力シート!C612*100+③入力シート!D612</f>
        <v>#VALUE!</v>
      </c>
      <c r="D609" s="4">
        <v>112011</v>
      </c>
      <c r="E609" s="4">
        <f>①基本情報!$B$11</f>
        <v>0</v>
      </c>
      <c r="F609" s="4" t="str">
        <f>③入力シート!Q612</f>
        <v/>
      </c>
      <c r="G609" s="4">
        <v>1</v>
      </c>
      <c r="H609">
        <f>COUNTIFS($C$2:$C609,C609,$F$2:$F609,F609,$I$2:$I609,I609)</f>
        <v>608</v>
      </c>
      <c r="I609" s="4">
        <f>③入力シート!E612</f>
        <v>0</v>
      </c>
      <c r="K609" s="4">
        <f>③入力シート!G612</f>
        <v>0</v>
      </c>
      <c r="L609" s="4">
        <f>③入力シート!H612</f>
        <v>0</v>
      </c>
      <c r="O609" s="4">
        <f>①基本情報!$B$9</f>
        <v>0</v>
      </c>
      <c r="P609" s="4" t="str">
        <f>③入力シート!B612</f>
        <v/>
      </c>
      <c r="R609" s="4" t="s">
        <v>50</v>
      </c>
      <c r="S609" s="4" t="str">
        <f t="shared" si="9"/>
        <v/>
      </c>
      <c r="T609" s="4">
        <f>③入力シート!J612</f>
        <v>0</v>
      </c>
    </row>
    <row r="610" spans="1:20" ht="15" customHeight="1">
      <c r="A610" s="4">
        <v>0</v>
      </c>
      <c r="B610" s="4">
        <f>③入力シート!$B$2</f>
        <v>202307</v>
      </c>
      <c r="C610" s="4" t="e">
        <f>③入力シート!C613*100+③入力シート!D613</f>
        <v>#VALUE!</v>
      </c>
      <c r="D610" s="4">
        <v>112011</v>
      </c>
      <c r="E610" s="4">
        <f>①基本情報!$B$11</f>
        <v>0</v>
      </c>
      <c r="F610" s="4" t="str">
        <f>③入力シート!Q613</f>
        <v/>
      </c>
      <c r="G610" s="4">
        <v>1</v>
      </c>
      <c r="H610">
        <f>COUNTIFS($C$2:$C610,C610,$F$2:$F610,F610,$I$2:$I610,I610)</f>
        <v>609</v>
      </c>
      <c r="I610" s="4">
        <f>③入力シート!E613</f>
        <v>0</v>
      </c>
      <c r="K610" s="4">
        <f>③入力シート!G613</f>
        <v>0</v>
      </c>
      <c r="L610" s="4">
        <f>③入力シート!H613</f>
        <v>0</v>
      </c>
      <c r="O610" s="4">
        <f>①基本情報!$B$9</f>
        <v>0</v>
      </c>
      <c r="P610" s="4" t="str">
        <f>③入力シート!B613</f>
        <v/>
      </c>
      <c r="R610" s="4" t="s">
        <v>50</v>
      </c>
      <c r="S610" s="4" t="str">
        <f t="shared" si="9"/>
        <v/>
      </c>
      <c r="T610" s="4">
        <f>③入力シート!J613</f>
        <v>0</v>
      </c>
    </row>
    <row r="611" spans="1:20" ht="15" customHeight="1">
      <c r="A611" s="4">
        <v>0</v>
      </c>
      <c r="B611" s="4">
        <f>③入力シート!$B$2</f>
        <v>202307</v>
      </c>
      <c r="C611" s="4" t="e">
        <f>③入力シート!C614*100+③入力シート!D614</f>
        <v>#VALUE!</v>
      </c>
      <c r="D611" s="4">
        <v>112011</v>
      </c>
      <c r="E611" s="4">
        <f>①基本情報!$B$11</f>
        <v>0</v>
      </c>
      <c r="F611" s="4" t="str">
        <f>③入力シート!Q614</f>
        <v/>
      </c>
      <c r="G611" s="4">
        <v>1</v>
      </c>
      <c r="H611">
        <f>COUNTIFS($C$2:$C611,C611,$F$2:$F611,F611,$I$2:$I611,I611)</f>
        <v>610</v>
      </c>
      <c r="I611" s="4">
        <f>③入力シート!E614</f>
        <v>0</v>
      </c>
      <c r="K611" s="4">
        <f>③入力シート!G614</f>
        <v>0</v>
      </c>
      <c r="L611" s="4">
        <f>③入力シート!H614</f>
        <v>0</v>
      </c>
      <c r="O611" s="4">
        <f>①基本情報!$B$9</f>
        <v>0</v>
      </c>
      <c r="P611" s="4" t="str">
        <f>③入力シート!B614</f>
        <v/>
      </c>
      <c r="R611" s="4" t="s">
        <v>50</v>
      </c>
      <c r="S611" s="4" t="str">
        <f t="shared" si="9"/>
        <v/>
      </c>
      <c r="T611" s="4">
        <f>③入力シート!J614</f>
        <v>0</v>
      </c>
    </row>
    <row r="612" spans="1:20" ht="15" customHeight="1">
      <c r="A612" s="4">
        <v>0</v>
      </c>
      <c r="B612" s="4">
        <f>③入力シート!$B$2</f>
        <v>202307</v>
      </c>
      <c r="C612" s="4" t="e">
        <f>③入力シート!C615*100+③入力シート!D615</f>
        <v>#VALUE!</v>
      </c>
      <c r="D612" s="4">
        <v>112011</v>
      </c>
      <c r="E612" s="4">
        <f>①基本情報!$B$11</f>
        <v>0</v>
      </c>
      <c r="F612" s="4" t="str">
        <f>③入力シート!Q615</f>
        <v/>
      </c>
      <c r="G612" s="4">
        <v>1</v>
      </c>
      <c r="H612">
        <f>COUNTIFS($C$2:$C612,C612,$F$2:$F612,F612,$I$2:$I612,I612)</f>
        <v>611</v>
      </c>
      <c r="I612" s="4">
        <f>③入力シート!E615</f>
        <v>0</v>
      </c>
      <c r="K612" s="4">
        <f>③入力シート!G615</f>
        <v>0</v>
      </c>
      <c r="L612" s="4">
        <f>③入力シート!H615</f>
        <v>0</v>
      </c>
      <c r="O612" s="4">
        <f>①基本情報!$B$9</f>
        <v>0</v>
      </c>
      <c r="P612" s="4" t="str">
        <f>③入力シート!B615</f>
        <v/>
      </c>
      <c r="R612" s="4" t="s">
        <v>50</v>
      </c>
      <c r="S612" s="4" t="str">
        <f t="shared" si="9"/>
        <v/>
      </c>
      <c r="T612" s="4">
        <f>③入力シート!J615</f>
        <v>0</v>
      </c>
    </row>
    <row r="613" spans="1:20" ht="15" customHeight="1">
      <c r="A613" s="4">
        <v>0</v>
      </c>
      <c r="B613" s="4">
        <f>③入力シート!$B$2</f>
        <v>202307</v>
      </c>
      <c r="C613" s="4" t="e">
        <f>③入力シート!C616*100+③入力シート!D616</f>
        <v>#VALUE!</v>
      </c>
      <c r="D613" s="4">
        <v>112011</v>
      </c>
      <c r="E613" s="4">
        <f>①基本情報!$B$11</f>
        <v>0</v>
      </c>
      <c r="F613" s="4" t="str">
        <f>③入力シート!Q616</f>
        <v/>
      </c>
      <c r="G613" s="4">
        <v>1</v>
      </c>
      <c r="H613">
        <f>COUNTIFS($C$2:$C613,C613,$F$2:$F613,F613,$I$2:$I613,I613)</f>
        <v>612</v>
      </c>
      <c r="I613" s="4">
        <f>③入力シート!E616</f>
        <v>0</v>
      </c>
      <c r="K613" s="4">
        <f>③入力シート!G616</f>
        <v>0</v>
      </c>
      <c r="L613" s="4">
        <f>③入力シート!H616</f>
        <v>0</v>
      </c>
      <c r="O613" s="4">
        <f>①基本情報!$B$9</f>
        <v>0</v>
      </c>
      <c r="P613" s="4" t="str">
        <f>③入力シート!B616</f>
        <v/>
      </c>
      <c r="R613" s="4" t="s">
        <v>50</v>
      </c>
      <c r="S613" s="4" t="str">
        <f t="shared" si="9"/>
        <v/>
      </c>
      <c r="T613" s="4">
        <f>③入力シート!J616</f>
        <v>0</v>
      </c>
    </row>
    <row r="614" spans="1:20" ht="15" customHeight="1">
      <c r="A614" s="4">
        <v>0</v>
      </c>
      <c r="B614" s="4">
        <f>③入力シート!$B$2</f>
        <v>202307</v>
      </c>
      <c r="C614" s="4" t="e">
        <f>③入力シート!C617*100+③入力シート!D617</f>
        <v>#VALUE!</v>
      </c>
      <c r="D614" s="4">
        <v>112011</v>
      </c>
      <c r="E614" s="4">
        <f>①基本情報!$B$11</f>
        <v>0</v>
      </c>
      <c r="F614" s="4" t="str">
        <f>③入力シート!Q617</f>
        <v/>
      </c>
      <c r="G614" s="4">
        <v>1</v>
      </c>
      <c r="H614">
        <f>COUNTIFS($C$2:$C614,C614,$F$2:$F614,F614,$I$2:$I614,I614)</f>
        <v>613</v>
      </c>
      <c r="I614" s="4">
        <f>③入力シート!E617</f>
        <v>0</v>
      </c>
      <c r="K614" s="4">
        <f>③入力シート!G617</f>
        <v>0</v>
      </c>
      <c r="L614" s="4">
        <f>③入力シート!H617</f>
        <v>0</v>
      </c>
      <c r="O614" s="4">
        <f>①基本情報!$B$9</f>
        <v>0</v>
      </c>
      <c r="P614" s="4" t="str">
        <f>③入力シート!B617</f>
        <v/>
      </c>
      <c r="R614" s="4" t="s">
        <v>50</v>
      </c>
      <c r="S614" s="4" t="str">
        <f t="shared" si="9"/>
        <v/>
      </c>
      <c r="T614" s="4">
        <f>③入力シート!J617</f>
        <v>0</v>
      </c>
    </row>
    <row r="615" spans="1:20" ht="15" customHeight="1">
      <c r="A615" s="4">
        <v>0</v>
      </c>
      <c r="B615" s="4">
        <f>③入力シート!$B$2</f>
        <v>202307</v>
      </c>
      <c r="C615" s="4" t="e">
        <f>③入力シート!C618*100+③入力シート!D618</f>
        <v>#VALUE!</v>
      </c>
      <c r="D615" s="4">
        <v>112011</v>
      </c>
      <c r="E615" s="4">
        <f>①基本情報!$B$11</f>
        <v>0</v>
      </c>
      <c r="F615" s="4" t="str">
        <f>③入力シート!Q618</f>
        <v/>
      </c>
      <c r="G615" s="4">
        <v>1</v>
      </c>
      <c r="H615">
        <f>COUNTIFS($C$2:$C615,C615,$F$2:$F615,F615,$I$2:$I615,I615)</f>
        <v>614</v>
      </c>
      <c r="I615" s="4">
        <f>③入力シート!E618</f>
        <v>0</v>
      </c>
      <c r="K615" s="4">
        <f>③入力シート!G618</f>
        <v>0</v>
      </c>
      <c r="L615" s="4">
        <f>③入力シート!H618</f>
        <v>0</v>
      </c>
      <c r="O615" s="4">
        <f>①基本情報!$B$9</f>
        <v>0</v>
      </c>
      <c r="P615" s="4" t="str">
        <f>③入力シート!B618</f>
        <v/>
      </c>
      <c r="R615" s="4" t="s">
        <v>50</v>
      </c>
      <c r="S615" s="4" t="str">
        <f t="shared" si="9"/>
        <v/>
      </c>
      <c r="T615" s="4">
        <f>③入力シート!J618</f>
        <v>0</v>
      </c>
    </row>
    <row r="616" spans="1:20" ht="15" customHeight="1">
      <c r="A616" s="4">
        <v>0</v>
      </c>
      <c r="B616" s="4">
        <f>③入力シート!$B$2</f>
        <v>202307</v>
      </c>
      <c r="C616" s="4" t="e">
        <f>③入力シート!C619*100+③入力シート!D619</f>
        <v>#VALUE!</v>
      </c>
      <c r="D616" s="4">
        <v>112011</v>
      </c>
      <c r="E616" s="4">
        <f>①基本情報!$B$11</f>
        <v>0</v>
      </c>
      <c r="F616" s="4" t="str">
        <f>③入力シート!Q619</f>
        <v/>
      </c>
      <c r="G616" s="4">
        <v>1</v>
      </c>
      <c r="H616">
        <f>COUNTIFS($C$2:$C616,C616,$F$2:$F616,F616,$I$2:$I616,I616)</f>
        <v>615</v>
      </c>
      <c r="I616" s="4">
        <f>③入力シート!E619</f>
        <v>0</v>
      </c>
      <c r="K616" s="4">
        <f>③入力シート!G619</f>
        <v>0</v>
      </c>
      <c r="L616" s="4">
        <f>③入力シート!H619</f>
        <v>0</v>
      </c>
      <c r="O616" s="4">
        <f>①基本情報!$B$9</f>
        <v>0</v>
      </c>
      <c r="P616" s="4" t="str">
        <f>③入力シート!B619</f>
        <v/>
      </c>
      <c r="R616" s="4" t="s">
        <v>50</v>
      </c>
      <c r="S616" s="4" t="str">
        <f t="shared" si="9"/>
        <v/>
      </c>
      <c r="T616" s="4">
        <f>③入力シート!J619</f>
        <v>0</v>
      </c>
    </row>
    <row r="617" spans="1:20" ht="15" customHeight="1">
      <c r="A617" s="4">
        <v>0</v>
      </c>
      <c r="B617" s="4">
        <f>③入力シート!$B$2</f>
        <v>202307</v>
      </c>
      <c r="C617" s="4" t="e">
        <f>③入力シート!C620*100+③入力シート!D620</f>
        <v>#VALUE!</v>
      </c>
      <c r="D617" s="4">
        <v>112011</v>
      </c>
      <c r="E617" s="4">
        <f>①基本情報!$B$11</f>
        <v>0</v>
      </c>
      <c r="F617" s="4" t="str">
        <f>③入力シート!Q620</f>
        <v/>
      </c>
      <c r="G617" s="4">
        <v>1</v>
      </c>
      <c r="H617">
        <f>COUNTIFS($C$2:$C617,C617,$F$2:$F617,F617,$I$2:$I617,I617)</f>
        <v>616</v>
      </c>
      <c r="I617" s="4">
        <f>③入力シート!E620</f>
        <v>0</v>
      </c>
      <c r="K617" s="4">
        <f>③入力シート!G620</f>
        <v>0</v>
      </c>
      <c r="L617" s="4">
        <f>③入力シート!H620</f>
        <v>0</v>
      </c>
      <c r="O617" s="4">
        <f>①基本情報!$B$9</f>
        <v>0</v>
      </c>
      <c r="P617" s="4" t="str">
        <f>③入力シート!B620</f>
        <v/>
      </c>
      <c r="R617" s="4" t="s">
        <v>50</v>
      </c>
      <c r="S617" s="4" t="str">
        <f t="shared" si="9"/>
        <v/>
      </c>
      <c r="T617" s="4">
        <f>③入力シート!J620</f>
        <v>0</v>
      </c>
    </row>
    <row r="618" spans="1:20" ht="15" customHeight="1">
      <c r="A618" s="4">
        <v>0</v>
      </c>
      <c r="B618" s="4">
        <f>③入力シート!$B$2</f>
        <v>202307</v>
      </c>
      <c r="C618" s="4" t="e">
        <f>③入力シート!C621*100+③入力シート!D621</f>
        <v>#VALUE!</v>
      </c>
      <c r="D618" s="4">
        <v>112011</v>
      </c>
      <c r="E618" s="4">
        <f>①基本情報!$B$11</f>
        <v>0</v>
      </c>
      <c r="F618" s="4" t="str">
        <f>③入力シート!Q621</f>
        <v/>
      </c>
      <c r="G618" s="4">
        <v>1</v>
      </c>
      <c r="H618">
        <f>COUNTIFS($C$2:$C618,C618,$F$2:$F618,F618,$I$2:$I618,I618)</f>
        <v>617</v>
      </c>
      <c r="I618" s="4">
        <f>③入力シート!E621</f>
        <v>0</v>
      </c>
      <c r="K618" s="4">
        <f>③入力シート!G621</f>
        <v>0</v>
      </c>
      <c r="L618" s="4">
        <f>③入力シート!H621</f>
        <v>0</v>
      </c>
      <c r="O618" s="4">
        <f>①基本情報!$B$9</f>
        <v>0</v>
      </c>
      <c r="P618" s="4" t="str">
        <f>③入力シート!B621</f>
        <v/>
      </c>
      <c r="R618" s="4" t="s">
        <v>50</v>
      </c>
      <c r="S618" s="4" t="str">
        <f t="shared" si="9"/>
        <v/>
      </c>
      <c r="T618" s="4">
        <f>③入力シート!J621</f>
        <v>0</v>
      </c>
    </row>
    <row r="619" spans="1:20" ht="15" customHeight="1">
      <c r="A619" s="4">
        <v>0</v>
      </c>
      <c r="B619" s="4">
        <f>③入力シート!$B$2</f>
        <v>202307</v>
      </c>
      <c r="C619" s="4" t="e">
        <f>③入力シート!C622*100+③入力シート!D622</f>
        <v>#VALUE!</v>
      </c>
      <c r="D619" s="4">
        <v>112011</v>
      </c>
      <c r="E619" s="4">
        <f>①基本情報!$B$11</f>
        <v>0</v>
      </c>
      <c r="F619" s="4" t="str">
        <f>③入力シート!Q622</f>
        <v/>
      </c>
      <c r="G619" s="4">
        <v>1</v>
      </c>
      <c r="H619">
        <f>COUNTIFS($C$2:$C619,C619,$F$2:$F619,F619,$I$2:$I619,I619)</f>
        <v>618</v>
      </c>
      <c r="I619" s="4">
        <f>③入力シート!E622</f>
        <v>0</v>
      </c>
      <c r="K619" s="4">
        <f>③入力シート!G622</f>
        <v>0</v>
      </c>
      <c r="L619" s="4">
        <f>③入力シート!H622</f>
        <v>0</v>
      </c>
      <c r="O619" s="4">
        <f>①基本情報!$B$9</f>
        <v>0</v>
      </c>
      <c r="P619" s="4" t="str">
        <f>③入力シート!B622</f>
        <v/>
      </c>
      <c r="R619" s="4" t="s">
        <v>50</v>
      </c>
      <c r="S619" s="4" t="str">
        <f t="shared" si="9"/>
        <v/>
      </c>
      <c r="T619" s="4">
        <f>③入力シート!J622</f>
        <v>0</v>
      </c>
    </row>
    <row r="620" spans="1:20" ht="15" customHeight="1">
      <c r="A620" s="4">
        <v>0</v>
      </c>
      <c r="B620" s="4">
        <f>③入力シート!$B$2</f>
        <v>202307</v>
      </c>
      <c r="C620" s="4" t="e">
        <f>③入力シート!C623*100+③入力シート!D623</f>
        <v>#VALUE!</v>
      </c>
      <c r="D620" s="4">
        <v>112011</v>
      </c>
      <c r="E620" s="4">
        <f>①基本情報!$B$11</f>
        <v>0</v>
      </c>
      <c r="F620" s="4" t="str">
        <f>③入力シート!Q623</f>
        <v/>
      </c>
      <c r="G620" s="4">
        <v>1</v>
      </c>
      <c r="H620">
        <f>COUNTIFS($C$2:$C620,C620,$F$2:$F620,F620,$I$2:$I620,I620)</f>
        <v>619</v>
      </c>
      <c r="I620" s="4">
        <f>③入力シート!E623</f>
        <v>0</v>
      </c>
      <c r="K620" s="4">
        <f>③入力シート!G623</f>
        <v>0</v>
      </c>
      <c r="L620" s="4">
        <f>③入力シート!H623</f>
        <v>0</v>
      </c>
      <c r="O620" s="4">
        <f>①基本情報!$B$9</f>
        <v>0</v>
      </c>
      <c r="P620" s="4" t="str">
        <f>③入力シート!B623</f>
        <v/>
      </c>
      <c r="R620" s="4" t="s">
        <v>50</v>
      </c>
      <c r="S620" s="4" t="str">
        <f t="shared" si="9"/>
        <v/>
      </c>
      <c r="T620" s="4">
        <f>③入力シート!J623</f>
        <v>0</v>
      </c>
    </row>
    <row r="621" spans="1:20" ht="15" customHeight="1">
      <c r="A621" s="4">
        <v>0</v>
      </c>
      <c r="B621" s="4">
        <f>③入力シート!$B$2</f>
        <v>202307</v>
      </c>
      <c r="C621" s="4" t="e">
        <f>③入力シート!C624*100+③入力シート!D624</f>
        <v>#VALUE!</v>
      </c>
      <c r="D621" s="4">
        <v>112011</v>
      </c>
      <c r="E621" s="4">
        <f>①基本情報!$B$11</f>
        <v>0</v>
      </c>
      <c r="F621" s="4" t="str">
        <f>③入力シート!Q624</f>
        <v/>
      </c>
      <c r="G621" s="4">
        <v>1</v>
      </c>
      <c r="H621">
        <f>COUNTIFS($C$2:$C621,C621,$F$2:$F621,F621,$I$2:$I621,I621)</f>
        <v>620</v>
      </c>
      <c r="I621" s="4">
        <f>③入力シート!E624</f>
        <v>0</v>
      </c>
      <c r="K621" s="4">
        <f>③入力シート!G624</f>
        <v>0</v>
      </c>
      <c r="L621" s="4">
        <f>③入力シート!H624</f>
        <v>0</v>
      </c>
      <c r="O621" s="4">
        <f>①基本情報!$B$9</f>
        <v>0</v>
      </c>
      <c r="P621" s="4" t="str">
        <f>③入力シート!B624</f>
        <v/>
      </c>
      <c r="R621" s="4" t="s">
        <v>50</v>
      </c>
      <c r="S621" s="4" t="str">
        <f t="shared" si="9"/>
        <v/>
      </c>
      <c r="T621" s="4">
        <f>③入力シート!J624</f>
        <v>0</v>
      </c>
    </row>
    <row r="622" spans="1:20" ht="15" customHeight="1">
      <c r="A622" s="4">
        <v>0</v>
      </c>
      <c r="B622" s="4">
        <f>③入力シート!$B$2</f>
        <v>202307</v>
      </c>
      <c r="C622" s="4" t="e">
        <f>③入力シート!C625*100+③入力シート!D625</f>
        <v>#VALUE!</v>
      </c>
      <c r="D622" s="4">
        <v>112011</v>
      </c>
      <c r="E622" s="4">
        <f>①基本情報!$B$11</f>
        <v>0</v>
      </c>
      <c r="F622" s="4" t="str">
        <f>③入力シート!Q625</f>
        <v/>
      </c>
      <c r="G622" s="4">
        <v>1</v>
      </c>
      <c r="H622">
        <f>COUNTIFS($C$2:$C622,C622,$F$2:$F622,F622,$I$2:$I622,I622)</f>
        <v>621</v>
      </c>
      <c r="I622" s="4">
        <f>③入力シート!E625</f>
        <v>0</v>
      </c>
      <c r="K622" s="4">
        <f>③入力シート!G625</f>
        <v>0</v>
      </c>
      <c r="L622" s="4">
        <f>③入力シート!H625</f>
        <v>0</v>
      </c>
      <c r="O622" s="4">
        <f>①基本情報!$B$9</f>
        <v>0</v>
      </c>
      <c r="P622" s="4" t="str">
        <f>③入力シート!B625</f>
        <v/>
      </c>
      <c r="R622" s="4" t="s">
        <v>50</v>
      </c>
      <c r="S622" s="4" t="str">
        <f t="shared" si="9"/>
        <v/>
      </c>
      <c r="T622" s="4">
        <f>③入力シート!J625</f>
        <v>0</v>
      </c>
    </row>
    <row r="623" spans="1:20" ht="15" customHeight="1">
      <c r="A623" s="4">
        <v>0</v>
      </c>
      <c r="B623" s="4">
        <f>③入力シート!$B$2</f>
        <v>202307</v>
      </c>
      <c r="C623" s="4" t="e">
        <f>③入力シート!C626*100+③入力シート!D626</f>
        <v>#VALUE!</v>
      </c>
      <c r="D623" s="4">
        <v>112011</v>
      </c>
      <c r="E623" s="4">
        <f>①基本情報!$B$11</f>
        <v>0</v>
      </c>
      <c r="F623" s="4" t="str">
        <f>③入力シート!Q626</f>
        <v/>
      </c>
      <c r="G623" s="4">
        <v>1</v>
      </c>
      <c r="H623">
        <f>COUNTIFS($C$2:$C623,C623,$F$2:$F623,F623,$I$2:$I623,I623)</f>
        <v>622</v>
      </c>
      <c r="I623" s="4">
        <f>③入力シート!E626</f>
        <v>0</v>
      </c>
      <c r="K623" s="4">
        <f>③入力シート!G626</f>
        <v>0</v>
      </c>
      <c r="L623" s="4">
        <f>③入力シート!H626</f>
        <v>0</v>
      </c>
      <c r="O623" s="4">
        <f>①基本情報!$B$9</f>
        <v>0</v>
      </c>
      <c r="P623" s="4" t="str">
        <f>③入力シート!B626</f>
        <v/>
      </c>
      <c r="R623" s="4" t="s">
        <v>50</v>
      </c>
      <c r="S623" s="4" t="str">
        <f t="shared" si="9"/>
        <v/>
      </c>
      <c r="T623" s="4">
        <f>③入力シート!J626</f>
        <v>0</v>
      </c>
    </row>
    <row r="624" spans="1:20" ht="15" customHeight="1">
      <c r="A624" s="4">
        <v>0</v>
      </c>
      <c r="B624" s="4">
        <f>③入力シート!$B$2</f>
        <v>202307</v>
      </c>
      <c r="C624" s="4" t="e">
        <f>③入力シート!C627*100+③入力シート!D627</f>
        <v>#VALUE!</v>
      </c>
      <c r="D624" s="4">
        <v>112011</v>
      </c>
      <c r="E624" s="4">
        <f>①基本情報!$B$11</f>
        <v>0</v>
      </c>
      <c r="F624" s="4" t="str">
        <f>③入力シート!Q627</f>
        <v/>
      </c>
      <c r="G624" s="4">
        <v>1</v>
      </c>
      <c r="H624">
        <f>COUNTIFS($C$2:$C624,C624,$F$2:$F624,F624,$I$2:$I624,I624)</f>
        <v>623</v>
      </c>
      <c r="I624" s="4">
        <f>③入力シート!E627</f>
        <v>0</v>
      </c>
      <c r="K624" s="4">
        <f>③入力シート!G627</f>
        <v>0</v>
      </c>
      <c r="L624" s="4">
        <f>③入力シート!H627</f>
        <v>0</v>
      </c>
      <c r="O624" s="4">
        <f>①基本情報!$B$9</f>
        <v>0</v>
      </c>
      <c r="P624" s="4" t="str">
        <f>③入力シート!B627</f>
        <v/>
      </c>
      <c r="R624" s="4" t="s">
        <v>50</v>
      </c>
      <c r="S624" s="4" t="str">
        <f t="shared" si="9"/>
        <v/>
      </c>
      <c r="T624" s="4">
        <f>③入力シート!J627</f>
        <v>0</v>
      </c>
    </row>
    <row r="625" spans="1:20" ht="15" customHeight="1">
      <c r="A625" s="4">
        <v>0</v>
      </c>
      <c r="B625" s="4">
        <f>③入力シート!$B$2</f>
        <v>202307</v>
      </c>
      <c r="C625" s="4" t="e">
        <f>③入力シート!C628*100+③入力シート!D628</f>
        <v>#VALUE!</v>
      </c>
      <c r="D625" s="4">
        <v>112011</v>
      </c>
      <c r="E625" s="4">
        <f>①基本情報!$B$11</f>
        <v>0</v>
      </c>
      <c r="F625" s="4" t="str">
        <f>③入力シート!Q628</f>
        <v/>
      </c>
      <c r="G625" s="4">
        <v>1</v>
      </c>
      <c r="H625">
        <f>COUNTIFS($C$2:$C625,C625,$F$2:$F625,F625,$I$2:$I625,I625)</f>
        <v>624</v>
      </c>
      <c r="I625" s="4">
        <f>③入力シート!E628</f>
        <v>0</v>
      </c>
      <c r="K625" s="4">
        <f>③入力シート!G628</f>
        <v>0</v>
      </c>
      <c r="L625" s="4">
        <f>③入力シート!H628</f>
        <v>0</v>
      </c>
      <c r="O625" s="4">
        <f>①基本情報!$B$9</f>
        <v>0</v>
      </c>
      <c r="P625" s="4" t="str">
        <f>③入力シート!B628</f>
        <v/>
      </c>
      <c r="R625" s="4" t="s">
        <v>50</v>
      </c>
      <c r="S625" s="4" t="str">
        <f t="shared" si="9"/>
        <v/>
      </c>
      <c r="T625" s="4">
        <f>③入力シート!J628</f>
        <v>0</v>
      </c>
    </row>
    <row r="626" spans="1:20" ht="15" customHeight="1">
      <c r="A626" s="4">
        <v>0</v>
      </c>
      <c r="B626" s="4">
        <f>③入力シート!$B$2</f>
        <v>202307</v>
      </c>
      <c r="C626" s="4" t="e">
        <f>③入力シート!C629*100+③入力シート!D629</f>
        <v>#VALUE!</v>
      </c>
      <c r="D626" s="4">
        <v>112011</v>
      </c>
      <c r="E626" s="4">
        <f>①基本情報!$B$11</f>
        <v>0</v>
      </c>
      <c r="F626" s="4" t="str">
        <f>③入力シート!Q629</f>
        <v/>
      </c>
      <c r="G626" s="4">
        <v>1</v>
      </c>
      <c r="H626">
        <f>COUNTIFS($C$2:$C626,C626,$F$2:$F626,F626,$I$2:$I626,I626)</f>
        <v>625</v>
      </c>
      <c r="I626" s="4">
        <f>③入力シート!E629</f>
        <v>0</v>
      </c>
      <c r="K626" s="4">
        <f>③入力シート!G629</f>
        <v>0</v>
      </c>
      <c r="L626" s="4">
        <f>③入力シート!H629</f>
        <v>0</v>
      </c>
      <c r="O626" s="4">
        <f>①基本情報!$B$9</f>
        <v>0</v>
      </c>
      <c r="P626" s="4" t="str">
        <f>③入力シート!B629</f>
        <v/>
      </c>
      <c r="R626" s="4" t="s">
        <v>50</v>
      </c>
      <c r="S626" s="4" t="str">
        <f t="shared" si="9"/>
        <v/>
      </c>
      <c r="T626" s="4">
        <f>③入力シート!J629</f>
        <v>0</v>
      </c>
    </row>
    <row r="627" spans="1:20" ht="15" customHeight="1">
      <c r="A627" s="4">
        <v>0</v>
      </c>
      <c r="B627" s="4">
        <f>③入力シート!$B$2</f>
        <v>202307</v>
      </c>
      <c r="C627" s="4" t="e">
        <f>③入力シート!C630*100+③入力シート!D630</f>
        <v>#VALUE!</v>
      </c>
      <c r="D627" s="4">
        <v>112011</v>
      </c>
      <c r="E627" s="4">
        <f>①基本情報!$B$11</f>
        <v>0</v>
      </c>
      <c r="F627" s="4" t="str">
        <f>③入力シート!Q630</f>
        <v/>
      </c>
      <c r="G627" s="4">
        <v>1</v>
      </c>
      <c r="H627">
        <f>COUNTIFS($C$2:$C627,C627,$F$2:$F627,F627,$I$2:$I627,I627)</f>
        <v>626</v>
      </c>
      <c r="I627" s="4">
        <f>③入力シート!E630</f>
        <v>0</v>
      </c>
      <c r="K627" s="4">
        <f>③入力シート!G630</f>
        <v>0</v>
      </c>
      <c r="L627" s="4">
        <f>③入力シート!H630</f>
        <v>0</v>
      </c>
      <c r="O627" s="4">
        <f>①基本情報!$B$9</f>
        <v>0</v>
      </c>
      <c r="P627" s="4" t="str">
        <f>③入力シート!B630</f>
        <v/>
      </c>
      <c r="R627" s="4" t="s">
        <v>50</v>
      </c>
      <c r="S627" s="4" t="str">
        <f t="shared" si="9"/>
        <v/>
      </c>
      <c r="T627" s="4">
        <f>③入力シート!J630</f>
        <v>0</v>
      </c>
    </row>
    <row r="628" spans="1:20" ht="15" customHeight="1">
      <c r="A628" s="4">
        <v>0</v>
      </c>
      <c r="B628" s="4">
        <f>③入力シート!$B$2</f>
        <v>202307</v>
      </c>
      <c r="C628" s="4" t="e">
        <f>③入力シート!C631*100+③入力シート!D631</f>
        <v>#VALUE!</v>
      </c>
      <c r="D628" s="4">
        <v>112011</v>
      </c>
      <c r="E628" s="4">
        <f>①基本情報!$B$11</f>
        <v>0</v>
      </c>
      <c r="F628" s="4" t="str">
        <f>③入力シート!Q631</f>
        <v/>
      </c>
      <c r="G628" s="4">
        <v>1</v>
      </c>
      <c r="H628">
        <f>COUNTIFS($C$2:$C628,C628,$F$2:$F628,F628,$I$2:$I628,I628)</f>
        <v>627</v>
      </c>
      <c r="I628" s="4">
        <f>③入力シート!E631</f>
        <v>0</v>
      </c>
      <c r="K628" s="4">
        <f>③入力シート!G631</f>
        <v>0</v>
      </c>
      <c r="L628" s="4">
        <f>③入力シート!H631</f>
        <v>0</v>
      </c>
      <c r="O628" s="4">
        <f>①基本情報!$B$9</f>
        <v>0</v>
      </c>
      <c r="P628" s="4" t="str">
        <f>③入力シート!B631</f>
        <v/>
      </c>
      <c r="R628" s="4" t="s">
        <v>50</v>
      </c>
      <c r="S628" s="4" t="str">
        <f t="shared" si="9"/>
        <v/>
      </c>
      <c r="T628" s="4">
        <f>③入力シート!J631</f>
        <v>0</v>
      </c>
    </row>
    <row r="629" spans="1:20" ht="15" customHeight="1">
      <c r="A629" s="4">
        <v>0</v>
      </c>
      <c r="B629" s="4">
        <f>③入力シート!$B$2</f>
        <v>202307</v>
      </c>
      <c r="C629" s="4" t="e">
        <f>③入力シート!C632*100+③入力シート!D632</f>
        <v>#VALUE!</v>
      </c>
      <c r="D629" s="4">
        <v>112011</v>
      </c>
      <c r="E629" s="4">
        <f>①基本情報!$B$11</f>
        <v>0</v>
      </c>
      <c r="F629" s="4" t="str">
        <f>③入力シート!Q632</f>
        <v/>
      </c>
      <c r="G629" s="4">
        <v>1</v>
      </c>
      <c r="H629">
        <f>COUNTIFS($C$2:$C629,C629,$F$2:$F629,F629,$I$2:$I629,I629)</f>
        <v>628</v>
      </c>
      <c r="I629" s="4">
        <f>③入力シート!E632</f>
        <v>0</v>
      </c>
      <c r="K629" s="4">
        <f>③入力シート!G632</f>
        <v>0</v>
      </c>
      <c r="L629" s="4">
        <f>③入力シート!H632</f>
        <v>0</v>
      </c>
      <c r="O629" s="4">
        <f>①基本情報!$B$9</f>
        <v>0</v>
      </c>
      <c r="P629" s="4" t="str">
        <f>③入力シート!B632</f>
        <v/>
      </c>
      <c r="R629" s="4" t="s">
        <v>50</v>
      </c>
      <c r="S629" s="4" t="str">
        <f t="shared" si="9"/>
        <v/>
      </c>
      <c r="T629" s="4">
        <f>③入力シート!J632</f>
        <v>0</v>
      </c>
    </row>
    <row r="630" spans="1:20" ht="15" customHeight="1">
      <c r="A630" s="4">
        <v>0</v>
      </c>
      <c r="B630" s="4">
        <f>③入力シート!$B$2</f>
        <v>202307</v>
      </c>
      <c r="C630" s="4" t="e">
        <f>③入力シート!C633*100+③入力シート!D633</f>
        <v>#VALUE!</v>
      </c>
      <c r="D630" s="4">
        <v>112011</v>
      </c>
      <c r="E630" s="4">
        <f>①基本情報!$B$11</f>
        <v>0</v>
      </c>
      <c r="F630" s="4" t="str">
        <f>③入力シート!Q633</f>
        <v/>
      </c>
      <c r="G630" s="4">
        <v>1</v>
      </c>
      <c r="H630">
        <f>COUNTIFS($C$2:$C630,C630,$F$2:$F630,F630,$I$2:$I630,I630)</f>
        <v>629</v>
      </c>
      <c r="I630" s="4">
        <f>③入力シート!E633</f>
        <v>0</v>
      </c>
      <c r="K630" s="4">
        <f>③入力シート!G633</f>
        <v>0</v>
      </c>
      <c r="L630" s="4">
        <f>③入力シート!H633</f>
        <v>0</v>
      </c>
      <c r="O630" s="4">
        <f>①基本情報!$B$9</f>
        <v>0</v>
      </c>
      <c r="P630" s="4" t="str">
        <f>③入力シート!B633</f>
        <v/>
      </c>
      <c r="R630" s="4" t="s">
        <v>50</v>
      </c>
      <c r="S630" s="4" t="str">
        <f t="shared" si="9"/>
        <v/>
      </c>
      <c r="T630" s="4">
        <f>③入力シート!J633</f>
        <v>0</v>
      </c>
    </row>
    <row r="631" spans="1:20" ht="15" customHeight="1">
      <c r="A631" s="4">
        <v>0</v>
      </c>
      <c r="B631" s="4">
        <f>③入力シート!$B$2</f>
        <v>202307</v>
      </c>
      <c r="C631" s="4" t="e">
        <f>③入力シート!C634*100+③入力シート!D634</f>
        <v>#VALUE!</v>
      </c>
      <c r="D631" s="4">
        <v>112011</v>
      </c>
      <c r="E631" s="4">
        <f>①基本情報!$B$11</f>
        <v>0</v>
      </c>
      <c r="F631" s="4" t="str">
        <f>③入力シート!Q634</f>
        <v/>
      </c>
      <c r="G631" s="4">
        <v>1</v>
      </c>
      <c r="H631">
        <f>COUNTIFS($C$2:$C631,C631,$F$2:$F631,F631,$I$2:$I631,I631)</f>
        <v>630</v>
      </c>
      <c r="I631" s="4">
        <f>③入力シート!E634</f>
        <v>0</v>
      </c>
      <c r="K631" s="4">
        <f>③入力シート!G634</f>
        <v>0</v>
      </c>
      <c r="L631" s="4">
        <f>③入力シート!H634</f>
        <v>0</v>
      </c>
      <c r="O631" s="4">
        <f>①基本情報!$B$9</f>
        <v>0</v>
      </c>
      <c r="P631" s="4" t="str">
        <f>③入力シート!B634</f>
        <v/>
      </c>
      <c r="R631" s="4" t="s">
        <v>50</v>
      </c>
      <c r="S631" s="4" t="str">
        <f t="shared" si="9"/>
        <v/>
      </c>
      <c r="T631" s="4">
        <f>③入力シート!J634</f>
        <v>0</v>
      </c>
    </row>
    <row r="632" spans="1:20" ht="15" customHeight="1">
      <c r="A632" s="4">
        <v>0</v>
      </c>
      <c r="B632" s="4">
        <f>③入力シート!$B$2</f>
        <v>202307</v>
      </c>
      <c r="C632" s="4" t="e">
        <f>③入力シート!C635*100+③入力シート!D635</f>
        <v>#VALUE!</v>
      </c>
      <c r="D632" s="4">
        <v>112011</v>
      </c>
      <c r="E632" s="4">
        <f>①基本情報!$B$11</f>
        <v>0</v>
      </c>
      <c r="F632" s="4" t="str">
        <f>③入力シート!Q635</f>
        <v/>
      </c>
      <c r="G632" s="4">
        <v>1</v>
      </c>
      <c r="H632">
        <f>COUNTIFS($C$2:$C632,C632,$F$2:$F632,F632,$I$2:$I632,I632)</f>
        <v>631</v>
      </c>
      <c r="I632" s="4">
        <f>③入力シート!E635</f>
        <v>0</v>
      </c>
      <c r="K632" s="4">
        <f>③入力シート!G635</f>
        <v>0</v>
      </c>
      <c r="L632" s="4">
        <f>③入力シート!H635</f>
        <v>0</v>
      </c>
      <c r="O632" s="4">
        <f>①基本情報!$B$9</f>
        <v>0</v>
      </c>
      <c r="P632" s="4" t="str">
        <f>③入力シート!B635</f>
        <v/>
      </c>
      <c r="R632" s="4" t="s">
        <v>50</v>
      </c>
      <c r="S632" s="4" t="str">
        <f t="shared" si="9"/>
        <v/>
      </c>
      <c r="T632" s="4">
        <f>③入力シート!J635</f>
        <v>0</v>
      </c>
    </row>
    <row r="633" spans="1:20" ht="15" customHeight="1">
      <c r="A633" s="4">
        <v>0</v>
      </c>
      <c r="B633" s="4">
        <f>③入力シート!$B$2</f>
        <v>202307</v>
      </c>
      <c r="C633" s="4" t="e">
        <f>③入力シート!C636*100+③入力シート!D636</f>
        <v>#VALUE!</v>
      </c>
      <c r="D633" s="4">
        <v>112011</v>
      </c>
      <c r="E633" s="4">
        <f>①基本情報!$B$11</f>
        <v>0</v>
      </c>
      <c r="F633" s="4" t="str">
        <f>③入力シート!Q636</f>
        <v/>
      </c>
      <c r="G633" s="4">
        <v>1</v>
      </c>
      <c r="H633">
        <f>COUNTIFS($C$2:$C633,C633,$F$2:$F633,F633,$I$2:$I633,I633)</f>
        <v>632</v>
      </c>
      <c r="I633" s="4">
        <f>③入力シート!E636</f>
        <v>0</v>
      </c>
      <c r="K633" s="4">
        <f>③入力シート!G636</f>
        <v>0</v>
      </c>
      <c r="L633" s="4">
        <f>③入力シート!H636</f>
        <v>0</v>
      </c>
      <c r="O633" s="4">
        <f>①基本情報!$B$9</f>
        <v>0</v>
      </c>
      <c r="P633" s="4" t="str">
        <f>③入力シート!B636</f>
        <v/>
      </c>
      <c r="R633" s="4" t="s">
        <v>50</v>
      </c>
      <c r="S633" s="4" t="str">
        <f t="shared" si="9"/>
        <v/>
      </c>
      <c r="T633" s="4">
        <f>③入力シート!J636</f>
        <v>0</v>
      </c>
    </row>
    <row r="634" spans="1:20" ht="15" customHeight="1">
      <c r="A634" s="4">
        <v>0</v>
      </c>
      <c r="B634" s="4">
        <f>③入力シート!$B$2</f>
        <v>202307</v>
      </c>
      <c r="C634" s="4" t="e">
        <f>③入力シート!C637*100+③入力シート!D637</f>
        <v>#VALUE!</v>
      </c>
      <c r="D634" s="4">
        <v>112011</v>
      </c>
      <c r="E634" s="4">
        <f>①基本情報!$B$11</f>
        <v>0</v>
      </c>
      <c r="F634" s="4" t="str">
        <f>③入力シート!Q637</f>
        <v/>
      </c>
      <c r="G634" s="4">
        <v>1</v>
      </c>
      <c r="H634">
        <f>COUNTIFS($C$2:$C634,C634,$F$2:$F634,F634,$I$2:$I634,I634)</f>
        <v>633</v>
      </c>
      <c r="I634" s="4">
        <f>③入力シート!E637</f>
        <v>0</v>
      </c>
      <c r="K634" s="4">
        <f>③入力シート!G637</f>
        <v>0</v>
      </c>
      <c r="L634" s="4">
        <f>③入力シート!H637</f>
        <v>0</v>
      </c>
      <c r="O634" s="4">
        <f>①基本情報!$B$9</f>
        <v>0</v>
      </c>
      <c r="P634" s="4" t="str">
        <f>③入力シート!B637</f>
        <v/>
      </c>
      <c r="R634" s="4" t="s">
        <v>50</v>
      </c>
      <c r="S634" s="4" t="str">
        <f t="shared" si="9"/>
        <v/>
      </c>
      <c r="T634" s="4">
        <f>③入力シート!J637</f>
        <v>0</v>
      </c>
    </row>
    <row r="635" spans="1:20" ht="15" customHeight="1">
      <c r="A635" s="4">
        <v>0</v>
      </c>
      <c r="B635" s="4">
        <f>③入力シート!$B$2</f>
        <v>202307</v>
      </c>
      <c r="C635" s="4" t="e">
        <f>③入力シート!C638*100+③入力シート!D638</f>
        <v>#VALUE!</v>
      </c>
      <c r="D635" s="4">
        <v>112011</v>
      </c>
      <c r="E635" s="4">
        <f>①基本情報!$B$11</f>
        <v>0</v>
      </c>
      <c r="F635" s="4" t="str">
        <f>③入力シート!Q638</f>
        <v/>
      </c>
      <c r="G635" s="4">
        <v>1</v>
      </c>
      <c r="H635">
        <f>COUNTIFS($C$2:$C635,C635,$F$2:$F635,F635,$I$2:$I635,I635)</f>
        <v>634</v>
      </c>
      <c r="I635" s="4">
        <f>③入力シート!E638</f>
        <v>0</v>
      </c>
      <c r="K635" s="4">
        <f>③入力シート!G638</f>
        <v>0</v>
      </c>
      <c r="L635" s="4">
        <f>③入力シート!H638</f>
        <v>0</v>
      </c>
      <c r="O635" s="4">
        <f>①基本情報!$B$9</f>
        <v>0</v>
      </c>
      <c r="P635" s="4" t="str">
        <f>③入力シート!B638</f>
        <v/>
      </c>
      <c r="R635" s="4" t="s">
        <v>50</v>
      </c>
      <c r="S635" s="4" t="str">
        <f t="shared" si="9"/>
        <v/>
      </c>
      <c r="T635" s="4">
        <f>③入力シート!J638</f>
        <v>0</v>
      </c>
    </row>
    <row r="636" spans="1:20" ht="15" customHeight="1">
      <c r="A636" s="4">
        <v>0</v>
      </c>
      <c r="B636" s="4">
        <f>③入力シート!$B$2</f>
        <v>202307</v>
      </c>
      <c r="C636" s="4" t="e">
        <f>③入力シート!C639*100+③入力シート!D639</f>
        <v>#VALUE!</v>
      </c>
      <c r="D636" s="4">
        <v>112011</v>
      </c>
      <c r="E636" s="4">
        <f>①基本情報!$B$11</f>
        <v>0</v>
      </c>
      <c r="F636" s="4" t="str">
        <f>③入力シート!Q639</f>
        <v/>
      </c>
      <c r="G636" s="4">
        <v>1</v>
      </c>
      <c r="H636">
        <f>COUNTIFS($C$2:$C636,C636,$F$2:$F636,F636,$I$2:$I636,I636)</f>
        <v>635</v>
      </c>
      <c r="I636" s="4">
        <f>③入力シート!E639</f>
        <v>0</v>
      </c>
      <c r="K636" s="4">
        <f>③入力シート!G639</f>
        <v>0</v>
      </c>
      <c r="L636" s="4">
        <f>③入力シート!H639</f>
        <v>0</v>
      </c>
      <c r="O636" s="4">
        <f>①基本情報!$B$9</f>
        <v>0</v>
      </c>
      <c r="P636" s="4" t="str">
        <f>③入力シート!B639</f>
        <v/>
      </c>
      <c r="R636" s="4" t="s">
        <v>50</v>
      </c>
      <c r="S636" s="4" t="str">
        <f t="shared" si="9"/>
        <v/>
      </c>
      <c r="T636" s="4">
        <f>③入力シート!J639</f>
        <v>0</v>
      </c>
    </row>
    <row r="637" spans="1:20" ht="15" customHeight="1">
      <c r="A637" s="4">
        <v>0</v>
      </c>
      <c r="B637" s="4">
        <f>③入力シート!$B$2</f>
        <v>202307</v>
      </c>
      <c r="C637" s="4" t="e">
        <f>③入力シート!C640*100+③入力シート!D640</f>
        <v>#VALUE!</v>
      </c>
      <c r="D637" s="4">
        <v>112011</v>
      </c>
      <c r="E637" s="4">
        <f>①基本情報!$B$11</f>
        <v>0</v>
      </c>
      <c r="F637" s="4" t="str">
        <f>③入力シート!Q640</f>
        <v/>
      </c>
      <c r="G637" s="4">
        <v>1</v>
      </c>
      <c r="H637">
        <f>COUNTIFS($C$2:$C637,C637,$F$2:$F637,F637,$I$2:$I637,I637)</f>
        <v>636</v>
      </c>
      <c r="I637" s="4">
        <f>③入力シート!E640</f>
        <v>0</v>
      </c>
      <c r="K637" s="4">
        <f>③入力シート!G640</f>
        <v>0</v>
      </c>
      <c r="L637" s="4">
        <f>③入力シート!H640</f>
        <v>0</v>
      </c>
      <c r="O637" s="4">
        <f>①基本情報!$B$9</f>
        <v>0</v>
      </c>
      <c r="P637" s="4" t="str">
        <f>③入力シート!B640</f>
        <v/>
      </c>
      <c r="R637" s="4" t="s">
        <v>50</v>
      </c>
      <c r="S637" s="4" t="str">
        <f t="shared" si="9"/>
        <v/>
      </c>
      <c r="T637" s="4">
        <f>③入力シート!J640</f>
        <v>0</v>
      </c>
    </row>
    <row r="638" spans="1:20" ht="15" customHeight="1">
      <c r="A638" s="4">
        <v>0</v>
      </c>
      <c r="B638" s="4">
        <f>③入力シート!$B$2</f>
        <v>202307</v>
      </c>
      <c r="C638" s="4" t="e">
        <f>③入力シート!C641*100+③入力シート!D641</f>
        <v>#VALUE!</v>
      </c>
      <c r="D638" s="4">
        <v>112011</v>
      </c>
      <c r="E638" s="4">
        <f>①基本情報!$B$11</f>
        <v>0</v>
      </c>
      <c r="F638" s="4" t="str">
        <f>③入力シート!Q641</f>
        <v/>
      </c>
      <c r="G638" s="4">
        <v>1</v>
      </c>
      <c r="H638">
        <f>COUNTIFS($C$2:$C638,C638,$F$2:$F638,F638,$I$2:$I638,I638)</f>
        <v>637</v>
      </c>
      <c r="I638" s="4">
        <f>③入力シート!E641</f>
        <v>0</v>
      </c>
      <c r="K638" s="4">
        <f>③入力シート!G641</f>
        <v>0</v>
      </c>
      <c r="L638" s="4">
        <f>③入力シート!H641</f>
        <v>0</v>
      </c>
      <c r="O638" s="4">
        <f>①基本情報!$B$9</f>
        <v>0</v>
      </c>
      <c r="P638" s="4" t="str">
        <f>③入力シート!B641</f>
        <v/>
      </c>
      <c r="R638" s="4" t="s">
        <v>50</v>
      </c>
      <c r="S638" s="4" t="str">
        <f t="shared" si="9"/>
        <v/>
      </c>
      <c r="T638" s="4">
        <f>③入力シート!J641</f>
        <v>0</v>
      </c>
    </row>
    <row r="639" spans="1:20" ht="15" customHeight="1">
      <c r="A639" s="4">
        <v>0</v>
      </c>
      <c r="B639" s="4">
        <f>③入力シート!$B$2</f>
        <v>202307</v>
      </c>
      <c r="C639" s="4" t="e">
        <f>③入力シート!C642*100+③入力シート!D642</f>
        <v>#VALUE!</v>
      </c>
      <c r="D639" s="4">
        <v>112011</v>
      </c>
      <c r="E639" s="4">
        <f>①基本情報!$B$11</f>
        <v>0</v>
      </c>
      <c r="F639" s="4" t="str">
        <f>③入力シート!Q642</f>
        <v/>
      </c>
      <c r="G639" s="4">
        <v>1</v>
      </c>
      <c r="H639">
        <f>COUNTIFS($C$2:$C639,C639,$F$2:$F639,F639,$I$2:$I639,I639)</f>
        <v>638</v>
      </c>
      <c r="I639" s="4">
        <f>③入力シート!E642</f>
        <v>0</v>
      </c>
      <c r="K639" s="4">
        <f>③入力シート!G642</f>
        <v>0</v>
      </c>
      <c r="L639" s="4">
        <f>③入力シート!H642</f>
        <v>0</v>
      </c>
      <c r="O639" s="4">
        <f>①基本情報!$B$9</f>
        <v>0</v>
      </c>
      <c r="P639" s="4" t="str">
        <f>③入力シート!B642</f>
        <v/>
      </c>
      <c r="R639" s="4" t="s">
        <v>50</v>
      </c>
      <c r="S639" s="4" t="str">
        <f t="shared" si="9"/>
        <v/>
      </c>
      <c r="T639" s="4">
        <f>③入力シート!J642</f>
        <v>0</v>
      </c>
    </row>
    <row r="640" spans="1:20" ht="15" customHeight="1">
      <c r="A640" s="4">
        <v>0</v>
      </c>
      <c r="B640" s="4">
        <f>③入力シート!$B$2</f>
        <v>202307</v>
      </c>
      <c r="C640" s="4" t="e">
        <f>③入力シート!C643*100+③入力シート!D643</f>
        <v>#VALUE!</v>
      </c>
      <c r="D640" s="4">
        <v>112011</v>
      </c>
      <c r="E640" s="4">
        <f>①基本情報!$B$11</f>
        <v>0</v>
      </c>
      <c r="F640" s="4" t="str">
        <f>③入力シート!Q643</f>
        <v/>
      </c>
      <c r="G640" s="4">
        <v>1</v>
      </c>
      <c r="H640">
        <f>COUNTIFS($C$2:$C640,C640,$F$2:$F640,F640,$I$2:$I640,I640)</f>
        <v>639</v>
      </c>
      <c r="I640" s="4">
        <f>③入力シート!E643</f>
        <v>0</v>
      </c>
      <c r="K640" s="4">
        <f>③入力シート!G643</f>
        <v>0</v>
      </c>
      <c r="L640" s="4">
        <f>③入力シート!H643</f>
        <v>0</v>
      </c>
      <c r="O640" s="4">
        <f>①基本情報!$B$9</f>
        <v>0</v>
      </c>
      <c r="P640" s="4" t="str">
        <f>③入力シート!B643</f>
        <v/>
      </c>
      <c r="R640" s="4" t="s">
        <v>50</v>
      </c>
      <c r="S640" s="4" t="str">
        <f t="shared" si="9"/>
        <v/>
      </c>
      <c r="T640" s="4">
        <f>③入力シート!J643</f>
        <v>0</v>
      </c>
    </row>
    <row r="641" spans="1:20" ht="15" customHeight="1">
      <c r="A641" s="4">
        <v>0</v>
      </c>
      <c r="B641" s="4">
        <f>③入力シート!$B$2</f>
        <v>202307</v>
      </c>
      <c r="C641" s="4" t="e">
        <f>③入力シート!C644*100+③入力シート!D644</f>
        <v>#VALUE!</v>
      </c>
      <c r="D641" s="4">
        <v>112011</v>
      </c>
      <c r="E641" s="4">
        <f>①基本情報!$B$11</f>
        <v>0</v>
      </c>
      <c r="F641" s="4" t="str">
        <f>③入力シート!Q644</f>
        <v/>
      </c>
      <c r="G641" s="4">
        <v>1</v>
      </c>
      <c r="H641">
        <f>COUNTIFS($C$2:$C641,C641,$F$2:$F641,F641,$I$2:$I641,I641)</f>
        <v>640</v>
      </c>
      <c r="I641" s="4">
        <f>③入力シート!E644</f>
        <v>0</v>
      </c>
      <c r="K641" s="4">
        <f>③入力シート!G644</f>
        <v>0</v>
      </c>
      <c r="L641" s="4">
        <f>③入力シート!H644</f>
        <v>0</v>
      </c>
      <c r="O641" s="4">
        <f>①基本情報!$B$9</f>
        <v>0</v>
      </c>
      <c r="P641" s="4" t="str">
        <f>③入力シート!B644</f>
        <v/>
      </c>
      <c r="R641" s="4" t="s">
        <v>50</v>
      </c>
      <c r="S641" s="4" t="str">
        <f t="shared" si="9"/>
        <v/>
      </c>
      <c r="T641" s="4">
        <f>③入力シート!J644</f>
        <v>0</v>
      </c>
    </row>
    <row r="642" spans="1:20" ht="15" customHeight="1">
      <c r="A642" s="4">
        <v>0</v>
      </c>
      <c r="B642" s="4">
        <f>③入力シート!$B$2</f>
        <v>202307</v>
      </c>
      <c r="C642" s="4" t="e">
        <f>③入力シート!C645*100+③入力シート!D645</f>
        <v>#VALUE!</v>
      </c>
      <c r="D642" s="4">
        <v>112011</v>
      </c>
      <c r="E642" s="4">
        <f>①基本情報!$B$11</f>
        <v>0</v>
      </c>
      <c r="F642" s="4" t="str">
        <f>③入力シート!Q645</f>
        <v/>
      </c>
      <c r="G642" s="4">
        <v>1</v>
      </c>
      <c r="H642">
        <f>COUNTIFS($C$2:$C642,C642,$F$2:$F642,F642,$I$2:$I642,I642)</f>
        <v>641</v>
      </c>
      <c r="I642" s="4">
        <f>③入力シート!E645</f>
        <v>0</v>
      </c>
      <c r="K642" s="4">
        <f>③入力シート!G645</f>
        <v>0</v>
      </c>
      <c r="L642" s="4">
        <f>③入力シート!H645</f>
        <v>0</v>
      </c>
      <c r="O642" s="4">
        <f>①基本情報!$B$9</f>
        <v>0</v>
      </c>
      <c r="P642" s="4" t="str">
        <f>③入力シート!B645</f>
        <v/>
      </c>
      <c r="R642" s="4" t="s">
        <v>50</v>
      </c>
      <c r="S642" s="4" t="str">
        <f t="shared" si="9"/>
        <v/>
      </c>
      <c r="T642" s="4">
        <f>③入力シート!J645</f>
        <v>0</v>
      </c>
    </row>
    <row r="643" spans="1:20" ht="15" customHeight="1">
      <c r="A643" s="4">
        <v>0</v>
      </c>
      <c r="B643" s="4">
        <f>③入力シート!$B$2</f>
        <v>202307</v>
      </c>
      <c r="C643" s="4" t="e">
        <f>③入力シート!C646*100+③入力シート!D646</f>
        <v>#VALUE!</v>
      </c>
      <c r="D643" s="4">
        <v>112011</v>
      </c>
      <c r="E643" s="4">
        <f>①基本情報!$B$11</f>
        <v>0</v>
      </c>
      <c r="F643" s="4" t="str">
        <f>③入力シート!Q646</f>
        <v/>
      </c>
      <c r="G643" s="4">
        <v>1</v>
      </c>
      <c r="H643">
        <f>COUNTIFS($C$2:$C643,C643,$F$2:$F643,F643,$I$2:$I643,I643)</f>
        <v>642</v>
      </c>
      <c r="I643" s="4">
        <f>③入力シート!E646</f>
        <v>0</v>
      </c>
      <c r="K643" s="4">
        <f>③入力シート!G646</f>
        <v>0</v>
      </c>
      <c r="L643" s="4">
        <f>③入力シート!H646</f>
        <v>0</v>
      </c>
      <c r="O643" s="4">
        <f>①基本情報!$B$9</f>
        <v>0</v>
      </c>
      <c r="P643" s="4" t="str">
        <f>③入力シート!B646</f>
        <v/>
      </c>
      <c r="R643" s="4" t="s">
        <v>50</v>
      </c>
      <c r="S643" s="4" t="str">
        <f t="shared" ref="S643:S706" si="10">IFERROR(VLOOKUP(T643,$V:$W,2,0),"")</f>
        <v/>
      </c>
      <c r="T643" s="4">
        <f>③入力シート!J646</f>
        <v>0</v>
      </c>
    </row>
    <row r="644" spans="1:20" ht="15" customHeight="1">
      <c r="A644" s="4">
        <v>0</v>
      </c>
      <c r="B644" s="4">
        <f>③入力シート!$B$2</f>
        <v>202307</v>
      </c>
      <c r="C644" s="4" t="e">
        <f>③入力シート!C647*100+③入力シート!D647</f>
        <v>#VALUE!</v>
      </c>
      <c r="D644" s="4">
        <v>112011</v>
      </c>
      <c r="E644" s="4">
        <f>①基本情報!$B$11</f>
        <v>0</v>
      </c>
      <c r="F644" s="4" t="str">
        <f>③入力シート!Q647</f>
        <v/>
      </c>
      <c r="G644" s="4">
        <v>1</v>
      </c>
      <c r="H644">
        <f>COUNTIFS($C$2:$C644,C644,$F$2:$F644,F644,$I$2:$I644,I644)</f>
        <v>643</v>
      </c>
      <c r="I644" s="4">
        <f>③入力シート!E647</f>
        <v>0</v>
      </c>
      <c r="K644" s="4">
        <f>③入力シート!G647</f>
        <v>0</v>
      </c>
      <c r="L644" s="4">
        <f>③入力シート!H647</f>
        <v>0</v>
      </c>
      <c r="O644" s="4">
        <f>①基本情報!$B$9</f>
        <v>0</v>
      </c>
      <c r="P644" s="4" t="str">
        <f>③入力シート!B647</f>
        <v/>
      </c>
      <c r="R644" s="4" t="s">
        <v>50</v>
      </c>
      <c r="S644" s="4" t="str">
        <f t="shared" si="10"/>
        <v/>
      </c>
      <c r="T644" s="4">
        <f>③入力シート!J647</f>
        <v>0</v>
      </c>
    </row>
    <row r="645" spans="1:20" ht="15" customHeight="1">
      <c r="A645" s="4">
        <v>0</v>
      </c>
      <c r="B645" s="4">
        <f>③入力シート!$B$2</f>
        <v>202307</v>
      </c>
      <c r="C645" s="4" t="e">
        <f>③入力シート!C648*100+③入力シート!D648</f>
        <v>#VALUE!</v>
      </c>
      <c r="D645" s="4">
        <v>112011</v>
      </c>
      <c r="E645" s="4">
        <f>①基本情報!$B$11</f>
        <v>0</v>
      </c>
      <c r="F645" s="4" t="str">
        <f>③入力シート!Q648</f>
        <v/>
      </c>
      <c r="G645" s="4">
        <v>1</v>
      </c>
      <c r="H645">
        <f>COUNTIFS($C$2:$C645,C645,$F$2:$F645,F645,$I$2:$I645,I645)</f>
        <v>644</v>
      </c>
      <c r="I645" s="4">
        <f>③入力シート!E648</f>
        <v>0</v>
      </c>
      <c r="K645" s="4">
        <f>③入力シート!G648</f>
        <v>0</v>
      </c>
      <c r="L645" s="4">
        <f>③入力シート!H648</f>
        <v>0</v>
      </c>
      <c r="O645" s="4">
        <f>①基本情報!$B$9</f>
        <v>0</v>
      </c>
      <c r="P645" s="4" t="str">
        <f>③入力シート!B648</f>
        <v/>
      </c>
      <c r="R645" s="4" t="s">
        <v>50</v>
      </c>
      <c r="S645" s="4" t="str">
        <f t="shared" si="10"/>
        <v/>
      </c>
      <c r="T645" s="4">
        <f>③入力シート!J648</f>
        <v>0</v>
      </c>
    </row>
    <row r="646" spans="1:20" ht="15" customHeight="1">
      <c r="A646" s="4">
        <v>0</v>
      </c>
      <c r="B646" s="4">
        <f>③入力シート!$B$2</f>
        <v>202307</v>
      </c>
      <c r="C646" s="4" t="e">
        <f>③入力シート!C649*100+③入力シート!D649</f>
        <v>#VALUE!</v>
      </c>
      <c r="D646" s="4">
        <v>112011</v>
      </c>
      <c r="E646" s="4">
        <f>①基本情報!$B$11</f>
        <v>0</v>
      </c>
      <c r="F646" s="4" t="str">
        <f>③入力シート!Q649</f>
        <v/>
      </c>
      <c r="G646" s="4">
        <v>1</v>
      </c>
      <c r="H646">
        <f>COUNTIFS($C$2:$C646,C646,$F$2:$F646,F646,$I$2:$I646,I646)</f>
        <v>645</v>
      </c>
      <c r="I646" s="4">
        <f>③入力シート!E649</f>
        <v>0</v>
      </c>
      <c r="K646" s="4">
        <f>③入力シート!G649</f>
        <v>0</v>
      </c>
      <c r="L646" s="4">
        <f>③入力シート!H649</f>
        <v>0</v>
      </c>
      <c r="O646" s="4">
        <f>①基本情報!$B$9</f>
        <v>0</v>
      </c>
      <c r="P646" s="4" t="str">
        <f>③入力シート!B649</f>
        <v/>
      </c>
      <c r="R646" s="4" t="s">
        <v>50</v>
      </c>
      <c r="S646" s="4" t="str">
        <f t="shared" si="10"/>
        <v/>
      </c>
      <c r="T646" s="4">
        <f>③入力シート!J649</f>
        <v>0</v>
      </c>
    </row>
    <row r="647" spans="1:20" ht="15" customHeight="1">
      <c r="A647" s="4">
        <v>0</v>
      </c>
      <c r="B647" s="4">
        <f>③入力シート!$B$2</f>
        <v>202307</v>
      </c>
      <c r="C647" s="4" t="e">
        <f>③入力シート!C650*100+③入力シート!D650</f>
        <v>#VALUE!</v>
      </c>
      <c r="D647" s="4">
        <v>112011</v>
      </c>
      <c r="E647" s="4">
        <f>①基本情報!$B$11</f>
        <v>0</v>
      </c>
      <c r="F647" s="4" t="str">
        <f>③入力シート!Q650</f>
        <v/>
      </c>
      <c r="G647" s="4">
        <v>1</v>
      </c>
      <c r="H647">
        <f>COUNTIFS($C$2:$C647,C647,$F$2:$F647,F647,$I$2:$I647,I647)</f>
        <v>646</v>
      </c>
      <c r="I647" s="4">
        <f>③入力シート!E650</f>
        <v>0</v>
      </c>
      <c r="K647" s="4">
        <f>③入力シート!G650</f>
        <v>0</v>
      </c>
      <c r="L647" s="4">
        <f>③入力シート!H650</f>
        <v>0</v>
      </c>
      <c r="O647" s="4">
        <f>①基本情報!$B$9</f>
        <v>0</v>
      </c>
      <c r="P647" s="4" t="str">
        <f>③入力シート!B650</f>
        <v/>
      </c>
      <c r="R647" s="4" t="s">
        <v>50</v>
      </c>
      <c r="S647" s="4" t="str">
        <f t="shared" si="10"/>
        <v/>
      </c>
      <c r="T647" s="4">
        <f>③入力シート!J650</f>
        <v>0</v>
      </c>
    </row>
    <row r="648" spans="1:20" ht="15" customHeight="1">
      <c r="A648" s="4">
        <v>0</v>
      </c>
      <c r="B648" s="4">
        <f>③入力シート!$B$2</f>
        <v>202307</v>
      </c>
      <c r="C648" s="4" t="e">
        <f>③入力シート!C651*100+③入力シート!D651</f>
        <v>#VALUE!</v>
      </c>
      <c r="D648" s="4">
        <v>112011</v>
      </c>
      <c r="E648" s="4">
        <f>①基本情報!$B$11</f>
        <v>0</v>
      </c>
      <c r="F648" s="4" t="str">
        <f>③入力シート!Q651</f>
        <v/>
      </c>
      <c r="G648" s="4">
        <v>1</v>
      </c>
      <c r="H648">
        <f>COUNTIFS($C$2:$C648,C648,$F$2:$F648,F648,$I$2:$I648,I648)</f>
        <v>647</v>
      </c>
      <c r="I648" s="4">
        <f>③入力シート!E651</f>
        <v>0</v>
      </c>
      <c r="K648" s="4">
        <f>③入力シート!G651</f>
        <v>0</v>
      </c>
      <c r="L648" s="4">
        <f>③入力シート!H651</f>
        <v>0</v>
      </c>
      <c r="O648" s="4">
        <f>①基本情報!$B$9</f>
        <v>0</v>
      </c>
      <c r="P648" s="4" t="str">
        <f>③入力シート!B651</f>
        <v/>
      </c>
      <c r="R648" s="4" t="s">
        <v>50</v>
      </c>
      <c r="S648" s="4" t="str">
        <f t="shared" si="10"/>
        <v/>
      </c>
      <c r="T648" s="4">
        <f>③入力シート!J651</f>
        <v>0</v>
      </c>
    </row>
    <row r="649" spans="1:20" ht="15" customHeight="1">
      <c r="A649" s="4">
        <v>0</v>
      </c>
      <c r="B649" s="4">
        <f>③入力シート!$B$2</f>
        <v>202307</v>
      </c>
      <c r="C649" s="4" t="e">
        <f>③入力シート!C652*100+③入力シート!D652</f>
        <v>#VALUE!</v>
      </c>
      <c r="D649" s="4">
        <v>112011</v>
      </c>
      <c r="E649" s="4">
        <f>①基本情報!$B$11</f>
        <v>0</v>
      </c>
      <c r="F649" s="4" t="str">
        <f>③入力シート!Q652</f>
        <v/>
      </c>
      <c r="G649" s="4">
        <v>1</v>
      </c>
      <c r="H649">
        <f>COUNTIFS($C$2:$C649,C649,$F$2:$F649,F649,$I$2:$I649,I649)</f>
        <v>648</v>
      </c>
      <c r="I649" s="4">
        <f>③入力シート!E652</f>
        <v>0</v>
      </c>
      <c r="K649" s="4">
        <f>③入力シート!G652</f>
        <v>0</v>
      </c>
      <c r="L649" s="4">
        <f>③入力シート!H652</f>
        <v>0</v>
      </c>
      <c r="O649" s="4">
        <f>①基本情報!$B$9</f>
        <v>0</v>
      </c>
      <c r="P649" s="4" t="str">
        <f>③入力シート!B652</f>
        <v/>
      </c>
      <c r="R649" s="4" t="s">
        <v>50</v>
      </c>
      <c r="S649" s="4" t="str">
        <f t="shared" si="10"/>
        <v/>
      </c>
      <c r="T649" s="4">
        <f>③入力シート!J652</f>
        <v>0</v>
      </c>
    </row>
    <row r="650" spans="1:20" ht="15" customHeight="1">
      <c r="A650" s="4">
        <v>0</v>
      </c>
      <c r="B650" s="4">
        <f>③入力シート!$B$2</f>
        <v>202307</v>
      </c>
      <c r="C650" s="4" t="e">
        <f>③入力シート!C653*100+③入力シート!D653</f>
        <v>#VALUE!</v>
      </c>
      <c r="D650" s="4">
        <v>112011</v>
      </c>
      <c r="E650" s="4">
        <f>①基本情報!$B$11</f>
        <v>0</v>
      </c>
      <c r="F650" s="4" t="str">
        <f>③入力シート!Q653</f>
        <v/>
      </c>
      <c r="G650" s="4">
        <v>1</v>
      </c>
      <c r="H650">
        <f>COUNTIFS($C$2:$C650,C650,$F$2:$F650,F650,$I$2:$I650,I650)</f>
        <v>649</v>
      </c>
      <c r="I650" s="4">
        <f>③入力シート!E653</f>
        <v>0</v>
      </c>
      <c r="K650" s="4">
        <f>③入力シート!G653</f>
        <v>0</v>
      </c>
      <c r="L650" s="4">
        <f>③入力シート!H653</f>
        <v>0</v>
      </c>
      <c r="O650" s="4">
        <f>①基本情報!$B$9</f>
        <v>0</v>
      </c>
      <c r="P650" s="4" t="str">
        <f>③入力シート!B653</f>
        <v/>
      </c>
      <c r="R650" s="4" t="s">
        <v>50</v>
      </c>
      <c r="S650" s="4" t="str">
        <f t="shared" si="10"/>
        <v/>
      </c>
      <c r="T650" s="4">
        <f>③入力シート!J653</f>
        <v>0</v>
      </c>
    </row>
    <row r="651" spans="1:20" ht="15" customHeight="1">
      <c r="A651" s="4">
        <v>0</v>
      </c>
      <c r="B651" s="4">
        <f>③入力シート!$B$2</f>
        <v>202307</v>
      </c>
      <c r="C651" s="4" t="e">
        <f>③入力シート!C654*100+③入力シート!D654</f>
        <v>#VALUE!</v>
      </c>
      <c r="D651" s="4">
        <v>112011</v>
      </c>
      <c r="E651" s="4">
        <f>①基本情報!$B$11</f>
        <v>0</v>
      </c>
      <c r="F651" s="4" t="str">
        <f>③入力シート!Q654</f>
        <v/>
      </c>
      <c r="G651" s="4">
        <v>1</v>
      </c>
      <c r="H651">
        <f>COUNTIFS($C$2:$C651,C651,$F$2:$F651,F651,$I$2:$I651,I651)</f>
        <v>650</v>
      </c>
      <c r="I651" s="4">
        <f>③入力シート!E654</f>
        <v>0</v>
      </c>
      <c r="K651" s="4">
        <f>③入力シート!G654</f>
        <v>0</v>
      </c>
      <c r="L651" s="4">
        <f>③入力シート!H654</f>
        <v>0</v>
      </c>
      <c r="O651" s="4">
        <f>①基本情報!$B$9</f>
        <v>0</v>
      </c>
      <c r="P651" s="4" t="str">
        <f>③入力シート!B654</f>
        <v/>
      </c>
      <c r="R651" s="4" t="s">
        <v>50</v>
      </c>
      <c r="S651" s="4" t="str">
        <f t="shared" si="10"/>
        <v/>
      </c>
      <c r="T651" s="4">
        <f>③入力シート!J654</f>
        <v>0</v>
      </c>
    </row>
    <row r="652" spans="1:20" ht="15" customHeight="1">
      <c r="A652" s="4">
        <v>0</v>
      </c>
      <c r="B652" s="4">
        <f>③入力シート!$B$2</f>
        <v>202307</v>
      </c>
      <c r="C652" s="4" t="e">
        <f>③入力シート!C655*100+③入力シート!D655</f>
        <v>#VALUE!</v>
      </c>
      <c r="D652" s="4">
        <v>112011</v>
      </c>
      <c r="E652" s="4">
        <f>①基本情報!$B$11</f>
        <v>0</v>
      </c>
      <c r="F652" s="4" t="str">
        <f>③入力シート!Q655</f>
        <v/>
      </c>
      <c r="G652" s="4">
        <v>1</v>
      </c>
      <c r="H652">
        <f>COUNTIFS($C$2:$C652,C652,$F$2:$F652,F652,$I$2:$I652,I652)</f>
        <v>651</v>
      </c>
      <c r="I652" s="4">
        <f>③入力シート!E655</f>
        <v>0</v>
      </c>
      <c r="K652" s="4">
        <f>③入力シート!G655</f>
        <v>0</v>
      </c>
      <c r="L652" s="4">
        <f>③入力シート!H655</f>
        <v>0</v>
      </c>
      <c r="O652" s="4">
        <f>①基本情報!$B$9</f>
        <v>0</v>
      </c>
      <c r="P652" s="4" t="str">
        <f>③入力シート!B655</f>
        <v/>
      </c>
      <c r="R652" s="4" t="s">
        <v>50</v>
      </c>
      <c r="S652" s="4" t="str">
        <f t="shared" si="10"/>
        <v/>
      </c>
      <c r="T652" s="4">
        <f>③入力シート!J655</f>
        <v>0</v>
      </c>
    </row>
    <row r="653" spans="1:20" ht="15" customHeight="1">
      <c r="A653" s="4">
        <v>0</v>
      </c>
      <c r="B653" s="4">
        <f>③入力シート!$B$2</f>
        <v>202307</v>
      </c>
      <c r="C653" s="4" t="e">
        <f>③入力シート!C656*100+③入力シート!D656</f>
        <v>#VALUE!</v>
      </c>
      <c r="D653" s="4">
        <v>112011</v>
      </c>
      <c r="E653" s="4">
        <f>①基本情報!$B$11</f>
        <v>0</v>
      </c>
      <c r="F653" s="4" t="str">
        <f>③入力シート!Q656</f>
        <v/>
      </c>
      <c r="G653" s="4">
        <v>1</v>
      </c>
      <c r="H653">
        <f>COUNTIFS($C$2:$C653,C653,$F$2:$F653,F653,$I$2:$I653,I653)</f>
        <v>652</v>
      </c>
      <c r="I653" s="4">
        <f>③入力シート!E656</f>
        <v>0</v>
      </c>
      <c r="K653" s="4">
        <f>③入力シート!G656</f>
        <v>0</v>
      </c>
      <c r="L653" s="4">
        <f>③入力シート!H656</f>
        <v>0</v>
      </c>
      <c r="O653" s="4">
        <f>①基本情報!$B$9</f>
        <v>0</v>
      </c>
      <c r="P653" s="4" t="str">
        <f>③入力シート!B656</f>
        <v/>
      </c>
      <c r="R653" s="4" t="s">
        <v>50</v>
      </c>
      <c r="S653" s="4" t="str">
        <f t="shared" si="10"/>
        <v/>
      </c>
      <c r="T653" s="4">
        <f>③入力シート!J656</f>
        <v>0</v>
      </c>
    </row>
    <row r="654" spans="1:20" ht="15" customHeight="1">
      <c r="A654" s="4">
        <v>0</v>
      </c>
      <c r="B654" s="4">
        <f>③入力シート!$B$2</f>
        <v>202307</v>
      </c>
      <c r="C654" s="4" t="e">
        <f>③入力シート!C657*100+③入力シート!D657</f>
        <v>#VALUE!</v>
      </c>
      <c r="D654" s="4">
        <v>112011</v>
      </c>
      <c r="E654" s="4">
        <f>①基本情報!$B$11</f>
        <v>0</v>
      </c>
      <c r="F654" s="4" t="str">
        <f>③入力シート!Q657</f>
        <v/>
      </c>
      <c r="G654" s="4">
        <v>1</v>
      </c>
      <c r="H654">
        <f>COUNTIFS($C$2:$C654,C654,$F$2:$F654,F654,$I$2:$I654,I654)</f>
        <v>653</v>
      </c>
      <c r="I654" s="4">
        <f>③入力シート!E657</f>
        <v>0</v>
      </c>
      <c r="K654" s="4">
        <f>③入力シート!G657</f>
        <v>0</v>
      </c>
      <c r="L654" s="4">
        <f>③入力シート!H657</f>
        <v>0</v>
      </c>
      <c r="O654" s="4">
        <f>①基本情報!$B$9</f>
        <v>0</v>
      </c>
      <c r="P654" s="4" t="str">
        <f>③入力シート!B657</f>
        <v/>
      </c>
      <c r="R654" s="4" t="s">
        <v>50</v>
      </c>
      <c r="S654" s="4" t="str">
        <f t="shared" si="10"/>
        <v/>
      </c>
      <c r="T654" s="4">
        <f>③入力シート!J657</f>
        <v>0</v>
      </c>
    </row>
    <row r="655" spans="1:20" ht="15" customHeight="1">
      <c r="A655" s="4">
        <v>0</v>
      </c>
      <c r="B655" s="4">
        <f>③入力シート!$B$2</f>
        <v>202307</v>
      </c>
      <c r="C655" s="4" t="e">
        <f>③入力シート!C658*100+③入力シート!D658</f>
        <v>#VALUE!</v>
      </c>
      <c r="D655" s="4">
        <v>112011</v>
      </c>
      <c r="E655" s="4">
        <f>①基本情報!$B$11</f>
        <v>0</v>
      </c>
      <c r="F655" s="4" t="str">
        <f>③入力シート!Q658</f>
        <v/>
      </c>
      <c r="G655" s="4">
        <v>1</v>
      </c>
      <c r="H655">
        <f>COUNTIFS($C$2:$C655,C655,$F$2:$F655,F655,$I$2:$I655,I655)</f>
        <v>654</v>
      </c>
      <c r="I655" s="4">
        <f>③入力シート!E658</f>
        <v>0</v>
      </c>
      <c r="K655" s="4">
        <f>③入力シート!G658</f>
        <v>0</v>
      </c>
      <c r="L655" s="4">
        <f>③入力シート!H658</f>
        <v>0</v>
      </c>
      <c r="O655" s="4">
        <f>①基本情報!$B$9</f>
        <v>0</v>
      </c>
      <c r="P655" s="4" t="str">
        <f>③入力シート!B658</f>
        <v/>
      </c>
      <c r="R655" s="4" t="s">
        <v>50</v>
      </c>
      <c r="S655" s="4" t="str">
        <f t="shared" si="10"/>
        <v/>
      </c>
      <c r="T655" s="4">
        <f>③入力シート!J658</f>
        <v>0</v>
      </c>
    </row>
    <row r="656" spans="1:20" ht="15" customHeight="1">
      <c r="A656" s="4">
        <v>0</v>
      </c>
      <c r="B656" s="4">
        <f>③入力シート!$B$2</f>
        <v>202307</v>
      </c>
      <c r="C656" s="4" t="e">
        <f>③入力シート!C659*100+③入力シート!D659</f>
        <v>#VALUE!</v>
      </c>
      <c r="D656" s="4">
        <v>112011</v>
      </c>
      <c r="E656" s="4">
        <f>①基本情報!$B$11</f>
        <v>0</v>
      </c>
      <c r="F656" s="4" t="str">
        <f>③入力シート!Q659</f>
        <v/>
      </c>
      <c r="G656" s="4">
        <v>1</v>
      </c>
      <c r="H656">
        <f>COUNTIFS($C$2:$C656,C656,$F$2:$F656,F656,$I$2:$I656,I656)</f>
        <v>655</v>
      </c>
      <c r="I656" s="4">
        <f>③入力シート!E659</f>
        <v>0</v>
      </c>
      <c r="K656" s="4">
        <f>③入力シート!G659</f>
        <v>0</v>
      </c>
      <c r="L656" s="4">
        <f>③入力シート!H659</f>
        <v>0</v>
      </c>
      <c r="O656" s="4">
        <f>①基本情報!$B$9</f>
        <v>0</v>
      </c>
      <c r="P656" s="4" t="str">
        <f>③入力シート!B659</f>
        <v/>
      </c>
      <c r="R656" s="4" t="s">
        <v>50</v>
      </c>
      <c r="S656" s="4" t="str">
        <f t="shared" si="10"/>
        <v/>
      </c>
      <c r="T656" s="4">
        <f>③入力シート!J659</f>
        <v>0</v>
      </c>
    </row>
    <row r="657" spans="1:20" ht="15" customHeight="1">
      <c r="A657" s="4">
        <v>0</v>
      </c>
      <c r="B657" s="4">
        <f>③入力シート!$B$2</f>
        <v>202307</v>
      </c>
      <c r="C657" s="4" t="e">
        <f>③入力シート!C660*100+③入力シート!D660</f>
        <v>#VALUE!</v>
      </c>
      <c r="D657" s="4">
        <v>112011</v>
      </c>
      <c r="E657" s="4">
        <f>①基本情報!$B$11</f>
        <v>0</v>
      </c>
      <c r="F657" s="4" t="str">
        <f>③入力シート!Q660</f>
        <v/>
      </c>
      <c r="G657" s="4">
        <v>1</v>
      </c>
      <c r="H657">
        <f>COUNTIFS($C$2:$C657,C657,$F$2:$F657,F657,$I$2:$I657,I657)</f>
        <v>656</v>
      </c>
      <c r="I657" s="4">
        <f>③入力シート!E660</f>
        <v>0</v>
      </c>
      <c r="K657" s="4">
        <f>③入力シート!G660</f>
        <v>0</v>
      </c>
      <c r="L657" s="4">
        <f>③入力シート!H660</f>
        <v>0</v>
      </c>
      <c r="O657" s="4">
        <f>①基本情報!$B$9</f>
        <v>0</v>
      </c>
      <c r="P657" s="4" t="str">
        <f>③入力シート!B660</f>
        <v/>
      </c>
      <c r="R657" s="4" t="s">
        <v>50</v>
      </c>
      <c r="S657" s="4" t="str">
        <f t="shared" si="10"/>
        <v/>
      </c>
      <c r="T657" s="4">
        <f>③入力シート!J660</f>
        <v>0</v>
      </c>
    </row>
    <row r="658" spans="1:20" ht="15" customHeight="1">
      <c r="A658" s="4">
        <v>0</v>
      </c>
      <c r="B658" s="4">
        <f>③入力シート!$B$2</f>
        <v>202307</v>
      </c>
      <c r="C658" s="4" t="e">
        <f>③入力シート!C661*100+③入力シート!D661</f>
        <v>#VALUE!</v>
      </c>
      <c r="D658" s="4">
        <v>112011</v>
      </c>
      <c r="E658" s="4">
        <f>①基本情報!$B$11</f>
        <v>0</v>
      </c>
      <c r="F658" s="4" t="str">
        <f>③入力シート!Q661</f>
        <v/>
      </c>
      <c r="G658" s="4">
        <v>1</v>
      </c>
      <c r="H658">
        <f>COUNTIFS($C$2:$C658,C658,$F$2:$F658,F658,$I$2:$I658,I658)</f>
        <v>657</v>
      </c>
      <c r="I658" s="4">
        <f>③入力シート!E661</f>
        <v>0</v>
      </c>
      <c r="K658" s="4">
        <f>③入力シート!G661</f>
        <v>0</v>
      </c>
      <c r="L658" s="4">
        <f>③入力シート!H661</f>
        <v>0</v>
      </c>
      <c r="O658" s="4">
        <f>①基本情報!$B$9</f>
        <v>0</v>
      </c>
      <c r="P658" s="4" t="str">
        <f>③入力シート!B661</f>
        <v/>
      </c>
      <c r="R658" s="4" t="s">
        <v>50</v>
      </c>
      <c r="S658" s="4" t="str">
        <f t="shared" si="10"/>
        <v/>
      </c>
      <c r="T658" s="4">
        <f>③入力シート!J661</f>
        <v>0</v>
      </c>
    </row>
    <row r="659" spans="1:20" ht="15" customHeight="1">
      <c r="A659" s="4">
        <v>0</v>
      </c>
      <c r="B659" s="4">
        <f>③入力シート!$B$2</f>
        <v>202307</v>
      </c>
      <c r="C659" s="4" t="e">
        <f>③入力シート!C662*100+③入力シート!D662</f>
        <v>#VALUE!</v>
      </c>
      <c r="D659" s="4">
        <v>112011</v>
      </c>
      <c r="E659" s="4">
        <f>①基本情報!$B$11</f>
        <v>0</v>
      </c>
      <c r="F659" s="4" t="str">
        <f>③入力シート!Q662</f>
        <v/>
      </c>
      <c r="G659" s="4">
        <v>1</v>
      </c>
      <c r="H659">
        <f>COUNTIFS($C$2:$C659,C659,$F$2:$F659,F659,$I$2:$I659,I659)</f>
        <v>658</v>
      </c>
      <c r="I659" s="4">
        <f>③入力シート!E662</f>
        <v>0</v>
      </c>
      <c r="K659" s="4">
        <f>③入力シート!G662</f>
        <v>0</v>
      </c>
      <c r="L659" s="4">
        <f>③入力シート!H662</f>
        <v>0</v>
      </c>
      <c r="O659" s="4">
        <f>①基本情報!$B$9</f>
        <v>0</v>
      </c>
      <c r="P659" s="4" t="str">
        <f>③入力シート!B662</f>
        <v/>
      </c>
      <c r="R659" s="4" t="s">
        <v>50</v>
      </c>
      <c r="S659" s="4" t="str">
        <f t="shared" si="10"/>
        <v/>
      </c>
      <c r="T659" s="4">
        <f>③入力シート!J662</f>
        <v>0</v>
      </c>
    </row>
    <row r="660" spans="1:20" ht="15" customHeight="1">
      <c r="A660" s="4">
        <v>0</v>
      </c>
      <c r="B660" s="4">
        <f>③入力シート!$B$2</f>
        <v>202307</v>
      </c>
      <c r="C660" s="4" t="e">
        <f>③入力シート!C663*100+③入力シート!D663</f>
        <v>#VALUE!</v>
      </c>
      <c r="D660" s="4">
        <v>112011</v>
      </c>
      <c r="E660" s="4">
        <f>①基本情報!$B$11</f>
        <v>0</v>
      </c>
      <c r="F660" s="4" t="str">
        <f>③入力シート!Q663</f>
        <v/>
      </c>
      <c r="G660" s="4">
        <v>1</v>
      </c>
      <c r="H660">
        <f>COUNTIFS($C$2:$C660,C660,$F$2:$F660,F660,$I$2:$I660,I660)</f>
        <v>659</v>
      </c>
      <c r="I660" s="4">
        <f>③入力シート!E663</f>
        <v>0</v>
      </c>
      <c r="K660" s="4">
        <f>③入力シート!G663</f>
        <v>0</v>
      </c>
      <c r="L660" s="4">
        <f>③入力シート!H663</f>
        <v>0</v>
      </c>
      <c r="O660" s="4">
        <f>①基本情報!$B$9</f>
        <v>0</v>
      </c>
      <c r="P660" s="4" t="str">
        <f>③入力シート!B663</f>
        <v/>
      </c>
      <c r="R660" s="4" t="s">
        <v>50</v>
      </c>
      <c r="S660" s="4" t="str">
        <f t="shared" si="10"/>
        <v/>
      </c>
      <c r="T660" s="4">
        <f>③入力シート!J663</f>
        <v>0</v>
      </c>
    </row>
    <row r="661" spans="1:20" ht="15" customHeight="1">
      <c r="A661" s="4">
        <v>0</v>
      </c>
      <c r="B661" s="4">
        <f>③入力シート!$B$2</f>
        <v>202307</v>
      </c>
      <c r="C661" s="4" t="e">
        <f>③入力シート!C664*100+③入力シート!D664</f>
        <v>#VALUE!</v>
      </c>
      <c r="D661" s="4">
        <v>112011</v>
      </c>
      <c r="E661" s="4">
        <f>①基本情報!$B$11</f>
        <v>0</v>
      </c>
      <c r="F661" s="4" t="str">
        <f>③入力シート!Q664</f>
        <v/>
      </c>
      <c r="G661" s="4">
        <v>1</v>
      </c>
      <c r="H661">
        <f>COUNTIFS($C$2:$C661,C661,$F$2:$F661,F661,$I$2:$I661,I661)</f>
        <v>660</v>
      </c>
      <c r="I661" s="4">
        <f>③入力シート!E664</f>
        <v>0</v>
      </c>
      <c r="K661" s="4">
        <f>③入力シート!G664</f>
        <v>0</v>
      </c>
      <c r="L661" s="4">
        <f>③入力シート!H664</f>
        <v>0</v>
      </c>
      <c r="O661" s="4">
        <f>①基本情報!$B$9</f>
        <v>0</v>
      </c>
      <c r="P661" s="4" t="str">
        <f>③入力シート!B664</f>
        <v/>
      </c>
      <c r="R661" s="4" t="s">
        <v>50</v>
      </c>
      <c r="S661" s="4" t="str">
        <f t="shared" si="10"/>
        <v/>
      </c>
      <c r="T661" s="4">
        <f>③入力シート!J664</f>
        <v>0</v>
      </c>
    </row>
    <row r="662" spans="1:20" ht="15" customHeight="1">
      <c r="A662" s="4">
        <v>0</v>
      </c>
      <c r="B662" s="4">
        <f>③入力シート!$B$2</f>
        <v>202307</v>
      </c>
      <c r="C662" s="4" t="e">
        <f>③入力シート!C665*100+③入力シート!D665</f>
        <v>#VALUE!</v>
      </c>
      <c r="D662" s="4">
        <v>112011</v>
      </c>
      <c r="E662" s="4">
        <f>①基本情報!$B$11</f>
        <v>0</v>
      </c>
      <c r="F662" s="4" t="str">
        <f>③入力シート!Q665</f>
        <v/>
      </c>
      <c r="G662" s="4">
        <v>1</v>
      </c>
      <c r="H662">
        <f>COUNTIFS($C$2:$C662,C662,$F$2:$F662,F662,$I$2:$I662,I662)</f>
        <v>661</v>
      </c>
      <c r="I662" s="4">
        <f>③入力シート!E665</f>
        <v>0</v>
      </c>
      <c r="K662" s="4">
        <f>③入力シート!G665</f>
        <v>0</v>
      </c>
      <c r="L662" s="4">
        <f>③入力シート!H665</f>
        <v>0</v>
      </c>
      <c r="O662" s="4">
        <f>①基本情報!$B$9</f>
        <v>0</v>
      </c>
      <c r="P662" s="4" t="str">
        <f>③入力シート!B665</f>
        <v/>
      </c>
      <c r="R662" s="4" t="s">
        <v>50</v>
      </c>
      <c r="S662" s="4" t="str">
        <f t="shared" si="10"/>
        <v/>
      </c>
      <c r="T662" s="4">
        <f>③入力シート!J665</f>
        <v>0</v>
      </c>
    </row>
    <row r="663" spans="1:20" ht="15" customHeight="1">
      <c r="A663" s="4">
        <v>0</v>
      </c>
      <c r="B663" s="4">
        <f>③入力シート!$B$2</f>
        <v>202307</v>
      </c>
      <c r="C663" s="4" t="e">
        <f>③入力シート!C666*100+③入力シート!D666</f>
        <v>#VALUE!</v>
      </c>
      <c r="D663" s="4">
        <v>112011</v>
      </c>
      <c r="E663" s="4">
        <f>①基本情報!$B$11</f>
        <v>0</v>
      </c>
      <c r="F663" s="4" t="str">
        <f>③入力シート!Q666</f>
        <v/>
      </c>
      <c r="G663" s="4">
        <v>1</v>
      </c>
      <c r="H663">
        <f>COUNTIFS($C$2:$C663,C663,$F$2:$F663,F663,$I$2:$I663,I663)</f>
        <v>662</v>
      </c>
      <c r="I663" s="4">
        <f>③入力シート!E666</f>
        <v>0</v>
      </c>
      <c r="K663" s="4">
        <f>③入力シート!G666</f>
        <v>0</v>
      </c>
      <c r="L663" s="4">
        <f>③入力シート!H666</f>
        <v>0</v>
      </c>
      <c r="O663" s="4">
        <f>①基本情報!$B$9</f>
        <v>0</v>
      </c>
      <c r="P663" s="4" t="str">
        <f>③入力シート!B666</f>
        <v/>
      </c>
      <c r="R663" s="4" t="s">
        <v>50</v>
      </c>
      <c r="S663" s="4" t="str">
        <f t="shared" si="10"/>
        <v/>
      </c>
      <c r="T663" s="4">
        <f>③入力シート!J666</f>
        <v>0</v>
      </c>
    </row>
    <row r="664" spans="1:20" ht="15" customHeight="1">
      <c r="A664" s="4">
        <v>0</v>
      </c>
      <c r="B664" s="4">
        <f>③入力シート!$B$2</f>
        <v>202307</v>
      </c>
      <c r="C664" s="4" t="e">
        <f>③入力シート!C667*100+③入力シート!D667</f>
        <v>#VALUE!</v>
      </c>
      <c r="D664" s="4">
        <v>112011</v>
      </c>
      <c r="E664" s="4">
        <f>①基本情報!$B$11</f>
        <v>0</v>
      </c>
      <c r="F664" s="4" t="str">
        <f>③入力シート!Q667</f>
        <v/>
      </c>
      <c r="G664" s="4">
        <v>1</v>
      </c>
      <c r="H664">
        <f>COUNTIFS($C$2:$C664,C664,$F$2:$F664,F664,$I$2:$I664,I664)</f>
        <v>663</v>
      </c>
      <c r="I664" s="4">
        <f>③入力シート!E667</f>
        <v>0</v>
      </c>
      <c r="K664" s="4">
        <f>③入力シート!G667</f>
        <v>0</v>
      </c>
      <c r="L664" s="4">
        <f>③入力シート!H667</f>
        <v>0</v>
      </c>
      <c r="O664" s="4">
        <f>①基本情報!$B$9</f>
        <v>0</v>
      </c>
      <c r="P664" s="4" t="str">
        <f>③入力シート!B667</f>
        <v/>
      </c>
      <c r="R664" s="4" t="s">
        <v>50</v>
      </c>
      <c r="S664" s="4" t="str">
        <f t="shared" si="10"/>
        <v/>
      </c>
      <c r="T664" s="4">
        <f>③入力シート!J667</f>
        <v>0</v>
      </c>
    </row>
    <row r="665" spans="1:20" ht="15" customHeight="1">
      <c r="A665" s="4">
        <v>0</v>
      </c>
      <c r="B665" s="4">
        <f>③入力シート!$B$2</f>
        <v>202307</v>
      </c>
      <c r="C665" s="4" t="e">
        <f>③入力シート!C668*100+③入力シート!D668</f>
        <v>#VALUE!</v>
      </c>
      <c r="D665" s="4">
        <v>112011</v>
      </c>
      <c r="E665" s="4">
        <f>①基本情報!$B$11</f>
        <v>0</v>
      </c>
      <c r="F665" s="4" t="str">
        <f>③入力シート!Q668</f>
        <v/>
      </c>
      <c r="G665" s="4">
        <v>1</v>
      </c>
      <c r="H665">
        <f>COUNTIFS($C$2:$C665,C665,$F$2:$F665,F665,$I$2:$I665,I665)</f>
        <v>664</v>
      </c>
      <c r="I665" s="4">
        <f>③入力シート!E668</f>
        <v>0</v>
      </c>
      <c r="K665" s="4">
        <f>③入力シート!G668</f>
        <v>0</v>
      </c>
      <c r="L665" s="4">
        <f>③入力シート!H668</f>
        <v>0</v>
      </c>
      <c r="O665" s="4">
        <f>①基本情報!$B$9</f>
        <v>0</v>
      </c>
      <c r="P665" s="4" t="str">
        <f>③入力シート!B668</f>
        <v/>
      </c>
      <c r="R665" s="4" t="s">
        <v>50</v>
      </c>
      <c r="S665" s="4" t="str">
        <f t="shared" si="10"/>
        <v/>
      </c>
      <c r="T665" s="4">
        <f>③入力シート!J668</f>
        <v>0</v>
      </c>
    </row>
    <row r="666" spans="1:20" ht="15" customHeight="1">
      <c r="A666" s="4">
        <v>0</v>
      </c>
      <c r="B666" s="4">
        <f>③入力シート!$B$2</f>
        <v>202307</v>
      </c>
      <c r="C666" s="4" t="e">
        <f>③入力シート!C669*100+③入力シート!D669</f>
        <v>#VALUE!</v>
      </c>
      <c r="D666" s="4">
        <v>112011</v>
      </c>
      <c r="E666" s="4">
        <f>①基本情報!$B$11</f>
        <v>0</v>
      </c>
      <c r="F666" s="4" t="str">
        <f>③入力シート!Q669</f>
        <v/>
      </c>
      <c r="G666" s="4">
        <v>1</v>
      </c>
      <c r="H666">
        <f>COUNTIFS($C$2:$C666,C666,$F$2:$F666,F666,$I$2:$I666,I666)</f>
        <v>665</v>
      </c>
      <c r="I666" s="4">
        <f>③入力シート!E669</f>
        <v>0</v>
      </c>
      <c r="K666" s="4">
        <f>③入力シート!G669</f>
        <v>0</v>
      </c>
      <c r="L666" s="4">
        <f>③入力シート!H669</f>
        <v>0</v>
      </c>
      <c r="O666" s="4">
        <f>①基本情報!$B$9</f>
        <v>0</v>
      </c>
      <c r="P666" s="4" t="str">
        <f>③入力シート!B669</f>
        <v/>
      </c>
      <c r="R666" s="4" t="s">
        <v>50</v>
      </c>
      <c r="S666" s="4" t="str">
        <f t="shared" si="10"/>
        <v/>
      </c>
      <c r="T666" s="4">
        <f>③入力シート!J669</f>
        <v>0</v>
      </c>
    </row>
    <row r="667" spans="1:20" ht="15" customHeight="1">
      <c r="A667" s="4">
        <v>0</v>
      </c>
      <c r="B667" s="4">
        <f>③入力シート!$B$2</f>
        <v>202307</v>
      </c>
      <c r="C667" s="4" t="e">
        <f>③入力シート!C670*100+③入力シート!D670</f>
        <v>#VALUE!</v>
      </c>
      <c r="D667" s="4">
        <v>112011</v>
      </c>
      <c r="E667" s="4">
        <f>①基本情報!$B$11</f>
        <v>0</v>
      </c>
      <c r="F667" s="4" t="str">
        <f>③入力シート!Q670</f>
        <v/>
      </c>
      <c r="G667" s="4">
        <v>1</v>
      </c>
      <c r="H667">
        <f>COUNTIFS($C$2:$C667,C667,$F$2:$F667,F667,$I$2:$I667,I667)</f>
        <v>666</v>
      </c>
      <c r="I667" s="4">
        <f>③入力シート!E670</f>
        <v>0</v>
      </c>
      <c r="K667" s="4">
        <f>③入力シート!G670</f>
        <v>0</v>
      </c>
      <c r="L667" s="4">
        <f>③入力シート!H670</f>
        <v>0</v>
      </c>
      <c r="O667" s="4">
        <f>①基本情報!$B$9</f>
        <v>0</v>
      </c>
      <c r="P667" s="4" t="str">
        <f>③入力シート!B670</f>
        <v/>
      </c>
      <c r="R667" s="4" t="s">
        <v>50</v>
      </c>
      <c r="S667" s="4" t="str">
        <f t="shared" si="10"/>
        <v/>
      </c>
      <c r="T667" s="4">
        <f>③入力シート!J670</f>
        <v>0</v>
      </c>
    </row>
    <row r="668" spans="1:20" ht="15" customHeight="1">
      <c r="A668" s="4">
        <v>0</v>
      </c>
      <c r="B668" s="4">
        <f>③入力シート!$B$2</f>
        <v>202307</v>
      </c>
      <c r="C668" s="4" t="e">
        <f>③入力シート!C671*100+③入力シート!D671</f>
        <v>#VALUE!</v>
      </c>
      <c r="D668" s="4">
        <v>112011</v>
      </c>
      <c r="E668" s="4">
        <f>①基本情報!$B$11</f>
        <v>0</v>
      </c>
      <c r="F668" s="4" t="str">
        <f>③入力シート!Q671</f>
        <v/>
      </c>
      <c r="G668" s="4">
        <v>1</v>
      </c>
      <c r="H668">
        <f>COUNTIFS($C$2:$C668,C668,$F$2:$F668,F668,$I$2:$I668,I668)</f>
        <v>667</v>
      </c>
      <c r="I668" s="4">
        <f>③入力シート!E671</f>
        <v>0</v>
      </c>
      <c r="K668" s="4">
        <f>③入力シート!G671</f>
        <v>0</v>
      </c>
      <c r="L668" s="4">
        <f>③入力シート!H671</f>
        <v>0</v>
      </c>
      <c r="O668" s="4">
        <f>①基本情報!$B$9</f>
        <v>0</v>
      </c>
      <c r="P668" s="4" t="str">
        <f>③入力シート!B671</f>
        <v/>
      </c>
      <c r="R668" s="4" t="s">
        <v>50</v>
      </c>
      <c r="S668" s="4" t="str">
        <f t="shared" si="10"/>
        <v/>
      </c>
      <c r="T668" s="4">
        <f>③入力シート!J671</f>
        <v>0</v>
      </c>
    </row>
    <row r="669" spans="1:20" ht="15" customHeight="1">
      <c r="A669" s="4">
        <v>0</v>
      </c>
      <c r="B669" s="4">
        <f>③入力シート!$B$2</f>
        <v>202307</v>
      </c>
      <c r="C669" s="4" t="e">
        <f>③入力シート!C672*100+③入力シート!D672</f>
        <v>#VALUE!</v>
      </c>
      <c r="D669" s="4">
        <v>112011</v>
      </c>
      <c r="E669" s="4">
        <f>①基本情報!$B$11</f>
        <v>0</v>
      </c>
      <c r="F669" s="4" t="str">
        <f>③入力シート!Q672</f>
        <v/>
      </c>
      <c r="G669" s="4">
        <v>1</v>
      </c>
      <c r="H669">
        <f>COUNTIFS($C$2:$C669,C669,$F$2:$F669,F669,$I$2:$I669,I669)</f>
        <v>668</v>
      </c>
      <c r="I669" s="4">
        <f>③入力シート!E672</f>
        <v>0</v>
      </c>
      <c r="K669" s="4">
        <f>③入力シート!G672</f>
        <v>0</v>
      </c>
      <c r="L669" s="4">
        <f>③入力シート!H672</f>
        <v>0</v>
      </c>
      <c r="O669" s="4">
        <f>①基本情報!$B$9</f>
        <v>0</v>
      </c>
      <c r="P669" s="4" t="str">
        <f>③入力シート!B672</f>
        <v/>
      </c>
      <c r="R669" s="4" t="s">
        <v>50</v>
      </c>
      <c r="S669" s="4" t="str">
        <f t="shared" si="10"/>
        <v/>
      </c>
      <c r="T669" s="4">
        <f>③入力シート!J672</f>
        <v>0</v>
      </c>
    </row>
    <row r="670" spans="1:20" ht="15" customHeight="1">
      <c r="A670" s="4">
        <v>0</v>
      </c>
      <c r="B670" s="4">
        <f>③入力シート!$B$2</f>
        <v>202307</v>
      </c>
      <c r="C670" s="4" t="e">
        <f>③入力シート!C673*100+③入力シート!D673</f>
        <v>#VALUE!</v>
      </c>
      <c r="D670" s="4">
        <v>112011</v>
      </c>
      <c r="E670" s="4">
        <f>①基本情報!$B$11</f>
        <v>0</v>
      </c>
      <c r="F670" s="4" t="str">
        <f>③入力シート!Q673</f>
        <v/>
      </c>
      <c r="G670" s="4">
        <v>1</v>
      </c>
      <c r="H670">
        <f>COUNTIFS($C$2:$C670,C670,$F$2:$F670,F670,$I$2:$I670,I670)</f>
        <v>669</v>
      </c>
      <c r="I670" s="4">
        <f>③入力シート!E673</f>
        <v>0</v>
      </c>
      <c r="K670" s="4">
        <f>③入力シート!G673</f>
        <v>0</v>
      </c>
      <c r="L670" s="4">
        <f>③入力シート!H673</f>
        <v>0</v>
      </c>
      <c r="O670" s="4">
        <f>①基本情報!$B$9</f>
        <v>0</v>
      </c>
      <c r="P670" s="4" t="str">
        <f>③入力シート!B673</f>
        <v/>
      </c>
      <c r="R670" s="4" t="s">
        <v>50</v>
      </c>
      <c r="S670" s="4" t="str">
        <f t="shared" si="10"/>
        <v/>
      </c>
      <c r="T670" s="4">
        <f>③入力シート!J673</f>
        <v>0</v>
      </c>
    </row>
    <row r="671" spans="1:20" ht="15" customHeight="1">
      <c r="A671" s="4">
        <v>0</v>
      </c>
      <c r="B671" s="4">
        <f>③入力シート!$B$2</f>
        <v>202307</v>
      </c>
      <c r="C671" s="4" t="e">
        <f>③入力シート!C674*100+③入力シート!D674</f>
        <v>#VALUE!</v>
      </c>
      <c r="D671" s="4">
        <v>112011</v>
      </c>
      <c r="E671" s="4">
        <f>①基本情報!$B$11</f>
        <v>0</v>
      </c>
      <c r="F671" s="4" t="str">
        <f>③入力シート!Q674</f>
        <v/>
      </c>
      <c r="G671" s="4">
        <v>1</v>
      </c>
      <c r="H671">
        <f>COUNTIFS($C$2:$C671,C671,$F$2:$F671,F671,$I$2:$I671,I671)</f>
        <v>670</v>
      </c>
      <c r="I671" s="4">
        <f>③入力シート!E674</f>
        <v>0</v>
      </c>
      <c r="K671" s="4">
        <f>③入力シート!G674</f>
        <v>0</v>
      </c>
      <c r="L671" s="4">
        <f>③入力シート!H674</f>
        <v>0</v>
      </c>
      <c r="O671" s="4">
        <f>①基本情報!$B$9</f>
        <v>0</v>
      </c>
      <c r="P671" s="4" t="str">
        <f>③入力シート!B674</f>
        <v/>
      </c>
      <c r="R671" s="4" t="s">
        <v>50</v>
      </c>
      <c r="S671" s="4" t="str">
        <f t="shared" si="10"/>
        <v/>
      </c>
      <c r="T671" s="4">
        <f>③入力シート!J674</f>
        <v>0</v>
      </c>
    </row>
    <row r="672" spans="1:20" ht="15" customHeight="1">
      <c r="A672" s="4">
        <v>0</v>
      </c>
      <c r="B672" s="4">
        <f>③入力シート!$B$2</f>
        <v>202307</v>
      </c>
      <c r="C672" s="4" t="e">
        <f>③入力シート!C675*100+③入力シート!D675</f>
        <v>#VALUE!</v>
      </c>
      <c r="D672" s="4">
        <v>112011</v>
      </c>
      <c r="E672" s="4">
        <f>①基本情報!$B$11</f>
        <v>0</v>
      </c>
      <c r="F672" s="4" t="str">
        <f>③入力シート!Q675</f>
        <v/>
      </c>
      <c r="G672" s="4">
        <v>1</v>
      </c>
      <c r="H672">
        <f>COUNTIFS($C$2:$C672,C672,$F$2:$F672,F672,$I$2:$I672,I672)</f>
        <v>671</v>
      </c>
      <c r="I672" s="4">
        <f>③入力シート!E675</f>
        <v>0</v>
      </c>
      <c r="K672" s="4">
        <f>③入力シート!G675</f>
        <v>0</v>
      </c>
      <c r="L672" s="4">
        <f>③入力シート!H675</f>
        <v>0</v>
      </c>
      <c r="O672" s="4">
        <f>①基本情報!$B$9</f>
        <v>0</v>
      </c>
      <c r="P672" s="4" t="str">
        <f>③入力シート!B675</f>
        <v/>
      </c>
      <c r="R672" s="4" t="s">
        <v>50</v>
      </c>
      <c r="S672" s="4" t="str">
        <f t="shared" si="10"/>
        <v/>
      </c>
      <c r="T672" s="4">
        <f>③入力シート!J675</f>
        <v>0</v>
      </c>
    </row>
    <row r="673" spans="1:20" ht="15" customHeight="1">
      <c r="A673" s="4">
        <v>0</v>
      </c>
      <c r="B673" s="4">
        <f>③入力シート!$B$2</f>
        <v>202307</v>
      </c>
      <c r="C673" s="4" t="e">
        <f>③入力シート!C676*100+③入力シート!D676</f>
        <v>#VALUE!</v>
      </c>
      <c r="D673" s="4">
        <v>112011</v>
      </c>
      <c r="E673" s="4">
        <f>①基本情報!$B$11</f>
        <v>0</v>
      </c>
      <c r="F673" s="4" t="str">
        <f>③入力シート!Q676</f>
        <v/>
      </c>
      <c r="G673" s="4">
        <v>1</v>
      </c>
      <c r="H673">
        <f>COUNTIFS($C$2:$C673,C673,$F$2:$F673,F673,$I$2:$I673,I673)</f>
        <v>672</v>
      </c>
      <c r="I673" s="4">
        <f>③入力シート!E676</f>
        <v>0</v>
      </c>
      <c r="K673" s="4">
        <f>③入力シート!G676</f>
        <v>0</v>
      </c>
      <c r="L673" s="4">
        <f>③入力シート!H676</f>
        <v>0</v>
      </c>
      <c r="O673" s="4">
        <f>①基本情報!$B$9</f>
        <v>0</v>
      </c>
      <c r="P673" s="4" t="str">
        <f>③入力シート!B676</f>
        <v/>
      </c>
      <c r="R673" s="4" t="s">
        <v>50</v>
      </c>
      <c r="S673" s="4" t="str">
        <f t="shared" si="10"/>
        <v/>
      </c>
      <c r="T673" s="4">
        <f>③入力シート!J676</f>
        <v>0</v>
      </c>
    </row>
    <row r="674" spans="1:20" ht="15" customHeight="1">
      <c r="A674" s="4">
        <v>0</v>
      </c>
      <c r="B674" s="4">
        <f>③入力シート!$B$2</f>
        <v>202307</v>
      </c>
      <c r="C674" s="4" t="e">
        <f>③入力シート!C677*100+③入力シート!D677</f>
        <v>#VALUE!</v>
      </c>
      <c r="D674" s="4">
        <v>112011</v>
      </c>
      <c r="E674" s="4">
        <f>①基本情報!$B$11</f>
        <v>0</v>
      </c>
      <c r="F674" s="4" t="str">
        <f>③入力シート!Q677</f>
        <v/>
      </c>
      <c r="G674" s="4">
        <v>1</v>
      </c>
      <c r="H674">
        <f>COUNTIFS($C$2:$C674,C674,$F$2:$F674,F674,$I$2:$I674,I674)</f>
        <v>673</v>
      </c>
      <c r="I674" s="4">
        <f>③入力シート!E677</f>
        <v>0</v>
      </c>
      <c r="K674" s="4">
        <f>③入力シート!G677</f>
        <v>0</v>
      </c>
      <c r="L674" s="4">
        <f>③入力シート!H677</f>
        <v>0</v>
      </c>
      <c r="O674" s="4">
        <f>①基本情報!$B$9</f>
        <v>0</v>
      </c>
      <c r="P674" s="4" t="str">
        <f>③入力シート!B677</f>
        <v/>
      </c>
      <c r="R674" s="4" t="s">
        <v>50</v>
      </c>
      <c r="S674" s="4" t="str">
        <f t="shared" si="10"/>
        <v/>
      </c>
      <c r="T674" s="4">
        <f>③入力シート!J677</f>
        <v>0</v>
      </c>
    </row>
    <row r="675" spans="1:20" ht="15" customHeight="1">
      <c r="A675" s="4">
        <v>0</v>
      </c>
      <c r="B675" s="4">
        <f>③入力シート!$B$2</f>
        <v>202307</v>
      </c>
      <c r="C675" s="4" t="e">
        <f>③入力シート!C678*100+③入力シート!D678</f>
        <v>#VALUE!</v>
      </c>
      <c r="D675" s="4">
        <v>112011</v>
      </c>
      <c r="E675" s="4">
        <f>①基本情報!$B$11</f>
        <v>0</v>
      </c>
      <c r="F675" s="4" t="str">
        <f>③入力シート!Q678</f>
        <v/>
      </c>
      <c r="G675" s="4">
        <v>1</v>
      </c>
      <c r="H675">
        <f>COUNTIFS($C$2:$C675,C675,$F$2:$F675,F675,$I$2:$I675,I675)</f>
        <v>674</v>
      </c>
      <c r="I675" s="4">
        <f>③入力シート!E678</f>
        <v>0</v>
      </c>
      <c r="K675" s="4">
        <f>③入力シート!G678</f>
        <v>0</v>
      </c>
      <c r="L675" s="4">
        <f>③入力シート!H678</f>
        <v>0</v>
      </c>
      <c r="O675" s="4">
        <f>①基本情報!$B$9</f>
        <v>0</v>
      </c>
      <c r="P675" s="4" t="str">
        <f>③入力シート!B678</f>
        <v/>
      </c>
      <c r="R675" s="4" t="s">
        <v>50</v>
      </c>
      <c r="S675" s="4" t="str">
        <f t="shared" si="10"/>
        <v/>
      </c>
      <c r="T675" s="4">
        <f>③入力シート!J678</f>
        <v>0</v>
      </c>
    </row>
    <row r="676" spans="1:20" ht="15" customHeight="1">
      <c r="A676" s="4">
        <v>0</v>
      </c>
      <c r="B676" s="4">
        <f>③入力シート!$B$2</f>
        <v>202307</v>
      </c>
      <c r="C676" s="4" t="e">
        <f>③入力シート!C679*100+③入力シート!D679</f>
        <v>#VALUE!</v>
      </c>
      <c r="D676" s="4">
        <v>112011</v>
      </c>
      <c r="E676" s="4">
        <f>①基本情報!$B$11</f>
        <v>0</v>
      </c>
      <c r="F676" s="4" t="str">
        <f>③入力シート!Q679</f>
        <v/>
      </c>
      <c r="G676" s="4">
        <v>1</v>
      </c>
      <c r="H676">
        <f>COUNTIFS($C$2:$C676,C676,$F$2:$F676,F676,$I$2:$I676,I676)</f>
        <v>675</v>
      </c>
      <c r="I676" s="4">
        <f>③入力シート!E679</f>
        <v>0</v>
      </c>
      <c r="K676" s="4">
        <f>③入力シート!G679</f>
        <v>0</v>
      </c>
      <c r="L676" s="4">
        <f>③入力シート!H679</f>
        <v>0</v>
      </c>
      <c r="O676" s="4">
        <f>①基本情報!$B$9</f>
        <v>0</v>
      </c>
      <c r="P676" s="4" t="str">
        <f>③入力シート!B679</f>
        <v/>
      </c>
      <c r="R676" s="4" t="s">
        <v>50</v>
      </c>
      <c r="S676" s="4" t="str">
        <f t="shared" si="10"/>
        <v/>
      </c>
      <c r="T676" s="4">
        <f>③入力シート!J679</f>
        <v>0</v>
      </c>
    </row>
    <row r="677" spans="1:20" ht="15" customHeight="1">
      <c r="A677" s="4">
        <v>0</v>
      </c>
      <c r="B677" s="4">
        <f>③入力シート!$B$2</f>
        <v>202307</v>
      </c>
      <c r="C677" s="4" t="e">
        <f>③入力シート!C680*100+③入力シート!D680</f>
        <v>#VALUE!</v>
      </c>
      <c r="D677" s="4">
        <v>112011</v>
      </c>
      <c r="E677" s="4">
        <f>①基本情報!$B$11</f>
        <v>0</v>
      </c>
      <c r="F677" s="4" t="str">
        <f>③入力シート!Q680</f>
        <v/>
      </c>
      <c r="G677" s="4">
        <v>1</v>
      </c>
      <c r="H677">
        <f>COUNTIFS($C$2:$C677,C677,$F$2:$F677,F677,$I$2:$I677,I677)</f>
        <v>676</v>
      </c>
      <c r="I677" s="4">
        <f>③入力シート!E680</f>
        <v>0</v>
      </c>
      <c r="K677" s="4">
        <f>③入力シート!G680</f>
        <v>0</v>
      </c>
      <c r="L677" s="4">
        <f>③入力シート!H680</f>
        <v>0</v>
      </c>
      <c r="O677" s="4">
        <f>①基本情報!$B$9</f>
        <v>0</v>
      </c>
      <c r="P677" s="4" t="str">
        <f>③入力シート!B680</f>
        <v/>
      </c>
      <c r="R677" s="4" t="s">
        <v>50</v>
      </c>
      <c r="S677" s="4" t="str">
        <f t="shared" si="10"/>
        <v/>
      </c>
      <c r="T677" s="4">
        <f>③入力シート!J680</f>
        <v>0</v>
      </c>
    </row>
    <row r="678" spans="1:20" ht="15" customHeight="1">
      <c r="A678" s="4">
        <v>0</v>
      </c>
      <c r="B678" s="4">
        <f>③入力シート!$B$2</f>
        <v>202307</v>
      </c>
      <c r="C678" s="4" t="e">
        <f>③入力シート!C681*100+③入力シート!D681</f>
        <v>#VALUE!</v>
      </c>
      <c r="D678" s="4">
        <v>112011</v>
      </c>
      <c r="E678" s="4">
        <f>①基本情報!$B$11</f>
        <v>0</v>
      </c>
      <c r="F678" s="4" t="str">
        <f>③入力シート!Q681</f>
        <v/>
      </c>
      <c r="G678" s="4">
        <v>1</v>
      </c>
      <c r="H678">
        <f>COUNTIFS($C$2:$C678,C678,$F$2:$F678,F678,$I$2:$I678,I678)</f>
        <v>677</v>
      </c>
      <c r="I678" s="4">
        <f>③入力シート!E681</f>
        <v>0</v>
      </c>
      <c r="K678" s="4">
        <f>③入力シート!G681</f>
        <v>0</v>
      </c>
      <c r="L678" s="4">
        <f>③入力シート!H681</f>
        <v>0</v>
      </c>
      <c r="O678" s="4">
        <f>①基本情報!$B$9</f>
        <v>0</v>
      </c>
      <c r="P678" s="4" t="str">
        <f>③入力シート!B681</f>
        <v/>
      </c>
      <c r="R678" s="4" t="s">
        <v>50</v>
      </c>
      <c r="S678" s="4" t="str">
        <f t="shared" si="10"/>
        <v/>
      </c>
      <c r="T678" s="4">
        <f>③入力シート!J681</f>
        <v>0</v>
      </c>
    </row>
    <row r="679" spans="1:20" ht="15" customHeight="1">
      <c r="A679" s="4">
        <v>0</v>
      </c>
      <c r="B679" s="4">
        <f>③入力シート!$B$2</f>
        <v>202307</v>
      </c>
      <c r="C679" s="4" t="e">
        <f>③入力シート!C682*100+③入力シート!D682</f>
        <v>#VALUE!</v>
      </c>
      <c r="D679" s="4">
        <v>112011</v>
      </c>
      <c r="E679" s="4">
        <f>①基本情報!$B$11</f>
        <v>0</v>
      </c>
      <c r="F679" s="4" t="str">
        <f>③入力シート!Q682</f>
        <v/>
      </c>
      <c r="G679" s="4">
        <v>1</v>
      </c>
      <c r="H679">
        <f>COUNTIFS($C$2:$C679,C679,$F$2:$F679,F679,$I$2:$I679,I679)</f>
        <v>678</v>
      </c>
      <c r="I679" s="4">
        <f>③入力シート!E682</f>
        <v>0</v>
      </c>
      <c r="K679" s="4">
        <f>③入力シート!G682</f>
        <v>0</v>
      </c>
      <c r="L679" s="4">
        <f>③入力シート!H682</f>
        <v>0</v>
      </c>
      <c r="O679" s="4">
        <f>①基本情報!$B$9</f>
        <v>0</v>
      </c>
      <c r="P679" s="4" t="str">
        <f>③入力シート!B682</f>
        <v/>
      </c>
      <c r="R679" s="4" t="s">
        <v>50</v>
      </c>
      <c r="S679" s="4" t="str">
        <f t="shared" si="10"/>
        <v/>
      </c>
      <c r="T679" s="4">
        <f>③入力シート!J682</f>
        <v>0</v>
      </c>
    </row>
    <row r="680" spans="1:20" ht="15" customHeight="1">
      <c r="A680" s="4">
        <v>0</v>
      </c>
      <c r="B680" s="4">
        <f>③入力シート!$B$2</f>
        <v>202307</v>
      </c>
      <c r="C680" s="4" t="e">
        <f>③入力シート!C683*100+③入力シート!D683</f>
        <v>#VALUE!</v>
      </c>
      <c r="D680" s="4">
        <v>112011</v>
      </c>
      <c r="E680" s="4">
        <f>①基本情報!$B$11</f>
        <v>0</v>
      </c>
      <c r="F680" s="4" t="str">
        <f>③入力シート!Q683</f>
        <v/>
      </c>
      <c r="G680" s="4">
        <v>1</v>
      </c>
      <c r="H680">
        <f>COUNTIFS($C$2:$C680,C680,$F$2:$F680,F680,$I$2:$I680,I680)</f>
        <v>679</v>
      </c>
      <c r="I680" s="4">
        <f>③入力シート!E683</f>
        <v>0</v>
      </c>
      <c r="K680" s="4">
        <f>③入力シート!G683</f>
        <v>0</v>
      </c>
      <c r="L680" s="4">
        <f>③入力シート!H683</f>
        <v>0</v>
      </c>
      <c r="O680" s="4">
        <f>①基本情報!$B$9</f>
        <v>0</v>
      </c>
      <c r="P680" s="4" t="str">
        <f>③入力シート!B683</f>
        <v/>
      </c>
      <c r="R680" s="4" t="s">
        <v>50</v>
      </c>
      <c r="S680" s="4" t="str">
        <f t="shared" si="10"/>
        <v/>
      </c>
      <c r="T680" s="4">
        <f>③入力シート!J683</f>
        <v>0</v>
      </c>
    </row>
    <row r="681" spans="1:20" ht="15" customHeight="1">
      <c r="A681" s="4">
        <v>0</v>
      </c>
      <c r="B681" s="4">
        <f>③入力シート!$B$2</f>
        <v>202307</v>
      </c>
      <c r="C681" s="4" t="e">
        <f>③入力シート!C684*100+③入力シート!D684</f>
        <v>#VALUE!</v>
      </c>
      <c r="D681" s="4">
        <v>112011</v>
      </c>
      <c r="E681" s="4">
        <f>①基本情報!$B$11</f>
        <v>0</v>
      </c>
      <c r="F681" s="4" t="str">
        <f>③入力シート!Q684</f>
        <v/>
      </c>
      <c r="G681" s="4">
        <v>1</v>
      </c>
      <c r="H681">
        <f>COUNTIFS($C$2:$C681,C681,$F$2:$F681,F681,$I$2:$I681,I681)</f>
        <v>680</v>
      </c>
      <c r="I681" s="4">
        <f>③入力シート!E684</f>
        <v>0</v>
      </c>
      <c r="K681" s="4">
        <f>③入力シート!G684</f>
        <v>0</v>
      </c>
      <c r="L681" s="4">
        <f>③入力シート!H684</f>
        <v>0</v>
      </c>
      <c r="O681" s="4">
        <f>①基本情報!$B$9</f>
        <v>0</v>
      </c>
      <c r="P681" s="4" t="str">
        <f>③入力シート!B684</f>
        <v/>
      </c>
      <c r="R681" s="4" t="s">
        <v>50</v>
      </c>
      <c r="S681" s="4" t="str">
        <f t="shared" si="10"/>
        <v/>
      </c>
      <c r="T681" s="4">
        <f>③入力シート!J684</f>
        <v>0</v>
      </c>
    </row>
    <row r="682" spans="1:20" ht="15" customHeight="1">
      <c r="A682" s="4">
        <v>0</v>
      </c>
      <c r="B682" s="4">
        <f>③入力シート!$B$2</f>
        <v>202307</v>
      </c>
      <c r="C682" s="4" t="e">
        <f>③入力シート!C685*100+③入力シート!D685</f>
        <v>#VALUE!</v>
      </c>
      <c r="D682" s="4">
        <v>112011</v>
      </c>
      <c r="E682" s="4">
        <f>①基本情報!$B$11</f>
        <v>0</v>
      </c>
      <c r="F682" s="4" t="str">
        <f>③入力シート!Q685</f>
        <v/>
      </c>
      <c r="G682" s="4">
        <v>1</v>
      </c>
      <c r="H682">
        <f>COUNTIFS($C$2:$C682,C682,$F$2:$F682,F682,$I$2:$I682,I682)</f>
        <v>681</v>
      </c>
      <c r="I682" s="4">
        <f>③入力シート!E685</f>
        <v>0</v>
      </c>
      <c r="K682" s="4">
        <f>③入力シート!G685</f>
        <v>0</v>
      </c>
      <c r="L682" s="4">
        <f>③入力シート!H685</f>
        <v>0</v>
      </c>
      <c r="O682" s="4">
        <f>①基本情報!$B$9</f>
        <v>0</v>
      </c>
      <c r="P682" s="4" t="str">
        <f>③入力シート!B685</f>
        <v/>
      </c>
      <c r="R682" s="4" t="s">
        <v>50</v>
      </c>
      <c r="S682" s="4" t="str">
        <f t="shared" si="10"/>
        <v/>
      </c>
      <c r="T682" s="4">
        <f>③入力シート!J685</f>
        <v>0</v>
      </c>
    </row>
    <row r="683" spans="1:20" ht="15" customHeight="1">
      <c r="A683" s="4">
        <v>0</v>
      </c>
      <c r="B683" s="4">
        <f>③入力シート!$B$2</f>
        <v>202307</v>
      </c>
      <c r="C683" s="4" t="e">
        <f>③入力シート!C686*100+③入力シート!D686</f>
        <v>#VALUE!</v>
      </c>
      <c r="D683" s="4">
        <v>112011</v>
      </c>
      <c r="E683" s="4">
        <f>①基本情報!$B$11</f>
        <v>0</v>
      </c>
      <c r="F683" s="4" t="str">
        <f>③入力シート!Q686</f>
        <v/>
      </c>
      <c r="G683" s="4">
        <v>1</v>
      </c>
      <c r="H683">
        <f>COUNTIFS($C$2:$C683,C683,$F$2:$F683,F683,$I$2:$I683,I683)</f>
        <v>682</v>
      </c>
      <c r="I683" s="4">
        <f>③入力シート!E686</f>
        <v>0</v>
      </c>
      <c r="K683" s="4">
        <f>③入力シート!G686</f>
        <v>0</v>
      </c>
      <c r="L683" s="4">
        <f>③入力シート!H686</f>
        <v>0</v>
      </c>
      <c r="O683" s="4">
        <f>①基本情報!$B$9</f>
        <v>0</v>
      </c>
      <c r="P683" s="4" t="str">
        <f>③入力シート!B686</f>
        <v/>
      </c>
      <c r="R683" s="4" t="s">
        <v>50</v>
      </c>
      <c r="S683" s="4" t="str">
        <f t="shared" si="10"/>
        <v/>
      </c>
      <c r="T683" s="4">
        <f>③入力シート!J686</f>
        <v>0</v>
      </c>
    </row>
    <row r="684" spans="1:20" ht="15" customHeight="1">
      <c r="A684" s="4">
        <v>0</v>
      </c>
      <c r="B684" s="4">
        <f>③入力シート!$B$2</f>
        <v>202307</v>
      </c>
      <c r="C684" s="4" t="e">
        <f>③入力シート!C687*100+③入力シート!D687</f>
        <v>#VALUE!</v>
      </c>
      <c r="D684" s="4">
        <v>112011</v>
      </c>
      <c r="E684" s="4">
        <f>①基本情報!$B$11</f>
        <v>0</v>
      </c>
      <c r="F684" s="4" t="str">
        <f>③入力シート!Q687</f>
        <v/>
      </c>
      <c r="G684" s="4">
        <v>1</v>
      </c>
      <c r="H684">
        <f>COUNTIFS($C$2:$C684,C684,$F$2:$F684,F684,$I$2:$I684,I684)</f>
        <v>683</v>
      </c>
      <c r="I684" s="4">
        <f>③入力シート!E687</f>
        <v>0</v>
      </c>
      <c r="K684" s="4">
        <f>③入力シート!G687</f>
        <v>0</v>
      </c>
      <c r="L684" s="4">
        <f>③入力シート!H687</f>
        <v>0</v>
      </c>
      <c r="O684" s="4">
        <f>①基本情報!$B$9</f>
        <v>0</v>
      </c>
      <c r="P684" s="4" t="str">
        <f>③入力シート!B687</f>
        <v/>
      </c>
      <c r="R684" s="4" t="s">
        <v>50</v>
      </c>
      <c r="S684" s="4" t="str">
        <f t="shared" si="10"/>
        <v/>
      </c>
      <c r="T684" s="4">
        <f>③入力シート!J687</f>
        <v>0</v>
      </c>
    </row>
    <row r="685" spans="1:20" ht="15" customHeight="1">
      <c r="A685" s="4">
        <v>0</v>
      </c>
      <c r="B685" s="4">
        <f>③入力シート!$B$2</f>
        <v>202307</v>
      </c>
      <c r="C685" s="4" t="e">
        <f>③入力シート!C688*100+③入力シート!D688</f>
        <v>#VALUE!</v>
      </c>
      <c r="D685" s="4">
        <v>112011</v>
      </c>
      <c r="E685" s="4">
        <f>①基本情報!$B$11</f>
        <v>0</v>
      </c>
      <c r="F685" s="4" t="str">
        <f>③入力シート!Q688</f>
        <v/>
      </c>
      <c r="G685" s="4">
        <v>1</v>
      </c>
      <c r="H685">
        <f>COUNTIFS($C$2:$C685,C685,$F$2:$F685,F685,$I$2:$I685,I685)</f>
        <v>684</v>
      </c>
      <c r="I685" s="4">
        <f>③入力シート!E688</f>
        <v>0</v>
      </c>
      <c r="K685" s="4">
        <f>③入力シート!G688</f>
        <v>0</v>
      </c>
      <c r="L685" s="4">
        <f>③入力シート!H688</f>
        <v>0</v>
      </c>
      <c r="O685" s="4">
        <f>①基本情報!$B$9</f>
        <v>0</v>
      </c>
      <c r="P685" s="4" t="str">
        <f>③入力シート!B688</f>
        <v/>
      </c>
      <c r="R685" s="4" t="s">
        <v>50</v>
      </c>
      <c r="S685" s="4" t="str">
        <f t="shared" si="10"/>
        <v/>
      </c>
      <c r="T685" s="4">
        <f>③入力シート!J688</f>
        <v>0</v>
      </c>
    </row>
    <row r="686" spans="1:20" ht="15" customHeight="1">
      <c r="A686" s="4">
        <v>0</v>
      </c>
      <c r="B686" s="4">
        <f>③入力シート!$B$2</f>
        <v>202307</v>
      </c>
      <c r="C686" s="4" t="e">
        <f>③入力シート!C689*100+③入力シート!D689</f>
        <v>#VALUE!</v>
      </c>
      <c r="D686" s="4">
        <v>112011</v>
      </c>
      <c r="E686" s="4">
        <f>①基本情報!$B$11</f>
        <v>0</v>
      </c>
      <c r="F686" s="4" t="str">
        <f>③入力シート!Q689</f>
        <v/>
      </c>
      <c r="G686" s="4">
        <v>1</v>
      </c>
      <c r="H686">
        <f>COUNTIFS($C$2:$C686,C686,$F$2:$F686,F686,$I$2:$I686,I686)</f>
        <v>685</v>
      </c>
      <c r="I686" s="4">
        <f>③入力シート!E689</f>
        <v>0</v>
      </c>
      <c r="K686" s="4">
        <f>③入力シート!G689</f>
        <v>0</v>
      </c>
      <c r="L686" s="4">
        <f>③入力シート!H689</f>
        <v>0</v>
      </c>
      <c r="O686" s="4">
        <f>①基本情報!$B$9</f>
        <v>0</v>
      </c>
      <c r="P686" s="4" t="str">
        <f>③入力シート!B689</f>
        <v/>
      </c>
      <c r="R686" s="4" t="s">
        <v>50</v>
      </c>
      <c r="S686" s="4" t="str">
        <f t="shared" si="10"/>
        <v/>
      </c>
      <c r="T686" s="4">
        <f>③入力シート!J689</f>
        <v>0</v>
      </c>
    </row>
    <row r="687" spans="1:20" ht="15" customHeight="1">
      <c r="A687" s="4">
        <v>0</v>
      </c>
      <c r="B687" s="4">
        <f>③入力シート!$B$2</f>
        <v>202307</v>
      </c>
      <c r="C687" s="4" t="e">
        <f>③入力シート!C690*100+③入力シート!D690</f>
        <v>#VALUE!</v>
      </c>
      <c r="D687" s="4">
        <v>112011</v>
      </c>
      <c r="E687" s="4">
        <f>①基本情報!$B$11</f>
        <v>0</v>
      </c>
      <c r="F687" s="4" t="str">
        <f>③入力シート!Q690</f>
        <v/>
      </c>
      <c r="G687" s="4">
        <v>1</v>
      </c>
      <c r="H687">
        <f>COUNTIFS($C$2:$C687,C687,$F$2:$F687,F687,$I$2:$I687,I687)</f>
        <v>686</v>
      </c>
      <c r="I687" s="4">
        <f>③入力シート!E690</f>
        <v>0</v>
      </c>
      <c r="K687" s="4">
        <f>③入力シート!G690</f>
        <v>0</v>
      </c>
      <c r="L687" s="4">
        <f>③入力シート!H690</f>
        <v>0</v>
      </c>
      <c r="O687" s="4">
        <f>①基本情報!$B$9</f>
        <v>0</v>
      </c>
      <c r="P687" s="4" t="str">
        <f>③入力シート!B690</f>
        <v/>
      </c>
      <c r="R687" s="4" t="s">
        <v>50</v>
      </c>
      <c r="S687" s="4" t="str">
        <f t="shared" si="10"/>
        <v/>
      </c>
      <c r="T687" s="4">
        <f>③入力シート!J690</f>
        <v>0</v>
      </c>
    </row>
    <row r="688" spans="1:20" ht="15" customHeight="1">
      <c r="A688" s="4">
        <v>0</v>
      </c>
      <c r="B688" s="4">
        <f>③入力シート!$B$2</f>
        <v>202307</v>
      </c>
      <c r="C688" s="4" t="e">
        <f>③入力シート!C691*100+③入力シート!D691</f>
        <v>#VALUE!</v>
      </c>
      <c r="D688" s="4">
        <v>112011</v>
      </c>
      <c r="E688" s="4">
        <f>①基本情報!$B$11</f>
        <v>0</v>
      </c>
      <c r="F688" s="4" t="str">
        <f>③入力シート!Q691</f>
        <v/>
      </c>
      <c r="G688" s="4">
        <v>1</v>
      </c>
      <c r="H688">
        <f>COUNTIFS($C$2:$C688,C688,$F$2:$F688,F688,$I$2:$I688,I688)</f>
        <v>687</v>
      </c>
      <c r="I688" s="4">
        <f>③入力シート!E691</f>
        <v>0</v>
      </c>
      <c r="K688" s="4">
        <f>③入力シート!G691</f>
        <v>0</v>
      </c>
      <c r="L688" s="4">
        <f>③入力シート!H691</f>
        <v>0</v>
      </c>
      <c r="O688" s="4">
        <f>①基本情報!$B$9</f>
        <v>0</v>
      </c>
      <c r="P688" s="4" t="str">
        <f>③入力シート!B691</f>
        <v/>
      </c>
      <c r="R688" s="4" t="s">
        <v>50</v>
      </c>
      <c r="S688" s="4" t="str">
        <f t="shared" si="10"/>
        <v/>
      </c>
      <c r="T688" s="4">
        <f>③入力シート!J691</f>
        <v>0</v>
      </c>
    </row>
    <row r="689" spans="1:20" ht="15" customHeight="1">
      <c r="A689" s="4">
        <v>0</v>
      </c>
      <c r="B689" s="4">
        <f>③入力シート!$B$2</f>
        <v>202307</v>
      </c>
      <c r="C689" s="4" t="e">
        <f>③入力シート!C692*100+③入力シート!D692</f>
        <v>#VALUE!</v>
      </c>
      <c r="D689" s="4">
        <v>112011</v>
      </c>
      <c r="E689" s="4">
        <f>①基本情報!$B$11</f>
        <v>0</v>
      </c>
      <c r="F689" s="4" t="str">
        <f>③入力シート!Q692</f>
        <v/>
      </c>
      <c r="G689" s="4">
        <v>1</v>
      </c>
      <c r="H689">
        <f>COUNTIFS($C$2:$C689,C689,$F$2:$F689,F689,$I$2:$I689,I689)</f>
        <v>688</v>
      </c>
      <c r="I689" s="4">
        <f>③入力シート!E692</f>
        <v>0</v>
      </c>
      <c r="K689" s="4">
        <f>③入力シート!G692</f>
        <v>0</v>
      </c>
      <c r="L689" s="4">
        <f>③入力シート!H692</f>
        <v>0</v>
      </c>
      <c r="O689" s="4">
        <f>①基本情報!$B$9</f>
        <v>0</v>
      </c>
      <c r="P689" s="4" t="str">
        <f>③入力シート!B692</f>
        <v/>
      </c>
      <c r="R689" s="4" t="s">
        <v>50</v>
      </c>
      <c r="S689" s="4" t="str">
        <f t="shared" si="10"/>
        <v/>
      </c>
      <c r="T689" s="4">
        <f>③入力シート!J692</f>
        <v>0</v>
      </c>
    </row>
    <row r="690" spans="1:20" ht="15" customHeight="1">
      <c r="A690" s="4">
        <v>0</v>
      </c>
      <c r="B690" s="4">
        <f>③入力シート!$B$2</f>
        <v>202307</v>
      </c>
      <c r="C690" s="4" t="e">
        <f>③入力シート!C693*100+③入力シート!D693</f>
        <v>#VALUE!</v>
      </c>
      <c r="D690" s="4">
        <v>112011</v>
      </c>
      <c r="E690" s="4">
        <f>①基本情報!$B$11</f>
        <v>0</v>
      </c>
      <c r="F690" s="4" t="str">
        <f>③入力シート!Q693</f>
        <v/>
      </c>
      <c r="G690" s="4">
        <v>1</v>
      </c>
      <c r="H690">
        <f>COUNTIFS($C$2:$C690,C690,$F$2:$F690,F690,$I$2:$I690,I690)</f>
        <v>689</v>
      </c>
      <c r="I690" s="4">
        <f>③入力シート!E693</f>
        <v>0</v>
      </c>
      <c r="K690" s="4">
        <f>③入力シート!G693</f>
        <v>0</v>
      </c>
      <c r="L690" s="4">
        <f>③入力シート!H693</f>
        <v>0</v>
      </c>
      <c r="O690" s="4">
        <f>①基本情報!$B$9</f>
        <v>0</v>
      </c>
      <c r="P690" s="4" t="str">
        <f>③入力シート!B693</f>
        <v/>
      </c>
      <c r="R690" s="4" t="s">
        <v>50</v>
      </c>
      <c r="S690" s="4" t="str">
        <f t="shared" si="10"/>
        <v/>
      </c>
      <c r="T690" s="4">
        <f>③入力シート!J693</f>
        <v>0</v>
      </c>
    </row>
    <row r="691" spans="1:20" ht="15" customHeight="1">
      <c r="A691" s="4">
        <v>0</v>
      </c>
      <c r="B691" s="4">
        <f>③入力シート!$B$2</f>
        <v>202307</v>
      </c>
      <c r="C691" s="4" t="e">
        <f>③入力シート!C694*100+③入力シート!D694</f>
        <v>#VALUE!</v>
      </c>
      <c r="D691" s="4">
        <v>112011</v>
      </c>
      <c r="E691" s="4">
        <f>①基本情報!$B$11</f>
        <v>0</v>
      </c>
      <c r="F691" s="4" t="str">
        <f>③入力シート!Q694</f>
        <v/>
      </c>
      <c r="G691" s="4">
        <v>1</v>
      </c>
      <c r="H691">
        <f>COUNTIFS($C$2:$C691,C691,$F$2:$F691,F691,$I$2:$I691,I691)</f>
        <v>690</v>
      </c>
      <c r="I691" s="4">
        <f>③入力シート!E694</f>
        <v>0</v>
      </c>
      <c r="K691" s="4">
        <f>③入力シート!G694</f>
        <v>0</v>
      </c>
      <c r="L691" s="4">
        <f>③入力シート!H694</f>
        <v>0</v>
      </c>
      <c r="O691" s="4">
        <f>①基本情報!$B$9</f>
        <v>0</v>
      </c>
      <c r="P691" s="4" t="str">
        <f>③入力シート!B694</f>
        <v/>
      </c>
      <c r="R691" s="4" t="s">
        <v>50</v>
      </c>
      <c r="S691" s="4" t="str">
        <f t="shared" si="10"/>
        <v/>
      </c>
      <c r="T691" s="4">
        <f>③入力シート!J694</f>
        <v>0</v>
      </c>
    </row>
    <row r="692" spans="1:20" ht="15" customHeight="1">
      <c r="A692" s="4">
        <v>0</v>
      </c>
      <c r="B692" s="4">
        <f>③入力シート!$B$2</f>
        <v>202307</v>
      </c>
      <c r="C692" s="4" t="e">
        <f>③入力シート!C695*100+③入力シート!D695</f>
        <v>#VALUE!</v>
      </c>
      <c r="D692" s="4">
        <v>112011</v>
      </c>
      <c r="E692" s="4">
        <f>①基本情報!$B$11</f>
        <v>0</v>
      </c>
      <c r="F692" s="4" t="str">
        <f>③入力シート!Q695</f>
        <v/>
      </c>
      <c r="G692" s="4">
        <v>1</v>
      </c>
      <c r="H692">
        <f>COUNTIFS($C$2:$C692,C692,$F$2:$F692,F692,$I$2:$I692,I692)</f>
        <v>691</v>
      </c>
      <c r="I692" s="4">
        <f>③入力シート!E695</f>
        <v>0</v>
      </c>
      <c r="K692" s="4">
        <f>③入力シート!G695</f>
        <v>0</v>
      </c>
      <c r="L692" s="4">
        <f>③入力シート!H695</f>
        <v>0</v>
      </c>
      <c r="O692" s="4">
        <f>①基本情報!$B$9</f>
        <v>0</v>
      </c>
      <c r="P692" s="4" t="str">
        <f>③入力シート!B695</f>
        <v/>
      </c>
      <c r="R692" s="4" t="s">
        <v>50</v>
      </c>
      <c r="S692" s="4" t="str">
        <f t="shared" si="10"/>
        <v/>
      </c>
      <c r="T692" s="4">
        <f>③入力シート!J695</f>
        <v>0</v>
      </c>
    </row>
    <row r="693" spans="1:20" ht="15" customHeight="1">
      <c r="A693" s="4">
        <v>0</v>
      </c>
      <c r="B693" s="4">
        <f>③入力シート!$B$2</f>
        <v>202307</v>
      </c>
      <c r="C693" s="4" t="e">
        <f>③入力シート!C696*100+③入力シート!D696</f>
        <v>#VALUE!</v>
      </c>
      <c r="D693" s="4">
        <v>112011</v>
      </c>
      <c r="E693" s="4">
        <f>①基本情報!$B$11</f>
        <v>0</v>
      </c>
      <c r="F693" s="4" t="str">
        <f>③入力シート!Q696</f>
        <v/>
      </c>
      <c r="G693" s="4">
        <v>1</v>
      </c>
      <c r="H693">
        <f>COUNTIFS($C$2:$C693,C693,$F$2:$F693,F693,$I$2:$I693,I693)</f>
        <v>692</v>
      </c>
      <c r="I693" s="4">
        <f>③入力シート!E696</f>
        <v>0</v>
      </c>
      <c r="K693" s="4">
        <f>③入力シート!G696</f>
        <v>0</v>
      </c>
      <c r="L693" s="4">
        <f>③入力シート!H696</f>
        <v>0</v>
      </c>
      <c r="O693" s="4">
        <f>①基本情報!$B$9</f>
        <v>0</v>
      </c>
      <c r="P693" s="4" t="str">
        <f>③入力シート!B696</f>
        <v/>
      </c>
      <c r="R693" s="4" t="s">
        <v>50</v>
      </c>
      <c r="S693" s="4" t="str">
        <f t="shared" si="10"/>
        <v/>
      </c>
      <c r="T693" s="4">
        <f>③入力シート!J696</f>
        <v>0</v>
      </c>
    </row>
    <row r="694" spans="1:20" ht="15" customHeight="1">
      <c r="A694" s="4">
        <v>0</v>
      </c>
      <c r="B694" s="4">
        <f>③入力シート!$B$2</f>
        <v>202307</v>
      </c>
      <c r="C694" s="4" t="e">
        <f>③入力シート!C697*100+③入力シート!D697</f>
        <v>#VALUE!</v>
      </c>
      <c r="D694" s="4">
        <v>112011</v>
      </c>
      <c r="E694" s="4">
        <f>①基本情報!$B$11</f>
        <v>0</v>
      </c>
      <c r="F694" s="4" t="str">
        <f>③入力シート!Q697</f>
        <v/>
      </c>
      <c r="G694" s="4">
        <v>1</v>
      </c>
      <c r="H694">
        <f>COUNTIFS($C$2:$C694,C694,$F$2:$F694,F694,$I$2:$I694,I694)</f>
        <v>693</v>
      </c>
      <c r="I694" s="4">
        <f>③入力シート!E697</f>
        <v>0</v>
      </c>
      <c r="K694" s="4">
        <f>③入力シート!G697</f>
        <v>0</v>
      </c>
      <c r="L694" s="4">
        <f>③入力シート!H697</f>
        <v>0</v>
      </c>
      <c r="O694" s="4">
        <f>①基本情報!$B$9</f>
        <v>0</v>
      </c>
      <c r="P694" s="4" t="str">
        <f>③入力シート!B697</f>
        <v/>
      </c>
      <c r="R694" s="4" t="s">
        <v>50</v>
      </c>
      <c r="S694" s="4" t="str">
        <f t="shared" si="10"/>
        <v/>
      </c>
      <c r="T694" s="4">
        <f>③入力シート!J697</f>
        <v>0</v>
      </c>
    </row>
    <row r="695" spans="1:20" ht="15" customHeight="1">
      <c r="A695" s="4">
        <v>0</v>
      </c>
      <c r="B695" s="4">
        <f>③入力シート!$B$2</f>
        <v>202307</v>
      </c>
      <c r="C695" s="4" t="e">
        <f>③入力シート!C698*100+③入力シート!D698</f>
        <v>#VALUE!</v>
      </c>
      <c r="D695" s="4">
        <v>112011</v>
      </c>
      <c r="E695" s="4">
        <f>①基本情報!$B$11</f>
        <v>0</v>
      </c>
      <c r="F695" s="4" t="str">
        <f>③入力シート!Q698</f>
        <v/>
      </c>
      <c r="G695" s="4">
        <v>1</v>
      </c>
      <c r="H695">
        <f>COUNTIFS($C$2:$C695,C695,$F$2:$F695,F695,$I$2:$I695,I695)</f>
        <v>694</v>
      </c>
      <c r="I695" s="4">
        <f>③入力シート!E698</f>
        <v>0</v>
      </c>
      <c r="K695" s="4">
        <f>③入力シート!G698</f>
        <v>0</v>
      </c>
      <c r="L695" s="4">
        <f>③入力シート!H698</f>
        <v>0</v>
      </c>
      <c r="O695" s="4">
        <f>①基本情報!$B$9</f>
        <v>0</v>
      </c>
      <c r="P695" s="4" t="str">
        <f>③入力シート!B698</f>
        <v/>
      </c>
      <c r="R695" s="4" t="s">
        <v>50</v>
      </c>
      <c r="S695" s="4" t="str">
        <f t="shared" si="10"/>
        <v/>
      </c>
      <c r="T695" s="4">
        <f>③入力シート!J698</f>
        <v>0</v>
      </c>
    </row>
    <row r="696" spans="1:20" ht="15" customHeight="1">
      <c r="A696" s="4">
        <v>0</v>
      </c>
      <c r="B696" s="4">
        <f>③入力シート!$B$2</f>
        <v>202307</v>
      </c>
      <c r="C696" s="4" t="e">
        <f>③入力シート!C699*100+③入力シート!D699</f>
        <v>#VALUE!</v>
      </c>
      <c r="D696" s="4">
        <v>112011</v>
      </c>
      <c r="E696" s="4">
        <f>①基本情報!$B$11</f>
        <v>0</v>
      </c>
      <c r="F696" s="4" t="str">
        <f>③入力シート!Q699</f>
        <v/>
      </c>
      <c r="G696" s="4">
        <v>1</v>
      </c>
      <c r="H696">
        <f>COUNTIFS($C$2:$C696,C696,$F$2:$F696,F696,$I$2:$I696,I696)</f>
        <v>695</v>
      </c>
      <c r="I696" s="4">
        <f>③入力シート!E699</f>
        <v>0</v>
      </c>
      <c r="K696" s="4">
        <f>③入力シート!G699</f>
        <v>0</v>
      </c>
      <c r="L696" s="4">
        <f>③入力シート!H699</f>
        <v>0</v>
      </c>
      <c r="O696" s="4">
        <f>①基本情報!$B$9</f>
        <v>0</v>
      </c>
      <c r="P696" s="4" t="str">
        <f>③入力シート!B699</f>
        <v/>
      </c>
      <c r="R696" s="4" t="s">
        <v>50</v>
      </c>
      <c r="S696" s="4" t="str">
        <f t="shared" si="10"/>
        <v/>
      </c>
      <c r="T696" s="4">
        <f>③入力シート!J699</f>
        <v>0</v>
      </c>
    </row>
    <row r="697" spans="1:20" ht="15" customHeight="1">
      <c r="A697" s="4">
        <v>0</v>
      </c>
      <c r="B697" s="4">
        <f>③入力シート!$B$2</f>
        <v>202307</v>
      </c>
      <c r="C697" s="4" t="e">
        <f>③入力シート!C700*100+③入力シート!D700</f>
        <v>#VALUE!</v>
      </c>
      <c r="D697" s="4">
        <v>112011</v>
      </c>
      <c r="E697" s="4">
        <f>①基本情報!$B$11</f>
        <v>0</v>
      </c>
      <c r="F697" s="4" t="str">
        <f>③入力シート!Q700</f>
        <v/>
      </c>
      <c r="G697" s="4">
        <v>1</v>
      </c>
      <c r="H697">
        <f>COUNTIFS($C$2:$C697,C697,$F$2:$F697,F697,$I$2:$I697,I697)</f>
        <v>696</v>
      </c>
      <c r="I697" s="4">
        <f>③入力シート!E700</f>
        <v>0</v>
      </c>
      <c r="K697" s="4">
        <f>③入力シート!G700</f>
        <v>0</v>
      </c>
      <c r="L697" s="4">
        <f>③入力シート!H700</f>
        <v>0</v>
      </c>
      <c r="O697" s="4">
        <f>①基本情報!$B$9</f>
        <v>0</v>
      </c>
      <c r="P697" s="4" t="str">
        <f>③入力シート!B700</f>
        <v/>
      </c>
      <c r="R697" s="4" t="s">
        <v>50</v>
      </c>
      <c r="S697" s="4" t="str">
        <f t="shared" si="10"/>
        <v/>
      </c>
      <c r="T697" s="4">
        <f>③入力シート!J700</f>
        <v>0</v>
      </c>
    </row>
    <row r="698" spans="1:20" ht="15" customHeight="1">
      <c r="A698" s="4">
        <v>0</v>
      </c>
      <c r="B698" s="4">
        <f>③入力シート!$B$2</f>
        <v>202307</v>
      </c>
      <c r="C698" s="4" t="e">
        <f>③入力シート!C701*100+③入力シート!D701</f>
        <v>#VALUE!</v>
      </c>
      <c r="D698" s="4">
        <v>112011</v>
      </c>
      <c r="E698" s="4">
        <f>①基本情報!$B$11</f>
        <v>0</v>
      </c>
      <c r="F698" s="4" t="str">
        <f>③入力シート!Q701</f>
        <v/>
      </c>
      <c r="G698" s="4">
        <v>1</v>
      </c>
      <c r="H698">
        <f>COUNTIFS($C$2:$C698,C698,$F$2:$F698,F698,$I$2:$I698,I698)</f>
        <v>697</v>
      </c>
      <c r="I698" s="4">
        <f>③入力シート!E701</f>
        <v>0</v>
      </c>
      <c r="K698" s="4">
        <f>③入力シート!G701</f>
        <v>0</v>
      </c>
      <c r="L698" s="4">
        <f>③入力シート!H701</f>
        <v>0</v>
      </c>
      <c r="O698" s="4">
        <f>①基本情報!$B$9</f>
        <v>0</v>
      </c>
      <c r="P698" s="4" t="str">
        <f>③入力シート!B701</f>
        <v/>
      </c>
      <c r="R698" s="4" t="s">
        <v>50</v>
      </c>
      <c r="S698" s="4" t="str">
        <f t="shared" si="10"/>
        <v/>
      </c>
      <c r="T698" s="4">
        <f>③入力シート!J701</f>
        <v>0</v>
      </c>
    </row>
    <row r="699" spans="1:20" ht="15" customHeight="1">
      <c r="A699" s="4">
        <v>0</v>
      </c>
      <c r="B699" s="4">
        <f>③入力シート!$B$2</f>
        <v>202307</v>
      </c>
      <c r="C699" s="4" t="e">
        <f>③入力シート!C702*100+③入力シート!D702</f>
        <v>#VALUE!</v>
      </c>
      <c r="D699" s="4">
        <v>112011</v>
      </c>
      <c r="E699" s="4">
        <f>①基本情報!$B$11</f>
        <v>0</v>
      </c>
      <c r="F699" s="4" t="str">
        <f>③入力シート!Q702</f>
        <v/>
      </c>
      <c r="G699" s="4">
        <v>1</v>
      </c>
      <c r="H699">
        <f>COUNTIFS($C$2:$C699,C699,$F$2:$F699,F699,$I$2:$I699,I699)</f>
        <v>698</v>
      </c>
      <c r="I699" s="4">
        <f>③入力シート!E702</f>
        <v>0</v>
      </c>
      <c r="K699" s="4">
        <f>③入力シート!G702</f>
        <v>0</v>
      </c>
      <c r="L699" s="4">
        <f>③入力シート!H702</f>
        <v>0</v>
      </c>
      <c r="O699" s="4">
        <f>①基本情報!$B$9</f>
        <v>0</v>
      </c>
      <c r="P699" s="4" t="str">
        <f>③入力シート!B702</f>
        <v/>
      </c>
      <c r="R699" s="4" t="s">
        <v>50</v>
      </c>
      <c r="S699" s="4" t="str">
        <f t="shared" si="10"/>
        <v/>
      </c>
      <c r="T699" s="4">
        <f>③入力シート!J702</f>
        <v>0</v>
      </c>
    </row>
    <row r="700" spans="1:20" ht="15" customHeight="1">
      <c r="A700" s="4">
        <v>0</v>
      </c>
      <c r="B700" s="4">
        <f>③入力シート!$B$2</f>
        <v>202307</v>
      </c>
      <c r="C700" s="4" t="e">
        <f>③入力シート!C703*100+③入力シート!D703</f>
        <v>#VALUE!</v>
      </c>
      <c r="D700" s="4">
        <v>112011</v>
      </c>
      <c r="E700" s="4">
        <f>①基本情報!$B$11</f>
        <v>0</v>
      </c>
      <c r="F700" s="4" t="str">
        <f>③入力シート!Q703</f>
        <v/>
      </c>
      <c r="G700" s="4">
        <v>1</v>
      </c>
      <c r="H700">
        <f>COUNTIFS($C$2:$C700,C700,$F$2:$F700,F700,$I$2:$I700,I700)</f>
        <v>699</v>
      </c>
      <c r="I700" s="4">
        <f>③入力シート!E703</f>
        <v>0</v>
      </c>
      <c r="K700" s="4">
        <f>③入力シート!G703</f>
        <v>0</v>
      </c>
      <c r="L700" s="4">
        <f>③入力シート!H703</f>
        <v>0</v>
      </c>
      <c r="O700" s="4">
        <f>①基本情報!$B$9</f>
        <v>0</v>
      </c>
      <c r="P700" s="4" t="str">
        <f>③入力シート!B703</f>
        <v/>
      </c>
      <c r="R700" s="4" t="s">
        <v>50</v>
      </c>
      <c r="S700" s="4" t="str">
        <f t="shared" si="10"/>
        <v/>
      </c>
      <c r="T700" s="4">
        <f>③入力シート!J703</f>
        <v>0</v>
      </c>
    </row>
    <row r="701" spans="1:20" ht="15" customHeight="1">
      <c r="A701" s="4">
        <v>0</v>
      </c>
      <c r="B701" s="4">
        <f>③入力シート!$B$2</f>
        <v>202307</v>
      </c>
      <c r="C701" s="4" t="e">
        <f>③入力シート!C704*100+③入力シート!D704</f>
        <v>#VALUE!</v>
      </c>
      <c r="D701" s="4">
        <v>112011</v>
      </c>
      <c r="E701" s="4">
        <f>①基本情報!$B$11</f>
        <v>0</v>
      </c>
      <c r="F701" s="4" t="str">
        <f>③入力シート!Q704</f>
        <v/>
      </c>
      <c r="G701" s="4">
        <v>1</v>
      </c>
      <c r="H701">
        <f>COUNTIFS($C$2:$C701,C701,$F$2:$F701,F701,$I$2:$I701,I701)</f>
        <v>700</v>
      </c>
      <c r="I701" s="4">
        <f>③入力シート!E704</f>
        <v>0</v>
      </c>
      <c r="K701" s="4">
        <f>③入力シート!G704</f>
        <v>0</v>
      </c>
      <c r="L701" s="4">
        <f>③入力シート!H704</f>
        <v>0</v>
      </c>
      <c r="O701" s="4">
        <f>①基本情報!$B$9</f>
        <v>0</v>
      </c>
      <c r="P701" s="4" t="str">
        <f>③入力シート!B704</f>
        <v/>
      </c>
      <c r="R701" s="4" t="s">
        <v>50</v>
      </c>
      <c r="S701" s="4" t="str">
        <f t="shared" si="10"/>
        <v/>
      </c>
      <c r="T701" s="4">
        <f>③入力シート!J704</f>
        <v>0</v>
      </c>
    </row>
    <row r="702" spans="1:20" ht="15" customHeight="1">
      <c r="A702" s="4">
        <v>0</v>
      </c>
      <c r="B702" s="4">
        <f>③入力シート!$B$2</f>
        <v>202307</v>
      </c>
      <c r="C702" s="4" t="e">
        <f>③入力シート!C705*100+③入力シート!D705</f>
        <v>#VALUE!</v>
      </c>
      <c r="D702" s="4">
        <v>112011</v>
      </c>
      <c r="E702" s="4">
        <f>①基本情報!$B$11</f>
        <v>0</v>
      </c>
      <c r="F702" s="4" t="str">
        <f>③入力シート!Q705</f>
        <v/>
      </c>
      <c r="G702" s="4">
        <v>1</v>
      </c>
      <c r="H702">
        <f>COUNTIFS($C$2:$C702,C702,$F$2:$F702,F702,$I$2:$I702,I702)</f>
        <v>701</v>
      </c>
      <c r="I702" s="4">
        <f>③入力シート!E705</f>
        <v>0</v>
      </c>
      <c r="K702" s="4">
        <f>③入力シート!G705</f>
        <v>0</v>
      </c>
      <c r="L702" s="4">
        <f>③入力シート!H705</f>
        <v>0</v>
      </c>
      <c r="O702" s="4">
        <f>①基本情報!$B$9</f>
        <v>0</v>
      </c>
      <c r="P702" s="4" t="str">
        <f>③入力シート!B705</f>
        <v/>
      </c>
      <c r="R702" s="4" t="s">
        <v>50</v>
      </c>
      <c r="S702" s="4" t="str">
        <f t="shared" si="10"/>
        <v/>
      </c>
      <c r="T702" s="4">
        <f>③入力シート!J705</f>
        <v>0</v>
      </c>
    </row>
    <row r="703" spans="1:20" ht="15" customHeight="1">
      <c r="A703" s="4">
        <v>0</v>
      </c>
      <c r="B703" s="4">
        <f>③入力シート!$B$2</f>
        <v>202307</v>
      </c>
      <c r="C703" s="4" t="e">
        <f>③入力シート!C706*100+③入力シート!D706</f>
        <v>#VALUE!</v>
      </c>
      <c r="D703" s="4">
        <v>112011</v>
      </c>
      <c r="E703" s="4">
        <f>①基本情報!$B$11</f>
        <v>0</v>
      </c>
      <c r="F703" s="4" t="str">
        <f>③入力シート!Q706</f>
        <v/>
      </c>
      <c r="G703" s="4">
        <v>1</v>
      </c>
      <c r="H703">
        <f>COUNTIFS($C$2:$C703,C703,$F$2:$F703,F703,$I$2:$I703,I703)</f>
        <v>702</v>
      </c>
      <c r="I703" s="4">
        <f>③入力シート!E706</f>
        <v>0</v>
      </c>
      <c r="K703" s="4">
        <f>③入力シート!G706</f>
        <v>0</v>
      </c>
      <c r="L703" s="4">
        <f>③入力シート!H706</f>
        <v>0</v>
      </c>
      <c r="O703" s="4">
        <f>①基本情報!$B$9</f>
        <v>0</v>
      </c>
      <c r="P703" s="4" t="str">
        <f>③入力シート!B706</f>
        <v/>
      </c>
      <c r="R703" s="4" t="s">
        <v>50</v>
      </c>
      <c r="S703" s="4" t="str">
        <f t="shared" si="10"/>
        <v/>
      </c>
      <c r="T703" s="4">
        <f>③入力シート!J706</f>
        <v>0</v>
      </c>
    </row>
    <row r="704" spans="1:20" ht="15" customHeight="1">
      <c r="A704" s="4">
        <v>0</v>
      </c>
      <c r="B704" s="4">
        <f>③入力シート!$B$2</f>
        <v>202307</v>
      </c>
      <c r="C704" s="4" t="e">
        <f>③入力シート!C707*100+③入力シート!D707</f>
        <v>#VALUE!</v>
      </c>
      <c r="D704" s="4">
        <v>112011</v>
      </c>
      <c r="E704" s="4">
        <f>①基本情報!$B$11</f>
        <v>0</v>
      </c>
      <c r="F704" s="4" t="str">
        <f>③入力シート!Q707</f>
        <v/>
      </c>
      <c r="G704" s="4">
        <v>1</v>
      </c>
      <c r="H704">
        <f>COUNTIFS($C$2:$C704,C704,$F$2:$F704,F704,$I$2:$I704,I704)</f>
        <v>703</v>
      </c>
      <c r="I704" s="4">
        <f>③入力シート!E707</f>
        <v>0</v>
      </c>
      <c r="K704" s="4">
        <f>③入力シート!G707</f>
        <v>0</v>
      </c>
      <c r="L704" s="4">
        <f>③入力シート!H707</f>
        <v>0</v>
      </c>
      <c r="O704" s="4">
        <f>①基本情報!$B$9</f>
        <v>0</v>
      </c>
      <c r="P704" s="4" t="str">
        <f>③入力シート!B707</f>
        <v/>
      </c>
      <c r="R704" s="4" t="s">
        <v>50</v>
      </c>
      <c r="S704" s="4" t="str">
        <f t="shared" si="10"/>
        <v/>
      </c>
      <c r="T704" s="4">
        <f>③入力シート!J707</f>
        <v>0</v>
      </c>
    </row>
    <row r="705" spans="1:20" ht="15" customHeight="1">
      <c r="A705" s="4">
        <v>0</v>
      </c>
      <c r="B705" s="4">
        <f>③入力シート!$B$2</f>
        <v>202307</v>
      </c>
      <c r="C705" s="4" t="e">
        <f>③入力シート!C708*100+③入力シート!D708</f>
        <v>#VALUE!</v>
      </c>
      <c r="D705" s="4">
        <v>112011</v>
      </c>
      <c r="E705" s="4">
        <f>①基本情報!$B$11</f>
        <v>0</v>
      </c>
      <c r="F705" s="4" t="str">
        <f>③入力シート!Q708</f>
        <v/>
      </c>
      <c r="G705" s="4">
        <v>1</v>
      </c>
      <c r="H705">
        <f>COUNTIFS($C$2:$C705,C705,$F$2:$F705,F705,$I$2:$I705,I705)</f>
        <v>704</v>
      </c>
      <c r="I705" s="4">
        <f>③入力シート!E708</f>
        <v>0</v>
      </c>
      <c r="K705" s="4">
        <f>③入力シート!G708</f>
        <v>0</v>
      </c>
      <c r="L705" s="4">
        <f>③入力シート!H708</f>
        <v>0</v>
      </c>
      <c r="O705" s="4">
        <f>①基本情報!$B$9</f>
        <v>0</v>
      </c>
      <c r="P705" s="4" t="str">
        <f>③入力シート!B708</f>
        <v/>
      </c>
      <c r="R705" s="4" t="s">
        <v>50</v>
      </c>
      <c r="S705" s="4" t="str">
        <f t="shared" si="10"/>
        <v/>
      </c>
      <c r="T705" s="4">
        <f>③入力シート!J708</f>
        <v>0</v>
      </c>
    </row>
    <row r="706" spans="1:20" ht="15" customHeight="1">
      <c r="A706" s="4">
        <v>0</v>
      </c>
      <c r="B706" s="4">
        <f>③入力シート!$B$2</f>
        <v>202307</v>
      </c>
      <c r="C706" s="4" t="e">
        <f>③入力シート!C709*100+③入力シート!D709</f>
        <v>#VALUE!</v>
      </c>
      <c r="D706" s="4">
        <v>112011</v>
      </c>
      <c r="E706" s="4">
        <f>①基本情報!$B$11</f>
        <v>0</v>
      </c>
      <c r="F706" s="4" t="str">
        <f>③入力シート!Q709</f>
        <v/>
      </c>
      <c r="G706" s="4">
        <v>1</v>
      </c>
      <c r="H706">
        <f>COUNTIFS($C$2:$C706,C706,$F$2:$F706,F706,$I$2:$I706,I706)</f>
        <v>705</v>
      </c>
      <c r="I706" s="4">
        <f>③入力シート!E709</f>
        <v>0</v>
      </c>
      <c r="K706" s="4">
        <f>③入力シート!G709</f>
        <v>0</v>
      </c>
      <c r="L706" s="4">
        <f>③入力シート!H709</f>
        <v>0</v>
      </c>
      <c r="O706" s="4">
        <f>①基本情報!$B$9</f>
        <v>0</v>
      </c>
      <c r="P706" s="4" t="str">
        <f>③入力シート!B709</f>
        <v/>
      </c>
      <c r="R706" s="4" t="s">
        <v>50</v>
      </c>
      <c r="S706" s="4" t="str">
        <f t="shared" si="10"/>
        <v/>
      </c>
      <c r="T706" s="4">
        <f>③入力シート!J709</f>
        <v>0</v>
      </c>
    </row>
    <row r="707" spans="1:20" ht="15" customHeight="1">
      <c r="A707" s="4">
        <v>0</v>
      </c>
      <c r="B707" s="4">
        <f>③入力シート!$B$2</f>
        <v>202307</v>
      </c>
      <c r="C707" s="4" t="e">
        <f>③入力シート!C710*100+③入力シート!D710</f>
        <v>#VALUE!</v>
      </c>
      <c r="D707" s="4">
        <v>112011</v>
      </c>
      <c r="E707" s="4">
        <f>①基本情報!$B$11</f>
        <v>0</v>
      </c>
      <c r="F707" s="4" t="str">
        <f>③入力シート!Q710</f>
        <v/>
      </c>
      <c r="G707" s="4">
        <v>1</v>
      </c>
      <c r="H707">
        <f>COUNTIFS($C$2:$C707,C707,$F$2:$F707,F707,$I$2:$I707,I707)</f>
        <v>706</v>
      </c>
      <c r="I707" s="4">
        <f>③入力シート!E710</f>
        <v>0</v>
      </c>
      <c r="K707" s="4">
        <f>③入力シート!G710</f>
        <v>0</v>
      </c>
      <c r="L707" s="4">
        <f>③入力シート!H710</f>
        <v>0</v>
      </c>
      <c r="O707" s="4">
        <f>①基本情報!$B$9</f>
        <v>0</v>
      </c>
      <c r="P707" s="4" t="str">
        <f>③入力シート!B710</f>
        <v/>
      </c>
      <c r="R707" s="4" t="s">
        <v>50</v>
      </c>
      <c r="S707" s="4" t="str">
        <f t="shared" ref="S707:S770" si="11">IFERROR(VLOOKUP(T707,$V:$W,2,0),"")</f>
        <v/>
      </c>
      <c r="T707" s="4">
        <f>③入力シート!J710</f>
        <v>0</v>
      </c>
    </row>
    <row r="708" spans="1:20" ht="15" customHeight="1">
      <c r="A708" s="4">
        <v>0</v>
      </c>
      <c r="B708" s="4">
        <f>③入力シート!$B$2</f>
        <v>202307</v>
      </c>
      <c r="C708" s="4" t="e">
        <f>③入力シート!C711*100+③入力シート!D711</f>
        <v>#VALUE!</v>
      </c>
      <c r="D708" s="4">
        <v>112011</v>
      </c>
      <c r="E708" s="4">
        <f>①基本情報!$B$11</f>
        <v>0</v>
      </c>
      <c r="F708" s="4" t="str">
        <f>③入力シート!Q711</f>
        <v/>
      </c>
      <c r="G708" s="4">
        <v>1</v>
      </c>
      <c r="H708">
        <f>COUNTIFS($C$2:$C708,C708,$F$2:$F708,F708,$I$2:$I708,I708)</f>
        <v>707</v>
      </c>
      <c r="I708" s="4">
        <f>③入力シート!E711</f>
        <v>0</v>
      </c>
      <c r="K708" s="4">
        <f>③入力シート!G711</f>
        <v>0</v>
      </c>
      <c r="L708" s="4">
        <f>③入力シート!H711</f>
        <v>0</v>
      </c>
      <c r="O708" s="4">
        <f>①基本情報!$B$9</f>
        <v>0</v>
      </c>
      <c r="P708" s="4" t="str">
        <f>③入力シート!B711</f>
        <v/>
      </c>
      <c r="R708" s="4" t="s">
        <v>50</v>
      </c>
      <c r="S708" s="4" t="str">
        <f t="shared" si="11"/>
        <v/>
      </c>
      <c r="T708" s="4">
        <f>③入力シート!J711</f>
        <v>0</v>
      </c>
    </row>
    <row r="709" spans="1:20" ht="15" customHeight="1">
      <c r="A709" s="4">
        <v>0</v>
      </c>
      <c r="B709" s="4">
        <f>③入力シート!$B$2</f>
        <v>202307</v>
      </c>
      <c r="C709" s="4" t="e">
        <f>③入力シート!C712*100+③入力シート!D712</f>
        <v>#VALUE!</v>
      </c>
      <c r="D709" s="4">
        <v>112011</v>
      </c>
      <c r="E709" s="4">
        <f>①基本情報!$B$11</f>
        <v>0</v>
      </c>
      <c r="F709" s="4" t="str">
        <f>③入力シート!Q712</f>
        <v/>
      </c>
      <c r="G709" s="4">
        <v>1</v>
      </c>
      <c r="H709">
        <f>COUNTIFS($C$2:$C709,C709,$F$2:$F709,F709,$I$2:$I709,I709)</f>
        <v>708</v>
      </c>
      <c r="I709" s="4">
        <f>③入力シート!E712</f>
        <v>0</v>
      </c>
      <c r="K709" s="4">
        <f>③入力シート!G712</f>
        <v>0</v>
      </c>
      <c r="L709" s="4">
        <f>③入力シート!H712</f>
        <v>0</v>
      </c>
      <c r="O709" s="4">
        <f>①基本情報!$B$9</f>
        <v>0</v>
      </c>
      <c r="P709" s="4" t="str">
        <f>③入力シート!B712</f>
        <v/>
      </c>
      <c r="R709" s="4" t="s">
        <v>50</v>
      </c>
      <c r="S709" s="4" t="str">
        <f t="shared" si="11"/>
        <v/>
      </c>
      <c r="T709" s="4">
        <f>③入力シート!J712</f>
        <v>0</v>
      </c>
    </row>
    <row r="710" spans="1:20" ht="15" customHeight="1">
      <c r="A710" s="4">
        <v>0</v>
      </c>
      <c r="B710" s="4">
        <f>③入力シート!$B$2</f>
        <v>202307</v>
      </c>
      <c r="C710" s="4" t="e">
        <f>③入力シート!C713*100+③入力シート!D713</f>
        <v>#VALUE!</v>
      </c>
      <c r="D710" s="4">
        <v>112011</v>
      </c>
      <c r="E710" s="4">
        <f>①基本情報!$B$11</f>
        <v>0</v>
      </c>
      <c r="F710" s="4" t="str">
        <f>③入力シート!Q713</f>
        <v/>
      </c>
      <c r="G710" s="4">
        <v>1</v>
      </c>
      <c r="H710">
        <f>COUNTIFS($C$2:$C710,C710,$F$2:$F710,F710,$I$2:$I710,I710)</f>
        <v>709</v>
      </c>
      <c r="I710" s="4">
        <f>③入力シート!E713</f>
        <v>0</v>
      </c>
      <c r="K710" s="4">
        <f>③入力シート!G713</f>
        <v>0</v>
      </c>
      <c r="L710" s="4">
        <f>③入力シート!H713</f>
        <v>0</v>
      </c>
      <c r="O710" s="4">
        <f>①基本情報!$B$9</f>
        <v>0</v>
      </c>
      <c r="P710" s="4" t="str">
        <f>③入力シート!B713</f>
        <v/>
      </c>
      <c r="R710" s="4" t="s">
        <v>50</v>
      </c>
      <c r="S710" s="4" t="str">
        <f t="shared" si="11"/>
        <v/>
      </c>
      <c r="T710" s="4">
        <f>③入力シート!J713</f>
        <v>0</v>
      </c>
    </row>
    <row r="711" spans="1:20" ht="15" customHeight="1">
      <c r="A711" s="4">
        <v>0</v>
      </c>
      <c r="B711" s="4">
        <f>③入力シート!$B$2</f>
        <v>202307</v>
      </c>
      <c r="C711" s="4" t="e">
        <f>③入力シート!C714*100+③入力シート!D714</f>
        <v>#VALUE!</v>
      </c>
      <c r="D711" s="4">
        <v>112011</v>
      </c>
      <c r="E711" s="4">
        <f>①基本情報!$B$11</f>
        <v>0</v>
      </c>
      <c r="F711" s="4" t="str">
        <f>③入力シート!Q714</f>
        <v/>
      </c>
      <c r="G711" s="4">
        <v>1</v>
      </c>
      <c r="H711">
        <f>COUNTIFS($C$2:$C711,C711,$F$2:$F711,F711,$I$2:$I711,I711)</f>
        <v>710</v>
      </c>
      <c r="I711" s="4">
        <f>③入力シート!E714</f>
        <v>0</v>
      </c>
      <c r="K711" s="4">
        <f>③入力シート!G714</f>
        <v>0</v>
      </c>
      <c r="L711" s="4">
        <f>③入力シート!H714</f>
        <v>0</v>
      </c>
      <c r="O711" s="4">
        <f>①基本情報!$B$9</f>
        <v>0</v>
      </c>
      <c r="P711" s="4" t="str">
        <f>③入力シート!B714</f>
        <v/>
      </c>
      <c r="R711" s="4" t="s">
        <v>50</v>
      </c>
      <c r="S711" s="4" t="str">
        <f t="shared" si="11"/>
        <v/>
      </c>
      <c r="T711" s="4">
        <f>③入力シート!J714</f>
        <v>0</v>
      </c>
    </row>
    <row r="712" spans="1:20" ht="15" customHeight="1">
      <c r="A712" s="4">
        <v>0</v>
      </c>
      <c r="B712" s="4">
        <f>③入力シート!$B$2</f>
        <v>202307</v>
      </c>
      <c r="C712" s="4" t="e">
        <f>③入力シート!C715*100+③入力シート!D715</f>
        <v>#VALUE!</v>
      </c>
      <c r="D712" s="4">
        <v>112011</v>
      </c>
      <c r="E712" s="4">
        <f>①基本情報!$B$11</f>
        <v>0</v>
      </c>
      <c r="F712" s="4" t="str">
        <f>③入力シート!Q715</f>
        <v/>
      </c>
      <c r="G712" s="4">
        <v>1</v>
      </c>
      <c r="H712">
        <f>COUNTIFS($C$2:$C712,C712,$F$2:$F712,F712,$I$2:$I712,I712)</f>
        <v>711</v>
      </c>
      <c r="I712" s="4">
        <f>③入力シート!E715</f>
        <v>0</v>
      </c>
      <c r="K712" s="4">
        <f>③入力シート!G715</f>
        <v>0</v>
      </c>
      <c r="L712" s="4">
        <f>③入力シート!H715</f>
        <v>0</v>
      </c>
      <c r="O712" s="4">
        <f>①基本情報!$B$9</f>
        <v>0</v>
      </c>
      <c r="P712" s="4" t="str">
        <f>③入力シート!B715</f>
        <v/>
      </c>
      <c r="R712" s="4" t="s">
        <v>50</v>
      </c>
      <c r="S712" s="4" t="str">
        <f t="shared" si="11"/>
        <v/>
      </c>
      <c r="T712" s="4">
        <f>③入力シート!J715</f>
        <v>0</v>
      </c>
    </row>
    <row r="713" spans="1:20" ht="15" customHeight="1">
      <c r="A713" s="4">
        <v>0</v>
      </c>
      <c r="B713" s="4">
        <f>③入力シート!$B$2</f>
        <v>202307</v>
      </c>
      <c r="C713" s="4" t="e">
        <f>③入力シート!C716*100+③入力シート!D716</f>
        <v>#VALUE!</v>
      </c>
      <c r="D713" s="4">
        <v>112011</v>
      </c>
      <c r="E713" s="4">
        <f>①基本情報!$B$11</f>
        <v>0</v>
      </c>
      <c r="F713" s="4" t="str">
        <f>③入力シート!Q716</f>
        <v/>
      </c>
      <c r="G713" s="4">
        <v>1</v>
      </c>
      <c r="H713">
        <f>COUNTIFS($C$2:$C713,C713,$F$2:$F713,F713,$I$2:$I713,I713)</f>
        <v>712</v>
      </c>
      <c r="I713" s="4">
        <f>③入力シート!E716</f>
        <v>0</v>
      </c>
      <c r="K713" s="4">
        <f>③入力シート!G716</f>
        <v>0</v>
      </c>
      <c r="L713" s="4">
        <f>③入力シート!H716</f>
        <v>0</v>
      </c>
      <c r="O713" s="4">
        <f>①基本情報!$B$9</f>
        <v>0</v>
      </c>
      <c r="P713" s="4" t="str">
        <f>③入力シート!B716</f>
        <v/>
      </c>
      <c r="R713" s="4" t="s">
        <v>50</v>
      </c>
      <c r="S713" s="4" t="str">
        <f t="shared" si="11"/>
        <v/>
      </c>
      <c r="T713" s="4">
        <f>③入力シート!J716</f>
        <v>0</v>
      </c>
    </row>
    <row r="714" spans="1:20" ht="15" customHeight="1">
      <c r="A714" s="4">
        <v>0</v>
      </c>
      <c r="B714" s="4">
        <f>③入力シート!$B$2</f>
        <v>202307</v>
      </c>
      <c r="C714" s="4" t="e">
        <f>③入力シート!C717*100+③入力シート!D717</f>
        <v>#VALUE!</v>
      </c>
      <c r="D714" s="4">
        <v>112011</v>
      </c>
      <c r="E714" s="4">
        <f>①基本情報!$B$11</f>
        <v>0</v>
      </c>
      <c r="F714" s="4" t="str">
        <f>③入力シート!Q717</f>
        <v/>
      </c>
      <c r="G714" s="4">
        <v>1</v>
      </c>
      <c r="H714">
        <f>COUNTIFS($C$2:$C714,C714,$F$2:$F714,F714,$I$2:$I714,I714)</f>
        <v>713</v>
      </c>
      <c r="I714" s="4">
        <f>③入力シート!E717</f>
        <v>0</v>
      </c>
      <c r="K714" s="4">
        <f>③入力シート!G717</f>
        <v>0</v>
      </c>
      <c r="L714" s="4">
        <f>③入力シート!H717</f>
        <v>0</v>
      </c>
      <c r="O714" s="4">
        <f>①基本情報!$B$9</f>
        <v>0</v>
      </c>
      <c r="P714" s="4" t="str">
        <f>③入力シート!B717</f>
        <v/>
      </c>
      <c r="R714" s="4" t="s">
        <v>50</v>
      </c>
      <c r="S714" s="4" t="str">
        <f t="shared" si="11"/>
        <v/>
      </c>
      <c r="T714" s="4">
        <f>③入力シート!J717</f>
        <v>0</v>
      </c>
    </row>
    <row r="715" spans="1:20" ht="15" customHeight="1">
      <c r="A715" s="4">
        <v>0</v>
      </c>
      <c r="B715" s="4">
        <f>③入力シート!$B$2</f>
        <v>202307</v>
      </c>
      <c r="C715" s="4" t="e">
        <f>③入力シート!C718*100+③入力シート!D718</f>
        <v>#VALUE!</v>
      </c>
      <c r="D715" s="4">
        <v>112011</v>
      </c>
      <c r="E715" s="4">
        <f>①基本情報!$B$11</f>
        <v>0</v>
      </c>
      <c r="F715" s="4" t="str">
        <f>③入力シート!Q718</f>
        <v/>
      </c>
      <c r="G715" s="4">
        <v>1</v>
      </c>
      <c r="H715">
        <f>COUNTIFS($C$2:$C715,C715,$F$2:$F715,F715,$I$2:$I715,I715)</f>
        <v>714</v>
      </c>
      <c r="I715" s="4">
        <f>③入力シート!E718</f>
        <v>0</v>
      </c>
      <c r="K715" s="4">
        <f>③入力シート!G718</f>
        <v>0</v>
      </c>
      <c r="L715" s="4">
        <f>③入力シート!H718</f>
        <v>0</v>
      </c>
      <c r="O715" s="4">
        <f>①基本情報!$B$9</f>
        <v>0</v>
      </c>
      <c r="P715" s="4" t="str">
        <f>③入力シート!B718</f>
        <v/>
      </c>
      <c r="R715" s="4" t="s">
        <v>50</v>
      </c>
      <c r="S715" s="4" t="str">
        <f t="shared" si="11"/>
        <v/>
      </c>
      <c r="T715" s="4">
        <f>③入力シート!J718</f>
        <v>0</v>
      </c>
    </row>
    <row r="716" spans="1:20" ht="15" customHeight="1">
      <c r="A716" s="4">
        <v>0</v>
      </c>
      <c r="B716" s="4">
        <f>③入力シート!$B$2</f>
        <v>202307</v>
      </c>
      <c r="C716" s="4" t="e">
        <f>③入力シート!C719*100+③入力シート!D719</f>
        <v>#VALUE!</v>
      </c>
      <c r="D716" s="4">
        <v>112011</v>
      </c>
      <c r="E716" s="4">
        <f>①基本情報!$B$11</f>
        <v>0</v>
      </c>
      <c r="F716" s="4" t="str">
        <f>③入力シート!Q719</f>
        <v/>
      </c>
      <c r="G716" s="4">
        <v>1</v>
      </c>
      <c r="H716">
        <f>COUNTIFS($C$2:$C716,C716,$F$2:$F716,F716,$I$2:$I716,I716)</f>
        <v>715</v>
      </c>
      <c r="I716" s="4">
        <f>③入力シート!E719</f>
        <v>0</v>
      </c>
      <c r="K716" s="4">
        <f>③入力シート!G719</f>
        <v>0</v>
      </c>
      <c r="L716" s="4">
        <f>③入力シート!H719</f>
        <v>0</v>
      </c>
      <c r="O716" s="4">
        <f>①基本情報!$B$9</f>
        <v>0</v>
      </c>
      <c r="P716" s="4" t="str">
        <f>③入力シート!B719</f>
        <v/>
      </c>
      <c r="R716" s="4" t="s">
        <v>50</v>
      </c>
      <c r="S716" s="4" t="str">
        <f t="shared" si="11"/>
        <v/>
      </c>
      <c r="T716" s="4">
        <f>③入力シート!J719</f>
        <v>0</v>
      </c>
    </row>
    <row r="717" spans="1:20" ht="15" customHeight="1">
      <c r="A717" s="4">
        <v>0</v>
      </c>
      <c r="B717" s="4">
        <f>③入力シート!$B$2</f>
        <v>202307</v>
      </c>
      <c r="C717" s="4" t="e">
        <f>③入力シート!C720*100+③入力シート!D720</f>
        <v>#VALUE!</v>
      </c>
      <c r="D717" s="4">
        <v>112011</v>
      </c>
      <c r="E717" s="4">
        <f>①基本情報!$B$11</f>
        <v>0</v>
      </c>
      <c r="F717" s="4" t="str">
        <f>③入力シート!Q720</f>
        <v/>
      </c>
      <c r="G717" s="4">
        <v>1</v>
      </c>
      <c r="H717">
        <f>COUNTIFS($C$2:$C717,C717,$F$2:$F717,F717,$I$2:$I717,I717)</f>
        <v>716</v>
      </c>
      <c r="I717" s="4">
        <f>③入力シート!E720</f>
        <v>0</v>
      </c>
      <c r="K717" s="4">
        <f>③入力シート!G720</f>
        <v>0</v>
      </c>
      <c r="L717" s="4">
        <f>③入力シート!H720</f>
        <v>0</v>
      </c>
      <c r="O717" s="4">
        <f>①基本情報!$B$9</f>
        <v>0</v>
      </c>
      <c r="P717" s="4" t="str">
        <f>③入力シート!B720</f>
        <v/>
      </c>
      <c r="R717" s="4" t="s">
        <v>50</v>
      </c>
      <c r="S717" s="4" t="str">
        <f t="shared" si="11"/>
        <v/>
      </c>
      <c r="T717" s="4">
        <f>③入力シート!J720</f>
        <v>0</v>
      </c>
    </row>
    <row r="718" spans="1:20" ht="15" customHeight="1">
      <c r="A718" s="4">
        <v>0</v>
      </c>
      <c r="B718" s="4">
        <f>③入力シート!$B$2</f>
        <v>202307</v>
      </c>
      <c r="C718" s="4" t="e">
        <f>③入力シート!C721*100+③入力シート!D721</f>
        <v>#VALUE!</v>
      </c>
      <c r="D718" s="4">
        <v>112011</v>
      </c>
      <c r="E718" s="4">
        <f>①基本情報!$B$11</f>
        <v>0</v>
      </c>
      <c r="F718" s="4" t="str">
        <f>③入力シート!Q721</f>
        <v/>
      </c>
      <c r="G718" s="4">
        <v>1</v>
      </c>
      <c r="H718">
        <f>COUNTIFS($C$2:$C718,C718,$F$2:$F718,F718,$I$2:$I718,I718)</f>
        <v>717</v>
      </c>
      <c r="I718" s="4">
        <f>③入力シート!E721</f>
        <v>0</v>
      </c>
      <c r="K718" s="4">
        <f>③入力シート!G721</f>
        <v>0</v>
      </c>
      <c r="L718" s="4">
        <f>③入力シート!H721</f>
        <v>0</v>
      </c>
      <c r="O718" s="4">
        <f>①基本情報!$B$9</f>
        <v>0</v>
      </c>
      <c r="P718" s="4" t="str">
        <f>③入力シート!B721</f>
        <v/>
      </c>
      <c r="R718" s="4" t="s">
        <v>50</v>
      </c>
      <c r="S718" s="4" t="str">
        <f t="shared" si="11"/>
        <v/>
      </c>
      <c r="T718" s="4">
        <f>③入力シート!J721</f>
        <v>0</v>
      </c>
    </row>
    <row r="719" spans="1:20" ht="15" customHeight="1">
      <c r="A719" s="4">
        <v>0</v>
      </c>
      <c r="B719" s="4">
        <f>③入力シート!$B$2</f>
        <v>202307</v>
      </c>
      <c r="C719" s="4" t="e">
        <f>③入力シート!C722*100+③入力シート!D722</f>
        <v>#VALUE!</v>
      </c>
      <c r="D719" s="4">
        <v>112011</v>
      </c>
      <c r="E719" s="4">
        <f>①基本情報!$B$11</f>
        <v>0</v>
      </c>
      <c r="F719" s="4" t="str">
        <f>③入力シート!Q722</f>
        <v/>
      </c>
      <c r="G719" s="4">
        <v>1</v>
      </c>
      <c r="H719">
        <f>COUNTIFS($C$2:$C719,C719,$F$2:$F719,F719,$I$2:$I719,I719)</f>
        <v>718</v>
      </c>
      <c r="I719" s="4">
        <f>③入力シート!E722</f>
        <v>0</v>
      </c>
      <c r="K719" s="4">
        <f>③入力シート!G722</f>
        <v>0</v>
      </c>
      <c r="L719" s="4">
        <f>③入力シート!H722</f>
        <v>0</v>
      </c>
      <c r="O719" s="4">
        <f>①基本情報!$B$9</f>
        <v>0</v>
      </c>
      <c r="P719" s="4" t="str">
        <f>③入力シート!B722</f>
        <v/>
      </c>
      <c r="R719" s="4" t="s">
        <v>50</v>
      </c>
      <c r="S719" s="4" t="str">
        <f t="shared" si="11"/>
        <v/>
      </c>
      <c r="T719" s="4">
        <f>③入力シート!J722</f>
        <v>0</v>
      </c>
    </row>
    <row r="720" spans="1:20" ht="15" customHeight="1">
      <c r="A720" s="4">
        <v>0</v>
      </c>
      <c r="B720" s="4">
        <f>③入力シート!$B$2</f>
        <v>202307</v>
      </c>
      <c r="C720" s="4" t="e">
        <f>③入力シート!C723*100+③入力シート!D723</f>
        <v>#VALUE!</v>
      </c>
      <c r="D720" s="4">
        <v>112011</v>
      </c>
      <c r="E720" s="4">
        <f>①基本情報!$B$11</f>
        <v>0</v>
      </c>
      <c r="F720" s="4" t="str">
        <f>③入力シート!Q723</f>
        <v/>
      </c>
      <c r="G720" s="4">
        <v>1</v>
      </c>
      <c r="H720">
        <f>COUNTIFS($C$2:$C720,C720,$F$2:$F720,F720,$I$2:$I720,I720)</f>
        <v>719</v>
      </c>
      <c r="I720" s="4">
        <f>③入力シート!E723</f>
        <v>0</v>
      </c>
      <c r="K720" s="4">
        <f>③入力シート!G723</f>
        <v>0</v>
      </c>
      <c r="L720" s="4">
        <f>③入力シート!H723</f>
        <v>0</v>
      </c>
      <c r="O720" s="4">
        <f>①基本情報!$B$9</f>
        <v>0</v>
      </c>
      <c r="P720" s="4" t="str">
        <f>③入力シート!B723</f>
        <v/>
      </c>
      <c r="R720" s="4" t="s">
        <v>50</v>
      </c>
      <c r="S720" s="4" t="str">
        <f t="shared" si="11"/>
        <v/>
      </c>
      <c r="T720" s="4">
        <f>③入力シート!J723</f>
        <v>0</v>
      </c>
    </row>
    <row r="721" spans="1:20" ht="15" customHeight="1">
      <c r="A721" s="4">
        <v>0</v>
      </c>
      <c r="B721" s="4">
        <f>③入力シート!$B$2</f>
        <v>202307</v>
      </c>
      <c r="C721" s="4" t="e">
        <f>③入力シート!C724*100+③入力シート!D724</f>
        <v>#VALUE!</v>
      </c>
      <c r="D721" s="4">
        <v>112011</v>
      </c>
      <c r="E721" s="4">
        <f>①基本情報!$B$11</f>
        <v>0</v>
      </c>
      <c r="F721" s="4" t="str">
        <f>③入力シート!Q724</f>
        <v/>
      </c>
      <c r="G721" s="4">
        <v>1</v>
      </c>
      <c r="H721">
        <f>COUNTIFS($C$2:$C721,C721,$F$2:$F721,F721,$I$2:$I721,I721)</f>
        <v>720</v>
      </c>
      <c r="I721" s="4">
        <f>③入力シート!E724</f>
        <v>0</v>
      </c>
      <c r="K721" s="4">
        <f>③入力シート!G724</f>
        <v>0</v>
      </c>
      <c r="L721" s="4">
        <f>③入力シート!H724</f>
        <v>0</v>
      </c>
      <c r="O721" s="4">
        <f>①基本情報!$B$9</f>
        <v>0</v>
      </c>
      <c r="P721" s="4" t="str">
        <f>③入力シート!B724</f>
        <v/>
      </c>
      <c r="R721" s="4" t="s">
        <v>50</v>
      </c>
      <c r="S721" s="4" t="str">
        <f t="shared" si="11"/>
        <v/>
      </c>
      <c r="T721" s="4">
        <f>③入力シート!J724</f>
        <v>0</v>
      </c>
    </row>
    <row r="722" spans="1:20" ht="15" customHeight="1">
      <c r="A722" s="4">
        <v>0</v>
      </c>
      <c r="B722" s="4">
        <f>③入力シート!$B$2</f>
        <v>202307</v>
      </c>
      <c r="C722" s="4" t="e">
        <f>③入力シート!C725*100+③入力シート!D725</f>
        <v>#VALUE!</v>
      </c>
      <c r="D722" s="4">
        <v>112011</v>
      </c>
      <c r="E722" s="4">
        <f>①基本情報!$B$11</f>
        <v>0</v>
      </c>
      <c r="F722" s="4" t="str">
        <f>③入力シート!Q725</f>
        <v/>
      </c>
      <c r="G722" s="4">
        <v>1</v>
      </c>
      <c r="H722">
        <f>COUNTIFS($C$2:$C722,C722,$F$2:$F722,F722,$I$2:$I722,I722)</f>
        <v>721</v>
      </c>
      <c r="I722" s="4">
        <f>③入力シート!E725</f>
        <v>0</v>
      </c>
      <c r="K722" s="4">
        <f>③入力シート!G725</f>
        <v>0</v>
      </c>
      <c r="L722" s="4">
        <f>③入力シート!H725</f>
        <v>0</v>
      </c>
      <c r="O722" s="4">
        <f>①基本情報!$B$9</f>
        <v>0</v>
      </c>
      <c r="P722" s="4" t="str">
        <f>③入力シート!B725</f>
        <v/>
      </c>
      <c r="R722" s="4" t="s">
        <v>50</v>
      </c>
      <c r="S722" s="4" t="str">
        <f t="shared" si="11"/>
        <v/>
      </c>
      <c r="T722" s="4">
        <f>③入力シート!J725</f>
        <v>0</v>
      </c>
    </row>
    <row r="723" spans="1:20" ht="15" customHeight="1">
      <c r="A723" s="4">
        <v>0</v>
      </c>
      <c r="B723" s="4">
        <f>③入力シート!$B$2</f>
        <v>202307</v>
      </c>
      <c r="C723" s="4" t="e">
        <f>③入力シート!C726*100+③入力シート!D726</f>
        <v>#VALUE!</v>
      </c>
      <c r="D723" s="4">
        <v>112011</v>
      </c>
      <c r="E723" s="4">
        <f>①基本情報!$B$11</f>
        <v>0</v>
      </c>
      <c r="F723" s="4" t="str">
        <f>③入力シート!Q726</f>
        <v/>
      </c>
      <c r="G723" s="4">
        <v>1</v>
      </c>
      <c r="H723">
        <f>COUNTIFS($C$2:$C723,C723,$F$2:$F723,F723,$I$2:$I723,I723)</f>
        <v>722</v>
      </c>
      <c r="I723" s="4">
        <f>③入力シート!E726</f>
        <v>0</v>
      </c>
      <c r="K723" s="4">
        <f>③入力シート!G726</f>
        <v>0</v>
      </c>
      <c r="L723" s="4">
        <f>③入力シート!H726</f>
        <v>0</v>
      </c>
      <c r="O723" s="4">
        <f>①基本情報!$B$9</f>
        <v>0</v>
      </c>
      <c r="P723" s="4" t="str">
        <f>③入力シート!B726</f>
        <v/>
      </c>
      <c r="R723" s="4" t="s">
        <v>50</v>
      </c>
      <c r="S723" s="4" t="str">
        <f t="shared" si="11"/>
        <v/>
      </c>
      <c r="T723" s="4">
        <f>③入力シート!J726</f>
        <v>0</v>
      </c>
    </row>
    <row r="724" spans="1:20" ht="15" customHeight="1">
      <c r="A724" s="4">
        <v>0</v>
      </c>
      <c r="B724" s="4">
        <f>③入力シート!$B$2</f>
        <v>202307</v>
      </c>
      <c r="C724" s="4" t="e">
        <f>③入力シート!C727*100+③入力シート!D727</f>
        <v>#VALUE!</v>
      </c>
      <c r="D724" s="4">
        <v>112011</v>
      </c>
      <c r="E724" s="4">
        <f>①基本情報!$B$11</f>
        <v>0</v>
      </c>
      <c r="F724" s="4" t="str">
        <f>③入力シート!Q727</f>
        <v/>
      </c>
      <c r="G724" s="4">
        <v>1</v>
      </c>
      <c r="H724">
        <f>COUNTIFS($C$2:$C724,C724,$F$2:$F724,F724,$I$2:$I724,I724)</f>
        <v>723</v>
      </c>
      <c r="I724" s="4">
        <f>③入力シート!E727</f>
        <v>0</v>
      </c>
      <c r="K724" s="4">
        <f>③入力シート!G727</f>
        <v>0</v>
      </c>
      <c r="L724" s="4">
        <f>③入力シート!H727</f>
        <v>0</v>
      </c>
      <c r="O724" s="4">
        <f>①基本情報!$B$9</f>
        <v>0</v>
      </c>
      <c r="P724" s="4" t="str">
        <f>③入力シート!B727</f>
        <v/>
      </c>
      <c r="R724" s="4" t="s">
        <v>50</v>
      </c>
      <c r="S724" s="4" t="str">
        <f t="shared" si="11"/>
        <v/>
      </c>
      <c r="T724" s="4">
        <f>③入力シート!J727</f>
        <v>0</v>
      </c>
    </row>
    <row r="725" spans="1:20" ht="15" customHeight="1">
      <c r="A725" s="4">
        <v>0</v>
      </c>
      <c r="B725" s="4">
        <f>③入力シート!$B$2</f>
        <v>202307</v>
      </c>
      <c r="C725" s="4" t="e">
        <f>③入力シート!C728*100+③入力シート!D728</f>
        <v>#VALUE!</v>
      </c>
      <c r="D725" s="4">
        <v>112011</v>
      </c>
      <c r="E725" s="4">
        <f>①基本情報!$B$11</f>
        <v>0</v>
      </c>
      <c r="F725" s="4" t="str">
        <f>③入力シート!Q728</f>
        <v/>
      </c>
      <c r="G725" s="4">
        <v>1</v>
      </c>
      <c r="H725">
        <f>COUNTIFS($C$2:$C725,C725,$F$2:$F725,F725,$I$2:$I725,I725)</f>
        <v>724</v>
      </c>
      <c r="I725" s="4">
        <f>③入力シート!E728</f>
        <v>0</v>
      </c>
      <c r="K725" s="4">
        <f>③入力シート!G728</f>
        <v>0</v>
      </c>
      <c r="L725" s="4">
        <f>③入力シート!H728</f>
        <v>0</v>
      </c>
      <c r="O725" s="4">
        <f>①基本情報!$B$9</f>
        <v>0</v>
      </c>
      <c r="P725" s="4" t="str">
        <f>③入力シート!B728</f>
        <v/>
      </c>
      <c r="R725" s="4" t="s">
        <v>50</v>
      </c>
      <c r="S725" s="4" t="str">
        <f t="shared" si="11"/>
        <v/>
      </c>
      <c r="T725" s="4">
        <f>③入力シート!J728</f>
        <v>0</v>
      </c>
    </row>
    <row r="726" spans="1:20" ht="15" customHeight="1">
      <c r="A726" s="4">
        <v>0</v>
      </c>
      <c r="B726" s="4">
        <f>③入力シート!$B$2</f>
        <v>202307</v>
      </c>
      <c r="C726" s="4" t="e">
        <f>③入力シート!C729*100+③入力シート!D729</f>
        <v>#VALUE!</v>
      </c>
      <c r="D726" s="4">
        <v>112011</v>
      </c>
      <c r="E726" s="4">
        <f>①基本情報!$B$11</f>
        <v>0</v>
      </c>
      <c r="F726" s="4" t="str">
        <f>③入力シート!Q729</f>
        <v/>
      </c>
      <c r="G726" s="4">
        <v>1</v>
      </c>
      <c r="H726">
        <f>COUNTIFS($C$2:$C726,C726,$F$2:$F726,F726,$I$2:$I726,I726)</f>
        <v>725</v>
      </c>
      <c r="I726" s="4">
        <f>③入力シート!E729</f>
        <v>0</v>
      </c>
      <c r="K726" s="4">
        <f>③入力シート!G729</f>
        <v>0</v>
      </c>
      <c r="L726" s="4">
        <f>③入力シート!H729</f>
        <v>0</v>
      </c>
      <c r="O726" s="4">
        <f>①基本情報!$B$9</f>
        <v>0</v>
      </c>
      <c r="P726" s="4" t="str">
        <f>③入力シート!B729</f>
        <v/>
      </c>
      <c r="R726" s="4" t="s">
        <v>50</v>
      </c>
      <c r="S726" s="4" t="str">
        <f t="shared" si="11"/>
        <v/>
      </c>
      <c r="T726" s="4">
        <f>③入力シート!J729</f>
        <v>0</v>
      </c>
    </row>
    <row r="727" spans="1:20" ht="15" customHeight="1">
      <c r="A727" s="4">
        <v>0</v>
      </c>
      <c r="B727" s="4">
        <f>③入力シート!$B$2</f>
        <v>202307</v>
      </c>
      <c r="C727" s="4" t="e">
        <f>③入力シート!C730*100+③入力シート!D730</f>
        <v>#VALUE!</v>
      </c>
      <c r="D727" s="4">
        <v>112011</v>
      </c>
      <c r="E727" s="4">
        <f>①基本情報!$B$11</f>
        <v>0</v>
      </c>
      <c r="F727" s="4" t="str">
        <f>③入力シート!Q730</f>
        <v/>
      </c>
      <c r="G727" s="4">
        <v>1</v>
      </c>
      <c r="H727">
        <f>COUNTIFS($C$2:$C727,C727,$F$2:$F727,F727,$I$2:$I727,I727)</f>
        <v>726</v>
      </c>
      <c r="I727" s="4">
        <f>③入力シート!E730</f>
        <v>0</v>
      </c>
      <c r="K727" s="4">
        <f>③入力シート!G730</f>
        <v>0</v>
      </c>
      <c r="L727" s="4">
        <f>③入力シート!H730</f>
        <v>0</v>
      </c>
      <c r="O727" s="4">
        <f>①基本情報!$B$9</f>
        <v>0</v>
      </c>
      <c r="P727" s="4" t="str">
        <f>③入力シート!B730</f>
        <v/>
      </c>
      <c r="R727" s="4" t="s">
        <v>50</v>
      </c>
      <c r="S727" s="4" t="str">
        <f t="shared" si="11"/>
        <v/>
      </c>
      <c r="T727" s="4">
        <f>③入力シート!J730</f>
        <v>0</v>
      </c>
    </row>
    <row r="728" spans="1:20" ht="15" customHeight="1">
      <c r="A728" s="4">
        <v>0</v>
      </c>
      <c r="B728" s="4">
        <f>③入力シート!$B$2</f>
        <v>202307</v>
      </c>
      <c r="C728" s="4" t="e">
        <f>③入力シート!C731*100+③入力シート!D731</f>
        <v>#VALUE!</v>
      </c>
      <c r="D728" s="4">
        <v>112011</v>
      </c>
      <c r="E728" s="4">
        <f>①基本情報!$B$11</f>
        <v>0</v>
      </c>
      <c r="F728" s="4" t="str">
        <f>③入力シート!Q731</f>
        <v/>
      </c>
      <c r="G728" s="4">
        <v>1</v>
      </c>
      <c r="H728">
        <f>COUNTIFS($C$2:$C728,C728,$F$2:$F728,F728,$I$2:$I728,I728)</f>
        <v>727</v>
      </c>
      <c r="I728" s="4">
        <f>③入力シート!E731</f>
        <v>0</v>
      </c>
      <c r="K728" s="4">
        <f>③入力シート!G731</f>
        <v>0</v>
      </c>
      <c r="L728" s="4">
        <f>③入力シート!H731</f>
        <v>0</v>
      </c>
      <c r="O728" s="4">
        <f>①基本情報!$B$9</f>
        <v>0</v>
      </c>
      <c r="P728" s="4" t="str">
        <f>③入力シート!B731</f>
        <v/>
      </c>
      <c r="R728" s="4" t="s">
        <v>50</v>
      </c>
      <c r="S728" s="4" t="str">
        <f t="shared" si="11"/>
        <v/>
      </c>
      <c r="T728" s="4">
        <f>③入力シート!J731</f>
        <v>0</v>
      </c>
    </row>
    <row r="729" spans="1:20" ht="15" customHeight="1">
      <c r="A729" s="4">
        <v>0</v>
      </c>
      <c r="B729" s="4">
        <f>③入力シート!$B$2</f>
        <v>202307</v>
      </c>
      <c r="C729" s="4" t="e">
        <f>③入力シート!C732*100+③入力シート!D732</f>
        <v>#VALUE!</v>
      </c>
      <c r="D729" s="4">
        <v>112011</v>
      </c>
      <c r="E729" s="4">
        <f>①基本情報!$B$11</f>
        <v>0</v>
      </c>
      <c r="F729" s="4" t="str">
        <f>③入力シート!Q732</f>
        <v/>
      </c>
      <c r="G729" s="4">
        <v>1</v>
      </c>
      <c r="H729">
        <f>COUNTIFS($C$2:$C729,C729,$F$2:$F729,F729,$I$2:$I729,I729)</f>
        <v>728</v>
      </c>
      <c r="I729" s="4">
        <f>③入力シート!E732</f>
        <v>0</v>
      </c>
      <c r="K729" s="4">
        <f>③入力シート!G732</f>
        <v>0</v>
      </c>
      <c r="L729" s="4">
        <f>③入力シート!H732</f>
        <v>0</v>
      </c>
      <c r="O729" s="4">
        <f>①基本情報!$B$9</f>
        <v>0</v>
      </c>
      <c r="P729" s="4" t="str">
        <f>③入力シート!B732</f>
        <v/>
      </c>
      <c r="R729" s="4" t="s">
        <v>50</v>
      </c>
      <c r="S729" s="4" t="str">
        <f t="shared" si="11"/>
        <v/>
      </c>
      <c r="T729" s="4">
        <f>③入力シート!J732</f>
        <v>0</v>
      </c>
    </row>
    <row r="730" spans="1:20" ht="15" customHeight="1">
      <c r="A730" s="4">
        <v>0</v>
      </c>
      <c r="B730" s="4">
        <f>③入力シート!$B$2</f>
        <v>202307</v>
      </c>
      <c r="C730" s="4" t="e">
        <f>③入力シート!C733*100+③入力シート!D733</f>
        <v>#VALUE!</v>
      </c>
      <c r="D730" s="4">
        <v>112011</v>
      </c>
      <c r="E730" s="4">
        <f>①基本情報!$B$11</f>
        <v>0</v>
      </c>
      <c r="F730" s="4" t="str">
        <f>③入力シート!Q733</f>
        <v/>
      </c>
      <c r="G730" s="4">
        <v>1</v>
      </c>
      <c r="H730">
        <f>COUNTIFS($C$2:$C730,C730,$F$2:$F730,F730,$I$2:$I730,I730)</f>
        <v>729</v>
      </c>
      <c r="I730" s="4">
        <f>③入力シート!E733</f>
        <v>0</v>
      </c>
      <c r="K730" s="4">
        <f>③入力シート!G733</f>
        <v>0</v>
      </c>
      <c r="L730" s="4">
        <f>③入力シート!H733</f>
        <v>0</v>
      </c>
      <c r="O730" s="4">
        <f>①基本情報!$B$9</f>
        <v>0</v>
      </c>
      <c r="P730" s="4" t="str">
        <f>③入力シート!B733</f>
        <v/>
      </c>
      <c r="R730" s="4" t="s">
        <v>50</v>
      </c>
      <c r="S730" s="4" t="str">
        <f t="shared" si="11"/>
        <v/>
      </c>
      <c r="T730" s="4">
        <f>③入力シート!J733</f>
        <v>0</v>
      </c>
    </row>
    <row r="731" spans="1:20" ht="15" customHeight="1">
      <c r="A731" s="4">
        <v>0</v>
      </c>
      <c r="B731" s="4">
        <f>③入力シート!$B$2</f>
        <v>202307</v>
      </c>
      <c r="C731" s="4" t="e">
        <f>③入力シート!C734*100+③入力シート!D734</f>
        <v>#VALUE!</v>
      </c>
      <c r="D731" s="4">
        <v>112011</v>
      </c>
      <c r="E731" s="4">
        <f>①基本情報!$B$11</f>
        <v>0</v>
      </c>
      <c r="F731" s="4" t="str">
        <f>③入力シート!Q734</f>
        <v/>
      </c>
      <c r="G731" s="4">
        <v>1</v>
      </c>
      <c r="H731">
        <f>COUNTIFS($C$2:$C731,C731,$F$2:$F731,F731,$I$2:$I731,I731)</f>
        <v>730</v>
      </c>
      <c r="I731" s="4">
        <f>③入力シート!E734</f>
        <v>0</v>
      </c>
      <c r="K731" s="4">
        <f>③入力シート!G734</f>
        <v>0</v>
      </c>
      <c r="L731" s="4">
        <f>③入力シート!H734</f>
        <v>0</v>
      </c>
      <c r="O731" s="4">
        <f>①基本情報!$B$9</f>
        <v>0</v>
      </c>
      <c r="P731" s="4" t="str">
        <f>③入力シート!B734</f>
        <v/>
      </c>
      <c r="R731" s="4" t="s">
        <v>50</v>
      </c>
      <c r="S731" s="4" t="str">
        <f t="shared" si="11"/>
        <v/>
      </c>
      <c r="T731" s="4">
        <f>③入力シート!J734</f>
        <v>0</v>
      </c>
    </row>
    <row r="732" spans="1:20" ht="15" customHeight="1">
      <c r="A732" s="4">
        <v>0</v>
      </c>
      <c r="B732" s="4">
        <f>③入力シート!$B$2</f>
        <v>202307</v>
      </c>
      <c r="C732" s="4" t="e">
        <f>③入力シート!C735*100+③入力シート!D735</f>
        <v>#VALUE!</v>
      </c>
      <c r="D732" s="4">
        <v>112011</v>
      </c>
      <c r="E732" s="4">
        <f>①基本情報!$B$11</f>
        <v>0</v>
      </c>
      <c r="F732" s="4" t="str">
        <f>③入力シート!Q735</f>
        <v/>
      </c>
      <c r="G732" s="4">
        <v>1</v>
      </c>
      <c r="H732">
        <f>COUNTIFS($C$2:$C732,C732,$F$2:$F732,F732,$I$2:$I732,I732)</f>
        <v>731</v>
      </c>
      <c r="I732" s="4">
        <f>③入力シート!E735</f>
        <v>0</v>
      </c>
      <c r="K732" s="4">
        <f>③入力シート!G735</f>
        <v>0</v>
      </c>
      <c r="L732" s="4">
        <f>③入力シート!H735</f>
        <v>0</v>
      </c>
      <c r="O732" s="4">
        <f>①基本情報!$B$9</f>
        <v>0</v>
      </c>
      <c r="P732" s="4" t="str">
        <f>③入力シート!B735</f>
        <v/>
      </c>
      <c r="R732" s="4" t="s">
        <v>50</v>
      </c>
      <c r="S732" s="4" t="str">
        <f t="shared" si="11"/>
        <v/>
      </c>
      <c r="T732" s="4">
        <f>③入力シート!J735</f>
        <v>0</v>
      </c>
    </row>
    <row r="733" spans="1:20" ht="15" customHeight="1">
      <c r="A733" s="4">
        <v>0</v>
      </c>
      <c r="B733" s="4">
        <f>③入力シート!$B$2</f>
        <v>202307</v>
      </c>
      <c r="C733" s="4" t="e">
        <f>③入力シート!C736*100+③入力シート!D736</f>
        <v>#VALUE!</v>
      </c>
      <c r="D733" s="4">
        <v>112011</v>
      </c>
      <c r="E733" s="4">
        <f>①基本情報!$B$11</f>
        <v>0</v>
      </c>
      <c r="F733" s="4" t="str">
        <f>③入力シート!Q736</f>
        <v/>
      </c>
      <c r="G733" s="4">
        <v>1</v>
      </c>
      <c r="H733">
        <f>COUNTIFS($C$2:$C733,C733,$F$2:$F733,F733,$I$2:$I733,I733)</f>
        <v>732</v>
      </c>
      <c r="I733" s="4">
        <f>③入力シート!E736</f>
        <v>0</v>
      </c>
      <c r="K733" s="4">
        <f>③入力シート!G736</f>
        <v>0</v>
      </c>
      <c r="L733" s="4">
        <f>③入力シート!H736</f>
        <v>0</v>
      </c>
      <c r="O733" s="4">
        <f>①基本情報!$B$9</f>
        <v>0</v>
      </c>
      <c r="P733" s="4" t="str">
        <f>③入力シート!B736</f>
        <v/>
      </c>
      <c r="R733" s="4" t="s">
        <v>50</v>
      </c>
      <c r="S733" s="4" t="str">
        <f t="shared" si="11"/>
        <v/>
      </c>
      <c r="T733" s="4">
        <f>③入力シート!J736</f>
        <v>0</v>
      </c>
    </row>
    <row r="734" spans="1:20" ht="15" customHeight="1">
      <c r="A734" s="4">
        <v>0</v>
      </c>
      <c r="B734" s="4">
        <f>③入力シート!$B$2</f>
        <v>202307</v>
      </c>
      <c r="C734" s="4" t="e">
        <f>③入力シート!C737*100+③入力シート!D737</f>
        <v>#VALUE!</v>
      </c>
      <c r="D734" s="4">
        <v>112011</v>
      </c>
      <c r="E734" s="4">
        <f>①基本情報!$B$11</f>
        <v>0</v>
      </c>
      <c r="F734" s="4" t="str">
        <f>③入力シート!Q737</f>
        <v/>
      </c>
      <c r="G734" s="4">
        <v>1</v>
      </c>
      <c r="H734">
        <f>COUNTIFS($C$2:$C734,C734,$F$2:$F734,F734,$I$2:$I734,I734)</f>
        <v>733</v>
      </c>
      <c r="I734" s="4">
        <f>③入力シート!E737</f>
        <v>0</v>
      </c>
      <c r="K734" s="4">
        <f>③入力シート!G737</f>
        <v>0</v>
      </c>
      <c r="L734" s="4">
        <f>③入力シート!H737</f>
        <v>0</v>
      </c>
      <c r="O734" s="4">
        <f>①基本情報!$B$9</f>
        <v>0</v>
      </c>
      <c r="P734" s="4" t="str">
        <f>③入力シート!B737</f>
        <v/>
      </c>
      <c r="R734" s="4" t="s">
        <v>50</v>
      </c>
      <c r="S734" s="4" t="str">
        <f t="shared" si="11"/>
        <v/>
      </c>
      <c r="T734" s="4">
        <f>③入力シート!J737</f>
        <v>0</v>
      </c>
    </row>
    <row r="735" spans="1:20" ht="15" customHeight="1">
      <c r="A735" s="4">
        <v>0</v>
      </c>
      <c r="B735" s="4">
        <f>③入力シート!$B$2</f>
        <v>202307</v>
      </c>
      <c r="C735" s="4" t="e">
        <f>③入力シート!C738*100+③入力シート!D738</f>
        <v>#VALUE!</v>
      </c>
      <c r="D735" s="4">
        <v>112011</v>
      </c>
      <c r="E735" s="4">
        <f>①基本情報!$B$11</f>
        <v>0</v>
      </c>
      <c r="F735" s="4" t="str">
        <f>③入力シート!Q738</f>
        <v/>
      </c>
      <c r="G735" s="4">
        <v>1</v>
      </c>
      <c r="H735">
        <f>COUNTIFS($C$2:$C735,C735,$F$2:$F735,F735,$I$2:$I735,I735)</f>
        <v>734</v>
      </c>
      <c r="I735" s="4">
        <f>③入力シート!E738</f>
        <v>0</v>
      </c>
      <c r="K735" s="4">
        <f>③入力シート!G738</f>
        <v>0</v>
      </c>
      <c r="L735" s="4">
        <f>③入力シート!H738</f>
        <v>0</v>
      </c>
      <c r="O735" s="4">
        <f>①基本情報!$B$9</f>
        <v>0</v>
      </c>
      <c r="P735" s="4" t="str">
        <f>③入力シート!B738</f>
        <v/>
      </c>
      <c r="R735" s="4" t="s">
        <v>50</v>
      </c>
      <c r="S735" s="4" t="str">
        <f t="shared" si="11"/>
        <v/>
      </c>
      <c r="T735" s="4">
        <f>③入力シート!J738</f>
        <v>0</v>
      </c>
    </row>
    <row r="736" spans="1:20" ht="15" customHeight="1">
      <c r="A736" s="4">
        <v>0</v>
      </c>
      <c r="B736" s="4">
        <f>③入力シート!$B$2</f>
        <v>202307</v>
      </c>
      <c r="C736" s="4" t="e">
        <f>③入力シート!C739*100+③入力シート!D739</f>
        <v>#VALUE!</v>
      </c>
      <c r="D736" s="4">
        <v>112011</v>
      </c>
      <c r="E736" s="4">
        <f>①基本情報!$B$11</f>
        <v>0</v>
      </c>
      <c r="F736" s="4" t="str">
        <f>③入力シート!Q739</f>
        <v/>
      </c>
      <c r="G736" s="4">
        <v>1</v>
      </c>
      <c r="H736">
        <f>COUNTIFS($C$2:$C736,C736,$F$2:$F736,F736,$I$2:$I736,I736)</f>
        <v>735</v>
      </c>
      <c r="I736" s="4">
        <f>③入力シート!E739</f>
        <v>0</v>
      </c>
      <c r="K736" s="4">
        <f>③入力シート!G739</f>
        <v>0</v>
      </c>
      <c r="L736" s="4">
        <f>③入力シート!H739</f>
        <v>0</v>
      </c>
      <c r="O736" s="4">
        <f>①基本情報!$B$9</f>
        <v>0</v>
      </c>
      <c r="P736" s="4" t="str">
        <f>③入力シート!B739</f>
        <v/>
      </c>
      <c r="R736" s="4" t="s">
        <v>50</v>
      </c>
      <c r="S736" s="4" t="str">
        <f t="shared" si="11"/>
        <v/>
      </c>
      <c r="T736" s="4">
        <f>③入力シート!J739</f>
        <v>0</v>
      </c>
    </row>
    <row r="737" spans="1:20" ht="15" customHeight="1">
      <c r="A737" s="4">
        <v>0</v>
      </c>
      <c r="B737" s="4">
        <f>③入力シート!$B$2</f>
        <v>202307</v>
      </c>
      <c r="C737" s="4" t="e">
        <f>③入力シート!C740*100+③入力シート!D740</f>
        <v>#VALUE!</v>
      </c>
      <c r="D737" s="4">
        <v>112011</v>
      </c>
      <c r="E737" s="4">
        <f>①基本情報!$B$11</f>
        <v>0</v>
      </c>
      <c r="F737" s="4" t="str">
        <f>③入力シート!Q740</f>
        <v/>
      </c>
      <c r="G737" s="4">
        <v>1</v>
      </c>
      <c r="H737">
        <f>COUNTIFS($C$2:$C737,C737,$F$2:$F737,F737,$I$2:$I737,I737)</f>
        <v>736</v>
      </c>
      <c r="I737" s="4">
        <f>③入力シート!E740</f>
        <v>0</v>
      </c>
      <c r="K737" s="4">
        <f>③入力シート!G740</f>
        <v>0</v>
      </c>
      <c r="L737" s="4">
        <f>③入力シート!H740</f>
        <v>0</v>
      </c>
      <c r="O737" s="4">
        <f>①基本情報!$B$9</f>
        <v>0</v>
      </c>
      <c r="P737" s="4" t="str">
        <f>③入力シート!B740</f>
        <v/>
      </c>
      <c r="R737" s="4" t="s">
        <v>50</v>
      </c>
      <c r="S737" s="4" t="str">
        <f t="shared" si="11"/>
        <v/>
      </c>
      <c r="T737" s="4">
        <f>③入力シート!J740</f>
        <v>0</v>
      </c>
    </row>
    <row r="738" spans="1:20" ht="15" customHeight="1">
      <c r="A738" s="4">
        <v>0</v>
      </c>
      <c r="B738" s="4">
        <f>③入力シート!$B$2</f>
        <v>202307</v>
      </c>
      <c r="C738" s="4" t="e">
        <f>③入力シート!C741*100+③入力シート!D741</f>
        <v>#VALUE!</v>
      </c>
      <c r="D738" s="4">
        <v>112011</v>
      </c>
      <c r="E738" s="4">
        <f>①基本情報!$B$11</f>
        <v>0</v>
      </c>
      <c r="F738" s="4" t="str">
        <f>③入力シート!Q741</f>
        <v/>
      </c>
      <c r="G738" s="4">
        <v>1</v>
      </c>
      <c r="H738">
        <f>COUNTIFS($C$2:$C738,C738,$F$2:$F738,F738,$I$2:$I738,I738)</f>
        <v>737</v>
      </c>
      <c r="I738" s="4">
        <f>③入力シート!E741</f>
        <v>0</v>
      </c>
      <c r="K738" s="4">
        <f>③入力シート!G741</f>
        <v>0</v>
      </c>
      <c r="L738" s="4">
        <f>③入力シート!H741</f>
        <v>0</v>
      </c>
      <c r="O738" s="4">
        <f>①基本情報!$B$9</f>
        <v>0</v>
      </c>
      <c r="P738" s="4" t="str">
        <f>③入力シート!B741</f>
        <v/>
      </c>
      <c r="R738" s="4" t="s">
        <v>50</v>
      </c>
      <c r="S738" s="4" t="str">
        <f t="shared" si="11"/>
        <v/>
      </c>
      <c r="T738" s="4">
        <f>③入力シート!J741</f>
        <v>0</v>
      </c>
    </row>
    <row r="739" spans="1:20" ht="15" customHeight="1">
      <c r="A739" s="4">
        <v>0</v>
      </c>
      <c r="B739" s="4">
        <f>③入力シート!$B$2</f>
        <v>202307</v>
      </c>
      <c r="C739" s="4" t="e">
        <f>③入力シート!C742*100+③入力シート!D742</f>
        <v>#VALUE!</v>
      </c>
      <c r="D739" s="4">
        <v>112011</v>
      </c>
      <c r="E739" s="4">
        <f>①基本情報!$B$11</f>
        <v>0</v>
      </c>
      <c r="F739" s="4" t="str">
        <f>③入力シート!Q742</f>
        <v/>
      </c>
      <c r="G739" s="4">
        <v>1</v>
      </c>
      <c r="H739">
        <f>COUNTIFS($C$2:$C739,C739,$F$2:$F739,F739,$I$2:$I739,I739)</f>
        <v>738</v>
      </c>
      <c r="I739" s="4">
        <f>③入力シート!E742</f>
        <v>0</v>
      </c>
      <c r="K739" s="4">
        <f>③入力シート!G742</f>
        <v>0</v>
      </c>
      <c r="L739" s="4">
        <f>③入力シート!H742</f>
        <v>0</v>
      </c>
      <c r="O739" s="4">
        <f>①基本情報!$B$9</f>
        <v>0</v>
      </c>
      <c r="P739" s="4" t="str">
        <f>③入力シート!B742</f>
        <v/>
      </c>
      <c r="R739" s="4" t="s">
        <v>50</v>
      </c>
      <c r="S739" s="4" t="str">
        <f t="shared" si="11"/>
        <v/>
      </c>
      <c r="T739" s="4">
        <f>③入力シート!J742</f>
        <v>0</v>
      </c>
    </row>
    <row r="740" spans="1:20" ht="15" customHeight="1">
      <c r="A740" s="4">
        <v>0</v>
      </c>
      <c r="B740" s="4">
        <f>③入力シート!$B$2</f>
        <v>202307</v>
      </c>
      <c r="C740" s="4" t="e">
        <f>③入力シート!C743*100+③入力シート!D743</f>
        <v>#VALUE!</v>
      </c>
      <c r="D740" s="4">
        <v>112011</v>
      </c>
      <c r="E740" s="4">
        <f>①基本情報!$B$11</f>
        <v>0</v>
      </c>
      <c r="F740" s="4" t="str">
        <f>③入力シート!Q743</f>
        <v/>
      </c>
      <c r="G740" s="4">
        <v>1</v>
      </c>
      <c r="H740">
        <f>COUNTIFS($C$2:$C740,C740,$F$2:$F740,F740,$I$2:$I740,I740)</f>
        <v>739</v>
      </c>
      <c r="I740" s="4">
        <f>③入力シート!E743</f>
        <v>0</v>
      </c>
      <c r="K740" s="4">
        <f>③入力シート!G743</f>
        <v>0</v>
      </c>
      <c r="L740" s="4">
        <f>③入力シート!H743</f>
        <v>0</v>
      </c>
      <c r="O740" s="4">
        <f>①基本情報!$B$9</f>
        <v>0</v>
      </c>
      <c r="P740" s="4" t="str">
        <f>③入力シート!B743</f>
        <v/>
      </c>
      <c r="R740" s="4" t="s">
        <v>50</v>
      </c>
      <c r="S740" s="4" t="str">
        <f t="shared" si="11"/>
        <v/>
      </c>
      <c r="T740" s="4">
        <f>③入力シート!J743</f>
        <v>0</v>
      </c>
    </row>
    <row r="741" spans="1:20" ht="15" customHeight="1">
      <c r="A741" s="4">
        <v>0</v>
      </c>
      <c r="B741" s="4">
        <f>③入力シート!$B$2</f>
        <v>202307</v>
      </c>
      <c r="C741" s="4" t="e">
        <f>③入力シート!C744*100+③入力シート!D744</f>
        <v>#VALUE!</v>
      </c>
      <c r="D741" s="4">
        <v>112011</v>
      </c>
      <c r="E741" s="4">
        <f>①基本情報!$B$11</f>
        <v>0</v>
      </c>
      <c r="F741" s="4" t="str">
        <f>③入力シート!Q744</f>
        <v/>
      </c>
      <c r="G741" s="4">
        <v>1</v>
      </c>
      <c r="H741">
        <f>COUNTIFS($C$2:$C741,C741,$F$2:$F741,F741,$I$2:$I741,I741)</f>
        <v>740</v>
      </c>
      <c r="I741" s="4">
        <f>③入力シート!E744</f>
        <v>0</v>
      </c>
      <c r="K741" s="4">
        <f>③入力シート!G744</f>
        <v>0</v>
      </c>
      <c r="L741" s="4">
        <f>③入力シート!H744</f>
        <v>0</v>
      </c>
      <c r="O741" s="4">
        <f>①基本情報!$B$9</f>
        <v>0</v>
      </c>
      <c r="P741" s="4" t="str">
        <f>③入力シート!B744</f>
        <v/>
      </c>
      <c r="R741" s="4" t="s">
        <v>50</v>
      </c>
      <c r="S741" s="4" t="str">
        <f t="shared" si="11"/>
        <v/>
      </c>
      <c r="T741" s="4">
        <f>③入力シート!J744</f>
        <v>0</v>
      </c>
    </row>
    <row r="742" spans="1:20" ht="15" customHeight="1">
      <c r="A742" s="4">
        <v>0</v>
      </c>
      <c r="B742" s="4">
        <f>③入力シート!$B$2</f>
        <v>202307</v>
      </c>
      <c r="C742" s="4" t="e">
        <f>③入力シート!C745*100+③入力シート!D745</f>
        <v>#VALUE!</v>
      </c>
      <c r="D742" s="4">
        <v>112011</v>
      </c>
      <c r="E742" s="4">
        <f>①基本情報!$B$11</f>
        <v>0</v>
      </c>
      <c r="F742" s="4" t="str">
        <f>③入力シート!Q745</f>
        <v/>
      </c>
      <c r="G742" s="4">
        <v>1</v>
      </c>
      <c r="H742">
        <f>COUNTIFS($C$2:$C742,C742,$F$2:$F742,F742,$I$2:$I742,I742)</f>
        <v>741</v>
      </c>
      <c r="I742" s="4">
        <f>③入力シート!E745</f>
        <v>0</v>
      </c>
      <c r="K742" s="4">
        <f>③入力シート!G745</f>
        <v>0</v>
      </c>
      <c r="L742" s="4">
        <f>③入力シート!H745</f>
        <v>0</v>
      </c>
      <c r="O742" s="4">
        <f>①基本情報!$B$9</f>
        <v>0</v>
      </c>
      <c r="P742" s="4" t="str">
        <f>③入力シート!B745</f>
        <v/>
      </c>
      <c r="R742" s="4" t="s">
        <v>50</v>
      </c>
      <c r="S742" s="4" t="str">
        <f t="shared" si="11"/>
        <v/>
      </c>
      <c r="T742" s="4">
        <f>③入力シート!J745</f>
        <v>0</v>
      </c>
    </row>
    <row r="743" spans="1:20" ht="15" customHeight="1">
      <c r="A743" s="4">
        <v>0</v>
      </c>
      <c r="B743" s="4">
        <f>③入力シート!$B$2</f>
        <v>202307</v>
      </c>
      <c r="C743" s="4" t="e">
        <f>③入力シート!C746*100+③入力シート!D746</f>
        <v>#VALUE!</v>
      </c>
      <c r="D743" s="4">
        <v>112011</v>
      </c>
      <c r="E743" s="4">
        <f>①基本情報!$B$11</f>
        <v>0</v>
      </c>
      <c r="F743" s="4" t="str">
        <f>③入力シート!Q746</f>
        <v/>
      </c>
      <c r="G743" s="4">
        <v>1</v>
      </c>
      <c r="H743">
        <f>COUNTIFS($C$2:$C743,C743,$F$2:$F743,F743,$I$2:$I743,I743)</f>
        <v>742</v>
      </c>
      <c r="I743" s="4">
        <f>③入力シート!E746</f>
        <v>0</v>
      </c>
      <c r="K743" s="4">
        <f>③入力シート!G746</f>
        <v>0</v>
      </c>
      <c r="L743" s="4">
        <f>③入力シート!H746</f>
        <v>0</v>
      </c>
      <c r="O743" s="4">
        <f>①基本情報!$B$9</f>
        <v>0</v>
      </c>
      <c r="P743" s="4" t="str">
        <f>③入力シート!B746</f>
        <v/>
      </c>
      <c r="R743" s="4" t="s">
        <v>50</v>
      </c>
      <c r="S743" s="4" t="str">
        <f t="shared" si="11"/>
        <v/>
      </c>
      <c r="T743" s="4">
        <f>③入力シート!J746</f>
        <v>0</v>
      </c>
    </row>
    <row r="744" spans="1:20" ht="15" customHeight="1">
      <c r="A744" s="4">
        <v>0</v>
      </c>
      <c r="B744" s="4">
        <f>③入力シート!$B$2</f>
        <v>202307</v>
      </c>
      <c r="C744" s="4" t="e">
        <f>③入力シート!C747*100+③入力シート!D747</f>
        <v>#VALUE!</v>
      </c>
      <c r="D744" s="4">
        <v>112011</v>
      </c>
      <c r="E744" s="4">
        <f>①基本情報!$B$11</f>
        <v>0</v>
      </c>
      <c r="F744" s="4" t="str">
        <f>③入力シート!Q747</f>
        <v/>
      </c>
      <c r="G744" s="4">
        <v>1</v>
      </c>
      <c r="H744">
        <f>COUNTIFS($C$2:$C744,C744,$F$2:$F744,F744,$I$2:$I744,I744)</f>
        <v>743</v>
      </c>
      <c r="I744" s="4">
        <f>③入力シート!E747</f>
        <v>0</v>
      </c>
      <c r="K744" s="4">
        <f>③入力シート!G747</f>
        <v>0</v>
      </c>
      <c r="L744" s="4">
        <f>③入力シート!H747</f>
        <v>0</v>
      </c>
      <c r="O744" s="4">
        <f>①基本情報!$B$9</f>
        <v>0</v>
      </c>
      <c r="P744" s="4" t="str">
        <f>③入力シート!B747</f>
        <v/>
      </c>
      <c r="R744" s="4" t="s">
        <v>50</v>
      </c>
      <c r="S744" s="4" t="str">
        <f t="shared" si="11"/>
        <v/>
      </c>
      <c r="T744" s="4">
        <f>③入力シート!J747</f>
        <v>0</v>
      </c>
    </row>
    <row r="745" spans="1:20" ht="15" customHeight="1">
      <c r="A745" s="4">
        <v>0</v>
      </c>
      <c r="B745" s="4">
        <f>③入力シート!$B$2</f>
        <v>202307</v>
      </c>
      <c r="C745" s="4" t="e">
        <f>③入力シート!C748*100+③入力シート!D748</f>
        <v>#VALUE!</v>
      </c>
      <c r="D745" s="4">
        <v>112011</v>
      </c>
      <c r="E745" s="4">
        <f>①基本情報!$B$11</f>
        <v>0</v>
      </c>
      <c r="F745" s="4" t="str">
        <f>③入力シート!Q748</f>
        <v/>
      </c>
      <c r="G745" s="4">
        <v>1</v>
      </c>
      <c r="H745">
        <f>COUNTIFS($C$2:$C745,C745,$F$2:$F745,F745,$I$2:$I745,I745)</f>
        <v>744</v>
      </c>
      <c r="I745" s="4">
        <f>③入力シート!E748</f>
        <v>0</v>
      </c>
      <c r="K745" s="4">
        <f>③入力シート!G748</f>
        <v>0</v>
      </c>
      <c r="L745" s="4">
        <f>③入力シート!H748</f>
        <v>0</v>
      </c>
      <c r="O745" s="4">
        <f>①基本情報!$B$9</f>
        <v>0</v>
      </c>
      <c r="P745" s="4" t="str">
        <f>③入力シート!B748</f>
        <v/>
      </c>
      <c r="R745" s="4" t="s">
        <v>50</v>
      </c>
      <c r="S745" s="4" t="str">
        <f t="shared" si="11"/>
        <v/>
      </c>
      <c r="T745" s="4">
        <f>③入力シート!J748</f>
        <v>0</v>
      </c>
    </row>
    <row r="746" spans="1:20" ht="15" customHeight="1">
      <c r="A746" s="4">
        <v>0</v>
      </c>
      <c r="B746" s="4">
        <f>③入力シート!$B$2</f>
        <v>202307</v>
      </c>
      <c r="C746" s="4" t="e">
        <f>③入力シート!C749*100+③入力シート!D749</f>
        <v>#VALUE!</v>
      </c>
      <c r="D746" s="4">
        <v>112011</v>
      </c>
      <c r="E746" s="4">
        <f>①基本情報!$B$11</f>
        <v>0</v>
      </c>
      <c r="F746" s="4" t="str">
        <f>③入力シート!Q749</f>
        <v/>
      </c>
      <c r="G746" s="4">
        <v>1</v>
      </c>
      <c r="H746">
        <f>COUNTIFS($C$2:$C746,C746,$F$2:$F746,F746,$I$2:$I746,I746)</f>
        <v>745</v>
      </c>
      <c r="I746" s="4">
        <f>③入力シート!E749</f>
        <v>0</v>
      </c>
      <c r="K746" s="4">
        <f>③入力シート!G749</f>
        <v>0</v>
      </c>
      <c r="L746" s="4">
        <f>③入力シート!H749</f>
        <v>0</v>
      </c>
      <c r="O746" s="4">
        <f>①基本情報!$B$9</f>
        <v>0</v>
      </c>
      <c r="P746" s="4" t="str">
        <f>③入力シート!B749</f>
        <v/>
      </c>
      <c r="R746" s="4" t="s">
        <v>50</v>
      </c>
      <c r="S746" s="4" t="str">
        <f t="shared" si="11"/>
        <v/>
      </c>
      <c r="T746" s="4">
        <f>③入力シート!J749</f>
        <v>0</v>
      </c>
    </row>
    <row r="747" spans="1:20" ht="15" customHeight="1">
      <c r="A747" s="4">
        <v>0</v>
      </c>
      <c r="B747" s="4">
        <f>③入力シート!$B$2</f>
        <v>202307</v>
      </c>
      <c r="C747" s="4" t="e">
        <f>③入力シート!C750*100+③入力シート!D750</f>
        <v>#VALUE!</v>
      </c>
      <c r="D747" s="4">
        <v>112011</v>
      </c>
      <c r="E747" s="4">
        <f>①基本情報!$B$11</f>
        <v>0</v>
      </c>
      <c r="F747" s="4" t="str">
        <f>③入力シート!Q750</f>
        <v/>
      </c>
      <c r="G747" s="4">
        <v>1</v>
      </c>
      <c r="H747">
        <f>COUNTIFS($C$2:$C747,C747,$F$2:$F747,F747,$I$2:$I747,I747)</f>
        <v>746</v>
      </c>
      <c r="I747" s="4">
        <f>③入力シート!E750</f>
        <v>0</v>
      </c>
      <c r="K747" s="4">
        <f>③入力シート!G750</f>
        <v>0</v>
      </c>
      <c r="L747" s="4">
        <f>③入力シート!H750</f>
        <v>0</v>
      </c>
      <c r="O747" s="4">
        <f>①基本情報!$B$9</f>
        <v>0</v>
      </c>
      <c r="P747" s="4" t="str">
        <f>③入力シート!B750</f>
        <v/>
      </c>
      <c r="R747" s="4" t="s">
        <v>50</v>
      </c>
      <c r="S747" s="4" t="str">
        <f t="shared" si="11"/>
        <v/>
      </c>
      <c r="T747" s="4">
        <f>③入力シート!J750</f>
        <v>0</v>
      </c>
    </row>
    <row r="748" spans="1:20" ht="15" customHeight="1">
      <c r="A748" s="4">
        <v>0</v>
      </c>
      <c r="B748" s="4">
        <f>③入力シート!$B$2</f>
        <v>202307</v>
      </c>
      <c r="C748" s="4" t="e">
        <f>③入力シート!C751*100+③入力シート!D751</f>
        <v>#VALUE!</v>
      </c>
      <c r="D748" s="4">
        <v>112011</v>
      </c>
      <c r="E748" s="4">
        <f>①基本情報!$B$11</f>
        <v>0</v>
      </c>
      <c r="F748" s="4" t="str">
        <f>③入力シート!Q751</f>
        <v/>
      </c>
      <c r="G748" s="4">
        <v>1</v>
      </c>
      <c r="H748">
        <f>COUNTIFS($C$2:$C748,C748,$F$2:$F748,F748,$I$2:$I748,I748)</f>
        <v>747</v>
      </c>
      <c r="I748" s="4">
        <f>③入力シート!E751</f>
        <v>0</v>
      </c>
      <c r="K748" s="4">
        <f>③入力シート!G751</f>
        <v>0</v>
      </c>
      <c r="L748" s="4">
        <f>③入力シート!H751</f>
        <v>0</v>
      </c>
      <c r="O748" s="4">
        <f>①基本情報!$B$9</f>
        <v>0</v>
      </c>
      <c r="P748" s="4" t="str">
        <f>③入力シート!B751</f>
        <v/>
      </c>
      <c r="R748" s="4" t="s">
        <v>50</v>
      </c>
      <c r="S748" s="4" t="str">
        <f t="shared" si="11"/>
        <v/>
      </c>
      <c r="T748" s="4">
        <f>③入力シート!J751</f>
        <v>0</v>
      </c>
    </row>
    <row r="749" spans="1:20" ht="15" customHeight="1">
      <c r="A749" s="4">
        <v>0</v>
      </c>
      <c r="B749" s="4">
        <f>③入力シート!$B$2</f>
        <v>202307</v>
      </c>
      <c r="C749" s="4" t="e">
        <f>③入力シート!C752*100+③入力シート!D752</f>
        <v>#VALUE!</v>
      </c>
      <c r="D749" s="4">
        <v>112011</v>
      </c>
      <c r="E749" s="4">
        <f>①基本情報!$B$11</f>
        <v>0</v>
      </c>
      <c r="F749" s="4" t="str">
        <f>③入力シート!Q752</f>
        <v/>
      </c>
      <c r="G749" s="4">
        <v>1</v>
      </c>
      <c r="H749">
        <f>COUNTIFS($C$2:$C749,C749,$F$2:$F749,F749,$I$2:$I749,I749)</f>
        <v>748</v>
      </c>
      <c r="I749" s="4">
        <f>③入力シート!E752</f>
        <v>0</v>
      </c>
      <c r="K749" s="4">
        <f>③入力シート!G752</f>
        <v>0</v>
      </c>
      <c r="L749" s="4">
        <f>③入力シート!H752</f>
        <v>0</v>
      </c>
      <c r="O749" s="4">
        <f>①基本情報!$B$9</f>
        <v>0</v>
      </c>
      <c r="P749" s="4" t="str">
        <f>③入力シート!B752</f>
        <v/>
      </c>
      <c r="R749" s="4" t="s">
        <v>50</v>
      </c>
      <c r="S749" s="4" t="str">
        <f t="shared" si="11"/>
        <v/>
      </c>
      <c r="T749" s="4">
        <f>③入力シート!J752</f>
        <v>0</v>
      </c>
    </row>
    <row r="750" spans="1:20" ht="15" customHeight="1">
      <c r="A750" s="4">
        <v>0</v>
      </c>
      <c r="B750" s="4">
        <f>③入力シート!$B$2</f>
        <v>202307</v>
      </c>
      <c r="C750" s="4" t="e">
        <f>③入力シート!C753*100+③入力シート!D753</f>
        <v>#VALUE!</v>
      </c>
      <c r="D750" s="4">
        <v>112011</v>
      </c>
      <c r="E750" s="4">
        <f>①基本情報!$B$11</f>
        <v>0</v>
      </c>
      <c r="F750" s="4" t="str">
        <f>③入力シート!Q753</f>
        <v/>
      </c>
      <c r="G750" s="4">
        <v>1</v>
      </c>
      <c r="H750">
        <f>COUNTIFS($C$2:$C750,C750,$F$2:$F750,F750,$I$2:$I750,I750)</f>
        <v>749</v>
      </c>
      <c r="I750" s="4">
        <f>③入力シート!E753</f>
        <v>0</v>
      </c>
      <c r="K750" s="4">
        <f>③入力シート!G753</f>
        <v>0</v>
      </c>
      <c r="L750" s="4">
        <f>③入力シート!H753</f>
        <v>0</v>
      </c>
      <c r="O750" s="4">
        <f>①基本情報!$B$9</f>
        <v>0</v>
      </c>
      <c r="P750" s="4" t="str">
        <f>③入力シート!B753</f>
        <v/>
      </c>
      <c r="R750" s="4" t="s">
        <v>50</v>
      </c>
      <c r="S750" s="4" t="str">
        <f t="shared" si="11"/>
        <v/>
      </c>
      <c r="T750" s="4">
        <f>③入力シート!J753</f>
        <v>0</v>
      </c>
    </row>
    <row r="751" spans="1:20" ht="15" customHeight="1">
      <c r="A751" s="4">
        <v>0</v>
      </c>
      <c r="B751" s="4">
        <f>③入力シート!$B$2</f>
        <v>202307</v>
      </c>
      <c r="C751" s="4" t="e">
        <f>③入力シート!C754*100+③入力シート!D754</f>
        <v>#VALUE!</v>
      </c>
      <c r="D751" s="4">
        <v>112011</v>
      </c>
      <c r="E751" s="4">
        <f>①基本情報!$B$11</f>
        <v>0</v>
      </c>
      <c r="F751" s="4" t="str">
        <f>③入力シート!Q754</f>
        <v/>
      </c>
      <c r="G751" s="4">
        <v>1</v>
      </c>
      <c r="H751">
        <f>COUNTIFS($C$2:$C751,C751,$F$2:$F751,F751,$I$2:$I751,I751)</f>
        <v>750</v>
      </c>
      <c r="I751" s="4">
        <f>③入力シート!E754</f>
        <v>0</v>
      </c>
      <c r="K751" s="4">
        <f>③入力シート!G754</f>
        <v>0</v>
      </c>
      <c r="L751" s="4">
        <f>③入力シート!H754</f>
        <v>0</v>
      </c>
      <c r="O751" s="4">
        <f>①基本情報!$B$9</f>
        <v>0</v>
      </c>
      <c r="P751" s="4" t="str">
        <f>③入力シート!B754</f>
        <v/>
      </c>
      <c r="R751" s="4" t="s">
        <v>50</v>
      </c>
      <c r="S751" s="4" t="str">
        <f t="shared" si="11"/>
        <v/>
      </c>
      <c r="T751" s="4">
        <f>③入力シート!J754</f>
        <v>0</v>
      </c>
    </row>
    <row r="752" spans="1:20" ht="15" customHeight="1">
      <c r="A752" s="4">
        <v>0</v>
      </c>
      <c r="B752" s="4">
        <f>③入力シート!$B$2</f>
        <v>202307</v>
      </c>
      <c r="C752" s="4" t="e">
        <f>③入力シート!C755*100+③入力シート!D755</f>
        <v>#VALUE!</v>
      </c>
      <c r="D752" s="4">
        <v>112011</v>
      </c>
      <c r="E752" s="4">
        <f>①基本情報!$B$11</f>
        <v>0</v>
      </c>
      <c r="F752" s="4" t="str">
        <f>③入力シート!Q755</f>
        <v/>
      </c>
      <c r="G752" s="4">
        <v>1</v>
      </c>
      <c r="H752">
        <f>COUNTIFS($C$2:$C752,C752,$F$2:$F752,F752,$I$2:$I752,I752)</f>
        <v>751</v>
      </c>
      <c r="I752" s="4">
        <f>③入力シート!E755</f>
        <v>0</v>
      </c>
      <c r="K752" s="4">
        <f>③入力シート!G755</f>
        <v>0</v>
      </c>
      <c r="L752" s="4">
        <f>③入力シート!H755</f>
        <v>0</v>
      </c>
      <c r="O752" s="4">
        <f>①基本情報!$B$9</f>
        <v>0</v>
      </c>
      <c r="P752" s="4" t="str">
        <f>③入力シート!B755</f>
        <v/>
      </c>
      <c r="R752" s="4" t="s">
        <v>50</v>
      </c>
      <c r="S752" s="4" t="str">
        <f t="shared" si="11"/>
        <v/>
      </c>
      <c r="T752" s="4">
        <f>③入力シート!J755</f>
        <v>0</v>
      </c>
    </row>
    <row r="753" spans="1:20" ht="15" customHeight="1">
      <c r="A753" s="4">
        <v>0</v>
      </c>
      <c r="B753" s="4">
        <f>③入力シート!$B$2</f>
        <v>202307</v>
      </c>
      <c r="C753" s="4" t="e">
        <f>③入力シート!C756*100+③入力シート!D756</f>
        <v>#VALUE!</v>
      </c>
      <c r="D753" s="4">
        <v>112011</v>
      </c>
      <c r="E753" s="4">
        <f>①基本情報!$B$11</f>
        <v>0</v>
      </c>
      <c r="F753" s="4" t="str">
        <f>③入力シート!Q756</f>
        <v/>
      </c>
      <c r="G753" s="4">
        <v>1</v>
      </c>
      <c r="H753">
        <f>COUNTIFS($C$2:$C753,C753,$F$2:$F753,F753,$I$2:$I753,I753)</f>
        <v>752</v>
      </c>
      <c r="I753" s="4">
        <f>③入力シート!E756</f>
        <v>0</v>
      </c>
      <c r="K753" s="4">
        <f>③入力シート!G756</f>
        <v>0</v>
      </c>
      <c r="L753" s="4">
        <f>③入力シート!H756</f>
        <v>0</v>
      </c>
      <c r="O753" s="4">
        <f>①基本情報!$B$9</f>
        <v>0</v>
      </c>
      <c r="P753" s="4" t="str">
        <f>③入力シート!B756</f>
        <v/>
      </c>
      <c r="R753" s="4" t="s">
        <v>50</v>
      </c>
      <c r="S753" s="4" t="str">
        <f t="shared" si="11"/>
        <v/>
      </c>
      <c r="T753" s="4">
        <f>③入力シート!J756</f>
        <v>0</v>
      </c>
    </row>
    <row r="754" spans="1:20" ht="15" customHeight="1">
      <c r="A754" s="4">
        <v>0</v>
      </c>
      <c r="B754" s="4">
        <f>③入力シート!$B$2</f>
        <v>202307</v>
      </c>
      <c r="C754" s="4" t="e">
        <f>③入力シート!C757*100+③入力シート!D757</f>
        <v>#VALUE!</v>
      </c>
      <c r="D754" s="4">
        <v>112011</v>
      </c>
      <c r="E754" s="4">
        <f>①基本情報!$B$11</f>
        <v>0</v>
      </c>
      <c r="F754" s="4" t="str">
        <f>③入力シート!Q757</f>
        <v/>
      </c>
      <c r="G754" s="4">
        <v>1</v>
      </c>
      <c r="H754">
        <f>COUNTIFS($C$2:$C754,C754,$F$2:$F754,F754,$I$2:$I754,I754)</f>
        <v>753</v>
      </c>
      <c r="I754" s="4">
        <f>③入力シート!E757</f>
        <v>0</v>
      </c>
      <c r="K754" s="4">
        <f>③入力シート!G757</f>
        <v>0</v>
      </c>
      <c r="L754" s="4">
        <f>③入力シート!H757</f>
        <v>0</v>
      </c>
      <c r="O754" s="4">
        <f>①基本情報!$B$9</f>
        <v>0</v>
      </c>
      <c r="P754" s="4" t="str">
        <f>③入力シート!B757</f>
        <v/>
      </c>
      <c r="R754" s="4" t="s">
        <v>50</v>
      </c>
      <c r="S754" s="4" t="str">
        <f t="shared" si="11"/>
        <v/>
      </c>
      <c r="T754" s="4">
        <f>③入力シート!J757</f>
        <v>0</v>
      </c>
    </row>
    <row r="755" spans="1:20" ht="15" customHeight="1">
      <c r="A755" s="4">
        <v>0</v>
      </c>
      <c r="B755" s="4">
        <f>③入力シート!$B$2</f>
        <v>202307</v>
      </c>
      <c r="C755" s="4" t="e">
        <f>③入力シート!C758*100+③入力シート!D758</f>
        <v>#VALUE!</v>
      </c>
      <c r="D755" s="4">
        <v>112011</v>
      </c>
      <c r="E755" s="4">
        <f>①基本情報!$B$11</f>
        <v>0</v>
      </c>
      <c r="F755" s="4" t="str">
        <f>③入力シート!Q758</f>
        <v/>
      </c>
      <c r="G755" s="4">
        <v>1</v>
      </c>
      <c r="H755">
        <f>COUNTIFS($C$2:$C755,C755,$F$2:$F755,F755,$I$2:$I755,I755)</f>
        <v>754</v>
      </c>
      <c r="I755" s="4">
        <f>③入力シート!E758</f>
        <v>0</v>
      </c>
      <c r="K755" s="4">
        <f>③入力シート!G758</f>
        <v>0</v>
      </c>
      <c r="L755" s="4">
        <f>③入力シート!H758</f>
        <v>0</v>
      </c>
      <c r="O755" s="4">
        <f>①基本情報!$B$9</f>
        <v>0</v>
      </c>
      <c r="P755" s="4" t="str">
        <f>③入力シート!B758</f>
        <v/>
      </c>
      <c r="R755" s="4" t="s">
        <v>50</v>
      </c>
      <c r="S755" s="4" t="str">
        <f t="shared" si="11"/>
        <v/>
      </c>
      <c r="T755" s="4">
        <f>③入力シート!J758</f>
        <v>0</v>
      </c>
    </row>
    <row r="756" spans="1:20" ht="15" customHeight="1">
      <c r="A756" s="4">
        <v>0</v>
      </c>
      <c r="B756" s="4">
        <f>③入力シート!$B$2</f>
        <v>202307</v>
      </c>
      <c r="C756" s="4" t="e">
        <f>③入力シート!C759*100+③入力シート!D759</f>
        <v>#VALUE!</v>
      </c>
      <c r="D756" s="4">
        <v>112011</v>
      </c>
      <c r="E756" s="4">
        <f>①基本情報!$B$11</f>
        <v>0</v>
      </c>
      <c r="F756" s="4" t="str">
        <f>③入力シート!Q759</f>
        <v/>
      </c>
      <c r="G756" s="4">
        <v>1</v>
      </c>
      <c r="H756">
        <f>COUNTIFS($C$2:$C756,C756,$F$2:$F756,F756,$I$2:$I756,I756)</f>
        <v>755</v>
      </c>
      <c r="I756" s="4">
        <f>③入力シート!E759</f>
        <v>0</v>
      </c>
      <c r="K756" s="4">
        <f>③入力シート!G759</f>
        <v>0</v>
      </c>
      <c r="L756" s="4">
        <f>③入力シート!H759</f>
        <v>0</v>
      </c>
      <c r="O756" s="4">
        <f>①基本情報!$B$9</f>
        <v>0</v>
      </c>
      <c r="P756" s="4" t="str">
        <f>③入力シート!B759</f>
        <v/>
      </c>
      <c r="R756" s="4" t="s">
        <v>50</v>
      </c>
      <c r="S756" s="4" t="str">
        <f t="shared" si="11"/>
        <v/>
      </c>
      <c r="T756" s="4">
        <f>③入力シート!J759</f>
        <v>0</v>
      </c>
    </row>
    <row r="757" spans="1:20" ht="15" customHeight="1">
      <c r="A757" s="4">
        <v>0</v>
      </c>
      <c r="B757" s="4">
        <f>③入力シート!$B$2</f>
        <v>202307</v>
      </c>
      <c r="C757" s="4" t="e">
        <f>③入力シート!C760*100+③入力シート!D760</f>
        <v>#VALUE!</v>
      </c>
      <c r="D757" s="4">
        <v>112011</v>
      </c>
      <c r="E757" s="4">
        <f>①基本情報!$B$11</f>
        <v>0</v>
      </c>
      <c r="F757" s="4" t="str">
        <f>③入力シート!Q760</f>
        <v/>
      </c>
      <c r="G757" s="4">
        <v>1</v>
      </c>
      <c r="H757">
        <f>COUNTIFS($C$2:$C757,C757,$F$2:$F757,F757,$I$2:$I757,I757)</f>
        <v>756</v>
      </c>
      <c r="I757" s="4">
        <f>③入力シート!E760</f>
        <v>0</v>
      </c>
      <c r="K757" s="4">
        <f>③入力シート!G760</f>
        <v>0</v>
      </c>
      <c r="L757" s="4">
        <f>③入力シート!H760</f>
        <v>0</v>
      </c>
      <c r="O757" s="4">
        <f>①基本情報!$B$9</f>
        <v>0</v>
      </c>
      <c r="P757" s="4" t="str">
        <f>③入力シート!B760</f>
        <v/>
      </c>
      <c r="R757" s="4" t="s">
        <v>50</v>
      </c>
      <c r="S757" s="4" t="str">
        <f t="shared" si="11"/>
        <v/>
      </c>
      <c r="T757" s="4">
        <f>③入力シート!J760</f>
        <v>0</v>
      </c>
    </row>
    <row r="758" spans="1:20" ht="15" customHeight="1">
      <c r="A758" s="4">
        <v>0</v>
      </c>
      <c r="B758" s="4">
        <f>③入力シート!$B$2</f>
        <v>202307</v>
      </c>
      <c r="C758" s="4" t="e">
        <f>③入力シート!C761*100+③入力シート!D761</f>
        <v>#VALUE!</v>
      </c>
      <c r="D758" s="4">
        <v>112011</v>
      </c>
      <c r="E758" s="4">
        <f>①基本情報!$B$11</f>
        <v>0</v>
      </c>
      <c r="F758" s="4" t="str">
        <f>③入力シート!Q761</f>
        <v/>
      </c>
      <c r="G758" s="4">
        <v>1</v>
      </c>
      <c r="H758">
        <f>COUNTIFS($C$2:$C758,C758,$F$2:$F758,F758,$I$2:$I758,I758)</f>
        <v>757</v>
      </c>
      <c r="I758" s="4">
        <f>③入力シート!E761</f>
        <v>0</v>
      </c>
      <c r="K758" s="4">
        <f>③入力シート!G761</f>
        <v>0</v>
      </c>
      <c r="L758" s="4">
        <f>③入力シート!H761</f>
        <v>0</v>
      </c>
      <c r="O758" s="4">
        <f>①基本情報!$B$9</f>
        <v>0</v>
      </c>
      <c r="P758" s="4" t="str">
        <f>③入力シート!B761</f>
        <v/>
      </c>
      <c r="R758" s="4" t="s">
        <v>50</v>
      </c>
      <c r="S758" s="4" t="str">
        <f t="shared" si="11"/>
        <v/>
      </c>
      <c r="T758" s="4">
        <f>③入力シート!J761</f>
        <v>0</v>
      </c>
    </row>
    <row r="759" spans="1:20" ht="15" customHeight="1">
      <c r="A759" s="4">
        <v>0</v>
      </c>
      <c r="B759" s="4">
        <f>③入力シート!$B$2</f>
        <v>202307</v>
      </c>
      <c r="C759" s="4" t="e">
        <f>③入力シート!C762*100+③入力シート!D762</f>
        <v>#VALUE!</v>
      </c>
      <c r="D759" s="4">
        <v>112011</v>
      </c>
      <c r="E759" s="4">
        <f>①基本情報!$B$11</f>
        <v>0</v>
      </c>
      <c r="F759" s="4" t="str">
        <f>③入力シート!Q762</f>
        <v/>
      </c>
      <c r="G759" s="4">
        <v>1</v>
      </c>
      <c r="H759">
        <f>COUNTIFS($C$2:$C759,C759,$F$2:$F759,F759,$I$2:$I759,I759)</f>
        <v>758</v>
      </c>
      <c r="I759" s="4">
        <f>③入力シート!E762</f>
        <v>0</v>
      </c>
      <c r="K759" s="4">
        <f>③入力シート!G762</f>
        <v>0</v>
      </c>
      <c r="L759" s="4">
        <f>③入力シート!H762</f>
        <v>0</v>
      </c>
      <c r="O759" s="4">
        <f>①基本情報!$B$9</f>
        <v>0</v>
      </c>
      <c r="P759" s="4" t="str">
        <f>③入力シート!B762</f>
        <v/>
      </c>
      <c r="R759" s="4" t="s">
        <v>50</v>
      </c>
      <c r="S759" s="4" t="str">
        <f t="shared" si="11"/>
        <v/>
      </c>
      <c r="T759" s="4">
        <f>③入力シート!J762</f>
        <v>0</v>
      </c>
    </row>
    <row r="760" spans="1:20" ht="15" customHeight="1">
      <c r="A760" s="4">
        <v>0</v>
      </c>
      <c r="B760" s="4">
        <f>③入力シート!$B$2</f>
        <v>202307</v>
      </c>
      <c r="C760" s="4" t="e">
        <f>③入力シート!C763*100+③入力シート!D763</f>
        <v>#VALUE!</v>
      </c>
      <c r="D760" s="4">
        <v>112011</v>
      </c>
      <c r="E760" s="4">
        <f>①基本情報!$B$11</f>
        <v>0</v>
      </c>
      <c r="F760" s="4" t="str">
        <f>③入力シート!Q763</f>
        <v/>
      </c>
      <c r="G760" s="4">
        <v>1</v>
      </c>
      <c r="H760">
        <f>COUNTIFS($C$2:$C760,C760,$F$2:$F760,F760,$I$2:$I760,I760)</f>
        <v>759</v>
      </c>
      <c r="I760" s="4">
        <f>③入力シート!E763</f>
        <v>0</v>
      </c>
      <c r="K760" s="4">
        <f>③入力シート!G763</f>
        <v>0</v>
      </c>
      <c r="L760" s="4">
        <f>③入力シート!H763</f>
        <v>0</v>
      </c>
      <c r="O760" s="4">
        <f>①基本情報!$B$9</f>
        <v>0</v>
      </c>
      <c r="P760" s="4" t="str">
        <f>③入力シート!B763</f>
        <v/>
      </c>
      <c r="R760" s="4" t="s">
        <v>50</v>
      </c>
      <c r="S760" s="4" t="str">
        <f t="shared" si="11"/>
        <v/>
      </c>
      <c r="T760" s="4">
        <f>③入力シート!J763</f>
        <v>0</v>
      </c>
    </row>
    <row r="761" spans="1:20" ht="15" customHeight="1">
      <c r="A761" s="4">
        <v>0</v>
      </c>
      <c r="B761" s="4">
        <f>③入力シート!$B$2</f>
        <v>202307</v>
      </c>
      <c r="C761" s="4" t="e">
        <f>③入力シート!C764*100+③入力シート!D764</f>
        <v>#VALUE!</v>
      </c>
      <c r="D761" s="4">
        <v>112011</v>
      </c>
      <c r="E761" s="4">
        <f>①基本情報!$B$11</f>
        <v>0</v>
      </c>
      <c r="F761" s="4" t="str">
        <f>③入力シート!Q764</f>
        <v/>
      </c>
      <c r="G761" s="4">
        <v>1</v>
      </c>
      <c r="H761">
        <f>COUNTIFS($C$2:$C761,C761,$F$2:$F761,F761,$I$2:$I761,I761)</f>
        <v>760</v>
      </c>
      <c r="I761" s="4">
        <f>③入力シート!E764</f>
        <v>0</v>
      </c>
      <c r="K761" s="4">
        <f>③入力シート!G764</f>
        <v>0</v>
      </c>
      <c r="L761" s="4">
        <f>③入力シート!H764</f>
        <v>0</v>
      </c>
      <c r="O761" s="4">
        <f>①基本情報!$B$9</f>
        <v>0</v>
      </c>
      <c r="P761" s="4" t="str">
        <f>③入力シート!B764</f>
        <v/>
      </c>
      <c r="R761" s="4" t="s">
        <v>50</v>
      </c>
      <c r="S761" s="4" t="str">
        <f t="shared" si="11"/>
        <v/>
      </c>
      <c r="T761" s="4">
        <f>③入力シート!J764</f>
        <v>0</v>
      </c>
    </row>
    <row r="762" spans="1:20" ht="15" customHeight="1">
      <c r="A762" s="4">
        <v>0</v>
      </c>
      <c r="B762" s="4">
        <f>③入力シート!$B$2</f>
        <v>202307</v>
      </c>
      <c r="C762" s="4" t="e">
        <f>③入力シート!C765*100+③入力シート!D765</f>
        <v>#VALUE!</v>
      </c>
      <c r="D762" s="4">
        <v>112011</v>
      </c>
      <c r="E762" s="4">
        <f>①基本情報!$B$11</f>
        <v>0</v>
      </c>
      <c r="F762" s="4" t="str">
        <f>③入力シート!Q765</f>
        <v/>
      </c>
      <c r="G762" s="4">
        <v>1</v>
      </c>
      <c r="H762">
        <f>COUNTIFS($C$2:$C762,C762,$F$2:$F762,F762,$I$2:$I762,I762)</f>
        <v>761</v>
      </c>
      <c r="I762" s="4">
        <f>③入力シート!E765</f>
        <v>0</v>
      </c>
      <c r="K762" s="4">
        <f>③入力シート!G765</f>
        <v>0</v>
      </c>
      <c r="L762" s="4">
        <f>③入力シート!H765</f>
        <v>0</v>
      </c>
      <c r="O762" s="4">
        <f>①基本情報!$B$9</f>
        <v>0</v>
      </c>
      <c r="P762" s="4" t="str">
        <f>③入力シート!B765</f>
        <v/>
      </c>
      <c r="R762" s="4" t="s">
        <v>50</v>
      </c>
      <c r="S762" s="4" t="str">
        <f t="shared" si="11"/>
        <v/>
      </c>
      <c r="T762" s="4">
        <f>③入力シート!J765</f>
        <v>0</v>
      </c>
    </row>
    <row r="763" spans="1:20" ht="15" customHeight="1">
      <c r="A763" s="4">
        <v>0</v>
      </c>
      <c r="B763" s="4">
        <f>③入力シート!$B$2</f>
        <v>202307</v>
      </c>
      <c r="C763" s="4" t="e">
        <f>③入力シート!C766*100+③入力シート!D766</f>
        <v>#VALUE!</v>
      </c>
      <c r="D763" s="4">
        <v>112011</v>
      </c>
      <c r="E763" s="4">
        <f>①基本情報!$B$11</f>
        <v>0</v>
      </c>
      <c r="F763" s="4" t="str">
        <f>③入力シート!Q766</f>
        <v/>
      </c>
      <c r="G763" s="4">
        <v>1</v>
      </c>
      <c r="H763">
        <f>COUNTIFS($C$2:$C763,C763,$F$2:$F763,F763,$I$2:$I763,I763)</f>
        <v>762</v>
      </c>
      <c r="I763" s="4">
        <f>③入力シート!E766</f>
        <v>0</v>
      </c>
      <c r="K763" s="4">
        <f>③入力シート!G766</f>
        <v>0</v>
      </c>
      <c r="L763" s="4">
        <f>③入力シート!H766</f>
        <v>0</v>
      </c>
      <c r="O763" s="4">
        <f>①基本情報!$B$9</f>
        <v>0</v>
      </c>
      <c r="P763" s="4" t="str">
        <f>③入力シート!B766</f>
        <v/>
      </c>
      <c r="R763" s="4" t="s">
        <v>50</v>
      </c>
      <c r="S763" s="4" t="str">
        <f t="shared" si="11"/>
        <v/>
      </c>
      <c r="T763" s="4">
        <f>③入力シート!J766</f>
        <v>0</v>
      </c>
    </row>
    <row r="764" spans="1:20" ht="15" customHeight="1">
      <c r="A764" s="4">
        <v>0</v>
      </c>
      <c r="B764" s="4">
        <f>③入力シート!$B$2</f>
        <v>202307</v>
      </c>
      <c r="C764" s="4" t="e">
        <f>③入力シート!C767*100+③入力シート!D767</f>
        <v>#VALUE!</v>
      </c>
      <c r="D764" s="4">
        <v>112011</v>
      </c>
      <c r="E764" s="4">
        <f>①基本情報!$B$11</f>
        <v>0</v>
      </c>
      <c r="F764" s="4" t="str">
        <f>③入力シート!Q767</f>
        <v/>
      </c>
      <c r="G764" s="4">
        <v>1</v>
      </c>
      <c r="H764">
        <f>COUNTIFS($C$2:$C764,C764,$F$2:$F764,F764,$I$2:$I764,I764)</f>
        <v>763</v>
      </c>
      <c r="I764" s="4">
        <f>③入力シート!E767</f>
        <v>0</v>
      </c>
      <c r="K764" s="4">
        <f>③入力シート!G767</f>
        <v>0</v>
      </c>
      <c r="L764" s="4">
        <f>③入力シート!H767</f>
        <v>0</v>
      </c>
      <c r="O764" s="4">
        <f>①基本情報!$B$9</f>
        <v>0</v>
      </c>
      <c r="P764" s="4" t="str">
        <f>③入力シート!B767</f>
        <v/>
      </c>
      <c r="R764" s="4" t="s">
        <v>50</v>
      </c>
      <c r="S764" s="4" t="str">
        <f t="shared" si="11"/>
        <v/>
      </c>
      <c r="T764" s="4">
        <f>③入力シート!J767</f>
        <v>0</v>
      </c>
    </row>
    <row r="765" spans="1:20" ht="15" customHeight="1">
      <c r="A765" s="4">
        <v>0</v>
      </c>
      <c r="B765" s="4">
        <f>③入力シート!$B$2</f>
        <v>202307</v>
      </c>
      <c r="C765" s="4" t="e">
        <f>③入力シート!C768*100+③入力シート!D768</f>
        <v>#VALUE!</v>
      </c>
      <c r="D765" s="4">
        <v>112011</v>
      </c>
      <c r="E765" s="4">
        <f>①基本情報!$B$11</f>
        <v>0</v>
      </c>
      <c r="F765" s="4" t="str">
        <f>③入力シート!Q768</f>
        <v/>
      </c>
      <c r="G765" s="4">
        <v>1</v>
      </c>
      <c r="H765">
        <f>COUNTIFS($C$2:$C765,C765,$F$2:$F765,F765,$I$2:$I765,I765)</f>
        <v>764</v>
      </c>
      <c r="I765" s="4">
        <f>③入力シート!E768</f>
        <v>0</v>
      </c>
      <c r="K765" s="4">
        <f>③入力シート!G768</f>
        <v>0</v>
      </c>
      <c r="L765" s="4">
        <f>③入力シート!H768</f>
        <v>0</v>
      </c>
      <c r="O765" s="4">
        <f>①基本情報!$B$9</f>
        <v>0</v>
      </c>
      <c r="P765" s="4" t="str">
        <f>③入力シート!B768</f>
        <v/>
      </c>
      <c r="R765" s="4" t="s">
        <v>50</v>
      </c>
      <c r="S765" s="4" t="str">
        <f t="shared" si="11"/>
        <v/>
      </c>
      <c r="T765" s="4">
        <f>③入力シート!J768</f>
        <v>0</v>
      </c>
    </row>
    <row r="766" spans="1:20" ht="15" customHeight="1">
      <c r="A766" s="4">
        <v>0</v>
      </c>
      <c r="B766" s="4">
        <f>③入力シート!$B$2</f>
        <v>202307</v>
      </c>
      <c r="C766" s="4" t="e">
        <f>③入力シート!C769*100+③入力シート!D769</f>
        <v>#VALUE!</v>
      </c>
      <c r="D766" s="4">
        <v>112011</v>
      </c>
      <c r="E766" s="4">
        <f>①基本情報!$B$11</f>
        <v>0</v>
      </c>
      <c r="F766" s="4" t="str">
        <f>③入力シート!Q769</f>
        <v/>
      </c>
      <c r="G766" s="4">
        <v>1</v>
      </c>
      <c r="H766">
        <f>COUNTIFS($C$2:$C766,C766,$F$2:$F766,F766,$I$2:$I766,I766)</f>
        <v>765</v>
      </c>
      <c r="I766" s="4">
        <f>③入力シート!E769</f>
        <v>0</v>
      </c>
      <c r="K766" s="4">
        <f>③入力シート!G769</f>
        <v>0</v>
      </c>
      <c r="L766" s="4">
        <f>③入力シート!H769</f>
        <v>0</v>
      </c>
      <c r="O766" s="4">
        <f>①基本情報!$B$9</f>
        <v>0</v>
      </c>
      <c r="P766" s="4" t="str">
        <f>③入力シート!B769</f>
        <v/>
      </c>
      <c r="R766" s="4" t="s">
        <v>50</v>
      </c>
      <c r="S766" s="4" t="str">
        <f t="shared" si="11"/>
        <v/>
      </c>
      <c r="T766" s="4">
        <f>③入力シート!J769</f>
        <v>0</v>
      </c>
    </row>
    <row r="767" spans="1:20" ht="15" customHeight="1">
      <c r="A767" s="4">
        <v>0</v>
      </c>
      <c r="B767" s="4">
        <f>③入力シート!$B$2</f>
        <v>202307</v>
      </c>
      <c r="C767" s="4" t="e">
        <f>③入力シート!C770*100+③入力シート!D770</f>
        <v>#VALUE!</v>
      </c>
      <c r="D767" s="4">
        <v>112011</v>
      </c>
      <c r="E767" s="4">
        <f>①基本情報!$B$11</f>
        <v>0</v>
      </c>
      <c r="F767" s="4" t="str">
        <f>③入力シート!Q770</f>
        <v/>
      </c>
      <c r="G767" s="4">
        <v>1</v>
      </c>
      <c r="H767">
        <f>COUNTIFS($C$2:$C767,C767,$F$2:$F767,F767,$I$2:$I767,I767)</f>
        <v>766</v>
      </c>
      <c r="I767" s="4">
        <f>③入力シート!E770</f>
        <v>0</v>
      </c>
      <c r="K767" s="4">
        <f>③入力シート!G770</f>
        <v>0</v>
      </c>
      <c r="L767" s="4">
        <f>③入力シート!H770</f>
        <v>0</v>
      </c>
      <c r="O767" s="4">
        <f>①基本情報!$B$9</f>
        <v>0</v>
      </c>
      <c r="P767" s="4" t="str">
        <f>③入力シート!B770</f>
        <v/>
      </c>
      <c r="R767" s="4" t="s">
        <v>50</v>
      </c>
      <c r="S767" s="4" t="str">
        <f t="shared" si="11"/>
        <v/>
      </c>
      <c r="T767" s="4">
        <f>③入力シート!J770</f>
        <v>0</v>
      </c>
    </row>
    <row r="768" spans="1:20" ht="15" customHeight="1">
      <c r="A768" s="4">
        <v>0</v>
      </c>
      <c r="B768" s="4">
        <f>③入力シート!$B$2</f>
        <v>202307</v>
      </c>
      <c r="C768" s="4" t="e">
        <f>③入力シート!C771*100+③入力シート!D771</f>
        <v>#VALUE!</v>
      </c>
      <c r="D768" s="4">
        <v>112011</v>
      </c>
      <c r="E768" s="4">
        <f>①基本情報!$B$11</f>
        <v>0</v>
      </c>
      <c r="F768" s="4" t="str">
        <f>③入力シート!Q771</f>
        <v/>
      </c>
      <c r="G768" s="4">
        <v>1</v>
      </c>
      <c r="H768">
        <f>COUNTIFS($C$2:$C768,C768,$F$2:$F768,F768,$I$2:$I768,I768)</f>
        <v>767</v>
      </c>
      <c r="I768" s="4">
        <f>③入力シート!E771</f>
        <v>0</v>
      </c>
      <c r="K768" s="4">
        <f>③入力シート!G771</f>
        <v>0</v>
      </c>
      <c r="L768" s="4">
        <f>③入力シート!H771</f>
        <v>0</v>
      </c>
      <c r="O768" s="4">
        <f>①基本情報!$B$9</f>
        <v>0</v>
      </c>
      <c r="P768" s="4" t="str">
        <f>③入力シート!B771</f>
        <v/>
      </c>
      <c r="R768" s="4" t="s">
        <v>50</v>
      </c>
      <c r="S768" s="4" t="str">
        <f t="shared" si="11"/>
        <v/>
      </c>
      <c r="T768" s="4">
        <f>③入力シート!J771</f>
        <v>0</v>
      </c>
    </row>
    <row r="769" spans="1:20" ht="15" customHeight="1">
      <c r="A769" s="4">
        <v>0</v>
      </c>
      <c r="B769" s="4">
        <f>③入力シート!$B$2</f>
        <v>202307</v>
      </c>
      <c r="C769" s="4" t="e">
        <f>③入力シート!C772*100+③入力シート!D772</f>
        <v>#VALUE!</v>
      </c>
      <c r="D769" s="4">
        <v>112011</v>
      </c>
      <c r="E769" s="4">
        <f>①基本情報!$B$11</f>
        <v>0</v>
      </c>
      <c r="F769" s="4" t="str">
        <f>③入力シート!Q772</f>
        <v/>
      </c>
      <c r="G769" s="4">
        <v>1</v>
      </c>
      <c r="H769">
        <f>COUNTIFS($C$2:$C769,C769,$F$2:$F769,F769,$I$2:$I769,I769)</f>
        <v>768</v>
      </c>
      <c r="I769" s="4">
        <f>③入力シート!E772</f>
        <v>0</v>
      </c>
      <c r="K769" s="4">
        <f>③入力シート!G772</f>
        <v>0</v>
      </c>
      <c r="L769" s="4">
        <f>③入力シート!H772</f>
        <v>0</v>
      </c>
      <c r="O769" s="4">
        <f>①基本情報!$B$9</f>
        <v>0</v>
      </c>
      <c r="P769" s="4" t="str">
        <f>③入力シート!B772</f>
        <v/>
      </c>
      <c r="R769" s="4" t="s">
        <v>50</v>
      </c>
      <c r="S769" s="4" t="str">
        <f t="shared" si="11"/>
        <v/>
      </c>
      <c r="T769" s="4">
        <f>③入力シート!J772</f>
        <v>0</v>
      </c>
    </row>
    <row r="770" spans="1:20" ht="15" customHeight="1">
      <c r="A770" s="4">
        <v>0</v>
      </c>
      <c r="B770" s="4">
        <f>③入力シート!$B$2</f>
        <v>202307</v>
      </c>
      <c r="C770" s="4" t="e">
        <f>③入力シート!C773*100+③入力シート!D773</f>
        <v>#VALUE!</v>
      </c>
      <c r="D770" s="4">
        <v>112011</v>
      </c>
      <c r="E770" s="4">
        <f>①基本情報!$B$11</f>
        <v>0</v>
      </c>
      <c r="F770" s="4" t="str">
        <f>③入力シート!Q773</f>
        <v/>
      </c>
      <c r="G770" s="4">
        <v>1</v>
      </c>
      <c r="H770">
        <f>COUNTIFS($C$2:$C770,C770,$F$2:$F770,F770,$I$2:$I770,I770)</f>
        <v>769</v>
      </c>
      <c r="I770" s="4">
        <f>③入力シート!E773</f>
        <v>0</v>
      </c>
      <c r="K770" s="4">
        <f>③入力シート!G773</f>
        <v>0</v>
      </c>
      <c r="L770" s="4">
        <f>③入力シート!H773</f>
        <v>0</v>
      </c>
      <c r="O770" s="4">
        <f>①基本情報!$B$9</f>
        <v>0</v>
      </c>
      <c r="P770" s="4" t="str">
        <f>③入力シート!B773</f>
        <v/>
      </c>
      <c r="R770" s="4" t="s">
        <v>50</v>
      </c>
      <c r="S770" s="4" t="str">
        <f t="shared" si="11"/>
        <v/>
      </c>
      <c r="T770" s="4">
        <f>③入力シート!J773</f>
        <v>0</v>
      </c>
    </row>
    <row r="771" spans="1:20" ht="15" customHeight="1">
      <c r="A771" s="4">
        <v>0</v>
      </c>
      <c r="B771" s="4">
        <f>③入力シート!$B$2</f>
        <v>202307</v>
      </c>
      <c r="C771" s="4" t="e">
        <f>③入力シート!C774*100+③入力シート!D774</f>
        <v>#VALUE!</v>
      </c>
      <c r="D771" s="4">
        <v>112011</v>
      </c>
      <c r="E771" s="4">
        <f>①基本情報!$B$11</f>
        <v>0</v>
      </c>
      <c r="F771" s="4" t="str">
        <f>③入力シート!Q774</f>
        <v/>
      </c>
      <c r="G771" s="4">
        <v>1</v>
      </c>
      <c r="H771">
        <f>COUNTIFS($C$2:$C771,C771,$F$2:$F771,F771,$I$2:$I771,I771)</f>
        <v>770</v>
      </c>
      <c r="I771" s="4">
        <f>③入力シート!E774</f>
        <v>0</v>
      </c>
      <c r="K771" s="4">
        <f>③入力シート!G774</f>
        <v>0</v>
      </c>
      <c r="L771" s="4">
        <f>③入力シート!H774</f>
        <v>0</v>
      </c>
      <c r="O771" s="4">
        <f>①基本情報!$B$9</f>
        <v>0</v>
      </c>
      <c r="P771" s="4" t="str">
        <f>③入力シート!B774</f>
        <v/>
      </c>
      <c r="R771" s="4" t="s">
        <v>50</v>
      </c>
      <c r="S771" s="4" t="str">
        <f t="shared" ref="S771:S834" si="12">IFERROR(VLOOKUP(T771,$V:$W,2,0),"")</f>
        <v/>
      </c>
      <c r="T771" s="4">
        <f>③入力シート!J774</f>
        <v>0</v>
      </c>
    </row>
    <row r="772" spans="1:20" ht="15" customHeight="1">
      <c r="A772" s="4">
        <v>0</v>
      </c>
      <c r="B772" s="4">
        <f>③入力シート!$B$2</f>
        <v>202307</v>
      </c>
      <c r="C772" s="4" t="e">
        <f>③入力シート!C775*100+③入力シート!D775</f>
        <v>#VALUE!</v>
      </c>
      <c r="D772" s="4">
        <v>112011</v>
      </c>
      <c r="E772" s="4">
        <f>①基本情報!$B$11</f>
        <v>0</v>
      </c>
      <c r="F772" s="4" t="str">
        <f>③入力シート!Q775</f>
        <v/>
      </c>
      <c r="G772" s="4">
        <v>1</v>
      </c>
      <c r="H772">
        <f>COUNTIFS($C$2:$C772,C772,$F$2:$F772,F772,$I$2:$I772,I772)</f>
        <v>771</v>
      </c>
      <c r="I772" s="4">
        <f>③入力シート!E775</f>
        <v>0</v>
      </c>
      <c r="K772" s="4">
        <f>③入力シート!G775</f>
        <v>0</v>
      </c>
      <c r="L772" s="4">
        <f>③入力シート!H775</f>
        <v>0</v>
      </c>
      <c r="O772" s="4">
        <f>①基本情報!$B$9</f>
        <v>0</v>
      </c>
      <c r="P772" s="4" t="str">
        <f>③入力シート!B775</f>
        <v/>
      </c>
      <c r="R772" s="4" t="s">
        <v>50</v>
      </c>
      <c r="S772" s="4" t="str">
        <f t="shared" si="12"/>
        <v/>
      </c>
      <c r="T772" s="4">
        <f>③入力シート!J775</f>
        <v>0</v>
      </c>
    </row>
    <row r="773" spans="1:20" ht="15" customHeight="1">
      <c r="A773" s="4">
        <v>0</v>
      </c>
      <c r="B773" s="4">
        <f>③入力シート!$B$2</f>
        <v>202307</v>
      </c>
      <c r="C773" s="4" t="e">
        <f>③入力シート!C776*100+③入力シート!D776</f>
        <v>#VALUE!</v>
      </c>
      <c r="D773" s="4">
        <v>112011</v>
      </c>
      <c r="E773" s="4">
        <f>①基本情報!$B$11</f>
        <v>0</v>
      </c>
      <c r="F773" s="4" t="str">
        <f>③入力シート!Q776</f>
        <v/>
      </c>
      <c r="G773" s="4">
        <v>1</v>
      </c>
      <c r="H773">
        <f>COUNTIFS($C$2:$C773,C773,$F$2:$F773,F773,$I$2:$I773,I773)</f>
        <v>772</v>
      </c>
      <c r="I773" s="4">
        <f>③入力シート!E776</f>
        <v>0</v>
      </c>
      <c r="K773" s="4">
        <f>③入力シート!G776</f>
        <v>0</v>
      </c>
      <c r="L773" s="4">
        <f>③入力シート!H776</f>
        <v>0</v>
      </c>
      <c r="O773" s="4">
        <f>①基本情報!$B$9</f>
        <v>0</v>
      </c>
      <c r="P773" s="4" t="str">
        <f>③入力シート!B776</f>
        <v/>
      </c>
      <c r="R773" s="4" t="s">
        <v>50</v>
      </c>
      <c r="S773" s="4" t="str">
        <f t="shared" si="12"/>
        <v/>
      </c>
      <c r="T773" s="4">
        <f>③入力シート!J776</f>
        <v>0</v>
      </c>
    </row>
    <row r="774" spans="1:20" ht="15" customHeight="1">
      <c r="A774" s="4">
        <v>0</v>
      </c>
      <c r="B774" s="4">
        <f>③入力シート!$B$2</f>
        <v>202307</v>
      </c>
      <c r="C774" s="4" t="e">
        <f>③入力シート!C777*100+③入力シート!D777</f>
        <v>#VALUE!</v>
      </c>
      <c r="D774" s="4">
        <v>112011</v>
      </c>
      <c r="E774" s="4">
        <f>①基本情報!$B$11</f>
        <v>0</v>
      </c>
      <c r="F774" s="4" t="str">
        <f>③入力シート!Q777</f>
        <v/>
      </c>
      <c r="G774" s="4">
        <v>1</v>
      </c>
      <c r="H774">
        <f>COUNTIFS($C$2:$C774,C774,$F$2:$F774,F774,$I$2:$I774,I774)</f>
        <v>773</v>
      </c>
      <c r="I774" s="4">
        <f>③入力シート!E777</f>
        <v>0</v>
      </c>
      <c r="K774" s="4">
        <f>③入力シート!G777</f>
        <v>0</v>
      </c>
      <c r="L774" s="4">
        <f>③入力シート!H777</f>
        <v>0</v>
      </c>
      <c r="O774" s="4">
        <f>①基本情報!$B$9</f>
        <v>0</v>
      </c>
      <c r="P774" s="4" t="str">
        <f>③入力シート!B777</f>
        <v/>
      </c>
      <c r="R774" s="4" t="s">
        <v>50</v>
      </c>
      <c r="S774" s="4" t="str">
        <f t="shared" si="12"/>
        <v/>
      </c>
      <c r="T774" s="4">
        <f>③入力シート!J777</f>
        <v>0</v>
      </c>
    </row>
    <row r="775" spans="1:20" ht="15" customHeight="1">
      <c r="A775" s="4">
        <v>0</v>
      </c>
      <c r="B775" s="4">
        <f>③入力シート!$B$2</f>
        <v>202307</v>
      </c>
      <c r="C775" s="4" t="e">
        <f>③入力シート!C778*100+③入力シート!D778</f>
        <v>#VALUE!</v>
      </c>
      <c r="D775" s="4">
        <v>112011</v>
      </c>
      <c r="E775" s="4">
        <f>①基本情報!$B$11</f>
        <v>0</v>
      </c>
      <c r="F775" s="4" t="str">
        <f>③入力シート!Q778</f>
        <v/>
      </c>
      <c r="G775" s="4">
        <v>1</v>
      </c>
      <c r="H775">
        <f>COUNTIFS($C$2:$C775,C775,$F$2:$F775,F775,$I$2:$I775,I775)</f>
        <v>774</v>
      </c>
      <c r="I775" s="4">
        <f>③入力シート!E778</f>
        <v>0</v>
      </c>
      <c r="K775" s="4">
        <f>③入力シート!G778</f>
        <v>0</v>
      </c>
      <c r="L775" s="4">
        <f>③入力シート!H778</f>
        <v>0</v>
      </c>
      <c r="O775" s="4">
        <f>①基本情報!$B$9</f>
        <v>0</v>
      </c>
      <c r="P775" s="4" t="str">
        <f>③入力シート!B778</f>
        <v/>
      </c>
      <c r="R775" s="4" t="s">
        <v>50</v>
      </c>
      <c r="S775" s="4" t="str">
        <f t="shared" si="12"/>
        <v/>
      </c>
      <c r="T775" s="4">
        <f>③入力シート!J778</f>
        <v>0</v>
      </c>
    </row>
    <row r="776" spans="1:20" ht="15" customHeight="1">
      <c r="A776" s="4">
        <v>0</v>
      </c>
      <c r="B776" s="4">
        <f>③入力シート!$B$2</f>
        <v>202307</v>
      </c>
      <c r="C776" s="4" t="e">
        <f>③入力シート!C779*100+③入力シート!D779</f>
        <v>#VALUE!</v>
      </c>
      <c r="D776" s="4">
        <v>112011</v>
      </c>
      <c r="E776" s="4">
        <f>①基本情報!$B$11</f>
        <v>0</v>
      </c>
      <c r="F776" s="4" t="str">
        <f>③入力シート!Q779</f>
        <v/>
      </c>
      <c r="G776" s="4">
        <v>1</v>
      </c>
      <c r="H776">
        <f>COUNTIFS($C$2:$C776,C776,$F$2:$F776,F776,$I$2:$I776,I776)</f>
        <v>775</v>
      </c>
      <c r="I776" s="4">
        <f>③入力シート!E779</f>
        <v>0</v>
      </c>
      <c r="K776" s="4">
        <f>③入力シート!G779</f>
        <v>0</v>
      </c>
      <c r="L776" s="4">
        <f>③入力シート!H779</f>
        <v>0</v>
      </c>
      <c r="O776" s="4">
        <f>①基本情報!$B$9</f>
        <v>0</v>
      </c>
      <c r="P776" s="4" t="str">
        <f>③入力シート!B779</f>
        <v/>
      </c>
      <c r="R776" s="4" t="s">
        <v>50</v>
      </c>
      <c r="S776" s="4" t="str">
        <f t="shared" si="12"/>
        <v/>
      </c>
      <c r="T776" s="4">
        <f>③入力シート!J779</f>
        <v>0</v>
      </c>
    </row>
    <row r="777" spans="1:20" ht="15" customHeight="1">
      <c r="A777" s="4">
        <v>0</v>
      </c>
      <c r="B777" s="4">
        <f>③入力シート!$B$2</f>
        <v>202307</v>
      </c>
      <c r="C777" s="4" t="e">
        <f>③入力シート!C780*100+③入力シート!D780</f>
        <v>#VALUE!</v>
      </c>
      <c r="D777" s="4">
        <v>112011</v>
      </c>
      <c r="E777" s="4">
        <f>①基本情報!$B$11</f>
        <v>0</v>
      </c>
      <c r="F777" s="4" t="str">
        <f>③入力シート!Q780</f>
        <v/>
      </c>
      <c r="G777" s="4">
        <v>1</v>
      </c>
      <c r="H777">
        <f>COUNTIFS($C$2:$C777,C777,$F$2:$F777,F777,$I$2:$I777,I777)</f>
        <v>776</v>
      </c>
      <c r="I777" s="4">
        <f>③入力シート!E780</f>
        <v>0</v>
      </c>
      <c r="K777" s="4">
        <f>③入力シート!G780</f>
        <v>0</v>
      </c>
      <c r="L777" s="4">
        <f>③入力シート!H780</f>
        <v>0</v>
      </c>
      <c r="O777" s="4">
        <f>①基本情報!$B$9</f>
        <v>0</v>
      </c>
      <c r="P777" s="4" t="str">
        <f>③入力シート!B780</f>
        <v/>
      </c>
      <c r="R777" s="4" t="s">
        <v>50</v>
      </c>
      <c r="S777" s="4" t="str">
        <f t="shared" si="12"/>
        <v/>
      </c>
      <c r="T777" s="4">
        <f>③入力シート!J780</f>
        <v>0</v>
      </c>
    </row>
    <row r="778" spans="1:20" ht="15" customHeight="1">
      <c r="A778" s="4">
        <v>0</v>
      </c>
      <c r="B778" s="4">
        <f>③入力シート!$B$2</f>
        <v>202307</v>
      </c>
      <c r="C778" s="4" t="e">
        <f>③入力シート!C781*100+③入力シート!D781</f>
        <v>#VALUE!</v>
      </c>
      <c r="D778" s="4">
        <v>112011</v>
      </c>
      <c r="E778" s="4">
        <f>①基本情報!$B$11</f>
        <v>0</v>
      </c>
      <c r="F778" s="4" t="str">
        <f>③入力シート!Q781</f>
        <v/>
      </c>
      <c r="G778" s="4">
        <v>1</v>
      </c>
      <c r="H778">
        <f>COUNTIFS($C$2:$C778,C778,$F$2:$F778,F778,$I$2:$I778,I778)</f>
        <v>777</v>
      </c>
      <c r="I778" s="4">
        <f>③入力シート!E781</f>
        <v>0</v>
      </c>
      <c r="K778" s="4">
        <f>③入力シート!G781</f>
        <v>0</v>
      </c>
      <c r="L778" s="4">
        <f>③入力シート!H781</f>
        <v>0</v>
      </c>
      <c r="O778" s="4">
        <f>①基本情報!$B$9</f>
        <v>0</v>
      </c>
      <c r="P778" s="4" t="str">
        <f>③入力シート!B781</f>
        <v/>
      </c>
      <c r="R778" s="4" t="s">
        <v>50</v>
      </c>
      <c r="S778" s="4" t="str">
        <f t="shared" si="12"/>
        <v/>
      </c>
      <c r="T778" s="4">
        <f>③入力シート!J781</f>
        <v>0</v>
      </c>
    </row>
    <row r="779" spans="1:20" ht="15" customHeight="1">
      <c r="A779" s="4">
        <v>0</v>
      </c>
      <c r="B779" s="4">
        <f>③入力シート!$B$2</f>
        <v>202307</v>
      </c>
      <c r="C779" s="4" t="e">
        <f>③入力シート!C782*100+③入力シート!D782</f>
        <v>#VALUE!</v>
      </c>
      <c r="D779" s="4">
        <v>112011</v>
      </c>
      <c r="E779" s="4">
        <f>①基本情報!$B$11</f>
        <v>0</v>
      </c>
      <c r="F779" s="4" t="str">
        <f>③入力シート!Q782</f>
        <v/>
      </c>
      <c r="G779" s="4">
        <v>1</v>
      </c>
      <c r="H779">
        <f>COUNTIFS($C$2:$C779,C779,$F$2:$F779,F779,$I$2:$I779,I779)</f>
        <v>778</v>
      </c>
      <c r="I779" s="4">
        <f>③入力シート!E782</f>
        <v>0</v>
      </c>
      <c r="K779" s="4">
        <f>③入力シート!G782</f>
        <v>0</v>
      </c>
      <c r="L779" s="4">
        <f>③入力シート!H782</f>
        <v>0</v>
      </c>
      <c r="O779" s="4">
        <f>①基本情報!$B$9</f>
        <v>0</v>
      </c>
      <c r="P779" s="4" t="str">
        <f>③入力シート!B782</f>
        <v/>
      </c>
      <c r="R779" s="4" t="s">
        <v>50</v>
      </c>
      <c r="S779" s="4" t="str">
        <f t="shared" si="12"/>
        <v/>
      </c>
      <c r="T779" s="4">
        <f>③入力シート!J782</f>
        <v>0</v>
      </c>
    </row>
    <row r="780" spans="1:20" ht="15" customHeight="1">
      <c r="A780" s="4">
        <v>0</v>
      </c>
      <c r="B780" s="4">
        <f>③入力シート!$B$2</f>
        <v>202307</v>
      </c>
      <c r="C780" s="4" t="e">
        <f>③入力シート!C783*100+③入力シート!D783</f>
        <v>#VALUE!</v>
      </c>
      <c r="D780" s="4">
        <v>112011</v>
      </c>
      <c r="E780" s="4">
        <f>①基本情報!$B$11</f>
        <v>0</v>
      </c>
      <c r="F780" s="4" t="str">
        <f>③入力シート!Q783</f>
        <v/>
      </c>
      <c r="G780" s="4">
        <v>1</v>
      </c>
      <c r="H780">
        <f>COUNTIFS($C$2:$C780,C780,$F$2:$F780,F780,$I$2:$I780,I780)</f>
        <v>779</v>
      </c>
      <c r="I780" s="4">
        <f>③入力シート!E783</f>
        <v>0</v>
      </c>
      <c r="K780" s="4">
        <f>③入力シート!G783</f>
        <v>0</v>
      </c>
      <c r="L780" s="4">
        <f>③入力シート!H783</f>
        <v>0</v>
      </c>
      <c r="O780" s="4">
        <f>①基本情報!$B$9</f>
        <v>0</v>
      </c>
      <c r="P780" s="4" t="str">
        <f>③入力シート!B783</f>
        <v/>
      </c>
      <c r="R780" s="4" t="s">
        <v>50</v>
      </c>
      <c r="S780" s="4" t="str">
        <f t="shared" si="12"/>
        <v/>
      </c>
      <c r="T780" s="4">
        <f>③入力シート!J783</f>
        <v>0</v>
      </c>
    </row>
    <row r="781" spans="1:20" ht="15" customHeight="1">
      <c r="A781" s="4">
        <v>0</v>
      </c>
      <c r="B781" s="4">
        <f>③入力シート!$B$2</f>
        <v>202307</v>
      </c>
      <c r="C781" s="4" t="e">
        <f>③入力シート!C784*100+③入力シート!D784</f>
        <v>#VALUE!</v>
      </c>
      <c r="D781" s="4">
        <v>112011</v>
      </c>
      <c r="E781" s="4">
        <f>①基本情報!$B$11</f>
        <v>0</v>
      </c>
      <c r="F781" s="4" t="str">
        <f>③入力シート!Q784</f>
        <v/>
      </c>
      <c r="G781" s="4">
        <v>1</v>
      </c>
      <c r="H781">
        <f>COUNTIFS($C$2:$C781,C781,$F$2:$F781,F781,$I$2:$I781,I781)</f>
        <v>780</v>
      </c>
      <c r="I781" s="4">
        <f>③入力シート!E784</f>
        <v>0</v>
      </c>
      <c r="K781" s="4">
        <f>③入力シート!G784</f>
        <v>0</v>
      </c>
      <c r="L781" s="4">
        <f>③入力シート!H784</f>
        <v>0</v>
      </c>
      <c r="O781" s="4">
        <f>①基本情報!$B$9</f>
        <v>0</v>
      </c>
      <c r="P781" s="4" t="str">
        <f>③入力シート!B784</f>
        <v/>
      </c>
      <c r="R781" s="4" t="s">
        <v>50</v>
      </c>
      <c r="S781" s="4" t="str">
        <f t="shared" si="12"/>
        <v/>
      </c>
      <c r="T781" s="4">
        <f>③入力シート!J784</f>
        <v>0</v>
      </c>
    </row>
    <row r="782" spans="1:20" ht="15" customHeight="1">
      <c r="A782" s="4">
        <v>0</v>
      </c>
      <c r="B782" s="4">
        <f>③入力シート!$B$2</f>
        <v>202307</v>
      </c>
      <c r="C782" s="4" t="e">
        <f>③入力シート!C785*100+③入力シート!D785</f>
        <v>#VALUE!</v>
      </c>
      <c r="D782" s="4">
        <v>112011</v>
      </c>
      <c r="E782" s="4">
        <f>①基本情報!$B$11</f>
        <v>0</v>
      </c>
      <c r="F782" s="4" t="str">
        <f>③入力シート!Q785</f>
        <v/>
      </c>
      <c r="G782" s="4">
        <v>1</v>
      </c>
      <c r="H782">
        <f>COUNTIFS($C$2:$C782,C782,$F$2:$F782,F782,$I$2:$I782,I782)</f>
        <v>781</v>
      </c>
      <c r="I782" s="4">
        <f>③入力シート!E785</f>
        <v>0</v>
      </c>
      <c r="K782" s="4">
        <f>③入力シート!G785</f>
        <v>0</v>
      </c>
      <c r="L782" s="4">
        <f>③入力シート!H785</f>
        <v>0</v>
      </c>
      <c r="O782" s="4">
        <f>①基本情報!$B$9</f>
        <v>0</v>
      </c>
      <c r="P782" s="4" t="str">
        <f>③入力シート!B785</f>
        <v/>
      </c>
      <c r="R782" s="4" t="s">
        <v>50</v>
      </c>
      <c r="S782" s="4" t="str">
        <f t="shared" si="12"/>
        <v/>
      </c>
      <c r="T782" s="4">
        <f>③入力シート!J785</f>
        <v>0</v>
      </c>
    </row>
    <row r="783" spans="1:20" ht="15" customHeight="1">
      <c r="A783" s="4">
        <v>0</v>
      </c>
      <c r="B783" s="4">
        <f>③入力シート!$B$2</f>
        <v>202307</v>
      </c>
      <c r="C783" s="4" t="e">
        <f>③入力シート!C786*100+③入力シート!D786</f>
        <v>#VALUE!</v>
      </c>
      <c r="D783" s="4">
        <v>112011</v>
      </c>
      <c r="E783" s="4">
        <f>①基本情報!$B$11</f>
        <v>0</v>
      </c>
      <c r="F783" s="4" t="str">
        <f>③入力シート!Q786</f>
        <v/>
      </c>
      <c r="G783" s="4">
        <v>1</v>
      </c>
      <c r="H783">
        <f>COUNTIFS($C$2:$C783,C783,$F$2:$F783,F783,$I$2:$I783,I783)</f>
        <v>782</v>
      </c>
      <c r="I783" s="4">
        <f>③入力シート!E786</f>
        <v>0</v>
      </c>
      <c r="K783" s="4">
        <f>③入力シート!G786</f>
        <v>0</v>
      </c>
      <c r="L783" s="4">
        <f>③入力シート!H786</f>
        <v>0</v>
      </c>
      <c r="O783" s="4">
        <f>①基本情報!$B$9</f>
        <v>0</v>
      </c>
      <c r="P783" s="4" t="str">
        <f>③入力シート!B786</f>
        <v/>
      </c>
      <c r="R783" s="4" t="s">
        <v>50</v>
      </c>
      <c r="S783" s="4" t="str">
        <f t="shared" si="12"/>
        <v/>
      </c>
      <c r="T783" s="4">
        <f>③入力シート!J786</f>
        <v>0</v>
      </c>
    </row>
    <row r="784" spans="1:20" ht="15" customHeight="1">
      <c r="A784" s="4">
        <v>0</v>
      </c>
      <c r="B784" s="4">
        <f>③入力シート!$B$2</f>
        <v>202307</v>
      </c>
      <c r="C784" s="4" t="e">
        <f>③入力シート!C787*100+③入力シート!D787</f>
        <v>#VALUE!</v>
      </c>
      <c r="D784" s="4">
        <v>112011</v>
      </c>
      <c r="E784" s="4">
        <f>①基本情報!$B$11</f>
        <v>0</v>
      </c>
      <c r="F784" s="4" t="str">
        <f>③入力シート!Q787</f>
        <v/>
      </c>
      <c r="G784" s="4">
        <v>1</v>
      </c>
      <c r="H784">
        <f>COUNTIFS($C$2:$C784,C784,$F$2:$F784,F784,$I$2:$I784,I784)</f>
        <v>783</v>
      </c>
      <c r="I784" s="4">
        <f>③入力シート!E787</f>
        <v>0</v>
      </c>
      <c r="K784" s="4">
        <f>③入力シート!G787</f>
        <v>0</v>
      </c>
      <c r="L784" s="4">
        <f>③入力シート!H787</f>
        <v>0</v>
      </c>
      <c r="O784" s="4">
        <f>①基本情報!$B$9</f>
        <v>0</v>
      </c>
      <c r="P784" s="4" t="str">
        <f>③入力シート!B787</f>
        <v/>
      </c>
      <c r="R784" s="4" t="s">
        <v>50</v>
      </c>
      <c r="S784" s="4" t="str">
        <f t="shared" si="12"/>
        <v/>
      </c>
      <c r="T784" s="4">
        <f>③入力シート!J787</f>
        <v>0</v>
      </c>
    </row>
    <row r="785" spans="1:20" ht="15" customHeight="1">
      <c r="A785" s="4">
        <v>0</v>
      </c>
      <c r="B785" s="4">
        <f>③入力シート!$B$2</f>
        <v>202307</v>
      </c>
      <c r="C785" s="4" t="e">
        <f>③入力シート!C788*100+③入力シート!D788</f>
        <v>#VALUE!</v>
      </c>
      <c r="D785" s="4">
        <v>112011</v>
      </c>
      <c r="E785" s="4">
        <f>①基本情報!$B$11</f>
        <v>0</v>
      </c>
      <c r="F785" s="4" t="str">
        <f>③入力シート!Q788</f>
        <v/>
      </c>
      <c r="G785" s="4">
        <v>1</v>
      </c>
      <c r="H785">
        <f>COUNTIFS($C$2:$C785,C785,$F$2:$F785,F785,$I$2:$I785,I785)</f>
        <v>784</v>
      </c>
      <c r="I785" s="4">
        <f>③入力シート!E788</f>
        <v>0</v>
      </c>
      <c r="K785" s="4">
        <f>③入力シート!G788</f>
        <v>0</v>
      </c>
      <c r="L785" s="4">
        <f>③入力シート!H788</f>
        <v>0</v>
      </c>
      <c r="O785" s="4">
        <f>①基本情報!$B$9</f>
        <v>0</v>
      </c>
      <c r="P785" s="4" t="str">
        <f>③入力シート!B788</f>
        <v/>
      </c>
      <c r="R785" s="4" t="s">
        <v>50</v>
      </c>
      <c r="S785" s="4" t="str">
        <f t="shared" si="12"/>
        <v/>
      </c>
      <c r="T785" s="4">
        <f>③入力シート!J788</f>
        <v>0</v>
      </c>
    </row>
    <row r="786" spans="1:20" ht="15" customHeight="1">
      <c r="A786" s="4">
        <v>0</v>
      </c>
      <c r="B786" s="4">
        <f>③入力シート!$B$2</f>
        <v>202307</v>
      </c>
      <c r="C786" s="4" t="e">
        <f>③入力シート!C789*100+③入力シート!D789</f>
        <v>#VALUE!</v>
      </c>
      <c r="D786" s="4">
        <v>112011</v>
      </c>
      <c r="E786" s="4">
        <f>①基本情報!$B$11</f>
        <v>0</v>
      </c>
      <c r="F786" s="4" t="str">
        <f>③入力シート!Q789</f>
        <v/>
      </c>
      <c r="G786" s="4">
        <v>1</v>
      </c>
      <c r="H786">
        <f>COUNTIFS($C$2:$C786,C786,$F$2:$F786,F786,$I$2:$I786,I786)</f>
        <v>785</v>
      </c>
      <c r="I786" s="4">
        <f>③入力シート!E789</f>
        <v>0</v>
      </c>
      <c r="K786" s="4">
        <f>③入力シート!G789</f>
        <v>0</v>
      </c>
      <c r="L786" s="4">
        <f>③入力シート!H789</f>
        <v>0</v>
      </c>
      <c r="O786" s="4">
        <f>①基本情報!$B$9</f>
        <v>0</v>
      </c>
      <c r="P786" s="4" t="str">
        <f>③入力シート!B789</f>
        <v/>
      </c>
      <c r="R786" s="4" t="s">
        <v>50</v>
      </c>
      <c r="S786" s="4" t="str">
        <f t="shared" si="12"/>
        <v/>
      </c>
      <c r="T786" s="4">
        <f>③入力シート!J789</f>
        <v>0</v>
      </c>
    </row>
    <row r="787" spans="1:20" ht="15" customHeight="1">
      <c r="A787" s="4">
        <v>0</v>
      </c>
      <c r="B787" s="4">
        <f>③入力シート!$B$2</f>
        <v>202307</v>
      </c>
      <c r="C787" s="4" t="e">
        <f>③入力シート!C790*100+③入力シート!D790</f>
        <v>#VALUE!</v>
      </c>
      <c r="D787" s="4">
        <v>112011</v>
      </c>
      <c r="E787" s="4">
        <f>①基本情報!$B$11</f>
        <v>0</v>
      </c>
      <c r="F787" s="4" t="str">
        <f>③入力シート!Q790</f>
        <v/>
      </c>
      <c r="G787" s="4">
        <v>1</v>
      </c>
      <c r="H787">
        <f>COUNTIFS($C$2:$C787,C787,$F$2:$F787,F787,$I$2:$I787,I787)</f>
        <v>786</v>
      </c>
      <c r="I787" s="4">
        <f>③入力シート!E790</f>
        <v>0</v>
      </c>
      <c r="K787" s="4">
        <f>③入力シート!G790</f>
        <v>0</v>
      </c>
      <c r="L787" s="4">
        <f>③入力シート!H790</f>
        <v>0</v>
      </c>
      <c r="O787" s="4">
        <f>①基本情報!$B$9</f>
        <v>0</v>
      </c>
      <c r="P787" s="4" t="str">
        <f>③入力シート!B790</f>
        <v/>
      </c>
      <c r="R787" s="4" t="s">
        <v>50</v>
      </c>
      <c r="S787" s="4" t="str">
        <f t="shared" si="12"/>
        <v/>
      </c>
      <c r="T787" s="4">
        <f>③入力シート!J790</f>
        <v>0</v>
      </c>
    </row>
    <row r="788" spans="1:20" ht="15" customHeight="1">
      <c r="A788" s="4">
        <v>0</v>
      </c>
      <c r="B788" s="4">
        <f>③入力シート!$B$2</f>
        <v>202307</v>
      </c>
      <c r="C788" s="4" t="e">
        <f>③入力シート!C791*100+③入力シート!D791</f>
        <v>#VALUE!</v>
      </c>
      <c r="D788" s="4">
        <v>112011</v>
      </c>
      <c r="E788" s="4">
        <f>①基本情報!$B$11</f>
        <v>0</v>
      </c>
      <c r="F788" s="4" t="str">
        <f>③入力シート!Q791</f>
        <v/>
      </c>
      <c r="G788" s="4">
        <v>1</v>
      </c>
      <c r="H788">
        <f>COUNTIFS($C$2:$C788,C788,$F$2:$F788,F788,$I$2:$I788,I788)</f>
        <v>787</v>
      </c>
      <c r="I788" s="4">
        <f>③入力シート!E791</f>
        <v>0</v>
      </c>
      <c r="K788" s="4">
        <f>③入力シート!G791</f>
        <v>0</v>
      </c>
      <c r="L788" s="4">
        <f>③入力シート!H791</f>
        <v>0</v>
      </c>
      <c r="O788" s="4">
        <f>①基本情報!$B$9</f>
        <v>0</v>
      </c>
      <c r="P788" s="4" t="str">
        <f>③入力シート!B791</f>
        <v/>
      </c>
      <c r="R788" s="4" t="s">
        <v>50</v>
      </c>
      <c r="S788" s="4" t="str">
        <f t="shared" si="12"/>
        <v/>
      </c>
      <c r="T788" s="4">
        <f>③入力シート!J791</f>
        <v>0</v>
      </c>
    </row>
    <row r="789" spans="1:20" ht="15" customHeight="1">
      <c r="A789" s="4">
        <v>0</v>
      </c>
      <c r="B789" s="4">
        <f>③入力シート!$B$2</f>
        <v>202307</v>
      </c>
      <c r="C789" s="4" t="e">
        <f>③入力シート!C792*100+③入力シート!D792</f>
        <v>#VALUE!</v>
      </c>
      <c r="D789" s="4">
        <v>112011</v>
      </c>
      <c r="E789" s="4">
        <f>①基本情報!$B$11</f>
        <v>0</v>
      </c>
      <c r="F789" s="4" t="str">
        <f>③入力シート!Q792</f>
        <v/>
      </c>
      <c r="G789" s="4">
        <v>1</v>
      </c>
      <c r="H789">
        <f>COUNTIFS($C$2:$C789,C789,$F$2:$F789,F789,$I$2:$I789,I789)</f>
        <v>788</v>
      </c>
      <c r="I789" s="4">
        <f>③入力シート!E792</f>
        <v>0</v>
      </c>
      <c r="K789" s="4">
        <f>③入力シート!G792</f>
        <v>0</v>
      </c>
      <c r="L789" s="4">
        <f>③入力シート!H792</f>
        <v>0</v>
      </c>
      <c r="O789" s="4">
        <f>①基本情報!$B$9</f>
        <v>0</v>
      </c>
      <c r="P789" s="4" t="str">
        <f>③入力シート!B792</f>
        <v/>
      </c>
      <c r="R789" s="4" t="s">
        <v>50</v>
      </c>
      <c r="S789" s="4" t="str">
        <f t="shared" si="12"/>
        <v/>
      </c>
      <c r="T789" s="4">
        <f>③入力シート!J792</f>
        <v>0</v>
      </c>
    </row>
    <row r="790" spans="1:20" ht="15" customHeight="1">
      <c r="A790" s="4">
        <v>0</v>
      </c>
      <c r="B790" s="4">
        <f>③入力シート!$B$2</f>
        <v>202307</v>
      </c>
      <c r="C790" s="4" t="e">
        <f>③入力シート!C793*100+③入力シート!D793</f>
        <v>#VALUE!</v>
      </c>
      <c r="D790" s="4">
        <v>112011</v>
      </c>
      <c r="E790" s="4">
        <f>①基本情報!$B$11</f>
        <v>0</v>
      </c>
      <c r="F790" s="4" t="str">
        <f>③入力シート!Q793</f>
        <v/>
      </c>
      <c r="G790" s="4">
        <v>1</v>
      </c>
      <c r="H790">
        <f>COUNTIFS($C$2:$C790,C790,$F$2:$F790,F790,$I$2:$I790,I790)</f>
        <v>789</v>
      </c>
      <c r="I790" s="4">
        <f>③入力シート!E793</f>
        <v>0</v>
      </c>
      <c r="K790" s="4">
        <f>③入力シート!G793</f>
        <v>0</v>
      </c>
      <c r="L790" s="4">
        <f>③入力シート!H793</f>
        <v>0</v>
      </c>
      <c r="O790" s="4">
        <f>①基本情報!$B$9</f>
        <v>0</v>
      </c>
      <c r="P790" s="4" t="str">
        <f>③入力シート!B793</f>
        <v/>
      </c>
      <c r="R790" s="4" t="s">
        <v>50</v>
      </c>
      <c r="S790" s="4" t="str">
        <f t="shared" si="12"/>
        <v/>
      </c>
      <c r="T790" s="4">
        <f>③入力シート!J793</f>
        <v>0</v>
      </c>
    </row>
    <row r="791" spans="1:20" ht="15" customHeight="1">
      <c r="A791" s="4">
        <v>0</v>
      </c>
      <c r="B791" s="4">
        <f>③入力シート!$B$2</f>
        <v>202307</v>
      </c>
      <c r="C791" s="4" t="e">
        <f>③入力シート!C794*100+③入力シート!D794</f>
        <v>#VALUE!</v>
      </c>
      <c r="D791" s="4">
        <v>112011</v>
      </c>
      <c r="E791" s="4">
        <f>①基本情報!$B$11</f>
        <v>0</v>
      </c>
      <c r="F791" s="4" t="str">
        <f>③入力シート!Q794</f>
        <v/>
      </c>
      <c r="G791" s="4">
        <v>1</v>
      </c>
      <c r="H791">
        <f>COUNTIFS($C$2:$C791,C791,$F$2:$F791,F791,$I$2:$I791,I791)</f>
        <v>790</v>
      </c>
      <c r="I791" s="4">
        <f>③入力シート!E794</f>
        <v>0</v>
      </c>
      <c r="K791" s="4">
        <f>③入力シート!G794</f>
        <v>0</v>
      </c>
      <c r="L791" s="4">
        <f>③入力シート!H794</f>
        <v>0</v>
      </c>
      <c r="O791" s="4">
        <f>①基本情報!$B$9</f>
        <v>0</v>
      </c>
      <c r="P791" s="4" t="str">
        <f>③入力シート!B794</f>
        <v/>
      </c>
      <c r="R791" s="4" t="s">
        <v>50</v>
      </c>
      <c r="S791" s="4" t="str">
        <f t="shared" si="12"/>
        <v/>
      </c>
      <c r="T791" s="4">
        <f>③入力シート!J794</f>
        <v>0</v>
      </c>
    </row>
    <row r="792" spans="1:20" ht="15" customHeight="1">
      <c r="A792" s="4">
        <v>0</v>
      </c>
      <c r="B792" s="4">
        <f>③入力シート!$B$2</f>
        <v>202307</v>
      </c>
      <c r="C792" s="4" t="e">
        <f>③入力シート!C795*100+③入力シート!D795</f>
        <v>#VALUE!</v>
      </c>
      <c r="D792" s="4">
        <v>112011</v>
      </c>
      <c r="E792" s="4">
        <f>①基本情報!$B$11</f>
        <v>0</v>
      </c>
      <c r="F792" s="4" t="str">
        <f>③入力シート!Q795</f>
        <v/>
      </c>
      <c r="G792" s="4">
        <v>1</v>
      </c>
      <c r="H792">
        <f>COUNTIFS($C$2:$C792,C792,$F$2:$F792,F792,$I$2:$I792,I792)</f>
        <v>791</v>
      </c>
      <c r="I792" s="4">
        <f>③入力シート!E795</f>
        <v>0</v>
      </c>
      <c r="K792" s="4">
        <f>③入力シート!G795</f>
        <v>0</v>
      </c>
      <c r="L792" s="4">
        <f>③入力シート!H795</f>
        <v>0</v>
      </c>
      <c r="O792" s="4">
        <f>①基本情報!$B$9</f>
        <v>0</v>
      </c>
      <c r="P792" s="4" t="str">
        <f>③入力シート!B795</f>
        <v/>
      </c>
      <c r="R792" s="4" t="s">
        <v>50</v>
      </c>
      <c r="S792" s="4" t="str">
        <f t="shared" si="12"/>
        <v/>
      </c>
      <c r="T792" s="4">
        <f>③入力シート!J795</f>
        <v>0</v>
      </c>
    </row>
    <row r="793" spans="1:20" ht="15" customHeight="1">
      <c r="A793" s="4">
        <v>0</v>
      </c>
      <c r="B793" s="4">
        <f>③入力シート!$B$2</f>
        <v>202307</v>
      </c>
      <c r="C793" s="4" t="e">
        <f>③入力シート!C796*100+③入力シート!D796</f>
        <v>#VALUE!</v>
      </c>
      <c r="D793" s="4">
        <v>112011</v>
      </c>
      <c r="E793" s="4">
        <f>①基本情報!$B$11</f>
        <v>0</v>
      </c>
      <c r="F793" s="4" t="str">
        <f>③入力シート!Q796</f>
        <v/>
      </c>
      <c r="G793" s="4">
        <v>1</v>
      </c>
      <c r="H793">
        <f>COUNTIFS($C$2:$C793,C793,$F$2:$F793,F793,$I$2:$I793,I793)</f>
        <v>792</v>
      </c>
      <c r="I793" s="4">
        <f>③入力シート!E796</f>
        <v>0</v>
      </c>
      <c r="K793" s="4">
        <f>③入力シート!G796</f>
        <v>0</v>
      </c>
      <c r="L793" s="4">
        <f>③入力シート!H796</f>
        <v>0</v>
      </c>
      <c r="O793" s="4">
        <f>①基本情報!$B$9</f>
        <v>0</v>
      </c>
      <c r="P793" s="4" t="str">
        <f>③入力シート!B796</f>
        <v/>
      </c>
      <c r="R793" s="4" t="s">
        <v>50</v>
      </c>
      <c r="S793" s="4" t="str">
        <f t="shared" si="12"/>
        <v/>
      </c>
      <c r="T793" s="4">
        <f>③入力シート!J796</f>
        <v>0</v>
      </c>
    </row>
    <row r="794" spans="1:20" ht="15" customHeight="1">
      <c r="A794" s="4">
        <v>0</v>
      </c>
      <c r="B794" s="4">
        <f>③入力シート!$B$2</f>
        <v>202307</v>
      </c>
      <c r="C794" s="4" t="e">
        <f>③入力シート!C797*100+③入力シート!D797</f>
        <v>#VALUE!</v>
      </c>
      <c r="D794" s="4">
        <v>112011</v>
      </c>
      <c r="E794" s="4">
        <f>①基本情報!$B$11</f>
        <v>0</v>
      </c>
      <c r="F794" s="4" t="str">
        <f>③入力シート!Q797</f>
        <v/>
      </c>
      <c r="G794" s="4">
        <v>1</v>
      </c>
      <c r="H794">
        <f>COUNTIFS($C$2:$C794,C794,$F$2:$F794,F794,$I$2:$I794,I794)</f>
        <v>793</v>
      </c>
      <c r="I794" s="4">
        <f>③入力シート!E797</f>
        <v>0</v>
      </c>
      <c r="K794" s="4">
        <f>③入力シート!G797</f>
        <v>0</v>
      </c>
      <c r="L794" s="4">
        <f>③入力シート!H797</f>
        <v>0</v>
      </c>
      <c r="O794" s="4">
        <f>①基本情報!$B$9</f>
        <v>0</v>
      </c>
      <c r="P794" s="4" t="str">
        <f>③入力シート!B797</f>
        <v/>
      </c>
      <c r="R794" s="4" t="s">
        <v>50</v>
      </c>
      <c r="S794" s="4" t="str">
        <f t="shared" si="12"/>
        <v/>
      </c>
      <c r="T794" s="4">
        <f>③入力シート!J797</f>
        <v>0</v>
      </c>
    </row>
    <row r="795" spans="1:20" ht="15" customHeight="1">
      <c r="A795" s="4">
        <v>0</v>
      </c>
      <c r="B795" s="4">
        <f>③入力シート!$B$2</f>
        <v>202307</v>
      </c>
      <c r="C795" s="4" t="e">
        <f>③入力シート!C798*100+③入力シート!D798</f>
        <v>#VALUE!</v>
      </c>
      <c r="D795" s="4">
        <v>112011</v>
      </c>
      <c r="E795" s="4">
        <f>①基本情報!$B$11</f>
        <v>0</v>
      </c>
      <c r="F795" s="4" t="str">
        <f>③入力シート!Q798</f>
        <v/>
      </c>
      <c r="G795" s="4">
        <v>1</v>
      </c>
      <c r="H795">
        <f>COUNTIFS($C$2:$C795,C795,$F$2:$F795,F795,$I$2:$I795,I795)</f>
        <v>794</v>
      </c>
      <c r="I795" s="4">
        <f>③入力シート!E798</f>
        <v>0</v>
      </c>
      <c r="K795" s="4">
        <f>③入力シート!G798</f>
        <v>0</v>
      </c>
      <c r="L795" s="4">
        <f>③入力シート!H798</f>
        <v>0</v>
      </c>
      <c r="O795" s="4">
        <f>①基本情報!$B$9</f>
        <v>0</v>
      </c>
      <c r="P795" s="4" t="str">
        <f>③入力シート!B798</f>
        <v/>
      </c>
      <c r="R795" s="4" t="s">
        <v>50</v>
      </c>
      <c r="S795" s="4" t="str">
        <f t="shared" si="12"/>
        <v/>
      </c>
      <c r="T795" s="4">
        <f>③入力シート!J798</f>
        <v>0</v>
      </c>
    </row>
    <row r="796" spans="1:20" ht="15" customHeight="1">
      <c r="A796" s="4">
        <v>0</v>
      </c>
      <c r="B796" s="4">
        <f>③入力シート!$B$2</f>
        <v>202307</v>
      </c>
      <c r="C796" s="4" t="e">
        <f>③入力シート!C799*100+③入力シート!D799</f>
        <v>#VALUE!</v>
      </c>
      <c r="D796" s="4">
        <v>112011</v>
      </c>
      <c r="E796" s="4">
        <f>①基本情報!$B$11</f>
        <v>0</v>
      </c>
      <c r="F796" s="4" t="str">
        <f>③入力シート!Q799</f>
        <v/>
      </c>
      <c r="G796" s="4">
        <v>1</v>
      </c>
      <c r="H796">
        <f>COUNTIFS($C$2:$C796,C796,$F$2:$F796,F796,$I$2:$I796,I796)</f>
        <v>795</v>
      </c>
      <c r="I796" s="4">
        <f>③入力シート!E799</f>
        <v>0</v>
      </c>
      <c r="K796" s="4">
        <f>③入力シート!G799</f>
        <v>0</v>
      </c>
      <c r="L796" s="4">
        <f>③入力シート!H799</f>
        <v>0</v>
      </c>
      <c r="O796" s="4">
        <f>①基本情報!$B$9</f>
        <v>0</v>
      </c>
      <c r="P796" s="4" t="str">
        <f>③入力シート!B799</f>
        <v/>
      </c>
      <c r="R796" s="4" t="s">
        <v>50</v>
      </c>
      <c r="S796" s="4" t="str">
        <f t="shared" si="12"/>
        <v/>
      </c>
      <c r="T796" s="4">
        <f>③入力シート!J799</f>
        <v>0</v>
      </c>
    </row>
    <row r="797" spans="1:20" ht="15" customHeight="1">
      <c r="A797" s="4">
        <v>0</v>
      </c>
      <c r="B797" s="4">
        <f>③入力シート!$B$2</f>
        <v>202307</v>
      </c>
      <c r="C797" s="4" t="e">
        <f>③入力シート!C800*100+③入力シート!D800</f>
        <v>#VALUE!</v>
      </c>
      <c r="D797" s="4">
        <v>112011</v>
      </c>
      <c r="E797" s="4">
        <f>①基本情報!$B$11</f>
        <v>0</v>
      </c>
      <c r="F797" s="4" t="str">
        <f>③入力シート!Q800</f>
        <v/>
      </c>
      <c r="G797" s="4">
        <v>1</v>
      </c>
      <c r="H797">
        <f>COUNTIFS($C$2:$C797,C797,$F$2:$F797,F797,$I$2:$I797,I797)</f>
        <v>796</v>
      </c>
      <c r="I797" s="4">
        <f>③入力シート!E800</f>
        <v>0</v>
      </c>
      <c r="K797" s="4">
        <f>③入力シート!G800</f>
        <v>0</v>
      </c>
      <c r="L797" s="4">
        <f>③入力シート!H800</f>
        <v>0</v>
      </c>
      <c r="O797" s="4">
        <f>①基本情報!$B$9</f>
        <v>0</v>
      </c>
      <c r="P797" s="4" t="str">
        <f>③入力シート!B800</f>
        <v/>
      </c>
      <c r="R797" s="4" t="s">
        <v>50</v>
      </c>
      <c r="S797" s="4" t="str">
        <f t="shared" si="12"/>
        <v/>
      </c>
      <c r="T797" s="4">
        <f>③入力シート!J800</f>
        <v>0</v>
      </c>
    </row>
    <row r="798" spans="1:20" ht="15" customHeight="1">
      <c r="A798" s="4">
        <v>0</v>
      </c>
      <c r="B798" s="4">
        <f>③入力シート!$B$2</f>
        <v>202307</v>
      </c>
      <c r="C798" s="4" t="e">
        <f>③入力シート!C801*100+③入力シート!D801</f>
        <v>#VALUE!</v>
      </c>
      <c r="D798" s="4">
        <v>112011</v>
      </c>
      <c r="E798" s="4">
        <f>①基本情報!$B$11</f>
        <v>0</v>
      </c>
      <c r="F798" s="4" t="str">
        <f>③入力シート!Q801</f>
        <v/>
      </c>
      <c r="G798" s="4">
        <v>1</v>
      </c>
      <c r="H798">
        <f>COUNTIFS($C$2:$C798,C798,$F$2:$F798,F798,$I$2:$I798,I798)</f>
        <v>797</v>
      </c>
      <c r="I798" s="4">
        <f>③入力シート!E801</f>
        <v>0</v>
      </c>
      <c r="K798" s="4">
        <f>③入力シート!G801</f>
        <v>0</v>
      </c>
      <c r="L798" s="4">
        <f>③入力シート!H801</f>
        <v>0</v>
      </c>
      <c r="O798" s="4">
        <f>①基本情報!$B$9</f>
        <v>0</v>
      </c>
      <c r="P798" s="4" t="str">
        <f>③入力シート!B801</f>
        <v/>
      </c>
      <c r="R798" s="4" t="s">
        <v>50</v>
      </c>
      <c r="S798" s="4" t="str">
        <f t="shared" si="12"/>
        <v/>
      </c>
      <c r="T798" s="4">
        <f>③入力シート!J801</f>
        <v>0</v>
      </c>
    </row>
    <row r="799" spans="1:20" ht="15" customHeight="1">
      <c r="A799" s="4">
        <v>0</v>
      </c>
      <c r="B799" s="4">
        <f>③入力シート!$B$2</f>
        <v>202307</v>
      </c>
      <c r="C799" s="4" t="e">
        <f>③入力シート!C802*100+③入力シート!D802</f>
        <v>#VALUE!</v>
      </c>
      <c r="D799" s="4">
        <v>112011</v>
      </c>
      <c r="E799" s="4">
        <f>①基本情報!$B$11</f>
        <v>0</v>
      </c>
      <c r="F799" s="4" t="str">
        <f>③入力シート!Q802</f>
        <v/>
      </c>
      <c r="G799" s="4">
        <v>1</v>
      </c>
      <c r="H799">
        <f>COUNTIFS($C$2:$C799,C799,$F$2:$F799,F799,$I$2:$I799,I799)</f>
        <v>798</v>
      </c>
      <c r="I799" s="4">
        <f>③入力シート!E802</f>
        <v>0</v>
      </c>
      <c r="K799" s="4">
        <f>③入力シート!G802</f>
        <v>0</v>
      </c>
      <c r="L799" s="4">
        <f>③入力シート!H802</f>
        <v>0</v>
      </c>
      <c r="O799" s="4">
        <f>①基本情報!$B$9</f>
        <v>0</v>
      </c>
      <c r="P799" s="4" t="str">
        <f>③入力シート!B802</f>
        <v/>
      </c>
      <c r="R799" s="4" t="s">
        <v>50</v>
      </c>
      <c r="S799" s="4" t="str">
        <f t="shared" si="12"/>
        <v/>
      </c>
      <c r="T799" s="4">
        <f>③入力シート!J802</f>
        <v>0</v>
      </c>
    </row>
    <row r="800" spans="1:20" ht="15" customHeight="1">
      <c r="A800" s="4">
        <v>0</v>
      </c>
      <c r="B800" s="4">
        <f>③入力シート!$B$2</f>
        <v>202307</v>
      </c>
      <c r="C800" s="4" t="e">
        <f>③入力シート!C803*100+③入力シート!D803</f>
        <v>#VALUE!</v>
      </c>
      <c r="D800" s="4">
        <v>112011</v>
      </c>
      <c r="E800" s="4">
        <f>①基本情報!$B$11</f>
        <v>0</v>
      </c>
      <c r="F800" s="4" t="str">
        <f>③入力シート!Q803</f>
        <v/>
      </c>
      <c r="G800" s="4">
        <v>1</v>
      </c>
      <c r="H800">
        <f>COUNTIFS($C$2:$C800,C800,$F$2:$F800,F800,$I$2:$I800,I800)</f>
        <v>799</v>
      </c>
      <c r="I800" s="4">
        <f>③入力シート!E803</f>
        <v>0</v>
      </c>
      <c r="K800" s="4">
        <f>③入力シート!G803</f>
        <v>0</v>
      </c>
      <c r="L800" s="4">
        <f>③入力シート!H803</f>
        <v>0</v>
      </c>
      <c r="O800" s="4">
        <f>①基本情報!$B$9</f>
        <v>0</v>
      </c>
      <c r="P800" s="4" t="str">
        <f>③入力シート!B803</f>
        <v/>
      </c>
      <c r="R800" s="4" t="s">
        <v>50</v>
      </c>
      <c r="S800" s="4" t="str">
        <f t="shared" si="12"/>
        <v/>
      </c>
      <c r="T800" s="4">
        <f>③入力シート!J803</f>
        <v>0</v>
      </c>
    </row>
    <row r="801" spans="1:20" ht="15" customHeight="1">
      <c r="A801" s="4">
        <v>0</v>
      </c>
      <c r="B801" s="4">
        <f>③入力シート!$B$2</f>
        <v>202307</v>
      </c>
      <c r="C801" s="4" t="e">
        <f>③入力シート!C804*100+③入力シート!D804</f>
        <v>#VALUE!</v>
      </c>
      <c r="D801" s="4">
        <v>112011</v>
      </c>
      <c r="E801" s="4">
        <f>①基本情報!$B$11</f>
        <v>0</v>
      </c>
      <c r="F801" s="4" t="str">
        <f>③入力シート!Q804</f>
        <v/>
      </c>
      <c r="G801" s="4">
        <v>1</v>
      </c>
      <c r="H801">
        <f>COUNTIFS($C$2:$C801,C801,$F$2:$F801,F801,$I$2:$I801,I801)</f>
        <v>800</v>
      </c>
      <c r="I801" s="4">
        <f>③入力シート!E804</f>
        <v>0</v>
      </c>
      <c r="K801" s="4">
        <f>③入力シート!G804</f>
        <v>0</v>
      </c>
      <c r="L801" s="4">
        <f>③入力シート!H804</f>
        <v>0</v>
      </c>
      <c r="O801" s="4">
        <f>①基本情報!$B$9</f>
        <v>0</v>
      </c>
      <c r="P801" s="4" t="str">
        <f>③入力シート!B804</f>
        <v/>
      </c>
      <c r="R801" s="4" t="s">
        <v>50</v>
      </c>
      <c r="S801" s="4" t="str">
        <f t="shared" si="12"/>
        <v/>
      </c>
      <c r="T801" s="4">
        <f>③入力シート!J804</f>
        <v>0</v>
      </c>
    </row>
    <row r="802" spans="1:20" ht="15" customHeight="1">
      <c r="A802" s="4">
        <v>0</v>
      </c>
      <c r="B802" s="4">
        <f>③入力シート!$B$2</f>
        <v>202307</v>
      </c>
      <c r="C802" s="4" t="e">
        <f>③入力シート!C805*100+③入力シート!D805</f>
        <v>#VALUE!</v>
      </c>
      <c r="D802" s="4">
        <v>112011</v>
      </c>
      <c r="E802" s="4">
        <f>①基本情報!$B$11</f>
        <v>0</v>
      </c>
      <c r="F802" s="4" t="str">
        <f>③入力シート!Q805</f>
        <v/>
      </c>
      <c r="G802" s="4">
        <v>1</v>
      </c>
      <c r="H802">
        <f>COUNTIFS($C$2:$C802,C802,$F$2:$F802,F802,$I$2:$I802,I802)</f>
        <v>801</v>
      </c>
      <c r="I802" s="4">
        <f>③入力シート!E805</f>
        <v>0</v>
      </c>
      <c r="K802" s="4">
        <f>③入力シート!G805</f>
        <v>0</v>
      </c>
      <c r="L802" s="4">
        <f>③入力シート!H805</f>
        <v>0</v>
      </c>
      <c r="O802" s="4">
        <f>①基本情報!$B$9</f>
        <v>0</v>
      </c>
      <c r="P802" s="4" t="str">
        <f>③入力シート!B805</f>
        <v/>
      </c>
      <c r="R802" s="4" t="s">
        <v>50</v>
      </c>
      <c r="S802" s="4" t="str">
        <f t="shared" si="12"/>
        <v/>
      </c>
      <c r="T802" s="4">
        <f>③入力シート!J805</f>
        <v>0</v>
      </c>
    </row>
    <row r="803" spans="1:20" ht="15" customHeight="1">
      <c r="A803" s="4">
        <v>0</v>
      </c>
      <c r="B803" s="4">
        <f>③入力シート!$B$2</f>
        <v>202307</v>
      </c>
      <c r="C803" s="4" t="e">
        <f>③入力シート!C806*100+③入力シート!D806</f>
        <v>#VALUE!</v>
      </c>
      <c r="D803" s="4">
        <v>112011</v>
      </c>
      <c r="E803" s="4">
        <f>①基本情報!$B$11</f>
        <v>0</v>
      </c>
      <c r="F803" s="4" t="str">
        <f>③入力シート!Q806</f>
        <v/>
      </c>
      <c r="G803" s="4">
        <v>1</v>
      </c>
      <c r="H803">
        <f>COUNTIFS($C$2:$C803,C803,$F$2:$F803,F803,$I$2:$I803,I803)</f>
        <v>802</v>
      </c>
      <c r="I803" s="4">
        <f>③入力シート!E806</f>
        <v>0</v>
      </c>
      <c r="K803" s="4">
        <f>③入力シート!G806</f>
        <v>0</v>
      </c>
      <c r="L803" s="4">
        <f>③入力シート!H806</f>
        <v>0</v>
      </c>
      <c r="O803" s="4">
        <f>①基本情報!$B$9</f>
        <v>0</v>
      </c>
      <c r="P803" s="4" t="str">
        <f>③入力シート!B806</f>
        <v/>
      </c>
      <c r="R803" s="4" t="s">
        <v>50</v>
      </c>
      <c r="S803" s="4" t="str">
        <f t="shared" si="12"/>
        <v/>
      </c>
      <c r="T803" s="4">
        <f>③入力シート!J806</f>
        <v>0</v>
      </c>
    </row>
    <row r="804" spans="1:20" ht="15" customHeight="1">
      <c r="A804" s="4">
        <v>0</v>
      </c>
      <c r="B804" s="4">
        <f>③入力シート!$B$2</f>
        <v>202307</v>
      </c>
      <c r="C804" s="4" t="e">
        <f>③入力シート!C807*100+③入力シート!D807</f>
        <v>#VALUE!</v>
      </c>
      <c r="D804" s="4">
        <v>112011</v>
      </c>
      <c r="E804" s="4">
        <f>①基本情報!$B$11</f>
        <v>0</v>
      </c>
      <c r="F804" s="4" t="str">
        <f>③入力シート!Q807</f>
        <v/>
      </c>
      <c r="G804" s="4">
        <v>1</v>
      </c>
      <c r="H804">
        <f>COUNTIFS($C$2:$C804,C804,$F$2:$F804,F804,$I$2:$I804,I804)</f>
        <v>803</v>
      </c>
      <c r="I804" s="4">
        <f>③入力シート!E807</f>
        <v>0</v>
      </c>
      <c r="K804" s="4">
        <f>③入力シート!G807</f>
        <v>0</v>
      </c>
      <c r="L804" s="4">
        <f>③入力シート!H807</f>
        <v>0</v>
      </c>
      <c r="O804" s="4">
        <f>①基本情報!$B$9</f>
        <v>0</v>
      </c>
      <c r="P804" s="4" t="str">
        <f>③入力シート!B807</f>
        <v/>
      </c>
      <c r="R804" s="4" t="s">
        <v>50</v>
      </c>
      <c r="S804" s="4" t="str">
        <f t="shared" si="12"/>
        <v/>
      </c>
      <c r="T804" s="4">
        <f>③入力シート!J807</f>
        <v>0</v>
      </c>
    </row>
    <row r="805" spans="1:20" ht="15" customHeight="1">
      <c r="A805" s="4">
        <v>0</v>
      </c>
      <c r="B805" s="4">
        <f>③入力シート!$B$2</f>
        <v>202307</v>
      </c>
      <c r="C805" s="4" t="e">
        <f>③入力シート!C808*100+③入力シート!D808</f>
        <v>#VALUE!</v>
      </c>
      <c r="D805" s="4">
        <v>112011</v>
      </c>
      <c r="E805" s="4">
        <f>①基本情報!$B$11</f>
        <v>0</v>
      </c>
      <c r="F805" s="4" t="str">
        <f>③入力シート!Q808</f>
        <v/>
      </c>
      <c r="G805" s="4">
        <v>1</v>
      </c>
      <c r="H805">
        <f>COUNTIFS($C$2:$C805,C805,$F$2:$F805,F805,$I$2:$I805,I805)</f>
        <v>804</v>
      </c>
      <c r="I805" s="4">
        <f>③入力シート!E808</f>
        <v>0</v>
      </c>
      <c r="K805" s="4">
        <f>③入力シート!G808</f>
        <v>0</v>
      </c>
      <c r="L805" s="4">
        <f>③入力シート!H808</f>
        <v>0</v>
      </c>
      <c r="O805" s="4">
        <f>①基本情報!$B$9</f>
        <v>0</v>
      </c>
      <c r="P805" s="4" t="str">
        <f>③入力シート!B808</f>
        <v/>
      </c>
      <c r="R805" s="4" t="s">
        <v>50</v>
      </c>
      <c r="S805" s="4" t="str">
        <f t="shared" si="12"/>
        <v/>
      </c>
      <c r="T805" s="4">
        <f>③入力シート!J808</f>
        <v>0</v>
      </c>
    </row>
    <row r="806" spans="1:20" ht="15" customHeight="1">
      <c r="A806" s="4">
        <v>0</v>
      </c>
      <c r="B806" s="4">
        <f>③入力シート!$B$2</f>
        <v>202307</v>
      </c>
      <c r="C806" s="4" t="e">
        <f>③入力シート!C809*100+③入力シート!D809</f>
        <v>#VALUE!</v>
      </c>
      <c r="D806" s="4">
        <v>112011</v>
      </c>
      <c r="E806" s="4">
        <f>①基本情報!$B$11</f>
        <v>0</v>
      </c>
      <c r="F806" s="4" t="str">
        <f>③入力シート!Q809</f>
        <v/>
      </c>
      <c r="G806" s="4">
        <v>1</v>
      </c>
      <c r="H806">
        <f>COUNTIFS($C$2:$C806,C806,$F$2:$F806,F806,$I$2:$I806,I806)</f>
        <v>805</v>
      </c>
      <c r="I806" s="4">
        <f>③入力シート!E809</f>
        <v>0</v>
      </c>
      <c r="K806" s="4">
        <f>③入力シート!G809</f>
        <v>0</v>
      </c>
      <c r="L806" s="4">
        <f>③入力シート!H809</f>
        <v>0</v>
      </c>
      <c r="O806" s="4">
        <f>①基本情報!$B$9</f>
        <v>0</v>
      </c>
      <c r="P806" s="4" t="str">
        <f>③入力シート!B809</f>
        <v/>
      </c>
      <c r="R806" s="4" t="s">
        <v>50</v>
      </c>
      <c r="S806" s="4" t="str">
        <f t="shared" si="12"/>
        <v/>
      </c>
      <c r="T806" s="4">
        <f>③入力シート!J809</f>
        <v>0</v>
      </c>
    </row>
    <row r="807" spans="1:20" ht="15" customHeight="1">
      <c r="A807" s="4">
        <v>0</v>
      </c>
      <c r="B807" s="4">
        <f>③入力シート!$B$2</f>
        <v>202307</v>
      </c>
      <c r="C807" s="4" t="e">
        <f>③入力シート!C810*100+③入力シート!D810</f>
        <v>#VALUE!</v>
      </c>
      <c r="D807" s="4">
        <v>112011</v>
      </c>
      <c r="E807" s="4">
        <f>①基本情報!$B$11</f>
        <v>0</v>
      </c>
      <c r="F807" s="4" t="str">
        <f>③入力シート!Q810</f>
        <v/>
      </c>
      <c r="G807" s="4">
        <v>1</v>
      </c>
      <c r="H807">
        <f>COUNTIFS($C$2:$C807,C807,$F$2:$F807,F807,$I$2:$I807,I807)</f>
        <v>806</v>
      </c>
      <c r="I807" s="4">
        <f>③入力シート!E810</f>
        <v>0</v>
      </c>
      <c r="K807" s="4">
        <f>③入力シート!G810</f>
        <v>0</v>
      </c>
      <c r="L807" s="4">
        <f>③入力シート!H810</f>
        <v>0</v>
      </c>
      <c r="O807" s="4">
        <f>①基本情報!$B$9</f>
        <v>0</v>
      </c>
      <c r="P807" s="4" t="str">
        <f>③入力シート!B810</f>
        <v/>
      </c>
      <c r="R807" s="4" t="s">
        <v>50</v>
      </c>
      <c r="S807" s="4" t="str">
        <f t="shared" si="12"/>
        <v/>
      </c>
      <c r="T807" s="4">
        <f>③入力シート!J810</f>
        <v>0</v>
      </c>
    </row>
    <row r="808" spans="1:20" ht="15" customHeight="1">
      <c r="A808" s="4">
        <v>0</v>
      </c>
      <c r="B808" s="4">
        <f>③入力シート!$B$2</f>
        <v>202307</v>
      </c>
      <c r="C808" s="4" t="e">
        <f>③入力シート!C811*100+③入力シート!D811</f>
        <v>#VALUE!</v>
      </c>
      <c r="D808" s="4">
        <v>112011</v>
      </c>
      <c r="E808" s="4">
        <f>①基本情報!$B$11</f>
        <v>0</v>
      </c>
      <c r="F808" s="4" t="str">
        <f>③入力シート!Q811</f>
        <v/>
      </c>
      <c r="G808" s="4">
        <v>1</v>
      </c>
      <c r="H808">
        <f>COUNTIFS($C$2:$C808,C808,$F$2:$F808,F808,$I$2:$I808,I808)</f>
        <v>807</v>
      </c>
      <c r="I808" s="4">
        <f>③入力シート!E811</f>
        <v>0</v>
      </c>
      <c r="K808" s="4">
        <f>③入力シート!G811</f>
        <v>0</v>
      </c>
      <c r="L808" s="4">
        <f>③入力シート!H811</f>
        <v>0</v>
      </c>
      <c r="O808" s="4">
        <f>①基本情報!$B$9</f>
        <v>0</v>
      </c>
      <c r="P808" s="4" t="str">
        <f>③入力シート!B811</f>
        <v/>
      </c>
      <c r="R808" s="4" t="s">
        <v>50</v>
      </c>
      <c r="S808" s="4" t="str">
        <f t="shared" si="12"/>
        <v/>
      </c>
      <c r="T808" s="4">
        <f>③入力シート!J811</f>
        <v>0</v>
      </c>
    </row>
    <row r="809" spans="1:20" ht="15" customHeight="1">
      <c r="A809" s="4">
        <v>0</v>
      </c>
      <c r="B809" s="4">
        <f>③入力シート!$B$2</f>
        <v>202307</v>
      </c>
      <c r="C809" s="4" t="e">
        <f>③入力シート!C812*100+③入力シート!D812</f>
        <v>#VALUE!</v>
      </c>
      <c r="D809" s="4">
        <v>112011</v>
      </c>
      <c r="E809" s="4">
        <f>①基本情報!$B$11</f>
        <v>0</v>
      </c>
      <c r="F809" s="4" t="str">
        <f>③入力シート!Q812</f>
        <v/>
      </c>
      <c r="G809" s="4">
        <v>1</v>
      </c>
      <c r="H809">
        <f>COUNTIFS($C$2:$C809,C809,$F$2:$F809,F809,$I$2:$I809,I809)</f>
        <v>808</v>
      </c>
      <c r="I809" s="4">
        <f>③入力シート!E812</f>
        <v>0</v>
      </c>
      <c r="K809" s="4">
        <f>③入力シート!G812</f>
        <v>0</v>
      </c>
      <c r="L809" s="4">
        <f>③入力シート!H812</f>
        <v>0</v>
      </c>
      <c r="O809" s="4">
        <f>①基本情報!$B$9</f>
        <v>0</v>
      </c>
      <c r="P809" s="4" t="str">
        <f>③入力シート!B812</f>
        <v/>
      </c>
      <c r="R809" s="4" t="s">
        <v>50</v>
      </c>
      <c r="S809" s="4" t="str">
        <f t="shared" si="12"/>
        <v/>
      </c>
      <c r="T809" s="4">
        <f>③入力シート!J812</f>
        <v>0</v>
      </c>
    </row>
    <row r="810" spans="1:20" ht="15" customHeight="1">
      <c r="A810" s="4">
        <v>0</v>
      </c>
      <c r="B810" s="4">
        <f>③入力シート!$B$2</f>
        <v>202307</v>
      </c>
      <c r="C810" s="4" t="e">
        <f>③入力シート!C813*100+③入力シート!D813</f>
        <v>#VALUE!</v>
      </c>
      <c r="D810" s="4">
        <v>112011</v>
      </c>
      <c r="E810" s="4">
        <f>①基本情報!$B$11</f>
        <v>0</v>
      </c>
      <c r="F810" s="4" t="str">
        <f>③入力シート!Q813</f>
        <v/>
      </c>
      <c r="G810" s="4">
        <v>1</v>
      </c>
      <c r="H810">
        <f>COUNTIFS($C$2:$C810,C810,$F$2:$F810,F810,$I$2:$I810,I810)</f>
        <v>809</v>
      </c>
      <c r="I810" s="4">
        <f>③入力シート!E813</f>
        <v>0</v>
      </c>
      <c r="K810" s="4">
        <f>③入力シート!G813</f>
        <v>0</v>
      </c>
      <c r="L810" s="4">
        <f>③入力シート!H813</f>
        <v>0</v>
      </c>
      <c r="O810" s="4">
        <f>①基本情報!$B$9</f>
        <v>0</v>
      </c>
      <c r="P810" s="4" t="str">
        <f>③入力シート!B813</f>
        <v/>
      </c>
      <c r="R810" s="4" t="s">
        <v>50</v>
      </c>
      <c r="S810" s="4" t="str">
        <f t="shared" si="12"/>
        <v/>
      </c>
      <c r="T810" s="4">
        <f>③入力シート!J813</f>
        <v>0</v>
      </c>
    </row>
    <row r="811" spans="1:20" ht="15" customHeight="1">
      <c r="A811" s="4">
        <v>0</v>
      </c>
      <c r="B811" s="4">
        <f>③入力シート!$B$2</f>
        <v>202307</v>
      </c>
      <c r="C811" s="4" t="e">
        <f>③入力シート!C814*100+③入力シート!D814</f>
        <v>#VALUE!</v>
      </c>
      <c r="D811" s="4">
        <v>112011</v>
      </c>
      <c r="E811" s="4">
        <f>①基本情報!$B$11</f>
        <v>0</v>
      </c>
      <c r="F811" s="4" t="str">
        <f>③入力シート!Q814</f>
        <v/>
      </c>
      <c r="G811" s="4">
        <v>1</v>
      </c>
      <c r="H811">
        <f>COUNTIFS($C$2:$C811,C811,$F$2:$F811,F811,$I$2:$I811,I811)</f>
        <v>810</v>
      </c>
      <c r="I811" s="4">
        <f>③入力シート!E814</f>
        <v>0</v>
      </c>
      <c r="K811" s="4">
        <f>③入力シート!G814</f>
        <v>0</v>
      </c>
      <c r="L811" s="4">
        <f>③入力シート!H814</f>
        <v>0</v>
      </c>
      <c r="O811" s="4">
        <f>①基本情報!$B$9</f>
        <v>0</v>
      </c>
      <c r="P811" s="4" t="str">
        <f>③入力シート!B814</f>
        <v/>
      </c>
      <c r="R811" s="4" t="s">
        <v>50</v>
      </c>
      <c r="S811" s="4" t="str">
        <f t="shared" si="12"/>
        <v/>
      </c>
      <c r="T811" s="4">
        <f>③入力シート!J814</f>
        <v>0</v>
      </c>
    </row>
    <row r="812" spans="1:20" ht="15" customHeight="1">
      <c r="A812" s="4">
        <v>0</v>
      </c>
      <c r="B812" s="4">
        <f>③入力シート!$B$2</f>
        <v>202307</v>
      </c>
      <c r="C812" s="4" t="e">
        <f>③入力シート!C815*100+③入力シート!D815</f>
        <v>#VALUE!</v>
      </c>
      <c r="D812" s="4">
        <v>112011</v>
      </c>
      <c r="E812" s="4">
        <f>①基本情報!$B$11</f>
        <v>0</v>
      </c>
      <c r="F812" s="4" t="str">
        <f>③入力シート!Q815</f>
        <v/>
      </c>
      <c r="G812" s="4">
        <v>1</v>
      </c>
      <c r="H812">
        <f>COUNTIFS($C$2:$C812,C812,$F$2:$F812,F812,$I$2:$I812,I812)</f>
        <v>811</v>
      </c>
      <c r="I812" s="4">
        <f>③入力シート!E815</f>
        <v>0</v>
      </c>
      <c r="K812" s="4">
        <f>③入力シート!G815</f>
        <v>0</v>
      </c>
      <c r="L812" s="4">
        <f>③入力シート!H815</f>
        <v>0</v>
      </c>
      <c r="O812" s="4">
        <f>①基本情報!$B$9</f>
        <v>0</v>
      </c>
      <c r="P812" s="4" t="str">
        <f>③入力シート!B815</f>
        <v/>
      </c>
      <c r="R812" s="4" t="s">
        <v>50</v>
      </c>
      <c r="S812" s="4" t="str">
        <f t="shared" si="12"/>
        <v/>
      </c>
      <c r="T812" s="4">
        <f>③入力シート!J815</f>
        <v>0</v>
      </c>
    </row>
    <row r="813" spans="1:20" ht="15" customHeight="1">
      <c r="A813" s="4">
        <v>0</v>
      </c>
      <c r="B813" s="4">
        <f>③入力シート!$B$2</f>
        <v>202307</v>
      </c>
      <c r="C813" s="4" t="e">
        <f>③入力シート!C816*100+③入力シート!D816</f>
        <v>#VALUE!</v>
      </c>
      <c r="D813" s="4">
        <v>112011</v>
      </c>
      <c r="E813" s="4">
        <f>①基本情報!$B$11</f>
        <v>0</v>
      </c>
      <c r="F813" s="4" t="str">
        <f>③入力シート!Q816</f>
        <v/>
      </c>
      <c r="G813" s="4">
        <v>1</v>
      </c>
      <c r="H813">
        <f>COUNTIFS($C$2:$C813,C813,$F$2:$F813,F813,$I$2:$I813,I813)</f>
        <v>812</v>
      </c>
      <c r="I813" s="4">
        <f>③入力シート!E816</f>
        <v>0</v>
      </c>
      <c r="K813" s="4">
        <f>③入力シート!G816</f>
        <v>0</v>
      </c>
      <c r="L813" s="4">
        <f>③入力シート!H816</f>
        <v>0</v>
      </c>
      <c r="O813" s="4">
        <f>①基本情報!$B$9</f>
        <v>0</v>
      </c>
      <c r="P813" s="4" t="str">
        <f>③入力シート!B816</f>
        <v/>
      </c>
      <c r="R813" s="4" t="s">
        <v>50</v>
      </c>
      <c r="S813" s="4" t="str">
        <f t="shared" si="12"/>
        <v/>
      </c>
      <c r="T813" s="4">
        <f>③入力シート!J816</f>
        <v>0</v>
      </c>
    </row>
    <row r="814" spans="1:20" ht="15" customHeight="1">
      <c r="A814" s="4">
        <v>0</v>
      </c>
      <c r="B814" s="4">
        <f>③入力シート!$B$2</f>
        <v>202307</v>
      </c>
      <c r="C814" s="4" t="e">
        <f>③入力シート!C817*100+③入力シート!D817</f>
        <v>#VALUE!</v>
      </c>
      <c r="D814" s="4">
        <v>112011</v>
      </c>
      <c r="E814" s="4">
        <f>①基本情報!$B$11</f>
        <v>0</v>
      </c>
      <c r="F814" s="4" t="str">
        <f>③入力シート!Q817</f>
        <v/>
      </c>
      <c r="G814" s="4">
        <v>1</v>
      </c>
      <c r="H814">
        <f>COUNTIFS($C$2:$C814,C814,$F$2:$F814,F814,$I$2:$I814,I814)</f>
        <v>813</v>
      </c>
      <c r="I814" s="4">
        <f>③入力シート!E817</f>
        <v>0</v>
      </c>
      <c r="K814" s="4">
        <f>③入力シート!G817</f>
        <v>0</v>
      </c>
      <c r="L814" s="4">
        <f>③入力シート!H817</f>
        <v>0</v>
      </c>
      <c r="O814" s="4">
        <f>①基本情報!$B$9</f>
        <v>0</v>
      </c>
      <c r="P814" s="4" t="str">
        <f>③入力シート!B817</f>
        <v/>
      </c>
      <c r="R814" s="4" t="s">
        <v>50</v>
      </c>
      <c r="S814" s="4" t="str">
        <f t="shared" si="12"/>
        <v/>
      </c>
      <c r="T814" s="4">
        <f>③入力シート!J817</f>
        <v>0</v>
      </c>
    </row>
    <row r="815" spans="1:20" ht="15" customHeight="1">
      <c r="A815" s="4">
        <v>0</v>
      </c>
      <c r="B815" s="4">
        <f>③入力シート!$B$2</f>
        <v>202307</v>
      </c>
      <c r="C815" s="4" t="e">
        <f>③入力シート!C818*100+③入力シート!D818</f>
        <v>#VALUE!</v>
      </c>
      <c r="D815" s="4">
        <v>112011</v>
      </c>
      <c r="E815" s="4">
        <f>①基本情報!$B$11</f>
        <v>0</v>
      </c>
      <c r="F815" s="4" t="str">
        <f>③入力シート!Q818</f>
        <v/>
      </c>
      <c r="G815" s="4">
        <v>1</v>
      </c>
      <c r="H815">
        <f>COUNTIFS($C$2:$C815,C815,$F$2:$F815,F815,$I$2:$I815,I815)</f>
        <v>814</v>
      </c>
      <c r="I815" s="4">
        <f>③入力シート!E818</f>
        <v>0</v>
      </c>
      <c r="K815" s="4">
        <f>③入力シート!G818</f>
        <v>0</v>
      </c>
      <c r="L815" s="4">
        <f>③入力シート!H818</f>
        <v>0</v>
      </c>
      <c r="O815" s="4">
        <f>①基本情報!$B$9</f>
        <v>0</v>
      </c>
      <c r="P815" s="4" t="str">
        <f>③入力シート!B818</f>
        <v/>
      </c>
      <c r="R815" s="4" t="s">
        <v>50</v>
      </c>
      <c r="S815" s="4" t="str">
        <f t="shared" si="12"/>
        <v/>
      </c>
      <c r="T815" s="4">
        <f>③入力シート!J818</f>
        <v>0</v>
      </c>
    </row>
    <row r="816" spans="1:20" ht="15" customHeight="1">
      <c r="A816" s="4">
        <v>0</v>
      </c>
      <c r="B816" s="4">
        <f>③入力シート!$B$2</f>
        <v>202307</v>
      </c>
      <c r="C816" s="4" t="e">
        <f>③入力シート!C819*100+③入力シート!D819</f>
        <v>#VALUE!</v>
      </c>
      <c r="D816" s="4">
        <v>112011</v>
      </c>
      <c r="E816" s="4">
        <f>①基本情報!$B$11</f>
        <v>0</v>
      </c>
      <c r="F816" s="4" t="str">
        <f>③入力シート!Q819</f>
        <v/>
      </c>
      <c r="G816" s="4">
        <v>1</v>
      </c>
      <c r="H816">
        <f>COUNTIFS($C$2:$C816,C816,$F$2:$F816,F816,$I$2:$I816,I816)</f>
        <v>815</v>
      </c>
      <c r="I816" s="4">
        <f>③入力シート!E819</f>
        <v>0</v>
      </c>
      <c r="K816" s="4">
        <f>③入力シート!G819</f>
        <v>0</v>
      </c>
      <c r="L816" s="4">
        <f>③入力シート!H819</f>
        <v>0</v>
      </c>
      <c r="O816" s="4">
        <f>①基本情報!$B$9</f>
        <v>0</v>
      </c>
      <c r="P816" s="4" t="str">
        <f>③入力シート!B819</f>
        <v/>
      </c>
      <c r="R816" s="4" t="s">
        <v>50</v>
      </c>
      <c r="S816" s="4" t="str">
        <f t="shared" si="12"/>
        <v/>
      </c>
      <c r="T816" s="4">
        <f>③入力シート!J819</f>
        <v>0</v>
      </c>
    </row>
    <row r="817" spans="1:20" ht="15" customHeight="1">
      <c r="A817" s="4">
        <v>0</v>
      </c>
      <c r="B817" s="4">
        <f>③入力シート!$B$2</f>
        <v>202307</v>
      </c>
      <c r="C817" s="4" t="e">
        <f>③入力シート!C820*100+③入力シート!D820</f>
        <v>#VALUE!</v>
      </c>
      <c r="D817" s="4">
        <v>112011</v>
      </c>
      <c r="E817" s="4">
        <f>①基本情報!$B$11</f>
        <v>0</v>
      </c>
      <c r="F817" s="4" t="str">
        <f>③入力シート!Q820</f>
        <v/>
      </c>
      <c r="G817" s="4">
        <v>1</v>
      </c>
      <c r="H817">
        <f>COUNTIFS($C$2:$C817,C817,$F$2:$F817,F817,$I$2:$I817,I817)</f>
        <v>816</v>
      </c>
      <c r="I817" s="4">
        <f>③入力シート!E820</f>
        <v>0</v>
      </c>
      <c r="K817" s="4">
        <f>③入力シート!G820</f>
        <v>0</v>
      </c>
      <c r="L817" s="4">
        <f>③入力シート!H820</f>
        <v>0</v>
      </c>
      <c r="O817" s="4">
        <f>①基本情報!$B$9</f>
        <v>0</v>
      </c>
      <c r="P817" s="4" t="str">
        <f>③入力シート!B820</f>
        <v/>
      </c>
      <c r="R817" s="4" t="s">
        <v>50</v>
      </c>
      <c r="S817" s="4" t="str">
        <f t="shared" si="12"/>
        <v/>
      </c>
      <c r="T817" s="4">
        <f>③入力シート!J820</f>
        <v>0</v>
      </c>
    </row>
    <row r="818" spans="1:20" ht="15" customHeight="1">
      <c r="A818" s="4">
        <v>0</v>
      </c>
      <c r="B818" s="4">
        <f>③入力シート!$B$2</f>
        <v>202307</v>
      </c>
      <c r="C818" s="4" t="e">
        <f>③入力シート!C821*100+③入力シート!D821</f>
        <v>#VALUE!</v>
      </c>
      <c r="D818" s="4">
        <v>112011</v>
      </c>
      <c r="E818" s="4">
        <f>①基本情報!$B$11</f>
        <v>0</v>
      </c>
      <c r="F818" s="4" t="str">
        <f>③入力シート!Q821</f>
        <v/>
      </c>
      <c r="G818" s="4">
        <v>1</v>
      </c>
      <c r="H818">
        <f>COUNTIFS($C$2:$C818,C818,$F$2:$F818,F818,$I$2:$I818,I818)</f>
        <v>817</v>
      </c>
      <c r="I818" s="4">
        <f>③入力シート!E821</f>
        <v>0</v>
      </c>
      <c r="K818" s="4">
        <f>③入力シート!G821</f>
        <v>0</v>
      </c>
      <c r="L818" s="4">
        <f>③入力シート!H821</f>
        <v>0</v>
      </c>
      <c r="O818" s="4">
        <f>①基本情報!$B$9</f>
        <v>0</v>
      </c>
      <c r="P818" s="4" t="str">
        <f>③入力シート!B821</f>
        <v/>
      </c>
      <c r="R818" s="4" t="s">
        <v>50</v>
      </c>
      <c r="S818" s="4" t="str">
        <f t="shared" si="12"/>
        <v/>
      </c>
      <c r="T818" s="4">
        <f>③入力シート!J821</f>
        <v>0</v>
      </c>
    </row>
    <row r="819" spans="1:20" ht="15" customHeight="1">
      <c r="A819" s="4">
        <v>0</v>
      </c>
      <c r="B819" s="4">
        <f>③入力シート!$B$2</f>
        <v>202307</v>
      </c>
      <c r="C819" s="4" t="e">
        <f>③入力シート!C822*100+③入力シート!D822</f>
        <v>#VALUE!</v>
      </c>
      <c r="D819" s="4">
        <v>112011</v>
      </c>
      <c r="E819" s="4">
        <f>①基本情報!$B$11</f>
        <v>0</v>
      </c>
      <c r="F819" s="4" t="str">
        <f>③入力シート!Q822</f>
        <v/>
      </c>
      <c r="G819" s="4">
        <v>1</v>
      </c>
      <c r="H819">
        <f>COUNTIFS($C$2:$C819,C819,$F$2:$F819,F819,$I$2:$I819,I819)</f>
        <v>818</v>
      </c>
      <c r="I819" s="4">
        <f>③入力シート!E822</f>
        <v>0</v>
      </c>
      <c r="K819" s="4">
        <f>③入力シート!G822</f>
        <v>0</v>
      </c>
      <c r="L819" s="4">
        <f>③入力シート!H822</f>
        <v>0</v>
      </c>
      <c r="O819" s="4">
        <f>①基本情報!$B$9</f>
        <v>0</v>
      </c>
      <c r="P819" s="4" t="str">
        <f>③入力シート!B822</f>
        <v/>
      </c>
      <c r="R819" s="4" t="s">
        <v>50</v>
      </c>
      <c r="S819" s="4" t="str">
        <f t="shared" si="12"/>
        <v/>
      </c>
      <c r="T819" s="4">
        <f>③入力シート!J822</f>
        <v>0</v>
      </c>
    </row>
    <row r="820" spans="1:20" ht="15" customHeight="1">
      <c r="A820" s="4">
        <v>0</v>
      </c>
      <c r="B820" s="4">
        <f>③入力シート!$B$2</f>
        <v>202307</v>
      </c>
      <c r="C820" s="4" t="e">
        <f>③入力シート!C823*100+③入力シート!D823</f>
        <v>#VALUE!</v>
      </c>
      <c r="D820" s="4">
        <v>112011</v>
      </c>
      <c r="E820" s="4">
        <f>①基本情報!$B$11</f>
        <v>0</v>
      </c>
      <c r="F820" s="4" t="str">
        <f>③入力シート!Q823</f>
        <v/>
      </c>
      <c r="G820" s="4">
        <v>1</v>
      </c>
      <c r="H820">
        <f>COUNTIFS($C$2:$C820,C820,$F$2:$F820,F820,$I$2:$I820,I820)</f>
        <v>819</v>
      </c>
      <c r="I820" s="4">
        <f>③入力シート!E823</f>
        <v>0</v>
      </c>
      <c r="K820" s="4">
        <f>③入力シート!G823</f>
        <v>0</v>
      </c>
      <c r="L820" s="4">
        <f>③入力シート!H823</f>
        <v>0</v>
      </c>
      <c r="O820" s="4">
        <f>①基本情報!$B$9</f>
        <v>0</v>
      </c>
      <c r="P820" s="4" t="str">
        <f>③入力シート!B823</f>
        <v/>
      </c>
      <c r="R820" s="4" t="s">
        <v>50</v>
      </c>
      <c r="S820" s="4" t="str">
        <f t="shared" si="12"/>
        <v/>
      </c>
      <c r="T820" s="4">
        <f>③入力シート!J823</f>
        <v>0</v>
      </c>
    </row>
    <row r="821" spans="1:20" ht="15" customHeight="1">
      <c r="A821" s="4">
        <v>0</v>
      </c>
      <c r="B821" s="4">
        <f>③入力シート!$B$2</f>
        <v>202307</v>
      </c>
      <c r="C821" s="4" t="e">
        <f>③入力シート!C824*100+③入力シート!D824</f>
        <v>#VALUE!</v>
      </c>
      <c r="D821" s="4">
        <v>112011</v>
      </c>
      <c r="E821" s="4">
        <f>①基本情報!$B$11</f>
        <v>0</v>
      </c>
      <c r="F821" s="4" t="str">
        <f>③入力シート!Q824</f>
        <v/>
      </c>
      <c r="G821" s="4">
        <v>1</v>
      </c>
      <c r="H821">
        <f>COUNTIFS($C$2:$C821,C821,$F$2:$F821,F821,$I$2:$I821,I821)</f>
        <v>820</v>
      </c>
      <c r="I821" s="4">
        <f>③入力シート!E824</f>
        <v>0</v>
      </c>
      <c r="K821" s="4">
        <f>③入力シート!G824</f>
        <v>0</v>
      </c>
      <c r="L821" s="4">
        <f>③入力シート!H824</f>
        <v>0</v>
      </c>
      <c r="O821" s="4">
        <f>①基本情報!$B$9</f>
        <v>0</v>
      </c>
      <c r="P821" s="4" t="str">
        <f>③入力シート!B824</f>
        <v/>
      </c>
      <c r="R821" s="4" t="s">
        <v>50</v>
      </c>
      <c r="S821" s="4" t="str">
        <f t="shared" si="12"/>
        <v/>
      </c>
      <c r="T821" s="4">
        <f>③入力シート!J824</f>
        <v>0</v>
      </c>
    </row>
    <row r="822" spans="1:20" ht="15" customHeight="1">
      <c r="A822" s="4">
        <v>0</v>
      </c>
      <c r="B822" s="4">
        <f>③入力シート!$B$2</f>
        <v>202307</v>
      </c>
      <c r="C822" s="4" t="e">
        <f>③入力シート!C825*100+③入力シート!D825</f>
        <v>#VALUE!</v>
      </c>
      <c r="D822" s="4">
        <v>112011</v>
      </c>
      <c r="E822" s="4">
        <f>①基本情報!$B$11</f>
        <v>0</v>
      </c>
      <c r="F822" s="4" t="str">
        <f>③入力シート!Q825</f>
        <v/>
      </c>
      <c r="G822" s="4">
        <v>1</v>
      </c>
      <c r="H822">
        <f>COUNTIFS($C$2:$C822,C822,$F$2:$F822,F822,$I$2:$I822,I822)</f>
        <v>821</v>
      </c>
      <c r="I822" s="4">
        <f>③入力シート!E825</f>
        <v>0</v>
      </c>
      <c r="K822" s="4">
        <f>③入力シート!G825</f>
        <v>0</v>
      </c>
      <c r="L822" s="4">
        <f>③入力シート!H825</f>
        <v>0</v>
      </c>
      <c r="O822" s="4">
        <f>①基本情報!$B$9</f>
        <v>0</v>
      </c>
      <c r="P822" s="4" t="str">
        <f>③入力シート!B825</f>
        <v/>
      </c>
      <c r="R822" s="4" t="s">
        <v>50</v>
      </c>
      <c r="S822" s="4" t="str">
        <f t="shared" si="12"/>
        <v/>
      </c>
      <c r="T822" s="4">
        <f>③入力シート!J825</f>
        <v>0</v>
      </c>
    </row>
    <row r="823" spans="1:20" ht="15" customHeight="1">
      <c r="A823" s="4">
        <v>0</v>
      </c>
      <c r="B823" s="4">
        <f>③入力シート!$B$2</f>
        <v>202307</v>
      </c>
      <c r="C823" s="4" t="e">
        <f>③入力シート!C826*100+③入力シート!D826</f>
        <v>#VALUE!</v>
      </c>
      <c r="D823" s="4">
        <v>112011</v>
      </c>
      <c r="E823" s="4">
        <f>①基本情報!$B$11</f>
        <v>0</v>
      </c>
      <c r="F823" s="4" t="str">
        <f>③入力シート!Q826</f>
        <v/>
      </c>
      <c r="G823" s="4">
        <v>1</v>
      </c>
      <c r="H823">
        <f>COUNTIFS($C$2:$C823,C823,$F$2:$F823,F823,$I$2:$I823,I823)</f>
        <v>822</v>
      </c>
      <c r="I823" s="4">
        <f>③入力シート!E826</f>
        <v>0</v>
      </c>
      <c r="K823" s="4">
        <f>③入力シート!G826</f>
        <v>0</v>
      </c>
      <c r="L823" s="4">
        <f>③入力シート!H826</f>
        <v>0</v>
      </c>
      <c r="O823" s="4">
        <f>①基本情報!$B$9</f>
        <v>0</v>
      </c>
      <c r="P823" s="4" t="str">
        <f>③入力シート!B826</f>
        <v/>
      </c>
      <c r="R823" s="4" t="s">
        <v>50</v>
      </c>
      <c r="S823" s="4" t="str">
        <f t="shared" si="12"/>
        <v/>
      </c>
      <c r="T823" s="4">
        <f>③入力シート!J826</f>
        <v>0</v>
      </c>
    </row>
    <row r="824" spans="1:20" ht="15" customHeight="1">
      <c r="A824" s="4">
        <v>0</v>
      </c>
      <c r="B824" s="4">
        <f>③入力シート!$B$2</f>
        <v>202307</v>
      </c>
      <c r="C824" s="4" t="e">
        <f>③入力シート!C827*100+③入力シート!D827</f>
        <v>#VALUE!</v>
      </c>
      <c r="D824" s="4">
        <v>112011</v>
      </c>
      <c r="E824" s="4">
        <f>①基本情報!$B$11</f>
        <v>0</v>
      </c>
      <c r="F824" s="4" t="str">
        <f>③入力シート!Q827</f>
        <v/>
      </c>
      <c r="G824" s="4">
        <v>1</v>
      </c>
      <c r="H824">
        <f>COUNTIFS($C$2:$C824,C824,$F$2:$F824,F824,$I$2:$I824,I824)</f>
        <v>823</v>
      </c>
      <c r="I824" s="4">
        <f>③入力シート!E827</f>
        <v>0</v>
      </c>
      <c r="K824" s="4">
        <f>③入力シート!G827</f>
        <v>0</v>
      </c>
      <c r="L824" s="4">
        <f>③入力シート!H827</f>
        <v>0</v>
      </c>
      <c r="O824" s="4">
        <f>①基本情報!$B$9</f>
        <v>0</v>
      </c>
      <c r="P824" s="4" t="str">
        <f>③入力シート!B827</f>
        <v/>
      </c>
      <c r="R824" s="4" t="s">
        <v>50</v>
      </c>
      <c r="S824" s="4" t="str">
        <f t="shared" si="12"/>
        <v/>
      </c>
      <c r="T824" s="4">
        <f>③入力シート!J827</f>
        <v>0</v>
      </c>
    </row>
    <row r="825" spans="1:20" ht="15" customHeight="1">
      <c r="A825" s="4">
        <v>0</v>
      </c>
      <c r="B825" s="4">
        <f>③入力シート!$B$2</f>
        <v>202307</v>
      </c>
      <c r="C825" s="4" t="e">
        <f>③入力シート!C828*100+③入力シート!D828</f>
        <v>#VALUE!</v>
      </c>
      <c r="D825" s="4">
        <v>112011</v>
      </c>
      <c r="E825" s="4">
        <f>①基本情報!$B$11</f>
        <v>0</v>
      </c>
      <c r="F825" s="4" t="str">
        <f>③入力シート!Q828</f>
        <v/>
      </c>
      <c r="G825" s="4">
        <v>1</v>
      </c>
      <c r="H825">
        <f>COUNTIFS($C$2:$C825,C825,$F$2:$F825,F825,$I$2:$I825,I825)</f>
        <v>824</v>
      </c>
      <c r="I825" s="4">
        <f>③入力シート!E828</f>
        <v>0</v>
      </c>
      <c r="K825" s="4">
        <f>③入力シート!G828</f>
        <v>0</v>
      </c>
      <c r="L825" s="4">
        <f>③入力シート!H828</f>
        <v>0</v>
      </c>
      <c r="O825" s="4">
        <f>①基本情報!$B$9</f>
        <v>0</v>
      </c>
      <c r="P825" s="4" t="str">
        <f>③入力シート!B828</f>
        <v/>
      </c>
      <c r="R825" s="4" t="s">
        <v>50</v>
      </c>
      <c r="S825" s="4" t="str">
        <f t="shared" si="12"/>
        <v/>
      </c>
      <c r="T825" s="4">
        <f>③入力シート!J828</f>
        <v>0</v>
      </c>
    </row>
    <row r="826" spans="1:20" ht="15" customHeight="1">
      <c r="A826" s="4">
        <v>0</v>
      </c>
      <c r="B826" s="4">
        <f>③入力シート!$B$2</f>
        <v>202307</v>
      </c>
      <c r="C826" s="4" t="e">
        <f>③入力シート!C829*100+③入力シート!D829</f>
        <v>#VALUE!</v>
      </c>
      <c r="D826" s="4">
        <v>112011</v>
      </c>
      <c r="E826" s="4">
        <f>①基本情報!$B$11</f>
        <v>0</v>
      </c>
      <c r="F826" s="4" t="str">
        <f>③入力シート!Q829</f>
        <v/>
      </c>
      <c r="G826" s="4">
        <v>1</v>
      </c>
      <c r="H826">
        <f>COUNTIFS($C$2:$C826,C826,$F$2:$F826,F826,$I$2:$I826,I826)</f>
        <v>825</v>
      </c>
      <c r="I826" s="4">
        <f>③入力シート!E829</f>
        <v>0</v>
      </c>
      <c r="K826" s="4">
        <f>③入力シート!G829</f>
        <v>0</v>
      </c>
      <c r="L826" s="4">
        <f>③入力シート!H829</f>
        <v>0</v>
      </c>
      <c r="O826" s="4">
        <f>①基本情報!$B$9</f>
        <v>0</v>
      </c>
      <c r="P826" s="4" t="str">
        <f>③入力シート!B829</f>
        <v/>
      </c>
      <c r="R826" s="4" t="s">
        <v>50</v>
      </c>
      <c r="S826" s="4" t="str">
        <f t="shared" si="12"/>
        <v/>
      </c>
      <c r="T826" s="4">
        <f>③入力シート!J829</f>
        <v>0</v>
      </c>
    </row>
    <row r="827" spans="1:20" ht="15" customHeight="1">
      <c r="A827" s="4">
        <v>0</v>
      </c>
      <c r="B827" s="4">
        <f>③入力シート!$B$2</f>
        <v>202307</v>
      </c>
      <c r="C827" s="4" t="e">
        <f>③入力シート!C830*100+③入力シート!D830</f>
        <v>#VALUE!</v>
      </c>
      <c r="D827" s="4">
        <v>112011</v>
      </c>
      <c r="E827" s="4">
        <f>①基本情報!$B$11</f>
        <v>0</v>
      </c>
      <c r="F827" s="4" t="str">
        <f>③入力シート!Q830</f>
        <v/>
      </c>
      <c r="G827" s="4">
        <v>1</v>
      </c>
      <c r="H827">
        <f>COUNTIFS($C$2:$C827,C827,$F$2:$F827,F827,$I$2:$I827,I827)</f>
        <v>826</v>
      </c>
      <c r="I827" s="4">
        <f>③入力シート!E830</f>
        <v>0</v>
      </c>
      <c r="K827" s="4">
        <f>③入力シート!G830</f>
        <v>0</v>
      </c>
      <c r="L827" s="4">
        <f>③入力シート!H830</f>
        <v>0</v>
      </c>
      <c r="O827" s="4">
        <f>①基本情報!$B$9</f>
        <v>0</v>
      </c>
      <c r="P827" s="4" t="str">
        <f>③入力シート!B830</f>
        <v/>
      </c>
      <c r="R827" s="4" t="s">
        <v>50</v>
      </c>
      <c r="S827" s="4" t="str">
        <f t="shared" si="12"/>
        <v/>
      </c>
      <c r="T827" s="4">
        <f>③入力シート!J830</f>
        <v>0</v>
      </c>
    </row>
    <row r="828" spans="1:20" ht="15" customHeight="1">
      <c r="A828" s="4">
        <v>0</v>
      </c>
      <c r="B828" s="4">
        <f>③入力シート!$B$2</f>
        <v>202307</v>
      </c>
      <c r="C828" s="4" t="e">
        <f>③入力シート!C831*100+③入力シート!D831</f>
        <v>#VALUE!</v>
      </c>
      <c r="D828" s="4">
        <v>112011</v>
      </c>
      <c r="E828" s="4">
        <f>①基本情報!$B$11</f>
        <v>0</v>
      </c>
      <c r="F828" s="4" t="str">
        <f>③入力シート!Q831</f>
        <v/>
      </c>
      <c r="G828" s="4">
        <v>1</v>
      </c>
      <c r="H828">
        <f>COUNTIFS($C$2:$C828,C828,$F$2:$F828,F828,$I$2:$I828,I828)</f>
        <v>827</v>
      </c>
      <c r="I828" s="4">
        <f>③入力シート!E831</f>
        <v>0</v>
      </c>
      <c r="K828" s="4">
        <f>③入力シート!G831</f>
        <v>0</v>
      </c>
      <c r="L828" s="4">
        <f>③入力シート!H831</f>
        <v>0</v>
      </c>
      <c r="O828" s="4">
        <f>①基本情報!$B$9</f>
        <v>0</v>
      </c>
      <c r="P828" s="4" t="str">
        <f>③入力シート!B831</f>
        <v/>
      </c>
      <c r="R828" s="4" t="s">
        <v>50</v>
      </c>
      <c r="S828" s="4" t="str">
        <f t="shared" si="12"/>
        <v/>
      </c>
      <c r="T828" s="4">
        <f>③入力シート!J831</f>
        <v>0</v>
      </c>
    </row>
    <row r="829" spans="1:20" ht="15" customHeight="1">
      <c r="A829" s="4">
        <v>0</v>
      </c>
      <c r="B829" s="4">
        <f>③入力シート!$B$2</f>
        <v>202307</v>
      </c>
      <c r="C829" s="4" t="e">
        <f>③入力シート!C832*100+③入力シート!D832</f>
        <v>#VALUE!</v>
      </c>
      <c r="D829" s="4">
        <v>112011</v>
      </c>
      <c r="E829" s="4">
        <f>①基本情報!$B$11</f>
        <v>0</v>
      </c>
      <c r="F829" s="4" t="str">
        <f>③入力シート!Q832</f>
        <v/>
      </c>
      <c r="G829" s="4">
        <v>1</v>
      </c>
      <c r="H829">
        <f>COUNTIFS($C$2:$C829,C829,$F$2:$F829,F829,$I$2:$I829,I829)</f>
        <v>828</v>
      </c>
      <c r="I829" s="4">
        <f>③入力シート!E832</f>
        <v>0</v>
      </c>
      <c r="K829" s="4">
        <f>③入力シート!G832</f>
        <v>0</v>
      </c>
      <c r="L829" s="4">
        <f>③入力シート!H832</f>
        <v>0</v>
      </c>
      <c r="O829" s="4">
        <f>①基本情報!$B$9</f>
        <v>0</v>
      </c>
      <c r="P829" s="4" t="str">
        <f>③入力シート!B832</f>
        <v/>
      </c>
      <c r="R829" s="4" t="s">
        <v>50</v>
      </c>
      <c r="S829" s="4" t="str">
        <f t="shared" si="12"/>
        <v/>
      </c>
      <c r="T829" s="4">
        <f>③入力シート!J832</f>
        <v>0</v>
      </c>
    </row>
    <row r="830" spans="1:20" ht="15" customHeight="1">
      <c r="A830" s="4">
        <v>0</v>
      </c>
      <c r="B830" s="4">
        <f>③入力シート!$B$2</f>
        <v>202307</v>
      </c>
      <c r="C830" s="4" t="e">
        <f>③入力シート!C833*100+③入力シート!D833</f>
        <v>#VALUE!</v>
      </c>
      <c r="D830" s="4">
        <v>112011</v>
      </c>
      <c r="E830" s="4">
        <f>①基本情報!$B$11</f>
        <v>0</v>
      </c>
      <c r="F830" s="4" t="str">
        <f>③入力シート!Q833</f>
        <v/>
      </c>
      <c r="G830" s="4">
        <v>1</v>
      </c>
      <c r="H830">
        <f>COUNTIFS($C$2:$C830,C830,$F$2:$F830,F830,$I$2:$I830,I830)</f>
        <v>829</v>
      </c>
      <c r="I830" s="4">
        <f>③入力シート!E833</f>
        <v>0</v>
      </c>
      <c r="K830" s="4">
        <f>③入力シート!G833</f>
        <v>0</v>
      </c>
      <c r="L830" s="4">
        <f>③入力シート!H833</f>
        <v>0</v>
      </c>
      <c r="O830" s="4">
        <f>①基本情報!$B$9</f>
        <v>0</v>
      </c>
      <c r="P830" s="4" t="str">
        <f>③入力シート!B833</f>
        <v/>
      </c>
      <c r="R830" s="4" t="s">
        <v>50</v>
      </c>
      <c r="S830" s="4" t="str">
        <f t="shared" si="12"/>
        <v/>
      </c>
      <c r="T830" s="4">
        <f>③入力シート!J833</f>
        <v>0</v>
      </c>
    </row>
    <row r="831" spans="1:20" ht="15" customHeight="1">
      <c r="A831" s="4">
        <v>0</v>
      </c>
      <c r="B831" s="4">
        <f>③入力シート!$B$2</f>
        <v>202307</v>
      </c>
      <c r="C831" s="4" t="e">
        <f>③入力シート!C834*100+③入力シート!D834</f>
        <v>#VALUE!</v>
      </c>
      <c r="D831" s="4">
        <v>112011</v>
      </c>
      <c r="E831" s="4">
        <f>①基本情報!$B$11</f>
        <v>0</v>
      </c>
      <c r="F831" s="4" t="str">
        <f>③入力シート!Q834</f>
        <v/>
      </c>
      <c r="G831" s="4">
        <v>1</v>
      </c>
      <c r="H831">
        <f>COUNTIFS($C$2:$C831,C831,$F$2:$F831,F831,$I$2:$I831,I831)</f>
        <v>830</v>
      </c>
      <c r="I831" s="4">
        <f>③入力シート!E834</f>
        <v>0</v>
      </c>
      <c r="K831" s="4">
        <f>③入力シート!G834</f>
        <v>0</v>
      </c>
      <c r="L831" s="4">
        <f>③入力シート!H834</f>
        <v>0</v>
      </c>
      <c r="O831" s="4">
        <f>①基本情報!$B$9</f>
        <v>0</v>
      </c>
      <c r="P831" s="4" t="str">
        <f>③入力シート!B834</f>
        <v/>
      </c>
      <c r="R831" s="4" t="s">
        <v>50</v>
      </c>
      <c r="S831" s="4" t="str">
        <f t="shared" si="12"/>
        <v/>
      </c>
      <c r="T831" s="4">
        <f>③入力シート!J834</f>
        <v>0</v>
      </c>
    </row>
    <row r="832" spans="1:20" ht="15" customHeight="1">
      <c r="A832" s="4">
        <v>0</v>
      </c>
      <c r="B832" s="4">
        <f>③入力シート!$B$2</f>
        <v>202307</v>
      </c>
      <c r="C832" s="4" t="e">
        <f>③入力シート!C835*100+③入力シート!D835</f>
        <v>#VALUE!</v>
      </c>
      <c r="D832" s="4">
        <v>112011</v>
      </c>
      <c r="E832" s="4">
        <f>①基本情報!$B$11</f>
        <v>0</v>
      </c>
      <c r="F832" s="4" t="str">
        <f>③入力シート!Q835</f>
        <v/>
      </c>
      <c r="G832" s="4">
        <v>1</v>
      </c>
      <c r="H832">
        <f>COUNTIFS($C$2:$C832,C832,$F$2:$F832,F832,$I$2:$I832,I832)</f>
        <v>831</v>
      </c>
      <c r="I832" s="4">
        <f>③入力シート!E835</f>
        <v>0</v>
      </c>
      <c r="K832" s="4">
        <f>③入力シート!G835</f>
        <v>0</v>
      </c>
      <c r="L832" s="4">
        <f>③入力シート!H835</f>
        <v>0</v>
      </c>
      <c r="O832" s="4">
        <f>①基本情報!$B$9</f>
        <v>0</v>
      </c>
      <c r="P832" s="4" t="str">
        <f>③入力シート!B835</f>
        <v/>
      </c>
      <c r="R832" s="4" t="s">
        <v>50</v>
      </c>
      <c r="S832" s="4" t="str">
        <f t="shared" si="12"/>
        <v/>
      </c>
      <c r="T832" s="4">
        <f>③入力シート!J835</f>
        <v>0</v>
      </c>
    </row>
    <row r="833" spans="1:20" ht="15" customHeight="1">
      <c r="A833" s="4">
        <v>0</v>
      </c>
      <c r="B833" s="4">
        <f>③入力シート!$B$2</f>
        <v>202307</v>
      </c>
      <c r="C833" s="4" t="e">
        <f>③入力シート!C836*100+③入力シート!D836</f>
        <v>#VALUE!</v>
      </c>
      <c r="D833" s="4">
        <v>112011</v>
      </c>
      <c r="E833" s="4">
        <f>①基本情報!$B$11</f>
        <v>0</v>
      </c>
      <c r="F833" s="4" t="str">
        <f>③入力シート!Q836</f>
        <v/>
      </c>
      <c r="G833" s="4">
        <v>1</v>
      </c>
      <c r="H833">
        <f>COUNTIFS($C$2:$C833,C833,$F$2:$F833,F833,$I$2:$I833,I833)</f>
        <v>832</v>
      </c>
      <c r="I833" s="4">
        <f>③入力シート!E836</f>
        <v>0</v>
      </c>
      <c r="K833" s="4">
        <f>③入力シート!G836</f>
        <v>0</v>
      </c>
      <c r="L833" s="4">
        <f>③入力シート!H836</f>
        <v>0</v>
      </c>
      <c r="O833" s="4">
        <f>①基本情報!$B$9</f>
        <v>0</v>
      </c>
      <c r="P833" s="4" t="str">
        <f>③入力シート!B836</f>
        <v/>
      </c>
      <c r="R833" s="4" t="s">
        <v>50</v>
      </c>
      <c r="S833" s="4" t="str">
        <f t="shared" si="12"/>
        <v/>
      </c>
      <c r="T833" s="4">
        <f>③入力シート!J836</f>
        <v>0</v>
      </c>
    </row>
    <row r="834" spans="1:20" ht="15" customHeight="1">
      <c r="A834" s="4">
        <v>0</v>
      </c>
      <c r="B834" s="4">
        <f>③入力シート!$B$2</f>
        <v>202307</v>
      </c>
      <c r="C834" s="4" t="e">
        <f>③入力シート!C837*100+③入力シート!D837</f>
        <v>#VALUE!</v>
      </c>
      <c r="D834" s="4">
        <v>112011</v>
      </c>
      <c r="E834" s="4">
        <f>①基本情報!$B$11</f>
        <v>0</v>
      </c>
      <c r="F834" s="4" t="str">
        <f>③入力シート!Q837</f>
        <v/>
      </c>
      <c r="G834" s="4">
        <v>1</v>
      </c>
      <c r="H834">
        <f>COUNTIFS($C$2:$C834,C834,$F$2:$F834,F834,$I$2:$I834,I834)</f>
        <v>833</v>
      </c>
      <c r="I834" s="4">
        <f>③入力シート!E837</f>
        <v>0</v>
      </c>
      <c r="K834" s="4">
        <f>③入力シート!G837</f>
        <v>0</v>
      </c>
      <c r="L834" s="4">
        <f>③入力シート!H837</f>
        <v>0</v>
      </c>
      <c r="O834" s="4">
        <f>①基本情報!$B$9</f>
        <v>0</v>
      </c>
      <c r="P834" s="4" t="str">
        <f>③入力シート!B837</f>
        <v/>
      </c>
      <c r="R834" s="4" t="s">
        <v>50</v>
      </c>
      <c r="S834" s="4" t="str">
        <f t="shared" si="12"/>
        <v/>
      </c>
      <c r="T834" s="4">
        <f>③入力シート!J837</f>
        <v>0</v>
      </c>
    </row>
    <row r="835" spans="1:20" ht="15" customHeight="1">
      <c r="A835" s="4">
        <v>0</v>
      </c>
      <c r="B835" s="4">
        <f>③入力シート!$B$2</f>
        <v>202307</v>
      </c>
      <c r="C835" s="4" t="e">
        <f>③入力シート!C838*100+③入力シート!D838</f>
        <v>#VALUE!</v>
      </c>
      <c r="D835" s="4">
        <v>112011</v>
      </c>
      <c r="E835" s="4">
        <f>①基本情報!$B$11</f>
        <v>0</v>
      </c>
      <c r="F835" s="4" t="str">
        <f>③入力シート!Q838</f>
        <v/>
      </c>
      <c r="G835" s="4">
        <v>1</v>
      </c>
      <c r="H835">
        <f>COUNTIFS($C$2:$C835,C835,$F$2:$F835,F835,$I$2:$I835,I835)</f>
        <v>834</v>
      </c>
      <c r="I835" s="4">
        <f>③入力シート!E838</f>
        <v>0</v>
      </c>
      <c r="K835" s="4">
        <f>③入力シート!G838</f>
        <v>0</v>
      </c>
      <c r="L835" s="4">
        <f>③入力シート!H838</f>
        <v>0</v>
      </c>
      <c r="O835" s="4">
        <f>①基本情報!$B$9</f>
        <v>0</v>
      </c>
      <c r="P835" s="4" t="str">
        <f>③入力シート!B838</f>
        <v/>
      </c>
      <c r="R835" s="4" t="s">
        <v>50</v>
      </c>
      <c r="S835" s="4" t="str">
        <f t="shared" ref="S835:S898" si="13">IFERROR(VLOOKUP(T835,$V:$W,2,0),"")</f>
        <v/>
      </c>
      <c r="T835" s="4">
        <f>③入力シート!J838</f>
        <v>0</v>
      </c>
    </row>
    <row r="836" spans="1:20" ht="15" customHeight="1">
      <c r="A836" s="4">
        <v>0</v>
      </c>
      <c r="B836" s="4">
        <f>③入力シート!$B$2</f>
        <v>202307</v>
      </c>
      <c r="C836" s="4" t="e">
        <f>③入力シート!C839*100+③入力シート!D839</f>
        <v>#VALUE!</v>
      </c>
      <c r="D836" s="4">
        <v>112011</v>
      </c>
      <c r="E836" s="4">
        <f>①基本情報!$B$11</f>
        <v>0</v>
      </c>
      <c r="F836" s="4" t="str">
        <f>③入力シート!Q839</f>
        <v/>
      </c>
      <c r="G836" s="4">
        <v>1</v>
      </c>
      <c r="H836">
        <f>COUNTIFS($C$2:$C836,C836,$F$2:$F836,F836,$I$2:$I836,I836)</f>
        <v>835</v>
      </c>
      <c r="I836" s="4">
        <f>③入力シート!E839</f>
        <v>0</v>
      </c>
      <c r="K836" s="4">
        <f>③入力シート!G839</f>
        <v>0</v>
      </c>
      <c r="L836" s="4">
        <f>③入力シート!H839</f>
        <v>0</v>
      </c>
      <c r="O836" s="4">
        <f>①基本情報!$B$9</f>
        <v>0</v>
      </c>
      <c r="P836" s="4" t="str">
        <f>③入力シート!B839</f>
        <v/>
      </c>
      <c r="R836" s="4" t="s">
        <v>50</v>
      </c>
      <c r="S836" s="4" t="str">
        <f t="shared" si="13"/>
        <v/>
      </c>
      <c r="T836" s="4">
        <f>③入力シート!J839</f>
        <v>0</v>
      </c>
    </row>
    <row r="837" spans="1:20" ht="15" customHeight="1">
      <c r="A837" s="4">
        <v>0</v>
      </c>
      <c r="B837" s="4">
        <f>③入力シート!$B$2</f>
        <v>202307</v>
      </c>
      <c r="C837" s="4" t="e">
        <f>③入力シート!C840*100+③入力シート!D840</f>
        <v>#VALUE!</v>
      </c>
      <c r="D837" s="4">
        <v>112011</v>
      </c>
      <c r="E837" s="4">
        <f>①基本情報!$B$11</f>
        <v>0</v>
      </c>
      <c r="F837" s="4" t="str">
        <f>③入力シート!Q840</f>
        <v/>
      </c>
      <c r="G837" s="4">
        <v>1</v>
      </c>
      <c r="H837">
        <f>COUNTIFS($C$2:$C837,C837,$F$2:$F837,F837,$I$2:$I837,I837)</f>
        <v>836</v>
      </c>
      <c r="I837" s="4">
        <f>③入力シート!E840</f>
        <v>0</v>
      </c>
      <c r="K837" s="4">
        <f>③入力シート!G840</f>
        <v>0</v>
      </c>
      <c r="L837" s="4">
        <f>③入力シート!H840</f>
        <v>0</v>
      </c>
      <c r="O837" s="4">
        <f>①基本情報!$B$9</f>
        <v>0</v>
      </c>
      <c r="P837" s="4" t="str">
        <f>③入力シート!B840</f>
        <v/>
      </c>
      <c r="R837" s="4" t="s">
        <v>50</v>
      </c>
      <c r="S837" s="4" t="str">
        <f t="shared" si="13"/>
        <v/>
      </c>
      <c r="T837" s="4">
        <f>③入力シート!J840</f>
        <v>0</v>
      </c>
    </row>
    <row r="838" spans="1:20" ht="15" customHeight="1">
      <c r="A838" s="4">
        <v>0</v>
      </c>
      <c r="B838" s="4">
        <f>③入力シート!$B$2</f>
        <v>202307</v>
      </c>
      <c r="C838" s="4" t="e">
        <f>③入力シート!C841*100+③入力シート!D841</f>
        <v>#VALUE!</v>
      </c>
      <c r="D838" s="4">
        <v>112011</v>
      </c>
      <c r="E838" s="4">
        <f>①基本情報!$B$11</f>
        <v>0</v>
      </c>
      <c r="F838" s="4" t="str">
        <f>③入力シート!Q841</f>
        <v/>
      </c>
      <c r="G838" s="4">
        <v>1</v>
      </c>
      <c r="H838">
        <f>COUNTIFS($C$2:$C838,C838,$F$2:$F838,F838,$I$2:$I838,I838)</f>
        <v>837</v>
      </c>
      <c r="I838" s="4">
        <f>③入力シート!E841</f>
        <v>0</v>
      </c>
      <c r="K838" s="4">
        <f>③入力シート!G841</f>
        <v>0</v>
      </c>
      <c r="L838" s="4">
        <f>③入力シート!H841</f>
        <v>0</v>
      </c>
      <c r="O838" s="4">
        <f>①基本情報!$B$9</f>
        <v>0</v>
      </c>
      <c r="P838" s="4" t="str">
        <f>③入力シート!B841</f>
        <v/>
      </c>
      <c r="R838" s="4" t="s">
        <v>50</v>
      </c>
      <c r="S838" s="4" t="str">
        <f t="shared" si="13"/>
        <v/>
      </c>
      <c r="T838" s="4">
        <f>③入力シート!J841</f>
        <v>0</v>
      </c>
    </row>
    <row r="839" spans="1:20" ht="15" customHeight="1">
      <c r="A839" s="4">
        <v>0</v>
      </c>
      <c r="B839" s="4">
        <f>③入力シート!$B$2</f>
        <v>202307</v>
      </c>
      <c r="C839" s="4" t="e">
        <f>③入力シート!C842*100+③入力シート!D842</f>
        <v>#VALUE!</v>
      </c>
      <c r="D839" s="4">
        <v>112011</v>
      </c>
      <c r="E839" s="4">
        <f>①基本情報!$B$11</f>
        <v>0</v>
      </c>
      <c r="F839" s="4" t="str">
        <f>③入力シート!Q842</f>
        <v/>
      </c>
      <c r="G839" s="4">
        <v>1</v>
      </c>
      <c r="H839">
        <f>COUNTIFS($C$2:$C839,C839,$F$2:$F839,F839,$I$2:$I839,I839)</f>
        <v>838</v>
      </c>
      <c r="I839" s="4">
        <f>③入力シート!E842</f>
        <v>0</v>
      </c>
      <c r="K839" s="4">
        <f>③入力シート!G842</f>
        <v>0</v>
      </c>
      <c r="L839" s="4">
        <f>③入力シート!H842</f>
        <v>0</v>
      </c>
      <c r="O839" s="4">
        <f>①基本情報!$B$9</f>
        <v>0</v>
      </c>
      <c r="P839" s="4" t="str">
        <f>③入力シート!B842</f>
        <v/>
      </c>
      <c r="R839" s="4" t="s">
        <v>50</v>
      </c>
      <c r="S839" s="4" t="str">
        <f t="shared" si="13"/>
        <v/>
      </c>
      <c r="T839" s="4">
        <f>③入力シート!J842</f>
        <v>0</v>
      </c>
    </row>
    <row r="840" spans="1:20" ht="15" customHeight="1">
      <c r="A840" s="4">
        <v>0</v>
      </c>
      <c r="B840" s="4">
        <f>③入力シート!$B$2</f>
        <v>202307</v>
      </c>
      <c r="C840" s="4" t="e">
        <f>③入力シート!C843*100+③入力シート!D843</f>
        <v>#VALUE!</v>
      </c>
      <c r="D840" s="4">
        <v>112011</v>
      </c>
      <c r="E840" s="4">
        <f>①基本情報!$B$11</f>
        <v>0</v>
      </c>
      <c r="F840" s="4" t="str">
        <f>③入力シート!Q843</f>
        <v/>
      </c>
      <c r="G840" s="4">
        <v>1</v>
      </c>
      <c r="H840">
        <f>COUNTIFS($C$2:$C840,C840,$F$2:$F840,F840,$I$2:$I840,I840)</f>
        <v>839</v>
      </c>
      <c r="I840" s="4">
        <f>③入力シート!E843</f>
        <v>0</v>
      </c>
      <c r="K840" s="4">
        <f>③入力シート!G843</f>
        <v>0</v>
      </c>
      <c r="L840" s="4">
        <f>③入力シート!H843</f>
        <v>0</v>
      </c>
      <c r="O840" s="4">
        <f>①基本情報!$B$9</f>
        <v>0</v>
      </c>
      <c r="P840" s="4" t="str">
        <f>③入力シート!B843</f>
        <v/>
      </c>
      <c r="R840" s="4" t="s">
        <v>50</v>
      </c>
      <c r="S840" s="4" t="str">
        <f t="shared" si="13"/>
        <v/>
      </c>
      <c r="T840" s="4">
        <f>③入力シート!J843</f>
        <v>0</v>
      </c>
    </row>
    <row r="841" spans="1:20" ht="15" customHeight="1">
      <c r="A841" s="4">
        <v>0</v>
      </c>
      <c r="B841" s="4">
        <f>③入力シート!$B$2</f>
        <v>202307</v>
      </c>
      <c r="C841" s="4" t="e">
        <f>③入力シート!C844*100+③入力シート!D844</f>
        <v>#VALUE!</v>
      </c>
      <c r="D841" s="4">
        <v>112011</v>
      </c>
      <c r="E841" s="4">
        <f>①基本情報!$B$11</f>
        <v>0</v>
      </c>
      <c r="F841" s="4" t="str">
        <f>③入力シート!Q844</f>
        <v/>
      </c>
      <c r="G841" s="4">
        <v>1</v>
      </c>
      <c r="H841">
        <f>COUNTIFS($C$2:$C841,C841,$F$2:$F841,F841,$I$2:$I841,I841)</f>
        <v>840</v>
      </c>
      <c r="I841" s="4">
        <f>③入力シート!E844</f>
        <v>0</v>
      </c>
      <c r="K841" s="4">
        <f>③入力シート!G844</f>
        <v>0</v>
      </c>
      <c r="L841" s="4">
        <f>③入力シート!H844</f>
        <v>0</v>
      </c>
      <c r="O841" s="4">
        <f>①基本情報!$B$9</f>
        <v>0</v>
      </c>
      <c r="P841" s="4" t="str">
        <f>③入力シート!B844</f>
        <v/>
      </c>
      <c r="R841" s="4" t="s">
        <v>50</v>
      </c>
      <c r="S841" s="4" t="str">
        <f t="shared" si="13"/>
        <v/>
      </c>
      <c r="T841" s="4">
        <f>③入力シート!J844</f>
        <v>0</v>
      </c>
    </row>
    <row r="842" spans="1:20" ht="15" customHeight="1">
      <c r="A842" s="4">
        <v>0</v>
      </c>
      <c r="B842" s="4">
        <f>③入力シート!$B$2</f>
        <v>202307</v>
      </c>
      <c r="C842" s="4" t="e">
        <f>③入力シート!C845*100+③入力シート!D845</f>
        <v>#VALUE!</v>
      </c>
      <c r="D842" s="4">
        <v>112011</v>
      </c>
      <c r="E842" s="4">
        <f>①基本情報!$B$11</f>
        <v>0</v>
      </c>
      <c r="F842" s="4" t="str">
        <f>③入力シート!Q845</f>
        <v/>
      </c>
      <c r="G842" s="4">
        <v>1</v>
      </c>
      <c r="H842">
        <f>COUNTIFS($C$2:$C842,C842,$F$2:$F842,F842,$I$2:$I842,I842)</f>
        <v>841</v>
      </c>
      <c r="I842" s="4">
        <f>③入力シート!E845</f>
        <v>0</v>
      </c>
      <c r="K842" s="4">
        <f>③入力シート!G845</f>
        <v>0</v>
      </c>
      <c r="L842" s="4">
        <f>③入力シート!H845</f>
        <v>0</v>
      </c>
      <c r="O842" s="4">
        <f>①基本情報!$B$9</f>
        <v>0</v>
      </c>
      <c r="P842" s="4" t="str">
        <f>③入力シート!B845</f>
        <v/>
      </c>
      <c r="R842" s="4" t="s">
        <v>50</v>
      </c>
      <c r="S842" s="4" t="str">
        <f t="shared" si="13"/>
        <v/>
      </c>
      <c r="T842" s="4">
        <f>③入力シート!J845</f>
        <v>0</v>
      </c>
    </row>
    <row r="843" spans="1:20" ht="15" customHeight="1">
      <c r="A843" s="4">
        <v>0</v>
      </c>
      <c r="B843" s="4">
        <f>③入力シート!$B$2</f>
        <v>202307</v>
      </c>
      <c r="C843" s="4" t="e">
        <f>③入力シート!C846*100+③入力シート!D846</f>
        <v>#VALUE!</v>
      </c>
      <c r="D843" s="4">
        <v>112011</v>
      </c>
      <c r="E843" s="4">
        <f>①基本情報!$B$11</f>
        <v>0</v>
      </c>
      <c r="F843" s="4" t="str">
        <f>③入力シート!Q846</f>
        <v/>
      </c>
      <c r="G843" s="4">
        <v>1</v>
      </c>
      <c r="H843">
        <f>COUNTIFS($C$2:$C843,C843,$F$2:$F843,F843,$I$2:$I843,I843)</f>
        <v>842</v>
      </c>
      <c r="I843" s="4">
        <f>③入力シート!E846</f>
        <v>0</v>
      </c>
      <c r="K843" s="4">
        <f>③入力シート!G846</f>
        <v>0</v>
      </c>
      <c r="L843" s="4">
        <f>③入力シート!H846</f>
        <v>0</v>
      </c>
      <c r="O843" s="4">
        <f>①基本情報!$B$9</f>
        <v>0</v>
      </c>
      <c r="P843" s="4" t="str">
        <f>③入力シート!B846</f>
        <v/>
      </c>
      <c r="R843" s="4" t="s">
        <v>50</v>
      </c>
      <c r="S843" s="4" t="str">
        <f t="shared" si="13"/>
        <v/>
      </c>
      <c r="T843" s="4">
        <f>③入力シート!J846</f>
        <v>0</v>
      </c>
    </row>
    <row r="844" spans="1:20" ht="15" customHeight="1">
      <c r="A844" s="4">
        <v>0</v>
      </c>
      <c r="B844" s="4">
        <f>③入力シート!$B$2</f>
        <v>202307</v>
      </c>
      <c r="C844" s="4" t="e">
        <f>③入力シート!C847*100+③入力シート!D847</f>
        <v>#VALUE!</v>
      </c>
      <c r="D844" s="4">
        <v>112011</v>
      </c>
      <c r="E844" s="4">
        <f>①基本情報!$B$11</f>
        <v>0</v>
      </c>
      <c r="F844" s="4" t="str">
        <f>③入力シート!Q847</f>
        <v/>
      </c>
      <c r="G844" s="4">
        <v>1</v>
      </c>
      <c r="H844">
        <f>COUNTIFS($C$2:$C844,C844,$F$2:$F844,F844,$I$2:$I844,I844)</f>
        <v>843</v>
      </c>
      <c r="I844" s="4">
        <f>③入力シート!E847</f>
        <v>0</v>
      </c>
      <c r="K844" s="4">
        <f>③入力シート!G847</f>
        <v>0</v>
      </c>
      <c r="L844" s="4">
        <f>③入力シート!H847</f>
        <v>0</v>
      </c>
      <c r="O844" s="4">
        <f>①基本情報!$B$9</f>
        <v>0</v>
      </c>
      <c r="P844" s="4" t="str">
        <f>③入力シート!B847</f>
        <v/>
      </c>
      <c r="R844" s="4" t="s">
        <v>50</v>
      </c>
      <c r="S844" s="4" t="str">
        <f t="shared" si="13"/>
        <v/>
      </c>
      <c r="T844" s="4">
        <f>③入力シート!J847</f>
        <v>0</v>
      </c>
    </row>
    <row r="845" spans="1:20" ht="15" customHeight="1">
      <c r="A845" s="4">
        <v>0</v>
      </c>
      <c r="B845" s="4">
        <f>③入力シート!$B$2</f>
        <v>202307</v>
      </c>
      <c r="C845" s="4" t="e">
        <f>③入力シート!C848*100+③入力シート!D848</f>
        <v>#VALUE!</v>
      </c>
      <c r="D845" s="4">
        <v>112011</v>
      </c>
      <c r="E845" s="4">
        <f>①基本情報!$B$11</f>
        <v>0</v>
      </c>
      <c r="F845" s="4" t="str">
        <f>③入力シート!Q848</f>
        <v/>
      </c>
      <c r="G845" s="4">
        <v>1</v>
      </c>
      <c r="H845">
        <f>COUNTIFS($C$2:$C845,C845,$F$2:$F845,F845,$I$2:$I845,I845)</f>
        <v>844</v>
      </c>
      <c r="I845" s="4">
        <f>③入力シート!E848</f>
        <v>0</v>
      </c>
      <c r="K845" s="4">
        <f>③入力シート!G848</f>
        <v>0</v>
      </c>
      <c r="L845" s="4">
        <f>③入力シート!H848</f>
        <v>0</v>
      </c>
      <c r="O845" s="4">
        <f>①基本情報!$B$9</f>
        <v>0</v>
      </c>
      <c r="P845" s="4" t="str">
        <f>③入力シート!B848</f>
        <v/>
      </c>
      <c r="R845" s="4" t="s">
        <v>50</v>
      </c>
      <c r="S845" s="4" t="str">
        <f t="shared" si="13"/>
        <v/>
      </c>
      <c r="T845" s="4">
        <f>③入力シート!J848</f>
        <v>0</v>
      </c>
    </row>
    <row r="846" spans="1:20" ht="15" customHeight="1">
      <c r="A846" s="4">
        <v>0</v>
      </c>
      <c r="B846" s="4">
        <f>③入力シート!$B$2</f>
        <v>202307</v>
      </c>
      <c r="C846" s="4" t="e">
        <f>③入力シート!C849*100+③入力シート!D849</f>
        <v>#VALUE!</v>
      </c>
      <c r="D846" s="4">
        <v>112011</v>
      </c>
      <c r="E846" s="4">
        <f>①基本情報!$B$11</f>
        <v>0</v>
      </c>
      <c r="F846" s="4" t="str">
        <f>③入力シート!Q849</f>
        <v/>
      </c>
      <c r="G846" s="4">
        <v>1</v>
      </c>
      <c r="H846">
        <f>COUNTIFS($C$2:$C846,C846,$F$2:$F846,F846,$I$2:$I846,I846)</f>
        <v>845</v>
      </c>
      <c r="I846" s="4">
        <f>③入力シート!E849</f>
        <v>0</v>
      </c>
      <c r="K846" s="4">
        <f>③入力シート!G849</f>
        <v>0</v>
      </c>
      <c r="L846" s="4">
        <f>③入力シート!H849</f>
        <v>0</v>
      </c>
      <c r="O846" s="4">
        <f>①基本情報!$B$9</f>
        <v>0</v>
      </c>
      <c r="P846" s="4" t="str">
        <f>③入力シート!B849</f>
        <v/>
      </c>
      <c r="R846" s="4" t="s">
        <v>50</v>
      </c>
      <c r="S846" s="4" t="str">
        <f t="shared" si="13"/>
        <v/>
      </c>
      <c r="T846" s="4">
        <f>③入力シート!J849</f>
        <v>0</v>
      </c>
    </row>
    <row r="847" spans="1:20" ht="15" customHeight="1">
      <c r="A847" s="4">
        <v>0</v>
      </c>
      <c r="B847" s="4">
        <f>③入力シート!$B$2</f>
        <v>202307</v>
      </c>
      <c r="C847" s="4" t="e">
        <f>③入力シート!C850*100+③入力シート!D850</f>
        <v>#VALUE!</v>
      </c>
      <c r="D847" s="4">
        <v>112011</v>
      </c>
      <c r="E847" s="4">
        <f>①基本情報!$B$11</f>
        <v>0</v>
      </c>
      <c r="F847" s="4" t="str">
        <f>③入力シート!Q850</f>
        <v/>
      </c>
      <c r="G847" s="4">
        <v>1</v>
      </c>
      <c r="H847">
        <f>COUNTIFS($C$2:$C847,C847,$F$2:$F847,F847,$I$2:$I847,I847)</f>
        <v>846</v>
      </c>
      <c r="I847" s="4">
        <f>③入力シート!E850</f>
        <v>0</v>
      </c>
      <c r="K847" s="4">
        <f>③入力シート!G850</f>
        <v>0</v>
      </c>
      <c r="L847" s="4">
        <f>③入力シート!H850</f>
        <v>0</v>
      </c>
      <c r="O847" s="4">
        <f>①基本情報!$B$9</f>
        <v>0</v>
      </c>
      <c r="P847" s="4" t="str">
        <f>③入力シート!B850</f>
        <v/>
      </c>
      <c r="R847" s="4" t="s">
        <v>50</v>
      </c>
      <c r="S847" s="4" t="str">
        <f t="shared" si="13"/>
        <v/>
      </c>
      <c r="T847" s="4">
        <f>③入力シート!J850</f>
        <v>0</v>
      </c>
    </row>
    <row r="848" spans="1:20" ht="15" customHeight="1">
      <c r="A848" s="4">
        <v>0</v>
      </c>
      <c r="B848" s="4">
        <f>③入力シート!$B$2</f>
        <v>202307</v>
      </c>
      <c r="C848" s="4" t="e">
        <f>③入力シート!C851*100+③入力シート!D851</f>
        <v>#VALUE!</v>
      </c>
      <c r="D848" s="4">
        <v>112011</v>
      </c>
      <c r="E848" s="4">
        <f>①基本情報!$B$11</f>
        <v>0</v>
      </c>
      <c r="F848" s="4" t="str">
        <f>③入力シート!Q851</f>
        <v/>
      </c>
      <c r="G848" s="4">
        <v>1</v>
      </c>
      <c r="H848">
        <f>COUNTIFS($C$2:$C848,C848,$F$2:$F848,F848,$I$2:$I848,I848)</f>
        <v>847</v>
      </c>
      <c r="I848" s="4">
        <f>③入力シート!E851</f>
        <v>0</v>
      </c>
      <c r="K848" s="4">
        <f>③入力シート!G851</f>
        <v>0</v>
      </c>
      <c r="L848" s="4">
        <f>③入力シート!H851</f>
        <v>0</v>
      </c>
      <c r="O848" s="4">
        <f>①基本情報!$B$9</f>
        <v>0</v>
      </c>
      <c r="P848" s="4" t="str">
        <f>③入力シート!B851</f>
        <v/>
      </c>
      <c r="R848" s="4" t="s">
        <v>50</v>
      </c>
      <c r="S848" s="4" t="str">
        <f t="shared" si="13"/>
        <v/>
      </c>
      <c r="T848" s="4">
        <f>③入力シート!J851</f>
        <v>0</v>
      </c>
    </row>
    <row r="849" spans="1:20" ht="15" customHeight="1">
      <c r="A849" s="4">
        <v>0</v>
      </c>
      <c r="B849" s="4">
        <f>③入力シート!$B$2</f>
        <v>202307</v>
      </c>
      <c r="C849" s="4" t="e">
        <f>③入力シート!C852*100+③入力シート!D852</f>
        <v>#VALUE!</v>
      </c>
      <c r="D849" s="4">
        <v>112011</v>
      </c>
      <c r="E849" s="4">
        <f>①基本情報!$B$11</f>
        <v>0</v>
      </c>
      <c r="F849" s="4" t="str">
        <f>③入力シート!Q852</f>
        <v/>
      </c>
      <c r="G849" s="4">
        <v>1</v>
      </c>
      <c r="H849">
        <f>COUNTIFS($C$2:$C849,C849,$F$2:$F849,F849,$I$2:$I849,I849)</f>
        <v>848</v>
      </c>
      <c r="I849" s="4">
        <f>③入力シート!E852</f>
        <v>0</v>
      </c>
      <c r="K849" s="4">
        <f>③入力シート!G852</f>
        <v>0</v>
      </c>
      <c r="L849" s="4">
        <f>③入力シート!H852</f>
        <v>0</v>
      </c>
      <c r="O849" s="4">
        <f>①基本情報!$B$9</f>
        <v>0</v>
      </c>
      <c r="P849" s="4" t="str">
        <f>③入力シート!B852</f>
        <v/>
      </c>
      <c r="R849" s="4" t="s">
        <v>50</v>
      </c>
      <c r="S849" s="4" t="str">
        <f t="shared" si="13"/>
        <v/>
      </c>
      <c r="T849" s="4">
        <f>③入力シート!J852</f>
        <v>0</v>
      </c>
    </row>
    <row r="850" spans="1:20" ht="15" customHeight="1">
      <c r="A850" s="4">
        <v>0</v>
      </c>
      <c r="B850" s="4">
        <f>③入力シート!$B$2</f>
        <v>202307</v>
      </c>
      <c r="C850" s="4" t="e">
        <f>③入力シート!C853*100+③入力シート!D853</f>
        <v>#VALUE!</v>
      </c>
      <c r="D850" s="4">
        <v>112011</v>
      </c>
      <c r="E850" s="4">
        <f>①基本情報!$B$11</f>
        <v>0</v>
      </c>
      <c r="F850" s="4" t="str">
        <f>③入力シート!Q853</f>
        <v/>
      </c>
      <c r="G850" s="4">
        <v>1</v>
      </c>
      <c r="H850">
        <f>COUNTIFS($C$2:$C850,C850,$F$2:$F850,F850,$I$2:$I850,I850)</f>
        <v>849</v>
      </c>
      <c r="I850" s="4">
        <f>③入力シート!E853</f>
        <v>0</v>
      </c>
      <c r="K850" s="4">
        <f>③入力シート!G853</f>
        <v>0</v>
      </c>
      <c r="L850" s="4">
        <f>③入力シート!H853</f>
        <v>0</v>
      </c>
      <c r="O850" s="4">
        <f>①基本情報!$B$9</f>
        <v>0</v>
      </c>
      <c r="P850" s="4" t="str">
        <f>③入力シート!B853</f>
        <v/>
      </c>
      <c r="R850" s="4" t="s">
        <v>50</v>
      </c>
      <c r="S850" s="4" t="str">
        <f t="shared" si="13"/>
        <v/>
      </c>
      <c r="T850" s="4">
        <f>③入力シート!J853</f>
        <v>0</v>
      </c>
    </row>
    <row r="851" spans="1:20" ht="15" customHeight="1">
      <c r="A851" s="4">
        <v>0</v>
      </c>
      <c r="B851" s="4">
        <f>③入力シート!$B$2</f>
        <v>202307</v>
      </c>
      <c r="C851" s="4" t="e">
        <f>③入力シート!C854*100+③入力シート!D854</f>
        <v>#VALUE!</v>
      </c>
      <c r="D851" s="4">
        <v>112011</v>
      </c>
      <c r="E851" s="4">
        <f>①基本情報!$B$11</f>
        <v>0</v>
      </c>
      <c r="F851" s="4" t="str">
        <f>③入力シート!Q854</f>
        <v/>
      </c>
      <c r="G851" s="4">
        <v>1</v>
      </c>
      <c r="H851">
        <f>COUNTIFS($C$2:$C851,C851,$F$2:$F851,F851,$I$2:$I851,I851)</f>
        <v>850</v>
      </c>
      <c r="I851" s="4">
        <f>③入力シート!E854</f>
        <v>0</v>
      </c>
      <c r="K851" s="4">
        <f>③入力シート!G854</f>
        <v>0</v>
      </c>
      <c r="L851" s="4">
        <f>③入力シート!H854</f>
        <v>0</v>
      </c>
      <c r="O851" s="4">
        <f>①基本情報!$B$9</f>
        <v>0</v>
      </c>
      <c r="P851" s="4" t="str">
        <f>③入力シート!B854</f>
        <v/>
      </c>
      <c r="R851" s="4" t="s">
        <v>50</v>
      </c>
      <c r="S851" s="4" t="str">
        <f t="shared" si="13"/>
        <v/>
      </c>
      <c r="T851" s="4">
        <f>③入力シート!J854</f>
        <v>0</v>
      </c>
    </row>
    <row r="852" spans="1:20" ht="15" customHeight="1">
      <c r="A852" s="4">
        <v>0</v>
      </c>
      <c r="B852" s="4">
        <f>③入力シート!$B$2</f>
        <v>202307</v>
      </c>
      <c r="C852" s="4" t="e">
        <f>③入力シート!C855*100+③入力シート!D855</f>
        <v>#VALUE!</v>
      </c>
      <c r="D852" s="4">
        <v>112011</v>
      </c>
      <c r="E852" s="4">
        <f>①基本情報!$B$11</f>
        <v>0</v>
      </c>
      <c r="F852" s="4" t="str">
        <f>③入力シート!Q855</f>
        <v/>
      </c>
      <c r="G852" s="4">
        <v>1</v>
      </c>
      <c r="H852">
        <f>COUNTIFS($C$2:$C852,C852,$F$2:$F852,F852,$I$2:$I852,I852)</f>
        <v>851</v>
      </c>
      <c r="I852" s="4">
        <f>③入力シート!E855</f>
        <v>0</v>
      </c>
      <c r="K852" s="4">
        <f>③入力シート!G855</f>
        <v>0</v>
      </c>
      <c r="L852" s="4">
        <f>③入力シート!H855</f>
        <v>0</v>
      </c>
      <c r="O852" s="4">
        <f>①基本情報!$B$9</f>
        <v>0</v>
      </c>
      <c r="P852" s="4" t="str">
        <f>③入力シート!B855</f>
        <v/>
      </c>
      <c r="R852" s="4" t="s">
        <v>50</v>
      </c>
      <c r="S852" s="4" t="str">
        <f t="shared" si="13"/>
        <v/>
      </c>
      <c r="T852" s="4">
        <f>③入力シート!J855</f>
        <v>0</v>
      </c>
    </row>
    <row r="853" spans="1:20" ht="15" customHeight="1">
      <c r="A853" s="4">
        <v>0</v>
      </c>
      <c r="B853" s="4">
        <f>③入力シート!$B$2</f>
        <v>202307</v>
      </c>
      <c r="C853" s="4" t="e">
        <f>③入力シート!C856*100+③入力シート!D856</f>
        <v>#VALUE!</v>
      </c>
      <c r="D853" s="4">
        <v>112011</v>
      </c>
      <c r="E853" s="4">
        <f>①基本情報!$B$11</f>
        <v>0</v>
      </c>
      <c r="F853" s="4" t="str">
        <f>③入力シート!Q856</f>
        <v/>
      </c>
      <c r="G853" s="4">
        <v>1</v>
      </c>
      <c r="H853">
        <f>COUNTIFS($C$2:$C853,C853,$F$2:$F853,F853,$I$2:$I853,I853)</f>
        <v>852</v>
      </c>
      <c r="I853" s="4">
        <f>③入力シート!E856</f>
        <v>0</v>
      </c>
      <c r="K853" s="4">
        <f>③入力シート!G856</f>
        <v>0</v>
      </c>
      <c r="L853" s="4">
        <f>③入力シート!H856</f>
        <v>0</v>
      </c>
      <c r="O853" s="4">
        <f>①基本情報!$B$9</f>
        <v>0</v>
      </c>
      <c r="P853" s="4" t="str">
        <f>③入力シート!B856</f>
        <v/>
      </c>
      <c r="R853" s="4" t="s">
        <v>50</v>
      </c>
      <c r="S853" s="4" t="str">
        <f t="shared" si="13"/>
        <v/>
      </c>
      <c r="T853" s="4">
        <f>③入力シート!J856</f>
        <v>0</v>
      </c>
    </row>
    <row r="854" spans="1:20" ht="15" customHeight="1">
      <c r="A854" s="4">
        <v>0</v>
      </c>
      <c r="B854" s="4">
        <f>③入力シート!$B$2</f>
        <v>202307</v>
      </c>
      <c r="C854" s="4" t="e">
        <f>③入力シート!C857*100+③入力シート!D857</f>
        <v>#VALUE!</v>
      </c>
      <c r="D854" s="4">
        <v>112011</v>
      </c>
      <c r="E854" s="4">
        <f>①基本情報!$B$11</f>
        <v>0</v>
      </c>
      <c r="F854" s="4" t="str">
        <f>③入力シート!Q857</f>
        <v/>
      </c>
      <c r="G854" s="4">
        <v>1</v>
      </c>
      <c r="H854">
        <f>COUNTIFS($C$2:$C854,C854,$F$2:$F854,F854,$I$2:$I854,I854)</f>
        <v>853</v>
      </c>
      <c r="I854" s="4">
        <f>③入力シート!E857</f>
        <v>0</v>
      </c>
      <c r="K854" s="4">
        <f>③入力シート!G857</f>
        <v>0</v>
      </c>
      <c r="L854" s="4">
        <f>③入力シート!H857</f>
        <v>0</v>
      </c>
      <c r="O854" s="4">
        <f>①基本情報!$B$9</f>
        <v>0</v>
      </c>
      <c r="P854" s="4" t="str">
        <f>③入力シート!B857</f>
        <v/>
      </c>
      <c r="R854" s="4" t="s">
        <v>50</v>
      </c>
      <c r="S854" s="4" t="str">
        <f t="shared" si="13"/>
        <v/>
      </c>
      <c r="T854" s="4">
        <f>③入力シート!J857</f>
        <v>0</v>
      </c>
    </row>
    <row r="855" spans="1:20" ht="15" customHeight="1">
      <c r="A855" s="4">
        <v>0</v>
      </c>
      <c r="B855" s="4">
        <f>③入力シート!$B$2</f>
        <v>202307</v>
      </c>
      <c r="C855" s="4" t="e">
        <f>③入力シート!C858*100+③入力シート!D858</f>
        <v>#VALUE!</v>
      </c>
      <c r="D855" s="4">
        <v>112011</v>
      </c>
      <c r="E855" s="4">
        <f>①基本情報!$B$11</f>
        <v>0</v>
      </c>
      <c r="F855" s="4" t="str">
        <f>③入力シート!Q858</f>
        <v/>
      </c>
      <c r="G855" s="4">
        <v>1</v>
      </c>
      <c r="H855">
        <f>COUNTIFS($C$2:$C855,C855,$F$2:$F855,F855,$I$2:$I855,I855)</f>
        <v>854</v>
      </c>
      <c r="I855" s="4">
        <f>③入力シート!E858</f>
        <v>0</v>
      </c>
      <c r="K855" s="4">
        <f>③入力シート!G858</f>
        <v>0</v>
      </c>
      <c r="L855" s="4">
        <f>③入力シート!H858</f>
        <v>0</v>
      </c>
      <c r="O855" s="4">
        <f>①基本情報!$B$9</f>
        <v>0</v>
      </c>
      <c r="P855" s="4" t="str">
        <f>③入力シート!B858</f>
        <v/>
      </c>
      <c r="R855" s="4" t="s">
        <v>50</v>
      </c>
      <c r="S855" s="4" t="str">
        <f t="shared" si="13"/>
        <v/>
      </c>
      <c r="T855" s="4">
        <f>③入力シート!J858</f>
        <v>0</v>
      </c>
    </row>
    <row r="856" spans="1:20" ht="15" customHeight="1">
      <c r="A856" s="4">
        <v>0</v>
      </c>
      <c r="B856" s="4">
        <f>③入力シート!$B$2</f>
        <v>202307</v>
      </c>
      <c r="C856" s="4" t="e">
        <f>③入力シート!C859*100+③入力シート!D859</f>
        <v>#VALUE!</v>
      </c>
      <c r="D856" s="4">
        <v>112011</v>
      </c>
      <c r="E856" s="4">
        <f>①基本情報!$B$11</f>
        <v>0</v>
      </c>
      <c r="F856" s="4" t="str">
        <f>③入力シート!Q859</f>
        <v/>
      </c>
      <c r="G856" s="4">
        <v>1</v>
      </c>
      <c r="H856">
        <f>COUNTIFS($C$2:$C856,C856,$F$2:$F856,F856,$I$2:$I856,I856)</f>
        <v>855</v>
      </c>
      <c r="I856" s="4">
        <f>③入力シート!E859</f>
        <v>0</v>
      </c>
      <c r="K856" s="4">
        <f>③入力シート!G859</f>
        <v>0</v>
      </c>
      <c r="L856" s="4">
        <f>③入力シート!H859</f>
        <v>0</v>
      </c>
      <c r="O856" s="4">
        <f>①基本情報!$B$9</f>
        <v>0</v>
      </c>
      <c r="P856" s="4" t="str">
        <f>③入力シート!B859</f>
        <v/>
      </c>
      <c r="R856" s="4" t="s">
        <v>50</v>
      </c>
      <c r="S856" s="4" t="str">
        <f t="shared" si="13"/>
        <v/>
      </c>
      <c r="T856" s="4">
        <f>③入力シート!J859</f>
        <v>0</v>
      </c>
    </row>
    <row r="857" spans="1:20" ht="15" customHeight="1">
      <c r="A857" s="4">
        <v>0</v>
      </c>
      <c r="B857" s="4">
        <f>③入力シート!$B$2</f>
        <v>202307</v>
      </c>
      <c r="C857" s="4" t="e">
        <f>③入力シート!C860*100+③入力シート!D860</f>
        <v>#VALUE!</v>
      </c>
      <c r="D857" s="4">
        <v>112011</v>
      </c>
      <c r="E857" s="4">
        <f>①基本情報!$B$11</f>
        <v>0</v>
      </c>
      <c r="F857" s="4" t="str">
        <f>③入力シート!Q860</f>
        <v/>
      </c>
      <c r="G857" s="4">
        <v>1</v>
      </c>
      <c r="H857">
        <f>COUNTIFS($C$2:$C857,C857,$F$2:$F857,F857,$I$2:$I857,I857)</f>
        <v>856</v>
      </c>
      <c r="I857" s="4">
        <f>③入力シート!E860</f>
        <v>0</v>
      </c>
      <c r="K857" s="4">
        <f>③入力シート!G860</f>
        <v>0</v>
      </c>
      <c r="L857" s="4">
        <f>③入力シート!H860</f>
        <v>0</v>
      </c>
      <c r="O857" s="4">
        <f>①基本情報!$B$9</f>
        <v>0</v>
      </c>
      <c r="P857" s="4" t="str">
        <f>③入力シート!B860</f>
        <v/>
      </c>
      <c r="R857" s="4" t="s">
        <v>50</v>
      </c>
      <c r="S857" s="4" t="str">
        <f t="shared" si="13"/>
        <v/>
      </c>
      <c r="T857" s="4">
        <f>③入力シート!J860</f>
        <v>0</v>
      </c>
    </row>
    <row r="858" spans="1:20" ht="15" customHeight="1">
      <c r="A858" s="4">
        <v>0</v>
      </c>
      <c r="B858" s="4">
        <f>③入力シート!$B$2</f>
        <v>202307</v>
      </c>
      <c r="C858" s="4" t="e">
        <f>③入力シート!C861*100+③入力シート!D861</f>
        <v>#VALUE!</v>
      </c>
      <c r="D858" s="4">
        <v>112011</v>
      </c>
      <c r="E858" s="4">
        <f>①基本情報!$B$11</f>
        <v>0</v>
      </c>
      <c r="F858" s="4" t="str">
        <f>③入力シート!Q861</f>
        <v/>
      </c>
      <c r="G858" s="4">
        <v>1</v>
      </c>
      <c r="H858">
        <f>COUNTIFS($C$2:$C858,C858,$F$2:$F858,F858,$I$2:$I858,I858)</f>
        <v>857</v>
      </c>
      <c r="I858" s="4">
        <f>③入力シート!E861</f>
        <v>0</v>
      </c>
      <c r="K858" s="4">
        <f>③入力シート!G861</f>
        <v>0</v>
      </c>
      <c r="L858" s="4">
        <f>③入力シート!H861</f>
        <v>0</v>
      </c>
      <c r="O858" s="4">
        <f>①基本情報!$B$9</f>
        <v>0</v>
      </c>
      <c r="P858" s="4" t="str">
        <f>③入力シート!B861</f>
        <v/>
      </c>
      <c r="R858" s="4" t="s">
        <v>50</v>
      </c>
      <c r="S858" s="4" t="str">
        <f t="shared" si="13"/>
        <v/>
      </c>
      <c r="T858" s="4">
        <f>③入力シート!J861</f>
        <v>0</v>
      </c>
    </row>
    <row r="859" spans="1:20" ht="15" customHeight="1">
      <c r="A859" s="4">
        <v>0</v>
      </c>
      <c r="B859" s="4">
        <f>③入力シート!$B$2</f>
        <v>202307</v>
      </c>
      <c r="C859" s="4" t="e">
        <f>③入力シート!C862*100+③入力シート!D862</f>
        <v>#VALUE!</v>
      </c>
      <c r="D859" s="4">
        <v>112011</v>
      </c>
      <c r="E859" s="4">
        <f>①基本情報!$B$11</f>
        <v>0</v>
      </c>
      <c r="F859" s="4" t="str">
        <f>③入力シート!Q862</f>
        <v/>
      </c>
      <c r="G859" s="4">
        <v>1</v>
      </c>
      <c r="H859">
        <f>COUNTIFS($C$2:$C859,C859,$F$2:$F859,F859,$I$2:$I859,I859)</f>
        <v>858</v>
      </c>
      <c r="I859" s="4">
        <f>③入力シート!E862</f>
        <v>0</v>
      </c>
      <c r="K859" s="4">
        <f>③入力シート!G862</f>
        <v>0</v>
      </c>
      <c r="L859" s="4">
        <f>③入力シート!H862</f>
        <v>0</v>
      </c>
      <c r="O859" s="4">
        <f>①基本情報!$B$9</f>
        <v>0</v>
      </c>
      <c r="P859" s="4" t="str">
        <f>③入力シート!B862</f>
        <v/>
      </c>
      <c r="R859" s="4" t="s">
        <v>50</v>
      </c>
      <c r="S859" s="4" t="str">
        <f t="shared" si="13"/>
        <v/>
      </c>
      <c r="T859" s="4">
        <f>③入力シート!J862</f>
        <v>0</v>
      </c>
    </row>
    <row r="860" spans="1:20" ht="15" customHeight="1">
      <c r="A860" s="4">
        <v>0</v>
      </c>
      <c r="B860" s="4">
        <f>③入力シート!$B$2</f>
        <v>202307</v>
      </c>
      <c r="C860" s="4" t="e">
        <f>③入力シート!C863*100+③入力シート!D863</f>
        <v>#VALUE!</v>
      </c>
      <c r="D860" s="4">
        <v>112011</v>
      </c>
      <c r="E860" s="4">
        <f>①基本情報!$B$11</f>
        <v>0</v>
      </c>
      <c r="F860" s="4" t="str">
        <f>③入力シート!Q863</f>
        <v/>
      </c>
      <c r="G860" s="4">
        <v>1</v>
      </c>
      <c r="H860">
        <f>COUNTIFS($C$2:$C860,C860,$F$2:$F860,F860,$I$2:$I860,I860)</f>
        <v>859</v>
      </c>
      <c r="I860" s="4">
        <f>③入力シート!E863</f>
        <v>0</v>
      </c>
      <c r="K860" s="4">
        <f>③入力シート!G863</f>
        <v>0</v>
      </c>
      <c r="L860" s="4">
        <f>③入力シート!H863</f>
        <v>0</v>
      </c>
      <c r="O860" s="4">
        <f>①基本情報!$B$9</f>
        <v>0</v>
      </c>
      <c r="P860" s="4" t="str">
        <f>③入力シート!B863</f>
        <v/>
      </c>
      <c r="R860" s="4" t="s">
        <v>50</v>
      </c>
      <c r="S860" s="4" t="str">
        <f t="shared" si="13"/>
        <v/>
      </c>
      <c r="T860" s="4">
        <f>③入力シート!J863</f>
        <v>0</v>
      </c>
    </row>
    <row r="861" spans="1:20" ht="15" customHeight="1">
      <c r="A861" s="4">
        <v>0</v>
      </c>
      <c r="B861" s="4">
        <f>③入力シート!$B$2</f>
        <v>202307</v>
      </c>
      <c r="C861" s="4" t="e">
        <f>③入力シート!C864*100+③入力シート!D864</f>
        <v>#VALUE!</v>
      </c>
      <c r="D861" s="4">
        <v>112011</v>
      </c>
      <c r="E861" s="4">
        <f>①基本情報!$B$11</f>
        <v>0</v>
      </c>
      <c r="F861" s="4" t="str">
        <f>③入力シート!Q864</f>
        <v/>
      </c>
      <c r="G861" s="4">
        <v>1</v>
      </c>
      <c r="H861">
        <f>COUNTIFS($C$2:$C861,C861,$F$2:$F861,F861,$I$2:$I861,I861)</f>
        <v>860</v>
      </c>
      <c r="I861" s="4">
        <f>③入力シート!E864</f>
        <v>0</v>
      </c>
      <c r="K861" s="4">
        <f>③入力シート!G864</f>
        <v>0</v>
      </c>
      <c r="L861" s="4">
        <f>③入力シート!H864</f>
        <v>0</v>
      </c>
      <c r="O861" s="4">
        <f>①基本情報!$B$9</f>
        <v>0</v>
      </c>
      <c r="P861" s="4" t="str">
        <f>③入力シート!B864</f>
        <v/>
      </c>
      <c r="R861" s="4" t="s">
        <v>50</v>
      </c>
      <c r="S861" s="4" t="str">
        <f t="shared" si="13"/>
        <v/>
      </c>
      <c r="T861" s="4">
        <f>③入力シート!J864</f>
        <v>0</v>
      </c>
    </row>
    <row r="862" spans="1:20" ht="15" customHeight="1">
      <c r="A862" s="4">
        <v>0</v>
      </c>
      <c r="B862" s="4">
        <f>③入力シート!$B$2</f>
        <v>202307</v>
      </c>
      <c r="C862" s="4" t="e">
        <f>③入力シート!C865*100+③入力シート!D865</f>
        <v>#VALUE!</v>
      </c>
      <c r="D862" s="4">
        <v>112011</v>
      </c>
      <c r="E862" s="4">
        <f>①基本情報!$B$11</f>
        <v>0</v>
      </c>
      <c r="F862" s="4" t="str">
        <f>③入力シート!Q865</f>
        <v/>
      </c>
      <c r="G862" s="4">
        <v>1</v>
      </c>
      <c r="H862">
        <f>COUNTIFS($C$2:$C862,C862,$F$2:$F862,F862,$I$2:$I862,I862)</f>
        <v>861</v>
      </c>
      <c r="I862" s="4">
        <f>③入力シート!E865</f>
        <v>0</v>
      </c>
      <c r="K862" s="4">
        <f>③入力シート!G865</f>
        <v>0</v>
      </c>
      <c r="L862" s="4">
        <f>③入力シート!H865</f>
        <v>0</v>
      </c>
      <c r="O862" s="4">
        <f>①基本情報!$B$9</f>
        <v>0</v>
      </c>
      <c r="P862" s="4" t="str">
        <f>③入力シート!B865</f>
        <v/>
      </c>
      <c r="R862" s="4" t="s">
        <v>50</v>
      </c>
      <c r="S862" s="4" t="str">
        <f t="shared" si="13"/>
        <v/>
      </c>
      <c r="T862" s="4">
        <f>③入力シート!J865</f>
        <v>0</v>
      </c>
    </row>
    <row r="863" spans="1:20" ht="15" customHeight="1">
      <c r="A863" s="4">
        <v>0</v>
      </c>
      <c r="B863" s="4">
        <f>③入力シート!$B$2</f>
        <v>202307</v>
      </c>
      <c r="C863" s="4" t="e">
        <f>③入力シート!C866*100+③入力シート!D866</f>
        <v>#VALUE!</v>
      </c>
      <c r="D863" s="4">
        <v>112011</v>
      </c>
      <c r="E863" s="4">
        <f>①基本情報!$B$11</f>
        <v>0</v>
      </c>
      <c r="F863" s="4" t="str">
        <f>③入力シート!Q866</f>
        <v/>
      </c>
      <c r="G863" s="4">
        <v>1</v>
      </c>
      <c r="H863">
        <f>COUNTIFS($C$2:$C863,C863,$F$2:$F863,F863,$I$2:$I863,I863)</f>
        <v>862</v>
      </c>
      <c r="I863" s="4">
        <f>③入力シート!E866</f>
        <v>0</v>
      </c>
      <c r="K863" s="4">
        <f>③入力シート!G866</f>
        <v>0</v>
      </c>
      <c r="L863" s="4">
        <f>③入力シート!H866</f>
        <v>0</v>
      </c>
      <c r="O863" s="4">
        <f>①基本情報!$B$9</f>
        <v>0</v>
      </c>
      <c r="P863" s="4" t="str">
        <f>③入力シート!B866</f>
        <v/>
      </c>
      <c r="R863" s="4" t="s">
        <v>50</v>
      </c>
      <c r="S863" s="4" t="str">
        <f t="shared" si="13"/>
        <v/>
      </c>
      <c r="T863" s="4">
        <f>③入力シート!J866</f>
        <v>0</v>
      </c>
    </row>
    <row r="864" spans="1:20" ht="15" customHeight="1">
      <c r="A864" s="4">
        <v>0</v>
      </c>
      <c r="B864" s="4">
        <f>③入力シート!$B$2</f>
        <v>202307</v>
      </c>
      <c r="C864" s="4" t="e">
        <f>③入力シート!C867*100+③入力シート!D867</f>
        <v>#VALUE!</v>
      </c>
      <c r="D864" s="4">
        <v>112011</v>
      </c>
      <c r="E864" s="4">
        <f>①基本情報!$B$11</f>
        <v>0</v>
      </c>
      <c r="F864" s="4" t="str">
        <f>③入力シート!Q867</f>
        <v/>
      </c>
      <c r="G864" s="4">
        <v>1</v>
      </c>
      <c r="H864">
        <f>COUNTIFS($C$2:$C864,C864,$F$2:$F864,F864,$I$2:$I864,I864)</f>
        <v>863</v>
      </c>
      <c r="I864" s="4">
        <f>③入力シート!E867</f>
        <v>0</v>
      </c>
      <c r="K864" s="4">
        <f>③入力シート!G867</f>
        <v>0</v>
      </c>
      <c r="L864" s="4">
        <f>③入力シート!H867</f>
        <v>0</v>
      </c>
      <c r="O864" s="4">
        <f>①基本情報!$B$9</f>
        <v>0</v>
      </c>
      <c r="P864" s="4" t="str">
        <f>③入力シート!B867</f>
        <v/>
      </c>
      <c r="R864" s="4" t="s">
        <v>50</v>
      </c>
      <c r="S864" s="4" t="str">
        <f t="shared" si="13"/>
        <v/>
      </c>
      <c r="T864" s="4">
        <f>③入力シート!J867</f>
        <v>0</v>
      </c>
    </row>
    <row r="865" spans="1:20" ht="15" customHeight="1">
      <c r="A865" s="4">
        <v>0</v>
      </c>
      <c r="B865" s="4">
        <f>③入力シート!$B$2</f>
        <v>202307</v>
      </c>
      <c r="C865" s="4" t="e">
        <f>③入力シート!C868*100+③入力シート!D868</f>
        <v>#VALUE!</v>
      </c>
      <c r="D865" s="4">
        <v>112011</v>
      </c>
      <c r="E865" s="4">
        <f>①基本情報!$B$11</f>
        <v>0</v>
      </c>
      <c r="F865" s="4" t="str">
        <f>③入力シート!Q868</f>
        <v/>
      </c>
      <c r="G865" s="4">
        <v>1</v>
      </c>
      <c r="H865">
        <f>COUNTIFS($C$2:$C865,C865,$F$2:$F865,F865,$I$2:$I865,I865)</f>
        <v>864</v>
      </c>
      <c r="I865" s="4">
        <f>③入力シート!E868</f>
        <v>0</v>
      </c>
      <c r="K865" s="4">
        <f>③入力シート!G868</f>
        <v>0</v>
      </c>
      <c r="L865" s="4">
        <f>③入力シート!H868</f>
        <v>0</v>
      </c>
      <c r="O865" s="4">
        <f>①基本情報!$B$9</f>
        <v>0</v>
      </c>
      <c r="P865" s="4" t="str">
        <f>③入力シート!B868</f>
        <v/>
      </c>
      <c r="R865" s="4" t="s">
        <v>50</v>
      </c>
      <c r="S865" s="4" t="str">
        <f t="shared" si="13"/>
        <v/>
      </c>
      <c r="T865" s="4">
        <f>③入力シート!J868</f>
        <v>0</v>
      </c>
    </row>
    <row r="866" spans="1:20" ht="15" customHeight="1">
      <c r="A866" s="4">
        <v>0</v>
      </c>
      <c r="B866" s="4">
        <f>③入力シート!$B$2</f>
        <v>202307</v>
      </c>
      <c r="C866" s="4" t="e">
        <f>③入力シート!C869*100+③入力シート!D869</f>
        <v>#VALUE!</v>
      </c>
      <c r="D866" s="4">
        <v>112011</v>
      </c>
      <c r="E866" s="4">
        <f>①基本情報!$B$11</f>
        <v>0</v>
      </c>
      <c r="F866" s="4" t="str">
        <f>③入力シート!Q869</f>
        <v/>
      </c>
      <c r="G866" s="4">
        <v>1</v>
      </c>
      <c r="H866">
        <f>COUNTIFS($C$2:$C866,C866,$F$2:$F866,F866,$I$2:$I866,I866)</f>
        <v>865</v>
      </c>
      <c r="I866" s="4">
        <f>③入力シート!E869</f>
        <v>0</v>
      </c>
      <c r="K866" s="4">
        <f>③入力シート!G869</f>
        <v>0</v>
      </c>
      <c r="L866" s="4">
        <f>③入力シート!H869</f>
        <v>0</v>
      </c>
      <c r="O866" s="4">
        <f>①基本情報!$B$9</f>
        <v>0</v>
      </c>
      <c r="P866" s="4" t="str">
        <f>③入力シート!B869</f>
        <v/>
      </c>
      <c r="R866" s="4" t="s">
        <v>50</v>
      </c>
      <c r="S866" s="4" t="str">
        <f t="shared" si="13"/>
        <v/>
      </c>
      <c r="T866" s="4">
        <f>③入力シート!J869</f>
        <v>0</v>
      </c>
    </row>
    <row r="867" spans="1:20" ht="15" customHeight="1">
      <c r="A867" s="4">
        <v>0</v>
      </c>
      <c r="B867" s="4">
        <f>③入力シート!$B$2</f>
        <v>202307</v>
      </c>
      <c r="C867" s="4" t="e">
        <f>③入力シート!C870*100+③入力シート!D870</f>
        <v>#VALUE!</v>
      </c>
      <c r="D867" s="4">
        <v>112011</v>
      </c>
      <c r="E867" s="4">
        <f>①基本情報!$B$11</f>
        <v>0</v>
      </c>
      <c r="F867" s="4" t="str">
        <f>③入力シート!Q870</f>
        <v/>
      </c>
      <c r="G867" s="4">
        <v>1</v>
      </c>
      <c r="H867">
        <f>COUNTIFS($C$2:$C867,C867,$F$2:$F867,F867,$I$2:$I867,I867)</f>
        <v>866</v>
      </c>
      <c r="I867" s="4">
        <f>③入力シート!E870</f>
        <v>0</v>
      </c>
      <c r="K867" s="4">
        <f>③入力シート!G870</f>
        <v>0</v>
      </c>
      <c r="L867" s="4">
        <f>③入力シート!H870</f>
        <v>0</v>
      </c>
      <c r="O867" s="4">
        <f>①基本情報!$B$9</f>
        <v>0</v>
      </c>
      <c r="P867" s="4" t="str">
        <f>③入力シート!B870</f>
        <v/>
      </c>
      <c r="R867" s="4" t="s">
        <v>50</v>
      </c>
      <c r="S867" s="4" t="str">
        <f t="shared" si="13"/>
        <v/>
      </c>
      <c r="T867" s="4">
        <f>③入力シート!J870</f>
        <v>0</v>
      </c>
    </row>
    <row r="868" spans="1:20" ht="15" customHeight="1">
      <c r="A868" s="4">
        <v>0</v>
      </c>
      <c r="B868" s="4">
        <f>③入力シート!$B$2</f>
        <v>202307</v>
      </c>
      <c r="C868" s="4" t="e">
        <f>③入力シート!C871*100+③入力シート!D871</f>
        <v>#VALUE!</v>
      </c>
      <c r="D868" s="4">
        <v>112011</v>
      </c>
      <c r="E868" s="4">
        <f>①基本情報!$B$11</f>
        <v>0</v>
      </c>
      <c r="F868" s="4" t="str">
        <f>③入力シート!Q871</f>
        <v/>
      </c>
      <c r="G868" s="4">
        <v>1</v>
      </c>
      <c r="H868">
        <f>COUNTIFS($C$2:$C868,C868,$F$2:$F868,F868,$I$2:$I868,I868)</f>
        <v>867</v>
      </c>
      <c r="I868" s="4">
        <f>③入力シート!E871</f>
        <v>0</v>
      </c>
      <c r="K868" s="4">
        <f>③入力シート!G871</f>
        <v>0</v>
      </c>
      <c r="L868" s="4">
        <f>③入力シート!H871</f>
        <v>0</v>
      </c>
      <c r="O868" s="4">
        <f>①基本情報!$B$9</f>
        <v>0</v>
      </c>
      <c r="P868" s="4" t="str">
        <f>③入力シート!B871</f>
        <v/>
      </c>
      <c r="R868" s="4" t="s">
        <v>50</v>
      </c>
      <c r="S868" s="4" t="str">
        <f t="shared" si="13"/>
        <v/>
      </c>
      <c r="T868" s="4">
        <f>③入力シート!J871</f>
        <v>0</v>
      </c>
    </row>
    <row r="869" spans="1:20" ht="15" customHeight="1">
      <c r="A869" s="4">
        <v>0</v>
      </c>
      <c r="B869" s="4">
        <f>③入力シート!$B$2</f>
        <v>202307</v>
      </c>
      <c r="C869" s="4" t="e">
        <f>③入力シート!C872*100+③入力シート!D872</f>
        <v>#VALUE!</v>
      </c>
      <c r="D869" s="4">
        <v>112011</v>
      </c>
      <c r="E869" s="4">
        <f>①基本情報!$B$11</f>
        <v>0</v>
      </c>
      <c r="F869" s="4" t="str">
        <f>③入力シート!Q872</f>
        <v/>
      </c>
      <c r="G869" s="4">
        <v>1</v>
      </c>
      <c r="H869">
        <f>COUNTIFS($C$2:$C869,C869,$F$2:$F869,F869,$I$2:$I869,I869)</f>
        <v>868</v>
      </c>
      <c r="I869" s="4">
        <f>③入力シート!E872</f>
        <v>0</v>
      </c>
      <c r="K869" s="4">
        <f>③入力シート!G872</f>
        <v>0</v>
      </c>
      <c r="L869" s="4">
        <f>③入力シート!H872</f>
        <v>0</v>
      </c>
      <c r="O869" s="4">
        <f>①基本情報!$B$9</f>
        <v>0</v>
      </c>
      <c r="P869" s="4" t="str">
        <f>③入力シート!B872</f>
        <v/>
      </c>
      <c r="R869" s="4" t="s">
        <v>50</v>
      </c>
      <c r="S869" s="4" t="str">
        <f t="shared" si="13"/>
        <v/>
      </c>
      <c r="T869" s="4">
        <f>③入力シート!J872</f>
        <v>0</v>
      </c>
    </row>
    <row r="870" spans="1:20" ht="15" customHeight="1">
      <c r="A870" s="4">
        <v>0</v>
      </c>
      <c r="B870" s="4">
        <f>③入力シート!$B$2</f>
        <v>202307</v>
      </c>
      <c r="C870" s="4" t="e">
        <f>③入力シート!C873*100+③入力シート!D873</f>
        <v>#VALUE!</v>
      </c>
      <c r="D870" s="4">
        <v>112011</v>
      </c>
      <c r="E870" s="4">
        <f>①基本情報!$B$11</f>
        <v>0</v>
      </c>
      <c r="F870" s="4" t="str">
        <f>③入力シート!Q873</f>
        <v/>
      </c>
      <c r="G870" s="4">
        <v>1</v>
      </c>
      <c r="H870">
        <f>COUNTIFS($C$2:$C870,C870,$F$2:$F870,F870,$I$2:$I870,I870)</f>
        <v>869</v>
      </c>
      <c r="I870" s="4">
        <f>③入力シート!E873</f>
        <v>0</v>
      </c>
      <c r="K870" s="4">
        <f>③入力シート!G873</f>
        <v>0</v>
      </c>
      <c r="L870" s="4">
        <f>③入力シート!H873</f>
        <v>0</v>
      </c>
      <c r="O870" s="4">
        <f>①基本情報!$B$9</f>
        <v>0</v>
      </c>
      <c r="P870" s="4" t="str">
        <f>③入力シート!B873</f>
        <v/>
      </c>
      <c r="R870" s="4" t="s">
        <v>50</v>
      </c>
      <c r="S870" s="4" t="str">
        <f t="shared" si="13"/>
        <v/>
      </c>
      <c r="T870" s="4">
        <f>③入力シート!J873</f>
        <v>0</v>
      </c>
    </row>
    <row r="871" spans="1:20" ht="15" customHeight="1">
      <c r="A871" s="4">
        <v>0</v>
      </c>
      <c r="B871" s="4">
        <f>③入力シート!$B$2</f>
        <v>202307</v>
      </c>
      <c r="C871" s="4" t="e">
        <f>③入力シート!C874*100+③入力シート!D874</f>
        <v>#VALUE!</v>
      </c>
      <c r="D871" s="4">
        <v>112011</v>
      </c>
      <c r="E871" s="4">
        <f>①基本情報!$B$11</f>
        <v>0</v>
      </c>
      <c r="F871" s="4" t="str">
        <f>③入力シート!Q874</f>
        <v/>
      </c>
      <c r="G871" s="4">
        <v>1</v>
      </c>
      <c r="H871">
        <f>COUNTIFS($C$2:$C871,C871,$F$2:$F871,F871,$I$2:$I871,I871)</f>
        <v>870</v>
      </c>
      <c r="I871" s="4">
        <f>③入力シート!E874</f>
        <v>0</v>
      </c>
      <c r="K871" s="4">
        <f>③入力シート!G874</f>
        <v>0</v>
      </c>
      <c r="L871" s="4">
        <f>③入力シート!H874</f>
        <v>0</v>
      </c>
      <c r="O871" s="4">
        <f>①基本情報!$B$9</f>
        <v>0</v>
      </c>
      <c r="P871" s="4" t="str">
        <f>③入力シート!B874</f>
        <v/>
      </c>
      <c r="R871" s="4" t="s">
        <v>50</v>
      </c>
      <c r="S871" s="4" t="str">
        <f t="shared" si="13"/>
        <v/>
      </c>
      <c r="T871" s="4">
        <f>③入力シート!J874</f>
        <v>0</v>
      </c>
    </row>
    <row r="872" spans="1:20" ht="15" customHeight="1">
      <c r="A872" s="4">
        <v>0</v>
      </c>
      <c r="B872" s="4">
        <f>③入力シート!$B$2</f>
        <v>202307</v>
      </c>
      <c r="C872" s="4" t="e">
        <f>③入力シート!C875*100+③入力シート!D875</f>
        <v>#VALUE!</v>
      </c>
      <c r="D872" s="4">
        <v>112011</v>
      </c>
      <c r="E872" s="4">
        <f>①基本情報!$B$11</f>
        <v>0</v>
      </c>
      <c r="F872" s="4" t="str">
        <f>③入力シート!Q875</f>
        <v/>
      </c>
      <c r="G872" s="4">
        <v>1</v>
      </c>
      <c r="H872">
        <f>COUNTIFS($C$2:$C872,C872,$F$2:$F872,F872,$I$2:$I872,I872)</f>
        <v>871</v>
      </c>
      <c r="I872" s="4">
        <f>③入力シート!E875</f>
        <v>0</v>
      </c>
      <c r="K872" s="4">
        <f>③入力シート!G875</f>
        <v>0</v>
      </c>
      <c r="L872" s="4">
        <f>③入力シート!H875</f>
        <v>0</v>
      </c>
      <c r="O872" s="4">
        <f>①基本情報!$B$9</f>
        <v>0</v>
      </c>
      <c r="P872" s="4" t="str">
        <f>③入力シート!B875</f>
        <v/>
      </c>
      <c r="R872" s="4" t="s">
        <v>50</v>
      </c>
      <c r="S872" s="4" t="str">
        <f t="shared" si="13"/>
        <v/>
      </c>
      <c r="T872" s="4">
        <f>③入力シート!J875</f>
        <v>0</v>
      </c>
    </row>
    <row r="873" spans="1:20" ht="15" customHeight="1">
      <c r="A873" s="4">
        <v>0</v>
      </c>
      <c r="B873" s="4">
        <f>③入力シート!$B$2</f>
        <v>202307</v>
      </c>
      <c r="C873" s="4" t="e">
        <f>③入力シート!C876*100+③入力シート!D876</f>
        <v>#VALUE!</v>
      </c>
      <c r="D873" s="4">
        <v>112011</v>
      </c>
      <c r="E873" s="4">
        <f>①基本情報!$B$11</f>
        <v>0</v>
      </c>
      <c r="F873" s="4" t="str">
        <f>③入力シート!Q876</f>
        <v/>
      </c>
      <c r="G873" s="4">
        <v>1</v>
      </c>
      <c r="H873">
        <f>COUNTIFS($C$2:$C873,C873,$F$2:$F873,F873,$I$2:$I873,I873)</f>
        <v>872</v>
      </c>
      <c r="I873" s="4">
        <f>③入力シート!E876</f>
        <v>0</v>
      </c>
      <c r="K873" s="4">
        <f>③入力シート!G876</f>
        <v>0</v>
      </c>
      <c r="L873" s="4">
        <f>③入力シート!H876</f>
        <v>0</v>
      </c>
      <c r="O873" s="4">
        <f>①基本情報!$B$9</f>
        <v>0</v>
      </c>
      <c r="P873" s="4" t="str">
        <f>③入力シート!B876</f>
        <v/>
      </c>
      <c r="R873" s="4" t="s">
        <v>50</v>
      </c>
      <c r="S873" s="4" t="str">
        <f t="shared" si="13"/>
        <v/>
      </c>
      <c r="T873" s="4">
        <f>③入力シート!J876</f>
        <v>0</v>
      </c>
    </row>
    <row r="874" spans="1:20" ht="15" customHeight="1">
      <c r="A874" s="4">
        <v>0</v>
      </c>
      <c r="B874" s="4">
        <f>③入力シート!$B$2</f>
        <v>202307</v>
      </c>
      <c r="C874" s="4" t="e">
        <f>③入力シート!C877*100+③入力シート!D877</f>
        <v>#VALUE!</v>
      </c>
      <c r="D874" s="4">
        <v>112011</v>
      </c>
      <c r="E874" s="4">
        <f>①基本情報!$B$11</f>
        <v>0</v>
      </c>
      <c r="F874" s="4" t="str">
        <f>③入力シート!Q877</f>
        <v/>
      </c>
      <c r="G874" s="4">
        <v>1</v>
      </c>
      <c r="H874">
        <f>COUNTIFS($C$2:$C874,C874,$F$2:$F874,F874,$I$2:$I874,I874)</f>
        <v>873</v>
      </c>
      <c r="I874" s="4">
        <f>③入力シート!E877</f>
        <v>0</v>
      </c>
      <c r="K874" s="4">
        <f>③入力シート!G877</f>
        <v>0</v>
      </c>
      <c r="L874" s="4">
        <f>③入力シート!H877</f>
        <v>0</v>
      </c>
      <c r="O874" s="4">
        <f>①基本情報!$B$9</f>
        <v>0</v>
      </c>
      <c r="P874" s="4" t="str">
        <f>③入力シート!B877</f>
        <v/>
      </c>
      <c r="R874" s="4" t="s">
        <v>50</v>
      </c>
      <c r="S874" s="4" t="str">
        <f t="shared" si="13"/>
        <v/>
      </c>
      <c r="T874" s="4">
        <f>③入力シート!J877</f>
        <v>0</v>
      </c>
    </row>
    <row r="875" spans="1:20" ht="15" customHeight="1">
      <c r="A875" s="4">
        <v>0</v>
      </c>
      <c r="B875" s="4">
        <f>③入力シート!$B$2</f>
        <v>202307</v>
      </c>
      <c r="C875" s="4" t="e">
        <f>③入力シート!C878*100+③入力シート!D878</f>
        <v>#VALUE!</v>
      </c>
      <c r="D875" s="4">
        <v>112011</v>
      </c>
      <c r="E875" s="4">
        <f>①基本情報!$B$11</f>
        <v>0</v>
      </c>
      <c r="F875" s="4" t="str">
        <f>③入力シート!Q878</f>
        <v/>
      </c>
      <c r="G875" s="4">
        <v>1</v>
      </c>
      <c r="H875">
        <f>COUNTIFS($C$2:$C875,C875,$F$2:$F875,F875,$I$2:$I875,I875)</f>
        <v>874</v>
      </c>
      <c r="I875" s="4">
        <f>③入力シート!E878</f>
        <v>0</v>
      </c>
      <c r="K875" s="4">
        <f>③入力シート!G878</f>
        <v>0</v>
      </c>
      <c r="L875" s="4">
        <f>③入力シート!H878</f>
        <v>0</v>
      </c>
      <c r="O875" s="4">
        <f>①基本情報!$B$9</f>
        <v>0</v>
      </c>
      <c r="P875" s="4" t="str">
        <f>③入力シート!B878</f>
        <v/>
      </c>
      <c r="R875" s="4" t="s">
        <v>50</v>
      </c>
      <c r="S875" s="4" t="str">
        <f t="shared" si="13"/>
        <v/>
      </c>
      <c r="T875" s="4">
        <f>③入力シート!J878</f>
        <v>0</v>
      </c>
    </row>
    <row r="876" spans="1:20" ht="15" customHeight="1">
      <c r="A876" s="4">
        <v>0</v>
      </c>
      <c r="B876" s="4">
        <f>③入力シート!$B$2</f>
        <v>202307</v>
      </c>
      <c r="C876" s="4" t="e">
        <f>③入力シート!C879*100+③入力シート!D879</f>
        <v>#VALUE!</v>
      </c>
      <c r="D876" s="4">
        <v>112011</v>
      </c>
      <c r="E876" s="4">
        <f>①基本情報!$B$11</f>
        <v>0</v>
      </c>
      <c r="F876" s="4" t="str">
        <f>③入力シート!Q879</f>
        <v/>
      </c>
      <c r="G876" s="4">
        <v>1</v>
      </c>
      <c r="H876">
        <f>COUNTIFS($C$2:$C876,C876,$F$2:$F876,F876,$I$2:$I876,I876)</f>
        <v>875</v>
      </c>
      <c r="I876" s="4">
        <f>③入力シート!E879</f>
        <v>0</v>
      </c>
      <c r="K876" s="4">
        <f>③入力シート!G879</f>
        <v>0</v>
      </c>
      <c r="L876" s="4">
        <f>③入力シート!H879</f>
        <v>0</v>
      </c>
      <c r="O876" s="4">
        <f>①基本情報!$B$9</f>
        <v>0</v>
      </c>
      <c r="P876" s="4" t="str">
        <f>③入力シート!B879</f>
        <v/>
      </c>
      <c r="R876" s="4" t="s">
        <v>50</v>
      </c>
      <c r="S876" s="4" t="str">
        <f t="shared" si="13"/>
        <v/>
      </c>
      <c r="T876" s="4">
        <f>③入力シート!J879</f>
        <v>0</v>
      </c>
    </row>
    <row r="877" spans="1:20" ht="15" customHeight="1">
      <c r="A877" s="4">
        <v>0</v>
      </c>
      <c r="B877" s="4">
        <f>③入力シート!$B$2</f>
        <v>202307</v>
      </c>
      <c r="C877" s="4" t="e">
        <f>③入力シート!C880*100+③入力シート!D880</f>
        <v>#VALUE!</v>
      </c>
      <c r="D877" s="4">
        <v>112011</v>
      </c>
      <c r="E877" s="4">
        <f>①基本情報!$B$11</f>
        <v>0</v>
      </c>
      <c r="F877" s="4" t="str">
        <f>③入力シート!Q880</f>
        <v/>
      </c>
      <c r="G877" s="4">
        <v>1</v>
      </c>
      <c r="H877">
        <f>COUNTIFS($C$2:$C877,C877,$F$2:$F877,F877,$I$2:$I877,I877)</f>
        <v>876</v>
      </c>
      <c r="I877" s="4">
        <f>③入力シート!E880</f>
        <v>0</v>
      </c>
      <c r="K877" s="4">
        <f>③入力シート!G880</f>
        <v>0</v>
      </c>
      <c r="L877" s="4">
        <f>③入力シート!H880</f>
        <v>0</v>
      </c>
      <c r="O877" s="4">
        <f>①基本情報!$B$9</f>
        <v>0</v>
      </c>
      <c r="P877" s="4" t="str">
        <f>③入力シート!B880</f>
        <v/>
      </c>
      <c r="R877" s="4" t="s">
        <v>50</v>
      </c>
      <c r="S877" s="4" t="str">
        <f t="shared" si="13"/>
        <v/>
      </c>
      <c r="T877" s="4">
        <f>③入力シート!J880</f>
        <v>0</v>
      </c>
    </row>
    <row r="878" spans="1:20" ht="15" customHeight="1">
      <c r="A878" s="4">
        <v>0</v>
      </c>
      <c r="B878" s="4">
        <f>③入力シート!$B$2</f>
        <v>202307</v>
      </c>
      <c r="C878" s="4" t="e">
        <f>③入力シート!C881*100+③入力シート!D881</f>
        <v>#VALUE!</v>
      </c>
      <c r="D878" s="4">
        <v>112011</v>
      </c>
      <c r="E878" s="4">
        <f>①基本情報!$B$11</f>
        <v>0</v>
      </c>
      <c r="F878" s="4" t="str">
        <f>③入力シート!Q881</f>
        <v/>
      </c>
      <c r="G878" s="4">
        <v>1</v>
      </c>
      <c r="H878">
        <f>COUNTIFS($C$2:$C878,C878,$F$2:$F878,F878,$I$2:$I878,I878)</f>
        <v>877</v>
      </c>
      <c r="I878" s="4">
        <f>③入力シート!E881</f>
        <v>0</v>
      </c>
      <c r="K878" s="4">
        <f>③入力シート!G881</f>
        <v>0</v>
      </c>
      <c r="L878" s="4">
        <f>③入力シート!H881</f>
        <v>0</v>
      </c>
      <c r="O878" s="4">
        <f>①基本情報!$B$9</f>
        <v>0</v>
      </c>
      <c r="P878" s="4" t="str">
        <f>③入力シート!B881</f>
        <v/>
      </c>
      <c r="R878" s="4" t="s">
        <v>50</v>
      </c>
      <c r="S878" s="4" t="str">
        <f t="shared" si="13"/>
        <v/>
      </c>
      <c r="T878" s="4">
        <f>③入力シート!J881</f>
        <v>0</v>
      </c>
    </row>
    <row r="879" spans="1:20" ht="15" customHeight="1">
      <c r="A879" s="4">
        <v>0</v>
      </c>
      <c r="B879" s="4">
        <f>③入力シート!$B$2</f>
        <v>202307</v>
      </c>
      <c r="C879" s="4" t="e">
        <f>③入力シート!C882*100+③入力シート!D882</f>
        <v>#VALUE!</v>
      </c>
      <c r="D879" s="4">
        <v>112011</v>
      </c>
      <c r="E879" s="4">
        <f>①基本情報!$B$11</f>
        <v>0</v>
      </c>
      <c r="F879" s="4" t="str">
        <f>③入力シート!Q882</f>
        <v/>
      </c>
      <c r="G879" s="4">
        <v>1</v>
      </c>
      <c r="H879">
        <f>COUNTIFS($C$2:$C879,C879,$F$2:$F879,F879,$I$2:$I879,I879)</f>
        <v>878</v>
      </c>
      <c r="I879" s="4">
        <f>③入力シート!E882</f>
        <v>0</v>
      </c>
      <c r="K879" s="4">
        <f>③入力シート!G882</f>
        <v>0</v>
      </c>
      <c r="L879" s="4">
        <f>③入力シート!H882</f>
        <v>0</v>
      </c>
      <c r="O879" s="4">
        <f>①基本情報!$B$9</f>
        <v>0</v>
      </c>
      <c r="P879" s="4" t="str">
        <f>③入力シート!B882</f>
        <v/>
      </c>
      <c r="R879" s="4" t="s">
        <v>50</v>
      </c>
      <c r="S879" s="4" t="str">
        <f t="shared" si="13"/>
        <v/>
      </c>
      <c r="T879" s="4">
        <f>③入力シート!J882</f>
        <v>0</v>
      </c>
    </row>
    <row r="880" spans="1:20" ht="15" customHeight="1">
      <c r="A880" s="4">
        <v>0</v>
      </c>
      <c r="B880" s="4">
        <f>③入力シート!$B$2</f>
        <v>202307</v>
      </c>
      <c r="C880" s="4" t="e">
        <f>③入力シート!C883*100+③入力シート!D883</f>
        <v>#VALUE!</v>
      </c>
      <c r="D880" s="4">
        <v>112011</v>
      </c>
      <c r="E880" s="4">
        <f>①基本情報!$B$11</f>
        <v>0</v>
      </c>
      <c r="F880" s="4" t="str">
        <f>③入力シート!Q883</f>
        <v/>
      </c>
      <c r="G880" s="4">
        <v>1</v>
      </c>
      <c r="H880">
        <f>COUNTIFS($C$2:$C880,C880,$F$2:$F880,F880,$I$2:$I880,I880)</f>
        <v>879</v>
      </c>
      <c r="I880" s="4">
        <f>③入力シート!E883</f>
        <v>0</v>
      </c>
      <c r="K880" s="4">
        <f>③入力シート!G883</f>
        <v>0</v>
      </c>
      <c r="L880" s="4">
        <f>③入力シート!H883</f>
        <v>0</v>
      </c>
      <c r="O880" s="4">
        <f>①基本情報!$B$9</f>
        <v>0</v>
      </c>
      <c r="P880" s="4" t="str">
        <f>③入力シート!B883</f>
        <v/>
      </c>
      <c r="R880" s="4" t="s">
        <v>50</v>
      </c>
      <c r="S880" s="4" t="str">
        <f t="shared" si="13"/>
        <v/>
      </c>
      <c r="T880" s="4">
        <f>③入力シート!J883</f>
        <v>0</v>
      </c>
    </row>
    <row r="881" spans="1:20" ht="15" customHeight="1">
      <c r="A881" s="4">
        <v>0</v>
      </c>
      <c r="B881" s="4">
        <f>③入力シート!$B$2</f>
        <v>202307</v>
      </c>
      <c r="C881" s="4" t="e">
        <f>③入力シート!C884*100+③入力シート!D884</f>
        <v>#VALUE!</v>
      </c>
      <c r="D881" s="4">
        <v>112011</v>
      </c>
      <c r="E881" s="4">
        <f>①基本情報!$B$11</f>
        <v>0</v>
      </c>
      <c r="F881" s="4" t="str">
        <f>③入力シート!Q884</f>
        <v/>
      </c>
      <c r="G881" s="4">
        <v>1</v>
      </c>
      <c r="H881">
        <f>COUNTIFS($C$2:$C881,C881,$F$2:$F881,F881,$I$2:$I881,I881)</f>
        <v>880</v>
      </c>
      <c r="I881" s="4">
        <f>③入力シート!E884</f>
        <v>0</v>
      </c>
      <c r="K881" s="4">
        <f>③入力シート!G884</f>
        <v>0</v>
      </c>
      <c r="L881" s="4">
        <f>③入力シート!H884</f>
        <v>0</v>
      </c>
      <c r="O881" s="4">
        <f>①基本情報!$B$9</f>
        <v>0</v>
      </c>
      <c r="P881" s="4" t="str">
        <f>③入力シート!B884</f>
        <v/>
      </c>
      <c r="R881" s="4" t="s">
        <v>50</v>
      </c>
      <c r="S881" s="4" t="str">
        <f t="shared" si="13"/>
        <v/>
      </c>
      <c r="T881" s="4">
        <f>③入力シート!J884</f>
        <v>0</v>
      </c>
    </row>
    <row r="882" spans="1:20" ht="15" customHeight="1">
      <c r="A882" s="4">
        <v>0</v>
      </c>
      <c r="B882" s="4">
        <f>③入力シート!$B$2</f>
        <v>202307</v>
      </c>
      <c r="C882" s="4" t="e">
        <f>③入力シート!C885*100+③入力シート!D885</f>
        <v>#VALUE!</v>
      </c>
      <c r="D882" s="4">
        <v>112011</v>
      </c>
      <c r="E882" s="4">
        <f>①基本情報!$B$11</f>
        <v>0</v>
      </c>
      <c r="F882" s="4" t="str">
        <f>③入力シート!Q885</f>
        <v/>
      </c>
      <c r="G882" s="4">
        <v>1</v>
      </c>
      <c r="H882">
        <f>COUNTIFS($C$2:$C882,C882,$F$2:$F882,F882,$I$2:$I882,I882)</f>
        <v>881</v>
      </c>
      <c r="I882" s="4">
        <f>③入力シート!E885</f>
        <v>0</v>
      </c>
      <c r="K882" s="4">
        <f>③入力シート!G885</f>
        <v>0</v>
      </c>
      <c r="L882" s="4">
        <f>③入力シート!H885</f>
        <v>0</v>
      </c>
      <c r="O882" s="4">
        <f>①基本情報!$B$9</f>
        <v>0</v>
      </c>
      <c r="P882" s="4" t="str">
        <f>③入力シート!B885</f>
        <v/>
      </c>
      <c r="R882" s="4" t="s">
        <v>50</v>
      </c>
      <c r="S882" s="4" t="str">
        <f t="shared" si="13"/>
        <v/>
      </c>
      <c r="T882" s="4">
        <f>③入力シート!J885</f>
        <v>0</v>
      </c>
    </row>
    <row r="883" spans="1:20" ht="15" customHeight="1">
      <c r="A883" s="4">
        <v>0</v>
      </c>
      <c r="B883" s="4">
        <f>③入力シート!$B$2</f>
        <v>202307</v>
      </c>
      <c r="C883" s="4" t="e">
        <f>③入力シート!C886*100+③入力シート!D886</f>
        <v>#VALUE!</v>
      </c>
      <c r="D883" s="4">
        <v>112011</v>
      </c>
      <c r="E883" s="4">
        <f>①基本情報!$B$11</f>
        <v>0</v>
      </c>
      <c r="F883" s="4" t="str">
        <f>③入力シート!Q886</f>
        <v/>
      </c>
      <c r="G883" s="4">
        <v>1</v>
      </c>
      <c r="H883">
        <f>COUNTIFS($C$2:$C883,C883,$F$2:$F883,F883,$I$2:$I883,I883)</f>
        <v>882</v>
      </c>
      <c r="I883" s="4">
        <f>③入力シート!E886</f>
        <v>0</v>
      </c>
      <c r="K883" s="4">
        <f>③入力シート!G886</f>
        <v>0</v>
      </c>
      <c r="L883" s="4">
        <f>③入力シート!H886</f>
        <v>0</v>
      </c>
      <c r="O883" s="4">
        <f>①基本情報!$B$9</f>
        <v>0</v>
      </c>
      <c r="P883" s="4" t="str">
        <f>③入力シート!B886</f>
        <v/>
      </c>
      <c r="R883" s="4" t="s">
        <v>50</v>
      </c>
      <c r="S883" s="4" t="str">
        <f t="shared" si="13"/>
        <v/>
      </c>
      <c r="T883" s="4">
        <f>③入力シート!J886</f>
        <v>0</v>
      </c>
    </row>
    <row r="884" spans="1:20" ht="15" customHeight="1">
      <c r="A884" s="4">
        <v>0</v>
      </c>
      <c r="B884" s="4">
        <f>③入力シート!$B$2</f>
        <v>202307</v>
      </c>
      <c r="C884" s="4" t="e">
        <f>③入力シート!C887*100+③入力シート!D887</f>
        <v>#VALUE!</v>
      </c>
      <c r="D884" s="4">
        <v>112011</v>
      </c>
      <c r="E884" s="4">
        <f>①基本情報!$B$11</f>
        <v>0</v>
      </c>
      <c r="F884" s="4" t="str">
        <f>③入力シート!Q887</f>
        <v/>
      </c>
      <c r="G884" s="4">
        <v>1</v>
      </c>
      <c r="H884">
        <f>COUNTIFS($C$2:$C884,C884,$F$2:$F884,F884,$I$2:$I884,I884)</f>
        <v>883</v>
      </c>
      <c r="I884" s="4">
        <f>③入力シート!E887</f>
        <v>0</v>
      </c>
      <c r="K884" s="4">
        <f>③入力シート!G887</f>
        <v>0</v>
      </c>
      <c r="L884" s="4">
        <f>③入力シート!H887</f>
        <v>0</v>
      </c>
      <c r="O884" s="4">
        <f>①基本情報!$B$9</f>
        <v>0</v>
      </c>
      <c r="P884" s="4" t="str">
        <f>③入力シート!B887</f>
        <v/>
      </c>
      <c r="R884" s="4" t="s">
        <v>50</v>
      </c>
      <c r="S884" s="4" t="str">
        <f t="shared" si="13"/>
        <v/>
      </c>
      <c r="T884" s="4">
        <f>③入力シート!J887</f>
        <v>0</v>
      </c>
    </row>
    <row r="885" spans="1:20" ht="15" customHeight="1">
      <c r="A885" s="4">
        <v>0</v>
      </c>
      <c r="B885" s="4">
        <f>③入力シート!$B$2</f>
        <v>202307</v>
      </c>
      <c r="C885" s="4" t="e">
        <f>③入力シート!C888*100+③入力シート!D888</f>
        <v>#VALUE!</v>
      </c>
      <c r="D885" s="4">
        <v>112011</v>
      </c>
      <c r="E885" s="4">
        <f>①基本情報!$B$11</f>
        <v>0</v>
      </c>
      <c r="F885" s="4" t="str">
        <f>③入力シート!Q888</f>
        <v/>
      </c>
      <c r="G885" s="4">
        <v>1</v>
      </c>
      <c r="H885">
        <f>COUNTIFS($C$2:$C885,C885,$F$2:$F885,F885,$I$2:$I885,I885)</f>
        <v>884</v>
      </c>
      <c r="I885" s="4">
        <f>③入力シート!E888</f>
        <v>0</v>
      </c>
      <c r="K885" s="4">
        <f>③入力シート!G888</f>
        <v>0</v>
      </c>
      <c r="L885" s="4">
        <f>③入力シート!H888</f>
        <v>0</v>
      </c>
      <c r="O885" s="4">
        <f>①基本情報!$B$9</f>
        <v>0</v>
      </c>
      <c r="P885" s="4" t="str">
        <f>③入力シート!B888</f>
        <v/>
      </c>
      <c r="R885" s="4" t="s">
        <v>50</v>
      </c>
      <c r="S885" s="4" t="str">
        <f t="shared" si="13"/>
        <v/>
      </c>
      <c r="T885" s="4">
        <f>③入力シート!J888</f>
        <v>0</v>
      </c>
    </row>
    <row r="886" spans="1:20" ht="15" customHeight="1">
      <c r="A886" s="4">
        <v>0</v>
      </c>
      <c r="B886" s="4">
        <f>③入力シート!$B$2</f>
        <v>202307</v>
      </c>
      <c r="C886" s="4" t="e">
        <f>③入力シート!C889*100+③入力シート!D889</f>
        <v>#VALUE!</v>
      </c>
      <c r="D886" s="4">
        <v>112011</v>
      </c>
      <c r="E886" s="4">
        <f>①基本情報!$B$11</f>
        <v>0</v>
      </c>
      <c r="F886" s="4" t="str">
        <f>③入力シート!Q889</f>
        <v/>
      </c>
      <c r="G886" s="4">
        <v>1</v>
      </c>
      <c r="H886">
        <f>COUNTIFS($C$2:$C886,C886,$F$2:$F886,F886,$I$2:$I886,I886)</f>
        <v>885</v>
      </c>
      <c r="I886" s="4">
        <f>③入力シート!E889</f>
        <v>0</v>
      </c>
      <c r="K886" s="4">
        <f>③入力シート!G889</f>
        <v>0</v>
      </c>
      <c r="L886" s="4">
        <f>③入力シート!H889</f>
        <v>0</v>
      </c>
      <c r="O886" s="4">
        <f>①基本情報!$B$9</f>
        <v>0</v>
      </c>
      <c r="P886" s="4" t="str">
        <f>③入力シート!B889</f>
        <v/>
      </c>
      <c r="R886" s="4" t="s">
        <v>50</v>
      </c>
      <c r="S886" s="4" t="str">
        <f t="shared" si="13"/>
        <v/>
      </c>
      <c r="T886" s="4">
        <f>③入力シート!J889</f>
        <v>0</v>
      </c>
    </row>
    <row r="887" spans="1:20" ht="15" customHeight="1">
      <c r="A887" s="4">
        <v>0</v>
      </c>
      <c r="B887" s="4">
        <f>③入力シート!$B$2</f>
        <v>202307</v>
      </c>
      <c r="C887" s="4" t="e">
        <f>③入力シート!C890*100+③入力シート!D890</f>
        <v>#VALUE!</v>
      </c>
      <c r="D887" s="4">
        <v>112011</v>
      </c>
      <c r="E887" s="4">
        <f>①基本情報!$B$11</f>
        <v>0</v>
      </c>
      <c r="F887" s="4" t="str">
        <f>③入力シート!Q890</f>
        <v/>
      </c>
      <c r="G887" s="4">
        <v>1</v>
      </c>
      <c r="H887">
        <f>COUNTIFS($C$2:$C887,C887,$F$2:$F887,F887,$I$2:$I887,I887)</f>
        <v>886</v>
      </c>
      <c r="I887" s="4">
        <f>③入力シート!E890</f>
        <v>0</v>
      </c>
      <c r="K887" s="4">
        <f>③入力シート!G890</f>
        <v>0</v>
      </c>
      <c r="L887" s="4">
        <f>③入力シート!H890</f>
        <v>0</v>
      </c>
      <c r="O887" s="4">
        <f>①基本情報!$B$9</f>
        <v>0</v>
      </c>
      <c r="P887" s="4" t="str">
        <f>③入力シート!B890</f>
        <v/>
      </c>
      <c r="R887" s="4" t="s">
        <v>50</v>
      </c>
      <c r="S887" s="4" t="str">
        <f t="shared" si="13"/>
        <v/>
      </c>
      <c r="T887" s="4">
        <f>③入力シート!J890</f>
        <v>0</v>
      </c>
    </row>
    <row r="888" spans="1:20" ht="15" customHeight="1">
      <c r="A888" s="4">
        <v>0</v>
      </c>
      <c r="B888" s="4">
        <f>③入力シート!$B$2</f>
        <v>202307</v>
      </c>
      <c r="C888" s="4" t="e">
        <f>③入力シート!C891*100+③入力シート!D891</f>
        <v>#VALUE!</v>
      </c>
      <c r="D888" s="4">
        <v>112011</v>
      </c>
      <c r="E888" s="4">
        <f>①基本情報!$B$11</f>
        <v>0</v>
      </c>
      <c r="F888" s="4" t="str">
        <f>③入力シート!Q891</f>
        <v/>
      </c>
      <c r="G888" s="4">
        <v>1</v>
      </c>
      <c r="H888">
        <f>COUNTIFS($C$2:$C888,C888,$F$2:$F888,F888,$I$2:$I888,I888)</f>
        <v>887</v>
      </c>
      <c r="I888" s="4">
        <f>③入力シート!E891</f>
        <v>0</v>
      </c>
      <c r="K888" s="4">
        <f>③入力シート!G891</f>
        <v>0</v>
      </c>
      <c r="L888" s="4">
        <f>③入力シート!H891</f>
        <v>0</v>
      </c>
      <c r="O888" s="4">
        <f>①基本情報!$B$9</f>
        <v>0</v>
      </c>
      <c r="P888" s="4" t="str">
        <f>③入力シート!B891</f>
        <v/>
      </c>
      <c r="R888" s="4" t="s">
        <v>50</v>
      </c>
      <c r="S888" s="4" t="str">
        <f t="shared" si="13"/>
        <v/>
      </c>
      <c r="T888" s="4">
        <f>③入力シート!J891</f>
        <v>0</v>
      </c>
    </row>
    <row r="889" spans="1:20" ht="15" customHeight="1">
      <c r="A889" s="4">
        <v>0</v>
      </c>
      <c r="B889" s="4">
        <f>③入力シート!$B$2</f>
        <v>202307</v>
      </c>
      <c r="C889" s="4" t="e">
        <f>③入力シート!C892*100+③入力シート!D892</f>
        <v>#VALUE!</v>
      </c>
      <c r="D889" s="4">
        <v>112011</v>
      </c>
      <c r="E889" s="4">
        <f>①基本情報!$B$11</f>
        <v>0</v>
      </c>
      <c r="F889" s="4" t="str">
        <f>③入力シート!Q892</f>
        <v/>
      </c>
      <c r="G889" s="4">
        <v>1</v>
      </c>
      <c r="H889">
        <f>COUNTIFS($C$2:$C889,C889,$F$2:$F889,F889,$I$2:$I889,I889)</f>
        <v>888</v>
      </c>
      <c r="I889" s="4">
        <f>③入力シート!E892</f>
        <v>0</v>
      </c>
      <c r="K889" s="4">
        <f>③入力シート!G892</f>
        <v>0</v>
      </c>
      <c r="L889" s="4">
        <f>③入力シート!H892</f>
        <v>0</v>
      </c>
      <c r="O889" s="4">
        <f>①基本情報!$B$9</f>
        <v>0</v>
      </c>
      <c r="P889" s="4" t="str">
        <f>③入力シート!B892</f>
        <v/>
      </c>
      <c r="R889" s="4" t="s">
        <v>50</v>
      </c>
      <c r="S889" s="4" t="str">
        <f t="shared" si="13"/>
        <v/>
      </c>
      <c r="T889" s="4">
        <f>③入力シート!J892</f>
        <v>0</v>
      </c>
    </row>
    <row r="890" spans="1:20" ht="15" customHeight="1">
      <c r="A890" s="4">
        <v>0</v>
      </c>
      <c r="B890" s="4">
        <f>③入力シート!$B$2</f>
        <v>202307</v>
      </c>
      <c r="C890" s="4" t="e">
        <f>③入力シート!C893*100+③入力シート!D893</f>
        <v>#VALUE!</v>
      </c>
      <c r="D890" s="4">
        <v>112011</v>
      </c>
      <c r="E890" s="4">
        <f>①基本情報!$B$11</f>
        <v>0</v>
      </c>
      <c r="F890" s="4" t="str">
        <f>③入力シート!Q893</f>
        <v/>
      </c>
      <c r="G890" s="4">
        <v>1</v>
      </c>
      <c r="H890">
        <f>COUNTIFS($C$2:$C890,C890,$F$2:$F890,F890,$I$2:$I890,I890)</f>
        <v>889</v>
      </c>
      <c r="I890" s="4">
        <f>③入力シート!E893</f>
        <v>0</v>
      </c>
      <c r="K890" s="4">
        <f>③入力シート!G893</f>
        <v>0</v>
      </c>
      <c r="L890" s="4">
        <f>③入力シート!H893</f>
        <v>0</v>
      </c>
      <c r="O890" s="4">
        <f>①基本情報!$B$9</f>
        <v>0</v>
      </c>
      <c r="P890" s="4" t="str">
        <f>③入力シート!B893</f>
        <v/>
      </c>
      <c r="R890" s="4" t="s">
        <v>50</v>
      </c>
      <c r="S890" s="4" t="str">
        <f t="shared" si="13"/>
        <v/>
      </c>
      <c r="T890" s="4">
        <f>③入力シート!J893</f>
        <v>0</v>
      </c>
    </row>
    <row r="891" spans="1:20" ht="15" customHeight="1">
      <c r="A891" s="4">
        <v>0</v>
      </c>
      <c r="B891" s="4">
        <f>③入力シート!$B$2</f>
        <v>202307</v>
      </c>
      <c r="C891" s="4" t="e">
        <f>③入力シート!C894*100+③入力シート!D894</f>
        <v>#VALUE!</v>
      </c>
      <c r="D891" s="4">
        <v>112011</v>
      </c>
      <c r="E891" s="4">
        <f>①基本情報!$B$11</f>
        <v>0</v>
      </c>
      <c r="F891" s="4" t="str">
        <f>③入力シート!Q894</f>
        <v/>
      </c>
      <c r="G891" s="4">
        <v>1</v>
      </c>
      <c r="H891">
        <f>COUNTIFS($C$2:$C891,C891,$F$2:$F891,F891,$I$2:$I891,I891)</f>
        <v>890</v>
      </c>
      <c r="I891" s="4">
        <f>③入力シート!E894</f>
        <v>0</v>
      </c>
      <c r="K891" s="4">
        <f>③入力シート!G894</f>
        <v>0</v>
      </c>
      <c r="L891" s="4">
        <f>③入力シート!H894</f>
        <v>0</v>
      </c>
      <c r="O891" s="4">
        <f>①基本情報!$B$9</f>
        <v>0</v>
      </c>
      <c r="P891" s="4" t="str">
        <f>③入力シート!B894</f>
        <v/>
      </c>
      <c r="R891" s="4" t="s">
        <v>50</v>
      </c>
      <c r="S891" s="4" t="str">
        <f t="shared" si="13"/>
        <v/>
      </c>
      <c r="T891" s="4">
        <f>③入力シート!J894</f>
        <v>0</v>
      </c>
    </row>
    <row r="892" spans="1:20" ht="15" customHeight="1">
      <c r="A892" s="4">
        <v>0</v>
      </c>
      <c r="B892" s="4">
        <f>③入力シート!$B$2</f>
        <v>202307</v>
      </c>
      <c r="C892" s="4" t="e">
        <f>③入力シート!C895*100+③入力シート!D895</f>
        <v>#VALUE!</v>
      </c>
      <c r="D892" s="4">
        <v>112011</v>
      </c>
      <c r="E892" s="4">
        <f>①基本情報!$B$11</f>
        <v>0</v>
      </c>
      <c r="F892" s="4" t="str">
        <f>③入力シート!Q895</f>
        <v/>
      </c>
      <c r="G892" s="4">
        <v>1</v>
      </c>
      <c r="H892">
        <f>COUNTIFS($C$2:$C892,C892,$F$2:$F892,F892,$I$2:$I892,I892)</f>
        <v>891</v>
      </c>
      <c r="I892" s="4">
        <f>③入力シート!E895</f>
        <v>0</v>
      </c>
      <c r="K892" s="4">
        <f>③入力シート!G895</f>
        <v>0</v>
      </c>
      <c r="L892" s="4">
        <f>③入力シート!H895</f>
        <v>0</v>
      </c>
      <c r="O892" s="4">
        <f>①基本情報!$B$9</f>
        <v>0</v>
      </c>
      <c r="P892" s="4" t="str">
        <f>③入力シート!B895</f>
        <v/>
      </c>
      <c r="R892" s="4" t="s">
        <v>50</v>
      </c>
      <c r="S892" s="4" t="str">
        <f t="shared" si="13"/>
        <v/>
      </c>
      <c r="T892" s="4">
        <f>③入力シート!J895</f>
        <v>0</v>
      </c>
    </row>
    <row r="893" spans="1:20" ht="15" customHeight="1">
      <c r="A893" s="4">
        <v>0</v>
      </c>
      <c r="B893" s="4">
        <f>③入力シート!$B$2</f>
        <v>202307</v>
      </c>
      <c r="C893" s="4" t="e">
        <f>③入力シート!C896*100+③入力シート!D896</f>
        <v>#VALUE!</v>
      </c>
      <c r="D893" s="4">
        <v>112011</v>
      </c>
      <c r="E893" s="4">
        <f>①基本情報!$B$11</f>
        <v>0</v>
      </c>
      <c r="F893" s="4" t="str">
        <f>③入力シート!Q896</f>
        <v/>
      </c>
      <c r="G893" s="4">
        <v>1</v>
      </c>
      <c r="H893">
        <f>COUNTIFS($C$2:$C893,C893,$F$2:$F893,F893,$I$2:$I893,I893)</f>
        <v>892</v>
      </c>
      <c r="I893" s="4">
        <f>③入力シート!E896</f>
        <v>0</v>
      </c>
      <c r="K893" s="4">
        <f>③入力シート!G896</f>
        <v>0</v>
      </c>
      <c r="L893" s="4">
        <f>③入力シート!H896</f>
        <v>0</v>
      </c>
      <c r="O893" s="4">
        <f>①基本情報!$B$9</f>
        <v>0</v>
      </c>
      <c r="P893" s="4" t="str">
        <f>③入力シート!B896</f>
        <v/>
      </c>
      <c r="R893" s="4" t="s">
        <v>50</v>
      </c>
      <c r="S893" s="4" t="str">
        <f t="shared" si="13"/>
        <v/>
      </c>
      <c r="T893" s="4">
        <f>③入力シート!J896</f>
        <v>0</v>
      </c>
    </row>
    <row r="894" spans="1:20" ht="15" customHeight="1">
      <c r="A894" s="4">
        <v>0</v>
      </c>
      <c r="B894" s="4">
        <f>③入力シート!$B$2</f>
        <v>202307</v>
      </c>
      <c r="C894" s="4" t="e">
        <f>③入力シート!C897*100+③入力シート!D897</f>
        <v>#VALUE!</v>
      </c>
      <c r="D894" s="4">
        <v>112011</v>
      </c>
      <c r="E894" s="4">
        <f>①基本情報!$B$11</f>
        <v>0</v>
      </c>
      <c r="F894" s="4" t="str">
        <f>③入力シート!Q897</f>
        <v/>
      </c>
      <c r="G894" s="4">
        <v>1</v>
      </c>
      <c r="H894">
        <f>COUNTIFS($C$2:$C894,C894,$F$2:$F894,F894,$I$2:$I894,I894)</f>
        <v>893</v>
      </c>
      <c r="I894" s="4">
        <f>③入力シート!E897</f>
        <v>0</v>
      </c>
      <c r="K894" s="4">
        <f>③入力シート!G897</f>
        <v>0</v>
      </c>
      <c r="L894" s="4">
        <f>③入力シート!H897</f>
        <v>0</v>
      </c>
      <c r="O894" s="4">
        <f>①基本情報!$B$9</f>
        <v>0</v>
      </c>
      <c r="P894" s="4" t="str">
        <f>③入力シート!B897</f>
        <v/>
      </c>
      <c r="R894" s="4" t="s">
        <v>50</v>
      </c>
      <c r="S894" s="4" t="str">
        <f t="shared" si="13"/>
        <v/>
      </c>
      <c r="T894" s="4">
        <f>③入力シート!J897</f>
        <v>0</v>
      </c>
    </row>
    <row r="895" spans="1:20" ht="15" customHeight="1">
      <c r="A895" s="4">
        <v>0</v>
      </c>
      <c r="B895" s="4">
        <f>③入力シート!$B$2</f>
        <v>202307</v>
      </c>
      <c r="C895" s="4" t="e">
        <f>③入力シート!C898*100+③入力シート!D898</f>
        <v>#VALUE!</v>
      </c>
      <c r="D895" s="4">
        <v>112011</v>
      </c>
      <c r="E895" s="4">
        <f>①基本情報!$B$11</f>
        <v>0</v>
      </c>
      <c r="F895" s="4" t="str">
        <f>③入力シート!Q898</f>
        <v/>
      </c>
      <c r="G895" s="4">
        <v>1</v>
      </c>
      <c r="H895">
        <f>COUNTIFS($C$2:$C895,C895,$F$2:$F895,F895,$I$2:$I895,I895)</f>
        <v>894</v>
      </c>
      <c r="I895" s="4">
        <f>③入力シート!E898</f>
        <v>0</v>
      </c>
      <c r="K895" s="4">
        <f>③入力シート!G898</f>
        <v>0</v>
      </c>
      <c r="L895" s="4">
        <f>③入力シート!H898</f>
        <v>0</v>
      </c>
      <c r="O895" s="4">
        <f>①基本情報!$B$9</f>
        <v>0</v>
      </c>
      <c r="P895" s="4" t="str">
        <f>③入力シート!B898</f>
        <v/>
      </c>
      <c r="R895" s="4" t="s">
        <v>50</v>
      </c>
      <c r="S895" s="4" t="str">
        <f t="shared" si="13"/>
        <v/>
      </c>
      <c r="T895" s="4">
        <f>③入力シート!J898</f>
        <v>0</v>
      </c>
    </row>
    <row r="896" spans="1:20" ht="15" customHeight="1">
      <c r="A896" s="4">
        <v>0</v>
      </c>
      <c r="B896" s="4">
        <f>③入力シート!$B$2</f>
        <v>202307</v>
      </c>
      <c r="C896" s="4" t="e">
        <f>③入力シート!C899*100+③入力シート!D899</f>
        <v>#VALUE!</v>
      </c>
      <c r="D896" s="4">
        <v>112011</v>
      </c>
      <c r="E896" s="4">
        <f>①基本情報!$B$11</f>
        <v>0</v>
      </c>
      <c r="F896" s="4" t="str">
        <f>③入力シート!Q899</f>
        <v/>
      </c>
      <c r="G896" s="4">
        <v>1</v>
      </c>
      <c r="H896">
        <f>COUNTIFS($C$2:$C896,C896,$F$2:$F896,F896,$I$2:$I896,I896)</f>
        <v>895</v>
      </c>
      <c r="I896" s="4">
        <f>③入力シート!E899</f>
        <v>0</v>
      </c>
      <c r="K896" s="4">
        <f>③入力シート!G899</f>
        <v>0</v>
      </c>
      <c r="L896" s="4">
        <f>③入力シート!H899</f>
        <v>0</v>
      </c>
      <c r="O896" s="4">
        <f>①基本情報!$B$9</f>
        <v>0</v>
      </c>
      <c r="P896" s="4" t="str">
        <f>③入力シート!B899</f>
        <v/>
      </c>
      <c r="R896" s="4" t="s">
        <v>50</v>
      </c>
      <c r="S896" s="4" t="str">
        <f t="shared" si="13"/>
        <v/>
      </c>
      <c r="T896" s="4">
        <f>③入力シート!J899</f>
        <v>0</v>
      </c>
    </row>
    <row r="897" spans="1:20" ht="15" customHeight="1">
      <c r="A897" s="4">
        <v>0</v>
      </c>
      <c r="B897" s="4">
        <f>③入力シート!$B$2</f>
        <v>202307</v>
      </c>
      <c r="C897" s="4" t="e">
        <f>③入力シート!C900*100+③入力シート!D900</f>
        <v>#VALUE!</v>
      </c>
      <c r="D897" s="4">
        <v>112011</v>
      </c>
      <c r="E897" s="4">
        <f>①基本情報!$B$11</f>
        <v>0</v>
      </c>
      <c r="F897" s="4" t="str">
        <f>③入力シート!Q900</f>
        <v/>
      </c>
      <c r="G897" s="4">
        <v>1</v>
      </c>
      <c r="H897">
        <f>COUNTIFS($C$2:$C897,C897,$F$2:$F897,F897,$I$2:$I897,I897)</f>
        <v>896</v>
      </c>
      <c r="I897" s="4">
        <f>③入力シート!E900</f>
        <v>0</v>
      </c>
      <c r="K897" s="4">
        <f>③入力シート!G900</f>
        <v>0</v>
      </c>
      <c r="L897" s="4">
        <f>③入力シート!H900</f>
        <v>0</v>
      </c>
      <c r="O897" s="4">
        <f>①基本情報!$B$9</f>
        <v>0</v>
      </c>
      <c r="P897" s="4" t="str">
        <f>③入力シート!B900</f>
        <v/>
      </c>
      <c r="R897" s="4" t="s">
        <v>50</v>
      </c>
      <c r="S897" s="4" t="str">
        <f t="shared" si="13"/>
        <v/>
      </c>
      <c r="T897" s="4">
        <f>③入力シート!J900</f>
        <v>0</v>
      </c>
    </row>
    <row r="898" spans="1:20" ht="15" customHeight="1">
      <c r="A898" s="4">
        <v>0</v>
      </c>
      <c r="B898" s="4">
        <f>③入力シート!$B$2</f>
        <v>202307</v>
      </c>
      <c r="C898" s="4" t="e">
        <f>③入力シート!C901*100+③入力シート!D901</f>
        <v>#VALUE!</v>
      </c>
      <c r="D898" s="4">
        <v>112011</v>
      </c>
      <c r="E898" s="4">
        <f>①基本情報!$B$11</f>
        <v>0</v>
      </c>
      <c r="F898" s="4" t="str">
        <f>③入力シート!Q901</f>
        <v/>
      </c>
      <c r="G898" s="4">
        <v>1</v>
      </c>
      <c r="H898">
        <f>COUNTIFS($C$2:$C898,C898,$F$2:$F898,F898,$I$2:$I898,I898)</f>
        <v>897</v>
      </c>
      <c r="I898" s="4">
        <f>③入力シート!E901</f>
        <v>0</v>
      </c>
      <c r="K898" s="4">
        <f>③入力シート!G901</f>
        <v>0</v>
      </c>
      <c r="L898" s="4">
        <f>③入力シート!H901</f>
        <v>0</v>
      </c>
      <c r="O898" s="4">
        <f>①基本情報!$B$9</f>
        <v>0</v>
      </c>
      <c r="P898" s="4" t="str">
        <f>③入力シート!B901</f>
        <v/>
      </c>
      <c r="R898" s="4" t="s">
        <v>50</v>
      </c>
      <c r="S898" s="4" t="str">
        <f t="shared" si="13"/>
        <v/>
      </c>
      <c r="T898" s="4">
        <f>③入力シート!J901</f>
        <v>0</v>
      </c>
    </row>
    <row r="899" spans="1:20" ht="15" customHeight="1">
      <c r="A899" s="4">
        <v>0</v>
      </c>
      <c r="B899" s="4">
        <f>③入力シート!$B$2</f>
        <v>202307</v>
      </c>
      <c r="C899" s="4" t="e">
        <f>③入力シート!C902*100+③入力シート!D902</f>
        <v>#VALUE!</v>
      </c>
      <c r="D899" s="4">
        <v>112011</v>
      </c>
      <c r="E899" s="4">
        <f>①基本情報!$B$11</f>
        <v>0</v>
      </c>
      <c r="F899" s="4" t="str">
        <f>③入力シート!Q902</f>
        <v/>
      </c>
      <c r="G899" s="4">
        <v>1</v>
      </c>
      <c r="H899">
        <f>COUNTIFS($C$2:$C899,C899,$F$2:$F899,F899,$I$2:$I899,I899)</f>
        <v>898</v>
      </c>
      <c r="I899" s="4">
        <f>③入力シート!E902</f>
        <v>0</v>
      </c>
      <c r="K899" s="4">
        <f>③入力シート!G902</f>
        <v>0</v>
      </c>
      <c r="L899" s="4">
        <f>③入力シート!H902</f>
        <v>0</v>
      </c>
      <c r="O899" s="4">
        <f>①基本情報!$B$9</f>
        <v>0</v>
      </c>
      <c r="P899" s="4" t="str">
        <f>③入力シート!B902</f>
        <v/>
      </c>
      <c r="R899" s="4" t="s">
        <v>50</v>
      </c>
      <c r="S899" s="4" t="str">
        <f t="shared" ref="S899:S962" si="14">IFERROR(VLOOKUP(T899,$V:$W,2,0),"")</f>
        <v/>
      </c>
      <c r="T899" s="4">
        <f>③入力シート!J902</f>
        <v>0</v>
      </c>
    </row>
    <row r="900" spans="1:20" ht="15" customHeight="1">
      <c r="A900" s="4">
        <v>0</v>
      </c>
      <c r="B900" s="4">
        <f>③入力シート!$B$2</f>
        <v>202307</v>
      </c>
      <c r="C900" s="4" t="e">
        <f>③入力シート!C903*100+③入力シート!D903</f>
        <v>#VALUE!</v>
      </c>
      <c r="D900" s="4">
        <v>112011</v>
      </c>
      <c r="E900" s="4">
        <f>①基本情報!$B$11</f>
        <v>0</v>
      </c>
      <c r="F900" s="4" t="str">
        <f>③入力シート!Q903</f>
        <v/>
      </c>
      <c r="G900" s="4">
        <v>1</v>
      </c>
      <c r="H900">
        <f>COUNTIFS($C$2:$C900,C900,$F$2:$F900,F900,$I$2:$I900,I900)</f>
        <v>899</v>
      </c>
      <c r="I900" s="4">
        <f>③入力シート!E903</f>
        <v>0</v>
      </c>
      <c r="K900" s="4">
        <f>③入力シート!G903</f>
        <v>0</v>
      </c>
      <c r="L900" s="4">
        <f>③入力シート!H903</f>
        <v>0</v>
      </c>
      <c r="O900" s="4">
        <f>①基本情報!$B$9</f>
        <v>0</v>
      </c>
      <c r="P900" s="4" t="str">
        <f>③入力シート!B903</f>
        <v/>
      </c>
      <c r="R900" s="4" t="s">
        <v>50</v>
      </c>
      <c r="S900" s="4" t="str">
        <f t="shared" si="14"/>
        <v/>
      </c>
      <c r="T900" s="4">
        <f>③入力シート!J903</f>
        <v>0</v>
      </c>
    </row>
    <row r="901" spans="1:20" ht="15" customHeight="1">
      <c r="A901" s="4">
        <v>0</v>
      </c>
      <c r="B901" s="4">
        <f>③入力シート!$B$2</f>
        <v>202307</v>
      </c>
      <c r="C901" s="4" t="e">
        <f>③入力シート!C904*100+③入力シート!D904</f>
        <v>#VALUE!</v>
      </c>
      <c r="D901" s="4">
        <v>112011</v>
      </c>
      <c r="E901" s="4">
        <f>①基本情報!$B$11</f>
        <v>0</v>
      </c>
      <c r="F901" s="4" t="str">
        <f>③入力シート!Q904</f>
        <v/>
      </c>
      <c r="G901" s="4">
        <v>1</v>
      </c>
      <c r="H901">
        <f>COUNTIFS($C$2:$C901,C901,$F$2:$F901,F901,$I$2:$I901,I901)</f>
        <v>900</v>
      </c>
      <c r="I901" s="4">
        <f>③入力シート!E904</f>
        <v>0</v>
      </c>
      <c r="K901" s="4">
        <f>③入力シート!G904</f>
        <v>0</v>
      </c>
      <c r="L901" s="4">
        <f>③入力シート!H904</f>
        <v>0</v>
      </c>
      <c r="O901" s="4">
        <f>①基本情報!$B$9</f>
        <v>0</v>
      </c>
      <c r="P901" s="4" t="str">
        <f>③入力シート!B904</f>
        <v/>
      </c>
      <c r="R901" s="4" t="s">
        <v>50</v>
      </c>
      <c r="S901" s="4" t="str">
        <f t="shared" si="14"/>
        <v/>
      </c>
      <c r="T901" s="4">
        <f>③入力シート!J904</f>
        <v>0</v>
      </c>
    </row>
    <row r="902" spans="1:20" ht="15" customHeight="1">
      <c r="A902" s="4">
        <v>0</v>
      </c>
      <c r="B902" s="4">
        <f>③入力シート!$B$2</f>
        <v>202307</v>
      </c>
      <c r="C902" s="4" t="e">
        <f>③入力シート!C905*100+③入力シート!D905</f>
        <v>#VALUE!</v>
      </c>
      <c r="D902" s="4">
        <v>112011</v>
      </c>
      <c r="E902" s="4">
        <f>①基本情報!$B$11</f>
        <v>0</v>
      </c>
      <c r="F902" s="4" t="str">
        <f>③入力シート!Q905</f>
        <v/>
      </c>
      <c r="G902" s="4">
        <v>1</v>
      </c>
      <c r="H902">
        <f>COUNTIFS($C$2:$C902,C902,$F$2:$F902,F902,$I$2:$I902,I902)</f>
        <v>901</v>
      </c>
      <c r="I902" s="4">
        <f>③入力シート!E905</f>
        <v>0</v>
      </c>
      <c r="K902" s="4">
        <f>③入力シート!G905</f>
        <v>0</v>
      </c>
      <c r="L902" s="4">
        <f>③入力シート!H905</f>
        <v>0</v>
      </c>
      <c r="O902" s="4">
        <f>①基本情報!$B$9</f>
        <v>0</v>
      </c>
      <c r="P902" s="4" t="str">
        <f>③入力シート!B905</f>
        <v/>
      </c>
      <c r="R902" s="4" t="s">
        <v>50</v>
      </c>
      <c r="S902" s="4" t="str">
        <f t="shared" si="14"/>
        <v/>
      </c>
      <c r="T902" s="4">
        <f>③入力シート!J905</f>
        <v>0</v>
      </c>
    </row>
    <row r="903" spans="1:20" ht="15" customHeight="1">
      <c r="A903" s="4">
        <v>0</v>
      </c>
      <c r="B903" s="4">
        <f>③入力シート!$B$2</f>
        <v>202307</v>
      </c>
      <c r="C903" s="4" t="e">
        <f>③入力シート!C906*100+③入力シート!D906</f>
        <v>#VALUE!</v>
      </c>
      <c r="D903" s="4">
        <v>112011</v>
      </c>
      <c r="E903" s="4">
        <f>①基本情報!$B$11</f>
        <v>0</v>
      </c>
      <c r="F903" s="4" t="str">
        <f>③入力シート!Q906</f>
        <v/>
      </c>
      <c r="G903" s="4">
        <v>1</v>
      </c>
      <c r="H903">
        <f>COUNTIFS($C$2:$C903,C903,$F$2:$F903,F903,$I$2:$I903,I903)</f>
        <v>902</v>
      </c>
      <c r="I903" s="4">
        <f>③入力シート!E906</f>
        <v>0</v>
      </c>
      <c r="K903" s="4">
        <f>③入力シート!G906</f>
        <v>0</v>
      </c>
      <c r="L903" s="4">
        <f>③入力シート!H906</f>
        <v>0</v>
      </c>
      <c r="O903" s="4">
        <f>①基本情報!$B$9</f>
        <v>0</v>
      </c>
      <c r="P903" s="4" t="str">
        <f>③入力シート!B906</f>
        <v/>
      </c>
      <c r="R903" s="4" t="s">
        <v>50</v>
      </c>
      <c r="S903" s="4" t="str">
        <f t="shared" si="14"/>
        <v/>
      </c>
      <c r="T903" s="4">
        <f>③入力シート!J906</f>
        <v>0</v>
      </c>
    </row>
    <row r="904" spans="1:20" ht="15" customHeight="1">
      <c r="A904" s="4">
        <v>0</v>
      </c>
      <c r="B904" s="4">
        <f>③入力シート!$B$2</f>
        <v>202307</v>
      </c>
      <c r="C904" s="4" t="e">
        <f>③入力シート!C907*100+③入力シート!D907</f>
        <v>#VALUE!</v>
      </c>
      <c r="D904" s="4">
        <v>112011</v>
      </c>
      <c r="E904" s="4">
        <f>①基本情報!$B$11</f>
        <v>0</v>
      </c>
      <c r="F904" s="4" t="str">
        <f>③入力シート!Q907</f>
        <v/>
      </c>
      <c r="G904" s="4">
        <v>1</v>
      </c>
      <c r="H904">
        <f>COUNTIFS($C$2:$C904,C904,$F$2:$F904,F904,$I$2:$I904,I904)</f>
        <v>903</v>
      </c>
      <c r="I904" s="4">
        <f>③入力シート!E907</f>
        <v>0</v>
      </c>
      <c r="K904" s="4">
        <f>③入力シート!G907</f>
        <v>0</v>
      </c>
      <c r="L904" s="4">
        <f>③入力シート!H907</f>
        <v>0</v>
      </c>
      <c r="O904" s="4">
        <f>①基本情報!$B$9</f>
        <v>0</v>
      </c>
      <c r="P904" s="4" t="str">
        <f>③入力シート!B907</f>
        <v/>
      </c>
      <c r="R904" s="4" t="s">
        <v>50</v>
      </c>
      <c r="S904" s="4" t="str">
        <f t="shared" si="14"/>
        <v/>
      </c>
      <c r="T904" s="4">
        <f>③入力シート!J907</f>
        <v>0</v>
      </c>
    </row>
    <row r="905" spans="1:20" ht="15" customHeight="1">
      <c r="A905" s="4">
        <v>0</v>
      </c>
      <c r="B905" s="4">
        <f>③入力シート!$B$2</f>
        <v>202307</v>
      </c>
      <c r="C905" s="4" t="e">
        <f>③入力シート!C908*100+③入力シート!D908</f>
        <v>#VALUE!</v>
      </c>
      <c r="D905" s="4">
        <v>112011</v>
      </c>
      <c r="E905" s="4">
        <f>①基本情報!$B$11</f>
        <v>0</v>
      </c>
      <c r="F905" s="4" t="str">
        <f>③入力シート!Q908</f>
        <v/>
      </c>
      <c r="G905" s="4">
        <v>1</v>
      </c>
      <c r="H905">
        <f>COUNTIFS($C$2:$C905,C905,$F$2:$F905,F905,$I$2:$I905,I905)</f>
        <v>904</v>
      </c>
      <c r="I905" s="4">
        <f>③入力シート!E908</f>
        <v>0</v>
      </c>
      <c r="K905" s="4">
        <f>③入力シート!G908</f>
        <v>0</v>
      </c>
      <c r="L905" s="4">
        <f>③入力シート!H908</f>
        <v>0</v>
      </c>
      <c r="O905" s="4">
        <f>①基本情報!$B$9</f>
        <v>0</v>
      </c>
      <c r="P905" s="4" t="str">
        <f>③入力シート!B908</f>
        <v/>
      </c>
      <c r="R905" s="4" t="s">
        <v>50</v>
      </c>
      <c r="S905" s="4" t="str">
        <f t="shared" si="14"/>
        <v/>
      </c>
      <c r="T905" s="4">
        <f>③入力シート!J908</f>
        <v>0</v>
      </c>
    </row>
    <row r="906" spans="1:20" ht="15" customHeight="1">
      <c r="A906" s="4">
        <v>0</v>
      </c>
      <c r="B906" s="4">
        <f>③入力シート!$B$2</f>
        <v>202307</v>
      </c>
      <c r="C906" s="4" t="e">
        <f>③入力シート!C909*100+③入力シート!D909</f>
        <v>#VALUE!</v>
      </c>
      <c r="D906" s="4">
        <v>112011</v>
      </c>
      <c r="E906" s="4">
        <f>①基本情報!$B$11</f>
        <v>0</v>
      </c>
      <c r="F906" s="4" t="str">
        <f>③入力シート!Q909</f>
        <v/>
      </c>
      <c r="G906" s="4">
        <v>1</v>
      </c>
      <c r="H906">
        <f>COUNTIFS($C$2:$C906,C906,$F$2:$F906,F906,$I$2:$I906,I906)</f>
        <v>905</v>
      </c>
      <c r="I906" s="4">
        <f>③入力シート!E909</f>
        <v>0</v>
      </c>
      <c r="K906" s="4">
        <f>③入力シート!G909</f>
        <v>0</v>
      </c>
      <c r="L906" s="4">
        <f>③入力シート!H909</f>
        <v>0</v>
      </c>
      <c r="O906" s="4">
        <f>①基本情報!$B$9</f>
        <v>0</v>
      </c>
      <c r="P906" s="4" t="str">
        <f>③入力シート!B909</f>
        <v/>
      </c>
      <c r="R906" s="4" t="s">
        <v>50</v>
      </c>
      <c r="S906" s="4" t="str">
        <f t="shared" si="14"/>
        <v/>
      </c>
      <c r="T906" s="4">
        <f>③入力シート!J909</f>
        <v>0</v>
      </c>
    </row>
    <row r="907" spans="1:20" ht="15" customHeight="1">
      <c r="A907" s="4">
        <v>0</v>
      </c>
      <c r="B907" s="4">
        <f>③入力シート!$B$2</f>
        <v>202307</v>
      </c>
      <c r="C907" s="4" t="e">
        <f>③入力シート!C910*100+③入力シート!D910</f>
        <v>#VALUE!</v>
      </c>
      <c r="D907" s="4">
        <v>112011</v>
      </c>
      <c r="E907" s="4">
        <f>①基本情報!$B$11</f>
        <v>0</v>
      </c>
      <c r="F907" s="4" t="str">
        <f>③入力シート!Q910</f>
        <v/>
      </c>
      <c r="G907" s="4">
        <v>1</v>
      </c>
      <c r="H907">
        <f>COUNTIFS($C$2:$C907,C907,$F$2:$F907,F907,$I$2:$I907,I907)</f>
        <v>906</v>
      </c>
      <c r="I907" s="4">
        <f>③入力シート!E910</f>
        <v>0</v>
      </c>
      <c r="K907" s="4">
        <f>③入力シート!G910</f>
        <v>0</v>
      </c>
      <c r="L907" s="4">
        <f>③入力シート!H910</f>
        <v>0</v>
      </c>
      <c r="O907" s="4">
        <f>①基本情報!$B$9</f>
        <v>0</v>
      </c>
      <c r="P907" s="4" t="str">
        <f>③入力シート!B910</f>
        <v/>
      </c>
      <c r="R907" s="4" t="s">
        <v>50</v>
      </c>
      <c r="S907" s="4" t="str">
        <f t="shared" si="14"/>
        <v/>
      </c>
      <c r="T907" s="4">
        <f>③入力シート!J910</f>
        <v>0</v>
      </c>
    </row>
    <row r="908" spans="1:20" ht="15" customHeight="1">
      <c r="A908" s="4">
        <v>0</v>
      </c>
      <c r="B908" s="4">
        <f>③入力シート!$B$2</f>
        <v>202307</v>
      </c>
      <c r="C908" s="4" t="e">
        <f>③入力シート!C911*100+③入力シート!D911</f>
        <v>#VALUE!</v>
      </c>
      <c r="D908" s="4">
        <v>112011</v>
      </c>
      <c r="E908" s="4">
        <f>①基本情報!$B$11</f>
        <v>0</v>
      </c>
      <c r="F908" s="4" t="str">
        <f>③入力シート!Q911</f>
        <v/>
      </c>
      <c r="G908" s="4">
        <v>1</v>
      </c>
      <c r="H908">
        <f>COUNTIFS($C$2:$C908,C908,$F$2:$F908,F908,$I$2:$I908,I908)</f>
        <v>907</v>
      </c>
      <c r="I908" s="4">
        <f>③入力シート!E911</f>
        <v>0</v>
      </c>
      <c r="K908" s="4">
        <f>③入力シート!G911</f>
        <v>0</v>
      </c>
      <c r="L908" s="4">
        <f>③入力シート!H911</f>
        <v>0</v>
      </c>
      <c r="O908" s="4">
        <f>①基本情報!$B$9</f>
        <v>0</v>
      </c>
      <c r="P908" s="4" t="str">
        <f>③入力シート!B911</f>
        <v/>
      </c>
      <c r="R908" s="4" t="s">
        <v>50</v>
      </c>
      <c r="S908" s="4" t="str">
        <f t="shared" si="14"/>
        <v/>
      </c>
      <c r="T908" s="4">
        <f>③入力シート!J911</f>
        <v>0</v>
      </c>
    </row>
    <row r="909" spans="1:20" ht="15" customHeight="1">
      <c r="A909" s="4">
        <v>0</v>
      </c>
      <c r="B909" s="4">
        <f>③入力シート!$B$2</f>
        <v>202307</v>
      </c>
      <c r="C909" s="4" t="e">
        <f>③入力シート!C912*100+③入力シート!D912</f>
        <v>#VALUE!</v>
      </c>
      <c r="D909" s="4">
        <v>112011</v>
      </c>
      <c r="E909" s="4">
        <f>①基本情報!$B$11</f>
        <v>0</v>
      </c>
      <c r="F909" s="4" t="str">
        <f>③入力シート!Q912</f>
        <v/>
      </c>
      <c r="G909" s="4">
        <v>1</v>
      </c>
      <c r="H909">
        <f>COUNTIFS($C$2:$C909,C909,$F$2:$F909,F909,$I$2:$I909,I909)</f>
        <v>908</v>
      </c>
      <c r="I909" s="4">
        <f>③入力シート!E912</f>
        <v>0</v>
      </c>
      <c r="K909" s="4">
        <f>③入力シート!G912</f>
        <v>0</v>
      </c>
      <c r="L909" s="4">
        <f>③入力シート!H912</f>
        <v>0</v>
      </c>
      <c r="O909" s="4">
        <f>①基本情報!$B$9</f>
        <v>0</v>
      </c>
      <c r="P909" s="4" t="str">
        <f>③入力シート!B912</f>
        <v/>
      </c>
      <c r="R909" s="4" t="s">
        <v>50</v>
      </c>
      <c r="S909" s="4" t="str">
        <f t="shared" si="14"/>
        <v/>
      </c>
      <c r="T909" s="4">
        <f>③入力シート!J912</f>
        <v>0</v>
      </c>
    </row>
    <row r="910" spans="1:20" ht="15" customHeight="1">
      <c r="A910" s="4">
        <v>0</v>
      </c>
      <c r="B910" s="4">
        <f>③入力シート!$B$2</f>
        <v>202307</v>
      </c>
      <c r="C910" s="4" t="e">
        <f>③入力シート!C913*100+③入力シート!D913</f>
        <v>#VALUE!</v>
      </c>
      <c r="D910" s="4">
        <v>112011</v>
      </c>
      <c r="E910" s="4">
        <f>①基本情報!$B$11</f>
        <v>0</v>
      </c>
      <c r="F910" s="4" t="str">
        <f>③入力シート!Q913</f>
        <v/>
      </c>
      <c r="G910" s="4">
        <v>1</v>
      </c>
      <c r="H910">
        <f>COUNTIFS($C$2:$C910,C910,$F$2:$F910,F910,$I$2:$I910,I910)</f>
        <v>909</v>
      </c>
      <c r="I910" s="4">
        <f>③入力シート!E913</f>
        <v>0</v>
      </c>
      <c r="K910" s="4">
        <f>③入力シート!G913</f>
        <v>0</v>
      </c>
      <c r="L910" s="4">
        <f>③入力シート!H913</f>
        <v>0</v>
      </c>
      <c r="O910" s="4">
        <f>①基本情報!$B$9</f>
        <v>0</v>
      </c>
      <c r="P910" s="4" t="str">
        <f>③入力シート!B913</f>
        <v/>
      </c>
      <c r="R910" s="4" t="s">
        <v>50</v>
      </c>
      <c r="S910" s="4" t="str">
        <f t="shared" si="14"/>
        <v/>
      </c>
      <c r="T910" s="4">
        <f>③入力シート!J913</f>
        <v>0</v>
      </c>
    </row>
    <row r="911" spans="1:20" ht="15" customHeight="1">
      <c r="A911" s="4">
        <v>0</v>
      </c>
      <c r="B911" s="4">
        <f>③入力シート!$B$2</f>
        <v>202307</v>
      </c>
      <c r="C911" s="4" t="e">
        <f>③入力シート!C914*100+③入力シート!D914</f>
        <v>#VALUE!</v>
      </c>
      <c r="D911" s="4">
        <v>112011</v>
      </c>
      <c r="E911" s="4">
        <f>①基本情報!$B$11</f>
        <v>0</v>
      </c>
      <c r="F911" s="4" t="str">
        <f>③入力シート!Q914</f>
        <v/>
      </c>
      <c r="G911" s="4">
        <v>1</v>
      </c>
      <c r="H911">
        <f>COUNTIFS($C$2:$C911,C911,$F$2:$F911,F911,$I$2:$I911,I911)</f>
        <v>910</v>
      </c>
      <c r="I911" s="4">
        <f>③入力シート!E914</f>
        <v>0</v>
      </c>
      <c r="K911" s="4">
        <f>③入力シート!G914</f>
        <v>0</v>
      </c>
      <c r="L911" s="4">
        <f>③入力シート!H914</f>
        <v>0</v>
      </c>
      <c r="O911" s="4">
        <f>①基本情報!$B$9</f>
        <v>0</v>
      </c>
      <c r="P911" s="4" t="str">
        <f>③入力シート!B914</f>
        <v/>
      </c>
      <c r="R911" s="4" t="s">
        <v>50</v>
      </c>
      <c r="S911" s="4" t="str">
        <f t="shared" si="14"/>
        <v/>
      </c>
      <c r="T911" s="4">
        <f>③入力シート!J914</f>
        <v>0</v>
      </c>
    </row>
    <row r="912" spans="1:20" ht="15" customHeight="1">
      <c r="A912" s="4">
        <v>0</v>
      </c>
      <c r="B912" s="4">
        <f>③入力シート!$B$2</f>
        <v>202307</v>
      </c>
      <c r="C912" s="4" t="e">
        <f>③入力シート!C915*100+③入力シート!D915</f>
        <v>#VALUE!</v>
      </c>
      <c r="D912" s="4">
        <v>112011</v>
      </c>
      <c r="E912" s="4">
        <f>①基本情報!$B$11</f>
        <v>0</v>
      </c>
      <c r="F912" s="4" t="str">
        <f>③入力シート!Q915</f>
        <v/>
      </c>
      <c r="G912" s="4">
        <v>1</v>
      </c>
      <c r="H912">
        <f>COUNTIFS($C$2:$C912,C912,$F$2:$F912,F912,$I$2:$I912,I912)</f>
        <v>911</v>
      </c>
      <c r="I912" s="4">
        <f>③入力シート!E915</f>
        <v>0</v>
      </c>
      <c r="K912" s="4">
        <f>③入力シート!G915</f>
        <v>0</v>
      </c>
      <c r="L912" s="4">
        <f>③入力シート!H915</f>
        <v>0</v>
      </c>
      <c r="O912" s="4">
        <f>①基本情報!$B$9</f>
        <v>0</v>
      </c>
      <c r="P912" s="4" t="str">
        <f>③入力シート!B915</f>
        <v/>
      </c>
      <c r="R912" s="4" t="s">
        <v>50</v>
      </c>
      <c r="S912" s="4" t="str">
        <f t="shared" si="14"/>
        <v/>
      </c>
      <c r="T912" s="4">
        <f>③入力シート!J915</f>
        <v>0</v>
      </c>
    </row>
    <row r="913" spans="1:20" ht="15" customHeight="1">
      <c r="A913" s="4">
        <v>0</v>
      </c>
      <c r="B913" s="4">
        <f>③入力シート!$B$2</f>
        <v>202307</v>
      </c>
      <c r="C913" s="4" t="e">
        <f>③入力シート!C916*100+③入力シート!D916</f>
        <v>#VALUE!</v>
      </c>
      <c r="D913" s="4">
        <v>112011</v>
      </c>
      <c r="E913" s="4">
        <f>①基本情報!$B$11</f>
        <v>0</v>
      </c>
      <c r="F913" s="4" t="str">
        <f>③入力シート!Q916</f>
        <v/>
      </c>
      <c r="G913" s="4">
        <v>1</v>
      </c>
      <c r="H913">
        <f>COUNTIFS($C$2:$C913,C913,$F$2:$F913,F913,$I$2:$I913,I913)</f>
        <v>912</v>
      </c>
      <c r="I913" s="4">
        <f>③入力シート!E916</f>
        <v>0</v>
      </c>
      <c r="K913" s="4">
        <f>③入力シート!G916</f>
        <v>0</v>
      </c>
      <c r="L913" s="4">
        <f>③入力シート!H916</f>
        <v>0</v>
      </c>
      <c r="O913" s="4">
        <f>①基本情報!$B$9</f>
        <v>0</v>
      </c>
      <c r="P913" s="4" t="str">
        <f>③入力シート!B916</f>
        <v/>
      </c>
      <c r="R913" s="4" t="s">
        <v>50</v>
      </c>
      <c r="S913" s="4" t="str">
        <f t="shared" si="14"/>
        <v/>
      </c>
      <c r="T913" s="4">
        <f>③入力シート!J916</f>
        <v>0</v>
      </c>
    </row>
    <row r="914" spans="1:20" ht="15" customHeight="1">
      <c r="A914" s="4">
        <v>0</v>
      </c>
      <c r="B914" s="4">
        <f>③入力シート!$B$2</f>
        <v>202307</v>
      </c>
      <c r="C914" s="4" t="e">
        <f>③入力シート!C917*100+③入力シート!D917</f>
        <v>#VALUE!</v>
      </c>
      <c r="D914" s="4">
        <v>112011</v>
      </c>
      <c r="E914" s="4">
        <f>①基本情報!$B$11</f>
        <v>0</v>
      </c>
      <c r="F914" s="4" t="str">
        <f>③入力シート!Q917</f>
        <v/>
      </c>
      <c r="G914" s="4">
        <v>1</v>
      </c>
      <c r="H914">
        <f>COUNTIFS($C$2:$C914,C914,$F$2:$F914,F914,$I$2:$I914,I914)</f>
        <v>913</v>
      </c>
      <c r="I914" s="4">
        <f>③入力シート!E917</f>
        <v>0</v>
      </c>
      <c r="K914" s="4">
        <f>③入力シート!G917</f>
        <v>0</v>
      </c>
      <c r="L914" s="4">
        <f>③入力シート!H917</f>
        <v>0</v>
      </c>
      <c r="O914" s="4">
        <f>①基本情報!$B$9</f>
        <v>0</v>
      </c>
      <c r="P914" s="4" t="str">
        <f>③入力シート!B917</f>
        <v/>
      </c>
      <c r="R914" s="4" t="s">
        <v>50</v>
      </c>
      <c r="S914" s="4" t="str">
        <f t="shared" si="14"/>
        <v/>
      </c>
      <c r="T914" s="4">
        <f>③入力シート!J917</f>
        <v>0</v>
      </c>
    </row>
    <row r="915" spans="1:20" ht="15" customHeight="1">
      <c r="A915" s="4">
        <v>0</v>
      </c>
      <c r="B915" s="4">
        <f>③入力シート!$B$2</f>
        <v>202307</v>
      </c>
      <c r="C915" s="4" t="e">
        <f>③入力シート!C918*100+③入力シート!D918</f>
        <v>#VALUE!</v>
      </c>
      <c r="D915" s="4">
        <v>112011</v>
      </c>
      <c r="E915" s="4">
        <f>①基本情報!$B$11</f>
        <v>0</v>
      </c>
      <c r="F915" s="4" t="str">
        <f>③入力シート!Q918</f>
        <v/>
      </c>
      <c r="G915" s="4">
        <v>1</v>
      </c>
      <c r="H915">
        <f>COUNTIFS($C$2:$C915,C915,$F$2:$F915,F915,$I$2:$I915,I915)</f>
        <v>914</v>
      </c>
      <c r="I915" s="4">
        <f>③入力シート!E918</f>
        <v>0</v>
      </c>
      <c r="K915" s="4">
        <f>③入力シート!G918</f>
        <v>0</v>
      </c>
      <c r="L915" s="4">
        <f>③入力シート!H918</f>
        <v>0</v>
      </c>
      <c r="O915" s="4">
        <f>①基本情報!$B$9</f>
        <v>0</v>
      </c>
      <c r="P915" s="4" t="str">
        <f>③入力シート!B918</f>
        <v/>
      </c>
      <c r="R915" s="4" t="s">
        <v>50</v>
      </c>
      <c r="S915" s="4" t="str">
        <f t="shared" si="14"/>
        <v/>
      </c>
      <c r="T915" s="4">
        <f>③入力シート!J918</f>
        <v>0</v>
      </c>
    </row>
    <row r="916" spans="1:20" ht="15" customHeight="1">
      <c r="A916" s="4">
        <v>0</v>
      </c>
      <c r="B916" s="4">
        <f>③入力シート!$B$2</f>
        <v>202307</v>
      </c>
      <c r="C916" s="4" t="e">
        <f>③入力シート!C919*100+③入力シート!D919</f>
        <v>#VALUE!</v>
      </c>
      <c r="D916" s="4">
        <v>112011</v>
      </c>
      <c r="E916" s="4">
        <f>①基本情報!$B$11</f>
        <v>0</v>
      </c>
      <c r="F916" s="4" t="str">
        <f>③入力シート!Q919</f>
        <v/>
      </c>
      <c r="G916" s="4">
        <v>1</v>
      </c>
      <c r="H916">
        <f>COUNTIFS($C$2:$C916,C916,$F$2:$F916,F916,$I$2:$I916,I916)</f>
        <v>915</v>
      </c>
      <c r="I916" s="4">
        <f>③入力シート!E919</f>
        <v>0</v>
      </c>
      <c r="K916" s="4">
        <f>③入力シート!G919</f>
        <v>0</v>
      </c>
      <c r="L916" s="4">
        <f>③入力シート!H919</f>
        <v>0</v>
      </c>
      <c r="O916" s="4">
        <f>①基本情報!$B$9</f>
        <v>0</v>
      </c>
      <c r="P916" s="4" t="str">
        <f>③入力シート!B919</f>
        <v/>
      </c>
      <c r="R916" s="4" t="s">
        <v>50</v>
      </c>
      <c r="S916" s="4" t="str">
        <f t="shared" si="14"/>
        <v/>
      </c>
      <c r="T916" s="4">
        <f>③入力シート!J919</f>
        <v>0</v>
      </c>
    </row>
    <row r="917" spans="1:20" ht="15" customHeight="1">
      <c r="A917" s="4">
        <v>0</v>
      </c>
      <c r="B917" s="4">
        <f>③入力シート!$B$2</f>
        <v>202307</v>
      </c>
      <c r="C917" s="4" t="e">
        <f>③入力シート!C920*100+③入力シート!D920</f>
        <v>#VALUE!</v>
      </c>
      <c r="D917" s="4">
        <v>112011</v>
      </c>
      <c r="E917" s="4">
        <f>①基本情報!$B$11</f>
        <v>0</v>
      </c>
      <c r="F917" s="4" t="str">
        <f>③入力シート!Q920</f>
        <v/>
      </c>
      <c r="G917" s="4">
        <v>1</v>
      </c>
      <c r="H917">
        <f>COUNTIFS($C$2:$C917,C917,$F$2:$F917,F917,$I$2:$I917,I917)</f>
        <v>916</v>
      </c>
      <c r="I917" s="4">
        <f>③入力シート!E920</f>
        <v>0</v>
      </c>
      <c r="K917" s="4">
        <f>③入力シート!G920</f>
        <v>0</v>
      </c>
      <c r="L917" s="4">
        <f>③入力シート!H920</f>
        <v>0</v>
      </c>
      <c r="O917" s="4">
        <f>①基本情報!$B$9</f>
        <v>0</v>
      </c>
      <c r="P917" s="4" t="str">
        <f>③入力シート!B920</f>
        <v/>
      </c>
      <c r="R917" s="4" t="s">
        <v>50</v>
      </c>
      <c r="S917" s="4" t="str">
        <f t="shared" si="14"/>
        <v/>
      </c>
      <c r="T917" s="4">
        <f>③入力シート!J920</f>
        <v>0</v>
      </c>
    </row>
    <row r="918" spans="1:20" ht="15" customHeight="1">
      <c r="A918" s="4">
        <v>0</v>
      </c>
      <c r="B918" s="4">
        <f>③入力シート!$B$2</f>
        <v>202307</v>
      </c>
      <c r="C918" s="4" t="e">
        <f>③入力シート!C921*100+③入力シート!D921</f>
        <v>#VALUE!</v>
      </c>
      <c r="D918" s="4">
        <v>112011</v>
      </c>
      <c r="E918" s="4">
        <f>①基本情報!$B$11</f>
        <v>0</v>
      </c>
      <c r="F918" s="4" t="str">
        <f>③入力シート!Q921</f>
        <v/>
      </c>
      <c r="G918" s="4">
        <v>1</v>
      </c>
      <c r="H918">
        <f>COUNTIFS($C$2:$C918,C918,$F$2:$F918,F918,$I$2:$I918,I918)</f>
        <v>917</v>
      </c>
      <c r="I918" s="4">
        <f>③入力シート!E921</f>
        <v>0</v>
      </c>
      <c r="K918" s="4">
        <f>③入力シート!G921</f>
        <v>0</v>
      </c>
      <c r="L918" s="4">
        <f>③入力シート!H921</f>
        <v>0</v>
      </c>
      <c r="O918" s="4">
        <f>①基本情報!$B$9</f>
        <v>0</v>
      </c>
      <c r="P918" s="4" t="str">
        <f>③入力シート!B921</f>
        <v/>
      </c>
      <c r="R918" s="4" t="s">
        <v>50</v>
      </c>
      <c r="S918" s="4" t="str">
        <f t="shared" si="14"/>
        <v/>
      </c>
      <c r="T918" s="4">
        <f>③入力シート!J921</f>
        <v>0</v>
      </c>
    </row>
    <row r="919" spans="1:20" ht="15" customHeight="1">
      <c r="A919" s="4">
        <v>0</v>
      </c>
      <c r="B919" s="4">
        <f>③入力シート!$B$2</f>
        <v>202307</v>
      </c>
      <c r="C919" s="4" t="e">
        <f>③入力シート!C922*100+③入力シート!D922</f>
        <v>#VALUE!</v>
      </c>
      <c r="D919" s="4">
        <v>112011</v>
      </c>
      <c r="E919" s="4">
        <f>①基本情報!$B$11</f>
        <v>0</v>
      </c>
      <c r="F919" s="4" t="str">
        <f>③入力シート!Q922</f>
        <v/>
      </c>
      <c r="G919" s="4">
        <v>1</v>
      </c>
      <c r="H919">
        <f>COUNTIFS($C$2:$C919,C919,$F$2:$F919,F919,$I$2:$I919,I919)</f>
        <v>918</v>
      </c>
      <c r="I919" s="4">
        <f>③入力シート!E922</f>
        <v>0</v>
      </c>
      <c r="K919" s="4">
        <f>③入力シート!G922</f>
        <v>0</v>
      </c>
      <c r="L919" s="4">
        <f>③入力シート!H922</f>
        <v>0</v>
      </c>
      <c r="O919" s="4">
        <f>①基本情報!$B$9</f>
        <v>0</v>
      </c>
      <c r="P919" s="4" t="str">
        <f>③入力シート!B922</f>
        <v/>
      </c>
      <c r="R919" s="4" t="s">
        <v>50</v>
      </c>
      <c r="S919" s="4" t="str">
        <f t="shared" si="14"/>
        <v/>
      </c>
      <c r="T919" s="4">
        <f>③入力シート!J922</f>
        <v>0</v>
      </c>
    </row>
    <row r="920" spans="1:20" ht="15" customHeight="1">
      <c r="A920" s="4">
        <v>0</v>
      </c>
      <c r="B920" s="4">
        <f>③入力シート!$B$2</f>
        <v>202307</v>
      </c>
      <c r="C920" s="4" t="e">
        <f>③入力シート!C923*100+③入力シート!D923</f>
        <v>#VALUE!</v>
      </c>
      <c r="D920" s="4">
        <v>112011</v>
      </c>
      <c r="E920" s="4">
        <f>①基本情報!$B$11</f>
        <v>0</v>
      </c>
      <c r="F920" s="4" t="str">
        <f>③入力シート!Q923</f>
        <v/>
      </c>
      <c r="G920" s="4">
        <v>1</v>
      </c>
      <c r="H920">
        <f>COUNTIFS($C$2:$C920,C920,$F$2:$F920,F920,$I$2:$I920,I920)</f>
        <v>919</v>
      </c>
      <c r="I920" s="4">
        <f>③入力シート!E923</f>
        <v>0</v>
      </c>
      <c r="K920" s="4">
        <f>③入力シート!G923</f>
        <v>0</v>
      </c>
      <c r="L920" s="4">
        <f>③入力シート!H923</f>
        <v>0</v>
      </c>
      <c r="O920" s="4">
        <f>①基本情報!$B$9</f>
        <v>0</v>
      </c>
      <c r="P920" s="4" t="str">
        <f>③入力シート!B923</f>
        <v/>
      </c>
      <c r="R920" s="4" t="s">
        <v>50</v>
      </c>
      <c r="S920" s="4" t="str">
        <f t="shared" si="14"/>
        <v/>
      </c>
      <c r="T920" s="4">
        <f>③入力シート!J923</f>
        <v>0</v>
      </c>
    </row>
    <row r="921" spans="1:20" ht="15" customHeight="1">
      <c r="A921" s="4">
        <v>0</v>
      </c>
      <c r="B921" s="4">
        <f>③入力シート!$B$2</f>
        <v>202307</v>
      </c>
      <c r="C921" s="4" t="e">
        <f>③入力シート!C924*100+③入力シート!D924</f>
        <v>#VALUE!</v>
      </c>
      <c r="D921" s="4">
        <v>112011</v>
      </c>
      <c r="E921" s="4">
        <f>①基本情報!$B$11</f>
        <v>0</v>
      </c>
      <c r="F921" s="4" t="str">
        <f>③入力シート!Q924</f>
        <v/>
      </c>
      <c r="G921" s="4">
        <v>1</v>
      </c>
      <c r="H921">
        <f>COUNTIFS($C$2:$C921,C921,$F$2:$F921,F921,$I$2:$I921,I921)</f>
        <v>920</v>
      </c>
      <c r="I921" s="4">
        <f>③入力シート!E924</f>
        <v>0</v>
      </c>
      <c r="K921" s="4">
        <f>③入力シート!G924</f>
        <v>0</v>
      </c>
      <c r="L921" s="4">
        <f>③入力シート!H924</f>
        <v>0</v>
      </c>
      <c r="O921" s="4">
        <f>①基本情報!$B$9</f>
        <v>0</v>
      </c>
      <c r="P921" s="4" t="str">
        <f>③入力シート!B924</f>
        <v/>
      </c>
      <c r="R921" s="4" t="s">
        <v>50</v>
      </c>
      <c r="S921" s="4" t="str">
        <f t="shared" si="14"/>
        <v/>
      </c>
      <c r="T921" s="4">
        <f>③入力シート!J924</f>
        <v>0</v>
      </c>
    </row>
    <row r="922" spans="1:20" ht="15" customHeight="1">
      <c r="A922" s="4">
        <v>0</v>
      </c>
      <c r="B922" s="4">
        <f>③入力シート!$B$2</f>
        <v>202307</v>
      </c>
      <c r="C922" s="4" t="e">
        <f>③入力シート!C925*100+③入力シート!D925</f>
        <v>#VALUE!</v>
      </c>
      <c r="D922" s="4">
        <v>112011</v>
      </c>
      <c r="E922" s="4">
        <f>①基本情報!$B$11</f>
        <v>0</v>
      </c>
      <c r="F922" s="4" t="str">
        <f>③入力シート!Q925</f>
        <v/>
      </c>
      <c r="G922" s="4">
        <v>1</v>
      </c>
      <c r="H922">
        <f>COUNTIFS($C$2:$C922,C922,$F$2:$F922,F922,$I$2:$I922,I922)</f>
        <v>921</v>
      </c>
      <c r="I922" s="4">
        <f>③入力シート!E925</f>
        <v>0</v>
      </c>
      <c r="K922" s="4">
        <f>③入力シート!G925</f>
        <v>0</v>
      </c>
      <c r="L922" s="4">
        <f>③入力シート!H925</f>
        <v>0</v>
      </c>
      <c r="O922" s="4">
        <f>①基本情報!$B$9</f>
        <v>0</v>
      </c>
      <c r="P922" s="4" t="str">
        <f>③入力シート!B925</f>
        <v/>
      </c>
      <c r="R922" s="4" t="s">
        <v>50</v>
      </c>
      <c r="S922" s="4" t="str">
        <f t="shared" si="14"/>
        <v/>
      </c>
      <c r="T922" s="4">
        <f>③入力シート!J925</f>
        <v>0</v>
      </c>
    </row>
    <row r="923" spans="1:20" ht="15" customHeight="1">
      <c r="A923" s="4">
        <v>0</v>
      </c>
      <c r="B923" s="4">
        <f>③入力シート!$B$2</f>
        <v>202307</v>
      </c>
      <c r="C923" s="4" t="e">
        <f>③入力シート!C926*100+③入力シート!D926</f>
        <v>#VALUE!</v>
      </c>
      <c r="D923" s="4">
        <v>112011</v>
      </c>
      <c r="E923" s="4">
        <f>①基本情報!$B$11</f>
        <v>0</v>
      </c>
      <c r="F923" s="4" t="str">
        <f>③入力シート!Q926</f>
        <v/>
      </c>
      <c r="G923" s="4">
        <v>1</v>
      </c>
      <c r="H923">
        <f>COUNTIFS($C$2:$C923,C923,$F$2:$F923,F923,$I$2:$I923,I923)</f>
        <v>922</v>
      </c>
      <c r="I923" s="4">
        <f>③入力シート!E926</f>
        <v>0</v>
      </c>
      <c r="K923" s="4">
        <f>③入力シート!G926</f>
        <v>0</v>
      </c>
      <c r="L923" s="4">
        <f>③入力シート!H926</f>
        <v>0</v>
      </c>
      <c r="O923" s="4">
        <f>①基本情報!$B$9</f>
        <v>0</v>
      </c>
      <c r="P923" s="4" t="str">
        <f>③入力シート!B926</f>
        <v/>
      </c>
      <c r="R923" s="4" t="s">
        <v>50</v>
      </c>
      <c r="S923" s="4" t="str">
        <f t="shared" si="14"/>
        <v/>
      </c>
      <c r="T923" s="4">
        <f>③入力シート!J926</f>
        <v>0</v>
      </c>
    </row>
    <row r="924" spans="1:20" ht="15" customHeight="1">
      <c r="A924" s="4">
        <v>0</v>
      </c>
      <c r="B924" s="4">
        <f>③入力シート!$B$2</f>
        <v>202307</v>
      </c>
      <c r="C924" s="4" t="e">
        <f>③入力シート!C927*100+③入力シート!D927</f>
        <v>#VALUE!</v>
      </c>
      <c r="D924" s="4">
        <v>112011</v>
      </c>
      <c r="E924" s="4">
        <f>①基本情報!$B$11</f>
        <v>0</v>
      </c>
      <c r="F924" s="4" t="str">
        <f>③入力シート!Q927</f>
        <v/>
      </c>
      <c r="G924" s="4">
        <v>1</v>
      </c>
      <c r="H924">
        <f>COUNTIFS($C$2:$C924,C924,$F$2:$F924,F924,$I$2:$I924,I924)</f>
        <v>923</v>
      </c>
      <c r="I924" s="4">
        <f>③入力シート!E927</f>
        <v>0</v>
      </c>
      <c r="K924" s="4">
        <f>③入力シート!G927</f>
        <v>0</v>
      </c>
      <c r="L924" s="4">
        <f>③入力シート!H927</f>
        <v>0</v>
      </c>
      <c r="O924" s="4">
        <f>①基本情報!$B$9</f>
        <v>0</v>
      </c>
      <c r="P924" s="4" t="str">
        <f>③入力シート!B927</f>
        <v/>
      </c>
      <c r="R924" s="4" t="s">
        <v>50</v>
      </c>
      <c r="S924" s="4" t="str">
        <f t="shared" si="14"/>
        <v/>
      </c>
      <c r="T924" s="4">
        <f>③入力シート!J927</f>
        <v>0</v>
      </c>
    </row>
    <row r="925" spans="1:20" ht="15" customHeight="1">
      <c r="A925" s="4">
        <v>0</v>
      </c>
      <c r="B925" s="4">
        <f>③入力シート!$B$2</f>
        <v>202307</v>
      </c>
      <c r="C925" s="4" t="e">
        <f>③入力シート!C928*100+③入力シート!D928</f>
        <v>#VALUE!</v>
      </c>
      <c r="D925" s="4">
        <v>112011</v>
      </c>
      <c r="E925" s="4">
        <f>①基本情報!$B$11</f>
        <v>0</v>
      </c>
      <c r="F925" s="4" t="str">
        <f>③入力シート!Q928</f>
        <v/>
      </c>
      <c r="G925" s="4">
        <v>1</v>
      </c>
      <c r="H925">
        <f>COUNTIFS($C$2:$C925,C925,$F$2:$F925,F925,$I$2:$I925,I925)</f>
        <v>924</v>
      </c>
      <c r="I925" s="4">
        <f>③入力シート!E928</f>
        <v>0</v>
      </c>
      <c r="K925" s="4">
        <f>③入力シート!G928</f>
        <v>0</v>
      </c>
      <c r="L925" s="4">
        <f>③入力シート!H928</f>
        <v>0</v>
      </c>
      <c r="O925" s="4">
        <f>①基本情報!$B$9</f>
        <v>0</v>
      </c>
      <c r="P925" s="4" t="str">
        <f>③入力シート!B928</f>
        <v/>
      </c>
      <c r="R925" s="4" t="s">
        <v>50</v>
      </c>
      <c r="S925" s="4" t="str">
        <f t="shared" si="14"/>
        <v/>
      </c>
      <c r="T925" s="4">
        <f>③入力シート!J928</f>
        <v>0</v>
      </c>
    </row>
    <row r="926" spans="1:20" ht="15" customHeight="1">
      <c r="A926" s="4">
        <v>0</v>
      </c>
      <c r="B926" s="4">
        <f>③入力シート!$B$2</f>
        <v>202307</v>
      </c>
      <c r="C926" s="4" t="e">
        <f>③入力シート!C929*100+③入力シート!D929</f>
        <v>#VALUE!</v>
      </c>
      <c r="D926" s="4">
        <v>112011</v>
      </c>
      <c r="E926" s="4">
        <f>①基本情報!$B$11</f>
        <v>0</v>
      </c>
      <c r="F926" s="4" t="str">
        <f>③入力シート!Q929</f>
        <v/>
      </c>
      <c r="G926" s="4">
        <v>1</v>
      </c>
      <c r="H926">
        <f>COUNTIFS($C$2:$C926,C926,$F$2:$F926,F926,$I$2:$I926,I926)</f>
        <v>925</v>
      </c>
      <c r="I926" s="4">
        <f>③入力シート!E929</f>
        <v>0</v>
      </c>
      <c r="K926" s="4">
        <f>③入力シート!G929</f>
        <v>0</v>
      </c>
      <c r="L926" s="4">
        <f>③入力シート!H929</f>
        <v>0</v>
      </c>
      <c r="O926" s="4">
        <f>①基本情報!$B$9</f>
        <v>0</v>
      </c>
      <c r="P926" s="4" t="str">
        <f>③入力シート!B929</f>
        <v/>
      </c>
      <c r="R926" s="4" t="s">
        <v>50</v>
      </c>
      <c r="S926" s="4" t="str">
        <f t="shared" si="14"/>
        <v/>
      </c>
      <c r="T926" s="4">
        <f>③入力シート!J929</f>
        <v>0</v>
      </c>
    </row>
    <row r="927" spans="1:20" ht="15" customHeight="1">
      <c r="A927" s="4">
        <v>0</v>
      </c>
      <c r="B927" s="4">
        <f>③入力シート!$B$2</f>
        <v>202307</v>
      </c>
      <c r="C927" s="4" t="e">
        <f>③入力シート!C930*100+③入力シート!D930</f>
        <v>#VALUE!</v>
      </c>
      <c r="D927" s="4">
        <v>112011</v>
      </c>
      <c r="E927" s="4">
        <f>①基本情報!$B$11</f>
        <v>0</v>
      </c>
      <c r="F927" s="4" t="str">
        <f>③入力シート!Q930</f>
        <v/>
      </c>
      <c r="G927" s="4">
        <v>1</v>
      </c>
      <c r="H927">
        <f>COUNTIFS($C$2:$C927,C927,$F$2:$F927,F927,$I$2:$I927,I927)</f>
        <v>926</v>
      </c>
      <c r="I927" s="4">
        <f>③入力シート!E930</f>
        <v>0</v>
      </c>
      <c r="K927" s="4">
        <f>③入力シート!G930</f>
        <v>0</v>
      </c>
      <c r="L927" s="4">
        <f>③入力シート!H930</f>
        <v>0</v>
      </c>
      <c r="O927" s="4">
        <f>①基本情報!$B$9</f>
        <v>0</v>
      </c>
      <c r="P927" s="4" t="str">
        <f>③入力シート!B930</f>
        <v/>
      </c>
      <c r="R927" s="4" t="s">
        <v>50</v>
      </c>
      <c r="S927" s="4" t="str">
        <f t="shared" si="14"/>
        <v/>
      </c>
      <c r="T927" s="4">
        <f>③入力シート!J930</f>
        <v>0</v>
      </c>
    </row>
    <row r="928" spans="1:20" ht="15" customHeight="1">
      <c r="A928" s="4">
        <v>0</v>
      </c>
      <c r="B928" s="4">
        <f>③入力シート!$B$2</f>
        <v>202307</v>
      </c>
      <c r="C928" s="4" t="e">
        <f>③入力シート!C931*100+③入力シート!D931</f>
        <v>#VALUE!</v>
      </c>
      <c r="D928" s="4">
        <v>112011</v>
      </c>
      <c r="E928" s="4">
        <f>①基本情報!$B$11</f>
        <v>0</v>
      </c>
      <c r="F928" s="4" t="str">
        <f>③入力シート!Q931</f>
        <v/>
      </c>
      <c r="G928" s="4">
        <v>1</v>
      </c>
      <c r="H928">
        <f>COUNTIFS($C$2:$C928,C928,$F$2:$F928,F928,$I$2:$I928,I928)</f>
        <v>927</v>
      </c>
      <c r="I928" s="4">
        <f>③入力シート!E931</f>
        <v>0</v>
      </c>
      <c r="K928" s="4">
        <f>③入力シート!G931</f>
        <v>0</v>
      </c>
      <c r="L928" s="4">
        <f>③入力シート!H931</f>
        <v>0</v>
      </c>
      <c r="O928" s="4">
        <f>①基本情報!$B$9</f>
        <v>0</v>
      </c>
      <c r="P928" s="4" t="str">
        <f>③入力シート!B931</f>
        <v/>
      </c>
      <c r="R928" s="4" t="s">
        <v>50</v>
      </c>
      <c r="S928" s="4" t="str">
        <f t="shared" si="14"/>
        <v/>
      </c>
      <c r="T928" s="4">
        <f>③入力シート!J931</f>
        <v>0</v>
      </c>
    </row>
    <row r="929" spans="1:20" ht="15" customHeight="1">
      <c r="A929" s="4">
        <v>0</v>
      </c>
      <c r="B929" s="4">
        <f>③入力シート!$B$2</f>
        <v>202307</v>
      </c>
      <c r="C929" s="4" t="e">
        <f>③入力シート!C932*100+③入力シート!D932</f>
        <v>#VALUE!</v>
      </c>
      <c r="D929" s="4">
        <v>112011</v>
      </c>
      <c r="E929" s="4">
        <f>①基本情報!$B$11</f>
        <v>0</v>
      </c>
      <c r="F929" s="4" t="str">
        <f>③入力シート!Q932</f>
        <v/>
      </c>
      <c r="G929" s="4">
        <v>1</v>
      </c>
      <c r="H929">
        <f>COUNTIFS($C$2:$C929,C929,$F$2:$F929,F929,$I$2:$I929,I929)</f>
        <v>928</v>
      </c>
      <c r="I929" s="4">
        <f>③入力シート!E932</f>
        <v>0</v>
      </c>
      <c r="K929" s="4">
        <f>③入力シート!G932</f>
        <v>0</v>
      </c>
      <c r="L929" s="4">
        <f>③入力シート!H932</f>
        <v>0</v>
      </c>
      <c r="O929" s="4">
        <f>①基本情報!$B$9</f>
        <v>0</v>
      </c>
      <c r="P929" s="4" t="str">
        <f>③入力シート!B932</f>
        <v/>
      </c>
      <c r="R929" s="4" t="s">
        <v>50</v>
      </c>
      <c r="S929" s="4" t="str">
        <f t="shared" si="14"/>
        <v/>
      </c>
      <c r="T929" s="4">
        <f>③入力シート!J932</f>
        <v>0</v>
      </c>
    </row>
    <row r="930" spans="1:20" ht="15" customHeight="1">
      <c r="A930" s="4">
        <v>0</v>
      </c>
      <c r="B930" s="4">
        <f>③入力シート!$B$2</f>
        <v>202307</v>
      </c>
      <c r="C930" s="4" t="e">
        <f>③入力シート!C933*100+③入力シート!D933</f>
        <v>#VALUE!</v>
      </c>
      <c r="D930" s="4">
        <v>112011</v>
      </c>
      <c r="E930" s="4">
        <f>①基本情報!$B$11</f>
        <v>0</v>
      </c>
      <c r="F930" s="4" t="str">
        <f>③入力シート!Q933</f>
        <v/>
      </c>
      <c r="G930" s="4">
        <v>1</v>
      </c>
      <c r="H930">
        <f>COUNTIFS($C$2:$C930,C930,$F$2:$F930,F930,$I$2:$I930,I930)</f>
        <v>929</v>
      </c>
      <c r="I930" s="4">
        <f>③入力シート!E933</f>
        <v>0</v>
      </c>
      <c r="K930" s="4">
        <f>③入力シート!G933</f>
        <v>0</v>
      </c>
      <c r="L930" s="4">
        <f>③入力シート!H933</f>
        <v>0</v>
      </c>
      <c r="O930" s="4">
        <f>①基本情報!$B$9</f>
        <v>0</v>
      </c>
      <c r="P930" s="4" t="str">
        <f>③入力シート!B933</f>
        <v/>
      </c>
      <c r="R930" s="4" t="s">
        <v>50</v>
      </c>
      <c r="S930" s="4" t="str">
        <f t="shared" si="14"/>
        <v/>
      </c>
      <c r="T930" s="4">
        <f>③入力シート!J933</f>
        <v>0</v>
      </c>
    </row>
    <row r="931" spans="1:20" ht="15" customHeight="1">
      <c r="A931" s="4">
        <v>0</v>
      </c>
      <c r="B931" s="4">
        <f>③入力シート!$B$2</f>
        <v>202307</v>
      </c>
      <c r="C931" s="4" t="e">
        <f>③入力シート!C934*100+③入力シート!D934</f>
        <v>#VALUE!</v>
      </c>
      <c r="D931" s="4">
        <v>112011</v>
      </c>
      <c r="E931" s="4">
        <f>①基本情報!$B$11</f>
        <v>0</v>
      </c>
      <c r="F931" s="4" t="str">
        <f>③入力シート!Q934</f>
        <v/>
      </c>
      <c r="G931" s="4">
        <v>1</v>
      </c>
      <c r="H931">
        <f>COUNTIFS($C$2:$C931,C931,$F$2:$F931,F931,$I$2:$I931,I931)</f>
        <v>930</v>
      </c>
      <c r="I931" s="4">
        <f>③入力シート!E934</f>
        <v>0</v>
      </c>
      <c r="K931" s="4">
        <f>③入力シート!G934</f>
        <v>0</v>
      </c>
      <c r="L931" s="4">
        <f>③入力シート!H934</f>
        <v>0</v>
      </c>
      <c r="O931" s="4">
        <f>①基本情報!$B$9</f>
        <v>0</v>
      </c>
      <c r="P931" s="4" t="str">
        <f>③入力シート!B934</f>
        <v/>
      </c>
      <c r="R931" s="4" t="s">
        <v>50</v>
      </c>
      <c r="S931" s="4" t="str">
        <f t="shared" si="14"/>
        <v/>
      </c>
      <c r="T931" s="4">
        <f>③入力シート!J934</f>
        <v>0</v>
      </c>
    </row>
    <row r="932" spans="1:20" ht="15" customHeight="1">
      <c r="A932" s="4">
        <v>0</v>
      </c>
      <c r="B932" s="4">
        <f>③入力シート!$B$2</f>
        <v>202307</v>
      </c>
      <c r="C932" s="4" t="e">
        <f>③入力シート!C935*100+③入力シート!D935</f>
        <v>#VALUE!</v>
      </c>
      <c r="D932" s="4">
        <v>112011</v>
      </c>
      <c r="E932" s="4">
        <f>①基本情報!$B$11</f>
        <v>0</v>
      </c>
      <c r="F932" s="4" t="str">
        <f>③入力シート!Q935</f>
        <v/>
      </c>
      <c r="G932" s="4">
        <v>1</v>
      </c>
      <c r="H932">
        <f>COUNTIFS($C$2:$C932,C932,$F$2:$F932,F932,$I$2:$I932,I932)</f>
        <v>931</v>
      </c>
      <c r="I932" s="4">
        <f>③入力シート!E935</f>
        <v>0</v>
      </c>
      <c r="K932" s="4">
        <f>③入力シート!G935</f>
        <v>0</v>
      </c>
      <c r="L932" s="4">
        <f>③入力シート!H935</f>
        <v>0</v>
      </c>
      <c r="O932" s="4">
        <f>①基本情報!$B$9</f>
        <v>0</v>
      </c>
      <c r="P932" s="4" t="str">
        <f>③入力シート!B935</f>
        <v/>
      </c>
      <c r="R932" s="4" t="s">
        <v>50</v>
      </c>
      <c r="S932" s="4" t="str">
        <f t="shared" si="14"/>
        <v/>
      </c>
      <c r="T932" s="4">
        <f>③入力シート!J935</f>
        <v>0</v>
      </c>
    </row>
    <row r="933" spans="1:20" ht="15" customHeight="1">
      <c r="A933" s="4">
        <v>0</v>
      </c>
      <c r="B933" s="4">
        <f>③入力シート!$B$2</f>
        <v>202307</v>
      </c>
      <c r="C933" s="4" t="e">
        <f>③入力シート!C936*100+③入力シート!D936</f>
        <v>#VALUE!</v>
      </c>
      <c r="D933" s="4">
        <v>112011</v>
      </c>
      <c r="E933" s="4">
        <f>①基本情報!$B$11</f>
        <v>0</v>
      </c>
      <c r="F933" s="4" t="str">
        <f>③入力シート!Q936</f>
        <v/>
      </c>
      <c r="G933" s="4">
        <v>1</v>
      </c>
      <c r="H933">
        <f>COUNTIFS($C$2:$C933,C933,$F$2:$F933,F933,$I$2:$I933,I933)</f>
        <v>932</v>
      </c>
      <c r="I933" s="4">
        <f>③入力シート!E936</f>
        <v>0</v>
      </c>
      <c r="K933" s="4">
        <f>③入力シート!G936</f>
        <v>0</v>
      </c>
      <c r="L933" s="4">
        <f>③入力シート!H936</f>
        <v>0</v>
      </c>
      <c r="O933" s="4">
        <f>①基本情報!$B$9</f>
        <v>0</v>
      </c>
      <c r="P933" s="4" t="str">
        <f>③入力シート!B936</f>
        <v/>
      </c>
      <c r="R933" s="4" t="s">
        <v>50</v>
      </c>
      <c r="S933" s="4" t="str">
        <f t="shared" si="14"/>
        <v/>
      </c>
      <c r="T933" s="4">
        <f>③入力シート!J936</f>
        <v>0</v>
      </c>
    </row>
    <row r="934" spans="1:20" ht="15" customHeight="1">
      <c r="A934" s="4">
        <v>0</v>
      </c>
      <c r="B934" s="4">
        <f>③入力シート!$B$2</f>
        <v>202307</v>
      </c>
      <c r="C934" s="4" t="e">
        <f>③入力シート!C937*100+③入力シート!D937</f>
        <v>#VALUE!</v>
      </c>
      <c r="D934" s="4">
        <v>112011</v>
      </c>
      <c r="E934" s="4">
        <f>①基本情報!$B$11</f>
        <v>0</v>
      </c>
      <c r="F934" s="4" t="str">
        <f>③入力シート!Q937</f>
        <v/>
      </c>
      <c r="G934" s="4">
        <v>1</v>
      </c>
      <c r="H934">
        <f>COUNTIFS($C$2:$C934,C934,$F$2:$F934,F934,$I$2:$I934,I934)</f>
        <v>933</v>
      </c>
      <c r="I934" s="4">
        <f>③入力シート!E937</f>
        <v>0</v>
      </c>
      <c r="K934" s="4">
        <f>③入力シート!G937</f>
        <v>0</v>
      </c>
      <c r="L934" s="4">
        <f>③入力シート!H937</f>
        <v>0</v>
      </c>
      <c r="O934" s="4">
        <f>①基本情報!$B$9</f>
        <v>0</v>
      </c>
      <c r="P934" s="4" t="str">
        <f>③入力シート!B937</f>
        <v/>
      </c>
      <c r="R934" s="4" t="s">
        <v>50</v>
      </c>
      <c r="S934" s="4" t="str">
        <f t="shared" si="14"/>
        <v/>
      </c>
      <c r="T934" s="4">
        <f>③入力シート!J937</f>
        <v>0</v>
      </c>
    </row>
    <row r="935" spans="1:20" ht="15" customHeight="1">
      <c r="A935" s="4">
        <v>0</v>
      </c>
      <c r="B935" s="4">
        <f>③入力シート!$B$2</f>
        <v>202307</v>
      </c>
      <c r="C935" s="4" t="e">
        <f>③入力シート!C938*100+③入力シート!D938</f>
        <v>#VALUE!</v>
      </c>
      <c r="D935" s="4">
        <v>112011</v>
      </c>
      <c r="E935" s="4">
        <f>①基本情報!$B$11</f>
        <v>0</v>
      </c>
      <c r="F935" s="4" t="str">
        <f>③入力シート!Q938</f>
        <v/>
      </c>
      <c r="G935" s="4">
        <v>1</v>
      </c>
      <c r="H935">
        <f>COUNTIFS($C$2:$C935,C935,$F$2:$F935,F935,$I$2:$I935,I935)</f>
        <v>934</v>
      </c>
      <c r="I935" s="4">
        <f>③入力シート!E938</f>
        <v>0</v>
      </c>
      <c r="K935" s="4">
        <f>③入力シート!G938</f>
        <v>0</v>
      </c>
      <c r="L935" s="4">
        <f>③入力シート!H938</f>
        <v>0</v>
      </c>
      <c r="O935" s="4">
        <f>①基本情報!$B$9</f>
        <v>0</v>
      </c>
      <c r="P935" s="4" t="str">
        <f>③入力シート!B938</f>
        <v/>
      </c>
      <c r="R935" s="4" t="s">
        <v>50</v>
      </c>
      <c r="S935" s="4" t="str">
        <f t="shared" si="14"/>
        <v/>
      </c>
      <c r="T935" s="4">
        <f>③入力シート!J938</f>
        <v>0</v>
      </c>
    </row>
    <row r="936" spans="1:20" ht="15" customHeight="1">
      <c r="A936" s="4">
        <v>0</v>
      </c>
      <c r="B936" s="4">
        <f>③入力シート!$B$2</f>
        <v>202307</v>
      </c>
      <c r="C936" s="4" t="e">
        <f>③入力シート!C939*100+③入力シート!D939</f>
        <v>#VALUE!</v>
      </c>
      <c r="D936" s="4">
        <v>112011</v>
      </c>
      <c r="E936" s="4">
        <f>①基本情報!$B$11</f>
        <v>0</v>
      </c>
      <c r="F936" s="4" t="str">
        <f>③入力シート!Q939</f>
        <v/>
      </c>
      <c r="G936" s="4">
        <v>1</v>
      </c>
      <c r="H936">
        <f>COUNTIFS($C$2:$C936,C936,$F$2:$F936,F936,$I$2:$I936,I936)</f>
        <v>935</v>
      </c>
      <c r="I936" s="4">
        <f>③入力シート!E939</f>
        <v>0</v>
      </c>
      <c r="K936" s="4">
        <f>③入力シート!G939</f>
        <v>0</v>
      </c>
      <c r="L936" s="4">
        <f>③入力シート!H939</f>
        <v>0</v>
      </c>
      <c r="O936" s="4">
        <f>①基本情報!$B$9</f>
        <v>0</v>
      </c>
      <c r="P936" s="4" t="str">
        <f>③入力シート!B939</f>
        <v/>
      </c>
      <c r="R936" s="4" t="s">
        <v>50</v>
      </c>
      <c r="S936" s="4" t="str">
        <f t="shared" si="14"/>
        <v/>
      </c>
      <c r="T936" s="4">
        <f>③入力シート!J939</f>
        <v>0</v>
      </c>
    </row>
    <row r="937" spans="1:20" ht="15" customHeight="1">
      <c r="A937" s="4">
        <v>0</v>
      </c>
      <c r="B937" s="4">
        <f>③入力シート!$B$2</f>
        <v>202307</v>
      </c>
      <c r="C937" s="4" t="e">
        <f>③入力シート!C940*100+③入力シート!D940</f>
        <v>#VALUE!</v>
      </c>
      <c r="D937" s="4">
        <v>112011</v>
      </c>
      <c r="E937" s="4">
        <f>①基本情報!$B$11</f>
        <v>0</v>
      </c>
      <c r="F937" s="4" t="str">
        <f>③入力シート!Q940</f>
        <v/>
      </c>
      <c r="G937" s="4">
        <v>1</v>
      </c>
      <c r="H937">
        <f>COUNTIFS($C$2:$C937,C937,$F$2:$F937,F937,$I$2:$I937,I937)</f>
        <v>936</v>
      </c>
      <c r="I937" s="4">
        <f>③入力シート!E940</f>
        <v>0</v>
      </c>
      <c r="K937" s="4">
        <f>③入力シート!G940</f>
        <v>0</v>
      </c>
      <c r="L937" s="4">
        <f>③入力シート!H940</f>
        <v>0</v>
      </c>
      <c r="O937" s="4">
        <f>①基本情報!$B$9</f>
        <v>0</v>
      </c>
      <c r="P937" s="4" t="str">
        <f>③入力シート!B940</f>
        <v/>
      </c>
      <c r="R937" s="4" t="s">
        <v>50</v>
      </c>
      <c r="S937" s="4" t="str">
        <f t="shared" si="14"/>
        <v/>
      </c>
      <c r="T937" s="4">
        <f>③入力シート!J940</f>
        <v>0</v>
      </c>
    </row>
    <row r="938" spans="1:20" ht="15" customHeight="1">
      <c r="A938" s="4">
        <v>0</v>
      </c>
      <c r="B938" s="4">
        <f>③入力シート!$B$2</f>
        <v>202307</v>
      </c>
      <c r="C938" s="4" t="e">
        <f>③入力シート!C941*100+③入力シート!D941</f>
        <v>#VALUE!</v>
      </c>
      <c r="D938" s="4">
        <v>112011</v>
      </c>
      <c r="E938" s="4">
        <f>①基本情報!$B$11</f>
        <v>0</v>
      </c>
      <c r="F938" s="4" t="str">
        <f>③入力シート!Q941</f>
        <v/>
      </c>
      <c r="G938" s="4">
        <v>1</v>
      </c>
      <c r="H938">
        <f>COUNTIFS($C$2:$C938,C938,$F$2:$F938,F938,$I$2:$I938,I938)</f>
        <v>937</v>
      </c>
      <c r="I938" s="4">
        <f>③入力シート!E941</f>
        <v>0</v>
      </c>
      <c r="K938" s="4">
        <f>③入力シート!G941</f>
        <v>0</v>
      </c>
      <c r="L938" s="4">
        <f>③入力シート!H941</f>
        <v>0</v>
      </c>
      <c r="O938" s="4">
        <f>①基本情報!$B$9</f>
        <v>0</v>
      </c>
      <c r="P938" s="4" t="str">
        <f>③入力シート!B941</f>
        <v/>
      </c>
      <c r="R938" s="4" t="s">
        <v>50</v>
      </c>
      <c r="S938" s="4" t="str">
        <f t="shared" si="14"/>
        <v/>
      </c>
      <c r="T938" s="4">
        <f>③入力シート!J941</f>
        <v>0</v>
      </c>
    </row>
    <row r="939" spans="1:20" ht="15" customHeight="1">
      <c r="A939" s="4">
        <v>0</v>
      </c>
      <c r="B939" s="4">
        <f>③入力シート!$B$2</f>
        <v>202307</v>
      </c>
      <c r="C939" s="4" t="e">
        <f>③入力シート!C942*100+③入力シート!D942</f>
        <v>#VALUE!</v>
      </c>
      <c r="D939" s="4">
        <v>112011</v>
      </c>
      <c r="E939" s="4">
        <f>①基本情報!$B$11</f>
        <v>0</v>
      </c>
      <c r="F939" s="4" t="str">
        <f>③入力シート!Q942</f>
        <v/>
      </c>
      <c r="G939" s="4">
        <v>1</v>
      </c>
      <c r="H939">
        <f>COUNTIFS($C$2:$C939,C939,$F$2:$F939,F939,$I$2:$I939,I939)</f>
        <v>938</v>
      </c>
      <c r="I939" s="4">
        <f>③入力シート!E942</f>
        <v>0</v>
      </c>
      <c r="K939" s="4">
        <f>③入力シート!G942</f>
        <v>0</v>
      </c>
      <c r="L939" s="4">
        <f>③入力シート!H942</f>
        <v>0</v>
      </c>
      <c r="O939" s="4">
        <f>①基本情報!$B$9</f>
        <v>0</v>
      </c>
      <c r="P939" s="4" t="str">
        <f>③入力シート!B942</f>
        <v/>
      </c>
      <c r="R939" s="4" t="s">
        <v>50</v>
      </c>
      <c r="S939" s="4" t="str">
        <f t="shared" si="14"/>
        <v/>
      </c>
      <c r="T939" s="4">
        <f>③入力シート!J942</f>
        <v>0</v>
      </c>
    </row>
    <row r="940" spans="1:20" ht="15" customHeight="1">
      <c r="A940" s="4">
        <v>0</v>
      </c>
      <c r="B940" s="4">
        <f>③入力シート!$B$2</f>
        <v>202307</v>
      </c>
      <c r="C940" s="4" t="e">
        <f>③入力シート!C943*100+③入力シート!D943</f>
        <v>#VALUE!</v>
      </c>
      <c r="D940" s="4">
        <v>112011</v>
      </c>
      <c r="E940" s="4">
        <f>①基本情報!$B$11</f>
        <v>0</v>
      </c>
      <c r="F940" s="4" t="str">
        <f>③入力シート!Q943</f>
        <v/>
      </c>
      <c r="G940" s="4">
        <v>1</v>
      </c>
      <c r="H940">
        <f>COUNTIFS($C$2:$C940,C940,$F$2:$F940,F940,$I$2:$I940,I940)</f>
        <v>939</v>
      </c>
      <c r="I940" s="4">
        <f>③入力シート!E943</f>
        <v>0</v>
      </c>
      <c r="K940" s="4">
        <f>③入力シート!G943</f>
        <v>0</v>
      </c>
      <c r="L940" s="4">
        <f>③入力シート!H943</f>
        <v>0</v>
      </c>
      <c r="O940" s="4">
        <f>①基本情報!$B$9</f>
        <v>0</v>
      </c>
      <c r="P940" s="4" t="str">
        <f>③入力シート!B943</f>
        <v/>
      </c>
      <c r="R940" s="4" t="s">
        <v>50</v>
      </c>
      <c r="S940" s="4" t="str">
        <f t="shared" si="14"/>
        <v/>
      </c>
      <c r="T940" s="4">
        <f>③入力シート!J943</f>
        <v>0</v>
      </c>
    </row>
    <row r="941" spans="1:20" ht="15" customHeight="1">
      <c r="A941" s="4">
        <v>0</v>
      </c>
      <c r="B941" s="4">
        <f>③入力シート!$B$2</f>
        <v>202307</v>
      </c>
      <c r="C941" s="4" t="e">
        <f>③入力シート!C944*100+③入力シート!D944</f>
        <v>#VALUE!</v>
      </c>
      <c r="D941" s="4">
        <v>112011</v>
      </c>
      <c r="E941" s="4">
        <f>①基本情報!$B$11</f>
        <v>0</v>
      </c>
      <c r="F941" s="4" t="str">
        <f>③入力シート!Q944</f>
        <v/>
      </c>
      <c r="G941" s="4">
        <v>1</v>
      </c>
      <c r="H941">
        <f>COUNTIFS($C$2:$C941,C941,$F$2:$F941,F941,$I$2:$I941,I941)</f>
        <v>940</v>
      </c>
      <c r="I941" s="4">
        <f>③入力シート!E944</f>
        <v>0</v>
      </c>
      <c r="K941" s="4">
        <f>③入力シート!G944</f>
        <v>0</v>
      </c>
      <c r="L941" s="4">
        <f>③入力シート!H944</f>
        <v>0</v>
      </c>
      <c r="O941" s="4">
        <f>①基本情報!$B$9</f>
        <v>0</v>
      </c>
      <c r="P941" s="4" t="str">
        <f>③入力シート!B944</f>
        <v/>
      </c>
      <c r="R941" s="4" t="s">
        <v>50</v>
      </c>
      <c r="S941" s="4" t="str">
        <f t="shared" si="14"/>
        <v/>
      </c>
      <c r="T941" s="4">
        <f>③入力シート!J944</f>
        <v>0</v>
      </c>
    </row>
    <row r="942" spans="1:20" ht="15" customHeight="1">
      <c r="A942" s="4">
        <v>0</v>
      </c>
      <c r="B942" s="4">
        <f>③入力シート!$B$2</f>
        <v>202307</v>
      </c>
      <c r="C942" s="4" t="e">
        <f>③入力シート!C945*100+③入力シート!D945</f>
        <v>#VALUE!</v>
      </c>
      <c r="D942" s="4">
        <v>112011</v>
      </c>
      <c r="E942" s="4">
        <f>①基本情報!$B$11</f>
        <v>0</v>
      </c>
      <c r="F942" s="4" t="str">
        <f>③入力シート!Q945</f>
        <v/>
      </c>
      <c r="G942" s="4">
        <v>1</v>
      </c>
      <c r="H942">
        <f>COUNTIFS($C$2:$C942,C942,$F$2:$F942,F942,$I$2:$I942,I942)</f>
        <v>941</v>
      </c>
      <c r="I942" s="4">
        <f>③入力シート!E945</f>
        <v>0</v>
      </c>
      <c r="K942" s="4">
        <f>③入力シート!G945</f>
        <v>0</v>
      </c>
      <c r="L942" s="4">
        <f>③入力シート!H945</f>
        <v>0</v>
      </c>
      <c r="O942" s="4">
        <f>①基本情報!$B$9</f>
        <v>0</v>
      </c>
      <c r="P942" s="4" t="str">
        <f>③入力シート!B945</f>
        <v/>
      </c>
      <c r="R942" s="4" t="s">
        <v>50</v>
      </c>
      <c r="S942" s="4" t="str">
        <f t="shared" si="14"/>
        <v/>
      </c>
      <c r="T942" s="4">
        <f>③入力シート!J945</f>
        <v>0</v>
      </c>
    </row>
    <row r="943" spans="1:20" ht="15" customHeight="1">
      <c r="A943" s="4">
        <v>0</v>
      </c>
      <c r="B943" s="4">
        <f>③入力シート!$B$2</f>
        <v>202307</v>
      </c>
      <c r="C943" s="4" t="e">
        <f>③入力シート!C946*100+③入力シート!D946</f>
        <v>#VALUE!</v>
      </c>
      <c r="D943" s="4">
        <v>112011</v>
      </c>
      <c r="E943" s="4">
        <f>①基本情報!$B$11</f>
        <v>0</v>
      </c>
      <c r="F943" s="4" t="str">
        <f>③入力シート!Q946</f>
        <v/>
      </c>
      <c r="G943" s="4">
        <v>1</v>
      </c>
      <c r="H943">
        <f>COUNTIFS($C$2:$C943,C943,$F$2:$F943,F943,$I$2:$I943,I943)</f>
        <v>942</v>
      </c>
      <c r="I943" s="4">
        <f>③入力シート!E946</f>
        <v>0</v>
      </c>
      <c r="K943" s="4">
        <f>③入力シート!G946</f>
        <v>0</v>
      </c>
      <c r="L943" s="4">
        <f>③入力シート!H946</f>
        <v>0</v>
      </c>
      <c r="O943" s="4">
        <f>①基本情報!$B$9</f>
        <v>0</v>
      </c>
      <c r="P943" s="4" t="str">
        <f>③入力シート!B946</f>
        <v/>
      </c>
      <c r="R943" s="4" t="s">
        <v>50</v>
      </c>
      <c r="S943" s="4" t="str">
        <f t="shared" si="14"/>
        <v/>
      </c>
      <c r="T943" s="4">
        <f>③入力シート!J946</f>
        <v>0</v>
      </c>
    </row>
    <row r="944" spans="1:20" ht="15" customHeight="1">
      <c r="A944" s="4">
        <v>0</v>
      </c>
      <c r="B944" s="4">
        <f>③入力シート!$B$2</f>
        <v>202307</v>
      </c>
      <c r="C944" s="4" t="e">
        <f>③入力シート!C947*100+③入力シート!D947</f>
        <v>#VALUE!</v>
      </c>
      <c r="D944" s="4">
        <v>112011</v>
      </c>
      <c r="E944" s="4">
        <f>①基本情報!$B$11</f>
        <v>0</v>
      </c>
      <c r="F944" s="4" t="str">
        <f>③入力シート!Q947</f>
        <v/>
      </c>
      <c r="G944" s="4">
        <v>1</v>
      </c>
      <c r="H944">
        <f>COUNTIFS($C$2:$C944,C944,$F$2:$F944,F944,$I$2:$I944,I944)</f>
        <v>943</v>
      </c>
      <c r="I944" s="4">
        <f>③入力シート!E947</f>
        <v>0</v>
      </c>
      <c r="K944" s="4">
        <f>③入力シート!G947</f>
        <v>0</v>
      </c>
      <c r="L944" s="4">
        <f>③入力シート!H947</f>
        <v>0</v>
      </c>
      <c r="O944" s="4">
        <f>①基本情報!$B$9</f>
        <v>0</v>
      </c>
      <c r="P944" s="4" t="str">
        <f>③入力シート!B947</f>
        <v/>
      </c>
      <c r="R944" s="4" t="s">
        <v>50</v>
      </c>
      <c r="S944" s="4" t="str">
        <f t="shared" si="14"/>
        <v/>
      </c>
      <c r="T944" s="4">
        <f>③入力シート!J947</f>
        <v>0</v>
      </c>
    </row>
    <row r="945" spans="1:20" ht="15" customHeight="1">
      <c r="A945" s="4">
        <v>0</v>
      </c>
      <c r="B945" s="4">
        <f>③入力シート!$B$2</f>
        <v>202307</v>
      </c>
      <c r="C945" s="4" t="e">
        <f>③入力シート!C948*100+③入力シート!D948</f>
        <v>#VALUE!</v>
      </c>
      <c r="D945" s="4">
        <v>112011</v>
      </c>
      <c r="E945" s="4">
        <f>①基本情報!$B$11</f>
        <v>0</v>
      </c>
      <c r="F945" s="4" t="str">
        <f>③入力シート!Q948</f>
        <v/>
      </c>
      <c r="G945" s="4">
        <v>1</v>
      </c>
      <c r="H945">
        <f>COUNTIFS($C$2:$C945,C945,$F$2:$F945,F945,$I$2:$I945,I945)</f>
        <v>944</v>
      </c>
      <c r="I945" s="4">
        <f>③入力シート!E948</f>
        <v>0</v>
      </c>
      <c r="K945" s="4">
        <f>③入力シート!G948</f>
        <v>0</v>
      </c>
      <c r="L945" s="4">
        <f>③入力シート!H948</f>
        <v>0</v>
      </c>
      <c r="O945" s="4">
        <f>①基本情報!$B$9</f>
        <v>0</v>
      </c>
      <c r="P945" s="4" t="str">
        <f>③入力シート!B948</f>
        <v/>
      </c>
      <c r="R945" s="4" t="s">
        <v>50</v>
      </c>
      <c r="S945" s="4" t="str">
        <f t="shared" si="14"/>
        <v/>
      </c>
      <c r="T945" s="4">
        <f>③入力シート!J948</f>
        <v>0</v>
      </c>
    </row>
    <row r="946" spans="1:20" ht="15" customHeight="1">
      <c r="A946" s="4">
        <v>0</v>
      </c>
      <c r="B946" s="4">
        <f>③入力シート!$B$2</f>
        <v>202307</v>
      </c>
      <c r="C946" s="4" t="e">
        <f>③入力シート!C949*100+③入力シート!D949</f>
        <v>#VALUE!</v>
      </c>
      <c r="D946" s="4">
        <v>112011</v>
      </c>
      <c r="E946" s="4">
        <f>①基本情報!$B$11</f>
        <v>0</v>
      </c>
      <c r="F946" s="4" t="str">
        <f>③入力シート!Q949</f>
        <v/>
      </c>
      <c r="G946" s="4">
        <v>1</v>
      </c>
      <c r="H946">
        <f>COUNTIFS($C$2:$C946,C946,$F$2:$F946,F946,$I$2:$I946,I946)</f>
        <v>945</v>
      </c>
      <c r="I946" s="4">
        <f>③入力シート!E949</f>
        <v>0</v>
      </c>
      <c r="K946" s="4">
        <f>③入力シート!G949</f>
        <v>0</v>
      </c>
      <c r="L946" s="4">
        <f>③入力シート!H949</f>
        <v>0</v>
      </c>
      <c r="O946" s="4">
        <f>①基本情報!$B$9</f>
        <v>0</v>
      </c>
      <c r="P946" s="4" t="str">
        <f>③入力シート!B949</f>
        <v/>
      </c>
      <c r="R946" s="4" t="s">
        <v>50</v>
      </c>
      <c r="S946" s="4" t="str">
        <f t="shared" si="14"/>
        <v/>
      </c>
      <c r="T946" s="4">
        <f>③入力シート!J949</f>
        <v>0</v>
      </c>
    </row>
    <row r="947" spans="1:20" ht="15" customHeight="1">
      <c r="A947" s="4">
        <v>0</v>
      </c>
      <c r="B947" s="4">
        <f>③入力シート!$B$2</f>
        <v>202307</v>
      </c>
      <c r="C947" s="4" t="e">
        <f>③入力シート!C950*100+③入力シート!D950</f>
        <v>#VALUE!</v>
      </c>
      <c r="D947" s="4">
        <v>112011</v>
      </c>
      <c r="E947" s="4">
        <f>①基本情報!$B$11</f>
        <v>0</v>
      </c>
      <c r="F947" s="4" t="str">
        <f>③入力シート!Q950</f>
        <v/>
      </c>
      <c r="G947" s="4">
        <v>1</v>
      </c>
      <c r="H947">
        <f>COUNTIFS($C$2:$C947,C947,$F$2:$F947,F947,$I$2:$I947,I947)</f>
        <v>946</v>
      </c>
      <c r="I947" s="4">
        <f>③入力シート!E950</f>
        <v>0</v>
      </c>
      <c r="K947" s="4">
        <f>③入力シート!G950</f>
        <v>0</v>
      </c>
      <c r="L947" s="4">
        <f>③入力シート!H950</f>
        <v>0</v>
      </c>
      <c r="O947" s="4">
        <f>①基本情報!$B$9</f>
        <v>0</v>
      </c>
      <c r="P947" s="4" t="str">
        <f>③入力シート!B950</f>
        <v/>
      </c>
      <c r="R947" s="4" t="s">
        <v>50</v>
      </c>
      <c r="S947" s="4" t="str">
        <f t="shared" si="14"/>
        <v/>
      </c>
      <c r="T947" s="4">
        <f>③入力シート!J950</f>
        <v>0</v>
      </c>
    </row>
    <row r="948" spans="1:20" ht="15" customHeight="1">
      <c r="A948" s="4">
        <v>0</v>
      </c>
      <c r="B948" s="4">
        <f>③入力シート!$B$2</f>
        <v>202307</v>
      </c>
      <c r="C948" s="4" t="e">
        <f>③入力シート!C951*100+③入力シート!D951</f>
        <v>#VALUE!</v>
      </c>
      <c r="D948" s="4">
        <v>112011</v>
      </c>
      <c r="E948" s="4">
        <f>①基本情報!$B$11</f>
        <v>0</v>
      </c>
      <c r="F948" s="4" t="str">
        <f>③入力シート!Q951</f>
        <v/>
      </c>
      <c r="G948" s="4">
        <v>1</v>
      </c>
      <c r="H948">
        <f>COUNTIFS($C$2:$C948,C948,$F$2:$F948,F948,$I$2:$I948,I948)</f>
        <v>947</v>
      </c>
      <c r="I948" s="4">
        <f>③入力シート!E951</f>
        <v>0</v>
      </c>
      <c r="K948" s="4">
        <f>③入力シート!G951</f>
        <v>0</v>
      </c>
      <c r="L948" s="4">
        <f>③入力シート!H951</f>
        <v>0</v>
      </c>
      <c r="O948" s="4">
        <f>①基本情報!$B$9</f>
        <v>0</v>
      </c>
      <c r="P948" s="4" t="str">
        <f>③入力シート!B951</f>
        <v/>
      </c>
      <c r="R948" s="4" t="s">
        <v>50</v>
      </c>
      <c r="S948" s="4" t="str">
        <f t="shared" si="14"/>
        <v/>
      </c>
      <c r="T948" s="4">
        <f>③入力シート!J951</f>
        <v>0</v>
      </c>
    </row>
    <row r="949" spans="1:20" ht="15" customHeight="1">
      <c r="A949" s="4">
        <v>0</v>
      </c>
      <c r="B949" s="4">
        <f>③入力シート!$B$2</f>
        <v>202307</v>
      </c>
      <c r="C949" s="4" t="e">
        <f>③入力シート!C952*100+③入力シート!D952</f>
        <v>#VALUE!</v>
      </c>
      <c r="D949" s="4">
        <v>112011</v>
      </c>
      <c r="E949" s="4">
        <f>①基本情報!$B$11</f>
        <v>0</v>
      </c>
      <c r="F949" s="4" t="str">
        <f>③入力シート!Q952</f>
        <v/>
      </c>
      <c r="G949" s="4">
        <v>1</v>
      </c>
      <c r="H949">
        <f>COUNTIFS($C$2:$C949,C949,$F$2:$F949,F949,$I$2:$I949,I949)</f>
        <v>948</v>
      </c>
      <c r="I949" s="4">
        <f>③入力シート!E952</f>
        <v>0</v>
      </c>
      <c r="K949" s="4">
        <f>③入力シート!G952</f>
        <v>0</v>
      </c>
      <c r="L949" s="4">
        <f>③入力シート!H952</f>
        <v>0</v>
      </c>
      <c r="O949" s="4">
        <f>①基本情報!$B$9</f>
        <v>0</v>
      </c>
      <c r="P949" s="4" t="str">
        <f>③入力シート!B952</f>
        <v/>
      </c>
      <c r="R949" s="4" t="s">
        <v>50</v>
      </c>
      <c r="S949" s="4" t="str">
        <f t="shared" si="14"/>
        <v/>
      </c>
      <c r="T949" s="4">
        <f>③入力シート!J952</f>
        <v>0</v>
      </c>
    </row>
    <row r="950" spans="1:20" ht="15" customHeight="1">
      <c r="A950" s="4">
        <v>0</v>
      </c>
      <c r="B950" s="4">
        <f>③入力シート!$B$2</f>
        <v>202307</v>
      </c>
      <c r="C950" s="4" t="e">
        <f>③入力シート!C953*100+③入力シート!D953</f>
        <v>#VALUE!</v>
      </c>
      <c r="D950" s="4">
        <v>112011</v>
      </c>
      <c r="E950" s="4">
        <f>①基本情報!$B$11</f>
        <v>0</v>
      </c>
      <c r="F950" s="4" t="str">
        <f>③入力シート!Q953</f>
        <v/>
      </c>
      <c r="G950" s="4">
        <v>1</v>
      </c>
      <c r="H950">
        <f>COUNTIFS($C$2:$C950,C950,$F$2:$F950,F950,$I$2:$I950,I950)</f>
        <v>949</v>
      </c>
      <c r="I950" s="4">
        <f>③入力シート!E953</f>
        <v>0</v>
      </c>
      <c r="K950" s="4">
        <f>③入力シート!G953</f>
        <v>0</v>
      </c>
      <c r="L950" s="4">
        <f>③入力シート!H953</f>
        <v>0</v>
      </c>
      <c r="O950" s="4">
        <f>①基本情報!$B$9</f>
        <v>0</v>
      </c>
      <c r="P950" s="4" t="str">
        <f>③入力シート!B953</f>
        <v/>
      </c>
      <c r="R950" s="4" t="s">
        <v>50</v>
      </c>
      <c r="S950" s="4" t="str">
        <f t="shared" si="14"/>
        <v/>
      </c>
      <c r="T950" s="4">
        <f>③入力シート!J953</f>
        <v>0</v>
      </c>
    </row>
    <row r="951" spans="1:20" ht="15" customHeight="1">
      <c r="A951" s="4">
        <v>0</v>
      </c>
      <c r="B951" s="4">
        <f>③入力シート!$B$2</f>
        <v>202307</v>
      </c>
      <c r="C951" s="4" t="e">
        <f>③入力シート!C954*100+③入力シート!D954</f>
        <v>#VALUE!</v>
      </c>
      <c r="D951" s="4">
        <v>112011</v>
      </c>
      <c r="E951" s="4">
        <f>①基本情報!$B$11</f>
        <v>0</v>
      </c>
      <c r="F951" s="4" t="str">
        <f>③入力シート!Q954</f>
        <v/>
      </c>
      <c r="G951" s="4">
        <v>1</v>
      </c>
      <c r="H951">
        <f>COUNTIFS($C$2:$C951,C951,$F$2:$F951,F951,$I$2:$I951,I951)</f>
        <v>950</v>
      </c>
      <c r="I951" s="4">
        <f>③入力シート!E954</f>
        <v>0</v>
      </c>
      <c r="K951" s="4">
        <f>③入力シート!G954</f>
        <v>0</v>
      </c>
      <c r="L951" s="4">
        <f>③入力シート!H954</f>
        <v>0</v>
      </c>
      <c r="O951" s="4">
        <f>①基本情報!$B$9</f>
        <v>0</v>
      </c>
      <c r="P951" s="4" t="str">
        <f>③入力シート!B954</f>
        <v/>
      </c>
      <c r="R951" s="4" t="s">
        <v>50</v>
      </c>
      <c r="S951" s="4" t="str">
        <f t="shared" si="14"/>
        <v/>
      </c>
      <c r="T951" s="4">
        <f>③入力シート!J954</f>
        <v>0</v>
      </c>
    </row>
    <row r="952" spans="1:20" ht="15" customHeight="1">
      <c r="A952" s="4">
        <v>0</v>
      </c>
      <c r="B952" s="4">
        <f>③入力シート!$B$2</f>
        <v>202307</v>
      </c>
      <c r="C952" s="4" t="e">
        <f>③入力シート!C955*100+③入力シート!D955</f>
        <v>#VALUE!</v>
      </c>
      <c r="D952" s="4">
        <v>112011</v>
      </c>
      <c r="E952" s="4">
        <f>①基本情報!$B$11</f>
        <v>0</v>
      </c>
      <c r="F952" s="4" t="str">
        <f>③入力シート!Q955</f>
        <v/>
      </c>
      <c r="G952" s="4">
        <v>1</v>
      </c>
      <c r="H952">
        <f>COUNTIFS($C$2:$C952,C952,$F$2:$F952,F952,$I$2:$I952,I952)</f>
        <v>951</v>
      </c>
      <c r="I952" s="4">
        <f>③入力シート!E955</f>
        <v>0</v>
      </c>
      <c r="K952" s="4">
        <f>③入力シート!G955</f>
        <v>0</v>
      </c>
      <c r="L952" s="4">
        <f>③入力シート!H955</f>
        <v>0</v>
      </c>
      <c r="O952" s="4">
        <f>①基本情報!$B$9</f>
        <v>0</v>
      </c>
      <c r="P952" s="4" t="str">
        <f>③入力シート!B955</f>
        <v/>
      </c>
      <c r="R952" s="4" t="s">
        <v>50</v>
      </c>
      <c r="S952" s="4" t="str">
        <f t="shared" si="14"/>
        <v/>
      </c>
      <c r="T952" s="4">
        <f>③入力シート!J955</f>
        <v>0</v>
      </c>
    </row>
    <row r="953" spans="1:20" ht="15" customHeight="1">
      <c r="A953" s="4">
        <v>0</v>
      </c>
      <c r="B953" s="4">
        <f>③入力シート!$B$2</f>
        <v>202307</v>
      </c>
      <c r="C953" s="4" t="e">
        <f>③入力シート!C956*100+③入力シート!D956</f>
        <v>#VALUE!</v>
      </c>
      <c r="D953" s="4">
        <v>112011</v>
      </c>
      <c r="E953" s="4">
        <f>①基本情報!$B$11</f>
        <v>0</v>
      </c>
      <c r="F953" s="4" t="str">
        <f>③入力シート!Q956</f>
        <v/>
      </c>
      <c r="G953" s="4">
        <v>1</v>
      </c>
      <c r="H953">
        <f>COUNTIFS($C$2:$C953,C953,$F$2:$F953,F953,$I$2:$I953,I953)</f>
        <v>952</v>
      </c>
      <c r="I953" s="4">
        <f>③入力シート!E956</f>
        <v>0</v>
      </c>
      <c r="K953" s="4">
        <f>③入力シート!G956</f>
        <v>0</v>
      </c>
      <c r="L953" s="4">
        <f>③入力シート!H956</f>
        <v>0</v>
      </c>
      <c r="O953" s="4">
        <f>①基本情報!$B$9</f>
        <v>0</v>
      </c>
      <c r="P953" s="4" t="str">
        <f>③入力シート!B956</f>
        <v/>
      </c>
      <c r="R953" s="4" t="s">
        <v>50</v>
      </c>
      <c r="S953" s="4" t="str">
        <f t="shared" si="14"/>
        <v/>
      </c>
      <c r="T953" s="4">
        <f>③入力シート!J956</f>
        <v>0</v>
      </c>
    </row>
    <row r="954" spans="1:20" ht="15" customHeight="1">
      <c r="A954" s="4">
        <v>0</v>
      </c>
      <c r="B954" s="4">
        <f>③入力シート!$B$2</f>
        <v>202307</v>
      </c>
      <c r="C954" s="4" t="e">
        <f>③入力シート!C957*100+③入力シート!D957</f>
        <v>#VALUE!</v>
      </c>
      <c r="D954" s="4">
        <v>112011</v>
      </c>
      <c r="E954" s="4">
        <f>①基本情報!$B$11</f>
        <v>0</v>
      </c>
      <c r="F954" s="4" t="str">
        <f>③入力シート!Q957</f>
        <v/>
      </c>
      <c r="G954" s="4">
        <v>1</v>
      </c>
      <c r="H954">
        <f>COUNTIFS($C$2:$C954,C954,$F$2:$F954,F954,$I$2:$I954,I954)</f>
        <v>953</v>
      </c>
      <c r="I954" s="4">
        <f>③入力シート!E957</f>
        <v>0</v>
      </c>
      <c r="K954" s="4">
        <f>③入力シート!G957</f>
        <v>0</v>
      </c>
      <c r="L954" s="4">
        <f>③入力シート!H957</f>
        <v>0</v>
      </c>
      <c r="O954" s="4">
        <f>①基本情報!$B$9</f>
        <v>0</v>
      </c>
      <c r="P954" s="4" t="str">
        <f>③入力シート!B957</f>
        <v/>
      </c>
      <c r="R954" s="4" t="s">
        <v>50</v>
      </c>
      <c r="S954" s="4" t="str">
        <f t="shared" si="14"/>
        <v/>
      </c>
      <c r="T954" s="4">
        <f>③入力シート!J957</f>
        <v>0</v>
      </c>
    </row>
    <row r="955" spans="1:20" ht="15" customHeight="1">
      <c r="A955" s="4">
        <v>0</v>
      </c>
      <c r="B955" s="4">
        <f>③入力シート!$B$2</f>
        <v>202307</v>
      </c>
      <c r="C955" s="4" t="e">
        <f>③入力シート!C958*100+③入力シート!D958</f>
        <v>#VALUE!</v>
      </c>
      <c r="D955" s="4">
        <v>112011</v>
      </c>
      <c r="E955" s="4">
        <f>①基本情報!$B$11</f>
        <v>0</v>
      </c>
      <c r="F955" s="4" t="str">
        <f>③入力シート!Q958</f>
        <v/>
      </c>
      <c r="G955" s="4">
        <v>1</v>
      </c>
      <c r="H955">
        <f>COUNTIFS($C$2:$C955,C955,$F$2:$F955,F955,$I$2:$I955,I955)</f>
        <v>954</v>
      </c>
      <c r="I955" s="4">
        <f>③入力シート!E958</f>
        <v>0</v>
      </c>
      <c r="K955" s="4">
        <f>③入力シート!G958</f>
        <v>0</v>
      </c>
      <c r="L955" s="4">
        <f>③入力シート!H958</f>
        <v>0</v>
      </c>
      <c r="O955" s="4">
        <f>①基本情報!$B$9</f>
        <v>0</v>
      </c>
      <c r="P955" s="4" t="str">
        <f>③入力シート!B958</f>
        <v/>
      </c>
      <c r="R955" s="4" t="s">
        <v>50</v>
      </c>
      <c r="S955" s="4" t="str">
        <f t="shared" si="14"/>
        <v/>
      </c>
      <c r="T955" s="4">
        <f>③入力シート!J958</f>
        <v>0</v>
      </c>
    </row>
    <row r="956" spans="1:20" ht="15" customHeight="1">
      <c r="A956" s="4">
        <v>0</v>
      </c>
      <c r="B956" s="4">
        <f>③入力シート!$B$2</f>
        <v>202307</v>
      </c>
      <c r="C956" s="4" t="e">
        <f>③入力シート!C959*100+③入力シート!D959</f>
        <v>#VALUE!</v>
      </c>
      <c r="D956" s="4">
        <v>112011</v>
      </c>
      <c r="E956" s="4">
        <f>①基本情報!$B$11</f>
        <v>0</v>
      </c>
      <c r="F956" s="4" t="str">
        <f>③入力シート!Q959</f>
        <v/>
      </c>
      <c r="G956" s="4">
        <v>1</v>
      </c>
      <c r="H956">
        <f>COUNTIFS($C$2:$C956,C956,$F$2:$F956,F956,$I$2:$I956,I956)</f>
        <v>955</v>
      </c>
      <c r="I956" s="4">
        <f>③入力シート!E959</f>
        <v>0</v>
      </c>
      <c r="K956" s="4">
        <f>③入力シート!G959</f>
        <v>0</v>
      </c>
      <c r="L956" s="4">
        <f>③入力シート!H959</f>
        <v>0</v>
      </c>
      <c r="O956" s="4">
        <f>①基本情報!$B$9</f>
        <v>0</v>
      </c>
      <c r="P956" s="4" t="str">
        <f>③入力シート!B959</f>
        <v/>
      </c>
      <c r="R956" s="4" t="s">
        <v>50</v>
      </c>
      <c r="S956" s="4" t="str">
        <f t="shared" si="14"/>
        <v/>
      </c>
      <c r="T956" s="4">
        <f>③入力シート!J959</f>
        <v>0</v>
      </c>
    </row>
    <row r="957" spans="1:20" ht="15" customHeight="1">
      <c r="A957" s="4">
        <v>0</v>
      </c>
      <c r="B957" s="4">
        <f>③入力シート!$B$2</f>
        <v>202307</v>
      </c>
      <c r="C957" s="4" t="e">
        <f>③入力シート!C960*100+③入力シート!D960</f>
        <v>#VALUE!</v>
      </c>
      <c r="D957" s="4">
        <v>112011</v>
      </c>
      <c r="E957" s="4">
        <f>①基本情報!$B$11</f>
        <v>0</v>
      </c>
      <c r="F957" s="4" t="str">
        <f>③入力シート!Q960</f>
        <v/>
      </c>
      <c r="G957" s="4">
        <v>1</v>
      </c>
      <c r="H957">
        <f>COUNTIFS($C$2:$C957,C957,$F$2:$F957,F957,$I$2:$I957,I957)</f>
        <v>956</v>
      </c>
      <c r="I957" s="4">
        <f>③入力シート!E960</f>
        <v>0</v>
      </c>
      <c r="K957" s="4">
        <f>③入力シート!G960</f>
        <v>0</v>
      </c>
      <c r="L957" s="4">
        <f>③入力シート!H960</f>
        <v>0</v>
      </c>
      <c r="O957" s="4">
        <f>①基本情報!$B$9</f>
        <v>0</v>
      </c>
      <c r="P957" s="4" t="str">
        <f>③入力シート!B960</f>
        <v/>
      </c>
      <c r="R957" s="4" t="s">
        <v>50</v>
      </c>
      <c r="S957" s="4" t="str">
        <f t="shared" si="14"/>
        <v/>
      </c>
      <c r="T957" s="4">
        <f>③入力シート!J960</f>
        <v>0</v>
      </c>
    </row>
    <row r="958" spans="1:20" ht="15" customHeight="1">
      <c r="A958" s="4">
        <v>0</v>
      </c>
      <c r="B958" s="4">
        <f>③入力シート!$B$2</f>
        <v>202307</v>
      </c>
      <c r="C958" s="4" t="e">
        <f>③入力シート!C961*100+③入力シート!D961</f>
        <v>#VALUE!</v>
      </c>
      <c r="D958" s="4">
        <v>112011</v>
      </c>
      <c r="E958" s="4">
        <f>①基本情報!$B$11</f>
        <v>0</v>
      </c>
      <c r="F958" s="4" t="str">
        <f>③入力シート!Q961</f>
        <v/>
      </c>
      <c r="G958" s="4">
        <v>1</v>
      </c>
      <c r="H958">
        <f>COUNTIFS($C$2:$C958,C958,$F$2:$F958,F958,$I$2:$I958,I958)</f>
        <v>957</v>
      </c>
      <c r="I958" s="4">
        <f>③入力シート!E961</f>
        <v>0</v>
      </c>
      <c r="K958" s="4">
        <f>③入力シート!G961</f>
        <v>0</v>
      </c>
      <c r="L958" s="4">
        <f>③入力シート!H961</f>
        <v>0</v>
      </c>
      <c r="O958" s="4">
        <f>①基本情報!$B$9</f>
        <v>0</v>
      </c>
      <c r="P958" s="4" t="str">
        <f>③入力シート!B961</f>
        <v/>
      </c>
      <c r="R958" s="4" t="s">
        <v>50</v>
      </c>
      <c r="S958" s="4" t="str">
        <f t="shared" si="14"/>
        <v/>
      </c>
      <c r="T958" s="4">
        <f>③入力シート!J961</f>
        <v>0</v>
      </c>
    </row>
    <row r="959" spans="1:20" ht="15" customHeight="1">
      <c r="A959" s="4">
        <v>0</v>
      </c>
      <c r="B959" s="4">
        <f>③入力シート!$B$2</f>
        <v>202307</v>
      </c>
      <c r="C959" s="4" t="e">
        <f>③入力シート!C962*100+③入力シート!D962</f>
        <v>#VALUE!</v>
      </c>
      <c r="D959" s="4">
        <v>112011</v>
      </c>
      <c r="E959" s="4">
        <f>①基本情報!$B$11</f>
        <v>0</v>
      </c>
      <c r="F959" s="4" t="str">
        <f>③入力シート!Q962</f>
        <v/>
      </c>
      <c r="G959" s="4">
        <v>1</v>
      </c>
      <c r="H959">
        <f>COUNTIFS($C$2:$C959,C959,$F$2:$F959,F959,$I$2:$I959,I959)</f>
        <v>958</v>
      </c>
      <c r="I959" s="4">
        <f>③入力シート!E962</f>
        <v>0</v>
      </c>
      <c r="K959" s="4">
        <f>③入力シート!G962</f>
        <v>0</v>
      </c>
      <c r="L959" s="4">
        <f>③入力シート!H962</f>
        <v>0</v>
      </c>
      <c r="O959" s="4">
        <f>①基本情報!$B$9</f>
        <v>0</v>
      </c>
      <c r="P959" s="4" t="str">
        <f>③入力シート!B962</f>
        <v/>
      </c>
      <c r="R959" s="4" t="s">
        <v>50</v>
      </c>
      <c r="S959" s="4" t="str">
        <f t="shared" si="14"/>
        <v/>
      </c>
      <c r="T959" s="4">
        <f>③入力シート!J962</f>
        <v>0</v>
      </c>
    </row>
    <row r="960" spans="1:20" ht="15" customHeight="1">
      <c r="A960" s="4">
        <v>0</v>
      </c>
      <c r="B960" s="4">
        <f>③入力シート!$B$2</f>
        <v>202307</v>
      </c>
      <c r="C960" s="4" t="e">
        <f>③入力シート!C963*100+③入力シート!D963</f>
        <v>#VALUE!</v>
      </c>
      <c r="D960" s="4">
        <v>112011</v>
      </c>
      <c r="E960" s="4">
        <f>①基本情報!$B$11</f>
        <v>0</v>
      </c>
      <c r="F960" s="4" t="str">
        <f>③入力シート!Q963</f>
        <v/>
      </c>
      <c r="G960" s="4">
        <v>1</v>
      </c>
      <c r="H960">
        <f>COUNTIFS($C$2:$C960,C960,$F$2:$F960,F960,$I$2:$I960,I960)</f>
        <v>959</v>
      </c>
      <c r="I960" s="4">
        <f>③入力シート!E963</f>
        <v>0</v>
      </c>
      <c r="K960" s="4">
        <f>③入力シート!G963</f>
        <v>0</v>
      </c>
      <c r="L960" s="4">
        <f>③入力シート!H963</f>
        <v>0</v>
      </c>
      <c r="O960" s="4">
        <f>①基本情報!$B$9</f>
        <v>0</v>
      </c>
      <c r="P960" s="4" t="str">
        <f>③入力シート!B963</f>
        <v/>
      </c>
      <c r="R960" s="4" t="s">
        <v>50</v>
      </c>
      <c r="S960" s="4" t="str">
        <f t="shared" si="14"/>
        <v/>
      </c>
      <c r="T960" s="4">
        <f>③入力シート!J963</f>
        <v>0</v>
      </c>
    </row>
    <row r="961" spans="1:20" ht="15" customHeight="1">
      <c r="A961" s="4">
        <v>0</v>
      </c>
      <c r="B961" s="4">
        <f>③入力シート!$B$2</f>
        <v>202307</v>
      </c>
      <c r="C961" s="4" t="e">
        <f>③入力シート!C964*100+③入力シート!D964</f>
        <v>#VALUE!</v>
      </c>
      <c r="D961" s="4">
        <v>112011</v>
      </c>
      <c r="E961" s="4">
        <f>①基本情報!$B$11</f>
        <v>0</v>
      </c>
      <c r="F961" s="4" t="str">
        <f>③入力シート!Q964</f>
        <v/>
      </c>
      <c r="G961" s="4">
        <v>1</v>
      </c>
      <c r="H961">
        <f>COUNTIFS($C$2:$C961,C961,$F$2:$F961,F961,$I$2:$I961,I961)</f>
        <v>960</v>
      </c>
      <c r="I961" s="4">
        <f>③入力シート!E964</f>
        <v>0</v>
      </c>
      <c r="K961" s="4">
        <f>③入力シート!G964</f>
        <v>0</v>
      </c>
      <c r="L961" s="4">
        <f>③入力シート!H964</f>
        <v>0</v>
      </c>
      <c r="O961" s="4">
        <f>①基本情報!$B$9</f>
        <v>0</v>
      </c>
      <c r="P961" s="4" t="str">
        <f>③入力シート!B964</f>
        <v/>
      </c>
      <c r="R961" s="4" t="s">
        <v>50</v>
      </c>
      <c r="S961" s="4" t="str">
        <f t="shared" si="14"/>
        <v/>
      </c>
      <c r="T961" s="4">
        <f>③入力シート!J964</f>
        <v>0</v>
      </c>
    </row>
    <row r="962" spans="1:20" ht="15" customHeight="1">
      <c r="A962" s="4">
        <v>0</v>
      </c>
      <c r="B962" s="4">
        <f>③入力シート!$B$2</f>
        <v>202307</v>
      </c>
      <c r="C962" s="4" t="e">
        <f>③入力シート!C965*100+③入力シート!D965</f>
        <v>#VALUE!</v>
      </c>
      <c r="D962" s="4">
        <v>112011</v>
      </c>
      <c r="E962" s="4">
        <f>①基本情報!$B$11</f>
        <v>0</v>
      </c>
      <c r="F962" s="4" t="str">
        <f>③入力シート!Q965</f>
        <v/>
      </c>
      <c r="G962" s="4">
        <v>1</v>
      </c>
      <c r="H962">
        <f>COUNTIFS($C$2:$C962,C962,$F$2:$F962,F962,$I$2:$I962,I962)</f>
        <v>961</v>
      </c>
      <c r="I962" s="4">
        <f>③入力シート!E965</f>
        <v>0</v>
      </c>
      <c r="K962" s="4">
        <f>③入力シート!G965</f>
        <v>0</v>
      </c>
      <c r="L962" s="4">
        <f>③入力シート!H965</f>
        <v>0</v>
      </c>
      <c r="O962" s="4">
        <f>①基本情報!$B$9</f>
        <v>0</v>
      </c>
      <c r="P962" s="4" t="str">
        <f>③入力シート!B965</f>
        <v/>
      </c>
      <c r="R962" s="4" t="s">
        <v>50</v>
      </c>
      <c r="S962" s="4" t="str">
        <f t="shared" si="14"/>
        <v/>
      </c>
      <c r="T962" s="4">
        <f>③入力シート!J965</f>
        <v>0</v>
      </c>
    </row>
    <row r="963" spans="1:20" ht="15" customHeight="1">
      <c r="A963" s="4">
        <v>0</v>
      </c>
      <c r="B963" s="4">
        <f>③入力シート!$B$2</f>
        <v>202307</v>
      </c>
      <c r="C963" s="4" t="e">
        <f>③入力シート!C966*100+③入力シート!D966</f>
        <v>#VALUE!</v>
      </c>
      <c r="D963" s="4">
        <v>112011</v>
      </c>
      <c r="E963" s="4">
        <f>①基本情報!$B$11</f>
        <v>0</v>
      </c>
      <c r="F963" s="4" t="str">
        <f>③入力シート!Q966</f>
        <v/>
      </c>
      <c r="G963" s="4">
        <v>1</v>
      </c>
      <c r="H963">
        <f>COUNTIFS($C$2:$C963,C963,$F$2:$F963,F963,$I$2:$I963,I963)</f>
        <v>962</v>
      </c>
      <c r="I963" s="4">
        <f>③入力シート!E966</f>
        <v>0</v>
      </c>
      <c r="K963" s="4">
        <f>③入力シート!G966</f>
        <v>0</v>
      </c>
      <c r="L963" s="4">
        <f>③入力シート!H966</f>
        <v>0</v>
      </c>
      <c r="O963" s="4">
        <f>①基本情報!$B$9</f>
        <v>0</v>
      </c>
      <c r="P963" s="4" t="str">
        <f>③入力シート!B966</f>
        <v/>
      </c>
      <c r="R963" s="4" t="s">
        <v>50</v>
      </c>
      <c r="S963" s="4" t="str">
        <f t="shared" ref="S963:S1000" si="15">IFERROR(VLOOKUP(T963,$V:$W,2,0),"")</f>
        <v/>
      </c>
      <c r="T963" s="4">
        <f>③入力シート!J966</f>
        <v>0</v>
      </c>
    </row>
    <row r="964" spans="1:20" ht="15" customHeight="1">
      <c r="A964" s="4">
        <v>0</v>
      </c>
      <c r="B964" s="4">
        <f>③入力シート!$B$2</f>
        <v>202307</v>
      </c>
      <c r="C964" s="4" t="e">
        <f>③入力シート!C967*100+③入力シート!D967</f>
        <v>#VALUE!</v>
      </c>
      <c r="D964" s="4">
        <v>112011</v>
      </c>
      <c r="E964" s="4">
        <f>①基本情報!$B$11</f>
        <v>0</v>
      </c>
      <c r="F964" s="4" t="str">
        <f>③入力シート!Q967</f>
        <v/>
      </c>
      <c r="G964" s="4">
        <v>1</v>
      </c>
      <c r="H964">
        <f>COUNTIFS($C$2:$C964,C964,$F$2:$F964,F964,$I$2:$I964,I964)</f>
        <v>963</v>
      </c>
      <c r="I964" s="4">
        <f>③入力シート!E967</f>
        <v>0</v>
      </c>
      <c r="K964" s="4">
        <f>③入力シート!G967</f>
        <v>0</v>
      </c>
      <c r="L964" s="4">
        <f>③入力シート!H967</f>
        <v>0</v>
      </c>
      <c r="O964" s="4">
        <f>①基本情報!$B$9</f>
        <v>0</v>
      </c>
      <c r="P964" s="4" t="str">
        <f>③入力シート!B967</f>
        <v/>
      </c>
      <c r="R964" s="4" t="s">
        <v>50</v>
      </c>
      <c r="S964" s="4" t="str">
        <f t="shared" si="15"/>
        <v/>
      </c>
      <c r="T964" s="4">
        <f>③入力シート!J967</f>
        <v>0</v>
      </c>
    </row>
    <row r="965" spans="1:20" ht="15" customHeight="1">
      <c r="A965" s="4">
        <v>0</v>
      </c>
      <c r="B965" s="4">
        <f>③入力シート!$B$2</f>
        <v>202307</v>
      </c>
      <c r="C965" s="4" t="e">
        <f>③入力シート!C968*100+③入力シート!D968</f>
        <v>#VALUE!</v>
      </c>
      <c r="D965" s="4">
        <v>112011</v>
      </c>
      <c r="E965" s="4">
        <f>①基本情報!$B$11</f>
        <v>0</v>
      </c>
      <c r="F965" s="4" t="str">
        <f>③入力シート!Q968</f>
        <v/>
      </c>
      <c r="G965" s="4">
        <v>1</v>
      </c>
      <c r="H965">
        <f>COUNTIFS($C$2:$C965,C965,$F$2:$F965,F965,$I$2:$I965,I965)</f>
        <v>964</v>
      </c>
      <c r="I965" s="4">
        <f>③入力シート!E968</f>
        <v>0</v>
      </c>
      <c r="K965" s="4">
        <f>③入力シート!G968</f>
        <v>0</v>
      </c>
      <c r="L965" s="4">
        <f>③入力シート!H968</f>
        <v>0</v>
      </c>
      <c r="O965" s="4">
        <f>①基本情報!$B$9</f>
        <v>0</v>
      </c>
      <c r="P965" s="4" t="str">
        <f>③入力シート!B968</f>
        <v/>
      </c>
      <c r="R965" s="4" t="s">
        <v>50</v>
      </c>
      <c r="S965" s="4" t="str">
        <f t="shared" si="15"/>
        <v/>
      </c>
      <c r="T965" s="4">
        <f>③入力シート!J968</f>
        <v>0</v>
      </c>
    </row>
    <row r="966" spans="1:20" ht="15" customHeight="1">
      <c r="A966" s="4">
        <v>0</v>
      </c>
      <c r="B966" s="4">
        <f>③入力シート!$B$2</f>
        <v>202307</v>
      </c>
      <c r="C966" s="4" t="e">
        <f>③入力シート!C969*100+③入力シート!D969</f>
        <v>#VALUE!</v>
      </c>
      <c r="D966" s="4">
        <v>112011</v>
      </c>
      <c r="E966" s="4">
        <f>①基本情報!$B$11</f>
        <v>0</v>
      </c>
      <c r="F966" s="4" t="str">
        <f>③入力シート!Q969</f>
        <v/>
      </c>
      <c r="G966" s="4">
        <v>1</v>
      </c>
      <c r="H966">
        <f>COUNTIFS($C$2:$C966,C966,$F$2:$F966,F966,$I$2:$I966,I966)</f>
        <v>965</v>
      </c>
      <c r="I966" s="4">
        <f>③入力シート!E969</f>
        <v>0</v>
      </c>
      <c r="K966" s="4">
        <f>③入力シート!G969</f>
        <v>0</v>
      </c>
      <c r="L966" s="4">
        <f>③入力シート!H969</f>
        <v>0</v>
      </c>
      <c r="O966" s="4">
        <f>①基本情報!$B$9</f>
        <v>0</v>
      </c>
      <c r="P966" s="4" t="str">
        <f>③入力シート!B969</f>
        <v/>
      </c>
      <c r="R966" s="4" t="s">
        <v>50</v>
      </c>
      <c r="S966" s="4" t="str">
        <f t="shared" si="15"/>
        <v/>
      </c>
      <c r="T966" s="4">
        <f>③入力シート!J969</f>
        <v>0</v>
      </c>
    </row>
    <row r="967" spans="1:20" ht="15" customHeight="1">
      <c r="A967" s="4">
        <v>0</v>
      </c>
      <c r="B967" s="4">
        <f>③入力シート!$B$2</f>
        <v>202307</v>
      </c>
      <c r="C967" s="4" t="e">
        <f>③入力シート!C970*100+③入力シート!D970</f>
        <v>#VALUE!</v>
      </c>
      <c r="D967" s="4">
        <v>112011</v>
      </c>
      <c r="E967" s="4">
        <f>①基本情報!$B$11</f>
        <v>0</v>
      </c>
      <c r="F967" s="4" t="str">
        <f>③入力シート!Q970</f>
        <v/>
      </c>
      <c r="G967" s="4">
        <v>1</v>
      </c>
      <c r="H967">
        <f>COUNTIFS($C$2:$C967,C967,$F$2:$F967,F967,$I$2:$I967,I967)</f>
        <v>966</v>
      </c>
      <c r="I967" s="4">
        <f>③入力シート!E970</f>
        <v>0</v>
      </c>
      <c r="K967" s="4">
        <f>③入力シート!G970</f>
        <v>0</v>
      </c>
      <c r="L967" s="4">
        <f>③入力シート!H970</f>
        <v>0</v>
      </c>
      <c r="O967" s="4">
        <f>①基本情報!$B$9</f>
        <v>0</v>
      </c>
      <c r="P967" s="4" t="str">
        <f>③入力シート!B970</f>
        <v/>
      </c>
      <c r="R967" s="4" t="s">
        <v>50</v>
      </c>
      <c r="S967" s="4" t="str">
        <f t="shared" si="15"/>
        <v/>
      </c>
      <c r="T967" s="4">
        <f>③入力シート!J970</f>
        <v>0</v>
      </c>
    </row>
    <row r="968" spans="1:20" ht="15" customHeight="1">
      <c r="A968" s="4">
        <v>0</v>
      </c>
      <c r="B968" s="4">
        <f>③入力シート!$B$2</f>
        <v>202307</v>
      </c>
      <c r="C968" s="4" t="e">
        <f>③入力シート!C971*100+③入力シート!D971</f>
        <v>#VALUE!</v>
      </c>
      <c r="D968" s="4">
        <v>112011</v>
      </c>
      <c r="E968" s="4">
        <f>①基本情報!$B$11</f>
        <v>0</v>
      </c>
      <c r="F968" s="4" t="str">
        <f>③入力シート!Q971</f>
        <v/>
      </c>
      <c r="G968" s="4">
        <v>1</v>
      </c>
      <c r="H968">
        <f>COUNTIFS($C$2:$C968,C968,$F$2:$F968,F968,$I$2:$I968,I968)</f>
        <v>967</v>
      </c>
      <c r="I968" s="4">
        <f>③入力シート!E971</f>
        <v>0</v>
      </c>
      <c r="K968" s="4">
        <f>③入力シート!G971</f>
        <v>0</v>
      </c>
      <c r="L968" s="4">
        <f>③入力シート!H971</f>
        <v>0</v>
      </c>
      <c r="O968" s="4">
        <f>①基本情報!$B$9</f>
        <v>0</v>
      </c>
      <c r="P968" s="4" t="str">
        <f>③入力シート!B971</f>
        <v/>
      </c>
      <c r="R968" s="4" t="s">
        <v>50</v>
      </c>
      <c r="S968" s="4" t="str">
        <f t="shared" si="15"/>
        <v/>
      </c>
      <c r="T968" s="4">
        <f>③入力シート!J971</f>
        <v>0</v>
      </c>
    </row>
    <row r="969" spans="1:20" ht="15" customHeight="1">
      <c r="A969" s="4">
        <v>0</v>
      </c>
      <c r="B969" s="4">
        <f>③入力シート!$B$2</f>
        <v>202307</v>
      </c>
      <c r="C969" s="4" t="e">
        <f>③入力シート!C972*100+③入力シート!D972</f>
        <v>#VALUE!</v>
      </c>
      <c r="D969" s="4">
        <v>112011</v>
      </c>
      <c r="E969" s="4">
        <f>①基本情報!$B$11</f>
        <v>0</v>
      </c>
      <c r="F969" s="4" t="str">
        <f>③入力シート!Q972</f>
        <v/>
      </c>
      <c r="G969" s="4">
        <v>1</v>
      </c>
      <c r="H969">
        <f>COUNTIFS($C$2:$C969,C969,$F$2:$F969,F969,$I$2:$I969,I969)</f>
        <v>968</v>
      </c>
      <c r="I969" s="4">
        <f>③入力シート!E972</f>
        <v>0</v>
      </c>
      <c r="K969" s="4">
        <f>③入力シート!G972</f>
        <v>0</v>
      </c>
      <c r="L969" s="4">
        <f>③入力シート!H972</f>
        <v>0</v>
      </c>
      <c r="O969" s="4">
        <f>①基本情報!$B$9</f>
        <v>0</v>
      </c>
      <c r="P969" s="4" t="str">
        <f>③入力シート!B972</f>
        <v/>
      </c>
      <c r="R969" s="4" t="s">
        <v>50</v>
      </c>
      <c r="S969" s="4" t="str">
        <f t="shared" si="15"/>
        <v/>
      </c>
      <c r="T969" s="4">
        <f>③入力シート!J972</f>
        <v>0</v>
      </c>
    </row>
    <row r="970" spans="1:20" ht="15" customHeight="1">
      <c r="A970" s="4">
        <v>0</v>
      </c>
      <c r="B970" s="4">
        <f>③入力シート!$B$2</f>
        <v>202307</v>
      </c>
      <c r="C970" s="4" t="e">
        <f>③入力シート!C973*100+③入力シート!D973</f>
        <v>#VALUE!</v>
      </c>
      <c r="D970" s="4">
        <v>112011</v>
      </c>
      <c r="E970" s="4">
        <f>①基本情報!$B$11</f>
        <v>0</v>
      </c>
      <c r="F970" s="4" t="str">
        <f>③入力シート!Q973</f>
        <v/>
      </c>
      <c r="G970" s="4">
        <v>1</v>
      </c>
      <c r="H970">
        <f>COUNTIFS($C$2:$C970,C970,$F$2:$F970,F970,$I$2:$I970,I970)</f>
        <v>969</v>
      </c>
      <c r="I970" s="4">
        <f>③入力シート!E973</f>
        <v>0</v>
      </c>
      <c r="K970" s="4">
        <f>③入力シート!G973</f>
        <v>0</v>
      </c>
      <c r="L970" s="4">
        <f>③入力シート!H973</f>
        <v>0</v>
      </c>
      <c r="O970" s="4">
        <f>①基本情報!$B$9</f>
        <v>0</v>
      </c>
      <c r="P970" s="4" t="str">
        <f>③入力シート!B973</f>
        <v/>
      </c>
      <c r="R970" s="4" t="s">
        <v>50</v>
      </c>
      <c r="S970" s="4" t="str">
        <f t="shared" si="15"/>
        <v/>
      </c>
      <c r="T970" s="4">
        <f>③入力シート!J973</f>
        <v>0</v>
      </c>
    </row>
    <row r="971" spans="1:20" ht="15" customHeight="1">
      <c r="A971" s="4">
        <v>0</v>
      </c>
      <c r="B971" s="4">
        <f>③入力シート!$B$2</f>
        <v>202307</v>
      </c>
      <c r="C971" s="4" t="e">
        <f>③入力シート!C974*100+③入力シート!D974</f>
        <v>#VALUE!</v>
      </c>
      <c r="D971" s="4">
        <v>112011</v>
      </c>
      <c r="E971" s="4">
        <f>①基本情報!$B$11</f>
        <v>0</v>
      </c>
      <c r="F971" s="4" t="str">
        <f>③入力シート!Q974</f>
        <v/>
      </c>
      <c r="G971" s="4">
        <v>1</v>
      </c>
      <c r="H971">
        <f>COUNTIFS($C$2:$C971,C971,$F$2:$F971,F971,$I$2:$I971,I971)</f>
        <v>970</v>
      </c>
      <c r="I971" s="4">
        <f>③入力シート!E974</f>
        <v>0</v>
      </c>
      <c r="K971" s="4">
        <f>③入力シート!G974</f>
        <v>0</v>
      </c>
      <c r="L971" s="4">
        <f>③入力シート!H974</f>
        <v>0</v>
      </c>
      <c r="O971" s="4">
        <f>①基本情報!$B$9</f>
        <v>0</v>
      </c>
      <c r="P971" s="4" t="str">
        <f>③入力シート!B974</f>
        <v/>
      </c>
      <c r="R971" s="4" t="s">
        <v>50</v>
      </c>
      <c r="S971" s="4" t="str">
        <f t="shared" si="15"/>
        <v/>
      </c>
      <c r="T971" s="4">
        <f>③入力シート!J974</f>
        <v>0</v>
      </c>
    </row>
    <row r="972" spans="1:20" ht="15" customHeight="1">
      <c r="A972" s="4">
        <v>0</v>
      </c>
      <c r="B972" s="4">
        <f>③入力シート!$B$2</f>
        <v>202307</v>
      </c>
      <c r="C972" s="4" t="e">
        <f>③入力シート!C975*100+③入力シート!D975</f>
        <v>#VALUE!</v>
      </c>
      <c r="D972" s="4">
        <v>112011</v>
      </c>
      <c r="E972" s="4">
        <f>①基本情報!$B$11</f>
        <v>0</v>
      </c>
      <c r="F972" s="4" t="str">
        <f>③入力シート!Q975</f>
        <v/>
      </c>
      <c r="G972" s="4">
        <v>1</v>
      </c>
      <c r="H972">
        <f>COUNTIFS($C$2:$C972,C972,$F$2:$F972,F972,$I$2:$I972,I972)</f>
        <v>971</v>
      </c>
      <c r="I972" s="4">
        <f>③入力シート!E975</f>
        <v>0</v>
      </c>
      <c r="K972" s="4">
        <f>③入力シート!G975</f>
        <v>0</v>
      </c>
      <c r="L972" s="4">
        <f>③入力シート!H975</f>
        <v>0</v>
      </c>
      <c r="O972" s="4">
        <f>①基本情報!$B$9</f>
        <v>0</v>
      </c>
      <c r="P972" s="4" t="str">
        <f>③入力シート!B975</f>
        <v/>
      </c>
      <c r="R972" s="4" t="s">
        <v>50</v>
      </c>
      <c r="S972" s="4" t="str">
        <f t="shared" si="15"/>
        <v/>
      </c>
      <c r="T972" s="4">
        <f>③入力シート!J975</f>
        <v>0</v>
      </c>
    </row>
    <row r="973" spans="1:20" ht="15" customHeight="1">
      <c r="A973" s="4">
        <v>0</v>
      </c>
      <c r="B973" s="4">
        <f>③入力シート!$B$2</f>
        <v>202307</v>
      </c>
      <c r="C973" s="4" t="e">
        <f>③入力シート!C976*100+③入力シート!D976</f>
        <v>#VALUE!</v>
      </c>
      <c r="D973" s="4">
        <v>112011</v>
      </c>
      <c r="E973" s="4">
        <f>①基本情報!$B$11</f>
        <v>0</v>
      </c>
      <c r="F973" s="4" t="str">
        <f>③入力シート!Q976</f>
        <v/>
      </c>
      <c r="G973" s="4">
        <v>1</v>
      </c>
      <c r="H973">
        <f>COUNTIFS($C$2:$C973,C973,$F$2:$F973,F973,$I$2:$I973,I973)</f>
        <v>972</v>
      </c>
      <c r="I973" s="4">
        <f>③入力シート!E976</f>
        <v>0</v>
      </c>
      <c r="K973" s="4">
        <f>③入力シート!G976</f>
        <v>0</v>
      </c>
      <c r="L973" s="4">
        <f>③入力シート!H976</f>
        <v>0</v>
      </c>
      <c r="O973" s="4">
        <f>①基本情報!$B$9</f>
        <v>0</v>
      </c>
      <c r="P973" s="4" t="str">
        <f>③入力シート!B976</f>
        <v/>
      </c>
      <c r="R973" s="4" t="s">
        <v>50</v>
      </c>
      <c r="S973" s="4" t="str">
        <f t="shared" si="15"/>
        <v/>
      </c>
      <c r="T973" s="4">
        <f>③入力シート!J976</f>
        <v>0</v>
      </c>
    </row>
    <row r="974" spans="1:20" ht="15" customHeight="1">
      <c r="A974" s="4">
        <v>0</v>
      </c>
      <c r="B974" s="4">
        <f>③入力シート!$B$2</f>
        <v>202307</v>
      </c>
      <c r="C974" s="4" t="e">
        <f>③入力シート!C977*100+③入力シート!D977</f>
        <v>#VALUE!</v>
      </c>
      <c r="D974" s="4">
        <v>112011</v>
      </c>
      <c r="E974" s="4">
        <f>①基本情報!$B$11</f>
        <v>0</v>
      </c>
      <c r="F974" s="4" t="str">
        <f>③入力シート!Q977</f>
        <v/>
      </c>
      <c r="G974" s="4">
        <v>1</v>
      </c>
      <c r="H974">
        <f>COUNTIFS($C$2:$C974,C974,$F$2:$F974,F974,$I$2:$I974,I974)</f>
        <v>973</v>
      </c>
      <c r="I974" s="4">
        <f>③入力シート!E977</f>
        <v>0</v>
      </c>
      <c r="K974" s="4">
        <f>③入力シート!G977</f>
        <v>0</v>
      </c>
      <c r="L974" s="4">
        <f>③入力シート!H977</f>
        <v>0</v>
      </c>
      <c r="O974" s="4">
        <f>①基本情報!$B$9</f>
        <v>0</v>
      </c>
      <c r="P974" s="4" t="str">
        <f>③入力シート!B977</f>
        <v/>
      </c>
      <c r="R974" s="4" t="s">
        <v>50</v>
      </c>
      <c r="S974" s="4" t="str">
        <f t="shared" si="15"/>
        <v/>
      </c>
      <c r="T974" s="4">
        <f>③入力シート!J977</f>
        <v>0</v>
      </c>
    </row>
    <row r="975" spans="1:20" ht="15" customHeight="1">
      <c r="A975" s="4">
        <v>0</v>
      </c>
      <c r="B975" s="4">
        <f>③入力シート!$B$2</f>
        <v>202307</v>
      </c>
      <c r="C975" s="4" t="e">
        <f>③入力シート!C978*100+③入力シート!D978</f>
        <v>#VALUE!</v>
      </c>
      <c r="D975" s="4">
        <v>112011</v>
      </c>
      <c r="E975" s="4">
        <f>①基本情報!$B$11</f>
        <v>0</v>
      </c>
      <c r="F975" s="4" t="str">
        <f>③入力シート!Q978</f>
        <v/>
      </c>
      <c r="G975" s="4">
        <v>1</v>
      </c>
      <c r="H975">
        <f>COUNTIFS($C$2:$C975,C975,$F$2:$F975,F975,$I$2:$I975,I975)</f>
        <v>974</v>
      </c>
      <c r="I975" s="4">
        <f>③入力シート!E978</f>
        <v>0</v>
      </c>
      <c r="K975" s="4">
        <f>③入力シート!G978</f>
        <v>0</v>
      </c>
      <c r="L975" s="4">
        <f>③入力シート!H978</f>
        <v>0</v>
      </c>
      <c r="O975" s="4">
        <f>①基本情報!$B$9</f>
        <v>0</v>
      </c>
      <c r="P975" s="4" t="str">
        <f>③入力シート!B978</f>
        <v/>
      </c>
      <c r="R975" s="4" t="s">
        <v>50</v>
      </c>
      <c r="S975" s="4" t="str">
        <f t="shared" si="15"/>
        <v/>
      </c>
      <c r="T975" s="4">
        <f>③入力シート!J978</f>
        <v>0</v>
      </c>
    </row>
    <row r="976" spans="1:20" ht="15" customHeight="1">
      <c r="A976" s="4">
        <v>0</v>
      </c>
      <c r="B976" s="4">
        <f>③入力シート!$B$2</f>
        <v>202307</v>
      </c>
      <c r="C976" s="4" t="e">
        <f>③入力シート!C979*100+③入力シート!D979</f>
        <v>#VALUE!</v>
      </c>
      <c r="D976" s="4">
        <v>112011</v>
      </c>
      <c r="E976" s="4">
        <f>①基本情報!$B$11</f>
        <v>0</v>
      </c>
      <c r="F976" s="4" t="str">
        <f>③入力シート!Q979</f>
        <v/>
      </c>
      <c r="G976" s="4">
        <v>1</v>
      </c>
      <c r="H976">
        <f>COUNTIFS($C$2:$C976,C976,$F$2:$F976,F976,$I$2:$I976,I976)</f>
        <v>975</v>
      </c>
      <c r="I976" s="4">
        <f>③入力シート!E979</f>
        <v>0</v>
      </c>
      <c r="K976" s="4">
        <f>③入力シート!G979</f>
        <v>0</v>
      </c>
      <c r="L976" s="4">
        <f>③入力シート!H979</f>
        <v>0</v>
      </c>
      <c r="O976" s="4">
        <f>①基本情報!$B$9</f>
        <v>0</v>
      </c>
      <c r="P976" s="4" t="str">
        <f>③入力シート!B979</f>
        <v/>
      </c>
      <c r="R976" s="4" t="s">
        <v>50</v>
      </c>
      <c r="S976" s="4" t="str">
        <f t="shared" si="15"/>
        <v/>
      </c>
      <c r="T976" s="4">
        <f>③入力シート!J979</f>
        <v>0</v>
      </c>
    </row>
    <row r="977" spans="1:20" ht="15" customHeight="1">
      <c r="A977" s="4">
        <v>0</v>
      </c>
      <c r="B977" s="4">
        <f>③入力シート!$B$2</f>
        <v>202307</v>
      </c>
      <c r="C977" s="4" t="e">
        <f>③入力シート!C980*100+③入力シート!D980</f>
        <v>#VALUE!</v>
      </c>
      <c r="D977" s="4">
        <v>112011</v>
      </c>
      <c r="E977" s="4">
        <f>①基本情報!$B$11</f>
        <v>0</v>
      </c>
      <c r="F977" s="4" t="str">
        <f>③入力シート!Q980</f>
        <v/>
      </c>
      <c r="G977" s="4">
        <v>1</v>
      </c>
      <c r="H977">
        <f>COUNTIFS($C$2:$C977,C977,$F$2:$F977,F977,$I$2:$I977,I977)</f>
        <v>976</v>
      </c>
      <c r="I977" s="4">
        <f>③入力シート!E980</f>
        <v>0</v>
      </c>
      <c r="K977" s="4">
        <f>③入力シート!G980</f>
        <v>0</v>
      </c>
      <c r="L977" s="4">
        <f>③入力シート!H980</f>
        <v>0</v>
      </c>
      <c r="O977" s="4">
        <f>①基本情報!$B$9</f>
        <v>0</v>
      </c>
      <c r="P977" s="4" t="str">
        <f>③入力シート!B980</f>
        <v/>
      </c>
      <c r="R977" s="4" t="s">
        <v>50</v>
      </c>
      <c r="S977" s="4" t="str">
        <f t="shared" si="15"/>
        <v/>
      </c>
      <c r="T977" s="4">
        <f>③入力シート!J980</f>
        <v>0</v>
      </c>
    </row>
    <row r="978" spans="1:20" ht="15" customHeight="1">
      <c r="A978" s="4">
        <v>0</v>
      </c>
      <c r="B978" s="4">
        <f>③入力シート!$B$2</f>
        <v>202307</v>
      </c>
      <c r="C978" s="4" t="e">
        <f>③入力シート!C981*100+③入力シート!D981</f>
        <v>#VALUE!</v>
      </c>
      <c r="D978" s="4">
        <v>112011</v>
      </c>
      <c r="E978" s="4">
        <f>①基本情報!$B$11</f>
        <v>0</v>
      </c>
      <c r="F978" s="4" t="str">
        <f>③入力シート!Q981</f>
        <v/>
      </c>
      <c r="G978" s="4">
        <v>1</v>
      </c>
      <c r="H978">
        <f>COUNTIFS($C$2:$C978,C978,$F$2:$F978,F978,$I$2:$I978,I978)</f>
        <v>977</v>
      </c>
      <c r="I978" s="4">
        <f>③入力シート!E981</f>
        <v>0</v>
      </c>
      <c r="K978" s="4">
        <f>③入力シート!G981</f>
        <v>0</v>
      </c>
      <c r="L978" s="4">
        <f>③入力シート!H981</f>
        <v>0</v>
      </c>
      <c r="O978" s="4">
        <f>①基本情報!$B$9</f>
        <v>0</v>
      </c>
      <c r="P978" s="4" t="str">
        <f>③入力シート!B981</f>
        <v/>
      </c>
      <c r="R978" s="4" t="s">
        <v>50</v>
      </c>
      <c r="S978" s="4" t="str">
        <f t="shared" si="15"/>
        <v/>
      </c>
      <c r="T978" s="4">
        <f>③入力シート!J981</f>
        <v>0</v>
      </c>
    </row>
    <row r="979" spans="1:20" ht="15" customHeight="1">
      <c r="A979" s="4">
        <v>0</v>
      </c>
      <c r="B979" s="4">
        <f>③入力シート!$B$2</f>
        <v>202307</v>
      </c>
      <c r="C979" s="4" t="e">
        <f>③入力シート!C982*100+③入力シート!D982</f>
        <v>#VALUE!</v>
      </c>
      <c r="D979" s="4">
        <v>112011</v>
      </c>
      <c r="E979" s="4">
        <f>①基本情報!$B$11</f>
        <v>0</v>
      </c>
      <c r="F979" s="4" t="str">
        <f>③入力シート!Q982</f>
        <v/>
      </c>
      <c r="G979" s="4">
        <v>1</v>
      </c>
      <c r="H979">
        <f>COUNTIFS($C$2:$C979,C979,$F$2:$F979,F979,$I$2:$I979,I979)</f>
        <v>978</v>
      </c>
      <c r="I979" s="4">
        <f>③入力シート!E982</f>
        <v>0</v>
      </c>
      <c r="K979" s="4">
        <f>③入力シート!G982</f>
        <v>0</v>
      </c>
      <c r="L979" s="4">
        <f>③入力シート!H982</f>
        <v>0</v>
      </c>
      <c r="O979" s="4">
        <f>①基本情報!$B$9</f>
        <v>0</v>
      </c>
      <c r="P979" s="4" t="str">
        <f>③入力シート!B982</f>
        <v/>
      </c>
      <c r="R979" s="4" t="s">
        <v>50</v>
      </c>
      <c r="S979" s="4" t="str">
        <f t="shared" si="15"/>
        <v/>
      </c>
      <c r="T979" s="4">
        <f>③入力シート!J982</f>
        <v>0</v>
      </c>
    </row>
    <row r="980" spans="1:20" ht="15" customHeight="1">
      <c r="A980" s="4">
        <v>0</v>
      </c>
      <c r="B980" s="4">
        <f>③入力シート!$B$2</f>
        <v>202307</v>
      </c>
      <c r="C980" s="4" t="e">
        <f>③入力シート!C983*100+③入力シート!D983</f>
        <v>#VALUE!</v>
      </c>
      <c r="D980" s="4">
        <v>112011</v>
      </c>
      <c r="E980" s="4">
        <f>①基本情報!$B$11</f>
        <v>0</v>
      </c>
      <c r="F980" s="4" t="str">
        <f>③入力シート!Q983</f>
        <v/>
      </c>
      <c r="G980" s="4">
        <v>1</v>
      </c>
      <c r="H980">
        <f>COUNTIFS($C$2:$C980,C980,$F$2:$F980,F980,$I$2:$I980,I980)</f>
        <v>979</v>
      </c>
      <c r="I980" s="4">
        <f>③入力シート!E983</f>
        <v>0</v>
      </c>
      <c r="K980" s="4">
        <f>③入力シート!G983</f>
        <v>0</v>
      </c>
      <c r="L980" s="4">
        <f>③入力シート!H983</f>
        <v>0</v>
      </c>
      <c r="O980" s="4">
        <f>①基本情報!$B$9</f>
        <v>0</v>
      </c>
      <c r="P980" s="4" t="str">
        <f>③入力シート!B983</f>
        <v/>
      </c>
      <c r="R980" s="4" t="s">
        <v>50</v>
      </c>
      <c r="S980" s="4" t="str">
        <f t="shared" si="15"/>
        <v/>
      </c>
      <c r="T980" s="4">
        <f>③入力シート!J983</f>
        <v>0</v>
      </c>
    </row>
    <row r="981" spans="1:20" ht="15" customHeight="1">
      <c r="A981" s="4">
        <v>0</v>
      </c>
      <c r="B981" s="4">
        <f>③入力シート!$B$2</f>
        <v>202307</v>
      </c>
      <c r="C981" s="4" t="e">
        <f>③入力シート!C984*100+③入力シート!D984</f>
        <v>#VALUE!</v>
      </c>
      <c r="D981" s="4">
        <v>112011</v>
      </c>
      <c r="E981" s="4">
        <f>①基本情報!$B$11</f>
        <v>0</v>
      </c>
      <c r="F981" s="4" t="str">
        <f>③入力シート!Q984</f>
        <v/>
      </c>
      <c r="G981" s="4">
        <v>1</v>
      </c>
      <c r="H981">
        <f>COUNTIFS($C$2:$C981,C981,$F$2:$F981,F981,$I$2:$I981,I981)</f>
        <v>980</v>
      </c>
      <c r="I981" s="4">
        <f>③入力シート!E984</f>
        <v>0</v>
      </c>
      <c r="K981" s="4">
        <f>③入力シート!G984</f>
        <v>0</v>
      </c>
      <c r="L981" s="4">
        <f>③入力シート!H984</f>
        <v>0</v>
      </c>
      <c r="O981" s="4">
        <f>①基本情報!$B$9</f>
        <v>0</v>
      </c>
      <c r="P981" s="4" t="str">
        <f>③入力シート!B984</f>
        <v/>
      </c>
      <c r="R981" s="4" t="s">
        <v>50</v>
      </c>
      <c r="S981" s="4" t="str">
        <f t="shared" si="15"/>
        <v/>
      </c>
      <c r="T981" s="4">
        <f>③入力シート!J984</f>
        <v>0</v>
      </c>
    </row>
    <row r="982" spans="1:20" ht="15" customHeight="1">
      <c r="A982" s="4">
        <v>0</v>
      </c>
      <c r="B982" s="4">
        <f>③入力シート!$B$2</f>
        <v>202307</v>
      </c>
      <c r="C982" s="4" t="e">
        <f>③入力シート!C985*100+③入力シート!D985</f>
        <v>#VALUE!</v>
      </c>
      <c r="D982" s="4">
        <v>112011</v>
      </c>
      <c r="E982" s="4">
        <f>①基本情報!$B$11</f>
        <v>0</v>
      </c>
      <c r="F982" s="4" t="str">
        <f>③入力シート!Q985</f>
        <v/>
      </c>
      <c r="G982" s="4">
        <v>1</v>
      </c>
      <c r="H982">
        <f>COUNTIFS($C$2:$C982,C982,$F$2:$F982,F982,$I$2:$I982,I982)</f>
        <v>981</v>
      </c>
      <c r="I982" s="4">
        <f>③入力シート!E985</f>
        <v>0</v>
      </c>
      <c r="K982" s="4">
        <f>③入力シート!G985</f>
        <v>0</v>
      </c>
      <c r="L982" s="4">
        <f>③入力シート!H985</f>
        <v>0</v>
      </c>
      <c r="O982" s="4">
        <f>①基本情報!$B$9</f>
        <v>0</v>
      </c>
      <c r="P982" s="4" t="str">
        <f>③入力シート!B985</f>
        <v/>
      </c>
      <c r="R982" s="4" t="s">
        <v>50</v>
      </c>
      <c r="S982" s="4" t="str">
        <f t="shared" si="15"/>
        <v/>
      </c>
      <c r="T982" s="4">
        <f>③入力シート!J985</f>
        <v>0</v>
      </c>
    </row>
    <row r="983" spans="1:20" ht="15" customHeight="1">
      <c r="A983" s="4">
        <v>0</v>
      </c>
      <c r="B983" s="4">
        <f>③入力シート!$B$2</f>
        <v>202307</v>
      </c>
      <c r="C983" s="4" t="e">
        <f>③入力シート!C986*100+③入力シート!D986</f>
        <v>#VALUE!</v>
      </c>
      <c r="D983" s="4">
        <v>112011</v>
      </c>
      <c r="E983" s="4">
        <f>①基本情報!$B$11</f>
        <v>0</v>
      </c>
      <c r="F983" s="4" t="str">
        <f>③入力シート!Q986</f>
        <v/>
      </c>
      <c r="G983" s="4">
        <v>1</v>
      </c>
      <c r="H983">
        <f>COUNTIFS($C$2:$C983,C983,$F$2:$F983,F983,$I$2:$I983,I983)</f>
        <v>982</v>
      </c>
      <c r="I983" s="4">
        <f>③入力シート!E986</f>
        <v>0</v>
      </c>
      <c r="K983" s="4">
        <f>③入力シート!G986</f>
        <v>0</v>
      </c>
      <c r="L983" s="4">
        <f>③入力シート!H986</f>
        <v>0</v>
      </c>
      <c r="O983" s="4">
        <f>①基本情報!$B$9</f>
        <v>0</v>
      </c>
      <c r="P983" s="4" t="str">
        <f>③入力シート!B986</f>
        <v/>
      </c>
      <c r="R983" s="4" t="s">
        <v>50</v>
      </c>
      <c r="S983" s="4" t="str">
        <f t="shared" si="15"/>
        <v/>
      </c>
      <c r="T983" s="4">
        <f>③入力シート!J986</f>
        <v>0</v>
      </c>
    </row>
    <row r="984" spans="1:20" ht="15" customHeight="1">
      <c r="A984" s="4">
        <v>0</v>
      </c>
      <c r="B984" s="4">
        <f>③入力シート!$B$2</f>
        <v>202307</v>
      </c>
      <c r="C984" s="4" t="e">
        <f>③入力シート!C987*100+③入力シート!D987</f>
        <v>#VALUE!</v>
      </c>
      <c r="D984" s="4">
        <v>112011</v>
      </c>
      <c r="E984" s="4">
        <f>①基本情報!$B$11</f>
        <v>0</v>
      </c>
      <c r="F984" s="4" t="str">
        <f>③入力シート!Q987</f>
        <v/>
      </c>
      <c r="G984" s="4">
        <v>1</v>
      </c>
      <c r="H984">
        <f>COUNTIFS($C$2:$C984,C984,$F$2:$F984,F984,$I$2:$I984,I984)</f>
        <v>983</v>
      </c>
      <c r="I984" s="4">
        <f>③入力シート!E987</f>
        <v>0</v>
      </c>
      <c r="K984" s="4">
        <f>③入力シート!G987</f>
        <v>0</v>
      </c>
      <c r="L984" s="4">
        <f>③入力シート!H987</f>
        <v>0</v>
      </c>
      <c r="O984" s="4">
        <f>①基本情報!$B$9</f>
        <v>0</v>
      </c>
      <c r="P984" s="4" t="str">
        <f>③入力シート!B987</f>
        <v/>
      </c>
      <c r="R984" s="4" t="s">
        <v>50</v>
      </c>
      <c r="S984" s="4" t="str">
        <f t="shared" si="15"/>
        <v/>
      </c>
      <c r="T984" s="4">
        <f>③入力シート!J987</f>
        <v>0</v>
      </c>
    </row>
    <row r="985" spans="1:20" ht="15" customHeight="1">
      <c r="A985" s="4">
        <v>0</v>
      </c>
      <c r="B985" s="4">
        <f>③入力シート!$B$2</f>
        <v>202307</v>
      </c>
      <c r="C985" s="4" t="e">
        <f>③入力シート!C988*100+③入力シート!D988</f>
        <v>#VALUE!</v>
      </c>
      <c r="D985" s="4">
        <v>112011</v>
      </c>
      <c r="E985" s="4">
        <f>①基本情報!$B$11</f>
        <v>0</v>
      </c>
      <c r="F985" s="4" t="str">
        <f>③入力シート!Q988</f>
        <v/>
      </c>
      <c r="G985" s="4">
        <v>1</v>
      </c>
      <c r="H985">
        <f>COUNTIFS($C$2:$C985,C985,$F$2:$F985,F985,$I$2:$I985,I985)</f>
        <v>984</v>
      </c>
      <c r="I985" s="4">
        <f>③入力シート!E988</f>
        <v>0</v>
      </c>
      <c r="K985" s="4">
        <f>③入力シート!G988</f>
        <v>0</v>
      </c>
      <c r="L985" s="4">
        <f>③入力シート!H988</f>
        <v>0</v>
      </c>
      <c r="O985" s="4">
        <f>①基本情報!$B$9</f>
        <v>0</v>
      </c>
      <c r="P985" s="4" t="str">
        <f>③入力シート!B988</f>
        <v/>
      </c>
      <c r="R985" s="4" t="s">
        <v>50</v>
      </c>
      <c r="S985" s="4" t="str">
        <f t="shared" si="15"/>
        <v/>
      </c>
      <c r="T985" s="4">
        <f>③入力シート!J988</f>
        <v>0</v>
      </c>
    </row>
    <row r="986" spans="1:20" ht="15" customHeight="1">
      <c r="A986" s="4">
        <v>0</v>
      </c>
      <c r="B986" s="4">
        <f>③入力シート!$B$2</f>
        <v>202307</v>
      </c>
      <c r="C986" s="4" t="e">
        <f>③入力シート!C989*100+③入力シート!D989</f>
        <v>#VALUE!</v>
      </c>
      <c r="D986" s="4">
        <v>112011</v>
      </c>
      <c r="E986" s="4">
        <f>①基本情報!$B$11</f>
        <v>0</v>
      </c>
      <c r="F986" s="4" t="str">
        <f>③入力シート!Q989</f>
        <v/>
      </c>
      <c r="G986" s="4">
        <v>1</v>
      </c>
      <c r="H986">
        <f>COUNTIFS($C$2:$C986,C986,$F$2:$F986,F986,$I$2:$I986,I986)</f>
        <v>985</v>
      </c>
      <c r="I986" s="4">
        <f>③入力シート!E989</f>
        <v>0</v>
      </c>
      <c r="K986" s="4">
        <f>③入力シート!G989</f>
        <v>0</v>
      </c>
      <c r="L986" s="4">
        <f>③入力シート!H989</f>
        <v>0</v>
      </c>
      <c r="O986" s="4">
        <f>①基本情報!$B$9</f>
        <v>0</v>
      </c>
      <c r="P986" s="4" t="str">
        <f>③入力シート!B989</f>
        <v/>
      </c>
      <c r="R986" s="4" t="s">
        <v>50</v>
      </c>
      <c r="S986" s="4" t="str">
        <f t="shared" si="15"/>
        <v/>
      </c>
      <c r="T986" s="4">
        <f>③入力シート!J989</f>
        <v>0</v>
      </c>
    </row>
    <row r="987" spans="1:20" ht="15" customHeight="1">
      <c r="A987" s="4">
        <v>0</v>
      </c>
      <c r="B987" s="4">
        <f>③入力シート!$B$2</f>
        <v>202307</v>
      </c>
      <c r="C987" s="4" t="e">
        <f>③入力シート!C990*100+③入力シート!D990</f>
        <v>#VALUE!</v>
      </c>
      <c r="D987" s="4">
        <v>112011</v>
      </c>
      <c r="E987" s="4">
        <f>①基本情報!$B$11</f>
        <v>0</v>
      </c>
      <c r="F987" s="4" t="str">
        <f>③入力シート!Q990</f>
        <v/>
      </c>
      <c r="G987" s="4">
        <v>1</v>
      </c>
      <c r="H987">
        <f>COUNTIFS($C$2:$C987,C987,$F$2:$F987,F987,$I$2:$I987,I987)</f>
        <v>986</v>
      </c>
      <c r="I987" s="4">
        <f>③入力シート!E990</f>
        <v>0</v>
      </c>
      <c r="K987" s="4">
        <f>③入力シート!G990</f>
        <v>0</v>
      </c>
      <c r="L987" s="4">
        <f>③入力シート!H990</f>
        <v>0</v>
      </c>
      <c r="O987" s="4">
        <f>①基本情報!$B$9</f>
        <v>0</v>
      </c>
      <c r="P987" s="4" t="str">
        <f>③入力シート!B990</f>
        <v/>
      </c>
      <c r="R987" s="4" t="s">
        <v>50</v>
      </c>
      <c r="S987" s="4" t="str">
        <f t="shared" si="15"/>
        <v/>
      </c>
      <c r="T987" s="4">
        <f>③入力シート!J990</f>
        <v>0</v>
      </c>
    </row>
    <row r="988" spans="1:20" ht="15" customHeight="1">
      <c r="A988" s="4">
        <v>0</v>
      </c>
      <c r="B988" s="4">
        <f>③入力シート!$B$2</f>
        <v>202307</v>
      </c>
      <c r="C988" s="4" t="e">
        <f>③入力シート!C991*100+③入力シート!D991</f>
        <v>#VALUE!</v>
      </c>
      <c r="D988" s="4">
        <v>112011</v>
      </c>
      <c r="E988" s="4">
        <f>①基本情報!$B$11</f>
        <v>0</v>
      </c>
      <c r="F988" s="4" t="str">
        <f>③入力シート!Q991</f>
        <v/>
      </c>
      <c r="G988" s="4">
        <v>1</v>
      </c>
      <c r="H988">
        <f>COUNTIFS($C$2:$C988,C988,$F$2:$F988,F988,$I$2:$I988,I988)</f>
        <v>987</v>
      </c>
      <c r="I988" s="4">
        <f>③入力シート!E991</f>
        <v>0</v>
      </c>
      <c r="K988" s="4">
        <f>③入力シート!G991</f>
        <v>0</v>
      </c>
      <c r="L988" s="4">
        <f>③入力シート!H991</f>
        <v>0</v>
      </c>
      <c r="O988" s="4">
        <f>①基本情報!$B$9</f>
        <v>0</v>
      </c>
      <c r="P988" s="4" t="str">
        <f>③入力シート!B991</f>
        <v/>
      </c>
      <c r="R988" s="4" t="s">
        <v>50</v>
      </c>
      <c r="S988" s="4" t="str">
        <f t="shared" si="15"/>
        <v/>
      </c>
      <c r="T988" s="4">
        <f>③入力シート!J991</f>
        <v>0</v>
      </c>
    </row>
    <row r="989" spans="1:20" ht="15" customHeight="1">
      <c r="A989" s="4">
        <v>0</v>
      </c>
      <c r="B989" s="4">
        <f>③入力シート!$B$2</f>
        <v>202307</v>
      </c>
      <c r="C989" s="4" t="e">
        <f>③入力シート!C992*100+③入力シート!D992</f>
        <v>#VALUE!</v>
      </c>
      <c r="D989" s="4">
        <v>112011</v>
      </c>
      <c r="E989" s="4">
        <f>①基本情報!$B$11</f>
        <v>0</v>
      </c>
      <c r="F989" s="4" t="str">
        <f>③入力シート!Q992</f>
        <v/>
      </c>
      <c r="G989" s="4">
        <v>1</v>
      </c>
      <c r="H989">
        <f>COUNTIFS($C$2:$C989,C989,$F$2:$F989,F989,$I$2:$I989,I989)</f>
        <v>988</v>
      </c>
      <c r="I989" s="4">
        <f>③入力シート!E992</f>
        <v>0</v>
      </c>
      <c r="K989" s="4">
        <f>③入力シート!G992</f>
        <v>0</v>
      </c>
      <c r="L989" s="4">
        <f>③入力シート!H992</f>
        <v>0</v>
      </c>
      <c r="O989" s="4">
        <f>①基本情報!$B$9</f>
        <v>0</v>
      </c>
      <c r="P989" s="4" t="str">
        <f>③入力シート!B992</f>
        <v/>
      </c>
      <c r="R989" s="4" t="s">
        <v>50</v>
      </c>
      <c r="S989" s="4" t="str">
        <f t="shared" si="15"/>
        <v/>
      </c>
      <c r="T989" s="4">
        <f>③入力シート!J992</f>
        <v>0</v>
      </c>
    </row>
    <row r="990" spans="1:20" ht="15" customHeight="1">
      <c r="A990" s="4">
        <v>0</v>
      </c>
      <c r="B990" s="4">
        <f>③入力シート!$B$2</f>
        <v>202307</v>
      </c>
      <c r="C990" s="4" t="e">
        <f>③入力シート!C993*100+③入力シート!D993</f>
        <v>#VALUE!</v>
      </c>
      <c r="D990" s="4">
        <v>112011</v>
      </c>
      <c r="E990" s="4">
        <f>①基本情報!$B$11</f>
        <v>0</v>
      </c>
      <c r="F990" s="4" t="str">
        <f>③入力シート!Q993</f>
        <v/>
      </c>
      <c r="G990" s="4">
        <v>1</v>
      </c>
      <c r="H990">
        <f>COUNTIFS($C$2:$C990,C990,$F$2:$F990,F990,$I$2:$I990,I990)</f>
        <v>989</v>
      </c>
      <c r="I990" s="4">
        <f>③入力シート!E993</f>
        <v>0</v>
      </c>
      <c r="K990" s="4">
        <f>③入力シート!G993</f>
        <v>0</v>
      </c>
      <c r="L990" s="4">
        <f>③入力シート!H993</f>
        <v>0</v>
      </c>
      <c r="O990" s="4">
        <f>①基本情報!$B$9</f>
        <v>0</v>
      </c>
      <c r="P990" s="4" t="str">
        <f>③入力シート!B993</f>
        <v/>
      </c>
      <c r="R990" s="4" t="s">
        <v>50</v>
      </c>
      <c r="S990" s="4" t="str">
        <f t="shared" si="15"/>
        <v/>
      </c>
      <c r="T990" s="4">
        <f>③入力シート!J993</f>
        <v>0</v>
      </c>
    </row>
    <row r="991" spans="1:20" ht="15" customHeight="1">
      <c r="A991" s="4">
        <v>0</v>
      </c>
      <c r="B991" s="4">
        <f>③入力シート!$B$2</f>
        <v>202307</v>
      </c>
      <c r="C991" s="4" t="e">
        <f>③入力シート!C994*100+③入力シート!D994</f>
        <v>#VALUE!</v>
      </c>
      <c r="D991" s="4">
        <v>112011</v>
      </c>
      <c r="E991" s="4">
        <f>①基本情報!$B$11</f>
        <v>0</v>
      </c>
      <c r="F991" s="4" t="str">
        <f>③入力シート!Q994</f>
        <v/>
      </c>
      <c r="G991" s="4">
        <v>1</v>
      </c>
      <c r="H991">
        <f>COUNTIFS($C$2:$C991,C991,$F$2:$F991,F991,$I$2:$I991,I991)</f>
        <v>990</v>
      </c>
      <c r="I991" s="4">
        <f>③入力シート!E994</f>
        <v>0</v>
      </c>
      <c r="K991" s="4">
        <f>③入力シート!G994</f>
        <v>0</v>
      </c>
      <c r="L991" s="4">
        <f>③入力シート!H994</f>
        <v>0</v>
      </c>
      <c r="O991" s="4">
        <f>①基本情報!$B$9</f>
        <v>0</v>
      </c>
      <c r="P991" s="4" t="str">
        <f>③入力シート!B994</f>
        <v/>
      </c>
      <c r="R991" s="4" t="s">
        <v>50</v>
      </c>
      <c r="S991" s="4" t="str">
        <f t="shared" si="15"/>
        <v/>
      </c>
      <c r="T991" s="4">
        <f>③入力シート!J994</f>
        <v>0</v>
      </c>
    </row>
    <row r="992" spans="1:20" ht="15" customHeight="1">
      <c r="A992" s="4">
        <v>0</v>
      </c>
      <c r="B992" s="4">
        <f>③入力シート!$B$2</f>
        <v>202307</v>
      </c>
      <c r="C992" s="4" t="e">
        <f>③入力シート!C995*100+③入力シート!D995</f>
        <v>#VALUE!</v>
      </c>
      <c r="D992" s="4">
        <v>112011</v>
      </c>
      <c r="E992" s="4">
        <f>①基本情報!$B$11</f>
        <v>0</v>
      </c>
      <c r="F992" s="4" t="str">
        <f>③入力シート!Q995</f>
        <v/>
      </c>
      <c r="G992" s="4">
        <v>1</v>
      </c>
      <c r="H992">
        <f>COUNTIFS($C$2:$C992,C992,$F$2:$F992,F992,$I$2:$I992,I992)</f>
        <v>991</v>
      </c>
      <c r="I992" s="4">
        <f>③入力シート!E995</f>
        <v>0</v>
      </c>
      <c r="K992" s="4">
        <f>③入力シート!G995</f>
        <v>0</v>
      </c>
      <c r="L992" s="4">
        <f>③入力シート!H995</f>
        <v>0</v>
      </c>
      <c r="O992" s="4">
        <f>①基本情報!$B$9</f>
        <v>0</v>
      </c>
      <c r="P992" s="4" t="str">
        <f>③入力シート!B995</f>
        <v/>
      </c>
      <c r="R992" s="4" t="s">
        <v>50</v>
      </c>
      <c r="S992" s="4" t="str">
        <f t="shared" si="15"/>
        <v/>
      </c>
      <c r="T992" s="4">
        <f>③入力シート!J995</f>
        <v>0</v>
      </c>
    </row>
    <row r="993" spans="1:20" ht="15" customHeight="1">
      <c r="A993" s="4">
        <v>0</v>
      </c>
      <c r="B993" s="4">
        <f>③入力シート!$B$2</f>
        <v>202307</v>
      </c>
      <c r="C993" s="4" t="e">
        <f>③入力シート!C996*100+③入力シート!D996</f>
        <v>#VALUE!</v>
      </c>
      <c r="D993" s="4">
        <v>112011</v>
      </c>
      <c r="E993" s="4">
        <f>①基本情報!$B$11</f>
        <v>0</v>
      </c>
      <c r="F993" s="4" t="str">
        <f>③入力シート!Q996</f>
        <v/>
      </c>
      <c r="G993" s="4">
        <v>1</v>
      </c>
      <c r="H993">
        <f>COUNTIFS($C$2:$C993,C993,$F$2:$F993,F993,$I$2:$I993,I993)</f>
        <v>992</v>
      </c>
      <c r="I993" s="4">
        <f>③入力シート!E996</f>
        <v>0</v>
      </c>
      <c r="K993" s="4">
        <f>③入力シート!G996</f>
        <v>0</v>
      </c>
      <c r="L993" s="4">
        <f>③入力シート!H996</f>
        <v>0</v>
      </c>
      <c r="O993" s="4">
        <f>①基本情報!$B$9</f>
        <v>0</v>
      </c>
      <c r="P993" s="4" t="str">
        <f>③入力シート!B996</f>
        <v/>
      </c>
      <c r="R993" s="4" t="s">
        <v>50</v>
      </c>
      <c r="S993" s="4" t="str">
        <f t="shared" si="15"/>
        <v/>
      </c>
      <c r="T993" s="4">
        <f>③入力シート!J996</f>
        <v>0</v>
      </c>
    </row>
    <row r="994" spans="1:20" ht="15" customHeight="1">
      <c r="A994" s="4">
        <v>0</v>
      </c>
      <c r="B994" s="4">
        <f>③入力シート!$B$2</f>
        <v>202307</v>
      </c>
      <c r="C994" s="4" t="e">
        <f>③入力シート!C997*100+③入力シート!D997</f>
        <v>#VALUE!</v>
      </c>
      <c r="D994" s="4">
        <v>112011</v>
      </c>
      <c r="E994" s="4">
        <f>①基本情報!$B$11</f>
        <v>0</v>
      </c>
      <c r="F994" s="4" t="str">
        <f>③入力シート!Q997</f>
        <v/>
      </c>
      <c r="G994" s="4">
        <v>1</v>
      </c>
      <c r="H994">
        <f>COUNTIFS($C$2:$C994,C994,$F$2:$F994,F994,$I$2:$I994,I994)</f>
        <v>993</v>
      </c>
      <c r="I994" s="4">
        <f>③入力シート!E997</f>
        <v>0</v>
      </c>
      <c r="K994" s="4">
        <f>③入力シート!G997</f>
        <v>0</v>
      </c>
      <c r="L994" s="4">
        <f>③入力シート!H997</f>
        <v>0</v>
      </c>
      <c r="O994" s="4">
        <f>①基本情報!$B$9</f>
        <v>0</v>
      </c>
      <c r="P994" s="4" t="str">
        <f>③入力シート!B997</f>
        <v/>
      </c>
      <c r="R994" s="4" t="s">
        <v>50</v>
      </c>
      <c r="S994" s="4" t="str">
        <f t="shared" si="15"/>
        <v/>
      </c>
      <c r="T994" s="4">
        <f>③入力シート!J997</f>
        <v>0</v>
      </c>
    </row>
    <row r="995" spans="1:20" ht="15" customHeight="1">
      <c r="A995" s="4">
        <v>0</v>
      </c>
      <c r="B995" s="4">
        <f>③入力シート!$B$2</f>
        <v>202307</v>
      </c>
      <c r="C995" s="4" t="e">
        <f>③入力シート!C998*100+③入力シート!D998</f>
        <v>#VALUE!</v>
      </c>
      <c r="D995" s="4">
        <v>112011</v>
      </c>
      <c r="E995" s="4">
        <f>①基本情報!$B$11</f>
        <v>0</v>
      </c>
      <c r="F995" s="4" t="str">
        <f>③入力シート!Q998</f>
        <v/>
      </c>
      <c r="G995" s="4">
        <v>1</v>
      </c>
      <c r="H995">
        <f>COUNTIFS($C$2:$C995,C995,$F$2:$F995,F995,$I$2:$I995,I995)</f>
        <v>994</v>
      </c>
      <c r="I995" s="4">
        <f>③入力シート!E998</f>
        <v>0</v>
      </c>
      <c r="K995" s="4">
        <f>③入力シート!G998</f>
        <v>0</v>
      </c>
      <c r="L995" s="4">
        <f>③入力シート!H998</f>
        <v>0</v>
      </c>
      <c r="O995" s="4">
        <f>①基本情報!$B$9</f>
        <v>0</v>
      </c>
      <c r="P995" s="4" t="str">
        <f>③入力シート!B998</f>
        <v/>
      </c>
      <c r="R995" s="4" t="s">
        <v>50</v>
      </c>
      <c r="S995" s="4" t="str">
        <f t="shared" si="15"/>
        <v/>
      </c>
      <c r="T995" s="4">
        <f>③入力シート!J998</f>
        <v>0</v>
      </c>
    </row>
    <row r="996" spans="1:20" ht="15" customHeight="1">
      <c r="A996" s="4">
        <v>0</v>
      </c>
      <c r="B996" s="4">
        <f>③入力シート!$B$2</f>
        <v>202307</v>
      </c>
      <c r="C996" s="4" t="e">
        <f>③入力シート!C999*100+③入力シート!D999</f>
        <v>#VALUE!</v>
      </c>
      <c r="D996" s="4">
        <v>112011</v>
      </c>
      <c r="E996" s="4">
        <f>①基本情報!$B$11</f>
        <v>0</v>
      </c>
      <c r="F996" s="4" t="str">
        <f>③入力シート!Q999</f>
        <v/>
      </c>
      <c r="G996" s="4">
        <v>1</v>
      </c>
      <c r="H996">
        <f>COUNTIFS($C$2:$C996,C996,$F$2:$F996,F996,$I$2:$I996,I996)</f>
        <v>995</v>
      </c>
      <c r="I996" s="4">
        <f>③入力シート!E999</f>
        <v>0</v>
      </c>
      <c r="K996" s="4">
        <f>③入力シート!G999</f>
        <v>0</v>
      </c>
      <c r="L996" s="4">
        <f>③入力シート!H999</f>
        <v>0</v>
      </c>
      <c r="O996" s="4">
        <f>①基本情報!$B$9</f>
        <v>0</v>
      </c>
      <c r="P996" s="4" t="str">
        <f>③入力シート!B999</f>
        <v/>
      </c>
      <c r="R996" s="4" t="s">
        <v>50</v>
      </c>
      <c r="S996" s="4" t="str">
        <f t="shared" si="15"/>
        <v/>
      </c>
      <c r="T996" s="4">
        <f>③入力シート!J999</f>
        <v>0</v>
      </c>
    </row>
    <row r="997" spans="1:20" ht="15" customHeight="1">
      <c r="A997" s="4">
        <v>0</v>
      </c>
      <c r="B997" s="4">
        <f>③入力シート!$B$2</f>
        <v>202307</v>
      </c>
      <c r="C997" s="4" t="e">
        <f>③入力シート!C1000*100+③入力シート!D1000</f>
        <v>#VALUE!</v>
      </c>
      <c r="D997" s="4">
        <v>112011</v>
      </c>
      <c r="E997" s="4">
        <f>①基本情報!$B$11</f>
        <v>0</v>
      </c>
      <c r="F997" s="4" t="str">
        <f>③入力シート!Q1000</f>
        <v/>
      </c>
      <c r="G997" s="4">
        <v>1</v>
      </c>
      <c r="H997">
        <f>COUNTIFS($C$2:$C997,C997,$F$2:$F997,F997,$I$2:$I997,I997)</f>
        <v>996</v>
      </c>
      <c r="I997" s="4">
        <f>③入力シート!E1000</f>
        <v>0</v>
      </c>
      <c r="K997" s="4">
        <f>③入力シート!G1000</f>
        <v>0</v>
      </c>
      <c r="L997" s="4">
        <f>③入力シート!H1000</f>
        <v>0</v>
      </c>
      <c r="O997" s="4">
        <f>①基本情報!$B$9</f>
        <v>0</v>
      </c>
      <c r="P997" s="4" t="str">
        <f>③入力シート!B1000</f>
        <v/>
      </c>
      <c r="R997" s="4" t="s">
        <v>50</v>
      </c>
      <c r="S997" s="4" t="str">
        <f t="shared" si="15"/>
        <v/>
      </c>
      <c r="T997" s="4">
        <f>③入力シート!J1000</f>
        <v>0</v>
      </c>
    </row>
    <row r="998" spans="1:20" ht="15" customHeight="1">
      <c r="A998" s="4">
        <v>0</v>
      </c>
      <c r="B998" s="4">
        <f>③入力シート!$B$2</f>
        <v>202307</v>
      </c>
      <c r="C998" s="4" t="e">
        <f>③入力シート!C1001*100+③入力シート!D1001</f>
        <v>#VALUE!</v>
      </c>
      <c r="D998" s="4">
        <v>112011</v>
      </c>
      <c r="E998" s="4">
        <f>①基本情報!$B$11</f>
        <v>0</v>
      </c>
      <c r="F998" s="4" t="str">
        <f>③入力シート!Q1001</f>
        <v/>
      </c>
      <c r="G998" s="4">
        <v>1</v>
      </c>
      <c r="H998">
        <f>COUNTIFS($C$2:$C998,C998,$F$2:$F998,F998,$I$2:$I998,I998)</f>
        <v>997</v>
      </c>
      <c r="I998" s="4">
        <f>③入力シート!E1001</f>
        <v>0</v>
      </c>
      <c r="K998" s="4">
        <f>③入力シート!G1001</f>
        <v>0</v>
      </c>
      <c r="L998" s="4">
        <f>③入力シート!H1001</f>
        <v>0</v>
      </c>
      <c r="O998" s="4">
        <f>①基本情報!$B$9</f>
        <v>0</v>
      </c>
      <c r="P998" s="4" t="str">
        <f>③入力シート!B1001</f>
        <v/>
      </c>
      <c r="R998" s="4" t="s">
        <v>50</v>
      </c>
      <c r="S998" s="4" t="str">
        <f t="shared" si="15"/>
        <v/>
      </c>
      <c r="T998" s="4">
        <f>③入力シート!J1001</f>
        <v>0</v>
      </c>
    </row>
    <row r="999" spans="1:20" ht="15" customHeight="1">
      <c r="A999" s="4">
        <v>0</v>
      </c>
      <c r="B999" s="4">
        <f>③入力シート!$B$2</f>
        <v>202307</v>
      </c>
      <c r="C999" s="4" t="e">
        <f>③入力シート!C1002*100+③入力シート!D1002</f>
        <v>#VALUE!</v>
      </c>
      <c r="D999" s="4">
        <v>112011</v>
      </c>
      <c r="E999" s="4">
        <f>①基本情報!$B$11</f>
        <v>0</v>
      </c>
      <c r="F999" s="4" t="str">
        <f>③入力シート!Q1002</f>
        <v/>
      </c>
      <c r="G999" s="4">
        <v>1</v>
      </c>
      <c r="H999">
        <f>COUNTIFS($C$2:$C999,C999,$F$2:$F999,F999,$I$2:$I999,I999)</f>
        <v>998</v>
      </c>
      <c r="I999" s="4">
        <f>③入力シート!E1002</f>
        <v>0</v>
      </c>
      <c r="K999" s="4">
        <f>③入力シート!G1002</f>
        <v>0</v>
      </c>
      <c r="L999" s="4">
        <f>③入力シート!H1002</f>
        <v>0</v>
      </c>
      <c r="O999" s="4">
        <f>①基本情報!$B$9</f>
        <v>0</v>
      </c>
      <c r="P999" s="4" t="str">
        <f>③入力シート!B1002</f>
        <v/>
      </c>
      <c r="R999" s="4" t="s">
        <v>50</v>
      </c>
      <c r="S999" s="4" t="str">
        <f t="shared" si="15"/>
        <v/>
      </c>
      <c r="T999" s="4">
        <f>③入力シート!J1002</f>
        <v>0</v>
      </c>
    </row>
    <row r="1000" spans="1:20" ht="15" customHeight="1">
      <c r="A1000" s="4">
        <v>0</v>
      </c>
      <c r="B1000" s="4">
        <f>③入力シート!$B$2</f>
        <v>202307</v>
      </c>
      <c r="C1000" s="4" t="e">
        <f>③入力シート!C1003*100+③入力シート!D1003</f>
        <v>#VALUE!</v>
      </c>
      <c r="D1000" s="4">
        <v>112011</v>
      </c>
      <c r="E1000" s="4">
        <f>①基本情報!$B$11</f>
        <v>0</v>
      </c>
      <c r="F1000" s="4" t="str">
        <f>③入力シート!Q1003</f>
        <v/>
      </c>
      <c r="G1000" s="4">
        <v>1</v>
      </c>
      <c r="H1000">
        <f>COUNTIFS($C$2:$C1000,C1000,$F$2:$F1000,F1000,$I$2:$I1000,I1000)</f>
        <v>999</v>
      </c>
      <c r="I1000" s="4">
        <f>③入力シート!E1003</f>
        <v>0</v>
      </c>
      <c r="K1000" s="4">
        <f>③入力シート!G1003</f>
        <v>0</v>
      </c>
      <c r="L1000" s="4">
        <f>③入力シート!H1003</f>
        <v>0</v>
      </c>
      <c r="O1000" s="4">
        <f>①基本情報!$B$9</f>
        <v>0</v>
      </c>
      <c r="P1000" s="4" t="str">
        <f>③入力シート!B1003</f>
        <v/>
      </c>
      <c r="R1000" s="4" t="s">
        <v>50</v>
      </c>
      <c r="S1000" s="4" t="str">
        <f t="shared" si="15"/>
        <v/>
      </c>
      <c r="T1000" s="4">
        <f>③入力シート!J1003</f>
        <v>0</v>
      </c>
    </row>
    <row r="1001" spans="1:20" ht="15" customHeight="1">
      <c r="A1001" s="4">
        <v>0</v>
      </c>
      <c r="B1001" s="4">
        <f>③入力シート!$B$2</f>
        <v>202307</v>
      </c>
      <c r="C1001" s="4" t="e">
        <f>③入力シート!C1004*100+③入力シート!D1004</f>
        <v>#VALUE!</v>
      </c>
      <c r="D1001" s="4">
        <v>112011</v>
      </c>
      <c r="E1001" s="4">
        <f>①基本情報!$B$11</f>
        <v>0</v>
      </c>
      <c r="F1001" s="4" t="str">
        <f>③入力シート!Q1004</f>
        <v/>
      </c>
      <c r="G1001" s="4">
        <v>1</v>
      </c>
      <c r="H1001">
        <f>COUNTIFS($C$2:$C1001,C1001,$F$2:$F1001,F1001,$I$2:$I1001,I1001)</f>
        <v>1000</v>
      </c>
      <c r="I1001" s="4">
        <f>③入力シート!E1004</f>
        <v>0</v>
      </c>
      <c r="K1001" s="4">
        <f>③入力シート!G1004</f>
        <v>0</v>
      </c>
      <c r="L1001" s="4">
        <f>③入力シート!H1004</f>
        <v>0</v>
      </c>
      <c r="O1001" s="4">
        <f>①基本情報!$B$9</f>
        <v>0</v>
      </c>
      <c r="P1001" s="4" t="str">
        <f>③入力シート!B1004</f>
        <v/>
      </c>
      <c r="R1001" s="4" t="s">
        <v>50</v>
      </c>
      <c r="S1001" s="4" t="str">
        <f t="shared" ref="S1001:S1064" si="16">IFERROR(VLOOKUP(T1001,$V:$W,2,0),"")</f>
        <v/>
      </c>
      <c r="T1001" s="4">
        <f>③入力シート!J1004</f>
        <v>0</v>
      </c>
    </row>
    <row r="1002" spans="1:20" ht="15" customHeight="1">
      <c r="A1002" s="4">
        <v>0</v>
      </c>
      <c r="B1002" s="4">
        <f>③入力シート!$B$2</f>
        <v>202307</v>
      </c>
      <c r="C1002" s="4" t="e">
        <f>③入力シート!C1005*100+③入力シート!D1005</f>
        <v>#VALUE!</v>
      </c>
      <c r="D1002" s="4">
        <v>112011</v>
      </c>
      <c r="E1002" s="4">
        <f>①基本情報!$B$11</f>
        <v>0</v>
      </c>
      <c r="F1002" s="4" t="str">
        <f>③入力シート!Q1005</f>
        <v/>
      </c>
      <c r="G1002" s="4">
        <v>1</v>
      </c>
      <c r="H1002">
        <f>COUNTIFS($C$2:$C1002,C1002,$F$2:$F1002,F1002,$I$2:$I1002,I1002)</f>
        <v>1001</v>
      </c>
      <c r="I1002" s="4">
        <f>③入力シート!E1005</f>
        <v>0</v>
      </c>
      <c r="K1002" s="4">
        <f>③入力シート!G1005</f>
        <v>0</v>
      </c>
      <c r="L1002" s="4">
        <f>③入力シート!H1005</f>
        <v>0</v>
      </c>
      <c r="O1002" s="4">
        <f>①基本情報!$B$9</f>
        <v>0</v>
      </c>
      <c r="P1002" s="4" t="str">
        <f>③入力シート!B1005</f>
        <v/>
      </c>
      <c r="R1002" s="4" t="s">
        <v>50</v>
      </c>
      <c r="S1002" s="4" t="str">
        <f t="shared" si="16"/>
        <v/>
      </c>
      <c r="T1002" s="4">
        <f>③入力シート!J1005</f>
        <v>0</v>
      </c>
    </row>
    <row r="1003" spans="1:20" ht="15" customHeight="1">
      <c r="A1003" s="4">
        <v>0</v>
      </c>
      <c r="B1003" s="4">
        <f>③入力シート!$B$2</f>
        <v>202307</v>
      </c>
      <c r="C1003" s="4" t="e">
        <f>③入力シート!C1006*100+③入力シート!D1006</f>
        <v>#VALUE!</v>
      </c>
      <c r="D1003" s="4">
        <v>112011</v>
      </c>
      <c r="E1003" s="4">
        <f>①基本情報!$B$11</f>
        <v>0</v>
      </c>
      <c r="F1003" s="4" t="str">
        <f>③入力シート!Q1006</f>
        <v/>
      </c>
      <c r="G1003" s="4">
        <v>1</v>
      </c>
      <c r="H1003">
        <f>COUNTIFS($C$2:$C1003,C1003,$F$2:$F1003,F1003,$I$2:$I1003,I1003)</f>
        <v>1002</v>
      </c>
      <c r="I1003" s="4">
        <f>③入力シート!E1006</f>
        <v>0</v>
      </c>
      <c r="K1003" s="4">
        <f>③入力シート!G1006</f>
        <v>0</v>
      </c>
      <c r="L1003" s="4">
        <f>③入力シート!H1006</f>
        <v>0</v>
      </c>
      <c r="O1003" s="4">
        <f>①基本情報!$B$9</f>
        <v>0</v>
      </c>
      <c r="P1003" s="4" t="str">
        <f>③入力シート!B1006</f>
        <v/>
      </c>
      <c r="R1003" s="4" t="s">
        <v>50</v>
      </c>
      <c r="S1003" s="4" t="str">
        <f t="shared" si="16"/>
        <v/>
      </c>
      <c r="T1003" s="4">
        <f>③入力シート!J1006</f>
        <v>0</v>
      </c>
    </row>
    <row r="1004" spans="1:20" ht="15" customHeight="1">
      <c r="A1004" s="4">
        <v>0</v>
      </c>
      <c r="B1004" s="4">
        <f>③入力シート!$B$2</f>
        <v>202307</v>
      </c>
      <c r="C1004" s="4" t="e">
        <f>③入力シート!C1007*100+③入力シート!D1007</f>
        <v>#VALUE!</v>
      </c>
      <c r="D1004" s="4">
        <v>112011</v>
      </c>
      <c r="E1004" s="4">
        <f>①基本情報!$B$11</f>
        <v>0</v>
      </c>
      <c r="F1004" s="4" t="str">
        <f>③入力シート!Q1007</f>
        <v/>
      </c>
      <c r="G1004" s="4">
        <v>1</v>
      </c>
      <c r="H1004">
        <f>COUNTIFS($C$2:$C1004,C1004,$F$2:$F1004,F1004,$I$2:$I1004,I1004)</f>
        <v>1003</v>
      </c>
      <c r="I1004" s="4">
        <f>③入力シート!E1007</f>
        <v>0</v>
      </c>
      <c r="K1004" s="4">
        <f>③入力シート!G1007</f>
        <v>0</v>
      </c>
      <c r="L1004" s="4">
        <f>③入力シート!H1007</f>
        <v>0</v>
      </c>
      <c r="O1004" s="4">
        <f>①基本情報!$B$9</f>
        <v>0</v>
      </c>
      <c r="P1004" s="4" t="str">
        <f>③入力シート!B1007</f>
        <v/>
      </c>
      <c r="R1004" s="4" t="s">
        <v>50</v>
      </c>
      <c r="S1004" s="4" t="str">
        <f t="shared" si="16"/>
        <v/>
      </c>
      <c r="T1004" s="4">
        <f>③入力シート!J1007</f>
        <v>0</v>
      </c>
    </row>
    <row r="1005" spans="1:20" ht="15" customHeight="1">
      <c r="A1005" s="4">
        <v>0</v>
      </c>
      <c r="B1005" s="4">
        <f>③入力シート!$B$2</f>
        <v>202307</v>
      </c>
      <c r="C1005" s="4" t="e">
        <f>③入力シート!C1008*100+③入力シート!D1008</f>
        <v>#VALUE!</v>
      </c>
      <c r="D1005" s="4">
        <v>112011</v>
      </c>
      <c r="E1005" s="4">
        <f>①基本情報!$B$11</f>
        <v>0</v>
      </c>
      <c r="F1005" s="4" t="str">
        <f>③入力シート!Q1008</f>
        <v/>
      </c>
      <c r="G1005" s="4">
        <v>1</v>
      </c>
      <c r="H1005">
        <f>COUNTIFS($C$2:$C1005,C1005,$F$2:$F1005,F1005,$I$2:$I1005,I1005)</f>
        <v>1004</v>
      </c>
      <c r="I1005" s="4">
        <f>③入力シート!E1008</f>
        <v>0</v>
      </c>
      <c r="K1005" s="4">
        <f>③入力シート!G1008</f>
        <v>0</v>
      </c>
      <c r="L1005" s="4">
        <f>③入力シート!H1008</f>
        <v>0</v>
      </c>
      <c r="O1005" s="4">
        <f>①基本情報!$B$9</f>
        <v>0</v>
      </c>
      <c r="P1005" s="4" t="str">
        <f>③入力シート!B1008</f>
        <v/>
      </c>
      <c r="R1005" s="4" t="s">
        <v>50</v>
      </c>
      <c r="S1005" s="4" t="str">
        <f t="shared" si="16"/>
        <v/>
      </c>
      <c r="T1005" s="4">
        <f>③入力シート!J1008</f>
        <v>0</v>
      </c>
    </row>
    <row r="1006" spans="1:20" ht="15" customHeight="1">
      <c r="A1006" s="4">
        <v>0</v>
      </c>
      <c r="B1006" s="4">
        <f>③入力シート!$B$2</f>
        <v>202307</v>
      </c>
      <c r="C1006" s="4" t="e">
        <f>③入力シート!C1009*100+③入力シート!D1009</f>
        <v>#VALUE!</v>
      </c>
      <c r="D1006" s="4">
        <v>112011</v>
      </c>
      <c r="E1006" s="4">
        <f>①基本情報!$B$11</f>
        <v>0</v>
      </c>
      <c r="F1006" s="4" t="str">
        <f>③入力シート!Q1009</f>
        <v/>
      </c>
      <c r="G1006" s="4">
        <v>1</v>
      </c>
      <c r="H1006">
        <f>COUNTIFS($C$2:$C1006,C1006,$F$2:$F1006,F1006,$I$2:$I1006,I1006)</f>
        <v>1005</v>
      </c>
      <c r="I1006" s="4">
        <f>③入力シート!E1009</f>
        <v>0</v>
      </c>
      <c r="K1006" s="4">
        <f>③入力シート!G1009</f>
        <v>0</v>
      </c>
      <c r="L1006" s="4">
        <f>③入力シート!H1009</f>
        <v>0</v>
      </c>
      <c r="O1006" s="4">
        <f>①基本情報!$B$9</f>
        <v>0</v>
      </c>
      <c r="P1006" s="4" t="str">
        <f>③入力シート!B1009</f>
        <v/>
      </c>
      <c r="R1006" s="4" t="s">
        <v>50</v>
      </c>
      <c r="S1006" s="4" t="str">
        <f t="shared" si="16"/>
        <v/>
      </c>
      <c r="T1006" s="4">
        <f>③入力シート!J1009</f>
        <v>0</v>
      </c>
    </row>
    <row r="1007" spans="1:20" ht="15" customHeight="1">
      <c r="A1007" s="4">
        <v>0</v>
      </c>
      <c r="B1007" s="4">
        <f>③入力シート!$B$2</f>
        <v>202307</v>
      </c>
      <c r="C1007" s="4" t="e">
        <f>③入力シート!C1010*100+③入力シート!D1010</f>
        <v>#VALUE!</v>
      </c>
      <c r="D1007" s="4">
        <v>112011</v>
      </c>
      <c r="E1007" s="4">
        <f>①基本情報!$B$11</f>
        <v>0</v>
      </c>
      <c r="F1007" s="4" t="str">
        <f>③入力シート!Q1010</f>
        <v/>
      </c>
      <c r="G1007" s="4">
        <v>1</v>
      </c>
      <c r="H1007">
        <f>COUNTIFS($C$2:$C1007,C1007,$F$2:$F1007,F1007,$I$2:$I1007,I1007)</f>
        <v>1006</v>
      </c>
      <c r="I1007" s="4">
        <f>③入力シート!E1010</f>
        <v>0</v>
      </c>
      <c r="K1007" s="4">
        <f>③入力シート!G1010</f>
        <v>0</v>
      </c>
      <c r="L1007" s="4">
        <f>③入力シート!H1010</f>
        <v>0</v>
      </c>
      <c r="O1007" s="4">
        <f>①基本情報!$B$9</f>
        <v>0</v>
      </c>
      <c r="P1007" s="4" t="str">
        <f>③入力シート!B1010</f>
        <v/>
      </c>
      <c r="R1007" s="4" t="s">
        <v>50</v>
      </c>
      <c r="S1007" s="4" t="str">
        <f t="shared" si="16"/>
        <v/>
      </c>
      <c r="T1007" s="4">
        <f>③入力シート!J1010</f>
        <v>0</v>
      </c>
    </row>
    <row r="1008" spans="1:20" ht="15" customHeight="1">
      <c r="A1008" s="4">
        <v>0</v>
      </c>
      <c r="B1008" s="4">
        <f>③入力シート!$B$2</f>
        <v>202307</v>
      </c>
      <c r="C1008" s="4" t="e">
        <f>③入力シート!C1011*100+③入力シート!D1011</f>
        <v>#VALUE!</v>
      </c>
      <c r="D1008" s="4">
        <v>112011</v>
      </c>
      <c r="E1008" s="4">
        <f>①基本情報!$B$11</f>
        <v>0</v>
      </c>
      <c r="F1008" s="4" t="str">
        <f>③入力シート!Q1011</f>
        <v/>
      </c>
      <c r="G1008" s="4">
        <v>1</v>
      </c>
      <c r="H1008">
        <f>COUNTIFS($C$2:$C1008,C1008,$F$2:$F1008,F1008,$I$2:$I1008,I1008)</f>
        <v>1007</v>
      </c>
      <c r="I1008" s="4">
        <f>③入力シート!E1011</f>
        <v>0</v>
      </c>
      <c r="K1008" s="4">
        <f>③入力シート!G1011</f>
        <v>0</v>
      </c>
      <c r="L1008" s="4">
        <f>③入力シート!H1011</f>
        <v>0</v>
      </c>
      <c r="O1008" s="4">
        <f>①基本情報!$B$9</f>
        <v>0</v>
      </c>
      <c r="P1008" s="4" t="str">
        <f>③入力シート!B1011</f>
        <v/>
      </c>
      <c r="R1008" s="4" t="s">
        <v>50</v>
      </c>
      <c r="S1008" s="4" t="str">
        <f t="shared" si="16"/>
        <v/>
      </c>
      <c r="T1008" s="4">
        <f>③入力シート!J1011</f>
        <v>0</v>
      </c>
    </row>
    <row r="1009" spans="1:20" ht="15" customHeight="1">
      <c r="A1009" s="4">
        <v>0</v>
      </c>
      <c r="B1009" s="4">
        <f>③入力シート!$B$2</f>
        <v>202307</v>
      </c>
      <c r="C1009" s="4" t="e">
        <f>③入力シート!C1012*100+③入力シート!D1012</f>
        <v>#VALUE!</v>
      </c>
      <c r="D1009" s="4">
        <v>112011</v>
      </c>
      <c r="E1009" s="4">
        <f>①基本情報!$B$11</f>
        <v>0</v>
      </c>
      <c r="F1009" s="4" t="str">
        <f>③入力シート!Q1012</f>
        <v/>
      </c>
      <c r="G1009" s="4">
        <v>1</v>
      </c>
      <c r="H1009">
        <f>COUNTIFS($C$2:$C1009,C1009,$F$2:$F1009,F1009,$I$2:$I1009,I1009)</f>
        <v>1008</v>
      </c>
      <c r="I1009" s="4">
        <f>③入力シート!E1012</f>
        <v>0</v>
      </c>
      <c r="K1009" s="4">
        <f>③入力シート!G1012</f>
        <v>0</v>
      </c>
      <c r="L1009" s="4">
        <f>③入力シート!H1012</f>
        <v>0</v>
      </c>
      <c r="O1009" s="4">
        <f>①基本情報!$B$9</f>
        <v>0</v>
      </c>
      <c r="P1009" s="4" t="str">
        <f>③入力シート!B1012</f>
        <v/>
      </c>
      <c r="R1009" s="4" t="s">
        <v>50</v>
      </c>
      <c r="S1009" s="4" t="str">
        <f t="shared" si="16"/>
        <v/>
      </c>
      <c r="T1009" s="4">
        <f>③入力シート!J1012</f>
        <v>0</v>
      </c>
    </row>
    <row r="1010" spans="1:20" ht="15" customHeight="1">
      <c r="A1010" s="4">
        <v>0</v>
      </c>
      <c r="B1010" s="4">
        <f>③入力シート!$B$2</f>
        <v>202307</v>
      </c>
      <c r="C1010" s="4" t="e">
        <f>③入力シート!C1013*100+③入力シート!D1013</f>
        <v>#VALUE!</v>
      </c>
      <c r="D1010" s="4">
        <v>112011</v>
      </c>
      <c r="E1010" s="4">
        <f>①基本情報!$B$11</f>
        <v>0</v>
      </c>
      <c r="F1010" s="4" t="str">
        <f>③入力シート!Q1013</f>
        <v/>
      </c>
      <c r="G1010" s="4">
        <v>1</v>
      </c>
      <c r="H1010">
        <f>COUNTIFS($C$2:$C1010,C1010,$F$2:$F1010,F1010,$I$2:$I1010,I1010)</f>
        <v>1009</v>
      </c>
      <c r="I1010" s="4">
        <f>③入力シート!E1013</f>
        <v>0</v>
      </c>
      <c r="K1010" s="4">
        <f>③入力シート!G1013</f>
        <v>0</v>
      </c>
      <c r="L1010" s="4">
        <f>③入力シート!H1013</f>
        <v>0</v>
      </c>
      <c r="O1010" s="4">
        <f>①基本情報!$B$9</f>
        <v>0</v>
      </c>
      <c r="P1010" s="4" t="str">
        <f>③入力シート!B1013</f>
        <v/>
      </c>
      <c r="R1010" s="4" t="s">
        <v>50</v>
      </c>
      <c r="S1010" s="4" t="str">
        <f t="shared" si="16"/>
        <v/>
      </c>
      <c r="T1010" s="4">
        <f>③入力シート!J1013</f>
        <v>0</v>
      </c>
    </row>
    <row r="1011" spans="1:20" ht="15" customHeight="1">
      <c r="A1011" s="4">
        <v>0</v>
      </c>
      <c r="B1011" s="4">
        <f>③入力シート!$B$2</f>
        <v>202307</v>
      </c>
      <c r="C1011" s="4" t="e">
        <f>③入力シート!C1014*100+③入力シート!D1014</f>
        <v>#VALUE!</v>
      </c>
      <c r="D1011" s="4">
        <v>112011</v>
      </c>
      <c r="E1011" s="4">
        <f>①基本情報!$B$11</f>
        <v>0</v>
      </c>
      <c r="F1011" s="4" t="str">
        <f>③入力シート!Q1014</f>
        <v/>
      </c>
      <c r="G1011" s="4">
        <v>1</v>
      </c>
      <c r="H1011">
        <f>COUNTIFS($C$2:$C1011,C1011,$F$2:$F1011,F1011,$I$2:$I1011,I1011)</f>
        <v>1010</v>
      </c>
      <c r="I1011" s="4">
        <f>③入力シート!E1014</f>
        <v>0</v>
      </c>
      <c r="K1011" s="4">
        <f>③入力シート!G1014</f>
        <v>0</v>
      </c>
      <c r="L1011" s="4">
        <f>③入力シート!H1014</f>
        <v>0</v>
      </c>
      <c r="O1011" s="4">
        <f>①基本情報!$B$9</f>
        <v>0</v>
      </c>
      <c r="P1011" s="4" t="str">
        <f>③入力シート!B1014</f>
        <v/>
      </c>
      <c r="R1011" s="4" t="s">
        <v>50</v>
      </c>
      <c r="S1011" s="4" t="str">
        <f t="shared" si="16"/>
        <v/>
      </c>
      <c r="T1011" s="4">
        <f>③入力シート!J1014</f>
        <v>0</v>
      </c>
    </row>
    <row r="1012" spans="1:20" ht="15" customHeight="1">
      <c r="A1012" s="4">
        <v>0</v>
      </c>
      <c r="B1012" s="4">
        <f>③入力シート!$B$2</f>
        <v>202307</v>
      </c>
      <c r="C1012" s="4" t="e">
        <f>③入力シート!C1015*100+③入力シート!D1015</f>
        <v>#VALUE!</v>
      </c>
      <c r="D1012" s="4">
        <v>112011</v>
      </c>
      <c r="E1012" s="4">
        <f>①基本情報!$B$11</f>
        <v>0</v>
      </c>
      <c r="F1012" s="4" t="str">
        <f>③入力シート!Q1015</f>
        <v/>
      </c>
      <c r="G1012" s="4">
        <v>1</v>
      </c>
      <c r="H1012">
        <f>COUNTIFS($C$2:$C1012,C1012,$F$2:$F1012,F1012,$I$2:$I1012,I1012)</f>
        <v>1011</v>
      </c>
      <c r="I1012" s="4">
        <f>③入力シート!E1015</f>
        <v>0</v>
      </c>
      <c r="K1012" s="4">
        <f>③入力シート!G1015</f>
        <v>0</v>
      </c>
      <c r="L1012" s="4">
        <f>③入力シート!H1015</f>
        <v>0</v>
      </c>
      <c r="O1012" s="4">
        <f>①基本情報!$B$9</f>
        <v>0</v>
      </c>
      <c r="P1012" s="4" t="str">
        <f>③入力シート!B1015</f>
        <v/>
      </c>
      <c r="R1012" s="4" t="s">
        <v>50</v>
      </c>
      <c r="S1012" s="4" t="str">
        <f t="shared" si="16"/>
        <v/>
      </c>
      <c r="T1012" s="4">
        <f>③入力シート!J1015</f>
        <v>0</v>
      </c>
    </row>
    <row r="1013" spans="1:20" ht="15" customHeight="1">
      <c r="A1013" s="4">
        <v>0</v>
      </c>
      <c r="B1013" s="4">
        <f>③入力シート!$B$2</f>
        <v>202307</v>
      </c>
      <c r="C1013" s="4" t="e">
        <f>③入力シート!C1016*100+③入力シート!D1016</f>
        <v>#VALUE!</v>
      </c>
      <c r="D1013" s="4">
        <v>112011</v>
      </c>
      <c r="E1013" s="4">
        <f>①基本情報!$B$11</f>
        <v>0</v>
      </c>
      <c r="F1013" s="4" t="str">
        <f>③入力シート!Q1016</f>
        <v/>
      </c>
      <c r="G1013" s="4">
        <v>1</v>
      </c>
      <c r="H1013">
        <f>COUNTIFS($C$2:$C1013,C1013,$F$2:$F1013,F1013,$I$2:$I1013,I1013)</f>
        <v>1012</v>
      </c>
      <c r="I1013" s="4">
        <f>③入力シート!E1016</f>
        <v>0</v>
      </c>
      <c r="K1013" s="4">
        <f>③入力シート!G1016</f>
        <v>0</v>
      </c>
      <c r="L1013" s="4">
        <f>③入力シート!H1016</f>
        <v>0</v>
      </c>
      <c r="O1013" s="4">
        <f>①基本情報!$B$9</f>
        <v>0</v>
      </c>
      <c r="P1013" s="4" t="str">
        <f>③入力シート!B1016</f>
        <v/>
      </c>
      <c r="R1013" s="4" t="s">
        <v>50</v>
      </c>
      <c r="S1013" s="4" t="str">
        <f t="shared" si="16"/>
        <v/>
      </c>
      <c r="T1013" s="4">
        <f>③入力シート!J1016</f>
        <v>0</v>
      </c>
    </row>
    <row r="1014" spans="1:20" ht="15" customHeight="1">
      <c r="A1014" s="4">
        <v>0</v>
      </c>
      <c r="B1014" s="4">
        <f>③入力シート!$B$2</f>
        <v>202307</v>
      </c>
      <c r="C1014" s="4" t="e">
        <f>③入力シート!C1017*100+③入力シート!D1017</f>
        <v>#VALUE!</v>
      </c>
      <c r="D1014" s="4">
        <v>112011</v>
      </c>
      <c r="E1014" s="4">
        <f>①基本情報!$B$11</f>
        <v>0</v>
      </c>
      <c r="F1014" s="4" t="str">
        <f>③入力シート!Q1017</f>
        <v/>
      </c>
      <c r="G1014" s="4">
        <v>1</v>
      </c>
      <c r="H1014">
        <f>COUNTIFS($C$2:$C1014,C1014,$F$2:$F1014,F1014,$I$2:$I1014,I1014)</f>
        <v>1013</v>
      </c>
      <c r="I1014" s="4">
        <f>③入力シート!E1017</f>
        <v>0</v>
      </c>
      <c r="K1014" s="4">
        <f>③入力シート!G1017</f>
        <v>0</v>
      </c>
      <c r="L1014" s="4">
        <f>③入力シート!H1017</f>
        <v>0</v>
      </c>
      <c r="O1014" s="4">
        <f>①基本情報!$B$9</f>
        <v>0</v>
      </c>
      <c r="P1014" s="4" t="str">
        <f>③入力シート!B1017</f>
        <v/>
      </c>
      <c r="R1014" s="4" t="s">
        <v>50</v>
      </c>
      <c r="S1014" s="4" t="str">
        <f t="shared" si="16"/>
        <v/>
      </c>
      <c r="T1014" s="4">
        <f>③入力シート!J1017</f>
        <v>0</v>
      </c>
    </row>
    <row r="1015" spans="1:20" ht="15" customHeight="1">
      <c r="A1015" s="4">
        <v>0</v>
      </c>
      <c r="B1015" s="4">
        <f>③入力シート!$B$2</f>
        <v>202307</v>
      </c>
      <c r="C1015" s="4" t="e">
        <f>③入力シート!C1018*100+③入力シート!D1018</f>
        <v>#VALUE!</v>
      </c>
      <c r="D1015" s="4">
        <v>112011</v>
      </c>
      <c r="E1015" s="4">
        <f>①基本情報!$B$11</f>
        <v>0</v>
      </c>
      <c r="F1015" s="4" t="str">
        <f>③入力シート!Q1018</f>
        <v/>
      </c>
      <c r="G1015" s="4">
        <v>1</v>
      </c>
      <c r="H1015">
        <f>COUNTIFS($C$2:$C1015,C1015,$F$2:$F1015,F1015,$I$2:$I1015,I1015)</f>
        <v>1014</v>
      </c>
      <c r="I1015" s="4">
        <f>③入力シート!E1018</f>
        <v>0</v>
      </c>
      <c r="K1015" s="4">
        <f>③入力シート!G1018</f>
        <v>0</v>
      </c>
      <c r="L1015" s="4">
        <f>③入力シート!H1018</f>
        <v>0</v>
      </c>
      <c r="O1015" s="4">
        <f>①基本情報!$B$9</f>
        <v>0</v>
      </c>
      <c r="P1015" s="4" t="str">
        <f>③入力シート!B1018</f>
        <v/>
      </c>
      <c r="R1015" s="4" t="s">
        <v>50</v>
      </c>
      <c r="S1015" s="4" t="str">
        <f t="shared" si="16"/>
        <v/>
      </c>
      <c r="T1015" s="4">
        <f>③入力シート!J1018</f>
        <v>0</v>
      </c>
    </row>
    <row r="1016" spans="1:20" ht="15" customHeight="1">
      <c r="A1016" s="4">
        <v>0</v>
      </c>
      <c r="B1016" s="4">
        <f>③入力シート!$B$2</f>
        <v>202307</v>
      </c>
      <c r="C1016" s="4" t="e">
        <f>③入力シート!C1019*100+③入力シート!D1019</f>
        <v>#VALUE!</v>
      </c>
      <c r="D1016" s="4">
        <v>112011</v>
      </c>
      <c r="E1016" s="4">
        <f>①基本情報!$B$11</f>
        <v>0</v>
      </c>
      <c r="F1016" s="4" t="str">
        <f>③入力シート!Q1019</f>
        <v/>
      </c>
      <c r="G1016" s="4">
        <v>1</v>
      </c>
      <c r="H1016">
        <f>COUNTIFS($C$2:$C1016,C1016,$F$2:$F1016,F1016,$I$2:$I1016,I1016)</f>
        <v>1015</v>
      </c>
      <c r="I1016" s="4">
        <f>③入力シート!E1019</f>
        <v>0</v>
      </c>
      <c r="K1016" s="4">
        <f>③入力シート!G1019</f>
        <v>0</v>
      </c>
      <c r="L1016" s="4">
        <f>③入力シート!H1019</f>
        <v>0</v>
      </c>
      <c r="O1016" s="4">
        <f>①基本情報!$B$9</f>
        <v>0</v>
      </c>
      <c r="P1016" s="4" t="str">
        <f>③入力シート!B1019</f>
        <v/>
      </c>
      <c r="R1016" s="4" t="s">
        <v>50</v>
      </c>
      <c r="S1016" s="4" t="str">
        <f t="shared" si="16"/>
        <v/>
      </c>
      <c r="T1016" s="4">
        <f>③入力シート!J1019</f>
        <v>0</v>
      </c>
    </row>
    <row r="1017" spans="1:20" ht="15" customHeight="1">
      <c r="A1017" s="4">
        <v>0</v>
      </c>
      <c r="B1017" s="4">
        <f>③入力シート!$B$2</f>
        <v>202307</v>
      </c>
      <c r="C1017" s="4" t="e">
        <f>③入力シート!C1020*100+③入力シート!D1020</f>
        <v>#VALUE!</v>
      </c>
      <c r="D1017" s="4">
        <v>112011</v>
      </c>
      <c r="E1017" s="4">
        <f>①基本情報!$B$11</f>
        <v>0</v>
      </c>
      <c r="F1017" s="4" t="str">
        <f>③入力シート!Q1020</f>
        <v/>
      </c>
      <c r="G1017" s="4">
        <v>1</v>
      </c>
      <c r="H1017">
        <f>COUNTIFS($C$2:$C1017,C1017,$F$2:$F1017,F1017,$I$2:$I1017,I1017)</f>
        <v>1016</v>
      </c>
      <c r="I1017" s="4">
        <f>③入力シート!E1020</f>
        <v>0</v>
      </c>
      <c r="K1017" s="4">
        <f>③入力シート!G1020</f>
        <v>0</v>
      </c>
      <c r="L1017" s="4">
        <f>③入力シート!H1020</f>
        <v>0</v>
      </c>
      <c r="O1017" s="4">
        <f>①基本情報!$B$9</f>
        <v>0</v>
      </c>
      <c r="P1017" s="4" t="str">
        <f>③入力シート!B1020</f>
        <v/>
      </c>
      <c r="R1017" s="4" t="s">
        <v>50</v>
      </c>
      <c r="S1017" s="4" t="str">
        <f t="shared" si="16"/>
        <v/>
      </c>
      <c r="T1017" s="4">
        <f>③入力シート!J1020</f>
        <v>0</v>
      </c>
    </row>
    <row r="1018" spans="1:20" ht="15" customHeight="1">
      <c r="A1018" s="4">
        <v>0</v>
      </c>
      <c r="B1018" s="4">
        <f>③入力シート!$B$2</f>
        <v>202307</v>
      </c>
      <c r="C1018" s="4" t="e">
        <f>③入力シート!C1021*100+③入力シート!D1021</f>
        <v>#VALUE!</v>
      </c>
      <c r="D1018" s="4">
        <v>112011</v>
      </c>
      <c r="E1018" s="4">
        <f>①基本情報!$B$11</f>
        <v>0</v>
      </c>
      <c r="F1018" s="4" t="str">
        <f>③入力シート!Q1021</f>
        <v/>
      </c>
      <c r="G1018" s="4">
        <v>1</v>
      </c>
      <c r="H1018">
        <f>COUNTIFS($C$2:$C1018,C1018,$F$2:$F1018,F1018,$I$2:$I1018,I1018)</f>
        <v>1017</v>
      </c>
      <c r="I1018" s="4">
        <f>③入力シート!E1021</f>
        <v>0</v>
      </c>
      <c r="K1018" s="4">
        <f>③入力シート!G1021</f>
        <v>0</v>
      </c>
      <c r="L1018" s="4">
        <f>③入力シート!H1021</f>
        <v>0</v>
      </c>
      <c r="O1018" s="4">
        <f>①基本情報!$B$9</f>
        <v>0</v>
      </c>
      <c r="P1018" s="4" t="str">
        <f>③入力シート!B1021</f>
        <v/>
      </c>
      <c r="R1018" s="4" t="s">
        <v>50</v>
      </c>
      <c r="S1018" s="4" t="str">
        <f t="shared" si="16"/>
        <v/>
      </c>
      <c r="T1018" s="4">
        <f>③入力シート!J1021</f>
        <v>0</v>
      </c>
    </row>
    <row r="1019" spans="1:20" ht="15" customHeight="1">
      <c r="A1019" s="4">
        <v>0</v>
      </c>
      <c r="B1019" s="4">
        <f>③入力シート!$B$2</f>
        <v>202307</v>
      </c>
      <c r="C1019" s="4" t="e">
        <f>③入力シート!C1022*100+③入力シート!D1022</f>
        <v>#VALUE!</v>
      </c>
      <c r="D1019" s="4">
        <v>112011</v>
      </c>
      <c r="E1019" s="4">
        <f>①基本情報!$B$11</f>
        <v>0</v>
      </c>
      <c r="F1019" s="4" t="str">
        <f>③入力シート!Q1022</f>
        <v/>
      </c>
      <c r="G1019" s="4">
        <v>1</v>
      </c>
      <c r="H1019">
        <f>COUNTIFS($C$2:$C1019,C1019,$F$2:$F1019,F1019,$I$2:$I1019,I1019)</f>
        <v>1018</v>
      </c>
      <c r="I1019" s="4">
        <f>③入力シート!E1022</f>
        <v>0</v>
      </c>
      <c r="K1019" s="4">
        <f>③入力シート!G1022</f>
        <v>0</v>
      </c>
      <c r="L1019" s="4">
        <f>③入力シート!H1022</f>
        <v>0</v>
      </c>
      <c r="O1019" s="4">
        <f>①基本情報!$B$9</f>
        <v>0</v>
      </c>
      <c r="P1019" s="4" t="str">
        <f>③入力シート!B1022</f>
        <v/>
      </c>
      <c r="R1019" s="4" t="s">
        <v>50</v>
      </c>
      <c r="S1019" s="4" t="str">
        <f t="shared" si="16"/>
        <v/>
      </c>
      <c r="T1019" s="4">
        <f>③入力シート!J1022</f>
        <v>0</v>
      </c>
    </row>
    <row r="1020" spans="1:20" ht="15" customHeight="1">
      <c r="A1020" s="4">
        <v>0</v>
      </c>
      <c r="B1020" s="4">
        <f>③入力シート!$B$2</f>
        <v>202307</v>
      </c>
      <c r="C1020" s="4" t="e">
        <f>③入力シート!C1023*100+③入力シート!D1023</f>
        <v>#VALUE!</v>
      </c>
      <c r="D1020" s="4">
        <v>112011</v>
      </c>
      <c r="E1020" s="4">
        <f>①基本情報!$B$11</f>
        <v>0</v>
      </c>
      <c r="F1020" s="4" t="str">
        <f>③入力シート!Q1023</f>
        <v/>
      </c>
      <c r="G1020" s="4">
        <v>1</v>
      </c>
      <c r="H1020">
        <f>COUNTIFS($C$2:$C1020,C1020,$F$2:$F1020,F1020,$I$2:$I1020,I1020)</f>
        <v>1019</v>
      </c>
      <c r="I1020" s="4">
        <f>③入力シート!E1023</f>
        <v>0</v>
      </c>
      <c r="K1020" s="4">
        <f>③入力シート!G1023</f>
        <v>0</v>
      </c>
      <c r="L1020" s="4">
        <f>③入力シート!H1023</f>
        <v>0</v>
      </c>
      <c r="O1020" s="4">
        <f>①基本情報!$B$9</f>
        <v>0</v>
      </c>
      <c r="P1020" s="4" t="str">
        <f>③入力シート!B1023</f>
        <v/>
      </c>
      <c r="R1020" s="4" t="s">
        <v>50</v>
      </c>
      <c r="S1020" s="4" t="str">
        <f t="shared" si="16"/>
        <v/>
      </c>
      <c r="T1020" s="4">
        <f>③入力シート!J1023</f>
        <v>0</v>
      </c>
    </row>
    <row r="1021" spans="1:20" ht="15" customHeight="1">
      <c r="A1021" s="4">
        <v>0</v>
      </c>
      <c r="B1021" s="4">
        <f>③入力シート!$B$2</f>
        <v>202307</v>
      </c>
      <c r="C1021" s="4" t="e">
        <f>③入力シート!C1024*100+③入力シート!D1024</f>
        <v>#VALUE!</v>
      </c>
      <c r="D1021" s="4">
        <v>112011</v>
      </c>
      <c r="E1021" s="4">
        <f>①基本情報!$B$11</f>
        <v>0</v>
      </c>
      <c r="F1021" s="4" t="str">
        <f>③入力シート!Q1024</f>
        <v/>
      </c>
      <c r="G1021" s="4">
        <v>1</v>
      </c>
      <c r="H1021">
        <f>COUNTIFS($C$2:$C1021,C1021,$F$2:$F1021,F1021,$I$2:$I1021,I1021)</f>
        <v>1020</v>
      </c>
      <c r="I1021" s="4">
        <f>③入力シート!E1024</f>
        <v>0</v>
      </c>
      <c r="K1021" s="4">
        <f>③入力シート!G1024</f>
        <v>0</v>
      </c>
      <c r="L1021" s="4">
        <f>③入力シート!H1024</f>
        <v>0</v>
      </c>
      <c r="O1021" s="4">
        <f>①基本情報!$B$9</f>
        <v>0</v>
      </c>
      <c r="P1021" s="4" t="str">
        <f>③入力シート!B1024</f>
        <v/>
      </c>
      <c r="R1021" s="4" t="s">
        <v>50</v>
      </c>
      <c r="S1021" s="4" t="str">
        <f t="shared" si="16"/>
        <v/>
      </c>
      <c r="T1021" s="4">
        <f>③入力シート!J1024</f>
        <v>0</v>
      </c>
    </row>
    <row r="1022" spans="1:20" ht="15" customHeight="1">
      <c r="A1022" s="4">
        <v>0</v>
      </c>
      <c r="B1022" s="4">
        <f>③入力シート!$B$2</f>
        <v>202307</v>
      </c>
      <c r="C1022" s="4" t="e">
        <f>③入力シート!C1025*100+③入力シート!D1025</f>
        <v>#VALUE!</v>
      </c>
      <c r="D1022" s="4">
        <v>112011</v>
      </c>
      <c r="E1022" s="4">
        <f>①基本情報!$B$11</f>
        <v>0</v>
      </c>
      <c r="F1022" s="4" t="str">
        <f>③入力シート!Q1025</f>
        <v/>
      </c>
      <c r="G1022" s="4">
        <v>1</v>
      </c>
      <c r="H1022">
        <f>COUNTIFS($C$2:$C1022,C1022,$F$2:$F1022,F1022,$I$2:$I1022,I1022)</f>
        <v>1021</v>
      </c>
      <c r="I1022" s="4">
        <f>③入力シート!E1025</f>
        <v>0</v>
      </c>
      <c r="K1022" s="4">
        <f>③入力シート!G1025</f>
        <v>0</v>
      </c>
      <c r="L1022" s="4">
        <f>③入力シート!H1025</f>
        <v>0</v>
      </c>
      <c r="O1022" s="4">
        <f>①基本情報!$B$9</f>
        <v>0</v>
      </c>
      <c r="P1022" s="4" t="str">
        <f>③入力シート!B1025</f>
        <v/>
      </c>
      <c r="R1022" s="4" t="s">
        <v>50</v>
      </c>
      <c r="S1022" s="4" t="str">
        <f t="shared" si="16"/>
        <v/>
      </c>
      <c r="T1022" s="4">
        <f>③入力シート!J1025</f>
        <v>0</v>
      </c>
    </row>
    <row r="1023" spans="1:20" ht="15" customHeight="1">
      <c r="A1023" s="4">
        <v>0</v>
      </c>
      <c r="B1023" s="4">
        <f>③入力シート!$B$2</f>
        <v>202307</v>
      </c>
      <c r="C1023" s="4" t="e">
        <f>③入力シート!C1026*100+③入力シート!D1026</f>
        <v>#VALUE!</v>
      </c>
      <c r="D1023" s="4">
        <v>112011</v>
      </c>
      <c r="E1023" s="4">
        <f>①基本情報!$B$11</f>
        <v>0</v>
      </c>
      <c r="F1023" s="4" t="str">
        <f>③入力シート!Q1026</f>
        <v/>
      </c>
      <c r="G1023" s="4">
        <v>1</v>
      </c>
      <c r="H1023">
        <f>COUNTIFS($C$2:$C1023,C1023,$F$2:$F1023,F1023,$I$2:$I1023,I1023)</f>
        <v>1022</v>
      </c>
      <c r="I1023" s="4">
        <f>③入力シート!E1026</f>
        <v>0</v>
      </c>
      <c r="K1023" s="4">
        <f>③入力シート!G1026</f>
        <v>0</v>
      </c>
      <c r="L1023" s="4">
        <f>③入力シート!H1026</f>
        <v>0</v>
      </c>
      <c r="O1023" s="4">
        <f>①基本情報!$B$9</f>
        <v>0</v>
      </c>
      <c r="P1023" s="4" t="str">
        <f>③入力シート!B1026</f>
        <v/>
      </c>
      <c r="R1023" s="4" t="s">
        <v>50</v>
      </c>
      <c r="S1023" s="4" t="str">
        <f t="shared" si="16"/>
        <v/>
      </c>
      <c r="T1023" s="4">
        <f>③入力シート!J1026</f>
        <v>0</v>
      </c>
    </row>
    <row r="1024" spans="1:20" ht="15" customHeight="1">
      <c r="A1024" s="4">
        <v>0</v>
      </c>
      <c r="B1024" s="4">
        <f>③入力シート!$B$2</f>
        <v>202307</v>
      </c>
      <c r="C1024" s="4" t="e">
        <f>③入力シート!C1027*100+③入力シート!D1027</f>
        <v>#VALUE!</v>
      </c>
      <c r="D1024" s="4">
        <v>112011</v>
      </c>
      <c r="E1024" s="4">
        <f>①基本情報!$B$11</f>
        <v>0</v>
      </c>
      <c r="F1024" s="4" t="str">
        <f>③入力シート!Q1027</f>
        <v/>
      </c>
      <c r="G1024" s="4">
        <v>1</v>
      </c>
      <c r="H1024">
        <f>COUNTIFS($C$2:$C1024,C1024,$F$2:$F1024,F1024,$I$2:$I1024,I1024)</f>
        <v>1023</v>
      </c>
      <c r="I1024" s="4">
        <f>③入力シート!E1027</f>
        <v>0</v>
      </c>
      <c r="K1024" s="4">
        <f>③入力シート!G1027</f>
        <v>0</v>
      </c>
      <c r="L1024" s="4">
        <f>③入力シート!H1027</f>
        <v>0</v>
      </c>
      <c r="O1024" s="4">
        <f>①基本情報!$B$9</f>
        <v>0</v>
      </c>
      <c r="P1024" s="4" t="str">
        <f>③入力シート!B1027</f>
        <v/>
      </c>
      <c r="R1024" s="4" t="s">
        <v>50</v>
      </c>
      <c r="S1024" s="4" t="str">
        <f t="shared" si="16"/>
        <v/>
      </c>
      <c r="T1024" s="4">
        <f>③入力シート!J1027</f>
        <v>0</v>
      </c>
    </row>
    <row r="1025" spans="1:20" ht="15" customHeight="1">
      <c r="A1025" s="4">
        <v>0</v>
      </c>
      <c r="B1025" s="4">
        <f>③入力シート!$B$2</f>
        <v>202307</v>
      </c>
      <c r="C1025" s="4" t="e">
        <f>③入力シート!C1028*100+③入力シート!D1028</f>
        <v>#VALUE!</v>
      </c>
      <c r="D1025" s="4">
        <v>112011</v>
      </c>
      <c r="E1025" s="4">
        <f>①基本情報!$B$11</f>
        <v>0</v>
      </c>
      <c r="F1025" s="4" t="str">
        <f>③入力シート!Q1028</f>
        <v/>
      </c>
      <c r="G1025" s="4">
        <v>1</v>
      </c>
      <c r="H1025">
        <f>COUNTIFS($C$2:$C1025,C1025,$F$2:$F1025,F1025,$I$2:$I1025,I1025)</f>
        <v>1024</v>
      </c>
      <c r="I1025" s="4">
        <f>③入力シート!E1028</f>
        <v>0</v>
      </c>
      <c r="K1025" s="4">
        <f>③入力シート!G1028</f>
        <v>0</v>
      </c>
      <c r="L1025" s="4">
        <f>③入力シート!H1028</f>
        <v>0</v>
      </c>
      <c r="O1025" s="4">
        <f>①基本情報!$B$9</f>
        <v>0</v>
      </c>
      <c r="P1025" s="4" t="str">
        <f>③入力シート!B1028</f>
        <v/>
      </c>
      <c r="R1025" s="4" t="s">
        <v>50</v>
      </c>
      <c r="S1025" s="4" t="str">
        <f t="shared" si="16"/>
        <v/>
      </c>
      <c r="T1025" s="4">
        <f>③入力シート!J1028</f>
        <v>0</v>
      </c>
    </row>
    <row r="1026" spans="1:20" ht="15" customHeight="1">
      <c r="A1026" s="4">
        <v>0</v>
      </c>
      <c r="B1026" s="4">
        <f>③入力シート!$B$2</f>
        <v>202307</v>
      </c>
      <c r="C1026" s="4" t="e">
        <f>③入力シート!C1029*100+③入力シート!D1029</f>
        <v>#VALUE!</v>
      </c>
      <c r="D1026" s="4">
        <v>112011</v>
      </c>
      <c r="E1026" s="4">
        <f>①基本情報!$B$11</f>
        <v>0</v>
      </c>
      <c r="F1026" s="4" t="str">
        <f>③入力シート!Q1029</f>
        <v/>
      </c>
      <c r="G1026" s="4">
        <v>1</v>
      </c>
      <c r="H1026">
        <f>COUNTIFS($C$2:$C1026,C1026,$F$2:$F1026,F1026,$I$2:$I1026,I1026)</f>
        <v>1025</v>
      </c>
      <c r="I1026" s="4">
        <f>③入力シート!E1029</f>
        <v>0</v>
      </c>
      <c r="K1026" s="4">
        <f>③入力シート!G1029</f>
        <v>0</v>
      </c>
      <c r="L1026" s="4">
        <f>③入力シート!H1029</f>
        <v>0</v>
      </c>
      <c r="O1026" s="4">
        <f>①基本情報!$B$9</f>
        <v>0</v>
      </c>
      <c r="P1026" s="4" t="str">
        <f>③入力シート!B1029</f>
        <v/>
      </c>
      <c r="R1026" s="4" t="s">
        <v>50</v>
      </c>
      <c r="S1026" s="4" t="str">
        <f t="shared" si="16"/>
        <v/>
      </c>
      <c r="T1026" s="4">
        <f>③入力シート!J1029</f>
        <v>0</v>
      </c>
    </row>
    <row r="1027" spans="1:20" ht="15" customHeight="1">
      <c r="A1027" s="4">
        <v>0</v>
      </c>
      <c r="B1027" s="4">
        <f>③入力シート!$B$2</f>
        <v>202307</v>
      </c>
      <c r="C1027" s="4" t="e">
        <f>③入力シート!C1030*100+③入力シート!D1030</f>
        <v>#VALUE!</v>
      </c>
      <c r="D1027" s="4">
        <v>112011</v>
      </c>
      <c r="E1027" s="4">
        <f>①基本情報!$B$11</f>
        <v>0</v>
      </c>
      <c r="F1027" s="4" t="str">
        <f>③入力シート!Q1030</f>
        <v/>
      </c>
      <c r="G1027" s="4">
        <v>1</v>
      </c>
      <c r="H1027">
        <f>COUNTIFS($C$2:$C1027,C1027,$F$2:$F1027,F1027,$I$2:$I1027,I1027)</f>
        <v>1026</v>
      </c>
      <c r="I1027" s="4">
        <f>③入力シート!E1030</f>
        <v>0</v>
      </c>
      <c r="K1027" s="4">
        <f>③入力シート!G1030</f>
        <v>0</v>
      </c>
      <c r="L1027" s="4">
        <f>③入力シート!H1030</f>
        <v>0</v>
      </c>
      <c r="O1027" s="4">
        <f>①基本情報!$B$9</f>
        <v>0</v>
      </c>
      <c r="P1027" s="4" t="str">
        <f>③入力シート!B1030</f>
        <v/>
      </c>
      <c r="R1027" s="4" t="s">
        <v>50</v>
      </c>
      <c r="S1027" s="4" t="str">
        <f t="shared" si="16"/>
        <v/>
      </c>
      <c r="T1027" s="4">
        <f>③入力シート!J1030</f>
        <v>0</v>
      </c>
    </row>
    <row r="1028" spans="1:20" ht="15" customHeight="1">
      <c r="A1028" s="4">
        <v>0</v>
      </c>
      <c r="B1028" s="4">
        <f>③入力シート!$B$2</f>
        <v>202307</v>
      </c>
      <c r="C1028" s="4" t="e">
        <f>③入力シート!C1031*100+③入力シート!D1031</f>
        <v>#VALUE!</v>
      </c>
      <c r="D1028" s="4">
        <v>112011</v>
      </c>
      <c r="E1028" s="4">
        <f>①基本情報!$B$11</f>
        <v>0</v>
      </c>
      <c r="F1028" s="4" t="str">
        <f>③入力シート!Q1031</f>
        <v/>
      </c>
      <c r="G1028" s="4">
        <v>1</v>
      </c>
      <c r="H1028">
        <f>COUNTIFS($C$2:$C1028,C1028,$F$2:$F1028,F1028,$I$2:$I1028,I1028)</f>
        <v>1027</v>
      </c>
      <c r="I1028" s="4">
        <f>③入力シート!E1031</f>
        <v>0</v>
      </c>
      <c r="K1028" s="4">
        <f>③入力シート!G1031</f>
        <v>0</v>
      </c>
      <c r="L1028" s="4">
        <f>③入力シート!H1031</f>
        <v>0</v>
      </c>
      <c r="O1028" s="4">
        <f>①基本情報!$B$9</f>
        <v>0</v>
      </c>
      <c r="P1028" s="4" t="str">
        <f>③入力シート!B1031</f>
        <v/>
      </c>
      <c r="R1028" s="4" t="s">
        <v>50</v>
      </c>
      <c r="S1028" s="4" t="str">
        <f t="shared" si="16"/>
        <v/>
      </c>
      <c r="T1028" s="4">
        <f>③入力シート!J1031</f>
        <v>0</v>
      </c>
    </row>
    <row r="1029" spans="1:20" ht="15" customHeight="1">
      <c r="A1029" s="4">
        <v>0</v>
      </c>
      <c r="B1029" s="4">
        <f>③入力シート!$B$2</f>
        <v>202307</v>
      </c>
      <c r="C1029" s="4" t="e">
        <f>③入力シート!C1032*100+③入力シート!D1032</f>
        <v>#VALUE!</v>
      </c>
      <c r="D1029" s="4">
        <v>112011</v>
      </c>
      <c r="E1029" s="4">
        <f>①基本情報!$B$11</f>
        <v>0</v>
      </c>
      <c r="F1029" s="4" t="str">
        <f>③入力シート!Q1032</f>
        <v/>
      </c>
      <c r="G1029" s="4">
        <v>1</v>
      </c>
      <c r="H1029">
        <f>COUNTIFS($C$2:$C1029,C1029,$F$2:$F1029,F1029,$I$2:$I1029,I1029)</f>
        <v>1028</v>
      </c>
      <c r="I1029" s="4">
        <f>③入力シート!E1032</f>
        <v>0</v>
      </c>
      <c r="K1029" s="4">
        <f>③入力シート!G1032</f>
        <v>0</v>
      </c>
      <c r="L1029" s="4">
        <f>③入力シート!H1032</f>
        <v>0</v>
      </c>
      <c r="O1029" s="4">
        <f>①基本情報!$B$9</f>
        <v>0</v>
      </c>
      <c r="P1029" s="4" t="str">
        <f>③入力シート!B1032</f>
        <v/>
      </c>
      <c r="R1029" s="4" t="s">
        <v>50</v>
      </c>
      <c r="S1029" s="4" t="str">
        <f t="shared" si="16"/>
        <v/>
      </c>
      <c r="T1029" s="4">
        <f>③入力シート!J1032</f>
        <v>0</v>
      </c>
    </row>
    <row r="1030" spans="1:20" ht="15" customHeight="1">
      <c r="A1030" s="4">
        <v>0</v>
      </c>
      <c r="B1030" s="4">
        <f>③入力シート!$B$2</f>
        <v>202307</v>
      </c>
      <c r="C1030" s="4" t="e">
        <f>③入力シート!C1033*100+③入力シート!D1033</f>
        <v>#VALUE!</v>
      </c>
      <c r="D1030" s="4">
        <v>112011</v>
      </c>
      <c r="E1030" s="4">
        <f>①基本情報!$B$11</f>
        <v>0</v>
      </c>
      <c r="F1030" s="4" t="str">
        <f>③入力シート!Q1033</f>
        <v/>
      </c>
      <c r="G1030" s="4">
        <v>1</v>
      </c>
      <c r="H1030">
        <f>COUNTIFS($C$2:$C1030,C1030,$F$2:$F1030,F1030,$I$2:$I1030,I1030)</f>
        <v>1029</v>
      </c>
      <c r="I1030" s="4">
        <f>③入力シート!E1033</f>
        <v>0</v>
      </c>
      <c r="K1030" s="4">
        <f>③入力シート!G1033</f>
        <v>0</v>
      </c>
      <c r="L1030" s="4">
        <f>③入力シート!H1033</f>
        <v>0</v>
      </c>
      <c r="O1030" s="4">
        <f>①基本情報!$B$9</f>
        <v>0</v>
      </c>
      <c r="P1030" s="4" t="str">
        <f>③入力シート!B1033</f>
        <v/>
      </c>
      <c r="R1030" s="4" t="s">
        <v>50</v>
      </c>
      <c r="S1030" s="4" t="str">
        <f t="shared" si="16"/>
        <v/>
      </c>
      <c r="T1030" s="4">
        <f>③入力シート!J1033</f>
        <v>0</v>
      </c>
    </row>
    <row r="1031" spans="1:20" ht="15" customHeight="1">
      <c r="A1031" s="4">
        <v>0</v>
      </c>
      <c r="B1031" s="4">
        <f>③入力シート!$B$2</f>
        <v>202307</v>
      </c>
      <c r="C1031" s="4" t="e">
        <f>③入力シート!C1034*100+③入力シート!D1034</f>
        <v>#VALUE!</v>
      </c>
      <c r="D1031" s="4">
        <v>112011</v>
      </c>
      <c r="E1031" s="4">
        <f>①基本情報!$B$11</f>
        <v>0</v>
      </c>
      <c r="F1031" s="4" t="str">
        <f>③入力シート!Q1034</f>
        <v/>
      </c>
      <c r="G1031" s="4">
        <v>1</v>
      </c>
      <c r="H1031">
        <f>COUNTIFS($C$2:$C1031,C1031,$F$2:$F1031,F1031,$I$2:$I1031,I1031)</f>
        <v>1030</v>
      </c>
      <c r="I1031" s="4">
        <f>③入力シート!E1034</f>
        <v>0</v>
      </c>
      <c r="K1031" s="4">
        <f>③入力シート!G1034</f>
        <v>0</v>
      </c>
      <c r="L1031" s="4">
        <f>③入力シート!H1034</f>
        <v>0</v>
      </c>
      <c r="O1031" s="4">
        <f>①基本情報!$B$9</f>
        <v>0</v>
      </c>
      <c r="P1031" s="4" t="str">
        <f>③入力シート!B1034</f>
        <v/>
      </c>
      <c r="R1031" s="4" t="s">
        <v>50</v>
      </c>
      <c r="S1031" s="4" t="str">
        <f t="shared" si="16"/>
        <v/>
      </c>
      <c r="T1031" s="4">
        <f>③入力シート!J1034</f>
        <v>0</v>
      </c>
    </row>
    <row r="1032" spans="1:20" ht="15" customHeight="1">
      <c r="A1032" s="4">
        <v>0</v>
      </c>
      <c r="B1032" s="4">
        <f>③入力シート!$B$2</f>
        <v>202307</v>
      </c>
      <c r="C1032" s="4" t="e">
        <f>③入力シート!C1035*100+③入力シート!D1035</f>
        <v>#VALUE!</v>
      </c>
      <c r="D1032" s="4">
        <v>112011</v>
      </c>
      <c r="E1032" s="4">
        <f>①基本情報!$B$11</f>
        <v>0</v>
      </c>
      <c r="F1032" s="4" t="str">
        <f>③入力シート!Q1035</f>
        <v/>
      </c>
      <c r="G1032" s="4">
        <v>1</v>
      </c>
      <c r="H1032">
        <f>COUNTIFS($C$2:$C1032,C1032,$F$2:$F1032,F1032,$I$2:$I1032,I1032)</f>
        <v>1031</v>
      </c>
      <c r="I1032" s="4">
        <f>③入力シート!E1035</f>
        <v>0</v>
      </c>
      <c r="K1032" s="4">
        <f>③入力シート!G1035</f>
        <v>0</v>
      </c>
      <c r="L1032" s="4">
        <f>③入力シート!H1035</f>
        <v>0</v>
      </c>
      <c r="O1032" s="4">
        <f>①基本情報!$B$9</f>
        <v>0</v>
      </c>
      <c r="P1032" s="4" t="str">
        <f>③入力シート!B1035</f>
        <v/>
      </c>
      <c r="R1032" s="4" t="s">
        <v>50</v>
      </c>
      <c r="S1032" s="4" t="str">
        <f t="shared" si="16"/>
        <v/>
      </c>
      <c r="T1032" s="4">
        <f>③入力シート!J1035</f>
        <v>0</v>
      </c>
    </row>
    <row r="1033" spans="1:20" ht="15" customHeight="1">
      <c r="A1033" s="4">
        <v>0</v>
      </c>
      <c r="B1033" s="4">
        <f>③入力シート!$B$2</f>
        <v>202307</v>
      </c>
      <c r="C1033" s="4" t="e">
        <f>③入力シート!C1036*100+③入力シート!D1036</f>
        <v>#VALUE!</v>
      </c>
      <c r="D1033" s="4">
        <v>112011</v>
      </c>
      <c r="E1033" s="4">
        <f>①基本情報!$B$11</f>
        <v>0</v>
      </c>
      <c r="F1033" s="4" t="str">
        <f>③入力シート!Q1036</f>
        <v/>
      </c>
      <c r="G1033" s="4">
        <v>1</v>
      </c>
      <c r="H1033">
        <f>COUNTIFS($C$2:$C1033,C1033,$F$2:$F1033,F1033,$I$2:$I1033,I1033)</f>
        <v>1032</v>
      </c>
      <c r="I1033" s="4">
        <f>③入力シート!E1036</f>
        <v>0</v>
      </c>
      <c r="K1033" s="4">
        <f>③入力シート!G1036</f>
        <v>0</v>
      </c>
      <c r="L1033" s="4">
        <f>③入力シート!H1036</f>
        <v>0</v>
      </c>
      <c r="O1033" s="4">
        <f>①基本情報!$B$9</f>
        <v>0</v>
      </c>
      <c r="P1033" s="4" t="str">
        <f>③入力シート!B1036</f>
        <v/>
      </c>
      <c r="R1033" s="4" t="s">
        <v>50</v>
      </c>
      <c r="S1033" s="4" t="str">
        <f t="shared" si="16"/>
        <v/>
      </c>
      <c r="T1033" s="4">
        <f>③入力シート!J1036</f>
        <v>0</v>
      </c>
    </row>
    <row r="1034" spans="1:20" ht="15" customHeight="1">
      <c r="A1034" s="4">
        <v>0</v>
      </c>
      <c r="B1034" s="4">
        <f>③入力シート!$B$2</f>
        <v>202307</v>
      </c>
      <c r="C1034" s="4" t="e">
        <f>③入力シート!C1037*100+③入力シート!D1037</f>
        <v>#VALUE!</v>
      </c>
      <c r="D1034" s="4">
        <v>112011</v>
      </c>
      <c r="E1034" s="4">
        <f>①基本情報!$B$11</f>
        <v>0</v>
      </c>
      <c r="F1034" s="4" t="str">
        <f>③入力シート!Q1037</f>
        <v/>
      </c>
      <c r="G1034" s="4">
        <v>1</v>
      </c>
      <c r="H1034">
        <f>COUNTIFS($C$2:$C1034,C1034,$F$2:$F1034,F1034,$I$2:$I1034,I1034)</f>
        <v>1033</v>
      </c>
      <c r="I1034" s="4">
        <f>③入力シート!E1037</f>
        <v>0</v>
      </c>
      <c r="K1034" s="4">
        <f>③入力シート!G1037</f>
        <v>0</v>
      </c>
      <c r="L1034" s="4">
        <f>③入力シート!H1037</f>
        <v>0</v>
      </c>
      <c r="O1034" s="4">
        <f>①基本情報!$B$9</f>
        <v>0</v>
      </c>
      <c r="P1034" s="4" t="str">
        <f>③入力シート!B1037</f>
        <v/>
      </c>
      <c r="R1034" s="4" t="s">
        <v>50</v>
      </c>
      <c r="S1034" s="4" t="str">
        <f t="shared" si="16"/>
        <v/>
      </c>
      <c r="T1034" s="4">
        <f>③入力シート!J1037</f>
        <v>0</v>
      </c>
    </row>
    <row r="1035" spans="1:20" ht="15" customHeight="1">
      <c r="A1035" s="4">
        <v>0</v>
      </c>
      <c r="B1035" s="4">
        <f>③入力シート!$B$2</f>
        <v>202307</v>
      </c>
      <c r="C1035" s="4" t="e">
        <f>③入力シート!C1038*100+③入力シート!D1038</f>
        <v>#VALUE!</v>
      </c>
      <c r="D1035" s="4">
        <v>112011</v>
      </c>
      <c r="E1035" s="4">
        <f>①基本情報!$B$11</f>
        <v>0</v>
      </c>
      <c r="F1035" s="4" t="str">
        <f>③入力シート!Q1038</f>
        <v/>
      </c>
      <c r="G1035" s="4">
        <v>1</v>
      </c>
      <c r="H1035">
        <f>COUNTIFS($C$2:$C1035,C1035,$F$2:$F1035,F1035,$I$2:$I1035,I1035)</f>
        <v>1034</v>
      </c>
      <c r="I1035" s="4">
        <f>③入力シート!E1038</f>
        <v>0</v>
      </c>
      <c r="K1035" s="4">
        <f>③入力シート!G1038</f>
        <v>0</v>
      </c>
      <c r="L1035" s="4">
        <f>③入力シート!H1038</f>
        <v>0</v>
      </c>
      <c r="O1035" s="4">
        <f>①基本情報!$B$9</f>
        <v>0</v>
      </c>
      <c r="P1035" s="4" t="str">
        <f>③入力シート!B1038</f>
        <v/>
      </c>
      <c r="R1035" s="4" t="s">
        <v>50</v>
      </c>
      <c r="S1035" s="4" t="str">
        <f t="shared" si="16"/>
        <v/>
      </c>
      <c r="T1035" s="4">
        <f>③入力シート!J1038</f>
        <v>0</v>
      </c>
    </row>
    <row r="1036" spans="1:20" ht="15" customHeight="1">
      <c r="A1036" s="4">
        <v>0</v>
      </c>
      <c r="B1036" s="4">
        <f>③入力シート!$B$2</f>
        <v>202307</v>
      </c>
      <c r="C1036" s="4" t="e">
        <f>③入力シート!C1039*100+③入力シート!D1039</f>
        <v>#VALUE!</v>
      </c>
      <c r="D1036" s="4">
        <v>112011</v>
      </c>
      <c r="E1036" s="4">
        <f>①基本情報!$B$11</f>
        <v>0</v>
      </c>
      <c r="F1036" s="4" t="str">
        <f>③入力シート!Q1039</f>
        <v/>
      </c>
      <c r="G1036" s="4">
        <v>1</v>
      </c>
      <c r="H1036">
        <f>COUNTIFS($C$2:$C1036,C1036,$F$2:$F1036,F1036,$I$2:$I1036,I1036)</f>
        <v>1035</v>
      </c>
      <c r="I1036" s="4">
        <f>③入力シート!E1039</f>
        <v>0</v>
      </c>
      <c r="K1036" s="4">
        <f>③入力シート!G1039</f>
        <v>0</v>
      </c>
      <c r="L1036" s="4">
        <f>③入力シート!H1039</f>
        <v>0</v>
      </c>
      <c r="O1036" s="4">
        <f>①基本情報!$B$9</f>
        <v>0</v>
      </c>
      <c r="P1036" s="4" t="str">
        <f>③入力シート!B1039</f>
        <v/>
      </c>
      <c r="R1036" s="4" t="s">
        <v>50</v>
      </c>
      <c r="S1036" s="4" t="str">
        <f t="shared" si="16"/>
        <v/>
      </c>
      <c r="T1036" s="4">
        <f>③入力シート!J1039</f>
        <v>0</v>
      </c>
    </row>
    <row r="1037" spans="1:20" ht="15" customHeight="1">
      <c r="A1037" s="4">
        <v>0</v>
      </c>
      <c r="B1037" s="4">
        <f>③入力シート!$B$2</f>
        <v>202307</v>
      </c>
      <c r="C1037" s="4" t="e">
        <f>③入力シート!C1040*100+③入力シート!D1040</f>
        <v>#VALUE!</v>
      </c>
      <c r="D1037" s="4">
        <v>112011</v>
      </c>
      <c r="E1037" s="4">
        <f>①基本情報!$B$11</f>
        <v>0</v>
      </c>
      <c r="F1037" s="4" t="str">
        <f>③入力シート!Q1040</f>
        <v/>
      </c>
      <c r="G1037" s="4">
        <v>1</v>
      </c>
      <c r="H1037">
        <f>COUNTIFS($C$2:$C1037,C1037,$F$2:$F1037,F1037,$I$2:$I1037,I1037)</f>
        <v>1036</v>
      </c>
      <c r="I1037" s="4">
        <f>③入力シート!E1040</f>
        <v>0</v>
      </c>
      <c r="K1037" s="4">
        <f>③入力シート!G1040</f>
        <v>0</v>
      </c>
      <c r="L1037" s="4">
        <f>③入力シート!H1040</f>
        <v>0</v>
      </c>
      <c r="O1037" s="4">
        <f>①基本情報!$B$9</f>
        <v>0</v>
      </c>
      <c r="P1037" s="4" t="str">
        <f>③入力シート!B1040</f>
        <v/>
      </c>
      <c r="R1037" s="4" t="s">
        <v>50</v>
      </c>
      <c r="S1037" s="4" t="str">
        <f t="shared" si="16"/>
        <v/>
      </c>
      <c r="T1037" s="4">
        <f>③入力シート!J1040</f>
        <v>0</v>
      </c>
    </row>
    <row r="1038" spans="1:20" ht="15" customHeight="1">
      <c r="A1038" s="4">
        <v>0</v>
      </c>
      <c r="B1038" s="4">
        <f>③入力シート!$B$2</f>
        <v>202307</v>
      </c>
      <c r="C1038" s="4" t="e">
        <f>③入力シート!C1041*100+③入力シート!D1041</f>
        <v>#VALUE!</v>
      </c>
      <c r="D1038" s="4">
        <v>112011</v>
      </c>
      <c r="E1038" s="4">
        <f>①基本情報!$B$11</f>
        <v>0</v>
      </c>
      <c r="F1038" s="4" t="str">
        <f>③入力シート!Q1041</f>
        <v/>
      </c>
      <c r="G1038" s="4">
        <v>1</v>
      </c>
      <c r="H1038">
        <f>COUNTIFS($C$2:$C1038,C1038,$F$2:$F1038,F1038,$I$2:$I1038,I1038)</f>
        <v>1037</v>
      </c>
      <c r="I1038" s="4">
        <f>③入力シート!E1041</f>
        <v>0</v>
      </c>
      <c r="K1038" s="4">
        <f>③入力シート!G1041</f>
        <v>0</v>
      </c>
      <c r="L1038" s="4">
        <f>③入力シート!H1041</f>
        <v>0</v>
      </c>
      <c r="O1038" s="4">
        <f>①基本情報!$B$9</f>
        <v>0</v>
      </c>
      <c r="P1038" s="4" t="str">
        <f>③入力シート!B1041</f>
        <v/>
      </c>
      <c r="R1038" s="4" t="s">
        <v>50</v>
      </c>
      <c r="S1038" s="4" t="str">
        <f t="shared" si="16"/>
        <v/>
      </c>
      <c r="T1038" s="4">
        <f>③入力シート!J1041</f>
        <v>0</v>
      </c>
    </row>
    <row r="1039" spans="1:20" ht="15" customHeight="1">
      <c r="A1039" s="4">
        <v>0</v>
      </c>
      <c r="B1039" s="4">
        <f>③入力シート!$B$2</f>
        <v>202307</v>
      </c>
      <c r="C1039" s="4" t="e">
        <f>③入力シート!C1042*100+③入力シート!D1042</f>
        <v>#VALUE!</v>
      </c>
      <c r="D1039" s="4">
        <v>112011</v>
      </c>
      <c r="E1039" s="4">
        <f>①基本情報!$B$11</f>
        <v>0</v>
      </c>
      <c r="F1039" s="4" t="str">
        <f>③入力シート!Q1042</f>
        <v/>
      </c>
      <c r="G1039" s="4">
        <v>1</v>
      </c>
      <c r="H1039">
        <f>COUNTIFS($C$2:$C1039,C1039,$F$2:$F1039,F1039,$I$2:$I1039,I1039)</f>
        <v>1038</v>
      </c>
      <c r="I1039" s="4">
        <f>③入力シート!E1042</f>
        <v>0</v>
      </c>
      <c r="K1039" s="4">
        <f>③入力シート!G1042</f>
        <v>0</v>
      </c>
      <c r="L1039" s="4">
        <f>③入力シート!H1042</f>
        <v>0</v>
      </c>
      <c r="O1039" s="4">
        <f>①基本情報!$B$9</f>
        <v>0</v>
      </c>
      <c r="P1039" s="4" t="str">
        <f>③入力シート!B1042</f>
        <v/>
      </c>
      <c r="R1039" s="4" t="s">
        <v>50</v>
      </c>
      <c r="S1039" s="4" t="str">
        <f t="shared" si="16"/>
        <v/>
      </c>
      <c r="T1039" s="4">
        <f>③入力シート!J1042</f>
        <v>0</v>
      </c>
    </row>
    <row r="1040" spans="1:20" ht="15" customHeight="1">
      <c r="A1040" s="4">
        <v>0</v>
      </c>
      <c r="B1040" s="4">
        <f>③入力シート!$B$2</f>
        <v>202307</v>
      </c>
      <c r="C1040" s="4" t="e">
        <f>③入力シート!C1043*100+③入力シート!D1043</f>
        <v>#VALUE!</v>
      </c>
      <c r="D1040" s="4">
        <v>112011</v>
      </c>
      <c r="E1040" s="4">
        <f>①基本情報!$B$11</f>
        <v>0</v>
      </c>
      <c r="F1040" s="4" t="str">
        <f>③入力シート!Q1043</f>
        <v/>
      </c>
      <c r="G1040" s="4">
        <v>1</v>
      </c>
      <c r="H1040">
        <f>COUNTIFS($C$2:$C1040,C1040,$F$2:$F1040,F1040,$I$2:$I1040,I1040)</f>
        <v>1039</v>
      </c>
      <c r="I1040" s="4">
        <f>③入力シート!E1043</f>
        <v>0</v>
      </c>
      <c r="K1040" s="4">
        <f>③入力シート!G1043</f>
        <v>0</v>
      </c>
      <c r="L1040" s="4">
        <f>③入力シート!H1043</f>
        <v>0</v>
      </c>
      <c r="O1040" s="4">
        <f>①基本情報!$B$9</f>
        <v>0</v>
      </c>
      <c r="P1040" s="4" t="str">
        <f>③入力シート!B1043</f>
        <v/>
      </c>
      <c r="R1040" s="4" t="s">
        <v>50</v>
      </c>
      <c r="S1040" s="4" t="str">
        <f t="shared" si="16"/>
        <v/>
      </c>
      <c r="T1040" s="4">
        <f>③入力シート!J1043</f>
        <v>0</v>
      </c>
    </row>
    <row r="1041" spans="1:20" ht="15" customHeight="1">
      <c r="A1041" s="4">
        <v>0</v>
      </c>
      <c r="B1041" s="4">
        <f>③入力シート!$B$2</f>
        <v>202307</v>
      </c>
      <c r="C1041" s="4" t="e">
        <f>③入力シート!C1044*100+③入力シート!D1044</f>
        <v>#VALUE!</v>
      </c>
      <c r="D1041" s="4">
        <v>112011</v>
      </c>
      <c r="E1041" s="4">
        <f>①基本情報!$B$11</f>
        <v>0</v>
      </c>
      <c r="F1041" s="4" t="str">
        <f>③入力シート!Q1044</f>
        <v/>
      </c>
      <c r="G1041" s="4">
        <v>1</v>
      </c>
      <c r="H1041">
        <f>COUNTIFS($C$2:$C1041,C1041,$F$2:$F1041,F1041,$I$2:$I1041,I1041)</f>
        <v>1040</v>
      </c>
      <c r="I1041" s="4">
        <f>③入力シート!E1044</f>
        <v>0</v>
      </c>
      <c r="K1041" s="4">
        <f>③入力シート!G1044</f>
        <v>0</v>
      </c>
      <c r="L1041" s="4">
        <f>③入力シート!H1044</f>
        <v>0</v>
      </c>
      <c r="O1041" s="4">
        <f>①基本情報!$B$9</f>
        <v>0</v>
      </c>
      <c r="P1041" s="4" t="str">
        <f>③入力シート!B1044</f>
        <v/>
      </c>
      <c r="R1041" s="4" t="s">
        <v>50</v>
      </c>
      <c r="S1041" s="4" t="str">
        <f t="shared" si="16"/>
        <v/>
      </c>
      <c r="T1041" s="4">
        <f>③入力シート!J1044</f>
        <v>0</v>
      </c>
    </row>
    <row r="1042" spans="1:20" ht="15" customHeight="1">
      <c r="A1042" s="4">
        <v>0</v>
      </c>
      <c r="B1042" s="4">
        <f>③入力シート!$B$2</f>
        <v>202307</v>
      </c>
      <c r="C1042" s="4" t="e">
        <f>③入力シート!C1045*100+③入力シート!D1045</f>
        <v>#VALUE!</v>
      </c>
      <c r="D1042" s="4">
        <v>112011</v>
      </c>
      <c r="E1042" s="4">
        <f>①基本情報!$B$11</f>
        <v>0</v>
      </c>
      <c r="F1042" s="4" t="str">
        <f>③入力シート!Q1045</f>
        <v/>
      </c>
      <c r="G1042" s="4">
        <v>1</v>
      </c>
      <c r="H1042">
        <f>COUNTIFS($C$2:$C1042,C1042,$F$2:$F1042,F1042,$I$2:$I1042,I1042)</f>
        <v>1041</v>
      </c>
      <c r="I1042" s="4">
        <f>③入力シート!E1045</f>
        <v>0</v>
      </c>
      <c r="K1042" s="4">
        <f>③入力シート!G1045</f>
        <v>0</v>
      </c>
      <c r="L1042" s="4">
        <f>③入力シート!H1045</f>
        <v>0</v>
      </c>
      <c r="O1042" s="4">
        <f>①基本情報!$B$9</f>
        <v>0</v>
      </c>
      <c r="P1042" s="4" t="str">
        <f>③入力シート!B1045</f>
        <v/>
      </c>
      <c r="R1042" s="4" t="s">
        <v>50</v>
      </c>
      <c r="S1042" s="4" t="str">
        <f t="shared" si="16"/>
        <v/>
      </c>
      <c r="T1042" s="4">
        <f>③入力シート!J1045</f>
        <v>0</v>
      </c>
    </row>
    <row r="1043" spans="1:20" ht="15" customHeight="1">
      <c r="A1043" s="4">
        <v>0</v>
      </c>
      <c r="B1043" s="4">
        <f>③入力シート!$B$2</f>
        <v>202307</v>
      </c>
      <c r="C1043" s="4" t="e">
        <f>③入力シート!C1046*100+③入力シート!D1046</f>
        <v>#VALUE!</v>
      </c>
      <c r="D1043" s="4">
        <v>112011</v>
      </c>
      <c r="E1043" s="4">
        <f>①基本情報!$B$11</f>
        <v>0</v>
      </c>
      <c r="F1043" s="4" t="str">
        <f>③入力シート!Q1046</f>
        <v/>
      </c>
      <c r="G1043" s="4">
        <v>1</v>
      </c>
      <c r="H1043">
        <f>COUNTIFS($C$2:$C1043,C1043,$F$2:$F1043,F1043,$I$2:$I1043,I1043)</f>
        <v>1042</v>
      </c>
      <c r="I1043" s="4">
        <f>③入力シート!E1046</f>
        <v>0</v>
      </c>
      <c r="K1043" s="4">
        <f>③入力シート!G1046</f>
        <v>0</v>
      </c>
      <c r="L1043" s="4">
        <f>③入力シート!H1046</f>
        <v>0</v>
      </c>
      <c r="O1043" s="4">
        <f>①基本情報!$B$9</f>
        <v>0</v>
      </c>
      <c r="P1043" s="4" t="str">
        <f>③入力シート!B1046</f>
        <v/>
      </c>
      <c r="R1043" s="4" t="s">
        <v>50</v>
      </c>
      <c r="S1043" s="4" t="str">
        <f t="shared" si="16"/>
        <v/>
      </c>
      <c r="T1043" s="4">
        <f>③入力シート!J1046</f>
        <v>0</v>
      </c>
    </row>
    <row r="1044" spans="1:20" ht="15" customHeight="1">
      <c r="A1044" s="4">
        <v>0</v>
      </c>
      <c r="B1044" s="4">
        <f>③入力シート!$B$2</f>
        <v>202307</v>
      </c>
      <c r="C1044" s="4" t="e">
        <f>③入力シート!C1047*100+③入力シート!D1047</f>
        <v>#VALUE!</v>
      </c>
      <c r="D1044" s="4">
        <v>112011</v>
      </c>
      <c r="E1044" s="4">
        <f>①基本情報!$B$11</f>
        <v>0</v>
      </c>
      <c r="F1044" s="4" t="str">
        <f>③入力シート!Q1047</f>
        <v/>
      </c>
      <c r="G1044" s="4">
        <v>1</v>
      </c>
      <c r="H1044">
        <f>COUNTIFS($C$2:$C1044,C1044,$F$2:$F1044,F1044,$I$2:$I1044,I1044)</f>
        <v>1043</v>
      </c>
      <c r="I1044" s="4">
        <f>③入力シート!E1047</f>
        <v>0</v>
      </c>
      <c r="K1044" s="4">
        <f>③入力シート!G1047</f>
        <v>0</v>
      </c>
      <c r="L1044" s="4">
        <f>③入力シート!H1047</f>
        <v>0</v>
      </c>
      <c r="O1044" s="4">
        <f>①基本情報!$B$9</f>
        <v>0</v>
      </c>
      <c r="P1044" s="4" t="str">
        <f>③入力シート!B1047</f>
        <v/>
      </c>
      <c r="R1044" s="4" t="s">
        <v>50</v>
      </c>
      <c r="S1044" s="4" t="str">
        <f t="shared" si="16"/>
        <v/>
      </c>
      <c r="T1044" s="4">
        <f>③入力シート!J1047</f>
        <v>0</v>
      </c>
    </row>
    <row r="1045" spans="1:20" ht="15" customHeight="1">
      <c r="A1045" s="4">
        <v>0</v>
      </c>
      <c r="B1045" s="4">
        <f>③入力シート!$B$2</f>
        <v>202307</v>
      </c>
      <c r="C1045" s="4" t="e">
        <f>③入力シート!C1048*100+③入力シート!D1048</f>
        <v>#VALUE!</v>
      </c>
      <c r="D1045" s="4">
        <v>112011</v>
      </c>
      <c r="E1045" s="4">
        <f>①基本情報!$B$11</f>
        <v>0</v>
      </c>
      <c r="F1045" s="4" t="str">
        <f>③入力シート!Q1048</f>
        <v/>
      </c>
      <c r="G1045" s="4">
        <v>1</v>
      </c>
      <c r="H1045">
        <f>COUNTIFS($C$2:$C1045,C1045,$F$2:$F1045,F1045,$I$2:$I1045,I1045)</f>
        <v>1044</v>
      </c>
      <c r="I1045" s="4">
        <f>③入力シート!E1048</f>
        <v>0</v>
      </c>
      <c r="K1045" s="4">
        <f>③入力シート!G1048</f>
        <v>0</v>
      </c>
      <c r="L1045" s="4">
        <f>③入力シート!H1048</f>
        <v>0</v>
      </c>
      <c r="O1045" s="4">
        <f>①基本情報!$B$9</f>
        <v>0</v>
      </c>
      <c r="P1045" s="4" t="str">
        <f>③入力シート!B1048</f>
        <v/>
      </c>
      <c r="R1045" s="4" t="s">
        <v>50</v>
      </c>
      <c r="S1045" s="4" t="str">
        <f t="shared" si="16"/>
        <v/>
      </c>
      <c r="T1045" s="4">
        <f>③入力シート!J1048</f>
        <v>0</v>
      </c>
    </row>
    <row r="1046" spans="1:20" ht="15" customHeight="1">
      <c r="A1046" s="4">
        <v>0</v>
      </c>
      <c r="B1046" s="4">
        <f>③入力シート!$B$2</f>
        <v>202307</v>
      </c>
      <c r="C1046" s="4" t="e">
        <f>③入力シート!C1049*100+③入力シート!D1049</f>
        <v>#VALUE!</v>
      </c>
      <c r="D1046" s="4">
        <v>112011</v>
      </c>
      <c r="E1046" s="4">
        <f>①基本情報!$B$11</f>
        <v>0</v>
      </c>
      <c r="F1046" s="4" t="str">
        <f>③入力シート!Q1049</f>
        <v/>
      </c>
      <c r="G1046" s="4">
        <v>1</v>
      </c>
      <c r="H1046">
        <f>COUNTIFS($C$2:$C1046,C1046,$F$2:$F1046,F1046,$I$2:$I1046,I1046)</f>
        <v>1045</v>
      </c>
      <c r="I1046" s="4">
        <f>③入力シート!E1049</f>
        <v>0</v>
      </c>
      <c r="K1046" s="4">
        <f>③入力シート!G1049</f>
        <v>0</v>
      </c>
      <c r="L1046" s="4">
        <f>③入力シート!H1049</f>
        <v>0</v>
      </c>
      <c r="O1046" s="4">
        <f>①基本情報!$B$9</f>
        <v>0</v>
      </c>
      <c r="P1046" s="4" t="str">
        <f>③入力シート!B1049</f>
        <v/>
      </c>
      <c r="R1046" s="4" t="s">
        <v>50</v>
      </c>
      <c r="S1046" s="4" t="str">
        <f t="shared" si="16"/>
        <v/>
      </c>
      <c r="T1046" s="4">
        <f>③入力シート!J1049</f>
        <v>0</v>
      </c>
    </row>
    <row r="1047" spans="1:20" ht="15" customHeight="1">
      <c r="A1047" s="4">
        <v>0</v>
      </c>
      <c r="B1047" s="4">
        <f>③入力シート!$B$2</f>
        <v>202307</v>
      </c>
      <c r="C1047" s="4" t="e">
        <f>③入力シート!C1050*100+③入力シート!D1050</f>
        <v>#VALUE!</v>
      </c>
      <c r="D1047" s="4">
        <v>112011</v>
      </c>
      <c r="E1047" s="4">
        <f>①基本情報!$B$11</f>
        <v>0</v>
      </c>
      <c r="F1047" s="4" t="str">
        <f>③入力シート!Q1050</f>
        <v/>
      </c>
      <c r="G1047" s="4">
        <v>1</v>
      </c>
      <c r="H1047">
        <f>COUNTIFS($C$2:$C1047,C1047,$F$2:$F1047,F1047,$I$2:$I1047,I1047)</f>
        <v>1046</v>
      </c>
      <c r="I1047" s="4">
        <f>③入力シート!E1050</f>
        <v>0</v>
      </c>
      <c r="K1047" s="4">
        <f>③入力シート!G1050</f>
        <v>0</v>
      </c>
      <c r="L1047" s="4">
        <f>③入力シート!H1050</f>
        <v>0</v>
      </c>
      <c r="O1047" s="4">
        <f>①基本情報!$B$9</f>
        <v>0</v>
      </c>
      <c r="P1047" s="4" t="str">
        <f>③入力シート!B1050</f>
        <v/>
      </c>
      <c r="R1047" s="4" t="s">
        <v>50</v>
      </c>
      <c r="S1047" s="4" t="str">
        <f t="shared" si="16"/>
        <v/>
      </c>
      <c r="T1047" s="4">
        <f>③入力シート!J1050</f>
        <v>0</v>
      </c>
    </row>
    <row r="1048" spans="1:20" ht="15" customHeight="1">
      <c r="A1048" s="4">
        <v>0</v>
      </c>
      <c r="B1048" s="4">
        <f>③入力シート!$B$2</f>
        <v>202307</v>
      </c>
      <c r="C1048" s="4" t="e">
        <f>③入力シート!C1051*100+③入力シート!D1051</f>
        <v>#VALUE!</v>
      </c>
      <c r="D1048" s="4">
        <v>112011</v>
      </c>
      <c r="E1048" s="4">
        <f>①基本情報!$B$11</f>
        <v>0</v>
      </c>
      <c r="F1048" s="4" t="str">
        <f>③入力シート!Q1051</f>
        <v/>
      </c>
      <c r="G1048" s="4">
        <v>1</v>
      </c>
      <c r="H1048">
        <f>COUNTIFS($C$2:$C1048,C1048,$F$2:$F1048,F1048,$I$2:$I1048,I1048)</f>
        <v>1047</v>
      </c>
      <c r="I1048" s="4">
        <f>③入力シート!E1051</f>
        <v>0</v>
      </c>
      <c r="K1048" s="4">
        <f>③入力シート!G1051</f>
        <v>0</v>
      </c>
      <c r="L1048" s="4">
        <f>③入力シート!H1051</f>
        <v>0</v>
      </c>
      <c r="O1048" s="4">
        <f>①基本情報!$B$9</f>
        <v>0</v>
      </c>
      <c r="P1048" s="4" t="str">
        <f>③入力シート!B1051</f>
        <v/>
      </c>
      <c r="R1048" s="4" t="s">
        <v>50</v>
      </c>
      <c r="S1048" s="4" t="str">
        <f t="shared" si="16"/>
        <v/>
      </c>
      <c r="T1048" s="4">
        <f>③入力シート!J1051</f>
        <v>0</v>
      </c>
    </row>
    <row r="1049" spans="1:20" ht="15" customHeight="1">
      <c r="A1049" s="4">
        <v>0</v>
      </c>
      <c r="B1049" s="4">
        <f>③入力シート!$B$2</f>
        <v>202307</v>
      </c>
      <c r="C1049" s="4" t="e">
        <f>③入力シート!C1052*100+③入力シート!D1052</f>
        <v>#VALUE!</v>
      </c>
      <c r="D1049" s="4">
        <v>112011</v>
      </c>
      <c r="E1049" s="4">
        <f>①基本情報!$B$11</f>
        <v>0</v>
      </c>
      <c r="F1049" s="4" t="str">
        <f>③入力シート!Q1052</f>
        <v/>
      </c>
      <c r="G1049" s="4">
        <v>1</v>
      </c>
      <c r="H1049">
        <f>COUNTIFS($C$2:$C1049,C1049,$F$2:$F1049,F1049,$I$2:$I1049,I1049)</f>
        <v>1048</v>
      </c>
      <c r="I1049" s="4">
        <f>③入力シート!E1052</f>
        <v>0</v>
      </c>
      <c r="K1049" s="4">
        <f>③入力シート!G1052</f>
        <v>0</v>
      </c>
      <c r="L1049" s="4">
        <f>③入力シート!H1052</f>
        <v>0</v>
      </c>
      <c r="O1049" s="4">
        <f>①基本情報!$B$9</f>
        <v>0</v>
      </c>
      <c r="P1049" s="4" t="str">
        <f>③入力シート!B1052</f>
        <v/>
      </c>
      <c r="R1049" s="4" t="s">
        <v>50</v>
      </c>
      <c r="S1049" s="4" t="str">
        <f t="shared" si="16"/>
        <v/>
      </c>
      <c r="T1049" s="4">
        <f>③入力シート!J1052</f>
        <v>0</v>
      </c>
    </row>
    <row r="1050" spans="1:20" ht="15" customHeight="1">
      <c r="A1050" s="4">
        <v>0</v>
      </c>
      <c r="B1050" s="4">
        <f>③入力シート!$B$2</f>
        <v>202307</v>
      </c>
      <c r="C1050" s="4" t="e">
        <f>③入力シート!C1053*100+③入力シート!D1053</f>
        <v>#VALUE!</v>
      </c>
      <c r="D1050" s="4">
        <v>112011</v>
      </c>
      <c r="E1050" s="4">
        <f>①基本情報!$B$11</f>
        <v>0</v>
      </c>
      <c r="F1050" s="4" t="str">
        <f>③入力シート!Q1053</f>
        <v/>
      </c>
      <c r="G1050" s="4">
        <v>1</v>
      </c>
      <c r="H1050">
        <f>COUNTIFS($C$2:$C1050,C1050,$F$2:$F1050,F1050,$I$2:$I1050,I1050)</f>
        <v>1049</v>
      </c>
      <c r="I1050" s="4">
        <f>③入力シート!E1053</f>
        <v>0</v>
      </c>
      <c r="K1050" s="4">
        <f>③入力シート!G1053</f>
        <v>0</v>
      </c>
      <c r="L1050" s="4">
        <f>③入力シート!H1053</f>
        <v>0</v>
      </c>
      <c r="O1050" s="4">
        <f>①基本情報!$B$9</f>
        <v>0</v>
      </c>
      <c r="P1050" s="4" t="str">
        <f>③入力シート!B1053</f>
        <v/>
      </c>
      <c r="R1050" s="4" t="s">
        <v>50</v>
      </c>
      <c r="S1050" s="4" t="str">
        <f t="shared" si="16"/>
        <v/>
      </c>
      <c r="T1050" s="4">
        <f>③入力シート!J1053</f>
        <v>0</v>
      </c>
    </row>
    <row r="1051" spans="1:20" ht="15" customHeight="1">
      <c r="A1051" s="4">
        <v>0</v>
      </c>
      <c r="B1051" s="4">
        <f>③入力シート!$B$2</f>
        <v>202307</v>
      </c>
      <c r="C1051" s="4" t="e">
        <f>③入力シート!C1054*100+③入力シート!D1054</f>
        <v>#VALUE!</v>
      </c>
      <c r="D1051" s="4">
        <v>112011</v>
      </c>
      <c r="E1051" s="4">
        <f>①基本情報!$B$11</f>
        <v>0</v>
      </c>
      <c r="F1051" s="4" t="str">
        <f>③入力シート!Q1054</f>
        <v/>
      </c>
      <c r="G1051" s="4">
        <v>1</v>
      </c>
      <c r="H1051">
        <f>COUNTIFS($C$2:$C1051,C1051,$F$2:$F1051,F1051,$I$2:$I1051,I1051)</f>
        <v>1050</v>
      </c>
      <c r="I1051" s="4">
        <f>③入力シート!E1054</f>
        <v>0</v>
      </c>
      <c r="K1051" s="4">
        <f>③入力シート!G1054</f>
        <v>0</v>
      </c>
      <c r="L1051" s="4">
        <f>③入力シート!H1054</f>
        <v>0</v>
      </c>
      <c r="O1051" s="4">
        <f>①基本情報!$B$9</f>
        <v>0</v>
      </c>
      <c r="P1051" s="4" t="str">
        <f>③入力シート!B1054</f>
        <v/>
      </c>
      <c r="R1051" s="4" t="s">
        <v>50</v>
      </c>
      <c r="S1051" s="4" t="str">
        <f t="shared" si="16"/>
        <v/>
      </c>
      <c r="T1051" s="4">
        <f>③入力シート!J1054</f>
        <v>0</v>
      </c>
    </row>
    <row r="1052" spans="1:20" ht="15" customHeight="1">
      <c r="A1052" s="4">
        <v>0</v>
      </c>
      <c r="B1052" s="4">
        <f>③入力シート!$B$2</f>
        <v>202307</v>
      </c>
      <c r="C1052" s="4" t="e">
        <f>③入力シート!C1055*100+③入力シート!D1055</f>
        <v>#VALUE!</v>
      </c>
      <c r="D1052" s="4">
        <v>112011</v>
      </c>
      <c r="E1052" s="4">
        <f>①基本情報!$B$11</f>
        <v>0</v>
      </c>
      <c r="F1052" s="4" t="str">
        <f>③入力シート!Q1055</f>
        <v/>
      </c>
      <c r="G1052" s="4">
        <v>1</v>
      </c>
      <c r="H1052">
        <f>COUNTIFS($C$2:$C1052,C1052,$F$2:$F1052,F1052,$I$2:$I1052,I1052)</f>
        <v>1051</v>
      </c>
      <c r="I1052" s="4">
        <f>③入力シート!E1055</f>
        <v>0</v>
      </c>
      <c r="K1052" s="4">
        <f>③入力シート!G1055</f>
        <v>0</v>
      </c>
      <c r="L1052" s="4">
        <f>③入力シート!H1055</f>
        <v>0</v>
      </c>
      <c r="O1052" s="4">
        <f>①基本情報!$B$9</f>
        <v>0</v>
      </c>
      <c r="P1052" s="4" t="str">
        <f>③入力シート!B1055</f>
        <v/>
      </c>
      <c r="R1052" s="4" t="s">
        <v>50</v>
      </c>
      <c r="S1052" s="4" t="str">
        <f t="shared" si="16"/>
        <v/>
      </c>
      <c r="T1052" s="4">
        <f>③入力シート!J1055</f>
        <v>0</v>
      </c>
    </row>
    <row r="1053" spans="1:20" ht="15" customHeight="1">
      <c r="A1053" s="4">
        <v>0</v>
      </c>
      <c r="B1053" s="4">
        <f>③入力シート!$B$2</f>
        <v>202307</v>
      </c>
      <c r="C1053" s="4" t="e">
        <f>③入力シート!C1056*100+③入力シート!D1056</f>
        <v>#VALUE!</v>
      </c>
      <c r="D1053" s="4">
        <v>112011</v>
      </c>
      <c r="E1053" s="4">
        <f>①基本情報!$B$11</f>
        <v>0</v>
      </c>
      <c r="F1053" s="4" t="str">
        <f>③入力シート!Q1056</f>
        <v/>
      </c>
      <c r="G1053" s="4">
        <v>1</v>
      </c>
      <c r="H1053">
        <f>COUNTIFS($C$2:$C1053,C1053,$F$2:$F1053,F1053,$I$2:$I1053,I1053)</f>
        <v>1052</v>
      </c>
      <c r="I1053" s="4">
        <f>③入力シート!E1056</f>
        <v>0</v>
      </c>
      <c r="K1053" s="4">
        <f>③入力シート!G1056</f>
        <v>0</v>
      </c>
      <c r="L1053" s="4">
        <f>③入力シート!H1056</f>
        <v>0</v>
      </c>
      <c r="O1053" s="4">
        <f>①基本情報!$B$9</f>
        <v>0</v>
      </c>
      <c r="P1053" s="4" t="str">
        <f>③入力シート!B1056</f>
        <v/>
      </c>
      <c r="R1053" s="4" t="s">
        <v>50</v>
      </c>
      <c r="S1053" s="4" t="str">
        <f t="shared" si="16"/>
        <v/>
      </c>
      <c r="T1053" s="4">
        <f>③入力シート!J1056</f>
        <v>0</v>
      </c>
    </row>
    <row r="1054" spans="1:20" ht="15" customHeight="1">
      <c r="A1054" s="4">
        <v>0</v>
      </c>
      <c r="B1054" s="4">
        <f>③入力シート!$B$2</f>
        <v>202307</v>
      </c>
      <c r="C1054" s="4" t="e">
        <f>③入力シート!C1057*100+③入力シート!D1057</f>
        <v>#VALUE!</v>
      </c>
      <c r="D1054" s="4">
        <v>112011</v>
      </c>
      <c r="E1054" s="4">
        <f>①基本情報!$B$11</f>
        <v>0</v>
      </c>
      <c r="F1054" s="4" t="str">
        <f>③入力シート!Q1057</f>
        <v/>
      </c>
      <c r="G1054" s="4">
        <v>1</v>
      </c>
      <c r="H1054">
        <f>COUNTIFS($C$2:$C1054,C1054,$F$2:$F1054,F1054,$I$2:$I1054,I1054)</f>
        <v>1053</v>
      </c>
      <c r="I1054" s="4">
        <f>③入力シート!E1057</f>
        <v>0</v>
      </c>
      <c r="K1054" s="4">
        <f>③入力シート!G1057</f>
        <v>0</v>
      </c>
      <c r="L1054" s="4">
        <f>③入力シート!H1057</f>
        <v>0</v>
      </c>
      <c r="O1054" s="4">
        <f>①基本情報!$B$9</f>
        <v>0</v>
      </c>
      <c r="P1054" s="4" t="str">
        <f>③入力シート!B1057</f>
        <v/>
      </c>
      <c r="R1054" s="4" t="s">
        <v>50</v>
      </c>
      <c r="S1054" s="4" t="str">
        <f t="shared" si="16"/>
        <v/>
      </c>
      <c r="T1054" s="4">
        <f>③入力シート!J1057</f>
        <v>0</v>
      </c>
    </row>
    <row r="1055" spans="1:20" ht="15" customHeight="1">
      <c r="A1055" s="4">
        <v>0</v>
      </c>
      <c r="B1055" s="4">
        <f>③入力シート!$B$2</f>
        <v>202307</v>
      </c>
      <c r="C1055" s="4" t="e">
        <f>③入力シート!C1058*100+③入力シート!D1058</f>
        <v>#VALUE!</v>
      </c>
      <c r="D1055" s="4">
        <v>112011</v>
      </c>
      <c r="E1055" s="4">
        <f>①基本情報!$B$11</f>
        <v>0</v>
      </c>
      <c r="F1055" s="4" t="str">
        <f>③入力シート!Q1058</f>
        <v/>
      </c>
      <c r="G1055" s="4">
        <v>1</v>
      </c>
      <c r="H1055">
        <f>COUNTIFS($C$2:$C1055,C1055,$F$2:$F1055,F1055,$I$2:$I1055,I1055)</f>
        <v>1054</v>
      </c>
      <c r="I1055" s="4">
        <f>③入力シート!E1058</f>
        <v>0</v>
      </c>
      <c r="K1055" s="4">
        <f>③入力シート!G1058</f>
        <v>0</v>
      </c>
      <c r="L1055" s="4">
        <f>③入力シート!H1058</f>
        <v>0</v>
      </c>
      <c r="O1055" s="4">
        <f>①基本情報!$B$9</f>
        <v>0</v>
      </c>
      <c r="P1055" s="4" t="str">
        <f>③入力シート!B1058</f>
        <v/>
      </c>
      <c r="R1055" s="4" t="s">
        <v>50</v>
      </c>
      <c r="S1055" s="4" t="str">
        <f t="shared" si="16"/>
        <v/>
      </c>
      <c r="T1055" s="4">
        <f>③入力シート!J1058</f>
        <v>0</v>
      </c>
    </row>
    <row r="1056" spans="1:20" ht="15" customHeight="1">
      <c r="A1056" s="4">
        <v>0</v>
      </c>
      <c r="B1056" s="4">
        <f>③入力シート!$B$2</f>
        <v>202307</v>
      </c>
      <c r="C1056" s="4" t="e">
        <f>③入力シート!C1059*100+③入力シート!D1059</f>
        <v>#VALUE!</v>
      </c>
      <c r="D1056" s="4">
        <v>112011</v>
      </c>
      <c r="E1056" s="4">
        <f>①基本情報!$B$11</f>
        <v>0</v>
      </c>
      <c r="F1056" s="4" t="str">
        <f>③入力シート!Q1059</f>
        <v/>
      </c>
      <c r="G1056" s="4">
        <v>1</v>
      </c>
      <c r="H1056">
        <f>COUNTIFS($C$2:$C1056,C1056,$F$2:$F1056,F1056,$I$2:$I1056,I1056)</f>
        <v>1055</v>
      </c>
      <c r="I1056" s="4">
        <f>③入力シート!E1059</f>
        <v>0</v>
      </c>
      <c r="K1056" s="4">
        <f>③入力シート!G1059</f>
        <v>0</v>
      </c>
      <c r="L1056" s="4">
        <f>③入力シート!H1059</f>
        <v>0</v>
      </c>
      <c r="O1056" s="4">
        <f>①基本情報!$B$9</f>
        <v>0</v>
      </c>
      <c r="P1056" s="4" t="str">
        <f>③入力シート!B1059</f>
        <v/>
      </c>
      <c r="R1056" s="4" t="s">
        <v>50</v>
      </c>
      <c r="S1056" s="4" t="str">
        <f t="shared" si="16"/>
        <v/>
      </c>
      <c r="T1056" s="4">
        <f>③入力シート!J1059</f>
        <v>0</v>
      </c>
    </row>
    <row r="1057" spans="1:20" ht="15" customHeight="1">
      <c r="A1057" s="4">
        <v>0</v>
      </c>
      <c r="B1057" s="4">
        <f>③入力シート!$B$2</f>
        <v>202307</v>
      </c>
      <c r="C1057" s="4" t="e">
        <f>③入力シート!C1060*100+③入力シート!D1060</f>
        <v>#VALUE!</v>
      </c>
      <c r="D1057" s="4">
        <v>112011</v>
      </c>
      <c r="E1057" s="4">
        <f>①基本情報!$B$11</f>
        <v>0</v>
      </c>
      <c r="F1057" s="4" t="str">
        <f>③入力シート!Q1060</f>
        <v/>
      </c>
      <c r="G1057" s="4">
        <v>1</v>
      </c>
      <c r="H1057">
        <f>COUNTIFS($C$2:$C1057,C1057,$F$2:$F1057,F1057,$I$2:$I1057,I1057)</f>
        <v>1056</v>
      </c>
      <c r="I1057" s="4">
        <f>③入力シート!E1060</f>
        <v>0</v>
      </c>
      <c r="K1057" s="4">
        <f>③入力シート!G1060</f>
        <v>0</v>
      </c>
      <c r="L1057" s="4">
        <f>③入力シート!H1060</f>
        <v>0</v>
      </c>
      <c r="O1057" s="4">
        <f>①基本情報!$B$9</f>
        <v>0</v>
      </c>
      <c r="P1057" s="4" t="str">
        <f>③入力シート!B1060</f>
        <v/>
      </c>
      <c r="R1057" s="4" t="s">
        <v>50</v>
      </c>
      <c r="S1057" s="4" t="str">
        <f t="shared" si="16"/>
        <v/>
      </c>
      <c r="T1057" s="4">
        <f>③入力シート!J1060</f>
        <v>0</v>
      </c>
    </row>
    <row r="1058" spans="1:20" ht="15" customHeight="1">
      <c r="A1058" s="4">
        <v>0</v>
      </c>
      <c r="B1058" s="4">
        <f>③入力シート!$B$2</f>
        <v>202307</v>
      </c>
      <c r="C1058" s="4" t="e">
        <f>③入力シート!C1061*100+③入力シート!D1061</f>
        <v>#VALUE!</v>
      </c>
      <c r="D1058" s="4">
        <v>112011</v>
      </c>
      <c r="E1058" s="4">
        <f>①基本情報!$B$11</f>
        <v>0</v>
      </c>
      <c r="F1058" s="4" t="str">
        <f>③入力シート!Q1061</f>
        <v/>
      </c>
      <c r="G1058" s="4">
        <v>1</v>
      </c>
      <c r="H1058">
        <f>COUNTIFS($C$2:$C1058,C1058,$F$2:$F1058,F1058,$I$2:$I1058,I1058)</f>
        <v>1057</v>
      </c>
      <c r="I1058" s="4">
        <f>③入力シート!E1061</f>
        <v>0</v>
      </c>
      <c r="K1058" s="4">
        <f>③入力シート!G1061</f>
        <v>0</v>
      </c>
      <c r="L1058" s="4">
        <f>③入力シート!H1061</f>
        <v>0</v>
      </c>
      <c r="O1058" s="4">
        <f>①基本情報!$B$9</f>
        <v>0</v>
      </c>
      <c r="P1058" s="4" t="str">
        <f>③入力シート!B1061</f>
        <v/>
      </c>
      <c r="R1058" s="4" t="s">
        <v>50</v>
      </c>
      <c r="S1058" s="4" t="str">
        <f t="shared" si="16"/>
        <v/>
      </c>
      <c r="T1058" s="4">
        <f>③入力シート!J1061</f>
        <v>0</v>
      </c>
    </row>
    <row r="1059" spans="1:20" ht="15" customHeight="1">
      <c r="A1059" s="4">
        <v>0</v>
      </c>
      <c r="B1059" s="4">
        <f>③入力シート!$B$2</f>
        <v>202307</v>
      </c>
      <c r="C1059" s="4" t="e">
        <f>③入力シート!C1062*100+③入力シート!D1062</f>
        <v>#VALUE!</v>
      </c>
      <c r="D1059" s="4">
        <v>112011</v>
      </c>
      <c r="E1059" s="4">
        <f>①基本情報!$B$11</f>
        <v>0</v>
      </c>
      <c r="F1059" s="4" t="str">
        <f>③入力シート!Q1062</f>
        <v/>
      </c>
      <c r="G1059" s="4">
        <v>1</v>
      </c>
      <c r="H1059">
        <f>COUNTIFS($C$2:$C1059,C1059,$F$2:$F1059,F1059,$I$2:$I1059,I1059)</f>
        <v>1058</v>
      </c>
      <c r="I1059" s="4">
        <f>③入力シート!E1062</f>
        <v>0</v>
      </c>
      <c r="K1059" s="4">
        <f>③入力シート!G1062</f>
        <v>0</v>
      </c>
      <c r="L1059" s="4">
        <f>③入力シート!H1062</f>
        <v>0</v>
      </c>
      <c r="O1059" s="4">
        <f>①基本情報!$B$9</f>
        <v>0</v>
      </c>
      <c r="P1059" s="4" t="str">
        <f>③入力シート!B1062</f>
        <v/>
      </c>
      <c r="R1059" s="4" t="s">
        <v>50</v>
      </c>
      <c r="S1059" s="4" t="str">
        <f t="shared" si="16"/>
        <v/>
      </c>
      <c r="T1059" s="4">
        <f>③入力シート!J1062</f>
        <v>0</v>
      </c>
    </row>
    <row r="1060" spans="1:20" ht="15" customHeight="1">
      <c r="A1060" s="4">
        <v>0</v>
      </c>
      <c r="B1060" s="4">
        <f>③入力シート!$B$2</f>
        <v>202307</v>
      </c>
      <c r="C1060" s="4" t="e">
        <f>③入力シート!C1063*100+③入力シート!D1063</f>
        <v>#VALUE!</v>
      </c>
      <c r="D1060" s="4">
        <v>112011</v>
      </c>
      <c r="E1060" s="4">
        <f>①基本情報!$B$11</f>
        <v>0</v>
      </c>
      <c r="F1060" s="4" t="str">
        <f>③入力シート!Q1063</f>
        <v/>
      </c>
      <c r="G1060" s="4">
        <v>1</v>
      </c>
      <c r="H1060">
        <f>COUNTIFS($C$2:$C1060,C1060,$F$2:$F1060,F1060,$I$2:$I1060,I1060)</f>
        <v>1059</v>
      </c>
      <c r="I1060" s="4">
        <f>③入力シート!E1063</f>
        <v>0</v>
      </c>
      <c r="K1060" s="4">
        <f>③入力シート!G1063</f>
        <v>0</v>
      </c>
      <c r="L1060" s="4">
        <f>③入力シート!H1063</f>
        <v>0</v>
      </c>
      <c r="O1060" s="4">
        <f>①基本情報!$B$9</f>
        <v>0</v>
      </c>
      <c r="P1060" s="4" t="str">
        <f>③入力シート!B1063</f>
        <v/>
      </c>
      <c r="R1060" s="4" t="s">
        <v>50</v>
      </c>
      <c r="S1060" s="4" t="str">
        <f t="shared" si="16"/>
        <v/>
      </c>
      <c r="T1060" s="4">
        <f>③入力シート!J1063</f>
        <v>0</v>
      </c>
    </row>
    <row r="1061" spans="1:20" ht="15" customHeight="1">
      <c r="A1061" s="4">
        <v>0</v>
      </c>
      <c r="B1061" s="4">
        <f>③入力シート!$B$2</f>
        <v>202307</v>
      </c>
      <c r="C1061" s="4" t="e">
        <f>③入力シート!C1064*100+③入力シート!D1064</f>
        <v>#VALUE!</v>
      </c>
      <c r="D1061" s="4">
        <v>112011</v>
      </c>
      <c r="E1061" s="4">
        <f>①基本情報!$B$11</f>
        <v>0</v>
      </c>
      <c r="F1061" s="4" t="str">
        <f>③入力シート!Q1064</f>
        <v/>
      </c>
      <c r="G1061" s="4">
        <v>1</v>
      </c>
      <c r="H1061">
        <f>COUNTIFS($C$2:$C1061,C1061,$F$2:$F1061,F1061,$I$2:$I1061,I1061)</f>
        <v>1060</v>
      </c>
      <c r="I1061" s="4">
        <f>③入力シート!E1064</f>
        <v>0</v>
      </c>
      <c r="K1061" s="4">
        <f>③入力シート!G1064</f>
        <v>0</v>
      </c>
      <c r="L1061" s="4">
        <f>③入力シート!H1064</f>
        <v>0</v>
      </c>
      <c r="O1061" s="4">
        <f>①基本情報!$B$9</f>
        <v>0</v>
      </c>
      <c r="P1061" s="4" t="str">
        <f>③入力シート!B1064</f>
        <v/>
      </c>
      <c r="R1061" s="4" t="s">
        <v>50</v>
      </c>
      <c r="S1061" s="4" t="str">
        <f t="shared" si="16"/>
        <v/>
      </c>
      <c r="T1061" s="4">
        <f>③入力シート!J1064</f>
        <v>0</v>
      </c>
    </row>
    <row r="1062" spans="1:20" ht="15" customHeight="1">
      <c r="A1062" s="4">
        <v>0</v>
      </c>
      <c r="B1062" s="4">
        <f>③入力シート!$B$2</f>
        <v>202307</v>
      </c>
      <c r="C1062" s="4" t="e">
        <f>③入力シート!C1065*100+③入力シート!D1065</f>
        <v>#VALUE!</v>
      </c>
      <c r="D1062" s="4">
        <v>112011</v>
      </c>
      <c r="E1062" s="4">
        <f>①基本情報!$B$11</f>
        <v>0</v>
      </c>
      <c r="F1062" s="4" t="str">
        <f>③入力シート!Q1065</f>
        <v/>
      </c>
      <c r="G1062" s="4">
        <v>1</v>
      </c>
      <c r="H1062">
        <f>COUNTIFS($C$2:$C1062,C1062,$F$2:$F1062,F1062,$I$2:$I1062,I1062)</f>
        <v>1061</v>
      </c>
      <c r="I1062" s="4">
        <f>③入力シート!E1065</f>
        <v>0</v>
      </c>
      <c r="K1062" s="4">
        <f>③入力シート!G1065</f>
        <v>0</v>
      </c>
      <c r="L1062" s="4">
        <f>③入力シート!H1065</f>
        <v>0</v>
      </c>
      <c r="O1062" s="4">
        <f>①基本情報!$B$9</f>
        <v>0</v>
      </c>
      <c r="P1062" s="4" t="str">
        <f>③入力シート!B1065</f>
        <v/>
      </c>
      <c r="R1062" s="4" t="s">
        <v>50</v>
      </c>
      <c r="S1062" s="4" t="str">
        <f t="shared" si="16"/>
        <v/>
      </c>
      <c r="T1062" s="4">
        <f>③入力シート!J1065</f>
        <v>0</v>
      </c>
    </row>
    <row r="1063" spans="1:20" ht="15" customHeight="1">
      <c r="A1063" s="4">
        <v>0</v>
      </c>
      <c r="B1063" s="4">
        <f>③入力シート!$B$2</f>
        <v>202307</v>
      </c>
      <c r="C1063" s="4" t="e">
        <f>③入力シート!C1066*100+③入力シート!D1066</f>
        <v>#VALUE!</v>
      </c>
      <c r="D1063" s="4">
        <v>112011</v>
      </c>
      <c r="E1063" s="4">
        <f>①基本情報!$B$11</f>
        <v>0</v>
      </c>
      <c r="F1063" s="4" t="str">
        <f>③入力シート!Q1066</f>
        <v/>
      </c>
      <c r="G1063" s="4">
        <v>1</v>
      </c>
      <c r="H1063">
        <f>COUNTIFS($C$2:$C1063,C1063,$F$2:$F1063,F1063,$I$2:$I1063,I1063)</f>
        <v>1062</v>
      </c>
      <c r="I1063" s="4">
        <f>③入力シート!E1066</f>
        <v>0</v>
      </c>
      <c r="K1063" s="4">
        <f>③入力シート!G1066</f>
        <v>0</v>
      </c>
      <c r="L1063" s="4">
        <f>③入力シート!H1066</f>
        <v>0</v>
      </c>
      <c r="O1063" s="4">
        <f>①基本情報!$B$9</f>
        <v>0</v>
      </c>
      <c r="P1063" s="4" t="str">
        <f>③入力シート!B1066</f>
        <v/>
      </c>
      <c r="R1063" s="4" t="s">
        <v>50</v>
      </c>
      <c r="S1063" s="4" t="str">
        <f t="shared" si="16"/>
        <v/>
      </c>
      <c r="T1063" s="4">
        <f>③入力シート!J1066</f>
        <v>0</v>
      </c>
    </row>
    <row r="1064" spans="1:20" ht="15" customHeight="1">
      <c r="A1064" s="4">
        <v>0</v>
      </c>
      <c r="B1064" s="4">
        <f>③入力シート!$B$2</f>
        <v>202307</v>
      </c>
      <c r="C1064" s="4" t="e">
        <f>③入力シート!C1067*100+③入力シート!D1067</f>
        <v>#VALUE!</v>
      </c>
      <c r="D1064" s="4">
        <v>112011</v>
      </c>
      <c r="E1064" s="4">
        <f>①基本情報!$B$11</f>
        <v>0</v>
      </c>
      <c r="F1064" s="4" t="str">
        <f>③入力シート!Q1067</f>
        <v/>
      </c>
      <c r="G1064" s="4">
        <v>1</v>
      </c>
      <c r="H1064">
        <f>COUNTIFS($C$2:$C1064,C1064,$F$2:$F1064,F1064,$I$2:$I1064,I1064)</f>
        <v>1063</v>
      </c>
      <c r="I1064" s="4">
        <f>③入力シート!E1067</f>
        <v>0</v>
      </c>
      <c r="K1064" s="4">
        <f>③入力シート!G1067</f>
        <v>0</v>
      </c>
      <c r="L1064" s="4">
        <f>③入力シート!H1067</f>
        <v>0</v>
      </c>
      <c r="O1064" s="4">
        <f>①基本情報!$B$9</f>
        <v>0</v>
      </c>
      <c r="P1064" s="4" t="str">
        <f>③入力シート!B1067</f>
        <v/>
      </c>
      <c r="R1064" s="4" t="s">
        <v>50</v>
      </c>
      <c r="S1064" s="4" t="str">
        <f t="shared" si="16"/>
        <v/>
      </c>
      <c r="T1064" s="4">
        <f>③入力シート!J1067</f>
        <v>0</v>
      </c>
    </row>
    <row r="1065" spans="1:20" ht="15" customHeight="1">
      <c r="A1065" s="4">
        <v>0</v>
      </c>
      <c r="B1065" s="4">
        <f>③入力シート!$B$2</f>
        <v>202307</v>
      </c>
      <c r="C1065" s="4" t="e">
        <f>③入力シート!C1068*100+③入力シート!D1068</f>
        <v>#VALUE!</v>
      </c>
      <c r="D1065" s="4">
        <v>112011</v>
      </c>
      <c r="E1065" s="4">
        <f>①基本情報!$B$11</f>
        <v>0</v>
      </c>
      <c r="F1065" s="4" t="str">
        <f>③入力シート!Q1068</f>
        <v/>
      </c>
      <c r="G1065" s="4">
        <v>1</v>
      </c>
      <c r="H1065">
        <f>COUNTIFS($C$2:$C1065,C1065,$F$2:$F1065,F1065,$I$2:$I1065,I1065)</f>
        <v>1064</v>
      </c>
      <c r="I1065" s="4">
        <f>③入力シート!E1068</f>
        <v>0</v>
      </c>
      <c r="K1065" s="4">
        <f>③入力シート!G1068</f>
        <v>0</v>
      </c>
      <c r="L1065" s="4">
        <f>③入力シート!H1068</f>
        <v>0</v>
      </c>
      <c r="O1065" s="4">
        <f>①基本情報!$B$9</f>
        <v>0</v>
      </c>
      <c r="P1065" s="4" t="str">
        <f>③入力シート!B1068</f>
        <v/>
      </c>
      <c r="R1065" s="4" t="s">
        <v>50</v>
      </c>
      <c r="S1065" s="4" t="str">
        <f t="shared" ref="S1065:S1128" si="17">IFERROR(VLOOKUP(T1065,$V:$W,2,0),"")</f>
        <v/>
      </c>
      <c r="T1065" s="4">
        <f>③入力シート!J1068</f>
        <v>0</v>
      </c>
    </row>
    <row r="1066" spans="1:20" ht="15" customHeight="1">
      <c r="A1066" s="4">
        <v>0</v>
      </c>
      <c r="B1066" s="4">
        <f>③入力シート!$B$2</f>
        <v>202307</v>
      </c>
      <c r="C1066" s="4" t="e">
        <f>③入力シート!C1069*100+③入力シート!D1069</f>
        <v>#VALUE!</v>
      </c>
      <c r="D1066" s="4">
        <v>112011</v>
      </c>
      <c r="E1066" s="4">
        <f>①基本情報!$B$11</f>
        <v>0</v>
      </c>
      <c r="F1066" s="4" t="str">
        <f>③入力シート!Q1069</f>
        <v/>
      </c>
      <c r="G1066" s="4">
        <v>1</v>
      </c>
      <c r="H1066">
        <f>COUNTIFS($C$2:$C1066,C1066,$F$2:$F1066,F1066,$I$2:$I1066,I1066)</f>
        <v>1065</v>
      </c>
      <c r="I1066" s="4">
        <f>③入力シート!E1069</f>
        <v>0</v>
      </c>
      <c r="K1066" s="4">
        <f>③入力シート!G1069</f>
        <v>0</v>
      </c>
      <c r="L1066" s="4">
        <f>③入力シート!H1069</f>
        <v>0</v>
      </c>
      <c r="O1066" s="4">
        <f>①基本情報!$B$9</f>
        <v>0</v>
      </c>
      <c r="P1066" s="4" t="str">
        <f>③入力シート!B1069</f>
        <v/>
      </c>
      <c r="R1066" s="4" t="s">
        <v>50</v>
      </c>
      <c r="S1066" s="4" t="str">
        <f t="shared" si="17"/>
        <v/>
      </c>
      <c r="T1066" s="4">
        <f>③入力シート!J1069</f>
        <v>0</v>
      </c>
    </row>
    <row r="1067" spans="1:20" ht="15" customHeight="1">
      <c r="A1067" s="4">
        <v>0</v>
      </c>
      <c r="B1067" s="4">
        <f>③入力シート!$B$2</f>
        <v>202307</v>
      </c>
      <c r="C1067" s="4" t="e">
        <f>③入力シート!C1070*100+③入力シート!D1070</f>
        <v>#VALUE!</v>
      </c>
      <c r="D1067" s="4">
        <v>112011</v>
      </c>
      <c r="E1067" s="4">
        <f>①基本情報!$B$11</f>
        <v>0</v>
      </c>
      <c r="F1067" s="4" t="str">
        <f>③入力シート!Q1070</f>
        <v/>
      </c>
      <c r="G1067" s="4">
        <v>1</v>
      </c>
      <c r="H1067">
        <f>COUNTIFS($C$2:$C1067,C1067,$F$2:$F1067,F1067,$I$2:$I1067,I1067)</f>
        <v>1066</v>
      </c>
      <c r="I1067" s="4">
        <f>③入力シート!E1070</f>
        <v>0</v>
      </c>
      <c r="K1067" s="4">
        <f>③入力シート!G1070</f>
        <v>0</v>
      </c>
      <c r="L1067" s="4">
        <f>③入力シート!H1070</f>
        <v>0</v>
      </c>
      <c r="O1067" s="4">
        <f>①基本情報!$B$9</f>
        <v>0</v>
      </c>
      <c r="P1067" s="4" t="str">
        <f>③入力シート!B1070</f>
        <v/>
      </c>
      <c r="R1067" s="4" t="s">
        <v>50</v>
      </c>
      <c r="S1067" s="4" t="str">
        <f t="shared" si="17"/>
        <v/>
      </c>
      <c r="T1067" s="4">
        <f>③入力シート!J1070</f>
        <v>0</v>
      </c>
    </row>
    <row r="1068" spans="1:20" ht="15" customHeight="1">
      <c r="A1068" s="4">
        <v>0</v>
      </c>
      <c r="B1068" s="4">
        <f>③入力シート!$B$2</f>
        <v>202307</v>
      </c>
      <c r="C1068" s="4" t="e">
        <f>③入力シート!C1071*100+③入力シート!D1071</f>
        <v>#VALUE!</v>
      </c>
      <c r="D1068" s="4">
        <v>112011</v>
      </c>
      <c r="E1068" s="4">
        <f>①基本情報!$B$11</f>
        <v>0</v>
      </c>
      <c r="F1068" s="4" t="str">
        <f>③入力シート!Q1071</f>
        <v/>
      </c>
      <c r="G1068" s="4">
        <v>1</v>
      </c>
      <c r="H1068">
        <f>COUNTIFS($C$2:$C1068,C1068,$F$2:$F1068,F1068,$I$2:$I1068,I1068)</f>
        <v>1067</v>
      </c>
      <c r="I1068" s="4">
        <f>③入力シート!E1071</f>
        <v>0</v>
      </c>
      <c r="K1068" s="4">
        <f>③入力シート!G1071</f>
        <v>0</v>
      </c>
      <c r="L1068" s="4">
        <f>③入力シート!H1071</f>
        <v>0</v>
      </c>
      <c r="O1068" s="4">
        <f>①基本情報!$B$9</f>
        <v>0</v>
      </c>
      <c r="P1068" s="4" t="str">
        <f>③入力シート!B1071</f>
        <v/>
      </c>
      <c r="R1068" s="4" t="s">
        <v>50</v>
      </c>
      <c r="S1068" s="4" t="str">
        <f t="shared" si="17"/>
        <v/>
      </c>
      <c r="T1068" s="4">
        <f>③入力シート!J1071</f>
        <v>0</v>
      </c>
    </row>
    <row r="1069" spans="1:20" ht="15" customHeight="1">
      <c r="A1069" s="4">
        <v>0</v>
      </c>
      <c r="B1069" s="4">
        <f>③入力シート!$B$2</f>
        <v>202307</v>
      </c>
      <c r="C1069" s="4" t="e">
        <f>③入力シート!C1072*100+③入力シート!D1072</f>
        <v>#VALUE!</v>
      </c>
      <c r="D1069" s="4">
        <v>112011</v>
      </c>
      <c r="E1069" s="4">
        <f>①基本情報!$B$11</f>
        <v>0</v>
      </c>
      <c r="F1069" s="4" t="str">
        <f>③入力シート!Q1072</f>
        <v/>
      </c>
      <c r="G1069" s="4">
        <v>1</v>
      </c>
      <c r="H1069">
        <f>COUNTIFS($C$2:$C1069,C1069,$F$2:$F1069,F1069,$I$2:$I1069,I1069)</f>
        <v>1068</v>
      </c>
      <c r="I1069" s="4">
        <f>③入力シート!E1072</f>
        <v>0</v>
      </c>
      <c r="K1069" s="4">
        <f>③入力シート!G1072</f>
        <v>0</v>
      </c>
      <c r="L1069" s="4">
        <f>③入力シート!H1072</f>
        <v>0</v>
      </c>
      <c r="O1069" s="4">
        <f>①基本情報!$B$9</f>
        <v>0</v>
      </c>
      <c r="P1069" s="4" t="str">
        <f>③入力シート!B1072</f>
        <v/>
      </c>
      <c r="R1069" s="4" t="s">
        <v>50</v>
      </c>
      <c r="S1069" s="4" t="str">
        <f t="shared" si="17"/>
        <v/>
      </c>
      <c r="T1069" s="4">
        <f>③入力シート!J1072</f>
        <v>0</v>
      </c>
    </row>
    <row r="1070" spans="1:20" ht="15" customHeight="1">
      <c r="A1070" s="4">
        <v>0</v>
      </c>
      <c r="B1070" s="4">
        <f>③入力シート!$B$2</f>
        <v>202307</v>
      </c>
      <c r="C1070" s="4" t="e">
        <f>③入力シート!C1073*100+③入力シート!D1073</f>
        <v>#VALUE!</v>
      </c>
      <c r="D1070" s="4">
        <v>112011</v>
      </c>
      <c r="E1070" s="4">
        <f>①基本情報!$B$11</f>
        <v>0</v>
      </c>
      <c r="F1070" s="4" t="str">
        <f>③入力シート!Q1073</f>
        <v/>
      </c>
      <c r="G1070" s="4">
        <v>1</v>
      </c>
      <c r="H1070">
        <f>COUNTIFS($C$2:$C1070,C1070,$F$2:$F1070,F1070,$I$2:$I1070,I1070)</f>
        <v>1069</v>
      </c>
      <c r="I1070" s="4">
        <f>③入力シート!E1073</f>
        <v>0</v>
      </c>
      <c r="K1070" s="4">
        <f>③入力シート!G1073</f>
        <v>0</v>
      </c>
      <c r="L1070" s="4">
        <f>③入力シート!H1073</f>
        <v>0</v>
      </c>
      <c r="O1070" s="4">
        <f>①基本情報!$B$9</f>
        <v>0</v>
      </c>
      <c r="P1070" s="4" t="str">
        <f>③入力シート!B1073</f>
        <v/>
      </c>
      <c r="R1070" s="4" t="s">
        <v>50</v>
      </c>
      <c r="S1070" s="4" t="str">
        <f t="shared" si="17"/>
        <v/>
      </c>
      <c r="T1070" s="4">
        <f>③入力シート!J1073</f>
        <v>0</v>
      </c>
    </row>
    <row r="1071" spans="1:20" ht="15" customHeight="1">
      <c r="A1071" s="4">
        <v>0</v>
      </c>
      <c r="B1071" s="4">
        <f>③入力シート!$B$2</f>
        <v>202307</v>
      </c>
      <c r="C1071" s="4" t="e">
        <f>③入力シート!C1074*100+③入力シート!D1074</f>
        <v>#VALUE!</v>
      </c>
      <c r="D1071" s="4">
        <v>112011</v>
      </c>
      <c r="E1071" s="4">
        <f>①基本情報!$B$11</f>
        <v>0</v>
      </c>
      <c r="F1071" s="4" t="str">
        <f>③入力シート!Q1074</f>
        <v/>
      </c>
      <c r="G1071" s="4">
        <v>1</v>
      </c>
      <c r="H1071">
        <f>COUNTIFS($C$2:$C1071,C1071,$F$2:$F1071,F1071,$I$2:$I1071,I1071)</f>
        <v>1070</v>
      </c>
      <c r="I1071" s="4">
        <f>③入力シート!E1074</f>
        <v>0</v>
      </c>
      <c r="K1071" s="4">
        <f>③入力シート!G1074</f>
        <v>0</v>
      </c>
      <c r="L1071" s="4">
        <f>③入力シート!H1074</f>
        <v>0</v>
      </c>
      <c r="O1071" s="4">
        <f>①基本情報!$B$9</f>
        <v>0</v>
      </c>
      <c r="P1071" s="4" t="str">
        <f>③入力シート!B1074</f>
        <v/>
      </c>
      <c r="R1071" s="4" t="s">
        <v>50</v>
      </c>
      <c r="S1071" s="4" t="str">
        <f t="shared" si="17"/>
        <v/>
      </c>
      <c r="T1071" s="4">
        <f>③入力シート!J1074</f>
        <v>0</v>
      </c>
    </row>
    <row r="1072" spans="1:20" ht="15" customHeight="1">
      <c r="A1072" s="4">
        <v>0</v>
      </c>
      <c r="B1072" s="4">
        <f>③入力シート!$B$2</f>
        <v>202307</v>
      </c>
      <c r="C1072" s="4" t="e">
        <f>③入力シート!C1075*100+③入力シート!D1075</f>
        <v>#VALUE!</v>
      </c>
      <c r="D1072" s="4">
        <v>112011</v>
      </c>
      <c r="E1072" s="4">
        <f>①基本情報!$B$11</f>
        <v>0</v>
      </c>
      <c r="F1072" s="4" t="str">
        <f>③入力シート!Q1075</f>
        <v/>
      </c>
      <c r="G1072" s="4">
        <v>1</v>
      </c>
      <c r="H1072">
        <f>COUNTIFS($C$2:$C1072,C1072,$F$2:$F1072,F1072,$I$2:$I1072,I1072)</f>
        <v>1071</v>
      </c>
      <c r="I1072" s="4">
        <f>③入力シート!E1075</f>
        <v>0</v>
      </c>
      <c r="K1072" s="4">
        <f>③入力シート!G1075</f>
        <v>0</v>
      </c>
      <c r="L1072" s="4">
        <f>③入力シート!H1075</f>
        <v>0</v>
      </c>
      <c r="O1072" s="4">
        <f>①基本情報!$B$9</f>
        <v>0</v>
      </c>
      <c r="P1072" s="4" t="str">
        <f>③入力シート!B1075</f>
        <v/>
      </c>
      <c r="R1072" s="4" t="s">
        <v>50</v>
      </c>
      <c r="S1072" s="4" t="str">
        <f t="shared" si="17"/>
        <v/>
      </c>
      <c r="T1072" s="4">
        <f>③入力シート!J1075</f>
        <v>0</v>
      </c>
    </row>
    <row r="1073" spans="1:20" ht="15" customHeight="1">
      <c r="A1073" s="4">
        <v>0</v>
      </c>
      <c r="B1073" s="4">
        <f>③入力シート!$B$2</f>
        <v>202307</v>
      </c>
      <c r="C1073" s="4" t="e">
        <f>③入力シート!C1076*100+③入力シート!D1076</f>
        <v>#VALUE!</v>
      </c>
      <c r="D1073" s="4">
        <v>112011</v>
      </c>
      <c r="E1073" s="4">
        <f>①基本情報!$B$11</f>
        <v>0</v>
      </c>
      <c r="F1073" s="4" t="str">
        <f>③入力シート!Q1076</f>
        <v/>
      </c>
      <c r="G1073" s="4">
        <v>1</v>
      </c>
      <c r="H1073">
        <f>COUNTIFS($C$2:$C1073,C1073,$F$2:$F1073,F1073,$I$2:$I1073,I1073)</f>
        <v>1072</v>
      </c>
      <c r="I1073" s="4">
        <f>③入力シート!E1076</f>
        <v>0</v>
      </c>
      <c r="K1073" s="4">
        <f>③入力シート!G1076</f>
        <v>0</v>
      </c>
      <c r="L1073" s="4">
        <f>③入力シート!H1076</f>
        <v>0</v>
      </c>
      <c r="O1073" s="4">
        <f>①基本情報!$B$9</f>
        <v>0</v>
      </c>
      <c r="P1073" s="4" t="str">
        <f>③入力シート!B1076</f>
        <v/>
      </c>
      <c r="R1073" s="4" t="s">
        <v>50</v>
      </c>
      <c r="S1073" s="4" t="str">
        <f t="shared" si="17"/>
        <v/>
      </c>
      <c r="T1073" s="4">
        <f>③入力シート!J1076</f>
        <v>0</v>
      </c>
    </row>
    <row r="1074" spans="1:20" ht="15" customHeight="1">
      <c r="A1074" s="4">
        <v>0</v>
      </c>
      <c r="B1074" s="4">
        <f>③入力シート!$B$2</f>
        <v>202307</v>
      </c>
      <c r="C1074" s="4" t="e">
        <f>③入力シート!C1077*100+③入力シート!D1077</f>
        <v>#VALUE!</v>
      </c>
      <c r="D1074" s="4">
        <v>112011</v>
      </c>
      <c r="E1074" s="4">
        <f>①基本情報!$B$11</f>
        <v>0</v>
      </c>
      <c r="F1074" s="4" t="str">
        <f>③入力シート!Q1077</f>
        <v/>
      </c>
      <c r="G1074" s="4">
        <v>1</v>
      </c>
      <c r="H1074">
        <f>COUNTIFS($C$2:$C1074,C1074,$F$2:$F1074,F1074,$I$2:$I1074,I1074)</f>
        <v>1073</v>
      </c>
      <c r="I1074" s="4">
        <f>③入力シート!E1077</f>
        <v>0</v>
      </c>
      <c r="K1074" s="4">
        <f>③入力シート!G1077</f>
        <v>0</v>
      </c>
      <c r="L1074" s="4">
        <f>③入力シート!H1077</f>
        <v>0</v>
      </c>
      <c r="O1074" s="4">
        <f>①基本情報!$B$9</f>
        <v>0</v>
      </c>
      <c r="P1074" s="4" t="str">
        <f>③入力シート!B1077</f>
        <v/>
      </c>
      <c r="R1074" s="4" t="s">
        <v>50</v>
      </c>
      <c r="S1074" s="4" t="str">
        <f t="shared" si="17"/>
        <v/>
      </c>
      <c r="T1074" s="4">
        <f>③入力シート!J1077</f>
        <v>0</v>
      </c>
    </row>
    <row r="1075" spans="1:20" ht="15" customHeight="1">
      <c r="A1075" s="4">
        <v>0</v>
      </c>
      <c r="B1075" s="4">
        <f>③入力シート!$B$2</f>
        <v>202307</v>
      </c>
      <c r="C1075" s="4" t="e">
        <f>③入力シート!C1078*100+③入力シート!D1078</f>
        <v>#VALUE!</v>
      </c>
      <c r="D1075" s="4">
        <v>112011</v>
      </c>
      <c r="E1075" s="4">
        <f>①基本情報!$B$11</f>
        <v>0</v>
      </c>
      <c r="F1075" s="4" t="str">
        <f>③入力シート!Q1078</f>
        <v/>
      </c>
      <c r="G1075" s="4">
        <v>1</v>
      </c>
      <c r="H1075">
        <f>COUNTIFS($C$2:$C1075,C1075,$F$2:$F1075,F1075,$I$2:$I1075,I1075)</f>
        <v>1074</v>
      </c>
      <c r="I1075" s="4">
        <f>③入力シート!E1078</f>
        <v>0</v>
      </c>
      <c r="K1075" s="4">
        <f>③入力シート!G1078</f>
        <v>0</v>
      </c>
      <c r="L1075" s="4">
        <f>③入力シート!H1078</f>
        <v>0</v>
      </c>
      <c r="O1075" s="4">
        <f>①基本情報!$B$9</f>
        <v>0</v>
      </c>
      <c r="P1075" s="4" t="str">
        <f>③入力シート!B1078</f>
        <v/>
      </c>
      <c r="R1075" s="4" t="s">
        <v>50</v>
      </c>
      <c r="S1075" s="4" t="str">
        <f t="shared" si="17"/>
        <v/>
      </c>
      <c r="T1075" s="4">
        <f>③入力シート!J1078</f>
        <v>0</v>
      </c>
    </row>
    <row r="1076" spans="1:20" ht="15" customHeight="1">
      <c r="A1076" s="4">
        <v>0</v>
      </c>
      <c r="B1076" s="4">
        <f>③入力シート!$B$2</f>
        <v>202307</v>
      </c>
      <c r="C1076" s="4" t="e">
        <f>③入力シート!C1079*100+③入力シート!D1079</f>
        <v>#VALUE!</v>
      </c>
      <c r="D1076" s="4">
        <v>112011</v>
      </c>
      <c r="E1076" s="4">
        <f>①基本情報!$B$11</f>
        <v>0</v>
      </c>
      <c r="F1076" s="4" t="str">
        <f>③入力シート!Q1079</f>
        <v/>
      </c>
      <c r="G1076" s="4">
        <v>1</v>
      </c>
      <c r="H1076">
        <f>COUNTIFS($C$2:$C1076,C1076,$F$2:$F1076,F1076,$I$2:$I1076,I1076)</f>
        <v>1075</v>
      </c>
      <c r="I1076" s="4">
        <f>③入力シート!E1079</f>
        <v>0</v>
      </c>
      <c r="K1076" s="4">
        <f>③入力シート!G1079</f>
        <v>0</v>
      </c>
      <c r="L1076" s="4">
        <f>③入力シート!H1079</f>
        <v>0</v>
      </c>
      <c r="O1076" s="4">
        <f>①基本情報!$B$9</f>
        <v>0</v>
      </c>
      <c r="P1076" s="4" t="str">
        <f>③入力シート!B1079</f>
        <v/>
      </c>
      <c r="R1076" s="4" t="s">
        <v>50</v>
      </c>
      <c r="S1076" s="4" t="str">
        <f t="shared" si="17"/>
        <v/>
      </c>
      <c r="T1076" s="4">
        <f>③入力シート!J1079</f>
        <v>0</v>
      </c>
    </row>
    <row r="1077" spans="1:20" ht="15" customHeight="1">
      <c r="A1077" s="4">
        <v>0</v>
      </c>
      <c r="B1077" s="4">
        <f>③入力シート!$B$2</f>
        <v>202307</v>
      </c>
      <c r="C1077" s="4" t="e">
        <f>③入力シート!C1080*100+③入力シート!D1080</f>
        <v>#VALUE!</v>
      </c>
      <c r="D1077" s="4">
        <v>112011</v>
      </c>
      <c r="E1077" s="4">
        <f>①基本情報!$B$11</f>
        <v>0</v>
      </c>
      <c r="F1077" s="4" t="str">
        <f>③入力シート!Q1080</f>
        <v/>
      </c>
      <c r="G1077" s="4">
        <v>1</v>
      </c>
      <c r="H1077">
        <f>COUNTIFS($C$2:$C1077,C1077,$F$2:$F1077,F1077,$I$2:$I1077,I1077)</f>
        <v>1076</v>
      </c>
      <c r="I1077" s="4">
        <f>③入力シート!E1080</f>
        <v>0</v>
      </c>
      <c r="K1077" s="4">
        <f>③入力シート!G1080</f>
        <v>0</v>
      </c>
      <c r="L1077" s="4">
        <f>③入力シート!H1080</f>
        <v>0</v>
      </c>
      <c r="O1077" s="4">
        <f>①基本情報!$B$9</f>
        <v>0</v>
      </c>
      <c r="P1077" s="4" t="str">
        <f>③入力シート!B1080</f>
        <v/>
      </c>
      <c r="R1077" s="4" t="s">
        <v>50</v>
      </c>
      <c r="S1077" s="4" t="str">
        <f t="shared" si="17"/>
        <v/>
      </c>
      <c r="T1077" s="4">
        <f>③入力シート!J1080</f>
        <v>0</v>
      </c>
    </row>
    <row r="1078" spans="1:20" ht="15" customHeight="1">
      <c r="A1078" s="4">
        <v>0</v>
      </c>
      <c r="B1078" s="4">
        <f>③入力シート!$B$2</f>
        <v>202307</v>
      </c>
      <c r="C1078" s="4" t="e">
        <f>③入力シート!C1081*100+③入力シート!D1081</f>
        <v>#VALUE!</v>
      </c>
      <c r="D1078" s="4">
        <v>112011</v>
      </c>
      <c r="E1078" s="4">
        <f>①基本情報!$B$11</f>
        <v>0</v>
      </c>
      <c r="F1078" s="4" t="str">
        <f>③入力シート!Q1081</f>
        <v/>
      </c>
      <c r="G1078" s="4">
        <v>1</v>
      </c>
      <c r="H1078">
        <f>COUNTIFS($C$2:$C1078,C1078,$F$2:$F1078,F1078,$I$2:$I1078,I1078)</f>
        <v>1077</v>
      </c>
      <c r="I1078" s="4">
        <f>③入力シート!E1081</f>
        <v>0</v>
      </c>
      <c r="K1078" s="4">
        <f>③入力シート!G1081</f>
        <v>0</v>
      </c>
      <c r="L1078" s="4">
        <f>③入力シート!H1081</f>
        <v>0</v>
      </c>
      <c r="O1078" s="4">
        <f>①基本情報!$B$9</f>
        <v>0</v>
      </c>
      <c r="P1078" s="4" t="str">
        <f>③入力シート!B1081</f>
        <v/>
      </c>
      <c r="R1078" s="4" t="s">
        <v>50</v>
      </c>
      <c r="S1078" s="4" t="str">
        <f t="shared" si="17"/>
        <v/>
      </c>
      <c r="T1078" s="4">
        <f>③入力シート!J1081</f>
        <v>0</v>
      </c>
    </row>
    <row r="1079" spans="1:20" ht="15" customHeight="1">
      <c r="A1079" s="4">
        <v>0</v>
      </c>
      <c r="B1079" s="4">
        <f>③入力シート!$B$2</f>
        <v>202307</v>
      </c>
      <c r="C1079" s="4" t="e">
        <f>③入力シート!C1082*100+③入力シート!D1082</f>
        <v>#VALUE!</v>
      </c>
      <c r="D1079" s="4">
        <v>112011</v>
      </c>
      <c r="E1079" s="4">
        <f>①基本情報!$B$11</f>
        <v>0</v>
      </c>
      <c r="F1079" s="4" t="str">
        <f>③入力シート!Q1082</f>
        <v/>
      </c>
      <c r="G1079" s="4">
        <v>1</v>
      </c>
      <c r="H1079">
        <f>COUNTIFS($C$2:$C1079,C1079,$F$2:$F1079,F1079,$I$2:$I1079,I1079)</f>
        <v>1078</v>
      </c>
      <c r="I1079" s="4">
        <f>③入力シート!E1082</f>
        <v>0</v>
      </c>
      <c r="K1079" s="4">
        <f>③入力シート!G1082</f>
        <v>0</v>
      </c>
      <c r="L1079" s="4">
        <f>③入力シート!H1082</f>
        <v>0</v>
      </c>
      <c r="O1079" s="4">
        <f>①基本情報!$B$9</f>
        <v>0</v>
      </c>
      <c r="P1079" s="4" t="str">
        <f>③入力シート!B1082</f>
        <v/>
      </c>
      <c r="R1079" s="4" t="s">
        <v>50</v>
      </c>
      <c r="S1079" s="4" t="str">
        <f t="shared" si="17"/>
        <v/>
      </c>
      <c r="T1079" s="4">
        <f>③入力シート!J1082</f>
        <v>0</v>
      </c>
    </row>
    <row r="1080" spans="1:20" ht="15" customHeight="1">
      <c r="A1080" s="4">
        <v>0</v>
      </c>
      <c r="B1080" s="4">
        <f>③入力シート!$B$2</f>
        <v>202307</v>
      </c>
      <c r="C1080" s="4" t="e">
        <f>③入力シート!C1083*100+③入力シート!D1083</f>
        <v>#VALUE!</v>
      </c>
      <c r="D1080" s="4">
        <v>112011</v>
      </c>
      <c r="E1080" s="4">
        <f>①基本情報!$B$11</f>
        <v>0</v>
      </c>
      <c r="F1080" s="4" t="str">
        <f>③入力シート!Q1083</f>
        <v/>
      </c>
      <c r="G1080" s="4">
        <v>1</v>
      </c>
      <c r="H1080">
        <f>COUNTIFS($C$2:$C1080,C1080,$F$2:$F1080,F1080,$I$2:$I1080,I1080)</f>
        <v>1079</v>
      </c>
      <c r="I1080" s="4">
        <f>③入力シート!E1083</f>
        <v>0</v>
      </c>
      <c r="K1080" s="4">
        <f>③入力シート!G1083</f>
        <v>0</v>
      </c>
      <c r="L1080" s="4">
        <f>③入力シート!H1083</f>
        <v>0</v>
      </c>
      <c r="O1080" s="4">
        <f>①基本情報!$B$9</f>
        <v>0</v>
      </c>
      <c r="P1080" s="4" t="str">
        <f>③入力シート!B1083</f>
        <v/>
      </c>
      <c r="R1080" s="4" t="s">
        <v>50</v>
      </c>
      <c r="S1080" s="4" t="str">
        <f t="shared" si="17"/>
        <v/>
      </c>
      <c r="T1080" s="4">
        <f>③入力シート!J1083</f>
        <v>0</v>
      </c>
    </row>
    <row r="1081" spans="1:20" ht="15" customHeight="1">
      <c r="A1081" s="4">
        <v>0</v>
      </c>
      <c r="B1081" s="4">
        <f>③入力シート!$B$2</f>
        <v>202307</v>
      </c>
      <c r="C1081" s="4" t="e">
        <f>③入力シート!C1084*100+③入力シート!D1084</f>
        <v>#VALUE!</v>
      </c>
      <c r="D1081" s="4">
        <v>112011</v>
      </c>
      <c r="E1081" s="4">
        <f>①基本情報!$B$11</f>
        <v>0</v>
      </c>
      <c r="F1081" s="4" t="str">
        <f>③入力シート!Q1084</f>
        <v/>
      </c>
      <c r="G1081" s="4">
        <v>1</v>
      </c>
      <c r="H1081">
        <f>COUNTIFS($C$2:$C1081,C1081,$F$2:$F1081,F1081,$I$2:$I1081,I1081)</f>
        <v>1080</v>
      </c>
      <c r="I1081" s="4">
        <f>③入力シート!E1084</f>
        <v>0</v>
      </c>
      <c r="K1081" s="4">
        <f>③入力シート!G1084</f>
        <v>0</v>
      </c>
      <c r="L1081" s="4">
        <f>③入力シート!H1084</f>
        <v>0</v>
      </c>
      <c r="O1081" s="4">
        <f>①基本情報!$B$9</f>
        <v>0</v>
      </c>
      <c r="P1081" s="4" t="str">
        <f>③入力シート!B1084</f>
        <v/>
      </c>
      <c r="R1081" s="4" t="s">
        <v>50</v>
      </c>
      <c r="S1081" s="4" t="str">
        <f t="shared" si="17"/>
        <v/>
      </c>
      <c r="T1081" s="4">
        <f>③入力シート!J1084</f>
        <v>0</v>
      </c>
    </row>
    <row r="1082" spans="1:20" ht="15" customHeight="1">
      <c r="A1082" s="4">
        <v>0</v>
      </c>
      <c r="B1082" s="4">
        <f>③入力シート!$B$2</f>
        <v>202307</v>
      </c>
      <c r="C1082" s="4" t="e">
        <f>③入力シート!C1085*100+③入力シート!D1085</f>
        <v>#VALUE!</v>
      </c>
      <c r="D1082" s="4">
        <v>112011</v>
      </c>
      <c r="E1082" s="4">
        <f>①基本情報!$B$11</f>
        <v>0</v>
      </c>
      <c r="F1082" s="4" t="str">
        <f>③入力シート!Q1085</f>
        <v/>
      </c>
      <c r="G1082" s="4">
        <v>1</v>
      </c>
      <c r="H1082">
        <f>COUNTIFS($C$2:$C1082,C1082,$F$2:$F1082,F1082,$I$2:$I1082,I1082)</f>
        <v>1081</v>
      </c>
      <c r="I1082" s="4">
        <f>③入力シート!E1085</f>
        <v>0</v>
      </c>
      <c r="K1082" s="4">
        <f>③入力シート!G1085</f>
        <v>0</v>
      </c>
      <c r="L1082" s="4">
        <f>③入力シート!H1085</f>
        <v>0</v>
      </c>
      <c r="O1082" s="4">
        <f>①基本情報!$B$9</f>
        <v>0</v>
      </c>
      <c r="P1082" s="4" t="str">
        <f>③入力シート!B1085</f>
        <v/>
      </c>
      <c r="R1082" s="4" t="s">
        <v>50</v>
      </c>
      <c r="S1082" s="4" t="str">
        <f t="shared" si="17"/>
        <v/>
      </c>
      <c r="T1082" s="4">
        <f>③入力シート!J1085</f>
        <v>0</v>
      </c>
    </row>
    <row r="1083" spans="1:20" ht="15" customHeight="1">
      <c r="A1083" s="4">
        <v>0</v>
      </c>
      <c r="B1083" s="4">
        <f>③入力シート!$B$2</f>
        <v>202307</v>
      </c>
      <c r="C1083" s="4" t="e">
        <f>③入力シート!C1086*100+③入力シート!D1086</f>
        <v>#VALUE!</v>
      </c>
      <c r="D1083" s="4">
        <v>112011</v>
      </c>
      <c r="E1083" s="4">
        <f>①基本情報!$B$11</f>
        <v>0</v>
      </c>
      <c r="F1083" s="4" t="str">
        <f>③入力シート!Q1086</f>
        <v/>
      </c>
      <c r="G1083" s="4">
        <v>1</v>
      </c>
      <c r="H1083">
        <f>COUNTIFS($C$2:$C1083,C1083,$F$2:$F1083,F1083,$I$2:$I1083,I1083)</f>
        <v>1082</v>
      </c>
      <c r="I1083" s="4">
        <f>③入力シート!E1086</f>
        <v>0</v>
      </c>
      <c r="K1083" s="4">
        <f>③入力シート!G1086</f>
        <v>0</v>
      </c>
      <c r="L1083" s="4">
        <f>③入力シート!H1086</f>
        <v>0</v>
      </c>
      <c r="O1083" s="4">
        <f>①基本情報!$B$9</f>
        <v>0</v>
      </c>
      <c r="P1083" s="4" t="str">
        <f>③入力シート!B1086</f>
        <v/>
      </c>
      <c r="R1083" s="4" t="s">
        <v>50</v>
      </c>
      <c r="S1083" s="4" t="str">
        <f t="shared" si="17"/>
        <v/>
      </c>
      <c r="T1083" s="4">
        <f>③入力シート!J1086</f>
        <v>0</v>
      </c>
    </row>
    <row r="1084" spans="1:20" ht="15" customHeight="1">
      <c r="A1084" s="4">
        <v>0</v>
      </c>
      <c r="B1084" s="4">
        <f>③入力シート!$B$2</f>
        <v>202307</v>
      </c>
      <c r="C1084" s="4" t="e">
        <f>③入力シート!C1087*100+③入力シート!D1087</f>
        <v>#VALUE!</v>
      </c>
      <c r="D1084" s="4">
        <v>112011</v>
      </c>
      <c r="E1084" s="4">
        <f>①基本情報!$B$11</f>
        <v>0</v>
      </c>
      <c r="F1084" s="4" t="str">
        <f>③入力シート!Q1087</f>
        <v/>
      </c>
      <c r="G1084" s="4">
        <v>1</v>
      </c>
      <c r="H1084">
        <f>COUNTIFS($C$2:$C1084,C1084,$F$2:$F1084,F1084,$I$2:$I1084,I1084)</f>
        <v>1083</v>
      </c>
      <c r="I1084" s="4">
        <f>③入力シート!E1087</f>
        <v>0</v>
      </c>
      <c r="K1084" s="4">
        <f>③入力シート!G1087</f>
        <v>0</v>
      </c>
      <c r="L1084" s="4">
        <f>③入力シート!H1087</f>
        <v>0</v>
      </c>
      <c r="O1084" s="4">
        <f>①基本情報!$B$9</f>
        <v>0</v>
      </c>
      <c r="P1084" s="4" t="str">
        <f>③入力シート!B1087</f>
        <v/>
      </c>
      <c r="R1084" s="4" t="s">
        <v>50</v>
      </c>
      <c r="S1084" s="4" t="str">
        <f t="shared" si="17"/>
        <v/>
      </c>
      <c r="T1084" s="4">
        <f>③入力シート!J1087</f>
        <v>0</v>
      </c>
    </row>
    <row r="1085" spans="1:20" ht="15" customHeight="1">
      <c r="A1085" s="4">
        <v>0</v>
      </c>
      <c r="B1085" s="4">
        <f>③入力シート!$B$2</f>
        <v>202307</v>
      </c>
      <c r="C1085" s="4" t="e">
        <f>③入力シート!C1088*100+③入力シート!D1088</f>
        <v>#VALUE!</v>
      </c>
      <c r="D1085" s="4">
        <v>112011</v>
      </c>
      <c r="E1085" s="4">
        <f>①基本情報!$B$11</f>
        <v>0</v>
      </c>
      <c r="F1085" s="4" t="str">
        <f>③入力シート!Q1088</f>
        <v/>
      </c>
      <c r="G1085" s="4">
        <v>1</v>
      </c>
      <c r="H1085">
        <f>COUNTIFS($C$2:$C1085,C1085,$F$2:$F1085,F1085,$I$2:$I1085,I1085)</f>
        <v>1084</v>
      </c>
      <c r="I1085" s="4">
        <f>③入力シート!E1088</f>
        <v>0</v>
      </c>
      <c r="K1085" s="4">
        <f>③入力シート!G1088</f>
        <v>0</v>
      </c>
      <c r="L1085" s="4">
        <f>③入力シート!H1088</f>
        <v>0</v>
      </c>
      <c r="O1085" s="4">
        <f>①基本情報!$B$9</f>
        <v>0</v>
      </c>
      <c r="P1085" s="4" t="str">
        <f>③入力シート!B1088</f>
        <v/>
      </c>
      <c r="R1085" s="4" t="s">
        <v>50</v>
      </c>
      <c r="S1085" s="4" t="str">
        <f t="shared" si="17"/>
        <v/>
      </c>
      <c r="T1085" s="4">
        <f>③入力シート!J1088</f>
        <v>0</v>
      </c>
    </row>
    <row r="1086" spans="1:20" ht="15" customHeight="1">
      <c r="A1086" s="4">
        <v>0</v>
      </c>
      <c r="B1086" s="4">
        <f>③入力シート!$B$2</f>
        <v>202307</v>
      </c>
      <c r="C1086" s="4" t="e">
        <f>③入力シート!C1089*100+③入力シート!D1089</f>
        <v>#VALUE!</v>
      </c>
      <c r="D1086" s="4">
        <v>112011</v>
      </c>
      <c r="E1086" s="4">
        <f>①基本情報!$B$11</f>
        <v>0</v>
      </c>
      <c r="F1086" s="4" t="str">
        <f>③入力シート!Q1089</f>
        <v/>
      </c>
      <c r="G1086" s="4">
        <v>1</v>
      </c>
      <c r="H1086">
        <f>COUNTIFS($C$2:$C1086,C1086,$F$2:$F1086,F1086,$I$2:$I1086,I1086)</f>
        <v>1085</v>
      </c>
      <c r="I1086" s="4">
        <f>③入力シート!E1089</f>
        <v>0</v>
      </c>
      <c r="K1086" s="4">
        <f>③入力シート!G1089</f>
        <v>0</v>
      </c>
      <c r="L1086" s="4">
        <f>③入力シート!H1089</f>
        <v>0</v>
      </c>
      <c r="O1086" s="4">
        <f>①基本情報!$B$9</f>
        <v>0</v>
      </c>
      <c r="P1086" s="4" t="str">
        <f>③入力シート!B1089</f>
        <v/>
      </c>
      <c r="R1086" s="4" t="s">
        <v>50</v>
      </c>
      <c r="S1086" s="4" t="str">
        <f t="shared" si="17"/>
        <v/>
      </c>
      <c r="T1086" s="4">
        <f>③入力シート!J1089</f>
        <v>0</v>
      </c>
    </row>
    <row r="1087" spans="1:20" ht="15" customHeight="1">
      <c r="A1087" s="4">
        <v>0</v>
      </c>
      <c r="B1087" s="4">
        <f>③入力シート!$B$2</f>
        <v>202307</v>
      </c>
      <c r="C1087" s="4" t="e">
        <f>③入力シート!C1090*100+③入力シート!D1090</f>
        <v>#VALUE!</v>
      </c>
      <c r="D1087" s="4">
        <v>112011</v>
      </c>
      <c r="E1087" s="4">
        <f>①基本情報!$B$11</f>
        <v>0</v>
      </c>
      <c r="F1087" s="4" t="str">
        <f>③入力シート!Q1090</f>
        <v/>
      </c>
      <c r="G1087" s="4">
        <v>1</v>
      </c>
      <c r="H1087">
        <f>COUNTIFS($C$2:$C1087,C1087,$F$2:$F1087,F1087,$I$2:$I1087,I1087)</f>
        <v>1086</v>
      </c>
      <c r="I1087" s="4">
        <f>③入力シート!E1090</f>
        <v>0</v>
      </c>
      <c r="K1087" s="4">
        <f>③入力シート!G1090</f>
        <v>0</v>
      </c>
      <c r="L1087" s="4">
        <f>③入力シート!H1090</f>
        <v>0</v>
      </c>
      <c r="O1087" s="4">
        <f>①基本情報!$B$9</f>
        <v>0</v>
      </c>
      <c r="P1087" s="4" t="str">
        <f>③入力シート!B1090</f>
        <v/>
      </c>
      <c r="R1087" s="4" t="s">
        <v>50</v>
      </c>
      <c r="S1087" s="4" t="str">
        <f t="shared" si="17"/>
        <v/>
      </c>
      <c r="T1087" s="4">
        <f>③入力シート!J1090</f>
        <v>0</v>
      </c>
    </row>
    <row r="1088" spans="1:20" ht="15" customHeight="1">
      <c r="A1088" s="4">
        <v>0</v>
      </c>
      <c r="B1088" s="4">
        <f>③入力シート!$B$2</f>
        <v>202307</v>
      </c>
      <c r="C1088" s="4" t="e">
        <f>③入力シート!C1091*100+③入力シート!D1091</f>
        <v>#VALUE!</v>
      </c>
      <c r="D1088" s="4">
        <v>112011</v>
      </c>
      <c r="E1088" s="4">
        <f>①基本情報!$B$11</f>
        <v>0</v>
      </c>
      <c r="F1088" s="4" t="str">
        <f>③入力シート!Q1091</f>
        <v/>
      </c>
      <c r="G1088" s="4">
        <v>1</v>
      </c>
      <c r="H1088">
        <f>COUNTIFS($C$2:$C1088,C1088,$F$2:$F1088,F1088,$I$2:$I1088,I1088)</f>
        <v>1087</v>
      </c>
      <c r="I1088" s="4">
        <f>③入力シート!E1091</f>
        <v>0</v>
      </c>
      <c r="K1088" s="4">
        <f>③入力シート!G1091</f>
        <v>0</v>
      </c>
      <c r="L1088" s="4">
        <f>③入力シート!H1091</f>
        <v>0</v>
      </c>
      <c r="O1088" s="4">
        <f>①基本情報!$B$9</f>
        <v>0</v>
      </c>
      <c r="P1088" s="4" t="str">
        <f>③入力シート!B1091</f>
        <v/>
      </c>
      <c r="R1088" s="4" t="s">
        <v>50</v>
      </c>
      <c r="S1088" s="4" t="str">
        <f t="shared" si="17"/>
        <v/>
      </c>
      <c r="T1088" s="4">
        <f>③入力シート!J1091</f>
        <v>0</v>
      </c>
    </row>
    <row r="1089" spans="1:20" ht="15" customHeight="1">
      <c r="A1089" s="4">
        <v>0</v>
      </c>
      <c r="B1089" s="4">
        <f>③入力シート!$B$2</f>
        <v>202307</v>
      </c>
      <c r="C1089" s="4" t="e">
        <f>③入力シート!C1092*100+③入力シート!D1092</f>
        <v>#VALUE!</v>
      </c>
      <c r="D1089" s="4">
        <v>112011</v>
      </c>
      <c r="E1089" s="4">
        <f>①基本情報!$B$11</f>
        <v>0</v>
      </c>
      <c r="F1089" s="4" t="str">
        <f>③入力シート!Q1092</f>
        <v/>
      </c>
      <c r="G1089" s="4">
        <v>1</v>
      </c>
      <c r="H1089">
        <f>COUNTIFS($C$2:$C1089,C1089,$F$2:$F1089,F1089,$I$2:$I1089,I1089)</f>
        <v>1088</v>
      </c>
      <c r="I1089" s="4">
        <f>③入力シート!E1092</f>
        <v>0</v>
      </c>
      <c r="K1089" s="4">
        <f>③入力シート!G1092</f>
        <v>0</v>
      </c>
      <c r="L1089" s="4">
        <f>③入力シート!H1092</f>
        <v>0</v>
      </c>
      <c r="O1089" s="4">
        <f>①基本情報!$B$9</f>
        <v>0</v>
      </c>
      <c r="P1089" s="4" t="str">
        <f>③入力シート!B1092</f>
        <v/>
      </c>
      <c r="R1089" s="4" t="s">
        <v>50</v>
      </c>
      <c r="S1089" s="4" t="str">
        <f t="shared" si="17"/>
        <v/>
      </c>
      <c r="T1089" s="4">
        <f>③入力シート!J1092</f>
        <v>0</v>
      </c>
    </row>
    <row r="1090" spans="1:20" ht="15" customHeight="1">
      <c r="A1090" s="4">
        <v>0</v>
      </c>
      <c r="B1090" s="4">
        <f>③入力シート!$B$2</f>
        <v>202307</v>
      </c>
      <c r="C1090" s="4" t="e">
        <f>③入力シート!C1093*100+③入力シート!D1093</f>
        <v>#VALUE!</v>
      </c>
      <c r="D1090" s="4">
        <v>112011</v>
      </c>
      <c r="E1090" s="4">
        <f>①基本情報!$B$11</f>
        <v>0</v>
      </c>
      <c r="F1090" s="4" t="str">
        <f>③入力シート!Q1093</f>
        <v/>
      </c>
      <c r="G1090" s="4">
        <v>1</v>
      </c>
      <c r="H1090">
        <f>COUNTIFS($C$2:$C1090,C1090,$F$2:$F1090,F1090,$I$2:$I1090,I1090)</f>
        <v>1089</v>
      </c>
      <c r="I1090" s="4">
        <f>③入力シート!E1093</f>
        <v>0</v>
      </c>
      <c r="K1090" s="4">
        <f>③入力シート!G1093</f>
        <v>0</v>
      </c>
      <c r="L1090" s="4">
        <f>③入力シート!H1093</f>
        <v>0</v>
      </c>
      <c r="O1090" s="4">
        <f>①基本情報!$B$9</f>
        <v>0</v>
      </c>
      <c r="P1090" s="4" t="str">
        <f>③入力シート!B1093</f>
        <v/>
      </c>
      <c r="R1090" s="4" t="s">
        <v>50</v>
      </c>
      <c r="S1090" s="4" t="str">
        <f t="shared" si="17"/>
        <v/>
      </c>
      <c r="T1090" s="4">
        <f>③入力シート!J1093</f>
        <v>0</v>
      </c>
    </row>
    <row r="1091" spans="1:20" ht="15" customHeight="1">
      <c r="A1091" s="4">
        <v>0</v>
      </c>
      <c r="B1091" s="4">
        <f>③入力シート!$B$2</f>
        <v>202307</v>
      </c>
      <c r="C1091" s="4" t="e">
        <f>③入力シート!C1094*100+③入力シート!D1094</f>
        <v>#VALUE!</v>
      </c>
      <c r="D1091" s="4">
        <v>112011</v>
      </c>
      <c r="E1091" s="4">
        <f>①基本情報!$B$11</f>
        <v>0</v>
      </c>
      <c r="F1091" s="4" t="str">
        <f>③入力シート!Q1094</f>
        <v/>
      </c>
      <c r="G1091" s="4">
        <v>1</v>
      </c>
      <c r="H1091">
        <f>COUNTIFS($C$2:$C1091,C1091,$F$2:$F1091,F1091,$I$2:$I1091,I1091)</f>
        <v>1090</v>
      </c>
      <c r="I1091" s="4">
        <f>③入力シート!E1094</f>
        <v>0</v>
      </c>
      <c r="K1091" s="4">
        <f>③入力シート!G1094</f>
        <v>0</v>
      </c>
      <c r="L1091" s="4">
        <f>③入力シート!H1094</f>
        <v>0</v>
      </c>
      <c r="O1091" s="4">
        <f>①基本情報!$B$9</f>
        <v>0</v>
      </c>
      <c r="P1091" s="4" t="str">
        <f>③入力シート!B1094</f>
        <v/>
      </c>
      <c r="R1091" s="4" t="s">
        <v>50</v>
      </c>
      <c r="S1091" s="4" t="str">
        <f t="shared" si="17"/>
        <v/>
      </c>
      <c r="T1091" s="4">
        <f>③入力シート!J1094</f>
        <v>0</v>
      </c>
    </row>
    <row r="1092" spans="1:20" ht="15" customHeight="1">
      <c r="A1092" s="4">
        <v>0</v>
      </c>
      <c r="B1092" s="4">
        <f>③入力シート!$B$2</f>
        <v>202307</v>
      </c>
      <c r="C1092" s="4" t="e">
        <f>③入力シート!C1095*100+③入力シート!D1095</f>
        <v>#VALUE!</v>
      </c>
      <c r="D1092" s="4">
        <v>112011</v>
      </c>
      <c r="E1092" s="4">
        <f>①基本情報!$B$11</f>
        <v>0</v>
      </c>
      <c r="F1092" s="4" t="str">
        <f>③入力シート!Q1095</f>
        <v/>
      </c>
      <c r="G1092" s="4">
        <v>1</v>
      </c>
      <c r="H1092">
        <f>COUNTIFS($C$2:$C1092,C1092,$F$2:$F1092,F1092,$I$2:$I1092,I1092)</f>
        <v>1091</v>
      </c>
      <c r="I1092" s="4">
        <f>③入力シート!E1095</f>
        <v>0</v>
      </c>
      <c r="K1092" s="4">
        <f>③入力シート!G1095</f>
        <v>0</v>
      </c>
      <c r="L1092" s="4">
        <f>③入力シート!H1095</f>
        <v>0</v>
      </c>
      <c r="O1092" s="4">
        <f>①基本情報!$B$9</f>
        <v>0</v>
      </c>
      <c r="P1092" s="4" t="str">
        <f>③入力シート!B1095</f>
        <v/>
      </c>
      <c r="R1092" s="4" t="s">
        <v>50</v>
      </c>
      <c r="S1092" s="4" t="str">
        <f t="shared" si="17"/>
        <v/>
      </c>
      <c r="T1092" s="4">
        <f>③入力シート!J1095</f>
        <v>0</v>
      </c>
    </row>
    <row r="1093" spans="1:20" ht="15" customHeight="1">
      <c r="A1093" s="4">
        <v>0</v>
      </c>
      <c r="B1093" s="4">
        <f>③入力シート!$B$2</f>
        <v>202307</v>
      </c>
      <c r="C1093" s="4" t="e">
        <f>③入力シート!C1096*100+③入力シート!D1096</f>
        <v>#VALUE!</v>
      </c>
      <c r="D1093" s="4">
        <v>112011</v>
      </c>
      <c r="E1093" s="4">
        <f>①基本情報!$B$11</f>
        <v>0</v>
      </c>
      <c r="F1093" s="4" t="str">
        <f>③入力シート!Q1096</f>
        <v/>
      </c>
      <c r="G1093" s="4">
        <v>1</v>
      </c>
      <c r="H1093">
        <f>COUNTIFS($C$2:$C1093,C1093,$F$2:$F1093,F1093,$I$2:$I1093,I1093)</f>
        <v>1092</v>
      </c>
      <c r="I1093" s="4">
        <f>③入力シート!E1096</f>
        <v>0</v>
      </c>
      <c r="K1093" s="4">
        <f>③入力シート!G1096</f>
        <v>0</v>
      </c>
      <c r="L1093" s="4">
        <f>③入力シート!H1096</f>
        <v>0</v>
      </c>
      <c r="O1093" s="4">
        <f>①基本情報!$B$9</f>
        <v>0</v>
      </c>
      <c r="P1093" s="4" t="str">
        <f>③入力シート!B1096</f>
        <v/>
      </c>
      <c r="R1093" s="4" t="s">
        <v>50</v>
      </c>
      <c r="S1093" s="4" t="str">
        <f t="shared" si="17"/>
        <v/>
      </c>
      <c r="T1093" s="4">
        <f>③入力シート!J1096</f>
        <v>0</v>
      </c>
    </row>
    <row r="1094" spans="1:20" ht="15" customHeight="1">
      <c r="A1094" s="4">
        <v>0</v>
      </c>
      <c r="B1094" s="4">
        <f>③入力シート!$B$2</f>
        <v>202307</v>
      </c>
      <c r="C1094" s="4" t="e">
        <f>③入力シート!C1097*100+③入力シート!D1097</f>
        <v>#VALUE!</v>
      </c>
      <c r="D1094" s="4">
        <v>112011</v>
      </c>
      <c r="E1094" s="4">
        <f>①基本情報!$B$11</f>
        <v>0</v>
      </c>
      <c r="F1094" s="4" t="str">
        <f>③入力シート!Q1097</f>
        <v/>
      </c>
      <c r="G1094" s="4">
        <v>1</v>
      </c>
      <c r="H1094">
        <f>COUNTIFS($C$2:$C1094,C1094,$F$2:$F1094,F1094,$I$2:$I1094,I1094)</f>
        <v>1093</v>
      </c>
      <c r="I1094" s="4">
        <f>③入力シート!E1097</f>
        <v>0</v>
      </c>
      <c r="K1094" s="4">
        <f>③入力シート!G1097</f>
        <v>0</v>
      </c>
      <c r="L1094" s="4">
        <f>③入力シート!H1097</f>
        <v>0</v>
      </c>
      <c r="O1094" s="4">
        <f>①基本情報!$B$9</f>
        <v>0</v>
      </c>
      <c r="P1094" s="4" t="str">
        <f>③入力シート!B1097</f>
        <v/>
      </c>
      <c r="R1094" s="4" t="s">
        <v>50</v>
      </c>
      <c r="S1094" s="4" t="str">
        <f t="shared" si="17"/>
        <v/>
      </c>
      <c r="T1094" s="4">
        <f>③入力シート!J1097</f>
        <v>0</v>
      </c>
    </row>
    <row r="1095" spans="1:20" ht="15" customHeight="1">
      <c r="A1095" s="4">
        <v>0</v>
      </c>
      <c r="B1095" s="4">
        <f>③入力シート!$B$2</f>
        <v>202307</v>
      </c>
      <c r="C1095" s="4" t="e">
        <f>③入力シート!C1098*100+③入力シート!D1098</f>
        <v>#VALUE!</v>
      </c>
      <c r="D1095" s="4">
        <v>112011</v>
      </c>
      <c r="E1095" s="4">
        <f>①基本情報!$B$11</f>
        <v>0</v>
      </c>
      <c r="F1095" s="4" t="str">
        <f>③入力シート!Q1098</f>
        <v/>
      </c>
      <c r="G1095" s="4">
        <v>1</v>
      </c>
      <c r="H1095">
        <f>COUNTIFS($C$2:$C1095,C1095,$F$2:$F1095,F1095,$I$2:$I1095,I1095)</f>
        <v>1094</v>
      </c>
      <c r="I1095" s="4">
        <f>③入力シート!E1098</f>
        <v>0</v>
      </c>
      <c r="K1095" s="4">
        <f>③入力シート!G1098</f>
        <v>0</v>
      </c>
      <c r="L1095" s="4">
        <f>③入力シート!H1098</f>
        <v>0</v>
      </c>
      <c r="O1095" s="4">
        <f>①基本情報!$B$9</f>
        <v>0</v>
      </c>
      <c r="P1095" s="4" t="str">
        <f>③入力シート!B1098</f>
        <v/>
      </c>
      <c r="R1095" s="4" t="s">
        <v>50</v>
      </c>
      <c r="S1095" s="4" t="str">
        <f t="shared" si="17"/>
        <v/>
      </c>
      <c r="T1095" s="4">
        <f>③入力シート!J1098</f>
        <v>0</v>
      </c>
    </row>
    <row r="1096" spans="1:20" ht="15" customHeight="1">
      <c r="A1096" s="4">
        <v>0</v>
      </c>
      <c r="B1096" s="4">
        <f>③入力シート!$B$2</f>
        <v>202307</v>
      </c>
      <c r="C1096" s="4" t="e">
        <f>③入力シート!C1099*100+③入力シート!D1099</f>
        <v>#VALUE!</v>
      </c>
      <c r="D1096" s="4">
        <v>112011</v>
      </c>
      <c r="E1096" s="4">
        <f>①基本情報!$B$11</f>
        <v>0</v>
      </c>
      <c r="F1096" s="4" t="str">
        <f>③入力シート!Q1099</f>
        <v/>
      </c>
      <c r="G1096" s="4">
        <v>1</v>
      </c>
      <c r="H1096">
        <f>COUNTIFS($C$2:$C1096,C1096,$F$2:$F1096,F1096,$I$2:$I1096,I1096)</f>
        <v>1095</v>
      </c>
      <c r="I1096" s="4">
        <f>③入力シート!E1099</f>
        <v>0</v>
      </c>
      <c r="K1096" s="4">
        <f>③入力シート!G1099</f>
        <v>0</v>
      </c>
      <c r="L1096" s="4">
        <f>③入力シート!H1099</f>
        <v>0</v>
      </c>
      <c r="O1096" s="4">
        <f>①基本情報!$B$9</f>
        <v>0</v>
      </c>
      <c r="P1096" s="4" t="str">
        <f>③入力シート!B1099</f>
        <v/>
      </c>
      <c r="R1096" s="4" t="s">
        <v>50</v>
      </c>
      <c r="S1096" s="4" t="str">
        <f t="shared" si="17"/>
        <v/>
      </c>
      <c r="T1096" s="4">
        <f>③入力シート!J1099</f>
        <v>0</v>
      </c>
    </row>
    <row r="1097" spans="1:20" ht="15" customHeight="1">
      <c r="A1097" s="4">
        <v>0</v>
      </c>
      <c r="B1097" s="4">
        <f>③入力シート!$B$2</f>
        <v>202307</v>
      </c>
      <c r="C1097" s="4" t="e">
        <f>③入力シート!C1100*100+③入力シート!D1100</f>
        <v>#VALUE!</v>
      </c>
      <c r="D1097" s="4">
        <v>112011</v>
      </c>
      <c r="E1097" s="4">
        <f>①基本情報!$B$11</f>
        <v>0</v>
      </c>
      <c r="F1097" s="4" t="str">
        <f>③入力シート!Q1100</f>
        <v/>
      </c>
      <c r="G1097" s="4">
        <v>1</v>
      </c>
      <c r="H1097">
        <f>COUNTIFS($C$2:$C1097,C1097,$F$2:$F1097,F1097,$I$2:$I1097,I1097)</f>
        <v>1096</v>
      </c>
      <c r="I1097" s="4">
        <f>③入力シート!E1100</f>
        <v>0</v>
      </c>
      <c r="K1097" s="4">
        <f>③入力シート!G1100</f>
        <v>0</v>
      </c>
      <c r="L1097" s="4">
        <f>③入力シート!H1100</f>
        <v>0</v>
      </c>
      <c r="O1097" s="4">
        <f>①基本情報!$B$9</f>
        <v>0</v>
      </c>
      <c r="P1097" s="4" t="str">
        <f>③入力シート!B1100</f>
        <v/>
      </c>
      <c r="R1097" s="4" t="s">
        <v>50</v>
      </c>
      <c r="S1097" s="4" t="str">
        <f t="shared" si="17"/>
        <v/>
      </c>
      <c r="T1097" s="4">
        <f>③入力シート!J1100</f>
        <v>0</v>
      </c>
    </row>
    <row r="1098" spans="1:20" ht="15" customHeight="1">
      <c r="A1098" s="4">
        <v>0</v>
      </c>
      <c r="B1098" s="4">
        <f>③入力シート!$B$2</f>
        <v>202307</v>
      </c>
      <c r="C1098" s="4" t="e">
        <f>③入力シート!C1101*100+③入力シート!D1101</f>
        <v>#VALUE!</v>
      </c>
      <c r="D1098" s="4">
        <v>112011</v>
      </c>
      <c r="E1098" s="4">
        <f>①基本情報!$B$11</f>
        <v>0</v>
      </c>
      <c r="F1098" s="4" t="str">
        <f>③入力シート!Q1101</f>
        <v/>
      </c>
      <c r="G1098" s="4">
        <v>1</v>
      </c>
      <c r="H1098">
        <f>COUNTIFS($C$2:$C1098,C1098,$F$2:$F1098,F1098,$I$2:$I1098,I1098)</f>
        <v>1097</v>
      </c>
      <c r="I1098" s="4">
        <f>③入力シート!E1101</f>
        <v>0</v>
      </c>
      <c r="K1098" s="4">
        <f>③入力シート!G1101</f>
        <v>0</v>
      </c>
      <c r="L1098" s="4">
        <f>③入力シート!H1101</f>
        <v>0</v>
      </c>
      <c r="O1098" s="4">
        <f>①基本情報!$B$9</f>
        <v>0</v>
      </c>
      <c r="P1098" s="4" t="str">
        <f>③入力シート!B1101</f>
        <v/>
      </c>
      <c r="R1098" s="4" t="s">
        <v>50</v>
      </c>
      <c r="S1098" s="4" t="str">
        <f t="shared" si="17"/>
        <v/>
      </c>
      <c r="T1098" s="4">
        <f>③入力シート!J1101</f>
        <v>0</v>
      </c>
    </row>
    <row r="1099" spans="1:20" ht="15" customHeight="1">
      <c r="A1099" s="4">
        <v>0</v>
      </c>
      <c r="B1099" s="4">
        <f>③入力シート!$B$2</f>
        <v>202307</v>
      </c>
      <c r="C1099" s="4" t="e">
        <f>③入力シート!C1102*100+③入力シート!D1102</f>
        <v>#VALUE!</v>
      </c>
      <c r="D1099" s="4">
        <v>112011</v>
      </c>
      <c r="E1099" s="4">
        <f>①基本情報!$B$11</f>
        <v>0</v>
      </c>
      <c r="F1099" s="4" t="str">
        <f>③入力シート!Q1102</f>
        <v/>
      </c>
      <c r="G1099" s="4">
        <v>1</v>
      </c>
      <c r="H1099">
        <f>COUNTIFS($C$2:$C1099,C1099,$F$2:$F1099,F1099,$I$2:$I1099,I1099)</f>
        <v>1098</v>
      </c>
      <c r="I1099" s="4">
        <f>③入力シート!E1102</f>
        <v>0</v>
      </c>
      <c r="K1099" s="4">
        <f>③入力シート!G1102</f>
        <v>0</v>
      </c>
      <c r="L1099" s="4">
        <f>③入力シート!H1102</f>
        <v>0</v>
      </c>
      <c r="O1099" s="4">
        <f>①基本情報!$B$9</f>
        <v>0</v>
      </c>
      <c r="P1099" s="4" t="str">
        <f>③入力シート!B1102</f>
        <v/>
      </c>
      <c r="R1099" s="4" t="s">
        <v>50</v>
      </c>
      <c r="S1099" s="4" t="str">
        <f t="shared" si="17"/>
        <v/>
      </c>
      <c r="T1099" s="4">
        <f>③入力シート!J1102</f>
        <v>0</v>
      </c>
    </row>
    <row r="1100" spans="1:20" ht="15" customHeight="1">
      <c r="A1100" s="4">
        <v>0</v>
      </c>
      <c r="B1100" s="4">
        <f>③入力シート!$B$2</f>
        <v>202307</v>
      </c>
      <c r="C1100" s="4" t="e">
        <f>③入力シート!C1103*100+③入力シート!D1103</f>
        <v>#VALUE!</v>
      </c>
      <c r="D1100" s="4">
        <v>112011</v>
      </c>
      <c r="E1100" s="4">
        <f>①基本情報!$B$11</f>
        <v>0</v>
      </c>
      <c r="F1100" s="4" t="str">
        <f>③入力シート!Q1103</f>
        <v/>
      </c>
      <c r="G1100" s="4">
        <v>1</v>
      </c>
      <c r="H1100">
        <f>COUNTIFS($C$2:$C1100,C1100,$F$2:$F1100,F1100,$I$2:$I1100,I1100)</f>
        <v>1099</v>
      </c>
      <c r="I1100" s="4">
        <f>③入力シート!E1103</f>
        <v>0</v>
      </c>
      <c r="K1100" s="4">
        <f>③入力シート!G1103</f>
        <v>0</v>
      </c>
      <c r="L1100" s="4">
        <f>③入力シート!H1103</f>
        <v>0</v>
      </c>
      <c r="O1100" s="4">
        <f>①基本情報!$B$9</f>
        <v>0</v>
      </c>
      <c r="P1100" s="4" t="str">
        <f>③入力シート!B1103</f>
        <v/>
      </c>
      <c r="R1100" s="4" t="s">
        <v>50</v>
      </c>
      <c r="S1100" s="4" t="str">
        <f t="shared" si="17"/>
        <v/>
      </c>
      <c r="T1100" s="4">
        <f>③入力シート!J1103</f>
        <v>0</v>
      </c>
    </row>
    <row r="1101" spans="1:20" ht="15" customHeight="1">
      <c r="A1101" s="4">
        <v>0</v>
      </c>
      <c r="B1101" s="4">
        <f>③入力シート!$B$2</f>
        <v>202307</v>
      </c>
      <c r="C1101" s="4" t="e">
        <f>③入力シート!C1104*100+③入力シート!D1104</f>
        <v>#VALUE!</v>
      </c>
      <c r="D1101" s="4">
        <v>112011</v>
      </c>
      <c r="E1101" s="4">
        <f>①基本情報!$B$11</f>
        <v>0</v>
      </c>
      <c r="F1101" s="4" t="str">
        <f>③入力シート!Q1104</f>
        <v/>
      </c>
      <c r="G1101" s="4">
        <v>1</v>
      </c>
      <c r="H1101">
        <f>COUNTIFS($C$2:$C1101,C1101,$F$2:$F1101,F1101,$I$2:$I1101,I1101)</f>
        <v>1100</v>
      </c>
      <c r="I1101" s="4">
        <f>③入力シート!E1104</f>
        <v>0</v>
      </c>
      <c r="K1101" s="4">
        <f>③入力シート!G1104</f>
        <v>0</v>
      </c>
      <c r="L1101" s="4">
        <f>③入力シート!H1104</f>
        <v>0</v>
      </c>
      <c r="O1101" s="4">
        <f>①基本情報!$B$9</f>
        <v>0</v>
      </c>
      <c r="P1101" s="4" t="str">
        <f>③入力シート!B1104</f>
        <v/>
      </c>
      <c r="R1101" s="4" t="s">
        <v>50</v>
      </c>
      <c r="S1101" s="4" t="str">
        <f t="shared" si="17"/>
        <v/>
      </c>
      <c r="T1101" s="4">
        <f>③入力シート!J1104</f>
        <v>0</v>
      </c>
    </row>
    <row r="1102" spans="1:20" ht="15" customHeight="1">
      <c r="A1102" s="4">
        <v>0</v>
      </c>
      <c r="B1102" s="4">
        <f>③入力シート!$B$2</f>
        <v>202307</v>
      </c>
      <c r="C1102" s="4" t="e">
        <f>③入力シート!C1105*100+③入力シート!D1105</f>
        <v>#VALUE!</v>
      </c>
      <c r="D1102" s="4">
        <v>112011</v>
      </c>
      <c r="E1102" s="4">
        <f>①基本情報!$B$11</f>
        <v>0</v>
      </c>
      <c r="F1102" s="4" t="str">
        <f>③入力シート!Q1105</f>
        <v/>
      </c>
      <c r="G1102" s="4">
        <v>1</v>
      </c>
      <c r="H1102">
        <f>COUNTIFS($C$2:$C1102,C1102,$F$2:$F1102,F1102,$I$2:$I1102,I1102)</f>
        <v>1101</v>
      </c>
      <c r="I1102" s="4">
        <f>③入力シート!E1105</f>
        <v>0</v>
      </c>
      <c r="K1102" s="4">
        <f>③入力シート!G1105</f>
        <v>0</v>
      </c>
      <c r="L1102" s="4">
        <f>③入力シート!H1105</f>
        <v>0</v>
      </c>
      <c r="O1102" s="4">
        <f>①基本情報!$B$9</f>
        <v>0</v>
      </c>
      <c r="P1102" s="4" t="str">
        <f>③入力シート!B1105</f>
        <v/>
      </c>
      <c r="R1102" s="4" t="s">
        <v>50</v>
      </c>
      <c r="S1102" s="4" t="str">
        <f t="shared" si="17"/>
        <v/>
      </c>
      <c r="T1102" s="4">
        <f>③入力シート!J1105</f>
        <v>0</v>
      </c>
    </row>
    <row r="1103" spans="1:20" ht="15" customHeight="1">
      <c r="A1103" s="4">
        <v>0</v>
      </c>
      <c r="B1103" s="4">
        <f>③入力シート!$B$2</f>
        <v>202307</v>
      </c>
      <c r="C1103" s="4" t="e">
        <f>③入力シート!C1106*100+③入力シート!D1106</f>
        <v>#VALUE!</v>
      </c>
      <c r="D1103" s="4">
        <v>112011</v>
      </c>
      <c r="E1103" s="4">
        <f>①基本情報!$B$11</f>
        <v>0</v>
      </c>
      <c r="F1103" s="4" t="str">
        <f>③入力シート!Q1106</f>
        <v/>
      </c>
      <c r="G1103" s="4">
        <v>1</v>
      </c>
      <c r="H1103">
        <f>COUNTIFS($C$2:$C1103,C1103,$F$2:$F1103,F1103,$I$2:$I1103,I1103)</f>
        <v>1102</v>
      </c>
      <c r="I1103" s="4">
        <f>③入力シート!E1106</f>
        <v>0</v>
      </c>
      <c r="K1103" s="4">
        <f>③入力シート!G1106</f>
        <v>0</v>
      </c>
      <c r="L1103" s="4">
        <f>③入力シート!H1106</f>
        <v>0</v>
      </c>
      <c r="O1103" s="4">
        <f>①基本情報!$B$9</f>
        <v>0</v>
      </c>
      <c r="P1103" s="4" t="str">
        <f>③入力シート!B1106</f>
        <v/>
      </c>
      <c r="R1103" s="4" t="s">
        <v>50</v>
      </c>
      <c r="S1103" s="4" t="str">
        <f t="shared" si="17"/>
        <v/>
      </c>
      <c r="T1103" s="4">
        <f>③入力シート!J1106</f>
        <v>0</v>
      </c>
    </row>
    <row r="1104" spans="1:20" ht="15" customHeight="1">
      <c r="A1104" s="4">
        <v>0</v>
      </c>
      <c r="B1104" s="4">
        <f>③入力シート!$B$2</f>
        <v>202307</v>
      </c>
      <c r="C1104" s="4" t="e">
        <f>③入力シート!C1107*100+③入力シート!D1107</f>
        <v>#VALUE!</v>
      </c>
      <c r="D1104" s="4">
        <v>112011</v>
      </c>
      <c r="E1104" s="4">
        <f>①基本情報!$B$11</f>
        <v>0</v>
      </c>
      <c r="F1104" s="4" t="str">
        <f>③入力シート!Q1107</f>
        <v/>
      </c>
      <c r="G1104" s="4">
        <v>1</v>
      </c>
      <c r="H1104">
        <f>COUNTIFS($C$2:$C1104,C1104,$F$2:$F1104,F1104,$I$2:$I1104,I1104)</f>
        <v>1103</v>
      </c>
      <c r="I1104" s="4">
        <f>③入力シート!E1107</f>
        <v>0</v>
      </c>
      <c r="K1104" s="4">
        <f>③入力シート!G1107</f>
        <v>0</v>
      </c>
      <c r="L1104" s="4">
        <f>③入力シート!H1107</f>
        <v>0</v>
      </c>
      <c r="O1104" s="4">
        <f>①基本情報!$B$9</f>
        <v>0</v>
      </c>
      <c r="P1104" s="4" t="str">
        <f>③入力シート!B1107</f>
        <v/>
      </c>
      <c r="R1104" s="4" t="s">
        <v>50</v>
      </c>
      <c r="S1104" s="4" t="str">
        <f t="shared" si="17"/>
        <v/>
      </c>
      <c r="T1104" s="4">
        <f>③入力シート!J1107</f>
        <v>0</v>
      </c>
    </row>
    <row r="1105" spans="1:20" ht="15" customHeight="1">
      <c r="A1105" s="4">
        <v>0</v>
      </c>
      <c r="B1105" s="4">
        <f>③入力シート!$B$2</f>
        <v>202307</v>
      </c>
      <c r="C1105" s="4" t="e">
        <f>③入力シート!C1108*100+③入力シート!D1108</f>
        <v>#VALUE!</v>
      </c>
      <c r="D1105" s="4">
        <v>112011</v>
      </c>
      <c r="E1105" s="4">
        <f>①基本情報!$B$11</f>
        <v>0</v>
      </c>
      <c r="F1105" s="4" t="str">
        <f>③入力シート!Q1108</f>
        <v/>
      </c>
      <c r="G1105" s="4">
        <v>1</v>
      </c>
      <c r="H1105">
        <f>COUNTIFS($C$2:$C1105,C1105,$F$2:$F1105,F1105,$I$2:$I1105,I1105)</f>
        <v>1104</v>
      </c>
      <c r="I1105" s="4">
        <f>③入力シート!E1108</f>
        <v>0</v>
      </c>
      <c r="K1105" s="4">
        <f>③入力シート!G1108</f>
        <v>0</v>
      </c>
      <c r="L1105" s="4">
        <f>③入力シート!H1108</f>
        <v>0</v>
      </c>
      <c r="O1105" s="4">
        <f>①基本情報!$B$9</f>
        <v>0</v>
      </c>
      <c r="P1105" s="4" t="str">
        <f>③入力シート!B1108</f>
        <v/>
      </c>
      <c r="R1105" s="4" t="s">
        <v>50</v>
      </c>
      <c r="S1105" s="4" t="str">
        <f t="shared" si="17"/>
        <v/>
      </c>
      <c r="T1105" s="4">
        <f>③入力シート!J1108</f>
        <v>0</v>
      </c>
    </row>
    <row r="1106" spans="1:20" ht="15" customHeight="1">
      <c r="A1106" s="4">
        <v>0</v>
      </c>
      <c r="B1106" s="4">
        <f>③入力シート!$B$2</f>
        <v>202307</v>
      </c>
      <c r="C1106" s="4" t="e">
        <f>③入力シート!C1109*100+③入力シート!D1109</f>
        <v>#VALUE!</v>
      </c>
      <c r="D1106" s="4">
        <v>112011</v>
      </c>
      <c r="E1106" s="4">
        <f>①基本情報!$B$11</f>
        <v>0</v>
      </c>
      <c r="F1106" s="4" t="str">
        <f>③入力シート!Q1109</f>
        <v/>
      </c>
      <c r="G1106" s="4">
        <v>1</v>
      </c>
      <c r="H1106">
        <f>COUNTIFS($C$2:$C1106,C1106,$F$2:$F1106,F1106,$I$2:$I1106,I1106)</f>
        <v>1105</v>
      </c>
      <c r="I1106" s="4">
        <f>③入力シート!E1109</f>
        <v>0</v>
      </c>
      <c r="K1106" s="4">
        <f>③入力シート!G1109</f>
        <v>0</v>
      </c>
      <c r="L1106" s="4">
        <f>③入力シート!H1109</f>
        <v>0</v>
      </c>
      <c r="O1106" s="4">
        <f>①基本情報!$B$9</f>
        <v>0</v>
      </c>
      <c r="P1106" s="4" t="str">
        <f>③入力シート!B1109</f>
        <v/>
      </c>
      <c r="R1106" s="4" t="s">
        <v>50</v>
      </c>
      <c r="S1106" s="4" t="str">
        <f t="shared" si="17"/>
        <v/>
      </c>
      <c r="T1106" s="4">
        <f>③入力シート!J1109</f>
        <v>0</v>
      </c>
    </row>
    <row r="1107" spans="1:20" ht="15" customHeight="1">
      <c r="A1107" s="4">
        <v>0</v>
      </c>
      <c r="B1107" s="4">
        <f>③入力シート!$B$2</f>
        <v>202307</v>
      </c>
      <c r="C1107" s="4" t="e">
        <f>③入力シート!C1110*100+③入力シート!D1110</f>
        <v>#VALUE!</v>
      </c>
      <c r="D1107" s="4">
        <v>112011</v>
      </c>
      <c r="E1107" s="4">
        <f>①基本情報!$B$11</f>
        <v>0</v>
      </c>
      <c r="F1107" s="4" t="str">
        <f>③入力シート!Q1110</f>
        <v/>
      </c>
      <c r="G1107" s="4">
        <v>1</v>
      </c>
      <c r="H1107">
        <f>COUNTIFS($C$2:$C1107,C1107,$F$2:$F1107,F1107,$I$2:$I1107,I1107)</f>
        <v>1106</v>
      </c>
      <c r="I1107" s="4">
        <f>③入力シート!E1110</f>
        <v>0</v>
      </c>
      <c r="K1107" s="4">
        <f>③入力シート!G1110</f>
        <v>0</v>
      </c>
      <c r="L1107" s="4">
        <f>③入力シート!H1110</f>
        <v>0</v>
      </c>
      <c r="O1107" s="4">
        <f>①基本情報!$B$9</f>
        <v>0</v>
      </c>
      <c r="P1107" s="4" t="str">
        <f>③入力シート!B1110</f>
        <v/>
      </c>
      <c r="R1107" s="4" t="s">
        <v>50</v>
      </c>
      <c r="S1107" s="4" t="str">
        <f t="shared" si="17"/>
        <v/>
      </c>
      <c r="T1107" s="4">
        <f>③入力シート!J1110</f>
        <v>0</v>
      </c>
    </row>
    <row r="1108" spans="1:20" ht="15" customHeight="1">
      <c r="A1108" s="4">
        <v>0</v>
      </c>
      <c r="B1108" s="4">
        <f>③入力シート!$B$2</f>
        <v>202307</v>
      </c>
      <c r="C1108" s="4" t="e">
        <f>③入力シート!C1111*100+③入力シート!D1111</f>
        <v>#VALUE!</v>
      </c>
      <c r="D1108" s="4">
        <v>112011</v>
      </c>
      <c r="E1108" s="4">
        <f>①基本情報!$B$11</f>
        <v>0</v>
      </c>
      <c r="F1108" s="4" t="str">
        <f>③入力シート!Q1111</f>
        <v/>
      </c>
      <c r="G1108" s="4">
        <v>1</v>
      </c>
      <c r="H1108">
        <f>COUNTIFS($C$2:$C1108,C1108,$F$2:$F1108,F1108,$I$2:$I1108,I1108)</f>
        <v>1107</v>
      </c>
      <c r="I1108" s="4">
        <f>③入力シート!E1111</f>
        <v>0</v>
      </c>
      <c r="K1108" s="4">
        <f>③入力シート!G1111</f>
        <v>0</v>
      </c>
      <c r="L1108" s="4">
        <f>③入力シート!H1111</f>
        <v>0</v>
      </c>
      <c r="O1108" s="4">
        <f>①基本情報!$B$9</f>
        <v>0</v>
      </c>
      <c r="P1108" s="4" t="str">
        <f>③入力シート!B1111</f>
        <v/>
      </c>
      <c r="R1108" s="4" t="s">
        <v>50</v>
      </c>
      <c r="S1108" s="4" t="str">
        <f t="shared" si="17"/>
        <v/>
      </c>
      <c r="T1108" s="4">
        <f>③入力シート!J1111</f>
        <v>0</v>
      </c>
    </row>
    <row r="1109" spans="1:20" ht="15" customHeight="1">
      <c r="A1109" s="4">
        <v>0</v>
      </c>
      <c r="B1109" s="4">
        <f>③入力シート!$B$2</f>
        <v>202307</v>
      </c>
      <c r="C1109" s="4" t="e">
        <f>③入力シート!C1112*100+③入力シート!D1112</f>
        <v>#VALUE!</v>
      </c>
      <c r="D1109" s="4">
        <v>112011</v>
      </c>
      <c r="E1109" s="4">
        <f>①基本情報!$B$11</f>
        <v>0</v>
      </c>
      <c r="F1109" s="4" t="str">
        <f>③入力シート!Q1112</f>
        <v/>
      </c>
      <c r="G1109" s="4">
        <v>1</v>
      </c>
      <c r="H1109">
        <f>COUNTIFS($C$2:$C1109,C1109,$F$2:$F1109,F1109,$I$2:$I1109,I1109)</f>
        <v>1108</v>
      </c>
      <c r="I1109" s="4">
        <f>③入力シート!E1112</f>
        <v>0</v>
      </c>
      <c r="K1109" s="4">
        <f>③入力シート!G1112</f>
        <v>0</v>
      </c>
      <c r="L1109" s="4">
        <f>③入力シート!H1112</f>
        <v>0</v>
      </c>
      <c r="O1109" s="4">
        <f>①基本情報!$B$9</f>
        <v>0</v>
      </c>
      <c r="P1109" s="4" t="str">
        <f>③入力シート!B1112</f>
        <v/>
      </c>
      <c r="R1109" s="4" t="s">
        <v>50</v>
      </c>
      <c r="S1109" s="4" t="str">
        <f t="shared" si="17"/>
        <v/>
      </c>
      <c r="T1109" s="4">
        <f>③入力シート!J1112</f>
        <v>0</v>
      </c>
    </row>
    <row r="1110" spans="1:20" ht="15" customHeight="1">
      <c r="A1110" s="4">
        <v>0</v>
      </c>
      <c r="B1110" s="4">
        <f>③入力シート!$B$2</f>
        <v>202307</v>
      </c>
      <c r="C1110" s="4" t="e">
        <f>③入力シート!C1113*100+③入力シート!D1113</f>
        <v>#VALUE!</v>
      </c>
      <c r="D1110" s="4">
        <v>112011</v>
      </c>
      <c r="E1110" s="4">
        <f>①基本情報!$B$11</f>
        <v>0</v>
      </c>
      <c r="F1110" s="4" t="str">
        <f>③入力シート!Q1113</f>
        <v/>
      </c>
      <c r="G1110" s="4">
        <v>1</v>
      </c>
      <c r="H1110">
        <f>COUNTIFS($C$2:$C1110,C1110,$F$2:$F1110,F1110,$I$2:$I1110,I1110)</f>
        <v>1109</v>
      </c>
      <c r="I1110" s="4">
        <f>③入力シート!E1113</f>
        <v>0</v>
      </c>
      <c r="K1110" s="4">
        <f>③入力シート!G1113</f>
        <v>0</v>
      </c>
      <c r="L1110" s="4">
        <f>③入力シート!H1113</f>
        <v>0</v>
      </c>
      <c r="O1110" s="4">
        <f>①基本情報!$B$9</f>
        <v>0</v>
      </c>
      <c r="P1110" s="4" t="str">
        <f>③入力シート!B1113</f>
        <v/>
      </c>
      <c r="R1110" s="4" t="s">
        <v>50</v>
      </c>
      <c r="S1110" s="4" t="str">
        <f t="shared" si="17"/>
        <v/>
      </c>
      <c r="T1110" s="4">
        <f>③入力シート!J1113</f>
        <v>0</v>
      </c>
    </row>
    <row r="1111" spans="1:20" ht="15" customHeight="1">
      <c r="A1111" s="4">
        <v>0</v>
      </c>
      <c r="B1111" s="4">
        <f>③入力シート!$B$2</f>
        <v>202307</v>
      </c>
      <c r="C1111" s="4" t="e">
        <f>③入力シート!C1114*100+③入力シート!D1114</f>
        <v>#VALUE!</v>
      </c>
      <c r="D1111" s="4">
        <v>112011</v>
      </c>
      <c r="E1111" s="4">
        <f>①基本情報!$B$11</f>
        <v>0</v>
      </c>
      <c r="F1111" s="4" t="str">
        <f>③入力シート!Q1114</f>
        <v/>
      </c>
      <c r="G1111" s="4">
        <v>1</v>
      </c>
      <c r="H1111">
        <f>COUNTIFS($C$2:$C1111,C1111,$F$2:$F1111,F1111,$I$2:$I1111,I1111)</f>
        <v>1110</v>
      </c>
      <c r="I1111" s="4">
        <f>③入力シート!E1114</f>
        <v>0</v>
      </c>
      <c r="K1111" s="4">
        <f>③入力シート!G1114</f>
        <v>0</v>
      </c>
      <c r="L1111" s="4">
        <f>③入力シート!H1114</f>
        <v>0</v>
      </c>
      <c r="O1111" s="4">
        <f>①基本情報!$B$9</f>
        <v>0</v>
      </c>
      <c r="P1111" s="4" t="str">
        <f>③入力シート!B1114</f>
        <v/>
      </c>
      <c r="R1111" s="4" t="s">
        <v>50</v>
      </c>
      <c r="S1111" s="4" t="str">
        <f t="shared" si="17"/>
        <v/>
      </c>
      <c r="T1111" s="4">
        <f>③入力シート!J1114</f>
        <v>0</v>
      </c>
    </row>
    <row r="1112" spans="1:20" ht="15" customHeight="1">
      <c r="A1112" s="4">
        <v>0</v>
      </c>
      <c r="B1112" s="4">
        <f>③入力シート!$B$2</f>
        <v>202307</v>
      </c>
      <c r="C1112" s="4" t="e">
        <f>③入力シート!C1115*100+③入力シート!D1115</f>
        <v>#VALUE!</v>
      </c>
      <c r="D1112" s="4">
        <v>112011</v>
      </c>
      <c r="E1112" s="4">
        <f>①基本情報!$B$11</f>
        <v>0</v>
      </c>
      <c r="F1112" s="4" t="str">
        <f>③入力シート!Q1115</f>
        <v/>
      </c>
      <c r="G1112" s="4">
        <v>1</v>
      </c>
      <c r="H1112">
        <f>COUNTIFS($C$2:$C1112,C1112,$F$2:$F1112,F1112,$I$2:$I1112,I1112)</f>
        <v>1111</v>
      </c>
      <c r="I1112" s="4">
        <f>③入力シート!E1115</f>
        <v>0</v>
      </c>
      <c r="K1112" s="4">
        <f>③入力シート!G1115</f>
        <v>0</v>
      </c>
      <c r="L1112" s="4">
        <f>③入力シート!H1115</f>
        <v>0</v>
      </c>
      <c r="O1112" s="4">
        <f>①基本情報!$B$9</f>
        <v>0</v>
      </c>
      <c r="P1112" s="4" t="str">
        <f>③入力シート!B1115</f>
        <v/>
      </c>
      <c r="R1112" s="4" t="s">
        <v>50</v>
      </c>
      <c r="S1112" s="4" t="str">
        <f t="shared" si="17"/>
        <v/>
      </c>
      <c r="T1112" s="4">
        <f>③入力シート!J1115</f>
        <v>0</v>
      </c>
    </row>
    <row r="1113" spans="1:20" ht="15" customHeight="1">
      <c r="A1113" s="4">
        <v>0</v>
      </c>
      <c r="B1113" s="4">
        <f>③入力シート!$B$2</f>
        <v>202307</v>
      </c>
      <c r="C1113" s="4" t="e">
        <f>③入力シート!C1116*100+③入力シート!D1116</f>
        <v>#VALUE!</v>
      </c>
      <c r="D1113" s="4">
        <v>112011</v>
      </c>
      <c r="E1113" s="4">
        <f>①基本情報!$B$11</f>
        <v>0</v>
      </c>
      <c r="F1113" s="4" t="str">
        <f>③入力シート!Q1116</f>
        <v/>
      </c>
      <c r="G1113" s="4">
        <v>1</v>
      </c>
      <c r="H1113">
        <f>COUNTIFS($C$2:$C1113,C1113,$F$2:$F1113,F1113,$I$2:$I1113,I1113)</f>
        <v>1112</v>
      </c>
      <c r="I1113" s="4">
        <f>③入力シート!E1116</f>
        <v>0</v>
      </c>
      <c r="K1113" s="4">
        <f>③入力シート!G1116</f>
        <v>0</v>
      </c>
      <c r="L1113" s="4">
        <f>③入力シート!H1116</f>
        <v>0</v>
      </c>
      <c r="O1113" s="4">
        <f>①基本情報!$B$9</f>
        <v>0</v>
      </c>
      <c r="P1113" s="4" t="str">
        <f>③入力シート!B1116</f>
        <v/>
      </c>
      <c r="R1113" s="4" t="s">
        <v>50</v>
      </c>
      <c r="S1113" s="4" t="str">
        <f t="shared" si="17"/>
        <v/>
      </c>
      <c r="T1113" s="4">
        <f>③入力シート!J1116</f>
        <v>0</v>
      </c>
    </row>
    <row r="1114" spans="1:20" ht="15" customHeight="1">
      <c r="A1114" s="4">
        <v>0</v>
      </c>
      <c r="B1114" s="4">
        <f>③入力シート!$B$2</f>
        <v>202307</v>
      </c>
      <c r="C1114" s="4" t="e">
        <f>③入力シート!C1117*100+③入力シート!D1117</f>
        <v>#VALUE!</v>
      </c>
      <c r="D1114" s="4">
        <v>112011</v>
      </c>
      <c r="E1114" s="4">
        <f>①基本情報!$B$11</f>
        <v>0</v>
      </c>
      <c r="F1114" s="4" t="str">
        <f>③入力シート!Q1117</f>
        <v/>
      </c>
      <c r="G1114" s="4">
        <v>1</v>
      </c>
      <c r="H1114">
        <f>COUNTIFS($C$2:$C1114,C1114,$F$2:$F1114,F1114,$I$2:$I1114,I1114)</f>
        <v>1113</v>
      </c>
      <c r="I1114" s="4">
        <f>③入力シート!E1117</f>
        <v>0</v>
      </c>
      <c r="K1114" s="4">
        <f>③入力シート!G1117</f>
        <v>0</v>
      </c>
      <c r="L1114" s="4">
        <f>③入力シート!H1117</f>
        <v>0</v>
      </c>
      <c r="O1114" s="4">
        <f>①基本情報!$B$9</f>
        <v>0</v>
      </c>
      <c r="P1114" s="4" t="str">
        <f>③入力シート!B1117</f>
        <v/>
      </c>
      <c r="R1114" s="4" t="s">
        <v>50</v>
      </c>
      <c r="S1114" s="4" t="str">
        <f t="shared" si="17"/>
        <v/>
      </c>
      <c r="T1114" s="4">
        <f>③入力シート!J1117</f>
        <v>0</v>
      </c>
    </row>
    <row r="1115" spans="1:20" ht="15" customHeight="1">
      <c r="A1115" s="4">
        <v>0</v>
      </c>
      <c r="B1115" s="4">
        <f>③入力シート!$B$2</f>
        <v>202307</v>
      </c>
      <c r="C1115" s="4" t="e">
        <f>③入力シート!C1118*100+③入力シート!D1118</f>
        <v>#VALUE!</v>
      </c>
      <c r="D1115" s="4">
        <v>112011</v>
      </c>
      <c r="E1115" s="4">
        <f>①基本情報!$B$11</f>
        <v>0</v>
      </c>
      <c r="F1115" s="4" t="str">
        <f>③入力シート!Q1118</f>
        <v/>
      </c>
      <c r="G1115" s="4">
        <v>1</v>
      </c>
      <c r="H1115">
        <f>COUNTIFS($C$2:$C1115,C1115,$F$2:$F1115,F1115,$I$2:$I1115,I1115)</f>
        <v>1114</v>
      </c>
      <c r="I1115" s="4">
        <f>③入力シート!E1118</f>
        <v>0</v>
      </c>
      <c r="K1115" s="4">
        <f>③入力シート!G1118</f>
        <v>0</v>
      </c>
      <c r="L1115" s="4">
        <f>③入力シート!H1118</f>
        <v>0</v>
      </c>
      <c r="O1115" s="4">
        <f>①基本情報!$B$9</f>
        <v>0</v>
      </c>
      <c r="P1115" s="4" t="str">
        <f>③入力シート!B1118</f>
        <v/>
      </c>
      <c r="R1115" s="4" t="s">
        <v>50</v>
      </c>
      <c r="S1115" s="4" t="str">
        <f t="shared" si="17"/>
        <v/>
      </c>
      <c r="T1115" s="4">
        <f>③入力シート!J1118</f>
        <v>0</v>
      </c>
    </row>
    <row r="1116" spans="1:20" ht="15" customHeight="1">
      <c r="A1116" s="4">
        <v>0</v>
      </c>
      <c r="B1116" s="4">
        <f>③入力シート!$B$2</f>
        <v>202307</v>
      </c>
      <c r="C1116" s="4" t="e">
        <f>③入力シート!C1119*100+③入力シート!D1119</f>
        <v>#VALUE!</v>
      </c>
      <c r="D1116" s="4">
        <v>112011</v>
      </c>
      <c r="E1116" s="4">
        <f>①基本情報!$B$11</f>
        <v>0</v>
      </c>
      <c r="F1116" s="4" t="str">
        <f>③入力シート!Q1119</f>
        <v/>
      </c>
      <c r="G1116" s="4">
        <v>1</v>
      </c>
      <c r="H1116">
        <f>COUNTIFS($C$2:$C1116,C1116,$F$2:$F1116,F1116,$I$2:$I1116,I1116)</f>
        <v>1115</v>
      </c>
      <c r="I1116" s="4">
        <f>③入力シート!E1119</f>
        <v>0</v>
      </c>
      <c r="K1116" s="4">
        <f>③入力シート!G1119</f>
        <v>0</v>
      </c>
      <c r="L1116" s="4">
        <f>③入力シート!H1119</f>
        <v>0</v>
      </c>
      <c r="O1116" s="4">
        <f>①基本情報!$B$9</f>
        <v>0</v>
      </c>
      <c r="P1116" s="4" t="str">
        <f>③入力シート!B1119</f>
        <v/>
      </c>
      <c r="R1116" s="4" t="s">
        <v>50</v>
      </c>
      <c r="S1116" s="4" t="str">
        <f t="shared" si="17"/>
        <v/>
      </c>
      <c r="T1116" s="4">
        <f>③入力シート!J1119</f>
        <v>0</v>
      </c>
    </row>
    <row r="1117" spans="1:20" ht="15" customHeight="1">
      <c r="A1117" s="4">
        <v>0</v>
      </c>
      <c r="B1117" s="4">
        <f>③入力シート!$B$2</f>
        <v>202307</v>
      </c>
      <c r="C1117" s="4" t="e">
        <f>③入力シート!C1120*100+③入力シート!D1120</f>
        <v>#VALUE!</v>
      </c>
      <c r="D1117" s="4">
        <v>112011</v>
      </c>
      <c r="E1117" s="4">
        <f>①基本情報!$B$11</f>
        <v>0</v>
      </c>
      <c r="F1117" s="4" t="str">
        <f>③入力シート!Q1120</f>
        <v/>
      </c>
      <c r="G1117" s="4">
        <v>1</v>
      </c>
      <c r="H1117">
        <f>COUNTIFS($C$2:$C1117,C1117,$F$2:$F1117,F1117,$I$2:$I1117,I1117)</f>
        <v>1116</v>
      </c>
      <c r="I1117" s="4">
        <f>③入力シート!E1120</f>
        <v>0</v>
      </c>
      <c r="K1117" s="4">
        <f>③入力シート!G1120</f>
        <v>0</v>
      </c>
      <c r="L1117" s="4">
        <f>③入力シート!H1120</f>
        <v>0</v>
      </c>
      <c r="O1117" s="4">
        <f>①基本情報!$B$9</f>
        <v>0</v>
      </c>
      <c r="P1117" s="4" t="str">
        <f>③入力シート!B1120</f>
        <v/>
      </c>
      <c r="R1117" s="4" t="s">
        <v>50</v>
      </c>
      <c r="S1117" s="4" t="str">
        <f t="shared" si="17"/>
        <v/>
      </c>
      <c r="T1117" s="4">
        <f>③入力シート!J1120</f>
        <v>0</v>
      </c>
    </row>
    <row r="1118" spans="1:20" ht="15" customHeight="1">
      <c r="A1118" s="4">
        <v>0</v>
      </c>
      <c r="B1118" s="4">
        <f>③入力シート!$B$2</f>
        <v>202307</v>
      </c>
      <c r="C1118" s="4" t="e">
        <f>③入力シート!C1121*100+③入力シート!D1121</f>
        <v>#VALUE!</v>
      </c>
      <c r="D1118" s="4">
        <v>112011</v>
      </c>
      <c r="E1118" s="4">
        <f>①基本情報!$B$11</f>
        <v>0</v>
      </c>
      <c r="F1118" s="4" t="str">
        <f>③入力シート!Q1121</f>
        <v/>
      </c>
      <c r="G1118" s="4">
        <v>1</v>
      </c>
      <c r="H1118">
        <f>COUNTIFS($C$2:$C1118,C1118,$F$2:$F1118,F1118,$I$2:$I1118,I1118)</f>
        <v>1117</v>
      </c>
      <c r="I1118" s="4">
        <f>③入力シート!E1121</f>
        <v>0</v>
      </c>
      <c r="K1118" s="4">
        <f>③入力シート!G1121</f>
        <v>0</v>
      </c>
      <c r="L1118" s="4">
        <f>③入力シート!H1121</f>
        <v>0</v>
      </c>
      <c r="O1118" s="4">
        <f>①基本情報!$B$9</f>
        <v>0</v>
      </c>
      <c r="P1118" s="4" t="str">
        <f>③入力シート!B1121</f>
        <v/>
      </c>
      <c r="R1118" s="4" t="s">
        <v>50</v>
      </c>
      <c r="S1118" s="4" t="str">
        <f t="shared" si="17"/>
        <v/>
      </c>
      <c r="T1118" s="4">
        <f>③入力シート!J1121</f>
        <v>0</v>
      </c>
    </row>
    <row r="1119" spans="1:20" ht="15" customHeight="1">
      <c r="A1119" s="4">
        <v>0</v>
      </c>
      <c r="B1119" s="4">
        <f>③入力シート!$B$2</f>
        <v>202307</v>
      </c>
      <c r="C1119" s="4" t="e">
        <f>③入力シート!C1122*100+③入力シート!D1122</f>
        <v>#VALUE!</v>
      </c>
      <c r="D1119" s="4">
        <v>112011</v>
      </c>
      <c r="E1119" s="4">
        <f>①基本情報!$B$11</f>
        <v>0</v>
      </c>
      <c r="F1119" s="4" t="str">
        <f>③入力シート!Q1122</f>
        <v/>
      </c>
      <c r="G1119" s="4">
        <v>1</v>
      </c>
      <c r="H1119">
        <f>COUNTIFS($C$2:$C1119,C1119,$F$2:$F1119,F1119,$I$2:$I1119,I1119)</f>
        <v>1118</v>
      </c>
      <c r="I1119" s="4">
        <f>③入力シート!E1122</f>
        <v>0</v>
      </c>
      <c r="K1119" s="4">
        <f>③入力シート!G1122</f>
        <v>0</v>
      </c>
      <c r="L1119" s="4">
        <f>③入力シート!H1122</f>
        <v>0</v>
      </c>
      <c r="O1119" s="4">
        <f>①基本情報!$B$9</f>
        <v>0</v>
      </c>
      <c r="P1119" s="4" t="str">
        <f>③入力シート!B1122</f>
        <v/>
      </c>
      <c r="R1119" s="4" t="s">
        <v>50</v>
      </c>
      <c r="S1119" s="4" t="str">
        <f t="shared" si="17"/>
        <v/>
      </c>
      <c r="T1119" s="4">
        <f>③入力シート!J1122</f>
        <v>0</v>
      </c>
    </row>
    <row r="1120" spans="1:20" ht="15" customHeight="1">
      <c r="A1120" s="4">
        <v>0</v>
      </c>
      <c r="B1120" s="4">
        <f>③入力シート!$B$2</f>
        <v>202307</v>
      </c>
      <c r="C1120" s="4" t="e">
        <f>③入力シート!C1123*100+③入力シート!D1123</f>
        <v>#VALUE!</v>
      </c>
      <c r="D1120" s="4">
        <v>112011</v>
      </c>
      <c r="E1120" s="4">
        <f>①基本情報!$B$11</f>
        <v>0</v>
      </c>
      <c r="F1120" s="4" t="str">
        <f>③入力シート!Q1123</f>
        <v/>
      </c>
      <c r="G1120" s="4">
        <v>1</v>
      </c>
      <c r="H1120">
        <f>COUNTIFS($C$2:$C1120,C1120,$F$2:$F1120,F1120,$I$2:$I1120,I1120)</f>
        <v>1119</v>
      </c>
      <c r="I1120" s="4">
        <f>③入力シート!E1123</f>
        <v>0</v>
      </c>
      <c r="K1120" s="4">
        <f>③入力シート!G1123</f>
        <v>0</v>
      </c>
      <c r="L1120" s="4">
        <f>③入力シート!H1123</f>
        <v>0</v>
      </c>
      <c r="O1120" s="4">
        <f>①基本情報!$B$9</f>
        <v>0</v>
      </c>
      <c r="P1120" s="4" t="str">
        <f>③入力シート!B1123</f>
        <v/>
      </c>
      <c r="R1120" s="4" t="s">
        <v>50</v>
      </c>
      <c r="S1120" s="4" t="str">
        <f t="shared" si="17"/>
        <v/>
      </c>
      <c r="T1120" s="4">
        <f>③入力シート!J1123</f>
        <v>0</v>
      </c>
    </row>
    <row r="1121" spans="1:20" ht="15" customHeight="1">
      <c r="A1121" s="4">
        <v>0</v>
      </c>
      <c r="B1121" s="4">
        <f>③入力シート!$B$2</f>
        <v>202307</v>
      </c>
      <c r="C1121" s="4" t="e">
        <f>③入力シート!C1124*100+③入力シート!D1124</f>
        <v>#VALUE!</v>
      </c>
      <c r="D1121" s="4">
        <v>112011</v>
      </c>
      <c r="E1121" s="4">
        <f>①基本情報!$B$11</f>
        <v>0</v>
      </c>
      <c r="F1121" s="4" t="str">
        <f>③入力シート!Q1124</f>
        <v/>
      </c>
      <c r="G1121" s="4">
        <v>1</v>
      </c>
      <c r="H1121">
        <f>COUNTIFS($C$2:$C1121,C1121,$F$2:$F1121,F1121,$I$2:$I1121,I1121)</f>
        <v>1120</v>
      </c>
      <c r="I1121" s="4">
        <f>③入力シート!E1124</f>
        <v>0</v>
      </c>
      <c r="K1121" s="4">
        <f>③入力シート!G1124</f>
        <v>0</v>
      </c>
      <c r="L1121" s="4">
        <f>③入力シート!H1124</f>
        <v>0</v>
      </c>
      <c r="O1121" s="4">
        <f>①基本情報!$B$9</f>
        <v>0</v>
      </c>
      <c r="P1121" s="4" t="str">
        <f>③入力シート!B1124</f>
        <v/>
      </c>
      <c r="R1121" s="4" t="s">
        <v>50</v>
      </c>
      <c r="S1121" s="4" t="str">
        <f t="shared" si="17"/>
        <v/>
      </c>
      <c r="T1121" s="4">
        <f>③入力シート!J1124</f>
        <v>0</v>
      </c>
    </row>
    <row r="1122" spans="1:20" ht="15" customHeight="1">
      <c r="A1122" s="4">
        <v>0</v>
      </c>
      <c r="B1122" s="4">
        <f>③入力シート!$B$2</f>
        <v>202307</v>
      </c>
      <c r="C1122" s="4" t="e">
        <f>③入力シート!C1125*100+③入力シート!D1125</f>
        <v>#VALUE!</v>
      </c>
      <c r="D1122" s="4">
        <v>112011</v>
      </c>
      <c r="E1122" s="4">
        <f>①基本情報!$B$11</f>
        <v>0</v>
      </c>
      <c r="F1122" s="4" t="str">
        <f>③入力シート!Q1125</f>
        <v/>
      </c>
      <c r="G1122" s="4">
        <v>1</v>
      </c>
      <c r="H1122">
        <f>COUNTIFS($C$2:$C1122,C1122,$F$2:$F1122,F1122,$I$2:$I1122,I1122)</f>
        <v>1121</v>
      </c>
      <c r="I1122" s="4">
        <f>③入力シート!E1125</f>
        <v>0</v>
      </c>
      <c r="K1122" s="4">
        <f>③入力シート!G1125</f>
        <v>0</v>
      </c>
      <c r="L1122" s="4">
        <f>③入力シート!H1125</f>
        <v>0</v>
      </c>
      <c r="O1122" s="4">
        <f>①基本情報!$B$9</f>
        <v>0</v>
      </c>
      <c r="P1122" s="4" t="str">
        <f>③入力シート!B1125</f>
        <v/>
      </c>
      <c r="R1122" s="4" t="s">
        <v>50</v>
      </c>
      <c r="S1122" s="4" t="str">
        <f t="shared" si="17"/>
        <v/>
      </c>
      <c r="T1122" s="4">
        <f>③入力シート!J1125</f>
        <v>0</v>
      </c>
    </row>
    <row r="1123" spans="1:20" ht="15" customHeight="1">
      <c r="A1123" s="4">
        <v>0</v>
      </c>
      <c r="B1123" s="4">
        <f>③入力シート!$B$2</f>
        <v>202307</v>
      </c>
      <c r="C1123" s="4" t="e">
        <f>③入力シート!C1126*100+③入力シート!D1126</f>
        <v>#VALUE!</v>
      </c>
      <c r="D1123" s="4">
        <v>112011</v>
      </c>
      <c r="E1123" s="4">
        <f>①基本情報!$B$11</f>
        <v>0</v>
      </c>
      <c r="F1123" s="4" t="str">
        <f>③入力シート!Q1126</f>
        <v/>
      </c>
      <c r="G1123" s="4">
        <v>1</v>
      </c>
      <c r="H1123">
        <f>COUNTIFS($C$2:$C1123,C1123,$F$2:$F1123,F1123,$I$2:$I1123,I1123)</f>
        <v>1122</v>
      </c>
      <c r="I1123" s="4">
        <f>③入力シート!E1126</f>
        <v>0</v>
      </c>
      <c r="K1123" s="4">
        <f>③入力シート!G1126</f>
        <v>0</v>
      </c>
      <c r="L1123" s="4">
        <f>③入力シート!H1126</f>
        <v>0</v>
      </c>
      <c r="O1123" s="4">
        <f>①基本情報!$B$9</f>
        <v>0</v>
      </c>
      <c r="P1123" s="4" t="str">
        <f>③入力シート!B1126</f>
        <v/>
      </c>
      <c r="R1123" s="4" t="s">
        <v>50</v>
      </c>
      <c r="S1123" s="4" t="str">
        <f t="shared" si="17"/>
        <v/>
      </c>
      <c r="T1123" s="4">
        <f>③入力シート!J1126</f>
        <v>0</v>
      </c>
    </row>
    <row r="1124" spans="1:20" ht="15" customHeight="1">
      <c r="A1124" s="4">
        <v>0</v>
      </c>
      <c r="B1124" s="4">
        <f>③入力シート!$B$2</f>
        <v>202307</v>
      </c>
      <c r="C1124" s="4" t="e">
        <f>③入力シート!C1127*100+③入力シート!D1127</f>
        <v>#VALUE!</v>
      </c>
      <c r="D1124" s="4">
        <v>112011</v>
      </c>
      <c r="E1124" s="4">
        <f>①基本情報!$B$11</f>
        <v>0</v>
      </c>
      <c r="F1124" s="4" t="str">
        <f>③入力シート!Q1127</f>
        <v/>
      </c>
      <c r="G1124" s="4">
        <v>1</v>
      </c>
      <c r="H1124">
        <f>COUNTIFS($C$2:$C1124,C1124,$F$2:$F1124,F1124,$I$2:$I1124,I1124)</f>
        <v>1123</v>
      </c>
      <c r="I1124" s="4">
        <f>③入力シート!E1127</f>
        <v>0</v>
      </c>
      <c r="K1124" s="4">
        <f>③入力シート!G1127</f>
        <v>0</v>
      </c>
      <c r="L1124" s="4">
        <f>③入力シート!H1127</f>
        <v>0</v>
      </c>
      <c r="O1124" s="4">
        <f>①基本情報!$B$9</f>
        <v>0</v>
      </c>
      <c r="P1124" s="4" t="str">
        <f>③入力シート!B1127</f>
        <v/>
      </c>
      <c r="R1124" s="4" t="s">
        <v>50</v>
      </c>
      <c r="S1124" s="4" t="str">
        <f t="shared" si="17"/>
        <v/>
      </c>
      <c r="T1124" s="4">
        <f>③入力シート!J1127</f>
        <v>0</v>
      </c>
    </row>
    <row r="1125" spans="1:20" ht="15" customHeight="1">
      <c r="A1125" s="4">
        <v>0</v>
      </c>
      <c r="B1125" s="4">
        <f>③入力シート!$B$2</f>
        <v>202307</v>
      </c>
      <c r="C1125" s="4" t="e">
        <f>③入力シート!C1128*100+③入力シート!D1128</f>
        <v>#VALUE!</v>
      </c>
      <c r="D1125" s="4">
        <v>112011</v>
      </c>
      <c r="E1125" s="4">
        <f>①基本情報!$B$11</f>
        <v>0</v>
      </c>
      <c r="F1125" s="4" t="str">
        <f>③入力シート!Q1128</f>
        <v/>
      </c>
      <c r="G1125" s="4">
        <v>1</v>
      </c>
      <c r="H1125">
        <f>COUNTIFS($C$2:$C1125,C1125,$F$2:$F1125,F1125,$I$2:$I1125,I1125)</f>
        <v>1124</v>
      </c>
      <c r="I1125" s="4">
        <f>③入力シート!E1128</f>
        <v>0</v>
      </c>
      <c r="K1125" s="4">
        <f>③入力シート!G1128</f>
        <v>0</v>
      </c>
      <c r="L1125" s="4">
        <f>③入力シート!H1128</f>
        <v>0</v>
      </c>
      <c r="O1125" s="4">
        <f>①基本情報!$B$9</f>
        <v>0</v>
      </c>
      <c r="P1125" s="4" t="str">
        <f>③入力シート!B1128</f>
        <v/>
      </c>
      <c r="R1125" s="4" t="s">
        <v>50</v>
      </c>
      <c r="S1125" s="4" t="str">
        <f t="shared" si="17"/>
        <v/>
      </c>
      <c r="T1125" s="4">
        <f>③入力シート!J1128</f>
        <v>0</v>
      </c>
    </row>
    <row r="1126" spans="1:20" ht="15" customHeight="1">
      <c r="A1126" s="4">
        <v>0</v>
      </c>
      <c r="B1126" s="4">
        <f>③入力シート!$B$2</f>
        <v>202307</v>
      </c>
      <c r="C1126" s="4" t="e">
        <f>③入力シート!C1129*100+③入力シート!D1129</f>
        <v>#VALUE!</v>
      </c>
      <c r="D1126" s="4">
        <v>112011</v>
      </c>
      <c r="E1126" s="4">
        <f>①基本情報!$B$11</f>
        <v>0</v>
      </c>
      <c r="F1126" s="4" t="str">
        <f>③入力シート!Q1129</f>
        <v/>
      </c>
      <c r="G1126" s="4">
        <v>1</v>
      </c>
      <c r="H1126">
        <f>COUNTIFS($C$2:$C1126,C1126,$F$2:$F1126,F1126,$I$2:$I1126,I1126)</f>
        <v>1125</v>
      </c>
      <c r="I1126" s="4">
        <f>③入力シート!E1129</f>
        <v>0</v>
      </c>
      <c r="K1126" s="4">
        <f>③入力シート!G1129</f>
        <v>0</v>
      </c>
      <c r="L1126" s="4">
        <f>③入力シート!H1129</f>
        <v>0</v>
      </c>
      <c r="O1126" s="4">
        <f>①基本情報!$B$9</f>
        <v>0</v>
      </c>
      <c r="P1126" s="4" t="str">
        <f>③入力シート!B1129</f>
        <v/>
      </c>
      <c r="R1126" s="4" t="s">
        <v>50</v>
      </c>
      <c r="S1126" s="4" t="str">
        <f t="shared" si="17"/>
        <v/>
      </c>
      <c r="T1126" s="4">
        <f>③入力シート!J1129</f>
        <v>0</v>
      </c>
    </row>
    <row r="1127" spans="1:20" ht="15" customHeight="1">
      <c r="A1127" s="4">
        <v>0</v>
      </c>
      <c r="B1127" s="4">
        <f>③入力シート!$B$2</f>
        <v>202307</v>
      </c>
      <c r="C1127" s="4" t="e">
        <f>③入力シート!C1130*100+③入力シート!D1130</f>
        <v>#VALUE!</v>
      </c>
      <c r="D1127" s="4">
        <v>112011</v>
      </c>
      <c r="E1127" s="4">
        <f>①基本情報!$B$11</f>
        <v>0</v>
      </c>
      <c r="F1127" s="4" t="str">
        <f>③入力シート!Q1130</f>
        <v/>
      </c>
      <c r="G1127" s="4">
        <v>1</v>
      </c>
      <c r="H1127">
        <f>COUNTIFS($C$2:$C1127,C1127,$F$2:$F1127,F1127,$I$2:$I1127,I1127)</f>
        <v>1126</v>
      </c>
      <c r="I1127" s="4">
        <f>③入力シート!E1130</f>
        <v>0</v>
      </c>
      <c r="K1127" s="4">
        <f>③入力シート!G1130</f>
        <v>0</v>
      </c>
      <c r="L1127" s="4">
        <f>③入力シート!H1130</f>
        <v>0</v>
      </c>
      <c r="O1127" s="4">
        <f>①基本情報!$B$9</f>
        <v>0</v>
      </c>
      <c r="P1127" s="4" t="str">
        <f>③入力シート!B1130</f>
        <v/>
      </c>
      <c r="R1127" s="4" t="s">
        <v>50</v>
      </c>
      <c r="S1127" s="4" t="str">
        <f t="shared" si="17"/>
        <v/>
      </c>
      <c r="T1127" s="4">
        <f>③入力シート!J1130</f>
        <v>0</v>
      </c>
    </row>
    <row r="1128" spans="1:20" ht="15" customHeight="1">
      <c r="A1128" s="4">
        <v>0</v>
      </c>
      <c r="B1128" s="4">
        <f>③入力シート!$B$2</f>
        <v>202307</v>
      </c>
      <c r="C1128" s="4" t="e">
        <f>③入力シート!C1131*100+③入力シート!D1131</f>
        <v>#VALUE!</v>
      </c>
      <c r="D1128" s="4">
        <v>112011</v>
      </c>
      <c r="E1128" s="4">
        <f>①基本情報!$B$11</f>
        <v>0</v>
      </c>
      <c r="F1128" s="4" t="str">
        <f>③入力シート!Q1131</f>
        <v/>
      </c>
      <c r="G1128" s="4">
        <v>1</v>
      </c>
      <c r="H1128">
        <f>COUNTIFS($C$2:$C1128,C1128,$F$2:$F1128,F1128,$I$2:$I1128,I1128)</f>
        <v>1127</v>
      </c>
      <c r="I1128" s="4">
        <f>③入力シート!E1131</f>
        <v>0</v>
      </c>
      <c r="K1128" s="4">
        <f>③入力シート!G1131</f>
        <v>0</v>
      </c>
      <c r="L1128" s="4">
        <f>③入力シート!H1131</f>
        <v>0</v>
      </c>
      <c r="O1128" s="4">
        <f>①基本情報!$B$9</f>
        <v>0</v>
      </c>
      <c r="P1128" s="4" t="str">
        <f>③入力シート!B1131</f>
        <v/>
      </c>
      <c r="R1128" s="4" t="s">
        <v>50</v>
      </c>
      <c r="S1128" s="4" t="str">
        <f t="shared" si="17"/>
        <v/>
      </c>
      <c r="T1128" s="4">
        <f>③入力シート!J1131</f>
        <v>0</v>
      </c>
    </row>
    <row r="1129" spans="1:20" ht="15" customHeight="1">
      <c r="A1129" s="4">
        <v>0</v>
      </c>
      <c r="B1129" s="4">
        <f>③入力シート!$B$2</f>
        <v>202307</v>
      </c>
      <c r="C1129" s="4" t="e">
        <f>③入力シート!C1132*100+③入力シート!D1132</f>
        <v>#VALUE!</v>
      </c>
      <c r="D1129" s="4">
        <v>112011</v>
      </c>
      <c r="E1129" s="4">
        <f>①基本情報!$B$11</f>
        <v>0</v>
      </c>
      <c r="F1129" s="4" t="str">
        <f>③入力シート!Q1132</f>
        <v/>
      </c>
      <c r="G1129" s="4">
        <v>1</v>
      </c>
      <c r="H1129">
        <f>COUNTIFS($C$2:$C1129,C1129,$F$2:$F1129,F1129,$I$2:$I1129,I1129)</f>
        <v>1128</v>
      </c>
      <c r="I1129" s="4">
        <f>③入力シート!E1132</f>
        <v>0</v>
      </c>
      <c r="K1129" s="4">
        <f>③入力シート!G1132</f>
        <v>0</v>
      </c>
      <c r="L1129" s="4">
        <f>③入力シート!H1132</f>
        <v>0</v>
      </c>
      <c r="O1129" s="4">
        <f>①基本情報!$B$9</f>
        <v>0</v>
      </c>
      <c r="P1129" s="4" t="str">
        <f>③入力シート!B1132</f>
        <v/>
      </c>
      <c r="R1129" s="4" t="s">
        <v>50</v>
      </c>
      <c r="S1129" s="4" t="str">
        <f t="shared" ref="S1129:S1192" si="18">IFERROR(VLOOKUP(T1129,$V:$W,2,0),"")</f>
        <v/>
      </c>
      <c r="T1129" s="4">
        <f>③入力シート!J1132</f>
        <v>0</v>
      </c>
    </row>
    <row r="1130" spans="1:20" ht="15" customHeight="1">
      <c r="A1130" s="4">
        <v>0</v>
      </c>
      <c r="B1130" s="4">
        <f>③入力シート!$B$2</f>
        <v>202307</v>
      </c>
      <c r="C1130" s="4" t="e">
        <f>③入力シート!C1133*100+③入力シート!D1133</f>
        <v>#VALUE!</v>
      </c>
      <c r="D1130" s="4">
        <v>112011</v>
      </c>
      <c r="E1130" s="4">
        <f>①基本情報!$B$11</f>
        <v>0</v>
      </c>
      <c r="F1130" s="4" t="str">
        <f>③入力シート!Q1133</f>
        <v/>
      </c>
      <c r="G1130" s="4">
        <v>1</v>
      </c>
      <c r="H1130">
        <f>COUNTIFS($C$2:$C1130,C1130,$F$2:$F1130,F1130,$I$2:$I1130,I1130)</f>
        <v>1129</v>
      </c>
      <c r="I1130" s="4">
        <f>③入力シート!E1133</f>
        <v>0</v>
      </c>
      <c r="K1130" s="4">
        <f>③入力シート!G1133</f>
        <v>0</v>
      </c>
      <c r="L1130" s="4">
        <f>③入力シート!H1133</f>
        <v>0</v>
      </c>
      <c r="O1130" s="4">
        <f>①基本情報!$B$9</f>
        <v>0</v>
      </c>
      <c r="P1130" s="4" t="str">
        <f>③入力シート!B1133</f>
        <v/>
      </c>
      <c r="R1130" s="4" t="s">
        <v>50</v>
      </c>
      <c r="S1130" s="4" t="str">
        <f t="shared" si="18"/>
        <v/>
      </c>
      <c r="T1130" s="4">
        <f>③入力シート!J1133</f>
        <v>0</v>
      </c>
    </row>
    <row r="1131" spans="1:20" ht="15" customHeight="1">
      <c r="A1131" s="4">
        <v>0</v>
      </c>
      <c r="B1131" s="4">
        <f>③入力シート!$B$2</f>
        <v>202307</v>
      </c>
      <c r="C1131" s="4" t="e">
        <f>③入力シート!C1134*100+③入力シート!D1134</f>
        <v>#VALUE!</v>
      </c>
      <c r="D1131" s="4">
        <v>112011</v>
      </c>
      <c r="E1131" s="4">
        <f>①基本情報!$B$11</f>
        <v>0</v>
      </c>
      <c r="F1131" s="4" t="str">
        <f>③入力シート!Q1134</f>
        <v/>
      </c>
      <c r="G1131" s="4">
        <v>1</v>
      </c>
      <c r="H1131">
        <f>COUNTIFS($C$2:$C1131,C1131,$F$2:$F1131,F1131,$I$2:$I1131,I1131)</f>
        <v>1130</v>
      </c>
      <c r="I1131" s="4">
        <f>③入力シート!E1134</f>
        <v>0</v>
      </c>
      <c r="K1131" s="4">
        <f>③入力シート!G1134</f>
        <v>0</v>
      </c>
      <c r="L1131" s="4">
        <f>③入力シート!H1134</f>
        <v>0</v>
      </c>
      <c r="O1131" s="4">
        <f>①基本情報!$B$9</f>
        <v>0</v>
      </c>
      <c r="P1131" s="4" t="str">
        <f>③入力シート!B1134</f>
        <v/>
      </c>
      <c r="R1131" s="4" t="s">
        <v>50</v>
      </c>
      <c r="S1131" s="4" t="str">
        <f t="shared" si="18"/>
        <v/>
      </c>
      <c r="T1131" s="4">
        <f>③入力シート!J1134</f>
        <v>0</v>
      </c>
    </row>
    <row r="1132" spans="1:20" ht="15" customHeight="1">
      <c r="A1132" s="4">
        <v>0</v>
      </c>
      <c r="B1132" s="4">
        <f>③入力シート!$B$2</f>
        <v>202307</v>
      </c>
      <c r="C1132" s="4" t="e">
        <f>③入力シート!C1135*100+③入力シート!D1135</f>
        <v>#VALUE!</v>
      </c>
      <c r="D1132" s="4">
        <v>112011</v>
      </c>
      <c r="E1132" s="4">
        <f>①基本情報!$B$11</f>
        <v>0</v>
      </c>
      <c r="F1132" s="4" t="str">
        <f>③入力シート!Q1135</f>
        <v/>
      </c>
      <c r="G1132" s="4">
        <v>1</v>
      </c>
      <c r="H1132">
        <f>COUNTIFS($C$2:$C1132,C1132,$F$2:$F1132,F1132,$I$2:$I1132,I1132)</f>
        <v>1131</v>
      </c>
      <c r="I1132" s="4">
        <f>③入力シート!E1135</f>
        <v>0</v>
      </c>
      <c r="K1132" s="4">
        <f>③入力シート!G1135</f>
        <v>0</v>
      </c>
      <c r="L1132" s="4">
        <f>③入力シート!H1135</f>
        <v>0</v>
      </c>
      <c r="O1132" s="4">
        <f>①基本情報!$B$9</f>
        <v>0</v>
      </c>
      <c r="P1132" s="4" t="str">
        <f>③入力シート!B1135</f>
        <v/>
      </c>
      <c r="R1132" s="4" t="s">
        <v>50</v>
      </c>
      <c r="S1132" s="4" t="str">
        <f t="shared" si="18"/>
        <v/>
      </c>
      <c r="T1132" s="4">
        <f>③入力シート!J1135</f>
        <v>0</v>
      </c>
    </row>
    <row r="1133" spans="1:20" ht="15" customHeight="1">
      <c r="A1133" s="4">
        <v>0</v>
      </c>
      <c r="B1133" s="4">
        <f>③入力シート!$B$2</f>
        <v>202307</v>
      </c>
      <c r="C1133" s="4" t="e">
        <f>③入力シート!C1136*100+③入力シート!D1136</f>
        <v>#VALUE!</v>
      </c>
      <c r="D1133" s="4">
        <v>112011</v>
      </c>
      <c r="E1133" s="4">
        <f>①基本情報!$B$11</f>
        <v>0</v>
      </c>
      <c r="F1133" s="4" t="str">
        <f>③入力シート!Q1136</f>
        <v/>
      </c>
      <c r="G1133" s="4">
        <v>1</v>
      </c>
      <c r="H1133">
        <f>COUNTIFS($C$2:$C1133,C1133,$F$2:$F1133,F1133,$I$2:$I1133,I1133)</f>
        <v>1132</v>
      </c>
      <c r="I1133" s="4">
        <f>③入力シート!E1136</f>
        <v>0</v>
      </c>
      <c r="K1133" s="4">
        <f>③入力シート!G1136</f>
        <v>0</v>
      </c>
      <c r="L1133" s="4">
        <f>③入力シート!H1136</f>
        <v>0</v>
      </c>
      <c r="O1133" s="4">
        <f>①基本情報!$B$9</f>
        <v>0</v>
      </c>
      <c r="P1133" s="4" t="str">
        <f>③入力シート!B1136</f>
        <v/>
      </c>
      <c r="R1133" s="4" t="s">
        <v>50</v>
      </c>
      <c r="S1133" s="4" t="str">
        <f t="shared" si="18"/>
        <v/>
      </c>
      <c r="T1133" s="4">
        <f>③入力シート!J1136</f>
        <v>0</v>
      </c>
    </row>
    <row r="1134" spans="1:20" ht="15" customHeight="1">
      <c r="A1134" s="4">
        <v>0</v>
      </c>
      <c r="B1134" s="4">
        <f>③入力シート!$B$2</f>
        <v>202307</v>
      </c>
      <c r="C1134" s="4" t="e">
        <f>③入力シート!C1137*100+③入力シート!D1137</f>
        <v>#VALUE!</v>
      </c>
      <c r="D1134" s="4">
        <v>112011</v>
      </c>
      <c r="E1134" s="4">
        <f>①基本情報!$B$11</f>
        <v>0</v>
      </c>
      <c r="F1134" s="4" t="str">
        <f>③入力シート!Q1137</f>
        <v/>
      </c>
      <c r="G1134" s="4">
        <v>1</v>
      </c>
      <c r="H1134">
        <f>COUNTIFS($C$2:$C1134,C1134,$F$2:$F1134,F1134,$I$2:$I1134,I1134)</f>
        <v>1133</v>
      </c>
      <c r="I1134" s="4">
        <f>③入力シート!E1137</f>
        <v>0</v>
      </c>
      <c r="K1134" s="4">
        <f>③入力シート!G1137</f>
        <v>0</v>
      </c>
      <c r="L1134" s="4">
        <f>③入力シート!H1137</f>
        <v>0</v>
      </c>
      <c r="O1134" s="4">
        <f>①基本情報!$B$9</f>
        <v>0</v>
      </c>
      <c r="P1134" s="4" t="str">
        <f>③入力シート!B1137</f>
        <v/>
      </c>
      <c r="R1134" s="4" t="s">
        <v>50</v>
      </c>
      <c r="S1134" s="4" t="str">
        <f t="shared" si="18"/>
        <v/>
      </c>
      <c r="T1134" s="4">
        <f>③入力シート!J1137</f>
        <v>0</v>
      </c>
    </row>
    <row r="1135" spans="1:20" ht="15" customHeight="1">
      <c r="A1135" s="4">
        <v>0</v>
      </c>
      <c r="B1135" s="4">
        <f>③入力シート!$B$2</f>
        <v>202307</v>
      </c>
      <c r="C1135" s="4" t="e">
        <f>③入力シート!C1138*100+③入力シート!D1138</f>
        <v>#VALUE!</v>
      </c>
      <c r="D1135" s="4">
        <v>112011</v>
      </c>
      <c r="E1135" s="4">
        <f>①基本情報!$B$11</f>
        <v>0</v>
      </c>
      <c r="F1135" s="4" t="str">
        <f>③入力シート!Q1138</f>
        <v/>
      </c>
      <c r="G1135" s="4">
        <v>1</v>
      </c>
      <c r="H1135">
        <f>COUNTIFS($C$2:$C1135,C1135,$F$2:$F1135,F1135,$I$2:$I1135,I1135)</f>
        <v>1134</v>
      </c>
      <c r="I1135" s="4">
        <f>③入力シート!E1138</f>
        <v>0</v>
      </c>
      <c r="K1135" s="4">
        <f>③入力シート!G1138</f>
        <v>0</v>
      </c>
      <c r="L1135" s="4">
        <f>③入力シート!H1138</f>
        <v>0</v>
      </c>
      <c r="O1135" s="4">
        <f>①基本情報!$B$9</f>
        <v>0</v>
      </c>
      <c r="P1135" s="4" t="str">
        <f>③入力シート!B1138</f>
        <v/>
      </c>
      <c r="R1135" s="4" t="s">
        <v>50</v>
      </c>
      <c r="S1135" s="4" t="str">
        <f t="shared" si="18"/>
        <v/>
      </c>
      <c r="T1135" s="4">
        <f>③入力シート!J1138</f>
        <v>0</v>
      </c>
    </row>
    <row r="1136" spans="1:20" ht="15" customHeight="1">
      <c r="A1136" s="4">
        <v>0</v>
      </c>
      <c r="B1136" s="4">
        <f>③入力シート!$B$2</f>
        <v>202307</v>
      </c>
      <c r="C1136" s="4" t="e">
        <f>③入力シート!C1139*100+③入力シート!D1139</f>
        <v>#VALUE!</v>
      </c>
      <c r="D1136" s="4">
        <v>112011</v>
      </c>
      <c r="E1136" s="4">
        <f>①基本情報!$B$11</f>
        <v>0</v>
      </c>
      <c r="F1136" s="4" t="str">
        <f>③入力シート!Q1139</f>
        <v/>
      </c>
      <c r="G1136" s="4">
        <v>1</v>
      </c>
      <c r="H1136">
        <f>COUNTIFS($C$2:$C1136,C1136,$F$2:$F1136,F1136,$I$2:$I1136,I1136)</f>
        <v>1135</v>
      </c>
      <c r="I1136" s="4">
        <f>③入力シート!E1139</f>
        <v>0</v>
      </c>
      <c r="K1136" s="4">
        <f>③入力シート!G1139</f>
        <v>0</v>
      </c>
      <c r="L1136" s="4">
        <f>③入力シート!H1139</f>
        <v>0</v>
      </c>
      <c r="O1136" s="4">
        <f>①基本情報!$B$9</f>
        <v>0</v>
      </c>
      <c r="P1136" s="4" t="str">
        <f>③入力シート!B1139</f>
        <v/>
      </c>
      <c r="R1136" s="4" t="s">
        <v>50</v>
      </c>
      <c r="S1136" s="4" t="str">
        <f t="shared" si="18"/>
        <v/>
      </c>
      <c r="T1136" s="4">
        <f>③入力シート!J1139</f>
        <v>0</v>
      </c>
    </row>
    <row r="1137" spans="1:20" ht="15" customHeight="1">
      <c r="A1137" s="4">
        <v>0</v>
      </c>
      <c r="B1137" s="4">
        <f>③入力シート!$B$2</f>
        <v>202307</v>
      </c>
      <c r="C1137" s="4" t="e">
        <f>③入力シート!C1140*100+③入力シート!D1140</f>
        <v>#VALUE!</v>
      </c>
      <c r="D1137" s="4">
        <v>112011</v>
      </c>
      <c r="E1137" s="4">
        <f>①基本情報!$B$11</f>
        <v>0</v>
      </c>
      <c r="F1137" s="4" t="str">
        <f>③入力シート!Q1140</f>
        <v/>
      </c>
      <c r="G1137" s="4">
        <v>1</v>
      </c>
      <c r="H1137">
        <f>COUNTIFS($C$2:$C1137,C1137,$F$2:$F1137,F1137,$I$2:$I1137,I1137)</f>
        <v>1136</v>
      </c>
      <c r="I1137" s="4">
        <f>③入力シート!E1140</f>
        <v>0</v>
      </c>
      <c r="K1137" s="4">
        <f>③入力シート!G1140</f>
        <v>0</v>
      </c>
      <c r="L1137" s="4">
        <f>③入力シート!H1140</f>
        <v>0</v>
      </c>
      <c r="O1137" s="4">
        <f>①基本情報!$B$9</f>
        <v>0</v>
      </c>
      <c r="P1137" s="4" t="str">
        <f>③入力シート!B1140</f>
        <v/>
      </c>
      <c r="R1137" s="4" t="s">
        <v>50</v>
      </c>
      <c r="S1137" s="4" t="str">
        <f t="shared" si="18"/>
        <v/>
      </c>
      <c r="T1137" s="4">
        <f>③入力シート!J1140</f>
        <v>0</v>
      </c>
    </row>
    <row r="1138" spans="1:20" ht="15" customHeight="1">
      <c r="A1138" s="4">
        <v>0</v>
      </c>
      <c r="B1138" s="4">
        <f>③入力シート!$B$2</f>
        <v>202307</v>
      </c>
      <c r="C1138" s="4" t="e">
        <f>③入力シート!C1141*100+③入力シート!D1141</f>
        <v>#VALUE!</v>
      </c>
      <c r="D1138" s="4">
        <v>112011</v>
      </c>
      <c r="E1138" s="4">
        <f>①基本情報!$B$11</f>
        <v>0</v>
      </c>
      <c r="F1138" s="4" t="str">
        <f>③入力シート!Q1141</f>
        <v/>
      </c>
      <c r="G1138" s="4">
        <v>1</v>
      </c>
      <c r="H1138">
        <f>COUNTIFS($C$2:$C1138,C1138,$F$2:$F1138,F1138,$I$2:$I1138,I1138)</f>
        <v>1137</v>
      </c>
      <c r="I1138" s="4">
        <f>③入力シート!E1141</f>
        <v>0</v>
      </c>
      <c r="K1138" s="4">
        <f>③入力シート!G1141</f>
        <v>0</v>
      </c>
      <c r="L1138" s="4">
        <f>③入力シート!H1141</f>
        <v>0</v>
      </c>
      <c r="O1138" s="4">
        <f>①基本情報!$B$9</f>
        <v>0</v>
      </c>
      <c r="P1138" s="4" t="str">
        <f>③入力シート!B1141</f>
        <v/>
      </c>
      <c r="R1138" s="4" t="s">
        <v>50</v>
      </c>
      <c r="S1138" s="4" t="str">
        <f t="shared" si="18"/>
        <v/>
      </c>
      <c r="T1138" s="4">
        <f>③入力シート!J1141</f>
        <v>0</v>
      </c>
    </row>
    <row r="1139" spans="1:20" ht="15" customHeight="1">
      <c r="A1139" s="4">
        <v>0</v>
      </c>
      <c r="B1139" s="4">
        <f>③入力シート!$B$2</f>
        <v>202307</v>
      </c>
      <c r="C1139" s="4" t="e">
        <f>③入力シート!C1142*100+③入力シート!D1142</f>
        <v>#VALUE!</v>
      </c>
      <c r="D1139" s="4">
        <v>112011</v>
      </c>
      <c r="E1139" s="4">
        <f>①基本情報!$B$11</f>
        <v>0</v>
      </c>
      <c r="F1139" s="4" t="str">
        <f>③入力シート!Q1142</f>
        <v/>
      </c>
      <c r="G1139" s="4">
        <v>1</v>
      </c>
      <c r="H1139">
        <f>COUNTIFS($C$2:$C1139,C1139,$F$2:$F1139,F1139,$I$2:$I1139,I1139)</f>
        <v>1138</v>
      </c>
      <c r="I1139" s="4">
        <f>③入力シート!E1142</f>
        <v>0</v>
      </c>
      <c r="K1139" s="4">
        <f>③入力シート!G1142</f>
        <v>0</v>
      </c>
      <c r="L1139" s="4">
        <f>③入力シート!H1142</f>
        <v>0</v>
      </c>
      <c r="O1139" s="4">
        <f>①基本情報!$B$9</f>
        <v>0</v>
      </c>
      <c r="P1139" s="4" t="str">
        <f>③入力シート!B1142</f>
        <v/>
      </c>
      <c r="R1139" s="4" t="s">
        <v>50</v>
      </c>
      <c r="S1139" s="4" t="str">
        <f t="shared" si="18"/>
        <v/>
      </c>
      <c r="T1139" s="4">
        <f>③入力シート!J1142</f>
        <v>0</v>
      </c>
    </row>
    <row r="1140" spans="1:20" ht="15" customHeight="1">
      <c r="A1140" s="4">
        <v>0</v>
      </c>
      <c r="B1140" s="4">
        <f>③入力シート!$B$2</f>
        <v>202307</v>
      </c>
      <c r="C1140" s="4" t="e">
        <f>③入力シート!C1143*100+③入力シート!D1143</f>
        <v>#VALUE!</v>
      </c>
      <c r="D1140" s="4">
        <v>112011</v>
      </c>
      <c r="E1140" s="4">
        <f>①基本情報!$B$11</f>
        <v>0</v>
      </c>
      <c r="F1140" s="4" t="str">
        <f>③入力シート!Q1143</f>
        <v/>
      </c>
      <c r="G1140" s="4">
        <v>1</v>
      </c>
      <c r="H1140">
        <f>COUNTIFS($C$2:$C1140,C1140,$F$2:$F1140,F1140,$I$2:$I1140,I1140)</f>
        <v>1139</v>
      </c>
      <c r="I1140" s="4">
        <f>③入力シート!E1143</f>
        <v>0</v>
      </c>
      <c r="K1140" s="4">
        <f>③入力シート!G1143</f>
        <v>0</v>
      </c>
      <c r="L1140" s="4">
        <f>③入力シート!H1143</f>
        <v>0</v>
      </c>
      <c r="O1140" s="4">
        <f>①基本情報!$B$9</f>
        <v>0</v>
      </c>
      <c r="P1140" s="4" t="str">
        <f>③入力シート!B1143</f>
        <v/>
      </c>
      <c r="R1140" s="4" t="s">
        <v>50</v>
      </c>
      <c r="S1140" s="4" t="str">
        <f t="shared" si="18"/>
        <v/>
      </c>
      <c r="T1140" s="4">
        <f>③入力シート!J1143</f>
        <v>0</v>
      </c>
    </row>
    <row r="1141" spans="1:20" ht="15" customHeight="1">
      <c r="A1141" s="4">
        <v>0</v>
      </c>
      <c r="B1141" s="4">
        <f>③入力シート!$B$2</f>
        <v>202307</v>
      </c>
      <c r="C1141" s="4" t="e">
        <f>③入力シート!C1144*100+③入力シート!D1144</f>
        <v>#VALUE!</v>
      </c>
      <c r="D1141" s="4">
        <v>112011</v>
      </c>
      <c r="E1141" s="4">
        <f>①基本情報!$B$11</f>
        <v>0</v>
      </c>
      <c r="F1141" s="4" t="str">
        <f>③入力シート!Q1144</f>
        <v/>
      </c>
      <c r="G1141" s="4">
        <v>1</v>
      </c>
      <c r="H1141">
        <f>COUNTIFS($C$2:$C1141,C1141,$F$2:$F1141,F1141,$I$2:$I1141,I1141)</f>
        <v>1140</v>
      </c>
      <c r="I1141" s="4">
        <f>③入力シート!E1144</f>
        <v>0</v>
      </c>
      <c r="K1141" s="4">
        <f>③入力シート!G1144</f>
        <v>0</v>
      </c>
      <c r="L1141" s="4">
        <f>③入力シート!H1144</f>
        <v>0</v>
      </c>
      <c r="O1141" s="4">
        <f>①基本情報!$B$9</f>
        <v>0</v>
      </c>
      <c r="P1141" s="4" t="str">
        <f>③入力シート!B1144</f>
        <v/>
      </c>
      <c r="R1141" s="4" t="s">
        <v>50</v>
      </c>
      <c r="S1141" s="4" t="str">
        <f t="shared" si="18"/>
        <v/>
      </c>
      <c r="T1141" s="4">
        <f>③入力シート!J1144</f>
        <v>0</v>
      </c>
    </row>
    <row r="1142" spans="1:20" ht="15" customHeight="1">
      <c r="A1142" s="4">
        <v>0</v>
      </c>
      <c r="B1142" s="4">
        <f>③入力シート!$B$2</f>
        <v>202307</v>
      </c>
      <c r="C1142" s="4" t="e">
        <f>③入力シート!C1145*100+③入力シート!D1145</f>
        <v>#VALUE!</v>
      </c>
      <c r="D1142" s="4">
        <v>112011</v>
      </c>
      <c r="E1142" s="4">
        <f>①基本情報!$B$11</f>
        <v>0</v>
      </c>
      <c r="F1142" s="4" t="str">
        <f>③入力シート!Q1145</f>
        <v/>
      </c>
      <c r="G1142" s="4">
        <v>1</v>
      </c>
      <c r="H1142">
        <f>COUNTIFS($C$2:$C1142,C1142,$F$2:$F1142,F1142,$I$2:$I1142,I1142)</f>
        <v>1141</v>
      </c>
      <c r="I1142" s="4">
        <f>③入力シート!E1145</f>
        <v>0</v>
      </c>
      <c r="K1142" s="4">
        <f>③入力シート!G1145</f>
        <v>0</v>
      </c>
      <c r="L1142" s="4">
        <f>③入力シート!H1145</f>
        <v>0</v>
      </c>
      <c r="O1142" s="4">
        <f>①基本情報!$B$9</f>
        <v>0</v>
      </c>
      <c r="P1142" s="4" t="str">
        <f>③入力シート!B1145</f>
        <v/>
      </c>
      <c r="R1142" s="4" t="s">
        <v>50</v>
      </c>
      <c r="S1142" s="4" t="str">
        <f t="shared" si="18"/>
        <v/>
      </c>
      <c r="T1142" s="4">
        <f>③入力シート!J1145</f>
        <v>0</v>
      </c>
    </row>
    <row r="1143" spans="1:20" ht="15" customHeight="1">
      <c r="A1143" s="4">
        <v>0</v>
      </c>
      <c r="B1143" s="4">
        <f>③入力シート!$B$2</f>
        <v>202307</v>
      </c>
      <c r="C1143" s="4" t="e">
        <f>③入力シート!C1146*100+③入力シート!D1146</f>
        <v>#VALUE!</v>
      </c>
      <c r="D1143" s="4">
        <v>112011</v>
      </c>
      <c r="E1143" s="4">
        <f>①基本情報!$B$11</f>
        <v>0</v>
      </c>
      <c r="F1143" s="4" t="str">
        <f>③入力シート!Q1146</f>
        <v/>
      </c>
      <c r="G1143" s="4">
        <v>1</v>
      </c>
      <c r="H1143">
        <f>COUNTIFS($C$2:$C1143,C1143,$F$2:$F1143,F1143,$I$2:$I1143,I1143)</f>
        <v>1142</v>
      </c>
      <c r="I1143" s="4">
        <f>③入力シート!E1146</f>
        <v>0</v>
      </c>
      <c r="K1143" s="4">
        <f>③入力シート!G1146</f>
        <v>0</v>
      </c>
      <c r="L1143" s="4">
        <f>③入力シート!H1146</f>
        <v>0</v>
      </c>
      <c r="O1143" s="4">
        <f>①基本情報!$B$9</f>
        <v>0</v>
      </c>
      <c r="P1143" s="4" t="str">
        <f>③入力シート!B1146</f>
        <v/>
      </c>
      <c r="R1143" s="4" t="s">
        <v>50</v>
      </c>
      <c r="S1143" s="4" t="str">
        <f t="shared" si="18"/>
        <v/>
      </c>
      <c r="T1143" s="4">
        <f>③入力シート!J1146</f>
        <v>0</v>
      </c>
    </row>
    <row r="1144" spans="1:20" ht="15" customHeight="1">
      <c r="A1144" s="4">
        <v>0</v>
      </c>
      <c r="B1144" s="4">
        <f>③入力シート!$B$2</f>
        <v>202307</v>
      </c>
      <c r="C1144" s="4" t="e">
        <f>③入力シート!C1147*100+③入力シート!D1147</f>
        <v>#VALUE!</v>
      </c>
      <c r="D1144" s="4">
        <v>112011</v>
      </c>
      <c r="E1144" s="4">
        <f>①基本情報!$B$11</f>
        <v>0</v>
      </c>
      <c r="F1144" s="4" t="str">
        <f>③入力シート!Q1147</f>
        <v/>
      </c>
      <c r="G1144" s="4">
        <v>1</v>
      </c>
      <c r="H1144">
        <f>COUNTIFS($C$2:$C1144,C1144,$F$2:$F1144,F1144,$I$2:$I1144,I1144)</f>
        <v>1143</v>
      </c>
      <c r="I1144" s="4">
        <f>③入力シート!E1147</f>
        <v>0</v>
      </c>
      <c r="K1144" s="4">
        <f>③入力シート!G1147</f>
        <v>0</v>
      </c>
      <c r="L1144" s="4">
        <f>③入力シート!H1147</f>
        <v>0</v>
      </c>
      <c r="O1144" s="4">
        <f>①基本情報!$B$9</f>
        <v>0</v>
      </c>
      <c r="P1144" s="4" t="str">
        <f>③入力シート!B1147</f>
        <v/>
      </c>
      <c r="R1144" s="4" t="s">
        <v>50</v>
      </c>
      <c r="S1144" s="4" t="str">
        <f t="shared" si="18"/>
        <v/>
      </c>
      <c r="T1144" s="4">
        <f>③入力シート!J1147</f>
        <v>0</v>
      </c>
    </row>
    <row r="1145" spans="1:20" ht="15" customHeight="1">
      <c r="A1145" s="4">
        <v>0</v>
      </c>
      <c r="B1145" s="4">
        <f>③入力シート!$B$2</f>
        <v>202307</v>
      </c>
      <c r="C1145" s="4" t="e">
        <f>③入力シート!C1148*100+③入力シート!D1148</f>
        <v>#VALUE!</v>
      </c>
      <c r="D1145" s="4">
        <v>112011</v>
      </c>
      <c r="E1145" s="4">
        <f>①基本情報!$B$11</f>
        <v>0</v>
      </c>
      <c r="F1145" s="4" t="str">
        <f>③入力シート!Q1148</f>
        <v/>
      </c>
      <c r="G1145" s="4">
        <v>1</v>
      </c>
      <c r="H1145">
        <f>COUNTIFS($C$2:$C1145,C1145,$F$2:$F1145,F1145,$I$2:$I1145,I1145)</f>
        <v>1144</v>
      </c>
      <c r="I1145" s="4">
        <f>③入力シート!E1148</f>
        <v>0</v>
      </c>
      <c r="K1145" s="4">
        <f>③入力シート!G1148</f>
        <v>0</v>
      </c>
      <c r="L1145" s="4">
        <f>③入力シート!H1148</f>
        <v>0</v>
      </c>
      <c r="O1145" s="4">
        <f>①基本情報!$B$9</f>
        <v>0</v>
      </c>
      <c r="P1145" s="4" t="str">
        <f>③入力シート!B1148</f>
        <v/>
      </c>
      <c r="R1145" s="4" t="s">
        <v>50</v>
      </c>
      <c r="S1145" s="4" t="str">
        <f t="shared" si="18"/>
        <v/>
      </c>
      <c r="T1145" s="4">
        <f>③入力シート!J1148</f>
        <v>0</v>
      </c>
    </row>
    <row r="1146" spans="1:20" ht="15" customHeight="1">
      <c r="A1146" s="4">
        <v>0</v>
      </c>
      <c r="B1146" s="4">
        <f>③入力シート!$B$2</f>
        <v>202307</v>
      </c>
      <c r="C1146" s="4" t="e">
        <f>③入力シート!C1149*100+③入力シート!D1149</f>
        <v>#VALUE!</v>
      </c>
      <c r="D1146" s="4">
        <v>112011</v>
      </c>
      <c r="E1146" s="4">
        <f>①基本情報!$B$11</f>
        <v>0</v>
      </c>
      <c r="F1146" s="4" t="str">
        <f>③入力シート!Q1149</f>
        <v/>
      </c>
      <c r="G1146" s="4">
        <v>1</v>
      </c>
      <c r="H1146">
        <f>COUNTIFS($C$2:$C1146,C1146,$F$2:$F1146,F1146,$I$2:$I1146,I1146)</f>
        <v>1145</v>
      </c>
      <c r="I1146" s="4">
        <f>③入力シート!E1149</f>
        <v>0</v>
      </c>
      <c r="K1146" s="4">
        <f>③入力シート!G1149</f>
        <v>0</v>
      </c>
      <c r="L1146" s="4">
        <f>③入力シート!H1149</f>
        <v>0</v>
      </c>
      <c r="O1146" s="4">
        <f>①基本情報!$B$9</f>
        <v>0</v>
      </c>
      <c r="P1146" s="4" t="str">
        <f>③入力シート!B1149</f>
        <v/>
      </c>
      <c r="R1146" s="4" t="s">
        <v>50</v>
      </c>
      <c r="S1146" s="4" t="str">
        <f t="shared" si="18"/>
        <v/>
      </c>
      <c r="T1146" s="4">
        <f>③入力シート!J1149</f>
        <v>0</v>
      </c>
    </row>
    <row r="1147" spans="1:20" ht="15" customHeight="1">
      <c r="A1147" s="4">
        <v>0</v>
      </c>
      <c r="B1147" s="4">
        <f>③入力シート!$B$2</f>
        <v>202307</v>
      </c>
      <c r="C1147" s="4" t="e">
        <f>③入力シート!C1150*100+③入力シート!D1150</f>
        <v>#VALUE!</v>
      </c>
      <c r="D1147" s="4">
        <v>112011</v>
      </c>
      <c r="E1147" s="4">
        <f>①基本情報!$B$11</f>
        <v>0</v>
      </c>
      <c r="F1147" s="4" t="str">
        <f>③入力シート!Q1150</f>
        <v/>
      </c>
      <c r="G1147" s="4">
        <v>1</v>
      </c>
      <c r="H1147">
        <f>COUNTIFS($C$2:$C1147,C1147,$F$2:$F1147,F1147,$I$2:$I1147,I1147)</f>
        <v>1146</v>
      </c>
      <c r="I1147" s="4">
        <f>③入力シート!E1150</f>
        <v>0</v>
      </c>
      <c r="K1147" s="4">
        <f>③入力シート!G1150</f>
        <v>0</v>
      </c>
      <c r="L1147" s="4">
        <f>③入力シート!H1150</f>
        <v>0</v>
      </c>
      <c r="O1147" s="4">
        <f>①基本情報!$B$9</f>
        <v>0</v>
      </c>
      <c r="P1147" s="4" t="str">
        <f>③入力シート!B1150</f>
        <v/>
      </c>
      <c r="R1147" s="4" t="s">
        <v>50</v>
      </c>
      <c r="S1147" s="4" t="str">
        <f t="shared" si="18"/>
        <v/>
      </c>
      <c r="T1147" s="4">
        <f>③入力シート!J1150</f>
        <v>0</v>
      </c>
    </row>
    <row r="1148" spans="1:20" ht="15" customHeight="1">
      <c r="A1148" s="4">
        <v>0</v>
      </c>
      <c r="B1148" s="4">
        <f>③入力シート!$B$2</f>
        <v>202307</v>
      </c>
      <c r="C1148" s="4" t="e">
        <f>③入力シート!C1151*100+③入力シート!D1151</f>
        <v>#VALUE!</v>
      </c>
      <c r="D1148" s="4">
        <v>112011</v>
      </c>
      <c r="E1148" s="4">
        <f>①基本情報!$B$11</f>
        <v>0</v>
      </c>
      <c r="F1148" s="4" t="str">
        <f>③入力シート!Q1151</f>
        <v/>
      </c>
      <c r="G1148" s="4">
        <v>1</v>
      </c>
      <c r="H1148">
        <f>COUNTIFS($C$2:$C1148,C1148,$F$2:$F1148,F1148,$I$2:$I1148,I1148)</f>
        <v>1147</v>
      </c>
      <c r="I1148" s="4">
        <f>③入力シート!E1151</f>
        <v>0</v>
      </c>
      <c r="K1148" s="4">
        <f>③入力シート!G1151</f>
        <v>0</v>
      </c>
      <c r="L1148" s="4">
        <f>③入力シート!H1151</f>
        <v>0</v>
      </c>
      <c r="O1148" s="4">
        <f>①基本情報!$B$9</f>
        <v>0</v>
      </c>
      <c r="P1148" s="4" t="str">
        <f>③入力シート!B1151</f>
        <v/>
      </c>
      <c r="R1148" s="4" t="s">
        <v>50</v>
      </c>
      <c r="S1148" s="4" t="str">
        <f t="shared" si="18"/>
        <v/>
      </c>
      <c r="T1148" s="4">
        <f>③入力シート!J1151</f>
        <v>0</v>
      </c>
    </row>
    <row r="1149" spans="1:20" ht="15" customHeight="1">
      <c r="A1149" s="4">
        <v>0</v>
      </c>
      <c r="B1149" s="4">
        <f>③入力シート!$B$2</f>
        <v>202307</v>
      </c>
      <c r="C1149" s="4" t="e">
        <f>③入力シート!C1152*100+③入力シート!D1152</f>
        <v>#VALUE!</v>
      </c>
      <c r="D1149" s="4">
        <v>112011</v>
      </c>
      <c r="E1149" s="4">
        <f>①基本情報!$B$11</f>
        <v>0</v>
      </c>
      <c r="F1149" s="4" t="str">
        <f>③入力シート!Q1152</f>
        <v/>
      </c>
      <c r="G1149" s="4">
        <v>1</v>
      </c>
      <c r="H1149">
        <f>COUNTIFS($C$2:$C1149,C1149,$F$2:$F1149,F1149,$I$2:$I1149,I1149)</f>
        <v>1148</v>
      </c>
      <c r="I1149" s="4">
        <f>③入力シート!E1152</f>
        <v>0</v>
      </c>
      <c r="K1149" s="4">
        <f>③入力シート!G1152</f>
        <v>0</v>
      </c>
      <c r="L1149" s="4">
        <f>③入力シート!H1152</f>
        <v>0</v>
      </c>
      <c r="O1149" s="4">
        <f>①基本情報!$B$9</f>
        <v>0</v>
      </c>
      <c r="P1149" s="4" t="str">
        <f>③入力シート!B1152</f>
        <v/>
      </c>
      <c r="R1149" s="4" t="s">
        <v>50</v>
      </c>
      <c r="S1149" s="4" t="str">
        <f t="shared" si="18"/>
        <v/>
      </c>
      <c r="T1149" s="4">
        <f>③入力シート!J1152</f>
        <v>0</v>
      </c>
    </row>
    <row r="1150" spans="1:20" ht="15" customHeight="1">
      <c r="A1150" s="4">
        <v>0</v>
      </c>
      <c r="B1150" s="4">
        <f>③入力シート!$B$2</f>
        <v>202307</v>
      </c>
      <c r="C1150" s="4" t="e">
        <f>③入力シート!C1153*100+③入力シート!D1153</f>
        <v>#VALUE!</v>
      </c>
      <c r="D1150" s="4">
        <v>112011</v>
      </c>
      <c r="E1150" s="4">
        <f>①基本情報!$B$11</f>
        <v>0</v>
      </c>
      <c r="F1150" s="4" t="str">
        <f>③入力シート!Q1153</f>
        <v/>
      </c>
      <c r="G1150" s="4">
        <v>1</v>
      </c>
      <c r="H1150">
        <f>COUNTIFS($C$2:$C1150,C1150,$F$2:$F1150,F1150,$I$2:$I1150,I1150)</f>
        <v>1149</v>
      </c>
      <c r="I1150" s="4">
        <f>③入力シート!E1153</f>
        <v>0</v>
      </c>
      <c r="K1150" s="4">
        <f>③入力シート!G1153</f>
        <v>0</v>
      </c>
      <c r="L1150" s="4">
        <f>③入力シート!H1153</f>
        <v>0</v>
      </c>
      <c r="O1150" s="4">
        <f>①基本情報!$B$9</f>
        <v>0</v>
      </c>
      <c r="P1150" s="4" t="str">
        <f>③入力シート!B1153</f>
        <v/>
      </c>
      <c r="R1150" s="4" t="s">
        <v>50</v>
      </c>
      <c r="S1150" s="4" t="str">
        <f t="shared" si="18"/>
        <v/>
      </c>
      <c r="T1150" s="4">
        <f>③入力シート!J1153</f>
        <v>0</v>
      </c>
    </row>
    <row r="1151" spans="1:20" ht="15" customHeight="1">
      <c r="A1151" s="4">
        <v>0</v>
      </c>
      <c r="B1151" s="4">
        <f>③入力シート!$B$2</f>
        <v>202307</v>
      </c>
      <c r="C1151" s="4" t="e">
        <f>③入力シート!C1154*100+③入力シート!D1154</f>
        <v>#VALUE!</v>
      </c>
      <c r="D1151" s="4">
        <v>112011</v>
      </c>
      <c r="E1151" s="4">
        <f>①基本情報!$B$11</f>
        <v>0</v>
      </c>
      <c r="F1151" s="4" t="str">
        <f>③入力シート!Q1154</f>
        <v/>
      </c>
      <c r="G1151" s="4">
        <v>1</v>
      </c>
      <c r="H1151">
        <f>COUNTIFS($C$2:$C1151,C1151,$F$2:$F1151,F1151,$I$2:$I1151,I1151)</f>
        <v>1150</v>
      </c>
      <c r="I1151" s="4">
        <f>③入力シート!E1154</f>
        <v>0</v>
      </c>
      <c r="K1151" s="4">
        <f>③入力シート!G1154</f>
        <v>0</v>
      </c>
      <c r="L1151" s="4">
        <f>③入力シート!H1154</f>
        <v>0</v>
      </c>
      <c r="O1151" s="4">
        <f>①基本情報!$B$9</f>
        <v>0</v>
      </c>
      <c r="P1151" s="4" t="str">
        <f>③入力シート!B1154</f>
        <v/>
      </c>
      <c r="R1151" s="4" t="s">
        <v>50</v>
      </c>
      <c r="S1151" s="4" t="str">
        <f t="shared" si="18"/>
        <v/>
      </c>
      <c r="T1151" s="4">
        <f>③入力シート!J1154</f>
        <v>0</v>
      </c>
    </row>
    <row r="1152" spans="1:20" ht="15" customHeight="1">
      <c r="A1152" s="4">
        <v>0</v>
      </c>
      <c r="B1152" s="4">
        <f>③入力シート!$B$2</f>
        <v>202307</v>
      </c>
      <c r="C1152" s="4" t="e">
        <f>③入力シート!C1155*100+③入力シート!D1155</f>
        <v>#VALUE!</v>
      </c>
      <c r="D1152" s="4">
        <v>112011</v>
      </c>
      <c r="E1152" s="4">
        <f>①基本情報!$B$11</f>
        <v>0</v>
      </c>
      <c r="F1152" s="4" t="str">
        <f>③入力シート!Q1155</f>
        <v/>
      </c>
      <c r="G1152" s="4">
        <v>1</v>
      </c>
      <c r="H1152">
        <f>COUNTIFS($C$2:$C1152,C1152,$F$2:$F1152,F1152,$I$2:$I1152,I1152)</f>
        <v>1151</v>
      </c>
      <c r="I1152" s="4">
        <f>③入力シート!E1155</f>
        <v>0</v>
      </c>
      <c r="K1152" s="4">
        <f>③入力シート!G1155</f>
        <v>0</v>
      </c>
      <c r="L1152" s="4">
        <f>③入力シート!H1155</f>
        <v>0</v>
      </c>
      <c r="O1152" s="4">
        <f>①基本情報!$B$9</f>
        <v>0</v>
      </c>
      <c r="P1152" s="4" t="str">
        <f>③入力シート!B1155</f>
        <v/>
      </c>
      <c r="R1152" s="4" t="s">
        <v>50</v>
      </c>
      <c r="S1152" s="4" t="str">
        <f t="shared" si="18"/>
        <v/>
      </c>
      <c r="T1152" s="4">
        <f>③入力シート!J1155</f>
        <v>0</v>
      </c>
    </row>
    <row r="1153" spans="1:20" ht="15" customHeight="1">
      <c r="A1153" s="4">
        <v>0</v>
      </c>
      <c r="B1153" s="4">
        <f>③入力シート!$B$2</f>
        <v>202307</v>
      </c>
      <c r="C1153" s="4" t="e">
        <f>③入力シート!C1156*100+③入力シート!D1156</f>
        <v>#VALUE!</v>
      </c>
      <c r="D1153" s="4">
        <v>112011</v>
      </c>
      <c r="E1153" s="4">
        <f>①基本情報!$B$11</f>
        <v>0</v>
      </c>
      <c r="F1153" s="4" t="str">
        <f>③入力シート!Q1156</f>
        <v/>
      </c>
      <c r="G1153" s="4">
        <v>1</v>
      </c>
      <c r="H1153">
        <f>COUNTIFS($C$2:$C1153,C1153,$F$2:$F1153,F1153,$I$2:$I1153,I1153)</f>
        <v>1152</v>
      </c>
      <c r="I1153" s="4">
        <f>③入力シート!E1156</f>
        <v>0</v>
      </c>
      <c r="K1153" s="4">
        <f>③入力シート!G1156</f>
        <v>0</v>
      </c>
      <c r="L1153" s="4">
        <f>③入力シート!H1156</f>
        <v>0</v>
      </c>
      <c r="O1153" s="4">
        <f>①基本情報!$B$9</f>
        <v>0</v>
      </c>
      <c r="P1153" s="4" t="str">
        <f>③入力シート!B1156</f>
        <v/>
      </c>
      <c r="R1153" s="4" t="s">
        <v>50</v>
      </c>
      <c r="S1153" s="4" t="str">
        <f t="shared" si="18"/>
        <v/>
      </c>
      <c r="T1153" s="4">
        <f>③入力シート!J1156</f>
        <v>0</v>
      </c>
    </row>
    <row r="1154" spans="1:20" ht="15" customHeight="1">
      <c r="A1154" s="4">
        <v>0</v>
      </c>
      <c r="B1154" s="4">
        <f>③入力シート!$B$2</f>
        <v>202307</v>
      </c>
      <c r="C1154" s="4" t="e">
        <f>③入力シート!C1157*100+③入力シート!D1157</f>
        <v>#VALUE!</v>
      </c>
      <c r="D1154" s="4">
        <v>112011</v>
      </c>
      <c r="E1154" s="4">
        <f>①基本情報!$B$11</f>
        <v>0</v>
      </c>
      <c r="F1154" s="4" t="str">
        <f>③入力シート!Q1157</f>
        <v/>
      </c>
      <c r="G1154" s="4">
        <v>1</v>
      </c>
      <c r="H1154">
        <f>COUNTIFS($C$2:$C1154,C1154,$F$2:$F1154,F1154,$I$2:$I1154,I1154)</f>
        <v>1153</v>
      </c>
      <c r="I1154" s="4">
        <f>③入力シート!E1157</f>
        <v>0</v>
      </c>
      <c r="K1154" s="4">
        <f>③入力シート!G1157</f>
        <v>0</v>
      </c>
      <c r="L1154" s="4">
        <f>③入力シート!H1157</f>
        <v>0</v>
      </c>
      <c r="O1154" s="4">
        <f>①基本情報!$B$9</f>
        <v>0</v>
      </c>
      <c r="P1154" s="4" t="str">
        <f>③入力シート!B1157</f>
        <v/>
      </c>
      <c r="R1154" s="4" t="s">
        <v>50</v>
      </c>
      <c r="S1154" s="4" t="str">
        <f t="shared" si="18"/>
        <v/>
      </c>
      <c r="T1154" s="4">
        <f>③入力シート!J1157</f>
        <v>0</v>
      </c>
    </row>
    <row r="1155" spans="1:20" ht="15" customHeight="1">
      <c r="A1155" s="4">
        <v>0</v>
      </c>
      <c r="B1155" s="4">
        <f>③入力シート!$B$2</f>
        <v>202307</v>
      </c>
      <c r="C1155" s="4" t="e">
        <f>③入力シート!C1158*100+③入力シート!D1158</f>
        <v>#VALUE!</v>
      </c>
      <c r="D1155" s="4">
        <v>112011</v>
      </c>
      <c r="E1155" s="4">
        <f>①基本情報!$B$11</f>
        <v>0</v>
      </c>
      <c r="F1155" s="4" t="str">
        <f>③入力シート!Q1158</f>
        <v/>
      </c>
      <c r="G1155" s="4">
        <v>1</v>
      </c>
      <c r="H1155">
        <f>COUNTIFS($C$2:$C1155,C1155,$F$2:$F1155,F1155,$I$2:$I1155,I1155)</f>
        <v>1154</v>
      </c>
      <c r="I1155" s="4">
        <f>③入力シート!E1158</f>
        <v>0</v>
      </c>
      <c r="K1155" s="4">
        <f>③入力シート!G1158</f>
        <v>0</v>
      </c>
      <c r="L1155" s="4">
        <f>③入力シート!H1158</f>
        <v>0</v>
      </c>
      <c r="O1155" s="4">
        <f>①基本情報!$B$9</f>
        <v>0</v>
      </c>
      <c r="P1155" s="4" t="str">
        <f>③入力シート!B1158</f>
        <v/>
      </c>
      <c r="R1155" s="4" t="s">
        <v>50</v>
      </c>
      <c r="S1155" s="4" t="str">
        <f t="shared" si="18"/>
        <v/>
      </c>
      <c r="T1155" s="4">
        <f>③入力シート!J1158</f>
        <v>0</v>
      </c>
    </row>
    <row r="1156" spans="1:20" ht="15" customHeight="1">
      <c r="A1156" s="4">
        <v>0</v>
      </c>
      <c r="B1156" s="4">
        <f>③入力シート!$B$2</f>
        <v>202307</v>
      </c>
      <c r="C1156" s="4" t="e">
        <f>③入力シート!C1159*100+③入力シート!D1159</f>
        <v>#VALUE!</v>
      </c>
      <c r="D1156" s="4">
        <v>112011</v>
      </c>
      <c r="E1156" s="4">
        <f>①基本情報!$B$11</f>
        <v>0</v>
      </c>
      <c r="F1156" s="4" t="str">
        <f>③入力シート!Q1159</f>
        <v/>
      </c>
      <c r="G1156" s="4">
        <v>1</v>
      </c>
      <c r="H1156">
        <f>COUNTIFS($C$2:$C1156,C1156,$F$2:$F1156,F1156,$I$2:$I1156,I1156)</f>
        <v>1155</v>
      </c>
      <c r="I1156" s="4">
        <f>③入力シート!E1159</f>
        <v>0</v>
      </c>
      <c r="K1156" s="4">
        <f>③入力シート!G1159</f>
        <v>0</v>
      </c>
      <c r="L1156" s="4">
        <f>③入力シート!H1159</f>
        <v>0</v>
      </c>
      <c r="O1156" s="4">
        <f>①基本情報!$B$9</f>
        <v>0</v>
      </c>
      <c r="P1156" s="4" t="str">
        <f>③入力シート!B1159</f>
        <v/>
      </c>
      <c r="R1156" s="4" t="s">
        <v>50</v>
      </c>
      <c r="S1156" s="4" t="str">
        <f t="shared" si="18"/>
        <v/>
      </c>
      <c r="T1156" s="4">
        <f>③入力シート!J1159</f>
        <v>0</v>
      </c>
    </row>
    <row r="1157" spans="1:20" ht="15" customHeight="1">
      <c r="A1157" s="4">
        <v>0</v>
      </c>
      <c r="B1157" s="4">
        <f>③入力シート!$B$2</f>
        <v>202307</v>
      </c>
      <c r="C1157" s="4" t="e">
        <f>③入力シート!C1160*100+③入力シート!D1160</f>
        <v>#VALUE!</v>
      </c>
      <c r="D1157" s="4">
        <v>112011</v>
      </c>
      <c r="E1157" s="4">
        <f>①基本情報!$B$11</f>
        <v>0</v>
      </c>
      <c r="F1157" s="4" t="str">
        <f>③入力シート!Q1160</f>
        <v/>
      </c>
      <c r="G1157" s="4">
        <v>1</v>
      </c>
      <c r="H1157">
        <f>COUNTIFS($C$2:$C1157,C1157,$F$2:$F1157,F1157,$I$2:$I1157,I1157)</f>
        <v>1156</v>
      </c>
      <c r="I1157" s="4">
        <f>③入力シート!E1160</f>
        <v>0</v>
      </c>
      <c r="K1157" s="4">
        <f>③入力シート!G1160</f>
        <v>0</v>
      </c>
      <c r="L1157" s="4">
        <f>③入力シート!H1160</f>
        <v>0</v>
      </c>
      <c r="O1157" s="4">
        <f>①基本情報!$B$9</f>
        <v>0</v>
      </c>
      <c r="P1157" s="4" t="str">
        <f>③入力シート!B1160</f>
        <v/>
      </c>
      <c r="R1157" s="4" t="s">
        <v>50</v>
      </c>
      <c r="S1157" s="4" t="str">
        <f t="shared" si="18"/>
        <v/>
      </c>
      <c r="T1157" s="4">
        <f>③入力シート!J1160</f>
        <v>0</v>
      </c>
    </row>
    <row r="1158" spans="1:20" ht="15" customHeight="1">
      <c r="A1158" s="4">
        <v>0</v>
      </c>
      <c r="B1158" s="4">
        <f>③入力シート!$B$2</f>
        <v>202307</v>
      </c>
      <c r="C1158" s="4" t="e">
        <f>③入力シート!C1161*100+③入力シート!D1161</f>
        <v>#VALUE!</v>
      </c>
      <c r="D1158" s="4">
        <v>112011</v>
      </c>
      <c r="E1158" s="4">
        <f>①基本情報!$B$11</f>
        <v>0</v>
      </c>
      <c r="F1158" s="4" t="str">
        <f>③入力シート!Q1161</f>
        <v/>
      </c>
      <c r="G1158" s="4">
        <v>1</v>
      </c>
      <c r="H1158">
        <f>COUNTIFS($C$2:$C1158,C1158,$F$2:$F1158,F1158,$I$2:$I1158,I1158)</f>
        <v>1157</v>
      </c>
      <c r="I1158" s="4">
        <f>③入力シート!E1161</f>
        <v>0</v>
      </c>
      <c r="K1158" s="4">
        <f>③入力シート!G1161</f>
        <v>0</v>
      </c>
      <c r="L1158" s="4">
        <f>③入力シート!H1161</f>
        <v>0</v>
      </c>
      <c r="O1158" s="4">
        <f>①基本情報!$B$9</f>
        <v>0</v>
      </c>
      <c r="P1158" s="4" t="str">
        <f>③入力シート!B1161</f>
        <v/>
      </c>
      <c r="R1158" s="4" t="s">
        <v>50</v>
      </c>
      <c r="S1158" s="4" t="str">
        <f t="shared" si="18"/>
        <v/>
      </c>
      <c r="T1158" s="4">
        <f>③入力シート!J1161</f>
        <v>0</v>
      </c>
    </row>
    <row r="1159" spans="1:20" ht="15" customHeight="1">
      <c r="A1159" s="4">
        <v>0</v>
      </c>
      <c r="B1159" s="4">
        <f>③入力シート!$B$2</f>
        <v>202307</v>
      </c>
      <c r="C1159" s="4" t="e">
        <f>③入力シート!C1162*100+③入力シート!D1162</f>
        <v>#VALUE!</v>
      </c>
      <c r="D1159" s="4">
        <v>112011</v>
      </c>
      <c r="E1159" s="4">
        <f>①基本情報!$B$11</f>
        <v>0</v>
      </c>
      <c r="F1159" s="4" t="str">
        <f>③入力シート!Q1162</f>
        <v/>
      </c>
      <c r="G1159" s="4">
        <v>1</v>
      </c>
      <c r="H1159">
        <f>COUNTIFS($C$2:$C1159,C1159,$F$2:$F1159,F1159,$I$2:$I1159,I1159)</f>
        <v>1158</v>
      </c>
      <c r="I1159" s="4">
        <f>③入力シート!E1162</f>
        <v>0</v>
      </c>
      <c r="K1159" s="4">
        <f>③入力シート!G1162</f>
        <v>0</v>
      </c>
      <c r="L1159" s="4">
        <f>③入力シート!H1162</f>
        <v>0</v>
      </c>
      <c r="O1159" s="4">
        <f>①基本情報!$B$9</f>
        <v>0</v>
      </c>
      <c r="P1159" s="4" t="str">
        <f>③入力シート!B1162</f>
        <v/>
      </c>
      <c r="R1159" s="4" t="s">
        <v>50</v>
      </c>
      <c r="S1159" s="4" t="str">
        <f t="shared" si="18"/>
        <v/>
      </c>
      <c r="T1159" s="4">
        <f>③入力シート!J1162</f>
        <v>0</v>
      </c>
    </row>
    <row r="1160" spans="1:20" ht="15" customHeight="1">
      <c r="A1160" s="4">
        <v>0</v>
      </c>
      <c r="B1160" s="4">
        <f>③入力シート!$B$2</f>
        <v>202307</v>
      </c>
      <c r="C1160" s="4" t="e">
        <f>③入力シート!C1163*100+③入力シート!D1163</f>
        <v>#VALUE!</v>
      </c>
      <c r="D1160" s="4">
        <v>112011</v>
      </c>
      <c r="E1160" s="4">
        <f>①基本情報!$B$11</f>
        <v>0</v>
      </c>
      <c r="F1160" s="4" t="str">
        <f>③入力シート!Q1163</f>
        <v/>
      </c>
      <c r="G1160" s="4">
        <v>1</v>
      </c>
      <c r="H1160">
        <f>COUNTIFS($C$2:$C1160,C1160,$F$2:$F1160,F1160,$I$2:$I1160,I1160)</f>
        <v>1159</v>
      </c>
      <c r="I1160" s="4">
        <f>③入力シート!E1163</f>
        <v>0</v>
      </c>
      <c r="K1160" s="4">
        <f>③入力シート!G1163</f>
        <v>0</v>
      </c>
      <c r="L1160" s="4">
        <f>③入力シート!H1163</f>
        <v>0</v>
      </c>
      <c r="O1160" s="4">
        <f>①基本情報!$B$9</f>
        <v>0</v>
      </c>
      <c r="P1160" s="4" t="str">
        <f>③入力シート!B1163</f>
        <v/>
      </c>
      <c r="R1160" s="4" t="s">
        <v>50</v>
      </c>
      <c r="S1160" s="4" t="str">
        <f t="shared" si="18"/>
        <v/>
      </c>
      <c r="T1160" s="4">
        <f>③入力シート!J1163</f>
        <v>0</v>
      </c>
    </row>
    <row r="1161" spans="1:20" ht="15" customHeight="1">
      <c r="A1161" s="4">
        <v>0</v>
      </c>
      <c r="B1161" s="4">
        <f>③入力シート!$B$2</f>
        <v>202307</v>
      </c>
      <c r="C1161" s="4" t="e">
        <f>③入力シート!C1164*100+③入力シート!D1164</f>
        <v>#VALUE!</v>
      </c>
      <c r="D1161" s="4">
        <v>112011</v>
      </c>
      <c r="E1161" s="4">
        <f>①基本情報!$B$11</f>
        <v>0</v>
      </c>
      <c r="F1161" s="4" t="str">
        <f>③入力シート!Q1164</f>
        <v/>
      </c>
      <c r="G1161" s="4">
        <v>1</v>
      </c>
      <c r="H1161">
        <f>COUNTIFS($C$2:$C1161,C1161,$F$2:$F1161,F1161,$I$2:$I1161,I1161)</f>
        <v>1160</v>
      </c>
      <c r="I1161" s="4">
        <f>③入力シート!E1164</f>
        <v>0</v>
      </c>
      <c r="K1161" s="4">
        <f>③入力シート!G1164</f>
        <v>0</v>
      </c>
      <c r="L1161" s="4">
        <f>③入力シート!H1164</f>
        <v>0</v>
      </c>
      <c r="O1161" s="4">
        <f>①基本情報!$B$9</f>
        <v>0</v>
      </c>
      <c r="P1161" s="4" t="str">
        <f>③入力シート!B1164</f>
        <v/>
      </c>
      <c r="R1161" s="4" t="s">
        <v>50</v>
      </c>
      <c r="S1161" s="4" t="str">
        <f t="shared" si="18"/>
        <v/>
      </c>
      <c r="T1161" s="4">
        <f>③入力シート!J1164</f>
        <v>0</v>
      </c>
    </row>
    <row r="1162" spans="1:20" ht="15" customHeight="1">
      <c r="A1162" s="4">
        <v>0</v>
      </c>
      <c r="B1162" s="4">
        <f>③入力シート!$B$2</f>
        <v>202307</v>
      </c>
      <c r="C1162" s="4" t="e">
        <f>③入力シート!C1165*100+③入力シート!D1165</f>
        <v>#VALUE!</v>
      </c>
      <c r="D1162" s="4">
        <v>112011</v>
      </c>
      <c r="E1162" s="4">
        <f>①基本情報!$B$11</f>
        <v>0</v>
      </c>
      <c r="F1162" s="4" t="str">
        <f>③入力シート!Q1165</f>
        <v/>
      </c>
      <c r="G1162" s="4">
        <v>1</v>
      </c>
      <c r="H1162">
        <f>COUNTIFS($C$2:$C1162,C1162,$F$2:$F1162,F1162,$I$2:$I1162,I1162)</f>
        <v>1161</v>
      </c>
      <c r="I1162" s="4">
        <f>③入力シート!E1165</f>
        <v>0</v>
      </c>
      <c r="K1162" s="4">
        <f>③入力シート!G1165</f>
        <v>0</v>
      </c>
      <c r="L1162" s="4">
        <f>③入力シート!H1165</f>
        <v>0</v>
      </c>
      <c r="O1162" s="4">
        <f>①基本情報!$B$9</f>
        <v>0</v>
      </c>
      <c r="P1162" s="4" t="str">
        <f>③入力シート!B1165</f>
        <v/>
      </c>
      <c r="R1162" s="4" t="s">
        <v>50</v>
      </c>
      <c r="S1162" s="4" t="str">
        <f t="shared" si="18"/>
        <v/>
      </c>
      <c r="T1162" s="4">
        <f>③入力シート!J1165</f>
        <v>0</v>
      </c>
    </row>
    <row r="1163" spans="1:20" ht="15" customHeight="1">
      <c r="A1163" s="4">
        <v>0</v>
      </c>
      <c r="B1163" s="4">
        <f>③入力シート!$B$2</f>
        <v>202307</v>
      </c>
      <c r="C1163" s="4" t="e">
        <f>③入力シート!C1166*100+③入力シート!D1166</f>
        <v>#VALUE!</v>
      </c>
      <c r="D1163" s="4">
        <v>112011</v>
      </c>
      <c r="E1163" s="4">
        <f>①基本情報!$B$11</f>
        <v>0</v>
      </c>
      <c r="F1163" s="4" t="str">
        <f>③入力シート!Q1166</f>
        <v/>
      </c>
      <c r="G1163" s="4">
        <v>1</v>
      </c>
      <c r="H1163">
        <f>COUNTIFS($C$2:$C1163,C1163,$F$2:$F1163,F1163,$I$2:$I1163,I1163)</f>
        <v>1162</v>
      </c>
      <c r="I1163" s="4">
        <f>③入力シート!E1166</f>
        <v>0</v>
      </c>
      <c r="K1163" s="4">
        <f>③入力シート!G1166</f>
        <v>0</v>
      </c>
      <c r="L1163" s="4">
        <f>③入力シート!H1166</f>
        <v>0</v>
      </c>
      <c r="O1163" s="4">
        <f>①基本情報!$B$9</f>
        <v>0</v>
      </c>
      <c r="P1163" s="4" t="str">
        <f>③入力シート!B1166</f>
        <v/>
      </c>
      <c r="R1163" s="4" t="s">
        <v>50</v>
      </c>
      <c r="S1163" s="4" t="str">
        <f t="shared" si="18"/>
        <v/>
      </c>
      <c r="T1163" s="4">
        <f>③入力シート!J1166</f>
        <v>0</v>
      </c>
    </row>
    <row r="1164" spans="1:20" ht="15" customHeight="1">
      <c r="A1164" s="4">
        <v>0</v>
      </c>
      <c r="B1164" s="4">
        <f>③入力シート!$B$2</f>
        <v>202307</v>
      </c>
      <c r="C1164" s="4" t="e">
        <f>③入力シート!C1167*100+③入力シート!D1167</f>
        <v>#VALUE!</v>
      </c>
      <c r="D1164" s="4">
        <v>112011</v>
      </c>
      <c r="E1164" s="4">
        <f>①基本情報!$B$11</f>
        <v>0</v>
      </c>
      <c r="F1164" s="4" t="str">
        <f>③入力シート!Q1167</f>
        <v/>
      </c>
      <c r="G1164" s="4">
        <v>1</v>
      </c>
      <c r="H1164">
        <f>COUNTIFS($C$2:$C1164,C1164,$F$2:$F1164,F1164,$I$2:$I1164,I1164)</f>
        <v>1163</v>
      </c>
      <c r="I1164" s="4">
        <f>③入力シート!E1167</f>
        <v>0</v>
      </c>
      <c r="K1164" s="4">
        <f>③入力シート!G1167</f>
        <v>0</v>
      </c>
      <c r="L1164" s="4">
        <f>③入力シート!H1167</f>
        <v>0</v>
      </c>
      <c r="O1164" s="4">
        <f>①基本情報!$B$9</f>
        <v>0</v>
      </c>
      <c r="P1164" s="4" t="str">
        <f>③入力シート!B1167</f>
        <v/>
      </c>
      <c r="R1164" s="4" t="s">
        <v>50</v>
      </c>
      <c r="S1164" s="4" t="str">
        <f t="shared" si="18"/>
        <v/>
      </c>
      <c r="T1164" s="4">
        <f>③入力シート!J1167</f>
        <v>0</v>
      </c>
    </row>
    <row r="1165" spans="1:20" ht="15" customHeight="1">
      <c r="A1165" s="4">
        <v>0</v>
      </c>
      <c r="B1165" s="4">
        <f>③入力シート!$B$2</f>
        <v>202307</v>
      </c>
      <c r="C1165" s="4" t="e">
        <f>③入力シート!C1168*100+③入力シート!D1168</f>
        <v>#VALUE!</v>
      </c>
      <c r="D1165" s="4">
        <v>112011</v>
      </c>
      <c r="E1165" s="4">
        <f>①基本情報!$B$11</f>
        <v>0</v>
      </c>
      <c r="F1165" s="4" t="str">
        <f>③入力シート!Q1168</f>
        <v/>
      </c>
      <c r="G1165" s="4">
        <v>1</v>
      </c>
      <c r="H1165">
        <f>COUNTIFS($C$2:$C1165,C1165,$F$2:$F1165,F1165,$I$2:$I1165,I1165)</f>
        <v>1164</v>
      </c>
      <c r="I1165" s="4">
        <f>③入力シート!E1168</f>
        <v>0</v>
      </c>
      <c r="K1165" s="4">
        <f>③入力シート!G1168</f>
        <v>0</v>
      </c>
      <c r="L1165" s="4">
        <f>③入力シート!H1168</f>
        <v>0</v>
      </c>
      <c r="O1165" s="4">
        <f>①基本情報!$B$9</f>
        <v>0</v>
      </c>
      <c r="P1165" s="4" t="str">
        <f>③入力シート!B1168</f>
        <v/>
      </c>
      <c r="R1165" s="4" t="s">
        <v>50</v>
      </c>
      <c r="S1165" s="4" t="str">
        <f t="shared" si="18"/>
        <v/>
      </c>
      <c r="T1165" s="4">
        <f>③入力シート!J1168</f>
        <v>0</v>
      </c>
    </row>
    <row r="1166" spans="1:20" ht="15" customHeight="1">
      <c r="A1166" s="4">
        <v>0</v>
      </c>
      <c r="B1166" s="4">
        <f>③入力シート!$B$2</f>
        <v>202307</v>
      </c>
      <c r="C1166" s="4" t="e">
        <f>③入力シート!C1169*100+③入力シート!D1169</f>
        <v>#VALUE!</v>
      </c>
      <c r="D1166" s="4">
        <v>112011</v>
      </c>
      <c r="E1166" s="4">
        <f>①基本情報!$B$11</f>
        <v>0</v>
      </c>
      <c r="F1166" s="4" t="str">
        <f>③入力シート!Q1169</f>
        <v/>
      </c>
      <c r="G1166" s="4">
        <v>1</v>
      </c>
      <c r="H1166">
        <f>COUNTIFS($C$2:$C1166,C1166,$F$2:$F1166,F1166,$I$2:$I1166,I1166)</f>
        <v>1165</v>
      </c>
      <c r="I1166" s="4">
        <f>③入力シート!E1169</f>
        <v>0</v>
      </c>
      <c r="K1166" s="4">
        <f>③入力シート!G1169</f>
        <v>0</v>
      </c>
      <c r="L1166" s="4">
        <f>③入力シート!H1169</f>
        <v>0</v>
      </c>
      <c r="O1166" s="4">
        <f>①基本情報!$B$9</f>
        <v>0</v>
      </c>
      <c r="P1166" s="4" t="str">
        <f>③入力シート!B1169</f>
        <v/>
      </c>
      <c r="R1166" s="4" t="s">
        <v>50</v>
      </c>
      <c r="S1166" s="4" t="str">
        <f t="shared" si="18"/>
        <v/>
      </c>
      <c r="T1166" s="4">
        <f>③入力シート!J1169</f>
        <v>0</v>
      </c>
    </row>
    <row r="1167" spans="1:20" ht="15" customHeight="1">
      <c r="A1167" s="4">
        <v>0</v>
      </c>
      <c r="B1167" s="4">
        <f>③入力シート!$B$2</f>
        <v>202307</v>
      </c>
      <c r="C1167" s="4" t="e">
        <f>③入力シート!C1170*100+③入力シート!D1170</f>
        <v>#VALUE!</v>
      </c>
      <c r="D1167" s="4">
        <v>112011</v>
      </c>
      <c r="E1167" s="4">
        <f>①基本情報!$B$11</f>
        <v>0</v>
      </c>
      <c r="F1167" s="4" t="str">
        <f>③入力シート!Q1170</f>
        <v/>
      </c>
      <c r="G1167" s="4">
        <v>1</v>
      </c>
      <c r="H1167">
        <f>COUNTIFS($C$2:$C1167,C1167,$F$2:$F1167,F1167,$I$2:$I1167,I1167)</f>
        <v>1166</v>
      </c>
      <c r="I1167" s="4">
        <f>③入力シート!E1170</f>
        <v>0</v>
      </c>
      <c r="K1167" s="4">
        <f>③入力シート!G1170</f>
        <v>0</v>
      </c>
      <c r="L1167" s="4">
        <f>③入力シート!H1170</f>
        <v>0</v>
      </c>
      <c r="O1167" s="4">
        <f>①基本情報!$B$9</f>
        <v>0</v>
      </c>
      <c r="P1167" s="4" t="str">
        <f>③入力シート!B1170</f>
        <v/>
      </c>
      <c r="R1167" s="4" t="s">
        <v>50</v>
      </c>
      <c r="S1167" s="4" t="str">
        <f t="shared" si="18"/>
        <v/>
      </c>
      <c r="T1167" s="4">
        <f>③入力シート!J1170</f>
        <v>0</v>
      </c>
    </row>
    <row r="1168" spans="1:20" ht="15" customHeight="1">
      <c r="A1168" s="4">
        <v>0</v>
      </c>
      <c r="B1168" s="4">
        <f>③入力シート!$B$2</f>
        <v>202307</v>
      </c>
      <c r="C1168" s="4" t="e">
        <f>③入力シート!C1171*100+③入力シート!D1171</f>
        <v>#VALUE!</v>
      </c>
      <c r="D1168" s="4">
        <v>112011</v>
      </c>
      <c r="E1168" s="4">
        <f>①基本情報!$B$11</f>
        <v>0</v>
      </c>
      <c r="F1168" s="4" t="str">
        <f>③入力シート!Q1171</f>
        <v/>
      </c>
      <c r="G1168" s="4">
        <v>1</v>
      </c>
      <c r="H1168">
        <f>COUNTIFS($C$2:$C1168,C1168,$F$2:$F1168,F1168,$I$2:$I1168,I1168)</f>
        <v>1167</v>
      </c>
      <c r="I1168" s="4">
        <f>③入力シート!E1171</f>
        <v>0</v>
      </c>
      <c r="K1168" s="4">
        <f>③入力シート!G1171</f>
        <v>0</v>
      </c>
      <c r="L1168" s="4">
        <f>③入力シート!H1171</f>
        <v>0</v>
      </c>
      <c r="O1168" s="4">
        <f>①基本情報!$B$9</f>
        <v>0</v>
      </c>
      <c r="P1168" s="4" t="str">
        <f>③入力シート!B1171</f>
        <v/>
      </c>
      <c r="R1168" s="4" t="s">
        <v>50</v>
      </c>
      <c r="S1168" s="4" t="str">
        <f t="shared" si="18"/>
        <v/>
      </c>
      <c r="T1168" s="4">
        <f>③入力シート!J1171</f>
        <v>0</v>
      </c>
    </row>
    <row r="1169" spans="1:20" ht="15" customHeight="1">
      <c r="A1169" s="4">
        <v>0</v>
      </c>
      <c r="B1169" s="4">
        <f>③入力シート!$B$2</f>
        <v>202307</v>
      </c>
      <c r="C1169" s="4" t="e">
        <f>③入力シート!C1172*100+③入力シート!D1172</f>
        <v>#VALUE!</v>
      </c>
      <c r="D1169" s="4">
        <v>112011</v>
      </c>
      <c r="E1169" s="4">
        <f>①基本情報!$B$11</f>
        <v>0</v>
      </c>
      <c r="F1169" s="4" t="str">
        <f>③入力シート!Q1172</f>
        <v/>
      </c>
      <c r="G1169" s="4">
        <v>1</v>
      </c>
      <c r="H1169">
        <f>COUNTIFS($C$2:$C1169,C1169,$F$2:$F1169,F1169,$I$2:$I1169,I1169)</f>
        <v>1168</v>
      </c>
      <c r="I1169" s="4">
        <f>③入力シート!E1172</f>
        <v>0</v>
      </c>
      <c r="K1169" s="4">
        <f>③入力シート!G1172</f>
        <v>0</v>
      </c>
      <c r="L1169" s="4">
        <f>③入力シート!H1172</f>
        <v>0</v>
      </c>
      <c r="O1169" s="4">
        <f>①基本情報!$B$9</f>
        <v>0</v>
      </c>
      <c r="P1169" s="4" t="str">
        <f>③入力シート!B1172</f>
        <v/>
      </c>
      <c r="R1169" s="4" t="s">
        <v>50</v>
      </c>
      <c r="S1169" s="4" t="str">
        <f t="shared" si="18"/>
        <v/>
      </c>
      <c r="T1169" s="4">
        <f>③入力シート!J1172</f>
        <v>0</v>
      </c>
    </row>
    <row r="1170" spans="1:20" ht="15" customHeight="1">
      <c r="A1170" s="4">
        <v>0</v>
      </c>
      <c r="B1170" s="4">
        <f>③入力シート!$B$2</f>
        <v>202307</v>
      </c>
      <c r="C1170" s="4" t="e">
        <f>③入力シート!C1173*100+③入力シート!D1173</f>
        <v>#VALUE!</v>
      </c>
      <c r="D1170" s="4">
        <v>112011</v>
      </c>
      <c r="E1170" s="4">
        <f>①基本情報!$B$11</f>
        <v>0</v>
      </c>
      <c r="F1170" s="4" t="str">
        <f>③入力シート!Q1173</f>
        <v/>
      </c>
      <c r="G1170" s="4">
        <v>1</v>
      </c>
      <c r="H1170">
        <f>COUNTIFS($C$2:$C1170,C1170,$F$2:$F1170,F1170,$I$2:$I1170,I1170)</f>
        <v>1169</v>
      </c>
      <c r="I1170" s="4">
        <f>③入力シート!E1173</f>
        <v>0</v>
      </c>
      <c r="K1170" s="4">
        <f>③入力シート!G1173</f>
        <v>0</v>
      </c>
      <c r="L1170" s="4">
        <f>③入力シート!H1173</f>
        <v>0</v>
      </c>
      <c r="O1170" s="4">
        <f>①基本情報!$B$9</f>
        <v>0</v>
      </c>
      <c r="P1170" s="4" t="str">
        <f>③入力シート!B1173</f>
        <v/>
      </c>
      <c r="R1170" s="4" t="s">
        <v>50</v>
      </c>
      <c r="S1170" s="4" t="str">
        <f t="shared" si="18"/>
        <v/>
      </c>
      <c r="T1170" s="4">
        <f>③入力シート!J1173</f>
        <v>0</v>
      </c>
    </row>
    <row r="1171" spans="1:20" ht="15" customHeight="1">
      <c r="A1171" s="4">
        <v>0</v>
      </c>
      <c r="B1171" s="4">
        <f>③入力シート!$B$2</f>
        <v>202307</v>
      </c>
      <c r="C1171" s="4" t="e">
        <f>③入力シート!C1174*100+③入力シート!D1174</f>
        <v>#VALUE!</v>
      </c>
      <c r="D1171" s="4">
        <v>112011</v>
      </c>
      <c r="E1171" s="4">
        <f>①基本情報!$B$11</f>
        <v>0</v>
      </c>
      <c r="F1171" s="4" t="str">
        <f>③入力シート!Q1174</f>
        <v/>
      </c>
      <c r="G1171" s="4">
        <v>1</v>
      </c>
      <c r="H1171">
        <f>COUNTIFS($C$2:$C1171,C1171,$F$2:$F1171,F1171,$I$2:$I1171,I1171)</f>
        <v>1170</v>
      </c>
      <c r="I1171" s="4">
        <f>③入力シート!E1174</f>
        <v>0</v>
      </c>
      <c r="K1171" s="4">
        <f>③入力シート!G1174</f>
        <v>0</v>
      </c>
      <c r="L1171" s="4">
        <f>③入力シート!H1174</f>
        <v>0</v>
      </c>
      <c r="O1171" s="4">
        <f>①基本情報!$B$9</f>
        <v>0</v>
      </c>
      <c r="P1171" s="4" t="str">
        <f>③入力シート!B1174</f>
        <v/>
      </c>
      <c r="R1171" s="4" t="s">
        <v>50</v>
      </c>
      <c r="S1171" s="4" t="str">
        <f t="shared" si="18"/>
        <v/>
      </c>
      <c r="T1171" s="4">
        <f>③入力シート!J1174</f>
        <v>0</v>
      </c>
    </row>
    <row r="1172" spans="1:20" ht="15" customHeight="1">
      <c r="A1172" s="4">
        <v>0</v>
      </c>
      <c r="B1172" s="4">
        <f>③入力シート!$B$2</f>
        <v>202307</v>
      </c>
      <c r="C1172" s="4" t="e">
        <f>③入力シート!C1175*100+③入力シート!D1175</f>
        <v>#VALUE!</v>
      </c>
      <c r="D1172" s="4">
        <v>112011</v>
      </c>
      <c r="E1172" s="4">
        <f>①基本情報!$B$11</f>
        <v>0</v>
      </c>
      <c r="F1172" s="4" t="str">
        <f>③入力シート!Q1175</f>
        <v/>
      </c>
      <c r="G1172" s="4">
        <v>1</v>
      </c>
      <c r="H1172">
        <f>COUNTIFS($C$2:$C1172,C1172,$F$2:$F1172,F1172,$I$2:$I1172,I1172)</f>
        <v>1171</v>
      </c>
      <c r="I1172" s="4">
        <f>③入力シート!E1175</f>
        <v>0</v>
      </c>
      <c r="K1172" s="4">
        <f>③入力シート!G1175</f>
        <v>0</v>
      </c>
      <c r="L1172" s="4">
        <f>③入力シート!H1175</f>
        <v>0</v>
      </c>
      <c r="O1172" s="4">
        <f>①基本情報!$B$9</f>
        <v>0</v>
      </c>
      <c r="P1172" s="4" t="str">
        <f>③入力シート!B1175</f>
        <v/>
      </c>
      <c r="R1172" s="4" t="s">
        <v>50</v>
      </c>
      <c r="S1172" s="4" t="str">
        <f t="shared" si="18"/>
        <v/>
      </c>
      <c r="T1172" s="4">
        <f>③入力シート!J1175</f>
        <v>0</v>
      </c>
    </row>
    <row r="1173" spans="1:20" ht="15" customHeight="1">
      <c r="A1173" s="4">
        <v>0</v>
      </c>
      <c r="B1173" s="4">
        <f>③入力シート!$B$2</f>
        <v>202307</v>
      </c>
      <c r="C1173" s="4" t="e">
        <f>③入力シート!C1176*100+③入力シート!D1176</f>
        <v>#VALUE!</v>
      </c>
      <c r="D1173" s="4">
        <v>112011</v>
      </c>
      <c r="E1173" s="4">
        <f>①基本情報!$B$11</f>
        <v>0</v>
      </c>
      <c r="F1173" s="4" t="str">
        <f>③入力シート!Q1176</f>
        <v/>
      </c>
      <c r="G1173" s="4">
        <v>1</v>
      </c>
      <c r="H1173">
        <f>COUNTIFS($C$2:$C1173,C1173,$F$2:$F1173,F1173,$I$2:$I1173,I1173)</f>
        <v>1172</v>
      </c>
      <c r="I1173" s="4">
        <f>③入力シート!E1176</f>
        <v>0</v>
      </c>
      <c r="K1173" s="4">
        <f>③入力シート!G1176</f>
        <v>0</v>
      </c>
      <c r="L1173" s="4">
        <f>③入力シート!H1176</f>
        <v>0</v>
      </c>
      <c r="O1173" s="4">
        <f>①基本情報!$B$9</f>
        <v>0</v>
      </c>
      <c r="P1173" s="4" t="str">
        <f>③入力シート!B1176</f>
        <v/>
      </c>
      <c r="R1173" s="4" t="s">
        <v>50</v>
      </c>
      <c r="S1173" s="4" t="str">
        <f t="shared" si="18"/>
        <v/>
      </c>
      <c r="T1173" s="4">
        <f>③入力シート!J1176</f>
        <v>0</v>
      </c>
    </row>
    <row r="1174" spans="1:20" ht="15" customHeight="1">
      <c r="A1174" s="4">
        <v>0</v>
      </c>
      <c r="B1174" s="4">
        <f>③入力シート!$B$2</f>
        <v>202307</v>
      </c>
      <c r="C1174" s="4" t="e">
        <f>③入力シート!C1177*100+③入力シート!D1177</f>
        <v>#VALUE!</v>
      </c>
      <c r="D1174" s="4">
        <v>112011</v>
      </c>
      <c r="E1174" s="4">
        <f>①基本情報!$B$11</f>
        <v>0</v>
      </c>
      <c r="F1174" s="4" t="str">
        <f>③入力シート!Q1177</f>
        <v/>
      </c>
      <c r="G1174" s="4">
        <v>1</v>
      </c>
      <c r="H1174">
        <f>COUNTIFS($C$2:$C1174,C1174,$F$2:$F1174,F1174,$I$2:$I1174,I1174)</f>
        <v>1173</v>
      </c>
      <c r="I1174" s="4">
        <f>③入力シート!E1177</f>
        <v>0</v>
      </c>
      <c r="K1174" s="4">
        <f>③入力シート!G1177</f>
        <v>0</v>
      </c>
      <c r="L1174" s="4">
        <f>③入力シート!H1177</f>
        <v>0</v>
      </c>
      <c r="O1174" s="4">
        <f>①基本情報!$B$9</f>
        <v>0</v>
      </c>
      <c r="P1174" s="4" t="str">
        <f>③入力シート!B1177</f>
        <v/>
      </c>
      <c r="R1174" s="4" t="s">
        <v>50</v>
      </c>
      <c r="S1174" s="4" t="str">
        <f t="shared" si="18"/>
        <v/>
      </c>
      <c r="T1174" s="4">
        <f>③入力シート!J1177</f>
        <v>0</v>
      </c>
    </row>
    <row r="1175" spans="1:20" ht="15" customHeight="1">
      <c r="A1175" s="4">
        <v>0</v>
      </c>
      <c r="B1175" s="4">
        <f>③入力シート!$B$2</f>
        <v>202307</v>
      </c>
      <c r="C1175" s="4" t="e">
        <f>③入力シート!C1178*100+③入力シート!D1178</f>
        <v>#VALUE!</v>
      </c>
      <c r="D1175" s="4">
        <v>112011</v>
      </c>
      <c r="E1175" s="4">
        <f>①基本情報!$B$11</f>
        <v>0</v>
      </c>
      <c r="F1175" s="4" t="str">
        <f>③入力シート!Q1178</f>
        <v/>
      </c>
      <c r="G1175" s="4">
        <v>1</v>
      </c>
      <c r="H1175">
        <f>COUNTIFS($C$2:$C1175,C1175,$F$2:$F1175,F1175,$I$2:$I1175,I1175)</f>
        <v>1174</v>
      </c>
      <c r="I1175" s="4">
        <f>③入力シート!E1178</f>
        <v>0</v>
      </c>
      <c r="K1175" s="4">
        <f>③入力シート!G1178</f>
        <v>0</v>
      </c>
      <c r="L1175" s="4">
        <f>③入力シート!H1178</f>
        <v>0</v>
      </c>
      <c r="O1175" s="4">
        <f>①基本情報!$B$9</f>
        <v>0</v>
      </c>
      <c r="P1175" s="4" t="str">
        <f>③入力シート!B1178</f>
        <v/>
      </c>
      <c r="R1175" s="4" t="s">
        <v>50</v>
      </c>
      <c r="S1175" s="4" t="str">
        <f t="shared" si="18"/>
        <v/>
      </c>
      <c r="T1175" s="4">
        <f>③入力シート!J1178</f>
        <v>0</v>
      </c>
    </row>
    <row r="1176" spans="1:20" ht="15" customHeight="1">
      <c r="A1176" s="4">
        <v>0</v>
      </c>
      <c r="B1176" s="4">
        <f>③入力シート!$B$2</f>
        <v>202307</v>
      </c>
      <c r="C1176" s="4" t="e">
        <f>③入力シート!C1179*100+③入力シート!D1179</f>
        <v>#VALUE!</v>
      </c>
      <c r="D1176" s="4">
        <v>112011</v>
      </c>
      <c r="E1176" s="4">
        <f>①基本情報!$B$11</f>
        <v>0</v>
      </c>
      <c r="F1176" s="4" t="str">
        <f>③入力シート!Q1179</f>
        <v/>
      </c>
      <c r="G1176" s="4">
        <v>1</v>
      </c>
      <c r="H1176">
        <f>COUNTIFS($C$2:$C1176,C1176,$F$2:$F1176,F1176,$I$2:$I1176,I1176)</f>
        <v>1175</v>
      </c>
      <c r="I1176" s="4">
        <f>③入力シート!E1179</f>
        <v>0</v>
      </c>
      <c r="K1176" s="4">
        <f>③入力シート!G1179</f>
        <v>0</v>
      </c>
      <c r="L1176" s="4">
        <f>③入力シート!H1179</f>
        <v>0</v>
      </c>
      <c r="O1176" s="4">
        <f>①基本情報!$B$9</f>
        <v>0</v>
      </c>
      <c r="P1176" s="4" t="str">
        <f>③入力シート!B1179</f>
        <v/>
      </c>
      <c r="R1176" s="4" t="s">
        <v>50</v>
      </c>
      <c r="S1176" s="4" t="str">
        <f t="shared" si="18"/>
        <v/>
      </c>
      <c r="T1176" s="4">
        <f>③入力シート!J1179</f>
        <v>0</v>
      </c>
    </row>
    <row r="1177" spans="1:20" ht="15" customHeight="1">
      <c r="A1177" s="4">
        <v>0</v>
      </c>
      <c r="B1177" s="4">
        <f>③入力シート!$B$2</f>
        <v>202307</v>
      </c>
      <c r="C1177" s="4" t="e">
        <f>③入力シート!C1180*100+③入力シート!D1180</f>
        <v>#VALUE!</v>
      </c>
      <c r="D1177" s="4">
        <v>112011</v>
      </c>
      <c r="E1177" s="4">
        <f>①基本情報!$B$11</f>
        <v>0</v>
      </c>
      <c r="F1177" s="4" t="str">
        <f>③入力シート!Q1180</f>
        <v/>
      </c>
      <c r="G1177" s="4">
        <v>1</v>
      </c>
      <c r="H1177">
        <f>COUNTIFS($C$2:$C1177,C1177,$F$2:$F1177,F1177,$I$2:$I1177,I1177)</f>
        <v>1176</v>
      </c>
      <c r="I1177" s="4">
        <f>③入力シート!E1180</f>
        <v>0</v>
      </c>
      <c r="K1177" s="4">
        <f>③入力シート!G1180</f>
        <v>0</v>
      </c>
      <c r="L1177" s="4">
        <f>③入力シート!H1180</f>
        <v>0</v>
      </c>
      <c r="O1177" s="4">
        <f>①基本情報!$B$9</f>
        <v>0</v>
      </c>
      <c r="P1177" s="4" t="str">
        <f>③入力シート!B1180</f>
        <v/>
      </c>
      <c r="R1177" s="4" t="s">
        <v>50</v>
      </c>
      <c r="S1177" s="4" t="str">
        <f t="shared" si="18"/>
        <v/>
      </c>
      <c r="T1177" s="4">
        <f>③入力シート!J1180</f>
        <v>0</v>
      </c>
    </row>
    <row r="1178" spans="1:20" ht="15" customHeight="1">
      <c r="A1178" s="4">
        <v>0</v>
      </c>
      <c r="B1178" s="4">
        <f>③入力シート!$B$2</f>
        <v>202307</v>
      </c>
      <c r="C1178" s="4" t="e">
        <f>③入力シート!C1181*100+③入力シート!D1181</f>
        <v>#VALUE!</v>
      </c>
      <c r="D1178" s="4">
        <v>112011</v>
      </c>
      <c r="E1178" s="4">
        <f>①基本情報!$B$11</f>
        <v>0</v>
      </c>
      <c r="F1178" s="4" t="str">
        <f>③入力シート!Q1181</f>
        <v/>
      </c>
      <c r="G1178" s="4">
        <v>1</v>
      </c>
      <c r="H1178">
        <f>COUNTIFS($C$2:$C1178,C1178,$F$2:$F1178,F1178,$I$2:$I1178,I1178)</f>
        <v>1177</v>
      </c>
      <c r="I1178" s="4">
        <f>③入力シート!E1181</f>
        <v>0</v>
      </c>
      <c r="K1178" s="4">
        <f>③入力シート!G1181</f>
        <v>0</v>
      </c>
      <c r="L1178" s="4">
        <f>③入力シート!H1181</f>
        <v>0</v>
      </c>
      <c r="O1178" s="4">
        <f>①基本情報!$B$9</f>
        <v>0</v>
      </c>
      <c r="P1178" s="4" t="str">
        <f>③入力シート!B1181</f>
        <v/>
      </c>
      <c r="R1178" s="4" t="s">
        <v>50</v>
      </c>
      <c r="S1178" s="4" t="str">
        <f t="shared" si="18"/>
        <v/>
      </c>
      <c r="T1178" s="4">
        <f>③入力シート!J1181</f>
        <v>0</v>
      </c>
    </row>
    <row r="1179" spans="1:20" ht="15" customHeight="1">
      <c r="A1179" s="4">
        <v>0</v>
      </c>
      <c r="B1179" s="4">
        <f>③入力シート!$B$2</f>
        <v>202307</v>
      </c>
      <c r="C1179" s="4" t="e">
        <f>③入力シート!C1182*100+③入力シート!D1182</f>
        <v>#VALUE!</v>
      </c>
      <c r="D1179" s="4">
        <v>112011</v>
      </c>
      <c r="E1179" s="4">
        <f>①基本情報!$B$11</f>
        <v>0</v>
      </c>
      <c r="F1179" s="4" t="str">
        <f>③入力シート!Q1182</f>
        <v/>
      </c>
      <c r="G1179" s="4">
        <v>1</v>
      </c>
      <c r="H1179">
        <f>COUNTIFS($C$2:$C1179,C1179,$F$2:$F1179,F1179,$I$2:$I1179,I1179)</f>
        <v>1178</v>
      </c>
      <c r="I1179" s="4">
        <f>③入力シート!E1182</f>
        <v>0</v>
      </c>
      <c r="K1179" s="4">
        <f>③入力シート!G1182</f>
        <v>0</v>
      </c>
      <c r="L1179" s="4">
        <f>③入力シート!H1182</f>
        <v>0</v>
      </c>
      <c r="O1179" s="4">
        <f>①基本情報!$B$9</f>
        <v>0</v>
      </c>
      <c r="P1179" s="4" t="str">
        <f>③入力シート!B1182</f>
        <v/>
      </c>
      <c r="R1179" s="4" t="s">
        <v>50</v>
      </c>
      <c r="S1179" s="4" t="str">
        <f t="shared" si="18"/>
        <v/>
      </c>
      <c r="T1179" s="4">
        <f>③入力シート!J1182</f>
        <v>0</v>
      </c>
    </row>
    <row r="1180" spans="1:20" ht="15" customHeight="1">
      <c r="A1180" s="4">
        <v>0</v>
      </c>
      <c r="B1180" s="4">
        <f>③入力シート!$B$2</f>
        <v>202307</v>
      </c>
      <c r="C1180" s="4" t="e">
        <f>③入力シート!C1183*100+③入力シート!D1183</f>
        <v>#VALUE!</v>
      </c>
      <c r="D1180" s="4">
        <v>112011</v>
      </c>
      <c r="E1180" s="4">
        <f>①基本情報!$B$11</f>
        <v>0</v>
      </c>
      <c r="F1180" s="4" t="str">
        <f>③入力シート!Q1183</f>
        <v/>
      </c>
      <c r="G1180" s="4">
        <v>1</v>
      </c>
      <c r="H1180">
        <f>COUNTIFS($C$2:$C1180,C1180,$F$2:$F1180,F1180,$I$2:$I1180,I1180)</f>
        <v>1179</v>
      </c>
      <c r="I1180" s="4">
        <f>③入力シート!E1183</f>
        <v>0</v>
      </c>
      <c r="K1180" s="4">
        <f>③入力シート!G1183</f>
        <v>0</v>
      </c>
      <c r="L1180" s="4">
        <f>③入力シート!H1183</f>
        <v>0</v>
      </c>
      <c r="O1180" s="4">
        <f>①基本情報!$B$9</f>
        <v>0</v>
      </c>
      <c r="P1180" s="4" t="str">
        <f>③入力シート!B1183</f>
        <v/>
      </c>
      <c r="R1180" s="4" t="s">
        <v>50</v>
      </c>
      <c r="S1180" s="4" t="str">
        <f t="shared" si="18"/>
        <v/>
      </c>
      <c r="T1180" s="4">
        <f>③入力シート!J1183</f>
        <v>0</v>
      </c>
    </row>
    <row r="1181" spans="1:20" ht="15" customHeight="1">
      <c r="A1181" s="4">
        <v>0</v>
      </c>
      <c r="B1181" s="4">
        <f>③入力シート!$B$2</f>
        <v>202307</v>
      </c>
      <c r="C1181" s="4" t="e">
        <f>③入力シート!C1184*100+③入力シート!D1184</f>
        <v>#VALUE!</v>
      </c>
      <c r="D1181" s="4">
        <v>112011</v>
      </c>
      <c r="E1181" s="4">
        <f>①基本情報!$B$11</f>
        <v>0</v>
      </c>
      <c r="F1181" s="4" t="str">
        <f>③入力シート!Q1184</f>
        <v/>
      </c>
      <c r="G1181" s="4">
        <v>1</v>
      </c>
      <c r="H1181">
        <f>COUNTIFS($C$2:$C1181,C1181,$F$2:$F1181,F1181,$I$2:$I1181,I1181)</f>
        <v>1180</v>
      </c>
      <c r="I1181" s="4">
        <f>③入力シート!E1184</f>
        <v>0</v>
      </c>
      <c r="K1181" s="4">
        <f>③入力シート!G1184</f>
        <v>0</v>
      </c>
      <c r="L1181" s="4">
        <f>③入力シート!H1184</f>
        <v>0</v>
      </c>
      <c r="O1181" s="4">
        <f>①基本情報!$B$9</f>
        <v>0</v>
      </c>
      <c r="P1181" s="4" t="str">
        <f>③入力シート!B1184</f>
        <v/>
      </c>
      <c r="R1181" s="4" t="s">
        <v>50</v>
      </c>
      <c r="S1181" s="4" t="str">
        <f t="shared" si="18"/>
        <v/>
      </c>
      <c r="T1181" s="4">
        <f>③入力シート!J1184</f>
        <v>0</v>
      </c>
    </row>
    <row r="1182" spans="1:20" ht="15" customHeight="1">
      <c r="A1182" s="4">
        <v>0</v>
      </c>
      <c r="B1182" s="4">
        <f>③入力シート!$B$2</f>
        <v>202307</v>
      </c>
      <c r="C1182" s="4" t="e">
        <f>③入力シート!C1185*100+③入力シート!D1185</f>
        <v>#VALUE!</v>
      </c>
      <c r="D1182" s="4">
        <v>112011</v>
      </c>
      <c r="E1182" s="4">
        <f>①基本情報!$B$11</f>
        <v>0</v>
      </c>
      <c r="F1182" s="4" t="str">
        <f>③入力シート!Q1185</f>
        <v/>
      </c>
      <c r="G1182" s="4">
        <v>1</v>
      </c>
      <c r="H1182">
        <f>COUNTIFS($C$2:$C1182,C1182,$F$2:$F1182,F1182,$I$2:$I1182,I1182)</f>
        <v>1181</v>
      </c>
      <c r="I1182" s="4">
        <f>③入力シート!E1185</f>
        <v>0</v>
      </c>
      <c r="K1182" s="4">
        <f>③入力シート!G1185</f>
        <v>0</v>
      </c>
      <c r="L1182" s="4">
        <f>③入力シート!H1185</f>
        <v>0</v>
      </c>
      <c r="O1182" s="4">
        <f>①基本情報!$B$9</f>
        <v>0</v>
      </c>
      <c r="P1182" s="4" t="str">
        <f>③入力シート!B1185</f>
        <v/>
      </c>
      <c r="R1182" s="4" t="s">
        <v>50</v>
      </c>
      <c r="S1182" s="4" t="str">
        <f t="shared" si="18"/>
        <v/>
      </c>
      <c r="T1182" s="4">
        <f>③入力シート!J1185</f>
        <v>0</v>
      </c>
    </row>
    <row r="1183" spans="1:20" ht="15" customHeight="1">
      <c r="A1183" s="4">
        <v>0</v>
      </c>
      <c r="B1183" s="4">
        <f>③入力シート!$B$2</f>
        <v>202307</v>
      </c>
      <c r="C1183" s="4" t="e">
        <f>③入力シート!C1186*100+③入力シート!D1186</f>
        <v>#VALUE!</v>
      </c>
      <c r="D1183" s="4">
        <v>112011</v>
      </c>
      <c r="E1183" s="4">
        <f>①基本情報!$B$11</f>
        <v>0</v>
      </c>
      <c r="F1183" s="4" t="str">
        <f>③入力シート!Q1186</f>
        <v/>
      </c>
      <c r="G1183" s="4">
        <v>1</v>
      </c>
      <c r="H1183">
        <f>COUNTIFS($C$2:$C1183,C1183,$F$2:$F1183,F1183,$I$2:$I1183,I1183)</f>
        <v>1182</v>
      </c>
      <c r="I1183" s="4">
        <f>③入力シート!E1186</f>
        <v>0</v>
      </c>
      <c r="K1183" s="4">
        <f>③入力シート!G1186</f>
        <v>0</v>
      </c>
      <c r="L1183" s="4">
        <f>③入力シート!H1186</f>
        <v>0</v>
      </c>
      <c r="O1183" s="4">
        <f>①基本情報!$B$9</f>
        <v>0</v>
      </c>
      <c r="P1183" s="4" t="str">
        <f>③入力シート!B1186</f>
        <v/>
      </c>
      <c r="R1183" s="4" t="s">
        <v>50</v>
      </c>
      <c r="S1183" s="4" t="str">
        <f t="shared" si="18"/>
        <v/>
      </c>
      <c r="T1183" s="4">
        <f>③入力シート!J1186</f>
        <v>0</v>
      </c>
    </row>
    <row r="1184" spans="1:20" ht="15" customHeight="1">
      <c r="A1184" s="4">
        <v>0</v>
      </c>
      <c r="B1184" s="4">
        <f>③入力シート!$B$2</f>
        <v>202307</v>
      </c>
      <c r="C1184" s="4" t="e">
        <f>③入力シート!C1187*100+③入力シート!D1187</f>
        <v>#VALUE!</v>
      </c>
      <c r="D1184" s="4">
        <v>112011</v>
      </c>
      <c r="E1184" s="4">
        <f>①基本情報!$B$11</f>
        <v>0</v>
      </c>
      <c r="F1184" s="4" t="str">
        <f>③入力シート!Q1187</f>
        <v/>
      </c>
      <c r="G1184" s="4">
        <v>1</v>
      </c>
      <c r="H1184">
        <f>COUNTIFS($C$2:$C1184,C1184,$F$2:$F1184,F1184,$I$2:$I1184,I1184)</f>
        <v>1183</v>
      </c>
      <c r="I1184" s="4">
        <f>③入力シート!E1187</f>
        <v>0</v>
      </c>
      <c r="K1184" s="4">
        <f>③入力シート!G1187</f>
        <v>0</v>
      </c>
      <c r="L1184" s="4">
        <f>③入力シート!H1187</f>
        <v>0</v>
      </c>
      <c r="O1184" s="4">
        <f>①基本情報!$B$9</f>
        <v>0</v>
      </c>
      <c r="P1184" s="4" t="str">
        <f>③入力シート!B1187</f>
        <v/>
      </c>
      <c r="R1184" s="4" t="s">
        <v>50</v>
      </c>
      <c r="S1184" s="4" t="str">
        <f t="shared" si="18"/>
        <v/>
      </c>
      <c r="T1184" s="4">
        <f>③入力シート!J1187</f>
        <v>0</v>
      </c>
    </row>
    <row r="1185" spans="1:20" ht="15" customHeight="1">
      <c r="A1185" s="4">
        <v>0</v>
      </c>
      <c r="B1185" s="4">
        <f>③入力シート!$B$2</f>
        <v>202307</v>
      </c>
      <c r="C1185" s="4" t="e">
        <f>③入力シート!C1188*100+③入力シート!D1188</f>
        <v>#VALUE!</v>
      </c>
      <c r="D1185" s="4">
        <v>112011</v>
      </c>
      <c r="E1185" s="4">
        <f>①基本情報!$B$11</f>
        <v>0</v>
      </c>
      <c r="F1185" s="4" t="str">
        <f>③入力シート!Q1188</f>
        <v/>
      </c>
      <c r="G1185" s="4">
        <v>1</v>
      </c>
      <c r="H1185">
        <f>COUNTIFS($C$2:$C1185,C1185,$F$2:$F1185,F1185,$I$2:$I1185,I1185)</f>
        <v>1184</v>
      </c>
      <c r="I1185" s="4">
        <f>③入力シート!E1188</f>
        <v>0</v>
      </c>
      <c r="K1185" s="4">
        <f>③入力シート!G1188</f>
        <v>0</v>
      </c>
      <c r="L1185" s="4">
        <f>③入力シート!H1188</f>
        <v>0</v>
      </c>
      <c r="O1185" s="4">
        <f>①基本情報!$B$9</f>
        <v>0</v>
      </c>
      <c r="P1185" s="4" t="str">
        <f>③入力シート!B1188</f>
        <v/>
      </c>
      <c r="R1185" s="4" t="s">
        <v>50</v>
      </c>
      <c r="S1185" s="4" t="str">
        <f t="shared" si="18"/>
        <v/>
      </c>
      <c r="T1185" s="4">
        <f>③入力シート!J1188</f>
        <v>0</v>
      </c>
    </row>
    <row r="1186" spans="1:20" ht="15" customHeight="1">
      <c r="A1186" s="4">
        <v>0</v>
      </c>
      <c r="B1186" s="4">
        <f>③入力シート!$B$2</f>
        <v>202307</v>
      </c>
      <c r="C1186" s="4" t="e">
        <f>③入力シート!C1189*100+③入力シート!D1189</f>
        <v>#VALUE!</v>
      </c>
      <c r="D1186" s="4">
        <v>112011</v>
      </c>
      <c r="E1186" s="4">
        <f>①基本情報!$B$11</f>
        <v>0</v>
      </c>
      <c r="F1186" s="4" t="str">
        <f>③入力シート!Q1189</f>
        <v/>
      </c>
      <c r="G1186" s="4">
        <v>1</v>
      </c>
      <c r="H1186">
        <f>COUNTIFS($C$2:$C1186,C1186,$F$2:$F1186,F1186,$I$2:$I1186,I1186)</f>
        <v>1185</v>
      </c>
      <c r="I1186" s="4">
        <f>③入力シート!E1189</f>
        <v>0</v>
      </c>
      <c r="K1186" s="4">
        <f>③入力シート!G1189</f>
        <v>0</v>
      </c>
      <c r="L1186" s="4">
        <f>③入力シート!H1189</f>
        <v>0</v>
      </c>
      <c r="O1186" s="4">
        <f>①基本情報!$B$9</f>
        <v>0</v>
      </c>
      <c r="P1186" s="4" t="str">
        <f>③入力シート!B1189</f>
        <v/>
      </c>
      <c r="R1186" s="4" t="s">
        <v>50</v>
      </c>
      <c r="S1186" s="4" t="str">
        <f t="shared" si="18"/>
        <v/>
      </c>
      <c r="T1186" s="4">
        <f>③入力シート!J1189</f>
        <v>0</v>
      </c>
    </row>
    <row r="1187" spans="1:20" ht="15" customHeight="1">
      <c r="A1187" s="4">
        <v>0</v>
      </c>
      <c r="B1187" s="4">
        <f>③入力シート!$B$2</f>
        <v>202307</v>
      </c>
      <c r="C1187" s="4" t="e">
        <f>③入力シート!C1190*100+③入力シート!D1190</f>
        <v>#VALUE!</v>
      </c>
      <c r="D1187" s="4">
        <v>112011</v>
      </c>
      <c r="E1187" s="4">
        <f>①基本情報!$B$11</f>
        <v>0</v>
      </c>
      <c r="F1187" s="4" t="str">
        <f>③入力シート!Q1190</f>
        <v/>
      </c>
      <c r="G1187" s="4">
        <v>1</v>
      </c>
      <c r="H1187">
        <f>COUNTIFS($C$2:$C1187,C1187,$F$2:$F1187,F1187,$I$2:$I1187,I1187)</f>
        <v>1186</v>
      </c>
      <c r="I1187" s="4">
        <f>③入力シート!E1190</f>
        <v>0</v>
      </c>
      <c r="K1187" s="4">
        <f>③入力シート!G1190</f>
        <v>0</v>
      </c>
      <c r="L1187" s="4">
        <f>③入力シート!H1190</f>
        <v>0</v>
      </c>
      <c r="O1187" s="4">
        <f>①基本情報!$B$9</f>
        <v>0</v>
      </c>
      <c r="P1187" s="4" t="str">
        <f>③入力シート!B1190</f>
        <v/>
      </c>
      <c r="R1187" s="4" t="s">
        <v>50</v>
      </c>
      <c r="S1187" s="4" t="str">
        <f t="shared" si="18"/>
        <v/>
      </c>
      <c r="T1187" s="4">
        <f>③入力シート!J1190</f>
        <v>0</v>
      </c>
    </row>
    <row r="1188" spans="1:20" ht="15" customHeight="1">
      <c r="A1188" s="4">
        <v>0</v>
      </c>
      <c r="B1188" s="4">
        <f>③入力シート!$B$2</f>
        <v>202307</v>
      </c>
      <c r="C1188" s="4" t="e">
        <f>③入力シート!C1191*100+③入力シート!D1191</f>
        <v>#VALUE!</v>
      </c>
      <c r="D1188" s="4">
        <v>112011</v>
      </c>
      <c r="E1188" s="4">
        <f>①基本情報!$B$11</f>
        <v>0</v>
      </c>
      <c r="F1188" s="4" t="str">
        <f>③入力シート!Q1191</f>
        <v/>
      </c>
      <c r="G1188" s="4">
        <v>1</v>
      </c>
      <c r="H1188">
        <f>COUNTIFS($C$2:$C1188,C1188,$F$2:$F1188,F1188,$I$2:$I1188,I1188)</f>
        <v>1187</v>
      </c>
      <c r="I1188" s="4">
        <f>③入力シート!E1191</f>
        <v>0</v>
      </c>
      <c r="K1188" s="4">
        <f>③入力シート!G1191</f>
        <v>0</v>
      </c>
      <c r="L1188" s="4">
        <f>③入力シート!H1191</f>
        <v>0</v>
      </c>
      <c r="O1188" s="4">
        <f>①基本情報!$B$9</f>
        <v>0</v>
      </c>
      <c r="P1188" s="4" t="str">
        <f>③入力シート!B1191</f>
        <v/>
      </c>
      <c r="R1188" s="4" t="s">
        <v>50</v>
      </c>
      <c r="S1188" s="4" t="str">
        <f t="shared" si="18"/>
        <v/>
      </c>
      <c r="T1188" s="4">
        <f>③入力シート!J1191</f>
        <v>0</v>
      </c>
    </row>
    <row r="1189" spans="1:20" ht="15" customHeight="1">
      <c r="A1189" s="4">
        <v>0</v>
      </c>
      <c r="B1189" s="4">
        <f>③入力シート!$B$2</f>
        <v>202307</v>
      </c>
      <c r="C1189" s="4" t="e">
        <f>③入力シート!C1192*100+③入力シート!D1192</f>
        <v>#VALUE!</v>
      </c>
      <c r="D1189" s="4">
        <v>112011</v>
      </c>
      <c r="E1189" s="4">
        <f>①基本情報!$B$11</f>
        <v>0</v>
      </c>
      <c r="F1189" s="4" t="str">
        <f>③入力シート!Q1192</f>
        <v/>
      </c>
      <c r="G1189" s="4">
        <v>1</v>
      </c>
      <c r="H1189">
        <f>COUNTIFS($C$2:$C1189,C1189,$F$2:$F1189,F1189,$I$2:$I1189,I1189)</f>
        <v>1188</v>
      </c>
      <c r="I1189" s="4">
        <f>③入力シート!E1192</f>
        <v>0</v>
      </c>
      <c r="K1189" s="4">
        <f>③入力シート!G1192</f>
        <v>0</v>
      </c>
      <c r="L1189" s="4">
        <f>③入力シート!H1192</f>
        <v>0</v>
      </c>
      <c r="O1189" s="4">
        <f>①基本情報!$B$9</f>
        <v>0</v>
      </c>
      <c r="P1189" s="4" t="str">
        <f>③入力シート!B1192</f>
        <v/>
      </c>
      <c r="R1189" s="4" t="s">
        <v>50</v>
      </c>
      <c r="S1189" s="4" t="str">
        <f t="shared" si="18"/>
        <v/>
      </c>
      <c r="T1189" s="4">
        <f>③入力シート!J1192</f>
        <v>0</v>
      </c>
    </row>
    <row r="1190" spans="1:20" ht="15" customHeight="1">
      <c r="A1190" s="4">
        <v>0</v>
      </c>
      <c r="B1190" s="4">
        <f>③入力シート!$B$2</f>
        <v>202307</v>
      </c>
      <c r="C1190" s="4" t="e">
        <f>③入力シート!C1193*100+③入力シート!D1193</f>
        <v>#VALUE!</v>
      </c>
      <c r="D1190" s="4">
        <v>112011</v>
      </c>
      <c r="E1190" s="4">
        <f>①基本情報!$B$11</f>
        <v>0</v>
      </c>
      <c r="F1190" s="4" t="str">
        <f>③入力シート!Q1193</f>
        <v/>
      </c>
      <c r="G1190" s="4">
        <v>1</v>
      </c>
      <c r="H1190">
        <f>COUNTIFS($C$2:$C1190,C1190,$F$2:$F1190,F1190,$I$2:$I1190,I1190)</f>
        <v>1189</v>
      </c>
      <c r="I1190" s="4">
        <f>③入力シート!E1193</f>
        <v>0</v>
      </c>
      <c r="K1190" s="4">
        <f>③入力シート!G1193</f>
        <v>0</v>
      </c>
      <c r="L1190" s="4">
        <f>③入力シート!H1193</f>
        <v>0</v>
      </c>
      <c r="O1190" s="4">
        <f>①基本情報!$B$9</f>
        <v>0</v>
      </c>
      <c r="P1190" s="4" t="str">
        <f>③入力シート!B1193</f>
        <v/>
      </c>
      <c r="R1190" s="4" t="s">
        <v>50</v>
      </c>
      <c r="S1190" s="4" t="str">
        <f t="shared" si="18"/>
        <v/>
      </c>
      <c r="T1190" s="4">
        <f>③入力シート!J1193</f>
        <v>0</v>
      </c>
    </row>
    <row r="1191" spans="1:20" ht="15" customHeight="1">
      <c r="A1191" s="4">
        <v>0</v>
      </c>
      <c r="B1191" s="4">
        <f>③入力シート!$B$2</f>
        <v>202307</v>
      </c>
      <c r="C1191" s="4" t="e">
        <f>③入力シート!C1194*100+③入力シート!D1194</f>
        <v>#VALUE!</v>
      </c>
      <c r="D1191" s="4">
        <v>112011</v>
      </c>
      <c r="E1191" s="4">
        <f>①基本情報!$B$11</f>
        <v>0</v>
      </c>
      <c r="F1191" s="4" t="str">
        <f>③入力シート!Q1194</f>
        <v/>
      </c>
      <c r="G1191" s="4">
        <v>1</v>
      </c>
      <c r="H1191">
        <f>COUNTIFS($C$2:$C1191,C1191,$F$2:$F1191,F1191,$I$2:$I1191,I1191)</f>
        <v>1190</v>
      </c>
      <c r="I1191" s="4">
        <f>③入力シート!E1194</f>
        <v>0</v>
      </c>
      <c r="K1191" s="4">
        <f>③入力シート!G1194</f>
        <v>0</v>
      </c>
      <c r="L1191" s="4">
        <f>③入力シート!H1194</f>
        <v>0</v>
      </c>
      <c r="O1191" s="4">
        <f>①基本情報!$B$9</f>
        <v>0</v>
      </c>
      <c r="P1191" s="4" t="str">
        <f>③入力シート!B1194</f>
        <v/>
      </c>
      <c r="R1191" s="4" t="s">
        <v>50</v>
      </c>
      <c r="S1191" s="4" t="str">
        <f t="shared" si="18"/>
        <v/>
      </c>
      <c r="T1191" s="4">
        <f>③入力シート!J1194</f>
        <v>0</v>
      </c>
    </row>
    <row r="1192" spans="1:20" ht="15" customHeight="1">
      <c r="A1192" s="4">
        <v>0</v>
      </c>
      <c r="B1192" s="4">
        <f>③入力シート!$B$2</f>
        <v>202307</v>
      </c>
      <c r="C1192" s="4" t="e">
        <f>③入力シート!C1195*100+③入力シート!D1195</f>
        <v>#VALUE!</v>
      </c>
      <c r="D1192" s="4">
        <v>112011</v>
      </c>
      <c r="E1192" s="4">
        <f>①基本情報!$B$11</f>
        <v>0</v>
      </c>
      <c r="F1192" s="4" t="str">
        <f>③入力シート!Q1195</f>
        <v/>
      </c>
      <c r="G1192" s="4">
        <v>1</v>
      </c>
      <c r="H1192">
        <f>COUNTIFS($C$2:$C1192,C1192,$F$2:$F1192,F1192,$I$2:$I1192,I1192)</f>
        <v>1191</v>
      </c>
      <c r="I1192" s="4">
        <f>③入力シート!E1195</f>
        <v>0</v>
      </c>
      <c r="K1192" s="4">
        <f>③入力シート!G1195</f>
        <v>0</v>
      </c>
      <c r="L1192" s="4">
        <f>③入力シート!H1195</f>
        <v>0</v>
      </c>
      <c r="O1192" s="4">
        <f>①基本情報!$B$9</f>
        <v>0</v>
      </c>
      <c r="P1192" s="4" t="str">
        <f>③入力シート!B1195</f>
        <v/>
      </c>
      <c r="R1192" s="4" t="s">
        <v>50</v>
      </c>
      <c r="S1192" s="4" t="str">
        <f t="shared" si="18"/>
        <v/>
      </c>
      <c r="T1192" s="4">
        <f>③入力シート!J1195</f>
        <v>0</v>
      </c>
    </row>
    <row r="1193" spans="1:20" ht="15" customHeight="1">
      <c r="A1193" s="4">
        <v>0</v>
      </c>
      <c r="B1193" s="4">
        <f>③入力シート!$B$2</f>
        <v>202307</v>
      </c>
      <c r="C1193" s="4" t="e">
        <f>③入力シート!C1196*100+③入力シート!D1196</f>
        <v>#VALUE!</v>
      </c>
      <c r="D1193" s="4">
        <v>112011</v>
      </c>
      <c r="E1193" s="4">
        <f>①基本情報!$B$11</f>
        <v>0</v>
      </c>
      <c r="F1193" s="4" t="str">
        <f>③入力シート!Q1196</f>
        <v/>
      </c>
      <c r="G1193" s="4">
        <v>1</v>
      </c>
      <c r="H1193">
        <f>COUNTIFS($C$2:$C1193,C1193,$F$2:$F1193,F1193,$I$2:$I1193,I1193)</f>
        <v>1192</v>
      </c>
      <c r="I1193" s="4">
        <f>③入力シート!E1196</f>
        <v>0</v>
      </c>
      <c r="K1193" s="4">
        <f>③入力シート!G1196</f>
        <v>0</v>
      </c>
      <c r="L1193" s="4">
        <f>③入力シート!H1196</f>
        <v>0</v>
      </c>
      <c r="O1193" s="4">
        <f>①基本情報!$B$9</f>
        <v>0</v>
      </c>
      <c r="P1193" s="4" t="str">
        <f>③入力シート!B1196</f>
        <v/>
      </c>
      <c r="R1193" s="4" t="s">
        <v>50</v>
      </c>
      <c r="S1193" s="4" t="str">
        <f t="shared" ref="S1193:S1256" si="19">IFERROR(VLOOKUP(T1193,$V:$W,2,0),"")</f>
        <v/>
      </c>
      <c r="T1193" s="4">
        <f>③入力シート!J1196</f>
        <v>0</v>
      </c>
    </row>
    <row r="1194" spans="1:20" ht="15" customHeight="1">
      <c r="A1194" s="4">
        <v>0</v>
      </c>
      <c r="B1194" s="4">
        <f>③入力シート!$B$2</f>
        <v>202307</v>
      </c>
      <c r="C1194" s="4" t="e">
        <f>③入力シート!C1197*100+③入力シート!D1197</f>
        <v>#VALUE!</v>
      </c>
      <c r="D1194" s="4">
        <v>112011</v>
      </c>
      <c r="E1194" s="4">
        <f>①基本情報!$B$11</f>
        <v>0</v>
      </c>
      <c r="F1194" s="4" t="str">
        <f>③入力シート!Q1197</f>
        <v/>
      </c>
      <c r="G1194" s="4">
        <v>1</v>
      </c>
      <c r="H1194">
        <f>COUNTIFS($C$2:$C1194,C1194,$F$2:$F1194,F1194,$I$2:$I1194,I1194)</f>
        <v>1193</v>
      </c>
      <c r="I1194" s="4">
        <f>③入力シート!E1197</f>
        <v>0</v>
      </c>
      <c r="K1194" s="4">
        <f>③入力シート!G1197</f>
        <v>0</v>
      </c>
      <c r="L1194" s="4">
        <f>③入力シート!H1197</f>
        <v>0</v>
      </c>
      <c r="O1194" s="4">
        <f>①基本情報!$B$9</f>
        <v>0</v>
      </c>
      <c r="P1194" s="4" t="str">
        <f>③入力シート!B1197</f>
        <v/>
      </c>
      <c r="R1194" s="4" t="s">
        <v>50</v>
      </c>
      <c r="S1194" s="4" t="str">
        <f t="shared" si="19"/>
        <v/>
      </c>
      <c r="T1194" s="4">
        <f>③入力シート!J1197</f>
        <v>0</v>
      </c>
    </row>
    <row r="1195" spans="1:20" ht="15" customHeight="1">
      <c r="A1195" s="4">
        <v>0</v>
      </c>
      <c r="B1195" s="4">
        <f>③入力シート!$B$2</f>
        <v>202307</v>
      </c>
      <c r="C1195" s="4" t="e">
        <f>③入力シート!C1198*100+③入力シート!D1198</f>
        <v>#VALUE!</v>
      </c>
      <c r="D1195" s="4">
        <v>112011</v>
      </c>
      <c r="E1195" s="4">
        <f>①基本情報!$B$11</f>
        <v>0</v>
      </c>
      <c r="F1195" s="4" t="str">
        <f>③入力シート!Q1198</f>
        <v/>
      </c>
      <c r="G1195" s="4">
        <v>1</v>
      </c>
      <c r="H1195">
        <f>COUNTIFS($C$2:$C1195,C1195,$F$2:$F1195,F1195,$I$2:$I1195,I1195)</f>
        <v>1194</v>
      </c>
      <c r="I1195" s="4">
        <f>③入力シート!E1198</f>
        <v>0</v>
      </c>
      <c r="K1195" s="4">
        <f>③入力シート!G1198</f>
        <v>0</v>
      </c>
      <c r="L1195" s="4">
        <f>③入力シート!H1198</f>
        <v>0</v>
      </c>
      <c r="O1195" s="4">
        <f>①基本情報!$B$9</f>
        <v>0</v>
      </c>
      <c r="P1195" s="4" t="str">
        <f>③入力シート!B1198</f>
        <v/>
      </c>
      <c r="R1195" s="4" t="s">
        <v>50</v>
      </c>
      <c r="S1195" s="4" t="str">
        <f t="shared" si="19"/>
        <v/>
      </c>
      <c r="T1195" s="4">
        <f>③入力シート!J1198</f>
        <v>0</v>
      </c>
    </row>
    <row r="1196" spans="1:20" ht="15" customHeight="1">
      <c r="A1196" s="4">
        <v>0</v>
      </c>
      <c r="B1196" s="4">
        <f>③入力シート!$B$2</f>
        <v>202307</v>
      </c>
      <c r="C1196" s="4" t="e">
        <f>③入力シート!C1199*100+③入力シート!D1199</f>
        <v>#VALUE!</v>
      </c>
      <c r="D1196" s="4">
        <v>112011</v>
      </c>
      <c r="E1196" s="4">
        <f>①基本情報!$B$11</f>
        <v>0</v>
      </c>
      <c r="F1196" s="4" t="str">
        <f>③入力シート!Q1199</f>
        <v/>
      </c>
      <c r="G1196" s="4">
        <v>1</v>
      </c>
      <c r="H1196">
        <f>COUNTIFS($C$2:$C1196,C1196,$F$2:$F1196,F1196,$I$2:$I1196,I1196)</f>
        <v>1195</v>
      </c>
      <c r="I1196" s="4">
        <f>③入力シート!E1199</f>
        <v>0</v>
      </c>
      <c r="K1196" s="4">
        <f>③入力シート!G1199</f>
        <v>0</v>
      </c>
      <c r="L1196" s="4">
        <f>③入力シート!H1199</f>
        <v>0</v>
      </c>
      <c r="O1196" s="4">
        <f>①基本情報!$B$9</f>
        <v>0</v>
      </c>
      <c r="P1196" s="4" t="str">
        <f>③入力シート!B1199</f>
        <v/>
      </c>
      <c r="R1196" s="4" t="s">
        <v>50</v>
      </c>
      <c r="S1196" s="4" t="str">
        <f t="shared" si="19"/>
        <v/>
      </c>
      <c r="T1196" s="4">
        <f>③入力シート!J1199</f>
        <v>0</v>
      </c>
    </row>
    <row r="1197" spans="1:20" ht="15" customHeight="1">
      <c r="A1197" s="4">
        <v>0</v>
      </c>
      <c r="B1197" s="4">
        <f>③入力シート!$B$2</f>
        <v>202307</v>
      </c>
      <c r="C1197" s="4" t="e">
        <f>③入力シート!C1200*100+③入力シート!D1200</f>
        <v>#VALUE!</v>
      </c>
      <c r="D1197" s="4">
        <v>112011</v>
      </c>
      <c r="E1197" s="4">
        <f>①基本情報!$B$11</f>
        <v>0</v>
      </c>
      <c r="F1197" s="4" t="str">
        <f>③入力シート!Q1200</f>
        <v/>
      </c>
      <c r="G1197" s="4">
        <v>1</v>
      </c>
      <c r="H1197">
        <f>COUNTIFS($C$2:$C1197,C1197,$F$2:$F1197,F1197,$I$2:$I1197,I1197)</f>
        <v>1196</v>
      </c>
      <c r="I1197" s="4">
        <f>③入力シート!E1200</f>
        <v>0</v>
      </c>
      <c r="K1197" s="4">
        <f>③入力シート!G1200</f>
        <v>0</v>
      </c>
      <c r="L1197" s="4">
        <f>③入力シート!H1200</f>
        <v>0</v>
      </c>
      <c r="O1197" s="4">
        <f>①基本情報!$B$9</f>
        <v>0</v>
      </c>
      <c r="P1197" s="4" t="str">
        <f>③入力シート!B1200</f>
        <v/>
      </c>
      <c r="R1197" s="4" t="s">
        <v>50</v>
      </c>
      <c r="S1197" s="4" t="str">
        <f t="shared" si="19"/>
        <v/>
      </c>
      <c r="T1197" s="4">
        <f>③入力シート!J1200</f>
        <v>0</v>
      </c>
    </row>
    <row r="1198" spans="1:20" ht="15" customHeight="1">
      <c r="A1198" s="4">
        <v>0</v>
      </c>
      <c r="B1198" s="4">
        <f>③入力シート!$B$2</f>
        <v>202307</v>
      </c>
      <c r="C1198" s="4" t="e">
        <f>③入力シート!C1201*100+③入力シート!D1201</f>
        <v>#VALUE!</v>
      </c>
      <c r="D1198" s="4">
        <v>112011</v>
      </c>
      <c r="E1198" s="4">
        <f>①基本情報!$B$11</f>
        <v>0</v>
      </c>
      <c r="F1198" s="4" t="str">
        <f>③入力シート!Q1201</f>
        <v/>
      </c>
      <c r="G1198" s="4">
        <v>1</v>
      </c>
      <c r="H1198">
        <f>COUNTIFS($C$2:$C1198,C1198,$F$2:$F1198,F1198,$I$2:$I1198,I1198)</f>
        <v>1197</v>
      </c>
      <c r="I1198" s="4">
        <f>③入力シート!E1201</f>
        <v>0</v>
      </c>
      <c r="K1198" s="4">
        <f>③入力シート!G1201</f>
        <v>0</v>
      </c>
      <c r="L1198" s="4">
        <f>③入力シート!H1201</f>
        <v>0</v>
      </c>
      <c r="O1198" s="4">
        <f>①基本情報!$B$9</f>
        <v>0</v>
      </c>
      <c r="P1198" s="4" t="str">
        <f>③入力シート!B1201</f>
        <v/>
      </c>
      <c r="R1198" s="4" t="s">
        <v>50</v>
      </c>
      <c r="S1198" s="4" t="str">
        <f t="shared" si="19"/>
        <v/>
      </c>
      <c r="T1198" s="4">
        <f>③入力シート!J1201</f>
        <v>0</v>
      </c>
    </row>
    <row r="1199" spans="1:20" ht="15" customHeight="1">
      <c r="A1199" s="4">
        <v>0</v>
      </c>
      <c r="B1199" s="4">
        <f>③入力シート!$B$2</f>
        <v>202307</v>
      </c>
      <c r="C1199" s="4" t="e">
        <f>③入力シート!C1202*100+③入力シート!D1202</f>
        <v>#VALUE!</v>
      </c>
      <c r="D1199" s="4">
        <v>112011</v>
      </c>
      <c r="E1199" s="4">
        <f>①基本情報!$B$11</f>
        <v>0</v>
      </c>
      <c r="F1199" s="4" t="str">
        <f>③入力シート!Q1202</f>
        <v/>
      </c>
      <c r="G1199" s="4">
        <v>1</v>
      </c>
      <c r="H1199">
        <f>COUNTIFS($C$2:$C1199,C1199,$F$2:$F1199,F1199,$I$2:$I1199,I1199)</f>
        <v>1198</v>
      </c>
      <c r="I1199" s="4">
        <f>③入力シート!E1202</f>
        <v>0</v>
      </c>
      <c r="K1199" s="4">
        <f>③入力シート!G1202</f>
        <v>0</v>
      </c>
      <c r="L1199" s="4">
        <f>③入力シート!H1202</f>
        <v>0</v>
      </c>
      <c r="O1199" s="4">
        <f>①基本情報!$B$9</f>
        <v>0</v>
      </c>
      <c r="P1199" s="4" t="str">
        <f>③入力シート!B1202</f>
        <v/>
      </c>
      <c r="R1199" s="4" t="s">
        <v>50</v>
      </c>
      <c r="S1199" s="4" t="str">
        <f t="shared" si="19"/>
        <v/>
      </c>
      <c r="T1199" s="4">
        <f>③入力シート!J1202</f>
        <v>0</v>
      </c>
    </row>
    <row r="1200" spans="1:20" ht="15" customHeight="1">
      <c r="A1200" s="4">
        <v>0</v>
      </c>
      <c r="B1200" s="4">
        <f>③入力シート!$B$2</f>
        <v>202307</v>
      </c>
      <c r="C1200" s="4" t="e">
        <f>③入力シート!C1203*100+③入力シート!D1203</f>
        <v>#VALUE!</v>
      </c>
      <c r="D1200" s="4">
        <v>112011</v>
      </c>
      <c r="E1200" s="4">
        <f>①基本情報!$B$11</f>
        <v>0</v>
      </c>
      <c r="F1200" s="4" t="str">
        <f>③入力シート!Q1203</f>
        <v/>
      </c>
      <c r="G1200" s="4">
        <v>1</v>
      </c>
      <c r="H1200">
        <f>COUNTIFS($C$2:$C1200,C1200,$F$2:$F1200,F1200,$I$2:$I1200,I1200)</f>
        <v>1199</v>
      </c>
      <c r="I1200" s="4">
        <f>③入力シート!E1203</f>
        <v>0</v>
      </c>
      <c r="K1200" s="4">
        <f>③入力シート!G1203</f>
        <v>0</v>
      </c>
      <c r="L1200" s="4">
        <f>③入力シート!H1203</f>
        <v>0</v>
      </c>
      <c r="O1200" s="4">
        <f>①基本情報!$B$9</f>
        <v>0</v>
      </c>
      <c r="P1200" s="4" t="str">
        <f>③入力シート!B1203</f>
        <v/>
      </c>
      <c r="R1200" s="4" t="s">
        <v>50</v>
      </c>
      <c r="S1200" s="4" t="str">
        <f t="shared" si="19"/>
        <v/>
      </c>
      <c r="T1200" s="4">
        <f>③入力シート!J1203</f>
        <v>0</v>
      </c>
    </row>
    <row r="1201" spans="1:20" ht="15" customHeight="1">
      <c r="A1201" s="4">
        <v>0</v>
      </c>
      <c r="B1201" s="4">
        <f>③入力シート!$B$2</f>
        <v>202307</v>
      </c>
      <c r="C1201" s="4" t="e">
        <f>③入力シート!C1204*100+③入力シート!D1204</f>
        <v>#VALUE!</v>
      </c>
      <c r="D1201" s="4">
        <v>112011</v>
      </c>
      <c r="E1201" s="4">
        <f>①基本情報!$B$11</f>
        <v>0</v>
      </c>
      <c r="F1201" s="4" t="str">
        <f>③入力シート!Q1204</f>
        <v/>
      </c>
      <c r="G1201" s="4">
        <v>1</v>
      </c>
      <c r="H1201">
        <f>COUNTIFS($C$2:$C1201,C1201,$F$2:$F1201,F1201,$I$2:$I1201,I1201)</f>
        <v>1200</v>
      </c>
      <c r="I1201" s="4">
        <f>③入力シート!E1204</f>
        <v>0</v>
      </c>
      <c r="K1201" s="4">
        <f>③入力シート!G1204</f>
        <v>0</v>
      </c>
      <c r="L1201" s="4">
        <f>③入力シート!H1204</f>
        <v>0</v>
      </c>
      <c r="O1201" s="4">
        <f>①基本情報!$B$9</f>
        <v>0</v>
      </c>
      <c r="P1201" s="4" t="str">
        <f>③入力シート!B1204</f>
        <v/>
      </c>
      <c r="R1201" s="4" t="s">
        <v>50</v>
      </c>
      <c r="S1201" s="4" t="str">
        <f t="shared" si="19"/>
        <v/>
      </c>
      <c r="T1201" s="4">
        <f>③入力シート!J1204</f>
        <v>0</v>
      </c>
    </row>
    <row r="1202" spans="1:20" ht="15" customHeight="1">
      <c r="A1202" s="4">
        <v>0</v>
      </c>
      <c r="B1202" s="4">
        <f>③入力シート!$B$2</f>
        <v>202307</v>
      </c>
      <c r="C1202" s="4" t="e">
        <f>③入力シート!C1205*100+③入力シート!D1205</f>
        <v>#VALUE!</v>
      </c>
      <c r="D1202" s="4">
        <v>112011</v>
      </c>
      <c r="E1202" s="4">
        <f>①基本情報!$B$11</f>
        <v>0</v>
      </c>
      <c r="F1202" s="4" t="str">
        <f>③入力シート!Q1205</f>
        <v/>
      </c>
      <c r="G1202" s="4">
        <v>1</v>
      </c>
      <c r="H1202">
        <f>COUNTIFS($C$2:$C1202,C1202,$F$2:$F1202,F1202,$I$2:$I1202,I1202)</f>
        <v>1201</v>
      </c>
      <c r="I1202" s="4">
        <f>③入力シート!E1205</f>
        <v>0</v>
      </c>
      <c r="K1202" s="4">
        <f>③入力シート!G1205</f>
        <v>0</v>
      </c>
      <c r="L1202" s="4">
        <f>③入力シート!H1205</f>
        <v>0</v>
      </c>
      <c r="O1202" s="4">
        <f>①基本情報!$B$9</f>
        <v>0</v>
      </c>
      <c r="P1202" s="4" t="str">
        <f>③入力シート!B1205</f>
        <v/>
      </c>
      <c r="R1202" s="4" t="s">
        <v>50</v>
      </c>
      <c r="S1202" s="4" t="str">
        <f t="shared" si="19"/>
        <v/>
      </c>
      <c r="T1202" s="4">
        <f>③入力シート!J1205</f>
        <v>0</v>
      </c>
    </row>
    <row r="1203" spans="1:20" ht="15" customHeight="1">
      <c r="A1203" s="4">
        <v>0</v>
      </c>
      <c r="B1203" s="4">
        <f>③入力シート!$B$2</f>
        <v>202307</v>
      </c>
      <c r="C1203" s="4" t="e">
        <f>③入力シート!C1206*100+③入力シート!D1206</f>
        <v>#VALUE!</v>
      </c>
      <c r="D1203" s="4">
        <v>112011</v>
      </c>
      <c r="E1203" s="4">
        <f>①基本情報!$B$11</f>
        <v>0</v>
      </c>
      <c r="F1203" s="4" t="str">
        <f>③入力シート!Q1206</f>
        <v/>
      </c>
      <c r="G1203" s="4">
        <v>1</v>
      </c>
      <c r="H1203">
        <f>COUNTIFS($C$2:$C1203,C1203,$F$2:$F1203,F1203,$I$2:$I1203,I1203)</f>
        <v>1202</v>
      </c>
      <c r="I1203" s="4">
        <f>③入力シート!E1206</f>
        <v>0</v>
      </c>
      <c r="K1203" s="4">
        <f>③入力シート!G1206</f>
        <v>0</v>
      </c>
      <c r="L1203" s="4">
        <f>③入力シート!H1206</f>
        <v>0</v>
      </c>
      <c r="O1203" s="4">
        <f>①基本情報!$B$9</f>
        <v>0</v>
      </c>
      <c r="P1203" s="4" t="str">
        <f>③入力シート!B1206</f>
        <v/>
      </c>
      <c r="R1203" s="4" t="s">
        <v>50</v>
      </c>
      <c r="S1203" s="4" t="str">
        <f t="shared" si="19"/>
        <v/>
      </c>
      <c r="T1203" s="4">
        <f>③入力シート!J1206</f>
        <v>0</v>
      </c>
    </row>
    <row r="1204" spans="1:20" ht="15" customHeight="1">
      <c r="A1204" s="4">
        <v>0</v>
      </c>
      <c r="B1204" s="4">
        <f>③入力シート!$B$2</f>
        <v>202307</v>
      </c>
      <c r="C1204" s="4" t="e">
        <f>③入力シート!C1207*100+③入力シート!D1207</f>
        <v>#VALUE!</v>
      </c>
      <c r="D1204" s="4">
        <v>112011</v>
      </c>
      <c r="E1204" s="4">
        <f>①基本情報!$B$11</f>
        <v>0</v>
      </c>
      <c r="F1204" s="4" t="str">
        <f>③入力シート!Q1207</f>
        <v/>
      </c>
      <c r="G1204" s="4">
        <v>1</v>
      </c>
      <c r="H1204">
        <f>COUNTIFS($C$2:$C1204,C1204,$F$2:$F1204,F1204,$I$2:$I1204,I1204)</f>
        <v>1203</v>
      </c>
      <c r="I1204" s="4">
        <f>③入力シート!E1207</f>
        <v>0</v>
      </c>
      <c r="K1204" s="4">
        <f>③入力シート!G1207</f>
        <v>0</v>
      </c>
      <c r="L1204" s="4">
        <f>③入力シート!H1207</f>
        <v>0</v>
      </c>
      <c r="O1204" s="4">
        <f>①基本情報!$B$9</f>
        <v>0</v>
      </c>
      <c r="P1204" s="4" t="str">
        <f>③入力シート!B1207</f>
        <v/>
      </c>
      <c r="R1204" s="4" t="s">
        <v>50</v>
      </c>
      <c r="S1204" s="4" t="str">
        <f t="shared" si="19"/>
        <v/>
      </c>
      <c r="T1204" s="4">
        <f>③入力シート!J1207</f>
        <v>0</v>
      </c>
    </row>
    <row r="1205" spans="1:20" ht="15" customHeight="1">
      <c r="A1205" s="4">
        <v>0</v>
      </c>
      <c r="B1205" s="4">
        <f>③入力シート!$B$2</f>
        <v>202307</v>
      </c>
      <c r="C1205" s="4" t="e">
        <f>③入力シート!C1208*100+③入力シート!D1208</f>
        <v>#VALUE!</v>
      </c>
      <c r="D1205" s="4">
        <v>112011</v>
      </c>
      <c r="E1205" s="4">
        <f>①基本情報!$B$11</f>
        <v>0</v>
      </c>
      <c r="F1205" s="4" t="str">
        <f>③入力シート!Q1208</f>
        <v/>
      </c>
      <c r="G1205" s="4">
        <v>1</v>
      </c>
      <c r="H1205">
        <f>COUNTIFS($C$2:$C1205,C1205,$F$2:$F1205,F1205,$I$2:$I1205,I1205)</f>
        <v>1204</v>
      </c>
      <c r="I1205" s="4">
        <f>③入力シート!E1208</f>
        <v>0</v>
      </c>
      <c r="K1205" s="4">
        <f>③入力シート!G1208</f>
        <v>0</v>
      </c>
      <c r="L1205" s="4">
        <f>③入力シート!H1208</f>
        <v>0</v>
      </c>
      <c r="O1205" s="4">
        <f>①基本情報!$B$9</f>
        <v>0</v>
      </c>
      <c r="P1205" s="4" t="str">
        <f>③入力シート!B1208</f>
        <v/>
      </c>
      <c r="R1205" s="4" t="s">
        <v>50</v>
      </c>
      <c r="S1205" s="4" t="str">
        <f t="shared" si="19"/>
        <v/>
      </c>
      <c r="T1205" s="4">
        <f>③入力シート!J1208</f>
        <v>0</v>
      </c>
    </row>
    <row r="1206" spans="1:20" ht="15" customHeight="1">
      <c r="A1206" s="4">
        <v>0</v>
      </c>
      <c r="B1206" s="4">
        <f>③入力シート!$B$2</f>
        <v>202307</v>
      </c>
      <c r="C1206" s="4" t="e">
        <f>③入力シート!C1209*100+③入力シート!D1209</f>
        <v>#VALUE!</v>
      </c>
      <c r="D1206" s="4">
        <v>112011</v>
      </c>
      <c r="E1206" s="4">
        <f>①基本情報!$B$11</f>
        <v>0</v>
      </c>
      <c r="F1206" s="4" t="str">
        <f>③入力シート!Q1209</f>
        <v/>
      </c>
      <c r="G1206" s="4">
        <v>1</v>
      </c>
      <c r="H1206">
        <f>COUNTIFS($C$2:$C1206,C1206,$F$2:$F1206,F1206,$I$2:$I1206,I1206)</f>
        <v>1205</v>
      </c>
      <c r="I1206" s="4">
        <f>③入力シート!E1209</f>
        <v>0</v>
      </c>
      <c r="K1206" s="4">
        <f>③入力シート!G1209</f>
        <v>0</v>
      </c>
      <c r="L1206" s="4">
        <f>③入力シート!H1209</f>
        <v>0</v>
      </c>
      <c r="O1206" s="4">
        <f>①基本情報!$B$9</f>
        <v>0</v>
      </c>
      <c r="P1206" s="4" t="str">
        <f>③入力シート!B1209</f>
        <v/>
      </c>
      <c r="R1206" s="4" t="s">
        <v>50</v>
      </c>
      <c r="S1206" s="4" t="str">
        <f t="shared" si="19"/>
        <v/>
      </c>
      <c r="T1206" s="4">
        <f>③入力シート!J1209</f>
        <v>0</v>
      </c>
    </row>
    <row r="1207" spans="1:20" ht="15" customHeight="1">
      <c r="A1207" s="4">
        <v>0</v>
      </c>
      <c r="B1207" s="4">
        <f>③入力シート!$B$2</f>
        <v>202307</v>
      </c>
      <c r="C1207" s="4" t="e">
        <f>③入力シート!C1210*100+③入力シート!D1210</f>
        <v>#VALUE!</v>
      </c>
      <c r="D1207" s="4">
        <v>112011</v>
      </c>
      <c r="E1207" s="4">
        <f>①基本情報!$B$11</f>
        <v>0</v>
      </c>
      <c r="F1207" s="4" t="str">
        <f>③入力シート!Q1210</f>
        <v/>
      </c>
      <c r="G1207" s="4">
        <v>1</v>
      </c>
      <c r="H1207">
        <f>COUNTIFS($C$2:$C1207,C1207,$F$2:$F1207,F1207,$I$2:$I1207,I1207)</f>
        <v>1206</v>
      </c>
      <c r="I1207" s="4">
        <f>③入力シート!E1210</f>
        <v>0</v>
      </c>
      <c r="K1207" s="4">
        <f>③入力シート!G1210</f>
        <v>0</v>
      </c>
      <c r="L1207" s="4">
        <f>③入力シート!H1210</f>
        <v>0</v>
      </c>
      <c r="O1207" s="4">
        <f>①基本情報!$B$9</f>
        <v>0</v>
      </c>
      <c r="P1207" s="4" t="str">
        <f>③入力シート!B1210</f>
        <v/>
      </c>
      <c r="R1207" s="4" t="s">
        <v>50</v>
      </c>
      <c r="S1207" s="4" t="str">
        <f t="shared" si="19"/>
        <v/>
      </c>
      <c r="T1207" s="4">
        <f>③入力シート!J1210</f>
        <v>0</v>
      </c>
    </row>
    <row r="1208" spans="1:20" ht="15" customHeight="1">
      <c r="A1208" s="4">
        <v>0</v>
      </c>
      <c r="B1208" s="4">
        <f>③入力シート!$B$2</f>
        <v>202307</v>
      </c>
      <c r="C1208" s="4" t="e">
        <f>③入力シート!C1211*100+③入力シート!D1211</f>
        <v>#VALUE!</v>
      </c>
      <c r="D1208" s="4">
        <v>112011</v>
      </c>
      <c r="E1208" s="4">
        <f>①基本情報!$B$11</f>
        <v>0</v>
      </c>
      <c r="F1208" s="4" t="str">
        <f>③入力シート!Q1211</f>
        <v/>
      </c>
      <c r="G1208" s="4">
        <v>1</v>
      </c>
      <c r="H1208">
        <f>COUNTIFS($C$2:$C1208,C1208,$F$2:$F1208,F1208,$I$2:$I1208,I1208)</f>
        <v>1207</v>
      </c>
      <c r="I1208" s="4">
        <f>③入力シート!E1211</f>
        <v>0</v>
      </c>
      <c r="K1208" s="4">
        <f>③入力シート!G1211</f>
        <v>0</v>
      </c>
      <c r="L1208" s="4">
        <f>③入力シート!H1211</f>
        <v>0</v>
      </c>
      <c r="O1208" s="4">
        <f>①基本情報!$B$9</f>
        <v>0</v>
      </c>
      <c r="P1208" s="4" t="str">
        <f>③入力シート!B1211</f>
        <v/>
      </c>
      <c r="R1208" s="4" t="s">
        <v>50</v>
      </c>
      <c r="S1208" s="4" t="str">
        <f t="shared" si="19"/>
        <v/>
      </c>
      <c r="T1208" s="4">
        <f>③入力シート!J1211</f>
        <v>0</v>
      </c>
    </row>
    <row r="1209" spans="1:20" ht="15" customHeight="1">
      <c r="A1209" s="4">
        <v>0</v>
      </c>
      <c r="B1209" s="4">
        <f>③入力シート!$B$2</f>
        <v>202307</v>
      </c>
      <c r="C1209" s="4" t="e">
        <f>③入力シート!C1212*100+③入力シート!D1212</f>
        <v>#VALUE!</v>
      </c>
      <c r="D1209" s="4">
        <v>112011</v>
      </c>
      <c r="E1209" s="4">
        <f>①基本情報!$B$11</f>
        <v>0</v>
      </c>
      <c r="F1209" s="4" t="str">
        <f>③入力シート!Q1212</f>
        <v/>
      </c>
      <c r="G1209" s="4">
        <v>1</v>
      </c>
      <c r="H1209">
        <f>COUNTIFS($C$2:$C1209,C1209,$F$2:$F1209,F1209,$I$2:$I1209,I1209)</f>
        <v>1208</v>
      </c>
      <c r="I1209" s="4">
        <f>③入力シート!E1212</f>
        <v>0</v>
      </c>
      <c r="K1209" s="4">
        <f>③入力シート!G1212</f>
        <v>0</v>
      </c>
      <c r="L1209" s="4">
        <f>③入力シート!H1212</f>
        <v>0</v>
      </c>
      <c r="O1209" s="4">
        <f>①基本情報!$B$9</f>
        <v>0</v>
      </c>
      <c r="P1209" s="4" t="str">
        <f>③入力シート!B1212</f>
        <v/>
      </c>
      <c r="R1209" s="4" t="s">
        <v>50</v>
      </c>
      <c r="S1209" s="4" t="str">
        <f t="shared" si="19"/>
        <v/>
      </c>
      <c r="T1209" s="4">
        <f>③入力シート!J1212</f>
        <v>0</v>
      </c>
    </row>
    <row r="1210" spans="1:20" ht="15" customHeight="1">
      <c r="A1210" s="4">
        <v>0</v>
      </c>
      <c r="B1210" s="4">
        <f>③入力シート!$B$2</f>
        <v>202307</v>
      </c>
      <c r="C1210" s="4" t="e">
        <f>③入力シート!C1213*100+③入力シート!D1213</f>
        <v>#VALUE!</v>
      </c>
      <c r="D1210" s="4">
        <v>112011</v>
      </c>
      <c r="E1210" s="4">
        <f>①基本情報!$B$11</f>
        <v>0</v>
      </c>
      <c r="F1210" s="4" t="str">
        <f>③入力シート!Q1213</f>
        <v/>
      </c>
      <c r="G1210" s="4">
        <v>1</v>
      </c>
      <c r="H1210">
        <f>COUNTIFS($C$2:$C1210,C1210,$F$2:$F1210,F1210,$I$2:$I1210,I1210)</f>
        <v>1209</v>
      </c>
      <c r="I1210" s="4">
        <f>③入力シート!E1213</f>
        <v>0</v>
      </c>
      <c r="K1210" s="4">
        <f>③入力シート!G1213</f>
        <v>0</v>
      </c>
      <c r="L1210" s="4">
        <f>③入力シート!H1213</f>
        <v>0</v>
      </c>
      <c r="O1210" s="4">
        <f>①基本情報!$B$9</f>
        <v>0</v>
      </c>
      <c r="P1210" s="4" t="str">
        <f>③入力シート!B1213</f>
        <v/>
      </c>
      <c r="R1210" s="4" t="s">
        <v>50</v>
      </c>
      <c r="S1210" s="4" t="str">
        <f t="shared" si="19"/>
        <v/>
      </c>
      <c r="T1210" s="4">
        <f>③入力シート!J1213</f>
        <v>0</v>
      </c>
    </row>
    <row r="1211" spans="1:20" ht="15" customHeight="1">
      <c r="A1211" s="4">
        <v>0</v>
      </c>
      <c r="B1211" s="4">
        <f>③入力シート!$B$2</f>
        <v>202307</v>
      </c>
      <c r="C1211" s="4" t="e">
        <f>③入力シート!C1214*100+③入力シート!D1214</f>
        <v>#VALUE!</v>
      </c>
      <c r="D1211" s="4">
        <v>112011</v>
      </c>
      <c r="E1211" s="4">
        <f>①基本情報!$B$11</f>
        <v>0</v>
      </c>
      <c r="F1211" s="4" t="str">
        <f>③入力シート!Q1214</f>
        <v/>
      </c>
      <c r="G1211" s="4">
        <v>1</v>
      </c>
      <c r="H1211">
        <f>COUNTIFS($C$2:$C1211,C1211,$F$2:$F1211,F1211,$I$2:$I1211,I1211)</f>
        <v>1210</v>
      </c>
      <c r="I1211" s="4">
        <f>③入力シート!E1214</f>
        <v>0</v>
      </c>
      <c r="K1211" s="4">
        <f>③入力シート!G1214</f>
        <v>0</v>
      </c>
      <c r="L1211" s="4">
        <f>③入力シート!H1214</f>
        <v>0</v>
      </c>
      <c r="O1211" s="4">
        <f>①基本情報!$B$9</f>
        <v>0</v>
      </c>
      <c r="P1211" s="4" t="str">
        <f>③入力シート!B1214</f>
        <v/>
      </c>
      <c r="R1211" s="4" t="s">
        <v>50</v>
      </c>
      <c r="S1211" s="4" t="str">
        <f t="shared" si="19"/>
        <v/>
      </c>
      <c r="T1211" s="4">
        <f>③入力シート!J1214</f>
        <v>0</v>
      </c>
    </row>
    <row r="1212" spans="1:20" ht="15" customHeight="1">
      <c r="A1212" s="4">
        <v>0</v>
      </c>
      <c r="B1212" s="4">
        <f>③入力シート!$B$2</f>
        <v>202307</v>
      </c>
      <c r="C1212" s="4" t="e">
        <f>③入力シート!C1215*100+③入力シート!D1215</f>
        <v>#VALUE!</v>
      </c>
      <c r="D1212" s="4">
        <v>112011</v>
      </c>
      <c r="E1212" s="4">
        <f>①基本情報!$B$11</f>
        <v>0</v>
      </c>
      <c r="F1212" s="4" t="str">
        <f>③入力シート!Q1215</f>
        <v/>
      </c>
      <c r="G1212" s="4">
        <v>1</v>
      </c>
      <c r="H1212">
        <f>COUNTIFS($C$2:$C1212,C1212,$F$2:$F1212,F1212,$I$2:$I1212,I1212)</f>
        <v>1211</v>
      </c>
      <c r="I1212" s="4">
        <f>③入力シート!E1215</f>
        <v>0</v>
      </c>
      <c r="K1212" s="4">
        <f>③入力シート!G1215</f>
        <v>0</v>
      </c>
      <c r="L1212" s="4">
        <f>③入力シート!H1215</f>
        <v>0</v>
      </c>
      <c r="O1212" s="4">
        <f>①基本情報!$B$9</f>
        <v>0</v>
      </c>
      <c r="P1212" s="4" t="str">
        <f>③入力シート!B1215</f>
        <v/>
      </c>
      <c r="R1212" s="4" t="s">
        <v>50</v>
      </c>
      <c r="S1212" s="4" t="str">
        <f t="shared" si="19"/>
        <v/>
      </c>
      <c r="T1212" s="4">
        <f>③入力シート!J1215</f>
        <v>0</v>
      </c>
    </row>
    <row r="1213" spans="1:20" ht="15" customHeight="1">
      <c r="A1213" s="4">
        <v>0</v>
      </c>
      <c r="B1213" s="4">
        <f>③入力シート!$B$2</f>
        <v>202307</v>
      </c>
      <c r="C1213" s="4" t="e">
        <f>③入力シート!C1216*100+③入力シート!D1216</f>
        <v>#VALUE!</v>
      </c>
      <c r="D1213" s="4">
        <v>112011</v>
      </c>
      <c r="E1213" s="4">
        <f>①基本情報!$B$11</f>
        <v>0</v>
      </c>
      <c r="F1213" s="4" t="str">
        <f>③入力シート!Q1216</f>
        <v/>
      </c>
      <c r="G1213" s="4">
        <v>1</v>
      </c>
      <c r="H1213">
        <f>COUNTIFS($C$2:$C1213,C1213,$F$2:$F1213,F1213,$I$2:$I1213,I1213)</f>
        <v>1212</v>
      </c>
      <c r="I1213" s="4">
        <f>③入力シート!E1216</f>
        <v>0</v>
      </c>
      <c r="K1213" s="4">
        <f>③入力シート!G1216</f>
        <v>0</v>
      </c>
      <c r="L1213" s="4">
        <f>③入力シート!H1216</f>
        <v>0</v>
      </c>
      <c r="O1213" s="4">
        <f>①基本情報!$B$9</f>
        <v>0</v>
      </c>
      <c r="P1213" s="4" t="str">
        <f>③入力シート!B1216</f>
        <v/>
      </c>
      <c r="R1213" s="4" t="s">
        <v>50</v>
      </c>
      <c r="S1213" s="4" t="str">
        <f t="shared" si="19"/>
        <v/>
      </c>
      <c r="T1213" s="4">
        <f>③入力シート!J1216</f>
        <v>0</v>
      </c>
    </row>
    <row r="1214" spans="1:20" ht="15" customHeight="1">
      <c r="A1214" s="4">
        <v>0</v>
      </c>
      <c r="B1214" s="4">
        <f>③入力シート!$B$2</f>
        <v>202307</v>
      </c>
      <c r="C1214" s="4" t="e">
        <f>③入力シート!C1217*100+③入力シート!D1217</f>
        <v>#VALUE!</v>
      </c>
      <c r="D1214" s="4">
        <v>112011</v>
      </c>
      <c r="E1214" s="4">
        <f>①基本情報!$B$11</f>
        <v>0</v>
      </c>
      <c r="F1214" s="4" t="str">
        <f>③入力シート!Q1217</f>
        <v/>
      </c>
      <c r="G1214" s="4">
        <v>1</v>
      </c>
      <c r="H1214">
        <f>COUNTIFS($C$2:$C1214,C1214,$F$2:$F1214,F1214,$I$2:$I1214,I1214)</f>
        <v>1213</v>
      </c>
      <c r="I1214" s="4">
        <f>③入力シート!E1217</f>
        <v>0</v>
      </c>
      <c r="K1214" s="4">
        <f>③入力シート!G1217</f>
        <v>0</v>
      </c>
      <c r="L1214" s="4">
        <f>③入力シート!H1217</f>
        <v>0</v>
      </c>
      <c r="O1214" s="4">
        <f>①基本情報!$B$9</f>
        <v>0</v>
      </c>
      <c r="P1214" s="4" t="str">
        <f>③入力シート!B1217</f>
        <v/>
      </c>
      <c r="R1214" s="4" t="s">
        <v>50</v>
      </c>
      <c r="S1214" s="4" t="str">
        <f t="shared" si="19"/>
        <v/>
      </c>
      <c r="T1214" s="4">
        <f>③入力シート!J1217</f>
        <v>0</v>
      </c>
    </row>
    <row r="1215" spans="1:20" ht="15" customHeight="1">
      <c r="A1215" s="4">
        <v>0</v>
      </c>
      <c r="B1215" s="4">
        <f>③入力シート!$B$2</f>
        <v>202307</v>
      </c>
      <c r="C1215" s="4" t="e">
        <f>③入力シート!C1218*100+③入力シート!D1218</f>
        <v>#VALUE!</v>
      </c>
      <c r="D1215" s="4">
        <v>112011</v>
      </c>
      <c r="E1215" s="4">
        <f>①基本情報!$B$11</f>
        <v>0</v>
      </c>
      <c r="F1215" s="4" t="str">
        <f>③入力シート!Q1218</f>
        <v/>
      </c>
      <c r="G1215" s="4">
        <v>1</v>
      </c>
      <c r="H1215">
        <f>COUNTIFS($C$2:$C1215,C1215,$F$2:$F1215,F1215,$I$2:$I1215,I1215)</f>
        <v>1214</v>
      </c>
      <c r="I1215" s="4">
        <f>③入力シート!E1218</f>
        <v>0</v>
      </c>
      <c r="K1215" s="4">
        <f>③入力シート!G1218</f>
        <v>0</v>
      </c>
      <c r="L1215" s="4">
        <f>③入力シート!H1218</f>
        <v>0</v>
      </c>
      <c r="O1215" s="4">
        <f>①基本情報!$B$9</f>
        <v>0</v>
      </c>
      <c r="P1215" s="4" t="str">
        <f>③入力シート!B1218</f>
        <v/>
      </c>
      <c r="R1215" s="4" t="s">
        <v>50</v>
      </c>
      <c r="S1215" s="4" t="str">
        <f t="shared" si="19"/>
        <v/>
      </c>
      <c r="T1215" s="4">
        <f>③入力シート!J1218</f>
        <v>0</v>
      </c>
    </row>
    <row r="1216" spans="1:20" ht="15" customHeight="1">
      <c r="A1216" s="4">
        <v>0</v>
      </c>
      <c r="B1216" s="4">
        <f>③入力シート!$B$2</f>
        <v>202307</v>
      </c>
      <c r="C1216" s="4" t="e">
        <f>③入力シート!C1219*100+③入力シート!D1219</f>
        <v>#VALUE!</v>
      </c>
      <c r="D1216" s="4">
        <v>112011</v>
      </c>
      <c r="E1216" s="4">
        <f>①基本情報!$B$11</f>
        <v>0</v>
      </c>
      <c r="F1216" s="4" t="str">
        <f>③入力シート!Q1219</f>
        <v/>
      </c>
      <c r="G1216" s="4">
        <v>1</v>
      </c>
      <c r="H1216">
        <f>COUNTIFS($C$2:$C1216,C1216,$F$2:$F1216,F1216,$I$2:$I1216,I1216)</f>
        <v>1215</v>
      </c>
      <c r="I1216" s="4">
        <f>③入力シート!E1219</f>
        <v>0</v>
      </c>
      <c r="K1216" s="4">
        <f>③入力シート!G1219</f>
        <v>0</v>
      </c>
      <c r="L1216" s="4">
        <f>③入力シート!H1219</f>
        <v>0</v>
      </c>
      <c r="O1216" s="4">
        <f>①基本情報!$B$9</f>
        <v>0</v>
      </c>
      <c r="P1216" s="4" t="str">
        <f>③入力シート!B1219</f>
        <v/>
      </c>
      <c r="R1216" s="4" t="s">
        <v>50</v>
      </c>
      <c r="S1216" s="4" t="str">
        <f t="shared" si="19"/>
        <v/>
      </c>
      <c r="T1216" s="4">
        <f>③入力シート!J1219</f>
        <v>0</v>
      </c>
    </row>
    <row r="1217" spans="1:20" ht="15" customHeight="1">
      <c r="A1217" s="4">
        <v>0</v>
      </c>
      <c r="B1217" s="4">
        <f>③入力シート!$B$2</f>
        <v>202307</v>
      </c>
      <c r="C1217" s="4" t="e">
        <f>③入力シート!C1220*100+③入力シート!D1220</f>
        <v>#VALUE!</v>
      </c>
      <c r="D1217" s="4">
        <v>112011</v>
      </c>
      <c r="E1217" s="4">
        <f>①基本情報!$B$11</f>
        <v>0</v>
      </c>
      <c r="F1217" s="4" t="str">
        <f>③入力シート!Q1220</f>
        <v/>
      </c>
      <c r="G1217" s="4">
        <v>1</v>
      </c>
      <c r="H1217">
        <f>COUNTIFS($C$2:$C1217,C1217,$F$2:$F1217,F1217,$I$2:$I1217,I1217)</f>
        <v>1216</v>
      </c>
      <c r="I1217" s="4">
        <f>③入力シート!E1220</f>
        <v>0</v>
      </c>
      <c r="K1217" s="4">
        <f>③入力シート!G1220</f>
        <v>0</v>
      </c>
      <c r="L1217" s="4">
        <f>③入力シート!H1220</f>
        <v>0</v>
      </c>
      <c r="O1217" s="4">
        <f>①基本情報!$B$9</f>
        <v>0</v>
      </c>
      <c r="P1217" s="4" t="str">
        <f>③入力シート!B1220</f>
        <v/>
      </c>
      <c r="R1217" s="4" t="s">
        <v>50</v>
      </c>
      <c r="S1217" s="4" t="str">
        <f t="shared" si="19"/>
        <v/>
      </c>
      <c r="T1217" s="4">
        <f>③入力シート!J1220</f>
        <v>0</v>
      </c>
    </row>
    <row r="1218" spans="1:20" ht="15" customHeight="1">
      <c r="A1218" s="4">
        <v>0</v>
      </c>
      <c r="B1218" s="4">
        <f>③入力シート!$B$2</f>
        <v>202307</v>
      </c>
      <c r="C1218" s="4" t="e">
        <f>③入力シート!C1221*100+③入力シート!D1221</f>
        <v>#VALUE!</v>
      </c>
      <c r="D1218" s="4">
        <v>112011</v>
      </c>
      <c r="E1218" s="4">
        <f>①基本情報!$B$11</f>
        <v>0</v>
      </c>
      <c r="F1218" s="4" t="str">
        <f>③入力シート!Q1221</f>
        <v/>
      </c>
      <c r="G1218" s="4">
        <v>1</v>
      </c>
      <c r="H1218">
        <f>COUNTIFS($C$2:$C1218,C1218,$F$2:$F1218,F1218,$I$2:$I1218,I1218)</f>
        <v>1217</v>
      </c>
      <c r="I1218" s="4">
        <f>③入力シート!E1221</f>
        <v>0</v>
      </c>
      <c r="K1218" s="4">
        <f>③入力シート!G1221</f>
        <v>0</v>
      </c>
      <c r="L1218" s="4">
        <f>③入力シート!H1221</f>
        <v>0</v>
      </c>
      <c r="O1218" s="4">
        <f>①基本情報!$B$9</f>
        <v>0</v>
      </c>
      <c r="P1218" s="4" t="str">
        <f>③入力シート!B1221</f>
        <v/>
      </c>
      <c r="R1218" s="4" t="s">
        <v>50</v>
      </c>
      <c r="S1218" s="4" t="str">
        <f t="shared" si="19"/>
        <v/>
      </c>
      <c r="T1218" s="4">
        <f>③入力シート!J1221</f>
        <v>0</v>
      </c>
    </row>
    <row r="1219" spans="1:20" ht="15" customHeight="1">
      <c r="A1219" s="4">
        <v>0</v>
      </c>
      <c r="B1219" s="4">
        <f>③入力シート!$B$2</f>
        <v>202307</v>
      </c>
      <c r="C1219" s="4" t="e">
        <f>③入力シート!C1222*100+③入力シート!D1222</f>
        <v>#VALUE!</v>
      </c>
      <c r="D1219" s="4">
        <v>112011</v>
      </c>
      <c r="E1219" s="4">
        <f>①基本情報!$B$11</f>
        <v>0</v>
      </c>
      <c r="F1219" s="4" t="str">
        <f>③入力シート!Q1222</f>
        <v/>
      </c>
      <c r="G1219" s="4">
        <v>1</v>
      </c>
      <c r="H1219">
        <f>COUNTIFS($C$2:$C1219,C1219,$F$2:$F1219,F1219,$I$2:$I1219,I1219)</f>
        <v>1218</v>
      </c>
      <c r="I1219" s="4">
        <f>③入力シート!E1222</f>
        <v>0</v>
      </c>
      <c r="K1219" s="4">
        <f>③入力シート!G1222</f>
        <v>0</v>
      </c>
      <c r="L1219" s="4">
        <f>③入力シート!H1222</f>
        <v>0</v>
      </c>
      <c r="O1219" s="4">
        <f>①基本情報!$B$9</f>
        <v>0</v>
      </c>
      <c r="P1219" s="4" t="str">
        <f>③入力シート!B1222</f>
        <v/>
      </c>
      <c r="R1219" s="4" t="s">
        <v>50</v>
      </c>
      <c r="S1219" s="4" t="str">
        <f t="shared" si="19"/>
        <v/>
      </c>
      <c r="T1219" s="4">
        <f>③入力シート!J1222</f>
        <v>0</v>
      </c>
    </row>
    <row r="1220" spans="1:20" ht="15" customHeight="1">
      <c r="A1220" s="4">
        <v>0</v>
      </c>
      <c r="B1220" s="4">
        <f>③入力シート!$B$2</f>
        <v>202307</v>
      </c>
      <c r="C1220" s="4" t="e">
        <f>③入力シート!C1223*100+③入力シート!D1223</f>
        <v>#VALUE!</v>
      </c>
      <c r="D1220" s="4">
        <v>112011</v>
      </c>
      <c r="E1220" s="4">
        <f>①基本情報!$B$11</f>
        <v>0</v>
      </c>
      <c r="F1220" s="4" t="str">
        <f>③入力シート!Q1223</f>
        <v/>
      </c>
      <c r="G1220" s="4">
        <v>1</v>
      </c>
      <c r="H1220">
        <f>COUNTIFS($C$2:$C1220,C1220,$F$2:$F1220,F1220,$I$2:$I1220,I1220)</f>
        <v>1219</v>
      </c>
      <c r="I1220" s="4">
        <f>③入力シート!E1223</f>
        <v>0</v>
      </c>
      <c r="K1220" s="4">
        <f>③入力シート!G1223</f>
        <v>0</v>
      </c>
      <c r="L1220" s="4">
        <f>③入力シート!H1223</f>
        <v>0</v>
      </c>
      <c r="O1220" s="4">
        <f>①基本情報!$B$9</f>
        <v>0</v>
      </c>
      <c r="P1220" s="4" t="str">
        <f>③入力シート!B1223</f>
        <v/>
      </c>
      <c r="R1220" s="4" t="s">
        <v>50</v>
      </c>
      <c r="S1220" s="4" t="str">
        <f t="shared" si="19"/>
        <v/>
      </c>
      <c r="T1220" s="4">
        <f>③入力シート!J1223</f>
        <v>0</v>
      </c>
    </row>
    <row r="1221" spans="1:20" ht="15" customHeight="1">
      <c r="A1221" s="4">
        <v>0</v>
      </c>
      <c r="B1221" s="4">
        <f>③入力シート!$B$2</f>
        <v>202307</v>
      </c>
      <c r="C1221" s="4" t="e">
        <f>③入力シート!C1224*100+③入力シート!D1224</f>
        <v>#VALUE!</v>
      </c>
      <c r="D1221" s="4">
        <v>112011</v>
      </c>
      <c r="E1221" s="4">
        <f>①基本情報!$B$11</f>
        <v>0</v>
      </c>
      <c r="F1221" s="4" t="str">
        <f>③入力シート!Q1224</f>
        <v/>
      </c>
      <c r="G1221" s="4">
        <v>1</v>
      </c>
      <c r="H1221">
        <f>COUNTIFS($C$2:$C1221,C1221,$F$2:$F1221,F1221,$I$2:$I1221,I1221)</f>
        <v>1220</v>
      </c>
      <c r="I1221" s="4">
        <f>③入力シート!E1224</f>
        <v>0</v>
      </c>
      <c r="K1221" s="4">
        <f>③入力シート!G1224</f>
        <v>0</v>
      </c>
      <c r="L1221" s="4">
        <f>③入力シート!H1224</f>
        <v>0</v>
      </c>
      <c r="O1221" s="4">
        <f>①基本情報!$B$9</f>
        <v>0</v>
      </c>
      <c r="P1221" s="4" t="str">
        <f>③入力シート!B1224</f>
        <v/>
      </c>
      <c r="R1221" s="4" t="s">
        <v>50</v>
      </c>
      <c r="S1221" s="4" t="str">
        <f t="shared" si="19"/>
        <v/>
      </c>
      <c r="T1221" s="4">
        <f>③入力シート!J1224</f>
        <v>0</v>
      </c>
    </row>
    <row r="1222" spans="1:20" ht="15" customHeight="1">
      <c r="A1222" s="4">
        <v>0</v>
      </c>
      <c r="B1222" s="4">
        <f>③入力シート!$B$2</f>
        <v>202307</v>
      </c>
      <c r="C1222" s="4" t="e">
        <f>③入力シート!C1225*100+③入力シート!D1225</f>
        <v>#VALUE!</v>
      </c>
      <c r="D1222" s="4">
        <v>112011</v>
      </c>
      <c r="E1222" s="4">
        <f>①基本情報!$B$11</f>
        <v>0</v>
      </c>
      <c r="F1222" s="4" t="str">
        <f>③入力シート!Q1225</f>
        <v/>
      </c>
      <c r="G1222" s="4">
        <v>1</v>
      </c>
      <c r="H1222">
        <f>COUNTIFS($C$2:$C1222,C1222,$F$2:$F1222,F1222,$I$2:$I1222,I1222)</f>
        <v>1221</v>
      </c>
      <c r="I1222" s="4">
        <f>③入力シート!E1225</f>
        <v>0</v>
      </c>
      <c r="K1222" s="4">
        <f>③入力シート!G1225</f>
        <v>0</v>
      </c>
      <c r="L1222" s="4">
        <f>③入力シート!H1225</f>
        <v>0</v>
      </c>
      <c r="O1222" s="4">
        <f>①基本情報!$B$9</f>
        <v>0</v>
      </c>
      <c r="P1222" s="4" t="str">
        <f>③入力シート!B1225</f>
        <v/>
      </c>
      <c r="R1222" s="4" t="s">
        <v>50</v>
      </c>
      <c r="S1222" s="4" t="str">
        <f t="shared" si="19"/>
        <v/>
      </c>
      <c r="T1222" s="4">
        <f>③入力シート!J1225</f>
        <v>0</v>
      </c>
    </row>
    <row r="1223" spans="1:20" ht="15" customHeight="1">
      <c r="A1223" s="4">
        <v>0</v>
      </c>
      <c r="B1223" s="4">
        <f>③入力シート!$B$2</f>
        <v>202307</v>
      </c>
      <c r="C1223" s="4" t="e">
        <f>③入力シート!C1226*100+③入力シート!D1226</f>
        <v>#VALUE!</v>
      </c>
      <c r="D1223" s="4">
        <v>112011</v>
      </c>
      <c r="E1223" s="4">
        <f>①基本情報!$B$11</f>
        <v>0</v>
      </c>
      <c r="F1223" s="4" t="str">
        <f>③入力シート!Q1226</f>
        <v/>
      </c>
      <c r="G1223" s="4">
        <v>1</v>
      </c>
      <c r="H1223">
        <f>COUNTIFS($C$2:$C1223,C1223,$F$2:$F1223,F1223,$I$2:$I1223,I1223)</f>
        <v>1222</v>
      </c>
      <c r="I1223" s="4">
        <f>③入力シート!E1226</f>
        <v>0</v>
      </c>
      <c r="K1223" s="4">
        <f>③入力シート!G1226</f>
        <v>0</v>
      </c>
      <c r="L1223" s="4">
        <f>③入力シート!H1226</f>
        <v>0</v>
      </c>
      <c r="O1223" s="4">
        <f>①基本情報!$B$9</f>
        <v>0</v>
      </c>
      <c r="P1223" s="4" t="str">
        <f>③入力シート!B1226</f>
        <v/>
      </c>
      <c r="R1223" s="4" t="s">
        <v>50</v>
      </c>
      <c r="S1223" s="4" t="str">
        <f t="shared" si="19"/>
        <v/>
      </c>
      <c r="T1223" s="4">
        <f>③入力シート!J1226</f>
        <v>0</v>
      </c>
    </row>
    <row r="1224" spans="1:20" ht="15" customHeight="1">
      <c r="A1224" s="4">
        <v>0</v>
      </c>
      <c r="B1224" s="4">
        <f>③入力シート!$B$2</f>
        <v>202307</v>
      </c>
      <c r="C1224" s="4" t="e">
        <f>③入力シート!C1227*100+③入力シート!D1227</f>
        <v>#VALUE!</v>
      </c>
      <c r="D1224" s="4">
        <v>112011</v>
      </c>
      <c r="E1224" s="4">
        <f>①基本情報!$B$11</f>
        <v>0</v>
      </c>
      <c r="F1224" s="4" t="str">
        <f>③入力シート!Q1227</f>
        <v/>
      </c>
      <c r="G1224" s="4">
        <v>1</v>
      </c>
      <c r="H1224">
        <f>COUNTIFS($C$2:$C1224,C1224,$F$2:$F1224,F1224,$I$2:$I1224,I1224)</f>
        <v>1223</v>
      </c>
      <c r="I1224" s="4">
        <f>③入力シート!E1227</f>
        <v>0</v>
      </c>
      <c r="K1224" s="4">
        <f>③入力シート!G1227</f>
        <v>0</v>
      </c>
      <c r="L1224" s="4">
        <f>③入力シート!H1227</f>
        <v>0</v>
      </c>
      <c r="O1224" s="4">
        <f>①基本情報!$B$9</f>
        <v>0</v>
      </c>
      <c r="P1224" s="4" t="str">
        <f>③入力シート!B1227</f>
        <v/>
      </c>
      <c r="R1224" s="4" t="s">
        <v>50</v>
      </c>
      <c r="S1224" s="4" t="str">
        <f t="shared" si="19"/>
        <v/>
      </c>
      <c r="T1224" s="4">
        <f>③入力シート!J1227</f>
        <v>0</v>
      </c>
    </row>
    <row r="1225" spans="1:20" ht="15" customHeight="1">
      <c r="A1225" s="4">
        <v>0</v>
      </c>
      <c r="B1225" s="4">
        <f>③入力シート!$B$2</f>
        <v>202307</v>
      </c>
      <c r="C1225" s="4" t="e">
        <f>③入力シート!C1228*100+③入力シート!D1228</f>
        <v>#VALUE!</v>
      </c>
      <c r="D1225" s="4">
        <v>112011</v>
      </c>
      <c r="E1225" s="4">
        <f>①基本情報!$B$11</f>
        <v>0</v>
      </c>
      <c r="F1225" s="4" t="str">
        <f>③入力シート!Q1228</f>
        <v/>
      </c>
      <c r="G1225" s="4">
        <v>1</v>
      </c>
      <c r="H1225">
        <f>COUNTIFS($C$2:$C1225,C1225,$F$2:$F1225,F1225,$I$2:$I1225,I1225)</f>
        <v>1224</v>
      </c>
      <c r="I1225" s="4">
        <f>③入力シート!E1228</f>
        <v>0</v>
      </c>
      <c r="K1225" s="4">
        <f>③入力シート!G1228</f>
        <v>0</v>
      </c>
      <c r="L1225" s="4">
        <f>③入力シート!H1228</f>
        <v>0</v>
      </c>
      <c r="O1225" s="4">
        <f>①基本情報!$B$9</f>
        <v>0</v>
      </c>
      <c r="P1225" s="4" t="str">
        <f>③入力シート!B1228</f>
        <v/>
      </c>
      <c r="R1225" s="4" t="s">
        <v>50</v>
      </c>
      <c r="S1225" s="4" t="str">
        <f t="shared" si="19"/>
        <v/>
      </c>
      <c r="T1225" s="4">
        <f>③入力シート!J1228</f>
        <v>0</v>
      </c>
    </row>
    <row r="1226" spans="1:20" ht="15" customHeight="1">
      <c r="A1226" s="4">
        <v>0</v>
      </c>
      <c r="B1226" s="4">
        <f>③入力シート!$B$2</f>
        <v>202307</v>
      </c>
      <c r="C1226" s="4" t="e">
        <f>③入力シート!C1229*100+③入力シート!D1229</f>
        <v>#VALUE!</v>
      </c>
      <c r="D1226" s="4">
        <v>112011</v>
      </c>
      <c r="E1226" s="4">
        <f>①基本情報!$B$11</f>
        <v>0</v>
      </c>
      <c r="F1226" s="4" t="str">
        <f>③入力シート!Q1229</f>
        <v/>
      </c>
      <c r="G1226" s="4">
        <v>1</v>
      </c>
      <c r="H1226">
        <f>COUNTIFS($C$2:$C1226,C1226,$F$2:$F1226,F1226,$I$2:$I1226,I1226)</f>
        <v>1225</v>
      </c>
      <c r="I1226" s="4">
        <f>③入力シート!E1229</f>
        <v>0</v>
      </c>
      <c r="K1226" s="4">
        <f>③入力シート!G1229</f>
        <v>0</v>
      </c>
      <c r="L1226" s="4">
        <f>③入力シート!H1229</f>
        <v>0</v>
      </c>
      <c r="O1226" s="4">
        <f>①基本情報!$B$9</f>
        <v>0</v>
      </c>
      <c r="P1226" s="4" t="str">
        <f>③入力シート!B1229</f>
        <v/>
      </c>
      <c r="R1226" s="4" t="s">
        <v>50</v>
      </c>
      <c r="S1226" s="4" t="str">
        <f t="shared" si="19"/>
        <v/>
      </c>
      <c r="T1226" s="4">
        <f>③入力シート!J1229</f>
        <v>0</v>
      </c>
    </row>
    <row r="1227" spans="1:20" ht="15" customHeight="1">
      <c r="A1227" s="4">
        <v>0</v>
      </c>
      <c r="B1227" s="4">
        <f>③入力シート!$B$2</f>
        <v>202307</v>
      </c>
      <c r="C1227" s="4" t="e">
        <f>③入力シート!C1230*100+③入力シート!D1230</f>
        <v>#VALUE!</v>
      </c>
      <c r="D1227" s="4">
        <v>112011</v>
      </c>
      <c r="E1227" s="4">
        <f>①基本情報!$B$11</f>
        <v>0</v>
      </c>
      <c r="F1227" s="4" t="str">
        <f>③入力シート!Q1230</f>
        <v/>
      </c>
      <c r="G1227" s="4">
        <v>1</v>
      </c>
      <c r="H1227">
        <f>COUNTIFS($C$2:$C1227,C1227,$F$2:$F1227,F1227,$I$2:$I1227,I1227)</f>
        <v>1226</v>
      </c>
      <c r="I1227" s="4">
        <f>③入力シート!E1230</f>
        <v>0</v>
      </c>
      <c r="K1227" s="4">
        <f>③入力シート!G1230</f>
        <v>0</v>
      </c>
      <c r="L1227" s="4">
        <f>③入力シート!H1230</f>
        <v>0</v>
      </c>
      <c r="O1227" s="4">
        <f>①基本情報!$B$9</f>
        <v>0</v>
      </c>
      <c r="P1227" s="4" t="str">
        <f>③入力シート!B1230</f>
        <v/>
      </c>
      <c r="R1227" s="4" t="s">
        <v>50</v>
      </c>
      <c r="S1227" s="4" t="str">
        <f t="shared" si="19"/>
        <v/>
      </c>
      <c r="T1227" s="4">
        <f>③入力シート!J1230</f>
        <v>0</v>
      </c>
    </row>
    <row r="1228" spans="1:20" ht="15" customHeight="1">
      <c r="A1228" s="4">
        <v>0</v>
      </c>
      <c r="B1228" s="4">
        <f>③入力シート!$B$2</f>
        <v>202307</v>
      </c>
      <c r="C1228" s="4" t="e">
        <f>③入力シート!C1231*100+③入力シート!D1231</f>
        <v>#VALUE!</v>
      </c>
      <c r="D1228" s="4">
        <v>112011</v>
      </c>
      <c r="E1228" s="4">
        <f>①基本情報!$B$11</f>
        <v>0</v>
      </c>
      <c r="F1228" s="4" t="str">
        <f>③入力シート!Q1231</f>
        <v/>
      </c>
      <c r="G1228" s="4">
        <v>1</v>
      </c>
      <c r="H1228">
        <f>COUNTIFS($C$2:$C1228,C1228,$F$2:$F1228,F1228,$I$2:$I1228,I1228)</f>
        <v>1227</v>
      </c>
      <c r="I1228" s="4">
        <f>③入力シート!E1231</f>
        <v>0</v>
      </c>
      <c r="K1228" s="4">
        <f>③入力シート!G1231</f>
        <v>0</v>
      </c>
      <c r="L1228" s="4">
        <f>③入力シート!H1231</f>
        <v>0</v>
      </c>
      <c r="O1228" s="4">
        <f>①基本情報!$B$9</f>
        <v>0</v>
      </c>
      <c r="P1228" s="4" t="str">
        <f>③入力シート!B1231</f>
        <v/>
      </c>
      <c r="R1228" s="4" t="s">
        <v>50</v>
      </c>
      <c r="S1228" s="4" t="str">
        <f t="shared" si="19"/>
        <v/>
      </c>
      <c r="T1228" s="4">
        <f>③入力シート!J1231</f>
        <v>0</v>
      </c>
    </row>
    <row r="1229" spans="1:20" ht="15" customHeight="1">
      <c r="A1229" s="4">
        <v>0</v>
      </c>
      <c r="B1229" s="4">
        <f>③入力シート!$B$2</f>
        <v>202307</v>
      </c>
      <c r="C1229" s="4" t="e">
        <f>③入力シート!C1232*100+③入力シート!D1232</f>
        <v>#VALUE!</v>
      </c>
      <c r="D1229" s="4">
        <v>112011</v>
      </c>
      <c r="E1229" s="4">
        <f>①基本情報!$B$11</f>
        <v>0</v>
      </c>
      <c r="F1229" s="4" t="str">
        <f>③入力シート!Q1232</f>
        <v/>
      </c>
      <c r="G1229" s="4">
        <v>1</v>
      </c>
      <c r="H1229">
        <f>COUNTIFS($C$2:$C1229,C1229,$F$2:$F1229,F1229,$I$2:$I1229,I1229)</f>
        <v>1228</v>
      </c>
      <c r="I1229" s="4">
        <f>③入力シート!E1232</f>
        <v>0</v>
      </c>
      <c r="K1229" s="4">
        <f>③入力シート!G1232</f>
        <v>0</v>
      </c>
      <c r="L1229" s="4">
        <f>③入力シート!H1232</f>
        <v>0</v>
      </c>
      <c r="O1229" s="4">
        <f>①基本情報!$B$9</f>
        <v>0</v>
      </c>
      <c r="P1229" s="4" t="str">
        <f>③入力シート!B1232</f>
        <v/>
      </c>
      <c r="R1229" s="4" t="s">
        <v>50</v>
      </c>
      <c r="S1229" s="4" t="str">
        <f t="shared" si="19"/>
        <v/>
      </c>
      <c r="T1229" s="4">
        <f>③入力シート!J1232</f>
        <v>0</v>
      </c>
    </row>
    <row r="1230" spans="1:20" ht="15" customHeight="1">
      <c r="A1230" s="4">
        <v>0</v>
      </c>
      <c r="B1230" s="4">
        <f>③入力シート!$B$2</f>
        <v>202307</v>
      </c>
      <c r="C1230" s="4" t="e">
        <f>③入力シート!C1233*100+③入力シート!D1233</f>
        <v>#VALUE!</v>
      </c>
      <c r="D1230" s="4">
        <v>112011</v>
      </c>
      <c r="E1230" s="4">
        <f>①基本情報!$B$11</f>
        <v>0</v>
      </c>
      <c r="F1230" s="4" t="str">
        <f>③入力シート!Q1233</f>
        <v/>
      </c>
      <c r="G1230" s="4">
        <v>1</v>
      </c>
      <c r="H1230">
        <f>COUNTIFS($C$2:$C1230,C1230,$F$2:$F1230,F1230,$I$2:$I1230,I1230)</f>
        <v>1229</v>
      </c>
      <c r="I1230" s="4">
        <f>③入力シート!E1233</f>
        <v>0</v>
      </c>
      <c r="K1230" s="4">
        <f>③入力シート!G1233</f>
        <v>0</v>
      </c>
      <c r="L1230" s="4">
        <f>③入力シート!H1233</f>
        <v>0</v>
      </c>
      <c r="O1230" s="4">
        <f>①基本情報!$B$9</f>
        <v>0</v>
      </c>
      <c r="P1230" s="4" t="str">
        <f>③入力シート!B1233</f>
        <v/>
      </c>
      <c r="R1230" s="4" t="s">
        <v>50</v>
      </c>
      <c r="S1230" s="4" t="str">
        <f t="shared" si="19"/>
        <v/>
      </c>
      <c r="T1230" s="4">
        <f>③入力シート!J1233</f>
        <v>0</v>
      </c>
    </row>
    <row r="1231" spans="1:20" ht="15" customHeight="1">
      <c r="A1231" s="4">
        <v>0</v>
      </c>
      <c r="B1231" s="4">
        <f>③入力シート!$B$2</f>
        <v>202307</v>
      </c>
      <c r="C1231" s="4" t="e">
        <f>③入力シート!C1234*100+③入力シート!D1234</f>
        <v>#VALUE!</v>
      </c>
      <c r="D1231" s="4">
        <v>112011</v>
      </c>
      <c r="E1231" s="4">
        <f>①基本情報!$B$11</f>
        <v>0</v>
      </c>
      <c r="F1231" s="4" t="str">
        <f>③入力シート!Q1234</f>
        <v/>
      </c>
      <c r="G1231" s="4">
        <v>1</v>
      </c>
      <c r="H1231">
        <f>COUNTIFS($C$2:$C1231,C1231,$F$2:$F1231,F1231,$I$2:$I1231,I1231)</f>
        <v>1230</v>
      </c>
      <c r="I1231" s="4">
        <f>③入力シート!E1234</f>
        <v>0</v>
      </c>
      <c r="K1231" s="4">
        <f>③入力シート!G1234</f>
        <v>0</v>
      </c>
      <c r="L1231" s="4">
        <f>③入力シート!H1234</f>
        <v>0</v>
      </c>
      <c r="O1231" s="4">
        <f>①基本情報!$B$9</f>
        <v>0</v>
      </c>
      <c r="P1231" s="4" t="str">
        <f>③入力シート!B1234</f>
        <v/>
      </c>
      <c r="R1231" s="4" t="s">
        <v>50</v>
      </c>
      <c r="S1231" s="4" t="str">
        <f t="shared" si="19"/>
        <v/>
      </c>
      <c r="T1231" s="4">
        <f>③入力シート!J1234</f>
        <v>0</v>
      </c>
    </row>
    <row r="1232" spans="1:20" ht="15" customHeight="1">
      <c r="A1232" s="4">
        <v>0</v>
      </c>
      <c r="B1232" s="4">
        <f>③入力シート!$B$2</f>
        <v>202307</v>
      </c>
      <c r="C1232" s="4" t="e">
        <f>③入力シート!C1235*100+③入力シート!D1235</f>
        <v>#VALUE!</v>
      </c>
      <c r="D1232" s="4">
        <v>112011</v>
      </c>
      <c r="E1232" s="4">
        <f>①基本情報!$B$11</f>
        <v>0</v>
      </c>
      <c r="F1232" s="4" t="str">
        <f>③入力シート!Q1235</f>
        <v/>
      </c>
      <c r="G1232" s="4">
        <v>1</v>
      </c>
      <c r="H1232">
        <f>COUNTIFS($C$2:$C1232,C1232,$F$2:$F1232,F1232,$I$2:$I1232,I1232)</f>
        <v>1231</v>
      </c>
      <c r="I1232" s="4">
        <f>③入力シート!E1235</f>
        <v>0</v>
      </c>
      <c r="K1232" s="4">
        <f>③入力シート!G1235</f>
        <v>0</v>
      </c>
      <c r="L1232" s="4">
        <f>③入力シート!H1235</f>
        <v>0</v>
      </c>
      <c r="O1232" s="4">
        <f>①基本情報!$B$9</f>
        <v>0</v>
      </c>
      <c r="P1232" s="4" t="str">
        <f>③入力シート!B1235</f>
        <v/>
      </c>
      <c r="R1232" s="4" t="s">
        <v>50</v>
      </c>
      <c r="S1232" s="4" t="str">
        <f t="shared" si="19"/>
        <v/>
      </c>
      <c r="T1232" s="4">
        <f>③入力シート!J1235</f>
        <v>0</v>
      </c>
    </row>
    <row r="1233" spans="1:20" ht="15" customHeight="1">
      <c r="A1233" s="4">
        <v>0</v>
      </c>
      <c r="B1233" s="4">
        <f>③入力シート!$B$2</f>
        <v>202307</v>
      </c>
      <c r="C1233" s="4" t="e">
        <f>③入力シート!C1236*100+③入力シート!D1236</f>
        <v>#VALUE!</v>
      </c>
      <c r="D1233" s="4">
        <v>112011</v>
      </c>
      <c r="E1233" s="4">
        <f>①基本情報!$B$11</f>
        <v>0</v>
      </c>
      <c r="F1233" s="4" t="str">
        <f>③入力シート!Q1236</f>
        <v/>
      </c>
      <c r="G1233" s="4">
        <v>1</v>
      </c>
      <c r="H1233">
        <f>COUNTIFS($C$2:$C1233,C1233,$F$2:$F1233,F1233,$I$2:$I1233,I1233)</f>
        <v>1232</v>
      </c>
      <c r="I1233" s="4">
        <f>③入力シート!E1236</f>
        <v>0</v>
      </c>
      <c r="K1233" s="4">
        <f>③入力シート!G1236</f>
        <v>0</v>
      </c>
      <c r="L1233" s="4">
        <f>③入力シート!H1236</f>
        <v>0</v>
      </c>
      <c r="O1233" s="4">
        <f>①基本情報!$B$9</f>
        <v>0</v>
      </c>
      <c r="P1233" s="4" t="str">
        <f>③入力シート!B1236</f>
        <v/>
      </c>
      <c r="R1233" s="4" t="s">
        <v>50</v>
      </c>
      <c r="S1233" s="4" t="str">
        <f t="shared" si="19"/>
        <v/>
      </c>
      <c r="T1233" s="4">
        <f>③入力シート!J1236</f>
        <v>0</v>
      </c>
    </row>
    <row r="1234" spans="1:20" ht="15" customHeight="1">
      <c r="A1234" s="4">
        <v>0</v>
      </c>
      <c r="B1234" s="4">
        <f>③入力シート!$B$2</f>
        <v>202307</v>
      </c>
      <c r="C1234" s="4" t="e">
        <f>③入力シート!C1237*100+③入力シート!D1237</f>
        <v>#VALUE!</v>
      </c>
      <c r="D1234" s="4">
        <v>112011</v>
      </c>
      <c r="E1234" s="4">
        <f>①基本情報!$B$11</f>
        <v>0</v>
      </c>
      <c r="F1234" s="4" t="str">
        <f>③入力シート!Q1237</f>
        <v/>
      </c>
      <c r="G1234" s="4">
        <v>1</v>
      </c>
      <c r="H1234">
        <f>COUNTIFS($C$2:$C1234,C1234,$F$2:$F1234,F1234,$I$2:$I1234,I1234)</f>
        <v>1233</v>
      </c>
      <c r="I1234" s="4">
        <f>③入力シート!E1237</f>
        <v>0</v>
      </c>
      <c r="K1234" s="4">
        <f>③入力シート!G1237</f>
        <v>0</v>
      </c>
      <c r="L1234" s="4">
        <f>③入力シート!H1237</f>
        <v>0</v>
      </c>
      <c r="O1234" s="4">
        <f>①基本情報!$B$9</f>
        <v>0</v>
      </c>
      <c r="P1234" s="4" t="str">
        <f>③入力シート!B1237</f>
        <v/>
      </c>
      <c r="R1234" s="4" t="s">
        <v>50</v>
      </c>
      <c r="S1234" s="4" t="str">
        <f t="shared" si="19"/>
        <v/>
      </c>
      <c r="T1234" s="4">
        <f>③入力シート!J1237</f>
        <v>0</v>
      </c>
    </row>
    <row r="1235" spans="1:20" ht="15" customHeight="1">
      <c r="A1235" s="4">
        <v>0</v>
      </c>
      <c r="B1235" s="4">
        <f>③入力シート!$B$2</f>
        <v>202307</v>
      </c>
      <c r="C1235" s="4" t="e">
        <f>③入力シート!C1238*100+③入力シート!D1238</f>
        <v>#VALUE!</v>
      </c>
      <c r="D1235" s="4">
        <v>112011</v>
      </c>
      <c r="E1235" s="4">
        <f>①基本情報!$B$11</f>
        <v>0</v>
      </c>
      <c r="F1235" s="4" t="str">
        <f>③入力シート!Q1238</f>
        <v/>
      </c>
      <c r="G1235" s="4">
        <v>1</v>
      </c>
      <c r="H1235">
        <f>COUNTIFS($C$2:$C1235,C1235,$F$2:$F1235,F1235,$I$2:$I1235,I1235)</f>
        <v>1234</v>
      </c>
      <c r="I1235" s="4">
        <f>③入力シート!E1238</f>
        <v>0</v>
      </c>
      <c r="K1235" s="4">
        <f>③入力シート!G1238</f>
        <v>0</v>
      </c>
      <c r="L1235" s="4">
        <f>③入力シート!H1238</f>
        <v>0</v>
      </c>
      <c r="O1235" s="4">
        <f>①基本情報!$B$9</f>
        <v>0</v>
      </c>
      <c r="P1235" s="4" t="str">
        <f>③入力シート!B1238</f>
        <v/>
      </c>
      <c r="R1235" s="4" t="s">
        <v>50</v>
      </c>
      <c r="S1235" s="4" t="str">
        <f t="shared" si="19"/>
        <v/>
      </c>
      <c r="T1235" s="4">
        <f>③入力シート!J1238</f>
        <v>0</v>
      </c>
    </row>
    <row r="1236" spans="1:20" ht="15" customHeight="1">
      <c r="A1236" s="4">
        <v>0</v>
      </c>
      <c r="B1236" s="4">
        <f>③入力シート!$B$2</f>
        <v>202307</v>
      </c>
      <c r="C1236" s="4" t="e">
        <f>③入力シート!C1239*100+③入力シート!D1239</f>
        <v>#VALUE!</v>
      </c>
      <c r="D1236" s="4">
        <v>112011</v>
      </c>
      <c r="E1236" s="4">
        <f>①基本情報!$B$11</f>
        <v>0</v>
      </c>
      <c r="F1236" s="4" t="str">
        <f>③入力シート!Q1239</f>
        <v/>
      </c>
      <c r="G1236" s="4">
        <v>1</v>
      </c>
      <c r="H1236">
        <f>COUNTIFS($C$2:$C1236,C1236,$F$2:$F1236,F1236,$I$2:$I1236,I1236)</f>
        <v>1235</v>
      </c>
      <c r="I1236" s="4">
        <f>③入力シート!E1239</f>
        <v>0</v>
      </c>
      <c r="K1236" s="4">
        <f>③入力シート!G1239</f>
        <v>0</v>
      </c>
      <c r="L1236" s="4">
        <f>③入力シート!H1239</f>
        <v>0</v>
      </c>
      <c r="O1236" s="4">
        <f>①基本情報!$B$9</f>
        <v>0</v>
      </c>
      <c r="P1236" s="4" t="str">
        <f>③入力シート!B1239</f>
        <v/>
      </c>
      <c r="R1236" s="4" t="s">
        <v>50</v>
      </c>
      <c r="S1236" s="4" t="str">
        <f t="shared" si="19"/>
        <v/>
      </c>
      <c r="T1236" s="4">
        <f>③入力シート!J1239</f>
        <v>0</v>
      </c>
    </row>
    <row r="1237" spans="1:20" ht="15" customHeight="1">
      <c r="A1237" s="4">
        <v>0</v>
      </c>
      <c r="B1237" s="4">
        <f>③入力シート!$B$2</f>
        <v>202307</v>
      </c>
      <c r="C1237" s="4" t="e">
        <f>③入力シート!C1240*100+③入力シート!D1240</f>
        <v>#VALUE!</v>
      </c>
      <c r="D1237" s="4">
        <v>112011</v>
      </c>
      <c r="E1237" s="4">
        <f>①基本情報!$B$11</f>
        <v>0</v>
      </c>
      <c r="F1237" s="4" t="str">
        <f>③入力シート!Q1240</f>
        <v/>
      </c>
      <c r="G1237" s="4">
        <v>1</v>
      </c>
      <c r="H1237">
        <f>COUNTIFS($C$2:$C1237,C1237,$F$2:$F1237,F1237,$I$2:$I1237,I1237)</f>
        <v>1236</v>
      </c>
      <c r="I1237" s="4">
        <f>③入力シート!E1240</f>
        <v>0</v>
      </c>
      <c r="K1237" s="4">
        <f>③入力シート!G1240</f>
        <v>0</v>
      </c>
      <c r="L1237" s="4">
        <f>③入力シート!H1240</f>
        <v>0</v>
      </c>
      <c r="O1237" s="4">
        <f>①基本情報!$B$9</f>
        <v>0</v>
      </c>
      <c r="P1237" s="4" t="str">
        <f>③入力シート!B1240</f>
        <v/>
      </c>
      <c r="R1237" s="4" t="s">
        <v>50</v>
      </c>
      <c r="S1237" s="4" t="str">
        <f t="shared" si="19"/>
        <v/>
      </c>
      <c r="T1237" s="4">
        <f>③入力シート!J1240</f>
        <v>0</v>
      </c>
    </row>
    <row r="1238" spans="1:20" ht="15" customHeight="1">
      <c r="A1238" s="4">
        <v>0</v>
      </c>
      <c r="B1238" s="4">
        <f>③入力シート!$B$2</f>
        <v>202307</v>
      </c>
      <c r="C1238" s="4" t="e">
        <f>③入力シート!C1241*100+③入力シート!D1241</f>
        <v>#VALUE!</v>
      </c>
      <c r="D1238" s="4">
        <v>112011</v>
      </c>
      <c r="E1238" s="4">
        <f>①基本情報!$B$11</f>
        <v>0</v>
      </c>
      <c r="F1238" s="4" t="str">
        <f>③入力シート!Q1241</f>
        <v/>
      </c>
      <c r="G1238" s="4">
        <v>1</v>
      </c>
      <c r="H1238">
        <f>COUNTIFS($C$2:$C1238,C1238,$F$2:$F1238,F1238,$I$2:$I1238,I1238)</f>
        <v>1237</v>
      </c>
      <c r="I1238" s="4">
        <f>③入力シート!E1241</f>
        <v>0</v>
      </c>
      <c r="K1238" s="4">
        <f>③入力シート!G1241</f>
        <v>0</v>
      </c>
      <c r="L1238" s="4">
        <f>③入力シート!H1241</f>
        <v>0</v>
      </c>
      <c r="O1238" s="4">
        <f>①基本情報!$B$9</f>
        <v>0</v>
      </c>
      <c r="P1238" s="4" t="str">
        <f>③入力シート!B1241</f>
        <v/>
      </c>
      <c r="R1238" s="4" t="s">
        <v>50</v>
      </c>
      <c r="S1238" s="4" t="str">
        <f t="shared" si="19"/>
        <v/>
      </c>
      <c r="T1238" s="4">
        <f>③入力シート!J1241</f>
        <v>0</v>
      </c>
    </row>
    <row r="1239" spans="1:20" ht="15" customHeight="1">
      <c r="A1239" s="4">
        <v>0</v>
      </c>
      <c r="B1239" s="4">
        <f>③入力シート!$B$2</f>
        <v>202307</v>
      </c>
      <c r="C1239" s="4" t="e">
        <f>③入力シート!C1242*100+③入力シート!D1242</f>
        <v>#VALUE!</v>
      </c>
      <c r="D1239" s="4">
        <v>112011</v>
      </c>
      <c r="E1239" s="4">
        <f>①基本情報!$B$11</f>
        <v>0</v>
      </c>
      <c r="F1239" s="4" t="str">
        <f>③入力シート!Q1242</f>
        <v/>
      </c>
      <c r="G1239" s="4">
        <v>1</v>
      </c>
      <c r="H1239">
        <f>COUNTIFS($C$2:$C1239,C1239,$F$2:$F1239,F1239,$I$2:$I1239,I1239)</f>
        <v>1238</v>
      </c>
      <c r="I1239" s="4">
        <f>③入力シート!E1242</f>
        <v>0</v>
      </c>
      <c r="K1239" s="4">
        <f>③入力シート!G1242</f>
        <v>0</v>
      </c>
      <c r="L1239" s="4">
        <f>③入力シート!H1242</f>
        <v>0</v>
      </c>
      <c r="O1239" s="4">
        <f>①基本情報!$B$9</f>
        <v>0</v>
      </c>
      <c r="P1239" s="4" t="str">
        <f>③入力シート!B1242</f>
        <v/>
      </c>
      <c r="R1239" s="4" t="s">
        <v>50</v>
      </c>
      <c r="S1239" s="4" t="str">
        <f t="shared" si="19"/>
        <v/>
      </c>
      <c r="T1239" s="4">
        <f>③入力シート!J1242</f>
        <v>0</v>
      </c>
    </row>
    <row r="1240" spans="1:20" ht="15" customHeight="1">
      <c r="A1240" s="4">
        <v>0</v>
      </c>
      <c r="B1240" s="4">
        <f>③入力シート!$B$2</f>
        <v>202307</v>
      </c>
      <c r="C1240" s="4" t="e">
        <f>③入力シート!C1243*100+③入力シート!D1243</f>
        <v>#VALUE!</v>
      </c>
      <c r="D1240" s="4">
        <v>112011</v>
      </c>
      <c r="E1240" s="4">
        <f>①基本情報!$B$11</f>
        <v>0</v>
      </c>
      <c r="F1240" s="4" t="str">
        <f>③入力シート!Q1243</f>
        <v/>
      </c>
      <c r="G1240" s="4">
        <v>1</v>
      </c>
      <c r="H1240">
        <f>COUNTIFS($C$2:$C1240,C1240,$F$2:$F1240,F1240,$I$2:$I1240,I1240)</f>
        <v>1239</v>
      </c>
      <c r="I1240" s="4">
        <f>③入力シート!E1243</f>
        <v>0</v>
      </c>
      <c r="K1240" s="4">
        <f>③入力シート!G1243</f>
        <v>0</v>
      </c>
      <c r="L1240" s="4">
        <f>③入力シート!H1243</f>
        <v>0</v>
      </c>
      <c r="O1240" s="4">
        <f>①基本情報!$B$9</f>
        <v>0</v>
      </c>
      <c r="P1240" s="4" t="str">
        <f>③入力シート!B1243</f>
        <v/>
      </c>
      <c r="R1240" s="4" t="s">
        <v>50</v>
      </c>
      <c r="S1240" s="4" t="str">
        <f t="shared" si="19"/>
        <v/>
      </c>
      <c r="T1240" s="4">
        <f>③入力シート!J1243</f>
        <v>0</v>
      </c>
    </row>
    <row r="1241" spans="1:20" ht="15" customHeight="1">
      <c r="A1241" s="4">
        <v>0</v>
      </c>
      <c r="B1241" s="4">
        <f>③入力シート!$B$2</f>
        <v>202307</v>
      </c>
      <c r="C1241" s="4" t="e">
        <f>③入力シート!C1244*100+③入力シート!D1244</f>
        <v>#VALUE!</v>
      </c>
      <c r="D1241" s="4">
        <v>112011</v>
      </c>
      <c r="E1241" s="4">
        <f>①基本情報!$B$11</f>
        <v>0</v>
      </c>
      <c r="F1241" s="4" t="str">
        <f>③入力シート!Q1244</f>
        <v/>
      </c>
      <c r="G1241" s="4">
        <v>1</v>
      </c>
      <c r="H1241">
        <f>COUNTIFS($C$2:$C1241,C1241,$F$2:$F1241,F1241,$I$2:$I1241,I1241)</f>
        <v>1240</v>
      </c>
      <c r="I1241" s="4">
        <f>③入力シート!E1244</f>
        <v>0</v>
      </c>
      <c r="K1241" s="4">
        <f>③入力シート!G1244</f>
        <v>0</v>
      </c>
      <c r="L1241" s="4">
        <f>③入力シート!H1244</f>
        <v>0</v>
      </c>
      <c r="O1241" s="4">
        <f>①基本情報!$B$9</f>
        <v>0</v>
      </c>
      <c r="P1241" s="4" t="str">
        <f>③入力シート!B1244</f>
        <v/>
      </c>
      <c r="R1241" s="4" t="s">
        <v>50</v>
      </c>
      <c r="S1241" s="4" t="str">
        <f t="shared" si="19"/>
        <v/>
      </c>
      <c r="T1241" s="4">
        <f>③入力シート!J1244</f>
        <v>0</v>
      </c>
    </row>
    <row r="1242" spans="1:20" ht="15" customHeight="1">
      <c r="A1242" s="4">
        <v>0</v>
      </c>
      <c r="B1242" s="4">
        <f>③入力シート!$B$2</f>
        <v>202307</v>
      </c>
      <c r="C1242" s="4" t="e">
        <f>③入力シート!C1245*100+③入力シート!D1245</f>
        <v>#VALUE!</v>
      </c>
      <c r="D1242" s="4">
        <v>112011</v>
      </c>
      <c r="E1242" s="4">
        <f>①基本情報!$B$11</f>
        <v>0</v>
      </c>
      <c r="F1242" s="4" t="str">
        <f>③入力シート!Q1245</f>
        <v/>
      </c>
      <c r="G1242" s="4">
        <v>1</v>
      </c>
      <c r="H1242">
        <f>COUNTIFS($C$2:$C1242,C1242,$F$2:$F1242,F1242,$I$2:$I1242,I1242)</f>
        <v>1241</v>
      </c>
      <c r="I1242" s="4">
        <f>③入力シート!E1245</f>
        <v>0</v>
      </c>
      <c r="K1242" s="4">
        <f>③入力シート!G1245</f>
        <v>0</v>
      </c>
      <c r="L1242" s="4">
        <f>③入力シート!H1245</f>
        <v>0</v>
      </c>
      <c r="O1242" s="4">
        <f>①基本情報!$B$9</f>
        <v>0</v>
      </c>
      <c r="P1242" s="4" t="str">
        <f>③入力シート!B1245</f>
        <v/>
      </c>
      <c r="R1242" s="4" t="s">
        <v>50</v>
      </c>
      <c r="S1242" s="4" t="str">
        <f t="shared" si="19"/>
        <v/>
      </c>
      <c r="T1242" s="4">
        <f>③入力シート!J1245</f>
        <v>0</v>
      </c>
    </row>
    <row r="1243" spans="1:20" ht="15" customHeight="1">
      <c r="A1243" s="4">
        <v>0</v>
      </c>
      <c r="B1243" s="4">
        <f>③入力シート!$B$2</f>
        <v>202307</v>
      </c>
      <c r="C1243" s="4" t="e">
        <f>③入力シート!C1246*100+③入力シート!D1246</f>
        <v>#VALUE!</v>
      </c>
      <c r="D1243" s="4">
        <v>112011</v>
      </c>
      <c r="E1243" s="4">
        <f>①基本情報!$B$11</f>
        <v>0</v>
      </c>
      <c r="F1243" s="4" t="str">
        <f>③入力シート!Q1246</f>
        <v/>
      </c>
      <c r="G1243" s="4">
        <v>1</v>
      </c>
      <c r="H1243">
        <f>COUNTIFS($C$2:$C1243,C1243,$F$2:$F1243,F1243,$I$2:$I1243,I1243)</f>
        <v>1242</v>
      </c>
      <c r="I1243" s="4">
        <f>③入力シート!E1246</f>
        <v>0</v>
      </c>
      <c r="K1243" s="4">
        <f>③入力シート!G1246</f>
        <v>0</v>
      </c>
      <c r="L1243" s="4">
        <f>③入力シート!H1246</f>
        <v>0</v>
      </c>
      <c r="O1243" s="4">
        <f>①基本情報!$B$9</f>
        <v>0</v>
      </c>
      <c r="P1243" s="4" t="str">
        <f>③入力シート!B1246</f>
        <v/>
      </c>
      <c r="R1243" s="4" t="s">
        <v>50</v>
      </c>
      <c r="S1243" s="4" t="str">
        <f t="shared" si="19"/>
        <v/>
      </c>
      <c r="T1243" s="4">
        <f>③入力シート!J1246</f>
        <v>0</v>
      </c>
    </row>
    <row r="1244" spans="1:20" ht="15" customHeight="1">
      <c r="A1244" s="4">
        <v>0</v>
      </c>
      <c r="B1244" s="4">
        <f>③入力シート!$B$2</f>
        <v>202307</v>
      </c>
      <c r="C1244" s="4" t="e">
        <f>③入力シート!C1247*100+③入力シート!D1247</f>
        <v>#VALUE!</v>
      </c>
      <c r="D1244" s="4">
        <v>112011</v>
      </c>
      <c r="E1244" s="4">
        <f>①基本情報!$B$11</f>
        <v>0</v>
      </c>
      <c r="F1244" s="4" t="str">
        <f>③入力シート!Q1247</f>
        <v/>
      </c>
      <c r="G1244" s="4">
        <v>1</v>
      </c>
      <c r="H1244">
        <f>COUNTIFS($C$2:$C1244,C1244,$F$2:$F1244,F1244,$I$2:$I1244,I1244)</f>
        <v>1243</v>
      </c>
      <c r="I1244" s="4">
        <f>③入力シート!E1247</f>
        <v>0</v>
      </c>
      <c r="K1244" s="4">
        <f>③入力シート!G1247</f>
        <v>0</v>
      </c>
      <c r="L1244" s="4">
        <f>③入力シート!H1247</f>
        <v>0</v>
      </c>
      <c r="O1244" s="4">
        <f>①基本情報!$B$9</f>
        <v>0</v>
      </c>
      <c r="P1244" s="4" t="str">
        <f>③入力シート!B1247</f>
        <v/>
      </c>
      <c r="R1244" s="4" t="s">
        <v>50</v>
      </c>
      <c r="S1244" s="4" t="str">
        <f t="shared" si="19"/>
        <v/>
      </c>
      <c r="T1244" s="4">
        <f>③入力シート!J1247</f>
        <v>0</v>
      </c>
    </row>
    <row r="1245" spans="1:20" ht="15" customHeight="1">
      <c r="A1245" s="4">
        <v>0</v>
      </c>
      <c r="B1245" s="4">
        <f>③入力シート!$B$2</f>
        <v>202307</v>
      </c>
      <c r="C1245" s="4" t="e">
        <f>③入力シート!C1248*100+③入力シート!D1248</f>
        <v>#VALUE!</v>
      </c>
      <c r="D1245" s="4">
        <v>112011</v>
      </c>
      <c r="E1245" s="4">
        <f>①基本情報!$B$11</f>
        <v>0</v>
      </c>
      <c r="F1245" s="4" t="str">
        <f>③入力シート!Q1248</f>
        <v/>
      </c>
      <c r="G1245" s="4">
        <v>1</v>
      </c>
      <c r="H1245">
        <f>COUNTIFS($C$2:$C1245,C1245,$F$2:$F1245,F1245,$I$2:$I1245,I1245)</f>
        <v>1244</v>
      </c>
      <c r="I1245" s="4">
        <f>③入力シート!E1248</f>
        <v>0</v>
      </c>
      <c r="K1245" s="4">
        <f>③入力シート!G1248</f>
        <v>0</v>
      </c>
      <c r="L1245" s="4">
        <f>③入力シート!H1248</f>
        <v>0</v>
      </c>
      <c r="O1245" s="4">
        <f>①基本情報!$B$9</f>
        <v>0</v>
      </c>
      <c r="P1245" s="4" t="str">
        <f>③入力シート!B1248</f>
        <v/>
      </c>
      <c r="R1245" s="4" t="s">
        <v>50</v>
      </c>
      <c r="S1245" s="4" t="str">
        <f t="shared" si="19"/>
        <v/>
      </c>
      <c r="T1245" s="4">
        <f>③入力シート!J1248</f>
        <v>0</v>
      </c>
    </row>
    <row r="1246" spans="1:20" ht="15" customHeight="1">
      <c r="A1246" s="4">
        <v>0</v>
      </c>
      <c r="B1246" s="4">
        <f>③入力シート!$B$2</f>
        <v>202307</v>
      </c>
      <c r="C1246" s="4" t="e">
        <f>③入力シート!C1249*100+③入力シート!D1249</f>
        <v>#VALUE!</v>
      </c>
      <c r="D1246" s="4">
        <v>112011</v>
      </c>
      <c r="E1246" s="4">
        <f>①基本情報!$B$11</f>
        <v>0</v>
      </c>
      <c r="F1246" s="4" t="str">
        <f>③入力シート!Q1249</f>
        <v/>
      </c>
      <c r="G1246" s="4">
        <v>1</v>
      </c>
      <c r="H1246">
        <f>COUNTIFS($C$2:$C1246,C1246,$F$2:$F1246,F1246,$I$2:$I1246,I1246)</f>
        <v>1245</v>
      </c>
      <c r="I1246" s="4">
        <f>③入力シート!E1249</f>
        <v>0</v>
      </c>
      <c r="K1246" s="4">
        <f>③入力シート!G1249</f>
        <v>0</v>
      </c>
      <c r="L1246" s="4">
        <f>③入力シート!H1249</f>
        <v>0</v>
      </c>
      <c r="O1246" s="4">
        <f>①基本情報!$B$9</f>
        <v>0</v>
      </c>
      <c r="P1246" s="4" t="str">
        <f>③入力シート!B1249</f>
        <v/>
      </c>
      <c r="R1246" s="4" t="s">
        <v>50</v>
      </c>
      <c r="S1246" s="4" t="str">
        <f t="shared" si="19"/>
        <v/>
      </c>
      <c r="T1246" s="4">
        <f>③入力シート!J1249</f>
        <v>0</v>
      </c>
    </row>
    <row r="1247" spans="1:20" ht="15" customHeight="1">
      <c r="A1247" s="4">
        <v>0</v>
      </c>
      <c r="B1247" s="4">
        <f>③入力シート!$B$2</f>
        <v>202307</v>
      </c>
      <c r="C1247" s="4" t="e">
        <f>③入力シート!C1250*100+③入力シート!D1250</f>
        <v>#VALUE!</v>
      </c>
      <c r="D1247" s="4">
        <v>112011</v>
      </c>
      <c r="E1247" s="4">
        <f>①基本情報!$B$11</f>
        <v>0</v>
      </c>
      <c r="F1247" s="4" t="str">
        <f>③入力シート!Q1250</f>
        <v/>
      </c>
      <c r="G1247" s="4">
        <v>1</v>
      </c>
      <c r="H1247">
        <f>COUNTIFS($C$2:$C1247,C1247,$F$2:$F1247,F1247,$I$2:$I1247,I1247)</f>
        <v>1246</v>
      </c>
      <c r="I1247" s="4">
        <f>③入力シート!E1250</f>
        <v>0</v>
      </c>
      <c r="K1247" s="4">
        <f>③入力シート!G1250</f>
        <v>0</v>
      </c>
      <c r="L1247" s="4">
        <f>③入力シート!H1250</f>
        <v>0</v>
      </c>
      <c r="O1247" s="4">
        <f>①基本情報!$B$9</f>
        <v>0</v>
      </c>
      <c r="P1247" s="4" t="str">
        <f>③入力シート!B1250</f>
        <v/>
      </c>
      <c r="R1247" s="4" t="s">
        <v>50</v>
      </c>
      <c r="S1247" s="4" t="str">
        <f t="shared" si="19"/>
        <v/>
      </c>
      <c r="T1247" s="4">
        <f>③入力シート!J1250</f>
        <v>0</v>
      </c>
    </row>
    <row r="1248" spans="1:20" ht="15" customHeight="1">
      <c r="A1248" s="4">
        <v>0</v>
      </c>
      <c r="B1248" s="4">
        <f>③入力シート!$B$2</f>
        <v>202307</v>
      </c>
      <c r="C1248" s="4" t="e">
        <f>③入力シート!C1251*100+③入力シート!D1251</f>
        <v>#VALUE!</v>
      </c>
      <c r="D1248" s="4">
        <v>112011</v>
      </c>
      <c r="E1248" s="4">
        <f>①基本情報!$B$11</f>
        <v>0</v>
      </c>
      <c r="F1248" s="4" t="str">
        <f>③入力シート!Q1251</f>
        <v/>
      </c>
      <c r="G1248" s="4">
        <v>1</v>
      </c>
      <c r="H1248">
        <f>COUNTIFS($C$2:$C1248,C1248,$F$2:$F1248,F1248,$I$2:$I1248,I1248)</f>
        <v>1247</v>
      </c>
      <c r="I1248" s="4">
        <f>③入力シート!E1251</f>
        <v>0</v>
      </c>
      <c r="K1248" s="4">
        <f>③入力シート!G1251</f>
        <v>0</v>
      </c>
      <c r="L1248" s="4">
        <f>③入力シート!H1251</f>
        <v>0</v>
      </c>
      <c r="O1248" s="4">
        <f>①基本情報!$B$9</f>
        <v>0</v>
      </c>
      <c r="P1248" s="4" t="str">
        <f>③入力シート!B1251</f>
        <v/>
      </c>
      <c r="R1248" s="4" t="s">
        <v>50</v>
      </c>
      <c r="S1248" s="4" t="str">
        <f t="shared" si="19"/>
        <v/>
      </c>
      <c r="T1248" s="4">
        <f>③入力シート!J1251</f>
        <v>0</v>
      </c>
    </row>
    <row r="1249" spans="1:20" ht="15" customHeight="1">
      <c r="A1249" s="4">
        <v>0</v>
      </c>
      <c r="B1249" s="4">
        <f>③入力シート!$B$2</f>
        <v>202307</v>
      </c>
      <c r="C1249" s="4" t="e">
        <f>③入力シート!C1252*100+③入力シート!D1252</f>
        <v>#VALUE!</v>
      </c>
      <c r="D1249" s="4">
        <v>112011</v>
      </c>
      <c r="E1249" s="4">
        <f>①基本情報!$B$11</f>
        <v>0</v>
      </c>
      <c r="F1249" s="4" t="str">
        <f>③入力シート!Q1252</f>
        <v/>
      </c>
      <c r="G1249" s="4">
        <v>1</v>
      </c>
      <c r="H1249">
        <f>COUNTIFS($C$2:$C1249,C1249,$F$2:$F1249,F1249,$I$2:$I1249,I1249)</f>
        <v>1248</v>
      </c>
      <c r="I1249" s="4">
        <f>③入力シート!E1252</f>
        <v>0</v>
      </c>
      <c r="K1249" s="4">
        <f>③入力シート!G1252</f>
        <v>0</v>
      </c>
      <c r="L1249" s="4">
        <f>③入力シート!H1252</f>
        <v>0</v>
      </c>
      <c r="O1249" s="4">
        <f>①基本情報!$B$9</f>
        <v>0</v>
      </c>
      <c r="P1249" s="4" t="str">
        <f>③入力シート!B1252</f>
        <v/>
      </c>
      <c r="R1249" s="4" t="s">
        <v>50</v>
      </c>
      <c r="S1249" s="4" t="str">
        <f t="shared" si="19"/>
        <v/>
      </c>
      <c r="T1249" s="4">
        <f>③入力シート!J1252</f>
        <v>0</v>
      </c>
    </row>
    <row r="1250" spans="1:20" ht="15" customHeight="1">
      <c r="A1250" s="4">
        <v>0</v>
      </c>
      <c r="B1250" s="4">
        <f>③入力シート!$B$2</f>
        <v>202307</v>
      </c>
      <c r="C1250" s="4" t="e">
        <f>③入力シート!C1253*100+③入力シート!D1253</f>
        <v>#VALUE!</v>
      </c>
      <c r="D1250" s="4">
        <v>112011</v>
      </c>
      <c r="E1250" s="4">
        <f>①基本情報!$B$11</f>
        <v>0</v>
      </c>
      <c r="F1250" s="4" t="str">
        <f>③入力シート!Q1253</f>
        <v/>
      </c>
      <c r="G1250" s="4">
        <v>1</v>
      </c>
      <c r="H1250">
        <f>COUNTIFS($C$2:$C1250,C1250,$F$2:$F1250,F1250,$I$2:$I1250,I1250)</f>
        <v>1249</v>
      </c>
      <c r="I1250" s="4">
        <f>③入力シート!E1253</f>
        <v>0</v>
      </c>
      <c r="K1250" s="4">
        <f>③入力シート!G1253</f>
        <v>0</v>
      </c>
      <c r="L1250" s="4">
        <f>③入力シート!H1253</f>
        <v>0</v>
      </c>
      <c r="O1250" s="4">
        <f>①基本情報!$B$9</f>
        <v>0</v>
      </c>
      <c r="P1250" s="4" t="str">
        <f>③入力シート!B1253</f>
        <v/>
      </c>
      <c r="R1250" s="4" t="s">
        <v>50</v>
      </c>
      <c r="S1250" s="4" t="str">
        <f t="shared" si="19"/>
        <v/>
      </c>
      <c r="T1250" s="4">
        <f>③入力シート!J1253</f>
        <v>0</v>
      </c>
    </row>
    <row r="1251" spans="1:20" ht="15" customHeight="1">
      <c r="A1251" s="4">
        <v>0</v>
      </c>
      <c r="B1251" s="4">
        <f>③入力シート!$B$2</f>
        <v>202307</v>
      </c>
      <c r="C1251" s="4" t="e">
        <f>③入力シート!C1254*100+③入力シート!D1254</f>
        <v>#VALUE!</v>
      </c>
      <c r="D1251" s="4">
        <v>112011</v>
      </c>
      <c r="E1251" s="4">
        <f>①基本情報!$B$11</f>
        <v>0</v>
      </c>
      <c r="F1251" s="4" t="str">
        <f>③入力シート!Q1254</f>
        <v/>
      </c>
      <c r="G1251" s="4">
        <v>1</v>
      </c>
      <c r="H1251">
        <f>COUNTIFS($C$2:$C1251,C1251,$F$2:$F1251,F1251,$I$2:$I1251,I1251)</f>
        <v>1250</v>
      </c>
      <c r="I1251" s="4">
        <f>③入力シート!E1254</f>
        <v>0</v>
      </c>
      <c r="K1251" s="4">
        <f>③入力シート!G1254</f>
        <v>0</v>
      </c>
      <c r="L1251" s="4">
        <f>③入力シート!H1254</f>
        <v>0</v>
      </c>
      <c r="O1251" s="4">
        <f>①基本情報!$B$9</f>
        <v>0</v>
      </c>
      <c r="P1251" s="4" t="str">
        <f>③入力シート!B1254</f>
        <v/>
      </c>
      <c r="R1251" s="4" t="s">
        <v>50</v>
      </c>
      <c r="S1251" s="4" t="str">
        <f t="shared" si="19"/>
        <v/>
      </c>
      <c r="T1251" s="4">
        <f>③入力シート!J1254</f>
        <v>0</v>
      </c>
    </row>
    <row r="1252" spans="1:20" ht="15" customHeight="1">
      <c r="A1252" s="4">
        <v>0</v>
      </c>
      <c r="B1252" s="4">
        <f>③入力シート!$B$2</f>
        <v>202307</v>
      </c>
      <c r="C1252" s="4" t="e">
        <f>③入力シート!C1255*100+③入力シート!D1255</f>
        <v>#VALUE!</v>
      </c>
      <c r="D1252" s="4">
        <v>112011</v>
      </c>
      <c r="E1252" s="4">
        <f>①基本情報!$B$11</f>
        <v>0</v>
      </c>
      <c r="F1252" s="4" t="str">
        <f>③入力シート!Q1255</f>
        <v/>
      </c>
      <c r="G1252" s="4">
        <v>1</v>
      </c>
      <c r="H1252">
        <f>COUNTIFS($C$2:$C1252,C1252,$F$2:$F1252,F1252,$I$2:$I1252,I1252)</f>
        <v>1251</v>
      </c>
      <c r="I1252" s="4">
        <f>③入力シート!E1255</f>
        <v>0</v>
      </c>
      <c r="K1252" s="4">
        <f>③入力シート!G1255</f>
        <v>0</v>
      </c>
      <c r="L1252" s="4">
        <f>③入力シート!H1255</f>
        <v>0</v>
      </c>
      <c r="O1252" s="4">
        <f>①基本情報!$B$9</f>
        <v>0</v>
      </c>
      <c r="P1252" s="4" t="str">
        <f>③入力シート!B1255</f>
        <v/>
      </c>
      <c r="R1252" s="4" t="s">
        <v>50</v>
      </c>
      <c r="S1252" s="4" t="str">
        <f t="shared" si="19"/>
        <v/>
      </c>
      <c r="T1252" s="4">
        <f>③入力シート!J1255</f>
        <v>0</v>
      </c>
    </row>
    <row r="1253" spans="1:20" ht="15" customHeight="1">
      <c r="A1253" s="4">
        <v>0</v>
      </c>
      <c r="B1253" s="4">
        <f>③入力シート!$B$2</f>
        <v>202307</v>
      </c>
      <c r="C1253" s="4" t="e">
        <f>③入力シート!C1256*100+③入力シート!D1256</f>
        <v>#VALUE!</v>
      </c>
      <c r="D1253" s="4">
        <v>112011</v>
      </c>
      <c r="E1253" s="4">
        <f>①基本情報!$B$11</f>
        <v>0</v>
      </c>
      <c r="F1253" s="4" t="str">
        <f>③入力シート!Q1256</f>
        <v/>
      </c>
      <c r="G1253" s="4">
        <v>1</v>
      </c>
      <c r="H1253">
        <f>COUNTIFS($C$2:$C1253,C1253,$F$2:$F1253,F1253,$I$2:$I1253,I1253)</f>
        <v>1252</v>
      </c>
      <c r="I1253" s="4">
        <f>③入力シート!E1256</f>
        <v>0</v>
      </c>
      <c r="K1253" s="4">
        <f>③入力シート!G1256</f>
        <v>0</v>
      </c>
      <c r="L1253" s="4">
        <f>③入力シート!H1256</f>
        <v>0</v>
      </c>
      <c r="O1253" s="4">
        <f>①基本情報!$B$9</f>
        <v>0</v>
      </c>
      <c r="P1253" s="4" t="str">
        <f>③入力シート!B1256</f>
        <v/>
      </c>
      <c r="R1253" s="4" t="s">
        <v>50</v>
      </c>
      <c r="S1253" s="4" t="str">
        <f t="shared" si="19"/>
        <v/>
      </c>
      <c r="T1253" s="4">
        <f>③入力シート!J1256</f>
        <v>0</v>
      </c>
    </row>
    <row r="1254" spans="1:20" ht="15" customHeight="1">
      <c r="A1254" s="4">
        <v>0</v>
      </c>
      <c r="B1254" s="4">
        <f>③入力シート!$B$2</f>
        <v>202307</v>
      </c>
      <c r="C1254" s="4" t="e">
        <f>③入力シート!C1257*100+③入力シート!D1257</f>
        <v>#VALUE!</v>
      </c>
      <c r="D1254" s="4">
        <v>112011</v>
      </c>
      <c r="E1254" s="4">
        <f>①基本情報!$B$11</f>
        <v>0</v>
      </c>
      <c r="F1254" s="4" t="str">
        <f>③入力シート!Q1257</f>
        <v/>
      </c>
      <c r="G1254" s="4">
        <v>1</v>
      </c>
      <c r="H1254">
        <f>COUNTIFS($C$2:$C1254,C1254,$F$2:$F1254,F1254,$I$2:$I1254,I1254)</f>
        <v>1253</v>
      </c>
      <c r="I1254" s="4">
        <f>③入力シート!E1257</f>
        <v>0</v>
      </c>
      <c r="K1254" s="4">
        <f>③入力シート!G1257</f>
        <v>0</v>
      </c>
      <c r="L1254" s="4">
        <f>③入力シート!H1257</f>
        <v>0</v>
      </c>
      <c r="O1254" s="4">
        <f>①基本情報!$B$9</f>
        <v>0</v>
      </c>
      <c r="P1254" s="4" t="str">
        <f>③入力シート!B1257</f>
        <v/>
      </c>
      <c r="R1254" s="4" t="s">
        <v>50</v>
      </c>
      <c r="S1254" s="4" t="str">
        <f t="shared" si="19"/>
        <v/>
      </c>
      <c r="T1254" s="4">
        <f>③入力シート!J1257</f>
        <v>0</v>
      </c>
    </row>
    <row r="1255" spans="1:20" ht="15" customHeight="1">
      <c r="A1255" s="4">
        <v>0</v>
      </c>
      <c r="B1255" s="4">
        <f>③入力シート!$B$2</f>
        <v>202307</v>
      </c>
      <c r="C1255" s="4" t="e">
        <f>③入力シート!C1258*100+③入力シート!D1258</f>
        <v>#VALUE!</v>
      </c>
      <c r="D1255" s="4">
        <v>112011</v>
      </c>
      <c r="E1255" s="4">
        <f>①基本情報!$B$11</f>
        <v>0</v>
      </c>
      <c r="F1255" s="4" t="str">
        <f>③入力シート!Q1258</f>
        <v/>
      </c>
      <c r="G1255" s="4">
        <v>1</v>
      </c>
      <c r="H1255">
        <f>COUNTIFS($C$2:$C1255,C1255,$F$2:$F1255,F1255,$I$2:$I1255,I1255)</f>
        <v>1254</v>
      </c>
      <c r="I1255" s="4">
        <f>③入力シート!E1258</f>
        <v>0</v>
      </c>
      <c r="K1255" s="4">
        <f>③入力シート!G1258</f>
        <v>0</v>
      </c>
      <c r="L1255" s="4">
        <f>③入力シート!H1258</f>
        <v>0</v>
      </c>
      <c r="O1255" s="4">
        <f>①基本情報!$B$9</f>
        <v>0</v>
      </c>
      <c r="P1255" s="4" t="str">
        <f>③入力シート!B1258</f>
        <v/>
      </c>
      <c r="R1255" s="4" t="s">
        <v>50</v>
      </c>
      <c r="S1255" s="4" t="str">
        <f t="shared" si="19"/>
        <v/>
      </c>
      <c r="T1255" s="4">
        <f>③入力シート!J1258</f>
        <v>0</v>
      </c>
    </row>
    <row r="1256" spans="1:20" ht="15" customHeight="1">
      <c r="A1256" s="4">
        <v>0</v>
      </c>
      <c r="B1256" s="4">
        <f>③入力シート!$B$2</f>
        <v>202307</v>
      </c>
      <c r="C1256" s="4" t="e">
        <f>③入力シート!C1259*100+③入力シート!D1259</f>
        <v>#VALUE!</v>
      </c>
      <c r="D1256" s="4">
        <v>112011</v>
      </c>
      <c r="E1256" s="4">
        <f>①基本情報!$B$11</f>
        <v>0</v>
      </c>
      <c r="F1256" s="4" t="str">
        <f>③入力シート!Q1259</f>
        <v/>
      </c>
      <c r="G1256" s="4">
        <v>1</v>
      </c>
      <c r="H1256">
        <f>COUNTIFS($C$2:$C1256,C1256,$F$2:$F1256,F1256,$I$2:$I1256,I1256)</f>
        <v>1255</v>
      </c>
      <c r="I1256" s="4">
        <f>③入力シート!E1259</f>
        <v>0</v>
      </c>
      <c r="K1256" s="4">
        <f>③入力シート!G1259</f>
        <v>0</v>
      </c>
      <c r="L1256" s="4">
        <f>③入力シート!H1259</f>
        <v>0</v>
      </c>
      <c r="O1256" s="4">
        <f>①基本情報!$B$9</f>
        <v>0</v>
      </c>
      <c r="P1256" s="4" t="str">
        <f>③入力シート!B1259</f>
        <v/>
      </c>
      <c r="R1256" s="4" t="s">
        <v>50</v>
      </c>
      <c r="S1256" s="4" t="str">
        <f t="shared" si="19"/>
        <v/>
      </c>
      <c r="T1256" s="4">
        <f>③入力シート!J1259</f>
        <v>0</v>
      </c>
    </row>
    <row r="1257" spans="1:20" ht="15" customHeight="1">
      <c r="A1257" s="4">
        <v>0</v>
      </c>
      <c r="B1257" s="4">
        <f>③入力シート!$B$2</f>
        <v>202307</v>
      </c>
      <c r="C1257" s="4" t="e">
        <f>③入力シート!C1260*100+③入力シート!D1260</f>
        <v>#VALUE!</v>
      </c>
      <c r="D1257" s="4">
        <v>112011</v>
      </c>
      <c r="E1257" s="4">
        <f>①基本情報!$B$11</f>
        <v>0</v>
      </c>
      <c r="F1257" s="4" t="str">
        <f>③入力シート!Q1260</f>
        <v/>
      </c>
      <c r="G1257" s="4">
        <v>1</v>
      </c>
      <c r="H1257">
        <f>COUNTIFS($C$2:$C1257,C1257,$F$2:$F1257,F1257,$I$2:$I1257,I1257)</f>
        <v>1256</v>
      </c>
      <c r="I1257" s="4">
        <f>③入力シート!E1260</f>
        <v>0</v>
      </c>
      <c r="K1257" s="4">
        <f>③入力シート!G1260</f>
        <v>0</v>
      </c>
      <c r="L1257" s="4">
        <f>③入力シート!H1260</f>
        <v>0</v>
      </c>
      <c r="O1257" s="4">
        <f>①基本情報!$B$9</f>
        <v>0</v>
      </c>
      <c r="P1257" s="4" t="str">
        <f>③入力シート!B1260</f>
        <v/>
      </c>
      <c r="R1257" s="4" t="s">
        <v>50</v>
      </c>
      <c r="S1257" s="4" t="str">
        <f t="shared" ref="S1257:S1320" si="20">IFERROR(VLOOKUP(T1257,$V:$W,2,0),"")</f>
        <v/>
      </c>
      <c r="T1257" s="4">
        <f>③入力シート!J1260</f>
        <v>0</v>
      </c>
    </row>
    <row r="1258" spans="1:20" ht="15" customHeight="1">
      <c r="A1258" s="4">
        <v>0</v>
      </c>
      <c r="B1258" s="4">
        <f>③入力シート!$B$2</f>
        <v>202307</v>
      </c>
      <c r="C1258" s="4" t="e">
        <f>③入力シート!C1261*100+③入力シート!D1261</f>
        <v>#VALUE!</v>
      </c>
      <c r="D1258" s="4">
        <v>112011</v>
      </c>
      <c r="E1258" s="4">
        <f>①基本情報!$B$11</f>
        <v>0</v>
      </c>
      <c r="F1258" s="4" t="str">
        <f>③入力シート!Q1261</f>
        <v/>
      </c>
      <c r="G1258" s="4">
        <v>1</v>
      </c>
      <c r="H1258">
        <f>COUNTIFS($C$2:$C1258,C1258,$F$2:$F1258,F1258,$I$2:$I1258,I1258)</f>
        <v>1257</v>
      </c>
      <c r="I1258" s="4">
        <f>③入力シート!E1261</f>
        <v>0</v>
      </c>
      <c r="K1258" s="4">
        <f>③入力シート!G1261</f>
        <v>0</v>
      </c>
      <c r="L1258" s="4">
        <f>③入力シート!H1261</f>
        <v>0</v>
      </c>
      <c r="O1258" s="4">
        <f>①基本情報!$B$9</f>
        <v>0</v>
      </c>
      <c r="P1258" s="4" t="str">
        <f>③入力シート!B1261</f>
        <v/>
      </c>
      <c r="R1258" s="4" t="s">
        <v>50</v>
      </c>
      <c r="S1258" s="4" t="str">
        <f t="shared" si="20"/>
        <v/>
      </c>
      <c r="T1258" s="4">
        <f>③入力シート!J1261</f>
        <v>0</v>
      </c>
    </row>
    <row r="1259" spans="1:20" ht="15" customHeight="1">
      <c r="A1259" s="4">
        <v>0</v>
      </c>
      <c r="B1259" s="4">
        <f>③入力シート!$B$2</f>
        <v>202307</v>
      </c>
      <c r="C1259" s="4" t="e">
        <f>③入力シート!C1262*100+③入力シート!D1262</f>
        <v>#VALUE!</v>
      </c>
      <c r="D1259" s="4">
        <v>112011</v>
      </c>
      <c r="E1259" s="4">
        <f>①基本情報!$B$11</f>
        <v>0</v>
      </c>
      <c r="F1259" s="4" t="str">
        <f>③入力シート!Q1262</f>
        <v/>
      </c>
      <c r="G1259" s="4">
        <v>1</v>
      </c>
      <c r="H1259">
        <f>COUNTIFS($C$2:$C1259,C1259,$F$2:$F1259,F1259,$I$2:$I1259,I1259)</f>
        <v>1258</v>
      </c>
      <c r="I1259" s="4">
        <f>③入力シート!E1262</f>
        <v>0</v>
      </c>
      <c r="K1259" s="4">
        <f>③入力シート!G1262</f>
        <v>0</v>
      </c>
      <c r="L1259" s="4">
        <f>③入力シート!H1262</f>
        <v>0</v>
      </c>
      <c r="O1259" s="4">
        <f>①基本情報!$B$9</f>
        <v>0</v>
      </c>
      <c r="P1259" s="4" t="str">
        <f>③入力シート!B1262</f>
        <v/>
      </c>
      <c r="R1259" s="4" t="s">
        <v>50</v>
      </c>
      <c r="S1259" s="4" t="str">
        <f t="shared" si="20"/>
        <v/>
      </c>
      <c r="T1259" s="4">
        <f>③入力シート!J1262</f>
        <v>0</v>
      </c>
    </row>
    <row r="1260" spans="1:20" ht="15" customHeight="1">
      <c r="A1260" s="4">
        <v>0</v>
      </c>
      <c r="B1260" s="4">
        <f>③入力シート!$B$2</f>
        <v>202307</v>
      </c>
      <c r="C1260" s="4" t="e">
        <f>③入力シート!C1263*100+③入力シート!D1263</f>
        <v>#VALUE!</v>
      </c>
      <c r="D1260" s="4">
        <v>112011</v>
      </c>
      <c r="E1260" s="4">
        <f>①基本情報!$B$11</f>
        <v>0</v>
      </c>
      <c r="F1260" s="4" t="str">
        <f>③入力シート!Q1263</f>
        <v/>
      </c>
      <c r="G1260" s="4">
        <v>1</v>
      </c>
      <c r="H1260">
        <f>COUNTIFS($C$2:$C1260,C1260,$F$2:$F1260,F1260,$I$2:$I1260,I1260)</f>
        <v>1259</v>
      </c>
      <c r="I1260" s="4">
        <f>③入力シート!E1263</f>
        <v>0</v>
      </c>
      <c r="K1260" s="4">
        <f>③入力シート!G1263</f>
        <v>0</v>
      </c>
      <c r="L1260" s="4">
        <f>③入力シート!H1263</f>
        <v>0</v>
      </c>
      <c r="O1260" s="4">
        <f>①基本情報!$B$9</f>
        <v>0</v>
      </c>
      <c r="P1260" s="4" t="str">
        <f>③入力シート!B1263</f>
        <v/>
      </c>
      <c r="R1260" s="4" t="s">
        <v>50</v>
      </c>
      <c r="S1260" s="4" t="str">
        <f t="shared" si="20"/>
        <v/>
      </c>
      <c r="T1260" s="4">
        <f>③入力シート!J1263</f>
        <v>0</v>
      </c>
    </row>
    <row r="1261" spans="1:20" ht="15" customHeight="1">
      <c r="A1261" s="4">
        <v>0</v>
      </c>
      <c r="B1261" s="4">
        <f>③入力シート!$B$2</f>
        <v>202307</v>
      </c>
      <c r="C1261" s="4" t="e">
        <f>③入力シート!C1264*100+③入力シート!D1264</f>
        <v>#VALUE!</v>
      </c>
      <c r="D1261" s="4">
        <v>112011</v>
      </c>
      <c r="E1261" s="4">
        <f>①基本情報!$B$11</f>
        <v>0</v>
      </c>
      <c r="F1261" s="4" t="str">
        <f>③入力シート!Q1264</f>
        <v/>
      </c>
      <c r="G1261" s="4">
        <v>1</v>
      </c>
      <c r="H1261">
        <f>COUNTIFS($C$2:$C1261,C1261,$F$2:$F1261,F1261,$I$2:$I1261,I1261)</f>
        <v>1260</v>
      </c>
      <c r="I1261" s="4">
        <f>③入力シート!E1264</f>
        <v>0</v>
      </c>
      <c r="K1261" s="4">
        <f>③入力シート!G1264</f>
        <v>0</v>
      </c>
      <c r="L1261" s="4">
        <f>③入力シート!H1264</f>
        <v>0</v>
      </c>
      <c r="O1261" s="4">
        <f>①基本情報!$B$9</f>
        <v>0</v>
      </c>
      <c r="P1261" s="4" t="str">
        <f>③入力シート!B1264</f>
        <v/>
      </c>
      <c r="R1261" s="4" t="s">
        <v>50</v>
      </c>
      <c r="S1261" s="4" t="str">
        <f t="shared" si="20"/>
        <v/>
      </c>
      <c r="T1261" s="4">
        <f>③入力シート!J1264</f>
        <v>0</v>
      </c>
    </row>
    <row r="1262" spans="1:20" ht="15" customHeight="1">
      <c r="A1262" s="4">
        <v>0</v>
      </c>
      <c r="B1262" s="4">
        <f>③入力シート!$B$2</f>
        <v>202307</v>
      </c>
      <c r="C1262" s="4" t="e">
        <f>③入力シート!C1265*100+③入力シート!D1265</f>
        <v>#VALUE!</v>
      </c>
      <c r="D1262" s="4">
        <v>112011</v>
      </c>
      <c r="E1262" s="4">
        <f>①基本情報!$B$11</f>
        <v>0</v>
      </c>
      <c r="F1262" s="4" t="str">
        <f>③入力シート!Q1265</f>
        <v/>
      </c>
      <c r="G1262" s="4">
        <v>1</v>
      </c>
      <c r="H1262">
        <f>COUNTIFS($C$2:$C1262,C1262,$F$2:$F1262,F1262,$I$2:$I1262,I1262)</f>
        <v>1261</v>
      </c>
      <c r="I1262" s="4">
        <f>③入力シート!E1265</f>
        <v>0</v>
      </c>
      <c r="K1262" s="4">
        <f>③入力シート!G1265</f>
        <v>0</v>
      </c>
      <c r="L1262" s="4">
        <f>③入力シート!H1265</f>
        <v>0</v>
      </c>
      <c r="O1262" s="4">
        <f>①基本情報!$B$9</f>
        <v>0</v>
      </c>
      <c r="P1262" s="4" t="str">
        <f>③入力シート!B1265</f>
        <v/>
      </c>
      <c r="R1262" s="4" t="s">
        <v>50</v>
      </c>
      <c r="S1262" s="4" t="str">
        <f t="shared" si="20"/>
        <v/>
      </c>
      <c r="T1262" s="4">
        <f>③入力シート!J1265</f>
        <v>0</v>
      </c>
    </row>
    <row r="1263" spans="1:20" ht="15" customHeight="1">
      <c r="A1263" s="4">
        <v>0</v>
      </c>
      <c r="B1263" s="4">
        <f>③入力シート!$B$2</f>
        <v>202307</v>
      </c>
      <c r="C1263" s="4" t="e">
        <f>③入力シート!C1266*100+③入力シート!D1266</f>
        <v>#VALUE!</v>
      </c>
      <c r="D1263" s="4">
        <v>112011</v>
      </c>
      <c r="E1263" s="4">
        <f>①基本情報!$B$11</f>
        <v>0</v>
      </c>
      <c r="F1263" s="4" t="str">
        <f>③入力シート!Q1266</f>
        <v/>
      </c>
      <c r="G1263" s="4">
        <v>1</v>
      </c>
      <c r="H1263">
        <f>COUNTIFS($C$2:$C1263,C1263,$F$2:$F1263,F1263,$I$2:$I1263,I1263)</f>
        <v>1262</v>
      </c>
      <c r="I1263" s="4">
        <f>③入力シート!E1266</f>
        <v>0</v>
      </c>
      <c r="K1263" s="4">
        <f>③入力シート!G1266</f>
        <v>0</v>
      </c>
      <c r="L1263" s="4">
        <f>③入力シート!H1266</f>
        <v>0</v>
      </c>
      <c r="O1263" s="4">
        <f>①基本情報!$B$9</f>
        <v>0</v>
      </c>
      <c r="P1263" s="4" t="str">
        <f>③入力シート!B1266</f>
        <v/>
      </c>
      <c r="R1263" s="4" t="s">
        <v>50</v>
      </c>
      <c r="S1263" s="4" t="str">
        <f t="shared" si="20"/>
        <v/>
      </c>
      <c r="T1263" s="4">
        <f>③入力シート!J1266</f>
        <v>0</v>
      </c>
    </row>
    <row r="1264" spans="1:20" ht="15" customHeight="1">
      <c r="A1264" s="4">
        <v>0</v>
      </c>
      <c r="B1264" s="4">
        <f>③入力シート!$B$2</f>
        <v>202307</v>
      </c>
      <c r="C1264" s="4" t="e">
        <f>③入力シート!C1267*100+③入力シート!D1267</f>
        <v>#VALUE!</v>
      </c>
      <c r="D1264" s="4">
        <v>112011</v>
      </c>
      <c r="E1264" s="4">
        <f>①基本情報!$B$11</f>
        <v>0</v>
      </c>
      <c r="F1264" s="4" t="str">
        <f>③入力シート!Q1267</f>
        <v/>
      </c>
      <c r="G1264" s="4">
        <v>1</v>
      </c>
      <c r="H1264">
        <f>COUNTIFS($C$2:$C1264,C1264,$F$2:$F1264,F1264,$I$2:$I1264,I1264)</f>
        <v>1263</v>
      </c>
      <c r="I1264" s="4">
        <f>③入力シート!E1267</f>
        <v>0</v>
      </c>
      <c r="K1264" s="4">
        <f>③入力シート!G1267</f>
        <v>0</v>
      </c>
      <c r="L1264" s="4">
        <f>③入力シート!H1267</f>
        <v>0</v>
      </c>
      <c r="O1264" s="4">
        <f>①基本情報!$B$9</f>
        <v>0</v>
      </c>
      <c r="P1264" s="4" t="str">
        <f>③入力シート!B1267</f>
        <v/>
      </c>
      <c r="R1264" s="4" t="s">
        <v>50</v>
      </c>
      <c r="S1264" s="4" t="str">
        <f t="shared" si="20"/>
        <v/>
      </c>
      <c r="T1264" s="4">
        <f>③入力シート!J1267</f>
        <v>0</v>
      </c>
    </row>
    <row r="1265" spans="1:20" ht="15" customHeight="1">
      <c r="A1265" s="4">
        <v>0</v>
      </c>
      <c r="B1265" s="4">
        <f>③入力シート!$B$2</f>
        <v>202307</v>
      </c>
      <c r="C1265" s="4" t="e">
        <f>③入力シート!C1268*100+③入力シート!D1268</f>
        <v>#VALUE!</v>
      </c>
      <c r="D1265" s="4">
        <v>112011</v>
      </c>
      <c r="E1265" s="4">
        <f>①基本情報!$B$11</f>
        <v>0</v>
      </c>
      <c r="F1265" s="4" t="str">
        <f>③入力シート!Q1268</f>
        <v/>
      </c>
      <c r="G1265" s="4">
        <v>1</v>
      </c>
      <c r="H1265">
        <f>COUNTIFS($C$2:$C1265,C1265,$F$2:$F1265,F1265,$I$2:$I1265,I1265)</f>
        <v>1264</v>
      </c>
      <c r="I1265" s="4">
        <f>③入力シート!E1268</f>
        <v>0</v>
      </c>
      <c r="K1265" s="4">
        <f>③入力シート!G1268</f>
        <v>0</v>
      </c>
      <c r="L1265" s="4">
        <f>③入力シート!H1268</f>
        <v>0</v>
      </c>
      <c r="O1265" s="4">
        <f>①基本情報!$B$9</f>
        <v>0</v>
      </c>
      <c r="P1265" s="4" t="str">
        <f>③入力シート!B1268</f>
        <v/>
      </c>
      <c r="R1265" s="4" t="s">
        <v>50</v>
      </c>
      <c r="S1265" s="4" t="str">
        <f t="shared" si="20"/>
        <v/>
      </c>
      <c r="T1265" s="4">
        <f>③入力シート!J1268</f>
        <v>0</v>
      </c>
    </row>
    <row r="1266" spans="1:20" ht="15" customHeight="1">
      <c r="A1266" s="4">
        <v>0</v>
      </c>
      <c r="B1266" s="4">
        <f>③入力シート!$B$2</f>
        <v>202307</v>
      </c>
      <c r="C1266" s="4" t="e">
        <f>③入力シート!C1269*100+③入力シート!D1269</f>
        <v>#VALUE!</v>
      </c>
      <c r="D1266" s="4">
        <v>112011</v>
      </c>
      <c r="E1266" s="4">
        <f>①基本情報!$B$11</f>
        <v>0</v>
      </c>
      <c r="F1266" s="4" t="str">
        <f>③入力シート!Q1269</f>
        <v/>
      </c>
      <c r="G1266" s="4">
        <v>1</v>
      </c>
      <c r="H1266">
        <f>COUNTIFS($C$2:$C1266,C1266,$F$2:$F1266,F1266,$I$2:$I1266,I1266)</f>
        <v>1265</v>
      </c>
      <c r="I1266" s="4">
        <f>③入力シート!E1269</f>
        <v>0</v>
      </c>
      <c r="K1266" s="4">
        <f>③入力シート!G1269</f>
        <v>0</v>
      </c>
      <c r="L1266" s="4">
        <f>③入力シート!H1269</f>
        <v>0</v>
      </c>
      <c r="O1266" s="4">
        <f>①基本情報!$B$9</f>
        <v>0</v>
      </c>
      <c r="P1266" s="4" t="str">
        <f>③入力シート!B1269</f>
        <v/>
      </c>
      <c r="R1266" s="4" t="s">
        <v>50</v>
      </c>
      <c r="S1266" s="4" t="str">
        <f t="shared" si="20"/>
        <v/>
      </c>
      <c r="T1266" s="4">
        <f>③入力シート!J1269</f>
        <v>0</v>
      </c>
    </row>
    <row r="1267" spans="1:20" ht="15" customHeight="1">
      <c r="A1267" s="4">
        <v>0</v>
      </c>
      <c r="B1267" s="4">
        <f>③入力シート!$B$2</f>
        <v>202307</v>
      </c>
      <c r="C1267" s="4" t="e">
        <f>③入力シート!C1270*100+③入力シート!D1270</f>
        <v>#VALUE!</v>
      </c>
      <c r="D1267" s="4">
        <v>112011</v>
      </c>
      <c r="E1267" s="4">
        <f>①基本情報!$B$11</f>
        <v>0</v>
      </c>
      <c r="F1267" s="4" t="str">
        <f>③入力シート!Q1270</f>
        <v/>
      </c>
      <c r="G1267" s="4">
        <v>1</v>
      </c>
      <c r="H1267">
        <f>COUNTIFS($C$2:$C1267,C1267,$F$2:$F1267,F1267,$I$2:$I1267,I1267)</f>
        <v>1266</v>
      </c>
      <c r="I1267" s="4">
        <f>③入力シート!E1270</f>
        <v>0</v>
      </c>
      <c r="K1267" s="4">
        <f>③入力シート!G1270</f>
        <v>0</v>
      </c>
      <c r="L1267" s="4">
        <f>③入力シート!H1270</f>
        <v>0</v>
      </c>
      <c r="O1267" s="4">
        <f>①基本情報!$B$9</f>
        <v>0</v>
      </c>
      <c r="P1267" s="4" t="str">
        <f>③入力シート!B1270</f>
        <v/>
      </c>
      <c r="R1267" s="4" t="s">
        <v>50</v>
      </c>
      <c r="S1267" s="4" t="str">
        <f t="shared" si="20"/>
        <v/>
      </c>
      <c r="T1267" s="4">
        <f>③入力シート!J1270</f>
        <v>0</v>
      </c>
    </row>
    <row r="1268" spans="1:20" ht="15" customHeight="1">
      <c r="A1268" s="4">
        <v>0</v>
      </c>
      <c r="B1268" s="4">
        <f>③入力シート!$B$2</f>
        <v>202307</v>
      </c>
      <c r="C1268" s="4" t="e">
        <f>③入力シート!C1271*100+③入力シート!D1271</f>
        <v>#VALUE!</v>
      </c>
      <c r="D1268" s="4">
        <v>112011</v>
      </c>
      <c r="E1268" s="4">
        <f>①基本情報!$B$11</f>
        <v>0</v>
      </c>
      <c r="F1268" s="4" t="str">
        <f>③入力シート!Q1271</f>
        <v/>
      </c>
      <c r="G1268" s="4">
        <v>1</v>
      </c>
      <c r="H1268">
        <f>COUNTIFS($C$2:$C1268,C1268,$F$2:$F1268,F1268,$I$2:$I1268,I1268)</f>
        <v>1267</v>
      </c>
      <c r="I1268" s="4">
        <f>③入力シート!E1271</f>
        <v>0</v>
      </c>
      <c r="K1268" s="4">
        <f>③入力シート!G1271</f>
        <v>0</v>
      </c>
      <c r="L1268" s="4">
        <f>③入力シート!H1271</f>
        <v>0</v>
      </c>
      <c r="O1268" s="4">
        <f>①基本情報!$B$9</f>
        <v>0</v>
      </c>
      <c r="P1268" s="4" t="str">
        <f>③入力シート!B1271</f>
        <v/>
      </c>
      <c r="R1268" s="4" t="s">
        <v>50</v>
      </c>
      <c r="S1268" s="4" t="str">
        <f t="shared" si="20"/>
        <v/>
      </c>
      <c r="T1268" s="4">
        <f>③入力シート!J1271</f>
        <v>0</v>
      </c>
    </row>
    <row r="1269" spans="1:20" ht="15" customHeight="1">
      <c r="A1269" s="4">
        <v>0</v>
      </c>
      <c r="B1269" s="4">
        <f>③入力シート!$B$2</f>
        <v>202307</v>
      </c>
      <c r="C1269" s="4" t="e">
        <f>③入力シート!C1272*100+③入力シート!D1272</f>
        <v>#VALUE!</v>
      </c>
      <c r="D1269" s="4">
        <v>112011</v>
      </c>
      <c r="E1269" s="4">
        <f>①基本情報!$B$11</f>
        <v>0</v>
      </c>
      <c r="F1269" s="4" t="str">
        <f>③入力シート!Q1272</f>
        <v/>
      </c>
      <c r="G1269" s="4">
        <v>1</v>
      </c>
      <c r="H1269">
        <f>COUNTIFS($C$2:$C1269,C1269,$F$2:$F1269,F1269,$I$2:$I1269,I1269)</f>
        <v>1268</v>
      </c>
      <c r="I1269" s="4">
        <f>③入力シート!E1272</f>
        <v>0</v>
      </c>
      <c r="K1269" s="4">
        <f>③入力シート!G1272</f>
        <v>0</v>
      </c>
      <c r="L1269" s="4">
        <f>③入力シート!H1272</f>
        <v>0</v>
      </c>
      <c r="O1269" s="4">
        <f>①基本情報!$B$9</f>
        <v>0</v>
      </c>
      <c r="P1269" s="4" t="str">
        <f>③入力シート!B1272</f>
        <v/>
      </c>
      <c r="R1269" s="4" t="s">
        <v>50</v>
      </c>
      <c r="S1269" s="4" t="str">
        <f t="shared" si="20"/>
        <v/>
      </c>
      <c r="T1269" s="4">
        <f>③入力シート!J1272</f>
        <v>0</v>
      </c>
    </row>
    <row r="1270" spans="1:20" ht="15" customHeight="1">
      <c r="A1270" s="4">
        <v>0</v>
      </c>
      <c r="B1270" s="4">
        <f>③入力シート!$B$2</f>
        <v>202307</v>
      </c>
      <c r="C1270" s="4" t="e">
        <f>③入力シート!C1273*100+③入力シート!D1273</f>
        <v>#VALUE!</v>
      </c>
      <c r="D1270" s="4">
        <v>112011</v>
      </c>
      <c r="E1270" s="4">
        <f>①基本情報!$B$11</f>
        <v>0</v>
      </c>
      <c r="F1270" s="4" t="str">
        <f>③入力シート!Q1273</f>
        <v/>
      </c>
      <c r="G1270" s="4">
        <v>1</v>
      </c>
      <c r="H1270">
        <f>COUNTIFS($C$2:$C1270,C1270,$F$2:$F1270,F1270,$I$2:$I1270,I1270)</f>
        <v>1269</v>
      </c>
      <c r="I1270" s="4">
        <f>③入力シート!E1273</f>
        <v>0</v>
      </c>
      <c r="K1270" s="4">
        <f>③入力シート!G1273</f>
        <v>0</v>
      </c>
      <c r="L1270" s="4">
        <f>③入力シート!H1273</f>
        <v>0</v>
      </c>
      <c r="O1270" s="4">
        <f>①基本情報!$B$9</f>
        <v>0</v>
      </c>
      <c r="P1270" s="4" t="str">
        <f>③入力シート!B1273</f>
        <v/>
      </c>
      <c r="R1270" s="4" t="s">
        <v>50</v>
      </c>
      <c r="S1270" s="4" t="str">
        <f t="shared" si="20"/>
        <v/>
      </c>
      <c r="T1270" s="4">
        <f>③入力シート!J1273</f>
        <v>0</v>
      </c>
    </row>
    <row r="1271" spans="1:20" ht="15" customHeight="1">
      <c r="A1271" s="4">
        <v>0</v>
      </c>
      <c r="B1271" s="4">
        <f>③入力シート!$B$2</f>
        <v>202307</v>
      </c>
      <c r="C1271" s="4" t="e">
        <f>③入力シート!C1274*100+③入力シート!D1274</f>
        <v>#VALUE!</v>
      </c>
      <c r="D1271" s="4">
        <v>112011</v>
      </c>
      <c r="E1271" s="4">
        <f>①基本情報!$B$11</f>
        <v>0</v>
      </c>
      <c r="F1271" s="4" t="str">
        <f>③入力シート!Q1274</f>
        <v/>
      </c>
      <c r="G1271" s="4">
        <v>1</v>
      </c>
      <c r="H1271">
        <f>COUNTIFS($C$2:$C1271,C1271,$F$2:$F1271,F1271,$I$2:$I1271,I1271)</f>
        <v>1270</v>
      </c>
      <c r="I1271" s="4">
        <f>③入力シート!E1274</f>
        <v>0</v>
      </c>
      <c r="K1271" s="4">
        <f>③入力シート!G1274</f>
        <v>0</v>
      </c>
      <c r="L1271" s="4">
        <f>③入力シート!H1274</f>
        <v>0</v>
      </c>
      <c r="O1271" s="4">
        <f>①基本情報!$B$9</f>
        <v>0</v>
      </c>
      <c r="P1271" s="4" t="str">
        <f>③入力シート!B1274</f>
        <v/>
      </c>
      <c r="R1271" s="4" t="s">
        <v>50</v>
      </c>
      <c r="S1271" s="4" t="str">
        <f t="shared" si="20"/>
        <v/>
      </c>
      <c r="T1271" s="4">
        <f>③入力シート!J1274</f>
        <v>0</v>
      </c>
    </row>
    <row r="1272" spans="1:20" ht="15" customHeight="1">
      <c r="A1272" s="4">
        <v>0</v>
      </c>
      <c r="B1272" s="4">
        <f>③入力シート!$B$2</f>
        <v>202307</v>
      </c>
      <c r="C1272" s="4" t="e">
        <f>③入力シート!C1275*100+③入力シート!D1275</f>
        <v>#VALUE!</v>
      </c>
      <c r="D1272" s="4">
        <v>112011</v>
      </c>
      <c r="E1272" s="4">
        <f>①基本情報!$B$11</f>
        <v>0</v>
      </c>
      <c r="F1272" s="4" t="str">
        <f>③入力シート!Q1275</f>
        <v/>
      </c>
      <c r="G1272" s="4">
        <v>1</v>
      </c>
      <c r="H1272">
        <f>COUNTIFS($C$2:$C1272,C1272,$F$2:$F1272,F1272,$I$2:$I1272,I1272)</f>
        <v>1271</v>
      </c>
      <c r="I1272" s="4">
        <f>③入力シート!E1275</f>
        <v>0</v>
      </c>
      <c r="K1272" s="4">
        <f>③入力シート!G1275</f>
        <v>0</v>
      </c>
      <c r="L1272" s="4">
        <f>③入力シート!H1275</f>
        <v>0</v>
      </c>
      <c r="O1272" s="4">
        <f>①基本情報!$B$9</f>
        <v>0</v>
      </c>
      <c r="P1272" s="4" t="str">
        <f>③入力シート!B1275</f>
        <v/>
      </c>
      <c r="R1272" s="4" t="s">
        <v>50</v>
      </c>
      <c r="S1272" s="4" t="str">
        <f t="shared" si="20"/>
        <v/>
      </c>
      <c r="T1272" s="4">
        <f>③入力シート!J1275</f>
        <v>0</v>
      </c>
    </row>
    <row r="1273" spans="1:20" ht="15" customHeight="1">
      <c r="A1273" s="4">
        <v>0</v>
      </c>
      <c r="B1273" s="4">
        <f>③入力シート!$B$2</f>
        <v>202307</v>
      </c>
      <c r="C1273" s="4" t="e">
        <f>③入力シート!C1276*100+③入力シート!D1276</f>
        <v>#VALUE!</v>
      </c>
      <c r="D1273" s="4">
        <v>112011</v>
      </c>
      <c r="E1273" s="4">
        <f>①基本情報!$B$11</f>
        <v>0</v>
      </c>
      <c r="F1273" s="4" t="str">
        <f>③入力シート!Q1276</f>
        <v/>
      </c>
      <c r="G1273" s="4">
        <v>1</v>
      </c>
      <c r="H1273">
        <f>COUNTIFS($C$2:$C1273,C1273,$F$2:$F1273,F1273,$I$2:$I1273,I1273)</f>
        <v>1272</v>
      </c>
      <c r="I1273" s="4">
        <f>③入力シート!E1276</f>
        <v>0</v>
      </c>
      <c r="K1273" s="4">
        <f>③入力シート!G1276</f>
        <v>0</v>
      </c>
      <c r="L1273" s="4">
        <f>③入力シート!H1276</f>
        <v>0</v>
      </c>
      <c r="O1273" s="4">
        <f>①基本情報!$B$9</f>
        <v>0</v>
      </c>
      <c r="P1273" s="4" t="str">
        <f>③入力シート!B1276</f>
        <v/>
      </c>
      <c r="R1273" s="4" t="s">
        <v>50</v>
      </c>
      <c r="S1273" s="4" t="str">
        <f t="shared" si="20"/>
        <v/>
      </c>
      <c r="T1273" s="4">
        <f>③入力シート!J1276</f>
        <v>0</v>
      </c>
    </row>
    <row r="1274" spans="1:20" ht="15" customHeight="1">
      <c r="A1274" s="4">
        <v>0</v>
      </c>
      <c r="B1274" s="4">
        <f>③入力シート!$B$2</f>
        <v>202307</v>
      </c>
      <c r="C1274" s="4" t="e">
        <f>③入力シート!C1277*100+③入力シート!D1277</f>
        <v>#VALUE!</v>
      </c>
      <c r="D1274" s="4">
        <v>112011</v>
      </c>
      <c r="E1274" s="4">
        <f>①基本情報!$B$11</f>
        <v>0</v>
      </c>
      <c r="F1274" s="4" t="str">
        <f>③入力シート!Q1277</f>
        <v/>
      </c>
      <c r="G1274" s="4">
        <v>1</v>
      </c>
      <c r="H1274">
        <f>COUNTIFS($C$2:$C1274,C1274,$F$2:$F1274,F1274,$I$2:$I1274,I1274)</f>
        <v>1273</v>
      </c>
      <c r="I1274" s="4">
        <f>③入力シート!E1277</f>
        <v>0</v>
      </c>
      <c r="K1274" s="4">
        <f>③入力シート!G1277</f>
        <v>0</v>
      </c>
      <c r="L1274" s="4">
        <f>③入力シート!H1277</f>
        <v>0</v>
      </c>
      <c r="O1274" s="4">
        <f>①基本情報!$B$9</f>
        <v>0</v>
      </c>
      <c r="P1274" s="4" t="str">
        <f>③入力シート!B1277</f>
        <v/>
      </c>
      <c r="R1274" s="4" t="s">
        <v>50</v>
      </c>
      <c r="S1274" s="4" t="str">
        <f t="shared" si="20"/>
        <v/>
      </c>
      <c r="T1274" s="4">
        <f>③入力シート!J1277</f>
        <v>0</v>
      </c>
    </row>
    <row r="1275" spans="1:20" ht="15" customHeight="1">
      <c r="A1275" s="4">
        <v>0</v>
      </c>
      <c r="B1275" s="4">
        <f>③入力シート!$B$2</f>
        <v>202307</v>
      </c>
      <c r="C1275" s="4" t="e">
        <f>③入力シート!C1278*100+③入力シート!D1278</f>
        <v>#VALUE!</v>
      </c>
      <c r="D1275" s="4">
        <v>112011</v>
      </c>
      <c r="E1275" s="4">
        <f>①基本情報!$B$11</f>
        <v>0</v>
      </c>
      <c r="F1275" s="4" t="str">
        <f>③入力シート!Q1278</f>
        <v/>
      </c>
      <c r="G1275" s="4">
        <v>1</v>
      </c>
      <c r="H1275">
        <f>COUNTIFS($C$2:$C1275,C1275,$F$2:$F1275,F1275,$I$2:$I1275,I1275)</f>
        <v>1274</v>
      </c>
      <c r="I1275" s="4">
        <f>③入力シート!E1278</f>
        <v>0</v>
      </c>
      <c r="K1275" s="4">
        <f>③入力シート!G1278</f>
        <v>0</v>
      </c>
      <c r="L1275" s="4">
        <f>③入力シート!H1278</f>
        <v>0</v>
      </c>
      <c r="O1275" s="4">
        <f>①基本情報!$B$9</f>
        <v>0</v>
      </c>
      <c r="P1275" s="4" t="str">
        <f>③入力シート!B1278</f>
        <v/>
      </c>
      <c r="R1275" s="4" t="s">
        <v>50</v>
      </c>
      <c r="S1275" s="4" t="str">
        <f t="shared" si="20"/>
        <v/>
      </c>
      <c r="T1275" s="4">
        <f>③入力シート!J1278</f>
        <v>0</v>
      </c>
    </row>
    <row r="1276" spans="1:20" ht="15" customHeight="1">
      <c r="A1276" s="4">
        <v>0</v>
      </c>
      <c r="B1276" s="4">
        <f>③入力シート!$B$2</f>
        <v>202307</v>
      </c>
      <c r="C1276" s="4" t="e">
        <f>③入力シート!C1279*100+③入力シート!D1279</f>
        <v>#VALUE!</v>
      </c>
      <c r="D1276" s="4">
        <v>112011</v>
      </c>
      <c r="E1276" s="4">
        <f>①基本情報!$B$11</f>
        <v>0</v>
      </c>
      <c r="F1276" s="4" t="str">
        <f>③入力シート!Q1279</f>
        <v/>
      </c>
      <c r="G1276" s="4">
        <v>1</v>
      </c>
      <c r="H1276">
        <f>COUNTIFS($C$2:$C1276,C1276,$F$2:$F1276,F1276,$I$2:$I1276,I1276)</f>
        <v>1275</v>
      </c>
      <c r="I1276" s="4">
        <f>③入力シート!E1279</f>
        <v>0</v>
      </c>
      <c r="K1276" s="4">
        <f>③入力シート!G1279</f>
        <v>0</v>
      </c>
      <c r="L1276" s="4">
        <f>③入力シート!H1279</f>
        <v>0</v>
      </c>
      <c r="O1276" s="4">
        <f>①基本情報!$B$9</f>
        <v>0</v>
      </c>
      <c r="P1276" s="4" t="str">
        <f>③入力シート!B1279</f>
        <v/>
      </c>
      <c r="R1276" s="4" t="s">
        <v>50</v>
      </c>
      <c r="S1276" s="4" t="str">
        <f t="shared" si="20"/>
        <v/>
      </c>
      <c r="T1276" s="4">
        <f>③入力シート!J1279</f>
        <v>0</v>
      </c>
    </row>
    <row r="1277" spans="1:20" ht="15" customHeight="1">
      <c r="A1277" s="4">
        <v>0</v>
      </c>
      <c r="B1277" s="4">
        <f>③入力シート!$B$2</f>
        <v>202307</v>
      </c>
      <c r="C1277" s="4" t="e">
        <f>③入力シート!C1280*100+③入力シート!D1280</f>
        <v>#VALUE!</v>
      </c>
      <c r="D1277" s="4">
        <v>112011</v>
      </c>
      <c r="E1277" s="4">
        <f>①基本情報!$B$11</f>
        <v>0</v>
      </c>
      <c r="F1277" s="4" t="str">
        <f>③入力シート!Q1280</f>
        <v/>
      </c>
      <c r="G1277" s="4">
        <v>1</v>
      </c>
      <c r="H1277">
        <f>COUNTIFS($C$2:$C1277,C1277,$F$2:$F1277,F1277,$I$2:$I1277,I1277)</f>
        <v>1276</v>
      </c>
      <c r="I1277" s="4">
        <f>③入力シート!E1280</f>
        <v>0</v>
      </c>
      <c r="K1277" s="4">
        <f>③入力シート!G1280</f>
        <v>0</v>
      </c>
      <c r="L1277" s="4">
        <f>③入力シート!H1280</f>
        <v>0</v>
      </c>
      <c r="O1277" s="4">
        <f>①基本情報!$B$9</f>
        <v>0</v>
      </c>
      <c r="P1277" s="4" t="str">
        <f>③入力シート!B1280</f>
        <v/>
      </c>
      <c r="R1277" s="4" t="s">
        <v>50</v>
      </c>
      <c r="S1277" s="4" t="str">
        <f t="shared" si="20"/>
        <v/>
      </c>
      <c r="T1277" s="4">
        <f>③入力シート!J1280</f>
        <v>0</v>
      </c>
    </row>
    <row r="1278" spans="1:20" ht="15" customHeight="1">
      <c r="A1278" s="4">
        <v>0</v>
      </c>
      <c r="B1278" s="4">
        <f>③入力シート!$B$2</f>
        <v>202307</v>
      </c>
      <c r="C1278" s="4" t="e">
        <f>③入力シート!C1281*100+③入力シート!D1281</f>
        <v>#VALUE!</v>
      </c>
      <c r="D1278" s="4">
        <v>112011</v>
      </c>
      <c r="E1278" s="4">
        <f>①基本情報!$B$11</f>
        <v>0</v>
      </c>
      <c r="F1278" s="4" t="str">
        <f>③入力シート!Q1281</f>
        <v/>
      </c>
      <c r="G1278" s="4">
        <v>1</v>
      </c>
      <c r="H1278">
        <f>COUNTIFS($C$2:$C1278,C1278,$F$2:$F1278,F1278,$I$2:$I1278,I1278)</f>
        <v>1277</v>
      </c>
      <c r="I1278" s="4">
        <f>③入力シート!E1281</f>
        <v>0</v>
      </c>
      <c r="K1278" s="4">
        <f>③入力シート!G1281</f>
        <v>0</v>
      </c>
      <c r="L1278" s="4">
        <f>③入力シート!H1281</f>
        <v>0</v>
      </c>
      <c r="O1278" s="4">
        <f>①基本情報!$B$9</f>
        <v>0</v>
      </c>
      <c r="P1278" s="4" t="str">
        <f>③入力シート!B1281</f>
        <v/>
      </c>
      <c r="R1278" s="4" t="s">
        <v>50</v>
      </c>
      <c r="S1278" s="4" t="str">
        <f t="shared" si="20"/>
        <v/>
      </c>
      <c r="T1278" s="4">
        <f>③入力シート!J1281</f>
        <v>0</v>
      </c>
    </row>
    <row r="1279" spans="1:20" ht="15" customHeight="1">
      <c r="A1279" s="4">
        <v>0</v>
      </c>
      <c r="B1279" s="4">
        <f>③入力シート!$B$2</f>
        <v>202307</v>
      </c>
      <c r="C1279" s="4" t="e">
        <f>③入力シート!C1282*100+③入力シート!D1282</f>
        <v>#VALUE!</v>
      </c>
      <c r="D1279" s="4">
        <v>112011</v>
      </c>
      <c r="E1279" s="4">
        <f>①基本情報!$B$11</f>
        <v>0</v>
      </c>
      <c r="F1279" s="4" t="str">
        <f>③入力シート!Q1282</f>
        <v/>
      </c>
      <c r="G1279" s="4">
        <v>1</v>
      </c>
      <c r="H1279">
        <f>COUNTIFS($C$2:$C1279,C1279,$F$2:$F1279,F1279,$I$2:$I1279,I1279)</f>
        <v>1278</v>
      </c>
      <c r="I1279" s="4">
        <f>③入力シート!E1282</f>
        <v>0</v>
      </c>
      <c r="K1279" s="4">
        <f>③入力シート!G1282</f>
        <v>0</v>
      </c>
      <c r="L1279" s="4">
        <f>③入力シート!H1282</f>
        <v>0</v>
      </c>
      <c r="O1279" s="4">
        <f>①基本情報!$B$9</f>
        <v>0</v>
      </c>
      <c r="P1279" s="4" t="str">
        <f>③入力シート!B1282</f>
        <v/>
      </c>
      <c r="R1279" s="4" t="s">
        <v>50</v>
      </c>
      <c r="S1279" s="4" t="str">
        <f t="shared" si="20"/>
        <v/>
      </c>
      <c r="T1279" s="4">
        <f>③入力シート!J1282</f>
        <v>0</v>
      </c>
    </row>
    <row r="1280" spans="1:20" ht="15" customHeight="1">
      <c r="A1280" s="4">
        <v>0</v>
      </c>
      <c r="B1280" s="4">
        <f>③入力シート!$B$2</f>
        <v>202307</v>
      </c>
      <c r="C1280" s="4" t="e">
        <f>③入力シート!C1283*100+③入力シート!D1283</f>
        <v>#VALUE!</v>
      </c>
      <c r="D1280" s="4">
        <v>112011</v>
      </c>
      <c r="E1280" s="4">
        <f>①基本情報!$B$11</f>
        <v>0</v>
      </c>
      <c r="F1280" s="4" t="str">
        <f>③入力シート!Q1283</f>
        <v/>
      </c>
      <c r="G1280" s="4">
        <v>1</v>
      </c>
      <c r="H1280">
        <f>COUNTIFS($C$2:$C1280,C1280,$F$2:$F1280,F1280,$I$2:$I1280,I1280)</f>
        <v>1279</v>
      </c>
      <c r="I1280" s="4">
        <f>③入力シート!E1283</f>
        <v>0</v>
      </c>
      <c r="K1280" s="4">
        <f>③入力シート!G1283</f>
        <v>0</v>
      </c>
      <c r="L1280" s="4">
        <f>③入力シート!H1283</f>
        <v>0</v>
      </c>
      <c r="O1280" s="4">
        <f>①基本情報!$B$9</f>
        <v>0</v>
      </c>
      <c r="P1280" s="4" t="str">
        <f>③入力シート!B1283</f>
        <v/>
      </c>
      <c r="R1280" s="4" t="s">
        <v>50</v>
      </c>
      <c r="S1280" s="4" t="str">
        <f t="shared" si="20"/>
        <v/>
      </c>
      <c r="T1280" s="4">
        <f>③入力シート!J1283</f>
        <v>0</v>
      </c>
    </row>
    <row r="1281" spans="1:20" ht="15" customHeight="1">
      <c r="A1281" s="4">
        <v>0</v>
      </c>
      <c r="B1281" s="4">
        <f>③入力シート!$B$2</f>
        <v>202307</v>
      </c>
      <c r="C1281" s="4" t="e">
        <f>③入力シート!C1284*100+③入力シート!D1284</f>
        <v>#VALUE!</v>
      </c>
      <c r="D1281" s="4">
        <v>112011</v>
      </c>
      <c r="E1281" s="4">
        <f>①基本情報!$B$11</f>
        <v>0</v>
      </c>
      <c r="F1281" s="4" t="str">
        <f>③入力シート!Q1284</f>
        <v/>
      </c>
      <c r="G1281" s="4">
        <v>1</v>
      </c>
      <c r="H1281">
        <f>COUNTIFS($C$2:$C1281,C1281,$F$2:$F1281,F1281,$I$2:$I1281,I1281)</f>
        <v>1280</v>
      </c>
      <c r="I1281" s="4">
        <f>③入力シート!E1284</f>
        <v>0</v>
      </c>
      <c r="K1281" s="4">
        <f>③入力シート!G1284</f>
        <v>0</v>
      </c>
      <c r="L1281" s="4">
        <f>③入力シート!H1284</f>
        <v>0</v>
      </c>
      <c r="O1281" s="4">
        <f>①基本情報!$B$9</f>
        <v>0</v>
      </c>
      <c r="P1281" s="4" t="str">
        <f>③入力シート!B1284</f>
        <v/>
      </c>
      <c r="R1281" s="4" t="s">
        <v>50</v>
      </c>
      <c r="S1281" s="4" t="str">
        <f t="shared" si="20"/>
        <v/>
      </c>
      <c r="T1281" s="4">
        <f>③入力シート!J1284</f>
        <v>0</v>
      </c>
    </row>
    <row r="1282" spans="1:20" ht="15" customHeight="1">
      <c r="A1282" s="4">
        <v>0</v>
      </c>
      <c r="B1282" s="4">
        <f>③入力シート!$B$2</f>
        <v>202307</v>
      </c>
      <c r="C1282" s="4" t="e">
        <f>③入力シート!C1285*100+③入力シート!D1285</f>
        <v>#VALUE!</v>
      </c>
      <c r="D1282" s="4">
        <v>112011</v>
      </c>
      <c r="E1282" s="4">
        <f>①基本情報!$B$11</f>
        <v>0</v>
      </c>
      <c r="F1282" s="4" t="str">
        <f>③入力シート!Q1285</f>
        <v/>
      </c>
      <c r="G1282" s="4">
        <v>1</v>
      </c>
      <c r="H1282">
        <f>COUNTIFS($C$2:$C1282,C1282,$F$2:$F1282,F1282,$I$2:$I1282,I1282)</f>
        <v>1281</v>
      </c>
      <c r="I1282" s="4">
        <f>③入力シート!E1285</f>
        <v>0</v>
      </c>
      <c r="K1282" s="4">
        <f>③入力シート!G1285</f>
        <v>0</v>
      </c>
      <c r="L1282" s="4">
        <f>③入力シート!H1285</f>
        <v>0</v>
      </c>
      <c r="O1282" s="4">
        <f>①基本情報!$B$9</f>
        <v>0</v>
      </c>
      <c r="P1282" s="4" t="str">
        <f>③入力シート!B1285</f>
        <v/>
      </c>
      <c r="R1282" s="4" t="s">
        <v>50</v>
      </c>
      <c r="S1282" s="4" t="str">
        <f t="shared" si="20"/>
        <v/>
      </c>
      <c r="T1282" s="4">
        <f>③入力シート!J1285</f>
        <v>0</v>
      </c>
    </row>
    <row r="1283" spans="1:20" ht="15" customHeight="1">
      <c r="A1283" s="4">
        <v>0</v>
      </c>
      <c r="B1283" s="4">
        <f>③入力シート!$B$2</f>
        <v>202307</v>
      </c>
      <c r="C1283" s="4" t="e">
        <f>③入力シート!C1286*100+③入力シート!D1286</f>
        <v>#VALUE!</v>
      </c>
      <c r="D1283" s="4">
        <v>112011</v>
      </c>
      <c r="E1283" s="4">
        <f>①基本情報!$B$11</f>
        <v>0</v>
      </c>
      <c r="F1283" s="4" t="str">
        <f>③入力シート!Q1286</f>
        <v/>
      </c>
      <c r="G1283" s="4">
        <v>1</v>
      </c>
      <c r="H1283">
        <f>COUNTIFS($C$2:$C1283,C1283,$F$2:$F1283,F1283,$I$2:$I1283,I1283)</f>
        <v>1282</v>
      </c>
      <c r="I1283" s="4">
        <f>③入力シート!E1286</f>
        <v>0</v>
      </c>
      <c r="K1283" s="4">
        <f>③入力シート!G1286</f>
        <v>0</v>
      </c>
      <c r="L1283" s="4">
        <f>③入力シート!H1286</f>
        <v>0</v>
      </c>
      <c r="O1283" s="4">
        <f>①基本情報!$B$9</f>
        <v>0</v>
      </c>
      <c r="P1283" s="4" t="str">
        <f>③入力シート!B1286</f>
        <v/>
      </c>
      <c r="R1283" s="4" t="s">
        <v>50</v>
      </c>
      <c r="S1283" s="4" t="str">
        <f t="shared" si="20"/>
        <v/>
      </c>
      <c r="T1283" s="4">
        <f>③入力シート!J1286</f>
        <v>0</v>
      </c>
    </row>
    <row r="1284" spans="1:20" ht="15" customHeight="1">
      <c r="A1284" s="4">
        <v>0</v>
      </c>
      <c r="B1284" s="4">
        <f>③入力シート!$B$2</f>
        <v>202307</v>
      </c>
      <c r="C1284" s="4" t="e">
        <f>③入力シート!C1287*100+③入力シート!D1287</f>
        <v>#VALUE!</v>
      </c>
      <c r="D1284" s="4">
        <v>112011</v>
      </c>
      <c r="E1284" s="4">
        <f>①基本情報!$B$11</f>
        <v>0</v>
      </c>
      <c r="F1284" s="4" t="str">
        <f>③入力シート!Q1287</f>
        <v/>
      </c>
      <c r="G1284" s="4">
        <v>1</v>
      </c>
      <c r="H1284">
        <f>COUNTIFS($C$2:$C1284,C1284,$F$2:$F1284,F1284,$I$2:$I1284,I1284)</f>
        <v>1283</v>
      </c>
      <c r="I1284" s="4">
        <f>③入力シート!E1287</f>
        <v>0</v>
      </c>
      <c r="K1284" s="4">
        <f>③入力シート!G1287</f>
        <v>0</v>
      </c>
      <c r="L1284" s="4">
        <f>③入力シート!H1287</f>
        <v>0</v>
      </c>
      <c r="O1284" s="4">
        <f>①基本情報!$B$9</f>
        <v>0</v>
      </c>
      <c r="P1284" s="4" t="str">
        <f>③入力シート!B1287</f>
        <v/>
      </c>
      <c r="R1284" s="4" t="s">
        <v>50</v>
      </c>
      <c r="S1284" s="4" t="str">
        <f t="shared" si="20"/>
        <v/>
      </c>
      <c r="T1284" s="4">
        <f>③入力シート!J1287</f>
        <v>0</v>
      </c>
    </row>
    <row r="1285" spans="1:20" ht="15" customHeight="1">
      <c r="A1285" s="4">
        <v>0</v>
      </c>
      <c r="B1285" s="4">
        <f>③入力シート!$B$2</f>
        <v>202307</v>
      </c>
      <c r="C1285" s="4" t="e">
        <f>③入力シート!C1288*100+③入力シート!D1288</f>
        <v>#VALUE!</v>
      </c>
      <c r="D1285" s="4">
        <v>112011</v>
      </c>
      <c r="E1285" s="4">
        <f>①基本情報!$B$11</f>
        <v>0</v>
      </c>
      <c r="F1285" s="4" t="str">
        <f>③入力シート!Q1288</f>
        <v/>
      </c>
      <c r="G1285" s="4">
        <v>1</v>
      </c>
      <c r="H1285">
        <f>COUNTIFS($C$2:$C1285,C1285,$F$2:$F1285,F1285,$I$2:$I1285,I1285)</f>
        <v>1284</v>
      </c>
      <c r="I1285" s="4">
        <f>③入力シート!E1288</f>
        <v>0</v>
      </c>
      <c r="K1285" s="4">
        <f>③入力シート!G1288</f>
        <v>0</v>
      </c>
      <c r="L1285" s="4">
        <f>③入力シート!H1288</f>
        <v>0</v>
      </c>
      <c r="O1285" s="4">
        <f>①基本情報!$B$9</f>
        <v>0</v>
      </c>
      <c r="P1285" s="4" t="str">
        <f>③入力シート!B1288</f>
        <v/>
      </c>
      <c r="R1285" s="4" t="s">
        <v>50</v>
      </c>
      <c r="S1285" s="4" t="str">
        <f t="shared" si="20"/>
        <v/>
      </c>
      <c r="T1285" s="4">
        <f>③入力シート!J1288</f>
        <v>0</v>
      </c>
    </row>
    <row r="1286" spans="1:20" ht="15" customHeight="1">
      <c r="A1286" s="4">
        <v>0</v>
      </c>
      <c r="B1286" s="4">
        <f>③入力シート!$B$2</f>
        <v>202307</v>
      </c>
      <c r="C1286" s="4" t="e">
        <f>③入力シート!C1289*100+③入力シート!D1289</f>
        <v>#VALUE!</v>
      </c>
      <c r="D1286" s="4">
        <v>112011</v>
      </c>
      <c r="E1286" s="4">
        <f>①基本情報!$B$11</f>
        <v>0</v>
      </c>
      <c r="F1286" s="4" t="str">
        <f>③入力シート!Q1289</f>
        <v/>
      </c>
      <c r="G1286" s="4">
        <v>1</v>
      </c>
      <c r="H1286">
        <f>COUNTIFS($C$2:$C1286,C1286,$F$2:$F1286,F1286,$I$2:$I1286,I1286)</f>
        <v>1285</v>
      </c>
      <c r="I1286" s="4">
        <f>③入力シート!E1289</f>
        <v>0</v>
      </c>
      <c r="K1286" s="4">
        <f>③入力シート!G1289</f>
        <v>0</v>
      </c>
      <c r="L1286" s="4">
        <f>③入力シート!H1289</f>
        <v>0</v>
      </c>
      <c r="O1286" s="4">
        <f>①基本情報!$B$9</f>
        <v>0</v>
      </c>
      <c r="P1286" s="4" t="str">
        <f>③入力シート!B1289</f>
        <v/>
      </c>
      <c r="R1286" s="4" t="s">
        <v>50</v>
      </c>
      <c r="S1286" s="4" t="str">
        <f t="shared" si="20"/>
        <v/>
      </c>
      <c r="T1286" s="4">
        <f>③入力シート!J1289</f>
        <v>0</v>
      </c>
    </row>
    <row r="1287" spans="1:20" ht="15" customHeight="1">
      <c r="A1287" s="4">
        <v>0</v>
      </c>
      <c r="B1287" s="4">
        <f>③入力シート!$B$2</f>
        <v>202307</v>
      </c>
      <c r="C1287" s="4" t="e">
        <f>③入力シート!C1290*100+③入力シート!D1290</f>
        <v>#VALUE!</v>
      </c>
      <c r="D1287" s="4">
        <v>112011</v>
      </c>
      <c r="E1287" s="4">
        <f>①基本情報!$B$11</f>
        <v>0</v>
      </c>
      <c r="F1287" s="4" t="str">
        <f>③入力シート!Q1290</f>
        <v/>
      </c>
      <c r="G1287" s="4">
        <v>1</v>
      </c>
      <c r="H1287">
        <f>COUNTIFS($C$2:$C1287,C1287,$F$2:$F1287,F1287,$I$2:$I1287,I1287)</f>
        <v>1286</v>
      </c>
      <c r="I1287" s="4">
        <f>③入力シート!E1290</f>
        <v>0</v>
      </c>
      <c r="K1287" s="4">
        <f>③入力シート!G1290</f>
        <v>0</v>
      </c>
      <c r="L1287" s="4">
        <f>③入力シート!H1290</f>
        <v>0</v>
      </c>
      <c r="O1287" s="4">
        <f>①基本情報!$B$9</f>
        <v>0</v>
      </c>
      <c r="P1287" s="4" t="str">
        <f>③入力シート!B1290</f>
        <v/>
      </c>
      <c r="R1287" s="4" t="s">
        <v>50</v>
      </c>
      <c r="S1287" s="4" t="str">
        <f t="shared" si="20"/>
        <v/>
      </c>
      <c r="T1287" s="4">
        <f>③入力シート!J1290</f>
        <v>0</v>
      </c>
    </row>
    <row r="1288" spans="1:20" ht="15" customHeight="1">
      <c r="A1288" s="4">
        <v>0</v>
      </c>
      <c r="B1288" s="4">
        <f>③入力シート!$B$2</f>
        <v>202307</v>
      </c>
      <c r="C1288" s="4" t="e">
        <f>③入力シート!C1291*100+③入力シート!D1291</f>
        <v>#VALUE!</v>
      </c>
      <c r="D1288" s="4">
        <v>112011</v>
      </c>
      <c r="E1288" s="4">
        <f>①基本情報!$B$11</f>
        <v>0</v>
      </c>
      <c r="F1288" s="4" t="str">
        <f>③入力シート!Q1291</f>
        <v/>
      </c>
      <c r="G1288" s="4">
        <v>1</v>
      </c>
      <c r="H1288">
        <f>COUNTIFS($C$2:$C1288,C1288,$F$2:$F1288,F1288,$I$2:$I1288,I1288)</f>
        <v>1287</v>
      </c>
      <c r="I1288" s="4">
        <f>③入力シート!E1291</f>
        <v>0</v>
      </c>
      <c r="K1288" s="4">
        <f>③入力シート!G1291</f>
        <v>0</v>
      </c>
      <c r="L1288" s="4">
        <f>③入力シート!H1291</f>
        <v>0</v>
      </c>
      <c r="O1288" s="4">
        <f>①基本情報!$B$9</f>
        <v>0</v>
      </c>
      <c r="P1288" s="4" t="str">
        <f>③入力シート!B1291</f>
        <v/>
      </c>
      <c r="R1288" s="4" t="s">
        <v>50</v>
      </c>
      <c r="S1288" s="4" t="str">
        <f t="shared" si="20"/>
        <v/>
      </c>
      <c r="T1288" s="4">
        <f>③入力シート!J1291</f>
        <v>0</v>
      </c>
    </row>
    <row r="1289" spans="1:20" ht="15" customHeight="1">
      <c r="A1289" s="4">
        <v>0</v>
      </c>
      <c r="B1289" s="4">
        <f>③入力シート!$B$2</f>
        <v>202307</v>
      </c>
      <c r="C1289" s="4" t="e">
        <f>③入力シート!C1292*100+③入力シート!D1292</f>
        <v>#VALUE!</v>
      </c>
      <c r="D1289" s="4">
        <v>112011</v>
      </c>
      <c r="E1289" s="4">
        <f>①基本情報!$B$11</f>
        <v>0</v>
      </c>
      <c r="F1289" s="4" t="str">
        <f>③入力シート!Q1292</f>
        <v/>
      </c>
      <c r="G1289" s="4">
        <v>1</v>
      </c>
      <c r="H1289">
        <f>COUNTIFS($C$2:$C1289,C1289,$F$2:$F1289,F1289,$I$2:$I1289,I1289)</f>
        <v>1288</v>
      </c>
      <c r="I1289" s="4">
        <f>③入力シート!E1292</f>
        <v>0</v>
      </c>
      <c r="K1289" s="4">
        <f>③入力シート!G1292</f>
        <v>0</v>
      </c>
      <c r="L1289" s="4">
        <f>③入力シート!H1292</f>
        <v>0</v>
      </c>
      <c r="O1289" s="4">
        <f>①基本情報!$B$9</f>
        <v>0</v>
      </c>
      <c r="P1289" s="4" t="str">
        <f>③入力シート!B1292</f>
        <v/>
      </c>
      <c r="R1289" s="4" t="s">
        <v>50</v>
      </c>
      <c r="S1289" s="4" t="str">
        <f t="shared" si="20"/>
        <v/>
      </c>
      <c r="T1289" s="4">
        <f>③入力シート!J1292</f>
        <v>0</v>
      </c>
    </row>
    <row r="1290" spans="1:20" ht="15" customHeight="1">
      <c r="A1290" s="4">
        <v>0</v>
      </c>
      <c r="B1290" s="4">
        <f>③入力シート!$B$2</f>
        <v>202307</v>
      </c>
      <c r="C1290" s="4" t="e">
        <f>③入力シート!C1293*100+③入力シート!D1293</f>
        <v>#VALUE!</v>
      </c>
      <c r="D1290" s="4">
        <v>112011</v>
      </c>
      <c r="E1290" s="4">
        <f>①基本情報!$B$11</f>
        <v>0</v>
      </c>
      <c r="F1290" s="4" t="str">
        <f>③入力シート!Q1293</f>
        <v/>
      </c>
      <c r="G1290" s="4">
        <v>1</v>
      </c>
      <c r="H1290">
        <f>COUNTIFS($C$2:$C1290,C1290,$F$2:$F1290,F1290,$I$2:$I1290,I1290)</f>
        <v>1289</v>
      </c>
      <c r="I1290" s="4">
        <f>③入力シート!E1293</f>
        <v>0</v>
      </c>
      <c r="K1290" s="4">
        <f>③入力シート!G1293</f>
        <v>0</v>
      </c>
      <c r="L1290" s="4">
        <f>③入力シート!H1293</f>
        <v>0</v>
      </c>
      <c r="O1290" s="4">
        <f>①基本情報!$B$9</f>
        <v>0</v>
      </c>
      <c r="P1290" s="4" t="str">
        <f>③入力シート!B1293</f>
        <v/>
      </c>
      <c r="R1290" s="4" t="s">
        <v>50</v>
      </c>
      <c r="S1290" s="4" t="str">
        <f t="shared" si="20"/>
        <v/>
      </c>
      <c r="T1290" s="4">
        <f>③入力シート!J1293</f>
        <v>0</v>
      </c>
    </row>
    <row r="1291" spans="1:20" ht="15" customHeight="1">
      <c r="A1291" s="4">
        <v>0</v>
      </c>
      <c r="B1291" s="4">
        <f>③入力シート!$B$2</f>
        <v>202307</v>
      </c>
      <c r="C1291" s="4" t="e">
        <f>③入力シート!C1294*100+③入力シート!D1294</f>
        <v>#VALUE!</v>
      </c>
      <c r="D1291" s="4">
        <v>112011</v>
      </c>
      <c r="E1291" s="4">
        <f>①基本情報!$B$11</f>
        <v>0</v>
      </c>
      <c r="F1291" s="4" t="str">
        <f>③入力シート!Q1294</f>
        <v/>
      </c>
      <c r="G1291" s="4">
        <v>1</v>
      </c>
      <c r="H1291">
        <f>COUNTIFS($C$2:$C1291,C1291,$F$2:$F1291,F1291,$I$2:$I1291,I1291)</f>
        <v>1290</v>
      </c>
      <c r="I1291" s="4">
        <f>③入力シート!E1294</f>
        <v>0</v>
      </c>
      <c r="K1291" s="4">
        <f>③入力シート!G1294</f>
        <v>0</v>
      </c>
      <c r="L1291" s="4">
        <f>③入力シート!H1294</f>
        <v>0</v>
      </c>
      <c r="O1291" s="4">
        <f>①基本情報!$B$9</f>
        <v>0</v>
      </c>
      <c r="P1291" s="4" t="str">
        <f>③入力シート!B1294</f>
        <v/>
      </c>
      <c r="R1291" s="4" t="s">
        <v>50</v>
      </c>
      <c r="S1291" s="4" t="str">
        <f t="shared" si="20"/>
        <v/>
      </c>
      <c r="T1291" s="4">
        <f>③入力シート!J1294</f>
        <v>0</v>
      </c>
    </row>
    <row r="1292" spans="1:20" ht="15" customHeight="1">
      <c r="A1292" s="4">
        <v>0</v>
      </c>
      <c r="B1292" s="4">
        <f>③入力シート!$B$2</f>
        <v>202307</v>
      </c>
      <c r="C1292" s="4" t="e">
        <f>③入力シート!C1295*100+③入力シート!D1295</f>
        <v>#VALUE!</v>
      </c>
      <c r="D1292" s="4">
        <v>112011</v>
      </c>
      <c r="E1292" s="4">
        <f>①基本情報!$B$11</f>
        <v>0</v>
      </c>
      <c r="F1292" s="4" t="str">
        <f>③入力シート!Q1295</f>
        <v/>
      </c>
      <c r="G1292" s="4">
        <v>1</v>
      </c>
      <c r="H1292">
        <f>COUNTIFS($C$2:$C1292,C1292,$F$2:$F1292,F1292,$I$2:$I1292,I1292)</f>
        <v>1291</v>
      </c>
      <c r="I1292" s="4">
        <f>③入力シート!E1295</f>
        <v>0</v>
      </c>
      <c r="K1292" s="4">
        <f>③入力シート!G1295</f>
        <v>0</v>
      </c>
      <c r="L1292" s="4">
        <f>③入力シート!H1295</f>
        <v>0</v>
      </c>
      <c r="O1292" s="4">
        <f>①基本情報!$B$9</f>
        <v>0</v>
      </c>
      <c r="P1292" s="4" t="str">
        <f>③入力シート!B1295</f>
        <v/>
      </c>
      <c r="R1292" s="4" t="s">
        <v>50</v>
      </c>
      <c r="S1292" s="4" t="str">
        <f t="shared" si="20"/>
        <v/>
      </c>
      <c r="T1292" s="4">
        <f>③入力シート!J1295</f>
        <v>0</v>
      </c>
    </row>
    <row r="1293" spans="1:20" ht="15" customHeight="1">
      <c r="A1293" s="4">
        <v>0</v>
      </c>
      <c r="B1293" s="4">
        <f>③入力シート!$B$2</f>
        <v>202307</v>
      </c>
      <c r="C1293" s="4" t="e">
        <f>③入力シート!C1296*100+③入力シート!D1296</f>
        <v>#VALUE!</v>
      </c>
      <c r="D1293" s="4">
        <v>112011</v>
      </c>
      <c r="E1293" s="4">
        <f>①基本情報!$B$11</f>
        <v>0</v>
      </c>
      <c r="F1293" s="4" t="str">
        <f>③入力シート!Q1296</f>
        <v/>
      </c>
      <c r="G1293" s="4">
        <v>1</v>
      </c>
      <c r="H1293">
        <f>COUNTIFS($C$2:$C1293,C1293,$F$2:$F1293,F1293,$I$2:$I1293,I1293)</f>
        <v>1292</v>
      </c>
      <c r="I1293" s="4">
        <f>③入力シート!E1296</f>
        <v>0</v>
      </c>
      <c r="K1293" s="4">
        <f>③入力シート!G1296</f>
        <v>0</v>
      </c>
      <c r="L1293" s="4">
        <f>③入力シート!H1296</f>
        <v>0</v>
      </c>
      <c r="O1293" s="4">
        <f>①基本情報!$B$9</f>
        <v>0</v>
      </c>
      <c r="P1293" s="4" t="str">
        <f>③入力シート!B1296</f>
        <v/>
      </c>
      <c r="R1293" s="4" t="s">
        <v>50</v>
      </c>
      <c r="S1293" s="4" t="str">
        <f t="shared" si="20"/>
        <v/>
      </c>
      <c r="T1293" s="4">
        <f>③入力シート!J1296</f>
        <v>0</v>
      </c>
    </row>
    <row r="1294" spans="1:20" ht="15" customHeight="1">
      <c r="A1294" s="4">
        <v>0</v>
      </c>
      <c r="B1294" s="4">
        <f>③入力シート!$B$2</f>
        <v>202307</v>
      </c>
      <c r="C1294" s="4" t="e">
        <f>③入力シート!C1297*100+③入力シート!D1297</f>
        <v>#VALUE!</v>
      </c>
      <c r="D1294" s="4">
        <v>112011</v>
      </c>
      <c r="E1294" s="4">
        <f>①基本情報!$B$11</f>
        <v>0</v>
      </c>
      <c r="F1294" s="4" t="str">
        <f>③入力シート!Q1297</f>
        <v/>
      </c>
      <c r="G1294" s="4">
        <v>1</v>
      </c>
      <c r="H1294">
        <f>COUNTIFS($C$2:$C1294,C1294,$F$2:$F1294,F1294,$I$2:$I1294,I1294)</f>
        <v>1293</v>
      </c>
      <c r="I1294" s="4">
        <f>③入力シート!E1297</f>
        <v>0</v>
      </c>
      <c r="K1294" s="4">
        <f>③入力シート!G1297</f>
        <v>0</v>
      </c>
      <c r="L1294" s="4">
        <f>③入力シート!H1297</f>
        <v>0</v>
      </c>
      <c r="O1294" s="4">
        <f>①基本情報!$B$9</f>
        <v>0</v>
      </c>
      <c r="P1294" s="4" t="str">
        <f>③入力シート!B1297</f>
        <v/>
      </c>
      <c r="R1294" s="4" t="s">
        <v>50</v>
      </c>
      <c r="S1294" s="4" t="str">
        <f t="shared" si="20"/>
        <v/>
      </c>
      <c r="T1294" s="4">
        <f>③入力シート!J1297</f>
        <v>0</v>
      </c>
    </row>
    <row r="1295" spans="1:20" ht="15" customHeight="1">
      <c r="A1295" s="4">
        <v>0</v>
      </c>
      <c r="B1295" s="4">
        <f>③入力シート!$B$2</f>
        <v>202307</v>
      </c>
      <c r="C1295" s="4" t="e">
        <f>③入力シート!C1298*100+③入力シート!D1298</f>
        <v>#VALUE!</v>
      </c>
      <c r="D1295" s="4">
        <v>112011</v>
      </c>
      <c r="E1295" s="4">
        <f>①基本情報!$B$11</f>
        <v>0</v>
      </c>
      <c r="F1295" s="4" t="str">
        <f>③入力シート!Q1298</f>
        <v/>
      </c>
      <c r="G1295" s="4">
        <v>1</v>
      </c>
      <c r="H1295">
        <f>COUNTIFS($C$2:$C1295,C1295,$F$2:$F1295,F1295,$I$2:$I1295,I1295)</f>
        <v>1294</v>
      </c>
      <c r="I1295" s="4">
        <f>③入力シート!E1298</f>
        <v>0</v>
      </c>
      <c r="K1295" s="4">
        <f>③入力シート!G1298</f>
        <v>0</v>
      </c>
      <c r="L1295" s="4">
        <f>③入力シート!H1298</f>
        <v>0</v>
      </c>
      <c r="O1295" s="4">
        <f>①基本情報!$B$9</f>
        <v>0</v>
      </c>
      <c r="P1295" s="4" t="str">
        <f>③入力シート!B1298</f>
        <v/>
      </c>
      <c r="R1295" s="4" t="s">
        <v>50</v>
      </c>
      <c r="S1295" s="4" t="str">
        <f t="shared" si="20"/>
        <v/>
      </c>
      <c r="T1295" s="4">
        <f>③入力シート!J1298</f>
        <v>0</v>
      </c>
    </row>
    <row r="1296" spans="1:20" ht="15" customHeight="1">
      <c r="A1296" s="4">
        <v>0</v>
      </c>
      <c r="B1296" s="4">
        <f>③入力シート!$B$2</f>
        <v>202307</v>
      </c>
      <c r="C1296" s="4" t="e">
        <f>③入力シート!C1299*100+③入力シート!D1299</f>
        <v>#VALUE!</v>
      </c>
      <c r="D1296" s="4">
        <v>112011</v>
      </c>
      <c r="E1296" s="4">
        <f>①基本情報!$B$11</f>
        <v>0</v>
      </c>
      <c r="F1296" s="4" t="str">
        <f>③入力シート!Q1299</f>
        <v/>
      </c>
      <c r="G1296" s="4">
        <v>1</v>
      </c>
      <c r="H1296">
        <f>COUNTIFS($C$2:$C1296,C1296,$F$2:$F1296,F1296,$I$2:$I1296,I1296)</f>
        <v>1295</v>
      </c>
      <c r="I1296" s="4">
        <f>③入力シート!E1299</f>
        <v>0</v>
      </c>
      <c r="K1296" s="4">
        <f>③入力シート!G1299</f>
        <v>0</v>
      </c>
      <c r="L1296" s="4">
        <f>③入力シート!H1299</f>
        <v>0</v>
      </c>
      <c r="O1296" s="4">
        <f>①基本情報!$B$9</f>
        <v>0</v>
      </c>
      <c r="P1296" s="4" t="str">
        <f>③入力シート!B1299</f>
        <v/>
      </c>
      <c r="R1296" s="4" t="s">
        <v>50</v>
      </c>
      <c r="S1296" s="4" t="str">
        <f t="shared" si="20"/>
        <v/>
      </c>
      <c r="T1296" s="4">
        <f>③入力シート!J1299</f>
        <v>0</v>
      </c>
    </row>
    <row r="1297" spans="1:20" ht="15" customHeight="1">
      <c r="A1297" s="4">
        <v>0</v>
      </c>
      <c r="B1297" s="4">
        <f>③入力シート!$B$2</f>
        <v>202307</v>
      </c>
      <c r="C1297" s="4" t="e">
        <f>③入力シート!C1300*100+③入力シート!D1300</f>
        <v>#VALUE!</v>
      </c>
      <c r="D1297" s="4">
        <v>112011</v>
      </c>
      <c r="E1297" s="4">
        <f>①基本情報!$B$11</f>
        <v>0</v>
      </c>
      <c r="F1297" s="4" t="str">
        <f>③入力シート!Q1300</f>
        <v/>
      </c>
      <c r="G1297" s="4">
        <v>1</v>
      </c>
      <c r="H1297">
        <f>COUNTIFS($C$2:$C1297,C1297,$F$2:$F1297,F1297,$I$2:$I1297,I1297)</f>
        <v>1296</v>
      </c>
      <c r="I1297" s="4">
        <f>③入力シート!E1300</f>
        <v>0</v>
      </c>
      <c r="K1297" s="4">
        <f>③入力シート!G1300</f>
        <v>0</v>
      </c>
      <c r="L1297" s="4">
        <f>③入力シート!H1300</f>
        <v>0</v>
      </c>
      <c r="O1297" s="4">
        <f>①基本情報!$B$9</f>
        <v>0</v>
      </c>
      <c r="P1297" s="4" t="str">
        <f>③入力シート!B1300</f>
        <v/>
      </c>
      <c r="R1297" s="4" t="s">
        <v>50</v>
      </c>
      <c r="S1297" s="4" t="str">
        <f t="shared" si="20"/>
        <v/>
      </c>
      <c r="T1297" s="4">
        <f>③入力シート!J1300</f>
        <v>0</v>
      </c>
    </row>
    <row r="1298" spans="1:20" ht="15" customHeight="1">
      <c r="A1298" s="4">
        <v>0</v>
      </c>
      <c r="B1298" s="4">
        <f>③入力シート!$B$2</f>
        <v>202307</v>
      </c>
      <c r="C1298" s="4" t="e">
        <f>③入力シート!C1301*100+③入力シート!D1301</f>
        <v>#VALUE!</v>
      </c>
      <c r="D1298" s="4">
        <v>112011</v>
      </c>
      <c r="E1298" s="4">
        <f>①基本情報!$B$11</f>
        <v>0</v>
      </c>
      <c r="F1298" s="4" t="str">
        <f>③入力シート!Q1301</f>
        <v/>
      </c>
      <c r="G1298" s="4">
        <v>1</v>
      </c>
      <c r="H1298">
        <f>COUNTIFS($C$2:$C1298,C1298,$F$2:$F1298,F1298,$I$2:$I1298,I1298)</f>
        <v>1297</v>
      </c>
      <c r="I1298" s="4">
        <f>③入力シート!E1301</f>
        <v>0</v>
      </c>
      <c r="K1298" s="4">
        <f>③入力シート!G1301</f>
        <v>0</v>
      </c>
      <c r="L1298" s="4">
        <f>③入力シート!H1301</f>
        <v>0</v>
      </c>
      <c r="O1298" s="4">
        <f>①基本情報!$B$9</f>
        <v>0</v>
      </c>
      <c r="P1298" s="4" t="str">
        <f>③入力シート!B1301</f>
        <v/>
      </c>
      <c r="R1298" s="4" t="s">
        <v>50</v>
      </c>
      <c r="S1298" s="4" t="str">
        <f t="shared" si="20"/>
        <v/>
      </c>
      <c r="T1298" s="4">
        <f>③入力シート!J1301</f>
        <v>0</v>
      </c>
    </row>
    <row r="1299" spans="1:20" ht="15" customHeight="1">
      <c r="A1299" s="4">
        <v>0</v>
      </c>
      <c r="B1299" s="4">
        <f>③入力シート!$B$2</f>
        <v>202307</v>
      </c>
      <c r="C1299" s="4" t="e">
        <f>③入力シート!C1302*100+③入力シート!D1302</f>
        <v>#VALUE!</v>
      </c>
      <c r="D1299" s="4">
        <v>112011</v>
      </c>
      <c r="E1299" s="4">
        <f>①基本情報!$B$11</f>
        <v>0</v>
      </c>
      <c r="F1299" s="4" t="str">
        <f>③入力シート!Q1302</f>
        <v/>
      </c>
      <c r="G1299" s="4">
        <v>1</v>
      </c>
      <c r="H1299">
        <f>COUNTIFS($C$2:$C1299,C1299,$F$2:$F1299,F1299,$I$2:$I1299,I1299)</f>
        <v>1298</v>
      </c>
      <c r="I1299" s="4">
        <f>③入力シート!E1302</f>
        <v>0</v>
      </c>
      <c r="K1299" s="4">
        <f>③入力シート!G1302</f>
        <v>0</v>
      </c>
      <c r="L1299" s="4">
        <f>③入力シート!H1302</f>
        <v>0</v>
      </c>
      <c r="O1299" s="4">
        <f>①基本情報!$B$9</f>
        <v>0</v>
      </c>
      <c r="P1299" s="4" t="str">
        <f>③入力シート!B1302</f>
        <v/>
      </c>
      <c r="R1299" s="4" t="s">
        <v>50</v>
      </c>
      <c r="S1299" s="4" t="str">
        <f t="shared" si="20"/>
        <v/>
      </c>
      <c r="T1299" s="4">
        <f>③入力シート!J1302</f>
        <v>0</v>
      </c>
    </row>
    <row r="1300" spans="1:20" ht="15" customHeight="1">
      <c r="A1300" s="4">
        <v>0</v>
      </c>
      <c r="B1300" s="4">
        <f>③入力シート!$B$2</f>
        <v>202307</v>
      </c>
      <c r="C1300" s="4" t="e">
        <f>③入力シート!C1303*100+③入力シート!D1303</f>
        <v>#VALUE!</v>
      </c>
      <c r="D1300" s="4">
        <v>112011</v>
      </c>
      <c r="E1300" s="4">
        <f>①基本情報!$B$11</f>
        <v>0</v>
      </c>
      <c r="F1300" s="4" t="str">
        <f>③入力シート!Q1303</f>
        <v/>
      </c>
      <c r="G1300" s="4">
        <v>1</v>
      </c>
      <c r="H1300">
        <f>COUNTIFS($C$2:$C1300,C1300,$F$2:$F1300,F1300,$I$2:$I1300,I1300)</f>
        <v>1299</v>
      </c>
      <c r="I1300" s="4">
        <f>③入力シート!E1303</f>
        <v>0</v>
      </c>
      <c r="K1300" s="4">
        <f>③入力シート!G1303</f>
        <v>0</v>
      </c>
      <c r="L1300" s="4">
        <f>③入力シート!H1303</f>
        <v>0</v>
      </c>
      <c r="O1300" s="4">
        <f>①基本情報!$B$9</f>
        <v>0</v>
      </c>
      <c r="P1300" s="4" t="str">
        <f>③入力シート!B1303</f>
        <v/>
      </c>
      <c r="R1300" s="4" t="s">
        <v>50</v>
      </c>
      <c r="S1300" s="4" t="str">
        <f t="shared" si="20"/>
        <v/>
      </c>
      <c r="T1300" s="4">
        <f>③入力シート!J1303</f>
        <v>0</v>
      </c>
    </row>
    <row r="1301" spans="1:20" ht="15" customHeight="1">
      <c r="A1301" s="4">
        <v>0</v>
      </c>
      <c r="B1301" s="4">
        <f>③入力シート!$B$2</f>
        <v>202307</v>
      </c>
      <c r="C1301" s="4" t="e">
        <f>③入力シート!C1304*100+③入力シート!D1304</f>
        <v>#VALUE!</v>
      </c>
      <c r="D1301" s="4">
        <v>112011</v>
      </c>
      <c r="E1301" s="4">
        <f>①基本情報!$B$11</f>
        <v>0</v>
      </c>
      <c r="F1301" s="4" t="str">
        <f>③入力シート!Q1304</f>
        <v/>
      </c>
      <c r="G1301" s="4">
        <v>1</v>
      </c>
      <c r="H1301">
        <f>COUNTIFS($C$2:$C1301,C1301,$F$2:$F1301,F1301,$I$2:$I1301,I1301)</f>
        <v>1300</v>
      </c>
      <c r="I1301" s="4">
        <f>③入力シート!E1304</f>
        <v>0</v>
      </c>
      <c r="K1301" s="4">
        <f>③入力シート!G1304</f>
        <v>0</v>
      </c>
      <c r="L1301" s="4">
        <f>③入力シート!H1304</f>
        <v>0</v>
      </c>
      <c r="O1301" s="4">
        <f>①基本情報!$B$9</f>
        <v>0</v>
      </c>
      <c r="P1301" s="4" t="str">
        <f>③入力シート!B1304</f>
        <v/>
      </c>
      <c r="R1301" s="4" t="s">
        <v>50</v>
      </c>
      <c r="S1301" s="4" t="str">
        <f t="shared" si="20"/>
        <v/>
      </c>
      <c r="T1301" s="4">
        <f>③入力シート!J1304</f>
        <v>0</v>
      </c>
    </row>
    <row r="1302" spans="1:20" ht="15" customHeight="1">
      <c r="A1302" s="4">
        <v>0</v>
      </c>
      <c r="B1302" s="4">
        <f>③入力シート!$B$2</f>
        <v>202307</v>
      </c>
      <c r="C1302" s="4" t="e">
        <f>③入力シート!C1305*100+③入力シート!D1305</f>
        <v>#VALUE!</v>
      </c>
      <c r="D1302" s="4">
        <v>112011</v>
      </c>
      <c r="E1302" s="4">
        <f>①基本情報!$B$11</f>
        <v>0</v>
      </c>
      <c r="F1302" s="4" t="str">
        <f>③入力シート!Q1305</f>
        <v/>
      </c>
      <c r="G1302" s="4">
        <v>1</v>
      </c>
      <c r="H1302">
        <f>COUNTIFS($C$2:$C1302,C1302,$F$2:$F1302,F1302,$I$2:$I1302,I1302)</f>
        <v>1301</v>
      </c>
      <c r="I1302" s="4">
        <f>③入力シート!E1305</f>
        <v>0</v>
      </c>
      <c r="K1302" s="4">
        <f>③入力シート!G1305</f>
        <v>0</v>
      </c>
      <c r="L1302" s="4">
        <f>③入力シート!H1305</f>
        <v>0</v>
      </c>
      <c r="O1302" s="4">
        <f>①基本情報!$B$9</f>
        <v>0</v>
      </c>
      <c r="P1302" s="4" t="str">
        <f>③入力シート!B1305</f>
        <v/>
      </c>
      <c r="R1302" s="4" t="s">
        <v>50</v>
      </c>
      <c r="S1302" s="4" t="str">
        <f t="shared" si="20"/>
        <v/>
      </c>
      <c r="T1302" s="4">
        <f>③入力シート!J1305</f>
        <v>0</v>
      </c>
    </row>
    <row r="1303" spans="1:20" ht="15" customHeight="1">
      <c r="A1303" s="4">
        <v>0</v>
      </c>
      <c r="B1303" s="4">
        <f>③入力シート!$B$2</f>
        <v>202307</v>
      </c>
      <c r="C1303" s="4" t="e">
        <f>③入力シート!C1306*100+③入力シート!D1306</f>
        <v>#VALUE!</v>
      </c>
      <c r="D1303" s="4">
        <v>112011</v>
      </c>
      <c r="E1303" s="4">
        <f>①基本情報!$B$11</f>
        <v>0</v>
      </c>
      <c r="F1303" s="4" t="str">
        <f>③入力シート!Q1306</f>
        <v/>
      </c>
      <c r="G1303" s="4">
        <v>1</v>
      </c>
      <c r="H1303">
        <f>COUNTIFS($C$2:$C1303,C1303,$F$2:$F1303,F1303,$I$2:$I1303,I1303)</f>
        <v>1302</v>
      </c>
      <c r="I1303" s="4">
        <f>③入力シート!E1306</f>
        <v>0</v>
      </c>
      <c r="K1303" s="4">
        <f>③入力シート!G1306</f>
        <v>0</v>
      </c>
      <c r="L1303" s="4">
        <f>③入力シート!H1306</f>
        <v>0</v>
      </c>
      <c r="O1303" s="4">
        <f>①基本情報!$B$9</f>
        <v>0</v>
      </c>
      <c r="P1303" s="4" t="str">
        <f>③入力シート!B1306</f>
        <v/>
      </c>
      <c r="R1303" s="4" t="s">
        <v>50</v>
      </c>
      <c r="S1303" s="4" t="str">
        <f t="shared" si="20"/>
        <v/>
      </c>
      <c r="T1303" s="4">
        <f>③入力シート!J1306</f>
        <v>0</v>
      </c>
    </row>
    <row r="1304" spans="1:20" ht="15" customHeight="1">
      <c r="A1304" s="4">
        <v>0</v>
      </c>
      <c r="B1304" s="4">
        <f>③入力シート!$B$2</f>
        <v>202307</v>
      </c>
      <c r="C1304" s="4" t="e">
        <f>③入力シート!C1307*100+③入力シート!D1307</f>
        <v>#VALUE!</v>
      </c>
      <c r="D1304" s="4">
        <v>112011</v>
      </c>
      <c r="E1304" s="4">
        <f>①基本情報!$B$11</f>
        <v>0</v>
      </c>
      <c r="F1304" s="4" t="str">
        <f>③入力シート!Q1307</f>
        <v/>
      </c>
      <c r="G1304" s="4">
        <v>1</v>
      </c>
      <c r="H1304">
        <f>COUNTIFS($C$2:$C1304,C1304,$F$2:$F1304,F1304,$I$2:$I1304,I1304)</f>
        <v>1303</v>
      </c>
      <c r="I1304" s="4">
        <f>③入力シート!E1307</f>
        <v>0</v>
      </c>
      <c r="K1304" s="4">
        <f>③入力シート!G1307</f>
        <v>0</v>
      </c>
      <c r="L1304" s="4">
        <f>③入力シート!H1307</f>
        <v>0</v>
      </c>
      <c r="O1304" s="4">
        <f>①基本情報!$B$9</f>
        <v>0</v>
      </c>
      <c r="P1304" s="4" t="str">
        <f>③入力シート!B1307</f>
        <v/>
      </c>
      <c r="R1304" s="4" t="s">
        <v>50</v>
      </c>
      <c r="S1304" s="4" t="str">
        <f t="shared" si="20"/>
        <v/>
      </c>
      <c r="T1304" s="4">
        <f>③入力シート!J1307</f>
        <v>0</v>
      </c>
    </row>
    <row r="1305" spans="1:20" ht="15" customHeight="1">
      <c r="A1305" s="4">
        <v>0</v>
      </c>
      <c r="B1305" s="4">
        <f>③入力シート!$B$2</f>
        <v>202307</v>
      </c>
      <c r="C1305" s="4" t="e">
        <f>③入力シート!C1308*100+③入力シート!D1308</f>
        <v>#VALUE!</v>
      </c>
      <c r="D1305" s="4">
        <v>112011</v>
      </c>
      <c r="E1305" s="4">
        <f>①基本情報!$B$11</f>
        <v>0</v>
      </c>
      <c r="F1305" s="4" t="str">
        <f>③入力シート!Q1308</f>
        <v/>
      </c>
      <c r="G1305" s="4">
        <v>1</v>
      </c>
      <c r="H1305">
        <f>COUNTIFS($C$2:$C1305,C1305,$F$2:$F1305,F1305,$I$2:$I1305,I1305)</f>
        <v>1304</v>
      </c>
      <c r="I1305" s="4">
        <f>③入力シート!E1308</f>
        <v>0</v>
      </c>
      <c r="K1305" s="4">
        <f>③入力シート!G1308</f>
        <v>0</v>
      </c>
      <c r="L1305" s="4">
        <f>③入力シート!H1308</f>
        <v>0</v>
      </c>
      <c r="O1305" s="4">
        <f>①基本情報!$B$9</f>
        <v>0</v>
      </c>
      <c r="P1305" s="4" t="str">
        <f>③入力シート!B1308</f>
        <v/>
      </c>
      <c r="R1305" s="4" t="s">
        <v>50</v>
      </c>
      <c r="S1305" s="4" t="str">
        <f t="shared" si="20"/>
        <v/>
      </c>
      <c r="T1305" s="4">
        <f>③入力シート!J1308</f>
        <v>0</v>
      </c>
    </row>
    <row r="1306" spans="1:20" ht="15" customHeight="1">
      <c r="A1306" s="4">
        <v>0</v>
      </c>
      <c r="B1306" s="4">
        <f>③入力シート!$B$2</f>
        <v>202307</v>
      </c>
      <c r="C1306" s="4" t="e">
        <f>③入力シート!C1309*100+③入力シート!D1309</f>
        <v>#VALUE!</v>
      </c>
      <c r="D1306" s="4">
        <v>112011</v>
      </c>
      <c r="E1306" s="4">
        <f>①基本情報!$B$11</f>
        <v>0</v>
      </c>
      <c r="F1306" s="4" t="str">
        <f>③入力シート!Q1309</f>
        <v/>
      </c>
      <c r="G1306" s="4">
        <v>1</v>
      </c>
      <c r="H1306">
        <f>COUNTIFS($C$2:$C1306,C1306,$F$2:$F1306,F1306,$I$2:$I1306,I1306)</f>
        <v>1305</v>
      </c>
      <c r="I1306" s="4">
        <f>③入力シート!E1309</f>
        <v>0</v>
      </c>
      <c r="K1306" s="4">
        <f>③入力シート!G1309</f>
        <v>0</v>
      </c>
      <c r="L1306" s="4">
        <f>③入力シート!H1309</f>
        <v>0</v>
      </c>
      <c r="O1306" s="4">
        <f>①基本情報!$B$9</f>
        <v>0</v>
      </c>
      <c r="P1306" s="4" t="str">
        <f>③入力シート!B1309</f>
        <v/>
      </c>
      <c r="R1306" s="4" t="s">
        <v>50</v>
      </c>
      <c r="S1306" s="4" t="str">
        <f t="shared" si="20"/>
        <v/>
      </c>
      <c r="T1306" s="4">
        <f>③入力シート!J1309</f>
        <v>0</v>
      </c>
    </row>
    <row r="1307" spans="1:20" ht="15" customHeight="1">
      <c r="A1307" s="4">
        <v>0</v>
      </c>
      <c r="B1307" s="4">
        <f>③入力シート!$B$2</f>
        <v>202307</v>
      </c>
      <c r="C1307" s="4" t="e">
        <f>③入力シート!C1310*100+③入力シート!D1310</f>
        <v>#VALUE!</v>
      </c>
      <c r="D1307" s="4">
        <v>112011</v>
      </c>
      <c r="E1307" s="4">
        <f>①基本情報!$B$11</f>
        <v>0</v>
      </c>
      <c r="F1307" s="4" t="str">
        <f>③入力シート!Q1310</f>
        <v/>
      </c>
      <c r="G1307" s="4">
        <v>1</v>
      </c>
      <c r="H1307">
        <f>COUNTIFS($C$2:$C1307,C1307,$F$2:$F1307,F1307,$I$2:$I1307,I1307)</f>
        <v>1306</v>
      </c>
      <c r="I1307" s="4">
        <f>③入力シート!E1310</f>
        <v>0</v>
      </c>
      <c r="K1307" s="4">
        <f>③入力シート!G1310</f>
        <v>0</v>
      </c>
      <c r="L1307" s="4">
        <f>③入力シート!H1310</f>
        <v>0</v>
      </c>
      <c r="O1307" s="4">
        <f>①基本情報!$B$9</f>
        <v>0</v>
      </c>
      <c r="P1307" s="4" t="str">
        <f>③入力シート!B1310</f>
        <v/>
      </c>
      <c r="R1307" s="4" t="s">
        <v>50</v>
      </c>
      <c r="S1307" s="4" t="str">
        <f t="shared" si="20"/>
        <v/>
      </c>
      <c r="T1307" s="4">
        <f>③入力シート!J1310</f>
        <v>0</v>
      </c>
    </row>
    <row r="1308" spans="1:20" ht="15" customHeight="1">
      <c r="A1308" s="4">
        <v>0</v>
      </c>
      <c r="B1308" s="4">
        <f>③入力シート!$B$2</f>
        <v>202307</v>
      </c>
      <c r="C1308" s="4" t="e">
        <f>③入力シート!C1311*100+③入力シート!D1311</f>
        <v>#VALUE!</v>
      </c>
      <c r="D1308" s="4">
        <v>112011</v>
      </c>
      <c r="E1308" s="4">
        <f>①基本情報!$B$11</f>
        <v>0</v>
      </c>
      <c r="F1308" s="4" t="str">
        <f>③入力シート!Q1311</f>
        <v/>
      </c>
      <c r="G1308" s="4">
        <v>1</v>
      </c>
      <c r="H1308">
        <f>COUNTIFS($C$2:$C1308,C1308,$F$2:$F1308,F1308,$I$2:$I1308,I1308)</f>
        <v>1307</v>
      </c>
      <c r="I1308" s="4">
        <f>③入力シート!E1311</f>
        <v>0</v>
      </c>
      <c r="K1308" s="4">
        <f>③入力シート!G1311</f>
        <v>0</v>
      </c>
      <c r="L1308" s="4">
        <f>③入力シート!H1311</f>
        <v>0</v>
      </c>
      <c r="O1308" s="4">
        <f>①基本情報!$B$9</f>
        <v>0</v>
      </c>
      <c r="P1308" s="4" t="str">
        <f>③入力シート!B1311</f>
        <v/>
      </c>
      <c r="R1308" s="4" t="s">
        <v>50</v>
      </c>
      <c r="S1308" s="4" t="str">
        <f t="shared" si="20"/>
        <v/>
      </c>
      <c r="T1308" s="4">
        <f>③入力シート!J1311</f>
        <v>0</v>
      </c>
    </row>
    <row r="1309" spans="1:20" ht="15" customHeight="1">
      <c r="A1309" s="4">
        <v>0</v>
      </c>
      <c r="B1309" s="4">
        <f>③入力シート!$B$2</f>
        <v>202307</v>
      </c>
      <c r="C1309" s="4" t="e">
        <f>③入力シート!C1312*100+③入力シート!D1312</f>
        <v>#VALUE!</v>
      </c>
      <c r="D1309" s="4">
        <v>112011</v>
      </c>
      <c r="E1309" s="4">
        <f>①基本情報!$B$11</f>
        <v>0</v>
      </c>
      <c r="F1309" s="4" t="str">
        <f>③入力シート!Q1312</f>
        <v/>
      </c>
      <c r="G1309" s="4">
        <v>1</v>
      </c>
      <c r="H1309">
        <f>COUNTIFS($C$2:$C1309,C1309,$F$2:$F1309,F1309,$I$2:$I1309,I1309)</f>
        <v>1308</v>
      </c>
      <c r="I1309" s="4">
        <f>③入力シート!E1312</f>
        <v>0</v>
      </c>
      <c r="K1309" s="4">
        <f>③入力シート!G1312</f>
        <v>0</v>
      </c>
      <c r="L1309" s="4">
        <f>③入力シート!H1312</f>
        <v>0</v>
      </c>
      <c r="O1309" s="4">
        <f>①基本情報!$B$9</f>
        <v>0</v>
      </c>
      <c r="P1309" s="4" t="str">
        <f>③入力シート!B1312</f>
        <v/>
      </c>
      <c r="R1309" s="4" t="s">
        <v>50</v>
      </c>
      <c r="S1309" s="4" t="str">
        <f t="shared" si="20"/>
        <v/>
      </c>
      <c r="T1309" s="4">
        <f>③入力シート!J1312</f>
        <v>0</v>
      </c>
    </row>
    <row r="1310" spans="1:20" ht="15" customHeight="1">
      <c r="A1310" s="4">
        <v>0</v>
      </c>
      <c r="B1310" s="4">
        <f>③入力シート!$B$2</f>
        <v>202307</v>
      </c>
      <c r="C1310" s="4" t="e">
        <f>③入力シート!C1313*100+③入力シート!D1313</f>
        <v>#VALUE!</v>
      </c>
      <c r="D1310" s="4">
        <v>112011</v>
      </c>
      <c r="E1310" s="4">
        <f>①基本情報!$B$11</f>
        <v>0</v>
      </c>
      <c r="F1310" s="4" t="str">
        <f>③入力シート!Q1313</f>
        <v/>
      </c>
      <c r="G1310" s="4">
        <v>1</v>
      </c>
      <c r="H1310">
        <f>COUNTIFS($C$2:$C1310,C1310,$F$2:$F1310,F1310,$I$2:$I1310,I1310)</f>
        <v>1309</v>
      </c>
      <c r="I1310" s="4">
        <f>③入力シート!E1313</f>
        <v>0</v>
      </c>
      <c r="K1310" s="4">
        <f>③入力シート!G1313</f>
        <v>0</v>
      </c>
      <c r="L1310" s="4">
        <f>③入力シート!H1313</f>
        <v>0</v>
      </c>
      <c r="O1310" s="4">
        <f>①基本情報!$B$9</f>
        <v>0</v>
      </c>
      <c r="P1310" s="4" t="str">
        <f>③入力シート!B1313</f>
        <v/>
      </c>
      <c r="R1310" s="4" t="s">
        <v>50</v>
      </c>
      <c r="S1310" s="4" t="str">
        <f t="shared" si="20"/>
        <v/>
      </c>
      <c r="T1310" s="4">
        <f>③入力シート!J1313</f>
        <v>0</v>
      </c>
    </row>
    <row r="1311" spans="1:20" ht="15" customHeight="1">
      <c r="A1311" s="4">
        <v>0</v>
      </c>
      <c r="B1311" s="4">
        <f>③入力シート!$B$2</f>
        <v>202307</v>
      </c>
      <c r="C1311" s="4" t="e">
        <f>③入力シート!C1314*100+③入力シート!D1314</f>
        <v>#VALUE!</v>
      </c>
      <c r="D1311" s="4">
        <v>112011</v>
      </c>
      <c r="E1311" s="4">
        <f>①基本情報!$B$11</f>
        <v>0</v>
      </c>
      <c r="F1311" s="4" t="str">
        <f>③入力シート!Q1314</f>
        <v/>
      </c>
      <c r="G1311" s="4">
        <v>1</v>
      </c>
      <c r="H1311">
        <f>COUNTIFS($C$2:$C1311,C1311,$F$2:$F1311,F1311,$I$2:$I1311,I1311)</f>
        <v>1310</v>
      </c>
      <c r="I1311" s="4">
        <f>③入力シート!E1314</f>
        <v>0</v>
      </c>
      <c r="K1311" s="4">
        <f>③入力シート!G1314</f>
        <v>0</v>
      </c>
      <c r="L1311" s="4">
        <f>③入力シート!H1314</f>
        <v>0</v>
      </c>
      <c r="O1311" s="4">
        <f>①基本情報!$B$9</f>
        <v>0</v>
      </c>
      <c r="P1311" s="4" t="str">
        <f>③入力シート!B1314</f>
        <v/>
      </c>
      <c r="R1311" s="4" t="s">
        <v>50</v>
      </c>
      <c r="S1311" s="4" t="str">
        <f t="shared" si="20"/>
        <v/>
      </c>
      <c r="T1311" s="4">
        <f>③入力シート!J1314</f>
        <v>0</v>
      </c>
    </row>
    <row r="1312" spans="1:20" ht="15" customHeight="1">
      <c r="A1312" s="4">
        <v>0</v>
      </c>
      <c r="B1312" s="4">
        <f>③入力シート!$B$2</f>
        <v>202307</v>
      </c>
      <c r="C1312" s="4" t="e">
        <f>③入力シート!C1315*100+③入力シート!D1315</f>
        <v>#VALUE!</v>
      </c>
      <c r="D1312" s="4">
        <v>112011</v>
      </c>
      <c r="E1312" s="4">
        <f>①基本情報!$B$11</f>
        <v>0</v>
      </c>
      <c r="F1312" s="4" t="str">
        <f>③入力シート!Q1315</f>
        <v/>
      </c>
      <c r="G1312" s="4">
        <v>1</v>
      </c>
      <c r="H1312">
        <f>COUNTIFS($C$2:$C1312,C1312,$F$2:$F1312,F1312,$I$2:$I1312,I1312)</f>
        <v>1311</v>
      </c>
      <c r="I1312" s="4">
        <f>③入力シート!E1315</f>
        <v>0</v>
      </c>
      <c r="K1312" s="4">
        <f>③入力シート!G1315</f>
        <v>0</v>
      </c>
      <c r="L1312" s="4">
        <f>③入力シート!H1315</f>
        <v>0</v>
      </c>
      <c r="O1312" s="4">
        <f>①基本情報!$B$9</f>
        <v>0</v>
      </c>
      <c r="P1312" s="4" t="str">
        <f>③入力シート!B1315</f>
        <v/>
      </c>
      <c r="R1312" s="4" t="s">
        <v>50</v>
      </c>
      <c r="S1312" s="4" t="str">
        <f t="shared" si="20"/>
        <v/>
      </c>
      <c r="T1312" s="4">
        <f>③入力シート!J1315</f>
        <v>0</v>
      </c>
    </row>
    <row r="1313" spans="1:20" ht="15" customHeight="1">
      <c r="A1313" s="4">
        <v>0</v>
      </c>
      <c r="B1313" s="4">
        <f>③入力シート!$B$2</f>
        <v>202307</v>
      </c>
      <c r="C1313" s="4" t="e">
        <f>③入力シート!C1316*100+③入力シート!D1316</f>
        <v>#VALUE!</v>
      </c>
      <c r="D1313" s="4">
        <v>112011</v>
      </c>
      <c r="E1313" s="4">
        <f>①基本情報!$B$11</f>
        <v>0</v>
      </c>
      <c r="F1313" s="4" t="str">
        <f>③入力シート!Q1316</f>
        <v/>
      </c>
      <c r="G1313" s="4">
        <v>1</v>
      </c>
      <c r="H1313">
        <f>COUNTIFS($C$2:$C1313,C1313,$F$2:$F1313,F1313,$I$2:$I1313,I1313)</f>
        <v>1312</v>
      </c>
      <c r="I1313" s="4">
        <f>③入力シート!E1316</f>
        <v>0</v>
      </c>
      <c r="K1313" s="4">
        <f>③入力シート!G1316</f>
        <v>0</v>
      </c>
      <c r="L1313" s="4">
        <f>③入力シート!H1316</f>
        <v>0</v>
      </c>
      <c r="O1313" s="4">
        <f>①基本情報!$B$9</f>
        <v>0</v>
      </c>
      <c r="P1313" s="4" t="str">
        <f>③入力シート!B1316</f>
        <v/>
      </c>
      <c r="R1313" s="4" t="s">
        <v>50</v>
      </c>
      <c r="S1313" s="4" t="str">
        <f t="shared" si="20"/>
        <v/>
      </c>
      <c r="T1313" s="4">
        <f>③入力シート!J1316</f>
        <v>0</v>
      </c>
    </row>
    <row r="1314" spans="1:20" ht="15" customHeight="1">
      <c r="A1314" s="4">
        <v>0</v>
      </c>
      <c r="B1314" s="4">
        <f>③入力シート!$B$2</f>
        <v>202307</v>
      </c>
      <c r="C1314" s="4" t="e">
        <f>③入力シート!C1317*100+③入力シート!D1317</f>
        <v>#VALUE!</v>
      </c>
      <c r="D1314" s="4">
        <v>112011</v>
      </c>
      <c r="E1314" s="4">
        <f>①基本情報!$B$11</f>
        <v>0</v>
      </c>
      <c r="F1314" s="4" t="str">
        <f>③入力シート!Q1317</f>
        <v/>
      </c>
      <c r="G1314" s="4">
        <v>1</v>
      </c>
      <c r="H1314">
        <f>COUNTIFS($C$2:$C1314,C1314,$F$2:$F1314,F1314,$I$2:$I1314,I1314)</f>
        <v>1313</v>
      </c>
      <c r="I1314" s="4">
        <f>③入力シート!E1317</f>
        <v>0</v>
      </c>
      <c r="K1314" s="4">
        <f>③入力シート!G1317</f>
        <v>0</v>
      </c>
      <c r="L1314" s="4">
        <f>③入力シート!H1317</f>
        <v>0</v>
      </c>
      <c r="O1314" s="4">
        <f>①基本情報!$B$9</f>
        <v>0</v>
      </c>
      <c r="P1314" s="4" t="str">
        <f>③入力シート!B1317</f>
        <v/>
      </c>
      <c r="R1314" s="4" t="s">
        <v>50</v>
      </c>
      <c r="S1314" s="4" t="str">
        <f t="shared" si="20"/>
        <v/>
      </c>
      <c r="T1314" s="4">
        <f>③入力シート!J1317</f>
        <v>0</v>
      </c>
    </row>
    <row r="1315" spans="1:20" ht="15" customHeight="1">
      <c r="A1315" s="4">
        <v>0</v>
      </c>
      <c r="B1315" s="4">
        <f>③入力シート!$B$2</f>
        <v>202307</v>
      </c>
      <c r="C1315" s="4" t="e">
        <f>③入力シート!C1318*100+③入力シート!D1318</f>
        <v>#VALUE!</v>
      </c>
      <c r="D1315" s="4">
        <v>112011</v>
      </c>
      <c r="E1315" s="4">
        <f>①基本情報!$B$11</f>
        <v>0</v>
      </c>
      <c r="F1315" s="4" t="str">
        <f>③入力シート!Q1318</f>
        <v/>
      </c>
      <c r="G1315" s="4">
        <v>1</v>
      </c>
      <c r="H1315">
        <f>COUNTIFS($C$2:$C1315,C1315,$F$2:$F1315,F1315,$I$2:$I1315,I1315)</f>
        <v>1314</v>
      </c>
      <c r="I1315" s="4">
        <f>③入力シート!E1318</f>
        <v>0</v>
      </c>
      <c r="K1315" s="4">
        <f>③入力シート!G1318</f>
        <v>0</v>
      </c>
      <c r="L1315" s="4">
        <f>③入力シート!H1318</f>
        <v>0</v>
      </c>
      <c r="O1315" s="4">
        <f>①基本情報!$B$9</f>
        <v>0</v>
      </c>
      <c r="P1315" s="4" t="str">
        <f>③入力シート!B1318</f>
        <v/>
      </c>
      <c r="R1315" s="4" t="s">
        <v>50</v>
      </c>
      <c r="S1315" s="4" t="str">
        <f t="shared" si="20"/>
        <v/>
      </c>
      <c r="T1315" s="4">
        <f>③入力シート!J1318</f>
        <v>0</v>
      </c>
    </row>
    <row r="1316" spans="1:20" ht="15" customHeight="1">
      <c r="A1316" s="4">
        <v>0</v>
      </c>
      <c r="B1316" s="4">
        <f>③入力シート!$B$2</f>
        <v>202307</v>
      </c>
      <c r="C1316" s="4" t="e">
        <f>③入力シート!C1319*100+③入力シート!D1319</f>
        <v>#VALUE!</v>
      </c>
      <c r="D1316" s="4">
        <v>112011</v>
      </c>
      <c r="E1316" s="4">
        <f>①基本情報!$B$11</f>
        <v>0</v>
      </c>
      <c r="F1316" s="4" t="str">
        <f>③入力シート!Q1319</f>
        <v/>
      </c>
      <c r="G1316" s="4">
        <v>1</v>
      </c>
      <c r="H1316">
        <f>COUNTIFS($C$2:$C1316,C1316,$F$2:$F1316,F1316,$I$2:$I1316,I1316)</f>
        <v>1315</v>
      </c>
      <c r="I1316" s="4">
        <f>③入力シート!E1319</f>
        <v>0</v>
      </c>
      <c r="K1316" s="4">
        <f>③入力シート!G1319</f>
        <v>0</v>
      </c>
      <c r="L1316" s="4">
        <f>③入力シート!H1319</f>
        <v>0</v>
      </c>
      <c r="O1316" s="4">
        <f>①基本情報!$B$9</f>
        <v>0</v>
      </c>
      <c r="P1316" s="4" t="str">
        <f>③入力シート!B1319</f>
        <v/>
      </c>
      <c r="R1316" s="4" t="s">
        <v>50</v>
      </c>
      <c r="S1316" s="4" t="str">
        <f t="shared" si="20"/>
        <v/>
      </c>
      <c r="T1316" s="4">
        <f>③入力シート!J1319</f>
        <v>0</v>
      </c>
    </row>
    <row r="1317" spans="1:20" ht="15" customHeight="1">
      <c r="A1317" s="4">
        <v>0</v>
      </c>
      <c r="B1317" s="4">
        <f>③入力シート!$B$2</f>
        <v>202307</v>
      </c>
      <c r="C1317" s="4" t="e">
        <f>③入力シート!C1320*100+③入力シート!D1320</f>
        <v>#VALUE!</v>
      </c>
      <c r="D1317" s="4">
        <v>112011</v>
      </c>
      <c r="E1317" s="4">
        <f>①基本情報!$B$11</f>
        <v>0</v>
      </c>
      <c r="F1317" s="4" t="str">
        <f>③入力シート!Q1320</f>
        <v/>
      </c>
      <c r="G1317" s="4">
        <v>1</v>
      </c>
      <c r="H1317">
        <f>COUNTIFS($C$2:$C1317,C1317,$F$2:$F1317,F1317,$I$2:$I1317,I1317)</f>
        <v>1316</v>
      </c>
      <c r="I1317" s="4">
        <f>③入力シート!E1320</f>
        <v>0</v>
      </c>
      <c r="K1317" s="4">
        <f>③入力シート!G1320</f>
        <v>0</v>
      </c>
      <c r="L1317" s="4">
        <f>③入力シート!H1320</f>
        <v>0</v>
      </c>
      <c r="O1317" s="4">
        <f>①基本情報!$B$9</f>
        <v>0</v>
      </c>
      <c r="P1317" s="4" t="str">
        <f>③入力シート!B1320</f>
        <v/>
      </c>
      <c r="R1317" s="4" t="s">
        <v>50</v>
      </c>
      <c r="S1317" s="4" t="str">
        <f t="shared" si="20"/>
        <v/>
      </c>
      <c r="T1317" s="4">
        <f>③入力シート!J1320</f>
        <v>0</v>
      </c>
    </row>
    <row r="1318" spans="1:20" ht="15" customHeight="1">
      <c r="A1318" s="4">
        <v>0</v>
      </c>
      <c r="B1318" s="4">
        <f>③入力シート!$B$2</f>
        <v>202307</v>
      </c>
      <c r="C1318" s="4" t="e">
        <f>③入力シート!C1321*100+③入力シート!D1321</f>
        <v>#VALUE!</v>
      </c>
      <c r="D1318" s="4">
        <v>112011</v>
      </c>
      <c r="E1318" s="4">
        <f>①基本情報!$B$11</f>
        <v>0</v>
      </c>
      <c r="F1318" s="4" t="str">
        <f>③入力シート!Q1321</f>
        <v/>
      </c>
      <c r="G1318" s="4">
        <v>1</v>
      </c>
      <c r="H1318">
        <f>COUNTIFS($C$2:$C1318,C1318,$F$2:$F1318,F1318,$I$2:$I1318,I1318)</f>
        <v>1317</v>
      </c>
      <c r="I1318" s="4">
        <f>③入力シート!E1321</f>
        <v>0</v>
      </c>
      <c r="K1318" s="4">
        <f>③入力シート!G1321</f>
        <v>0</v>
      </c>
      <c r="L1318" s="4">
        <f>③入力シート!H1321</f>
        <v>0</v>
      </c>
      <c r="O1318" s="4">
        <f>①基本情報!$B$9</f>
        <v>0</v>
      </c>
      <c r="P1318" s="4" t="str">
        <f>③入力シート!B1321</f>
        <v/>
      </c>
      <c r="R1318" s="4" t="s">
        <v>50</v>
      </c>
      <c r="S1318" s="4" t="str">
        <f t="shared" si="20"/>
        <v/>
      </c>
      <c r="T1318" s="4">
        <f>③入力シート!J1321</f>
        <v>0</v>
      </c>
    </row>
    <row r="1319" spans="1:20" ht="15" customHeight="1">
      <c r="A1319" s="4">
        <v>0</v>
      </c>
      <c r="B1319" s="4">
        <f>③入力シート!$B$2</f>
        <v>202307</v>
      </c>
      <c r="C1319" s="4" t="e">
        <f>③入力シート!C1322*100+③入力シート!D1322</f>
        <v>#VALUE!</v>
      </c>
      <c r="D1319" s="4">
        <v>112011</v>
      </c>
      <c r="E1319" s="4">
        <f>①基本情報!$B$11</f>
        <v>0</v>
      </c>
      <c r="F1319" s="4" t="str">
        <f>③入力シート!Q1322</f>
        <v/>
      </c>
      <c r="G1319" s="4">
        <v>1</v>
      </c>
      <c r="H1319">
        <f>COUNTIFS($C$2:$C1319,C1319,$F$2:$F1319,F1319,$I$2:$I1319,I1319)</f>
        <v>1318</v>
      </c>
      <c r="I1319" s="4">
        <f>③入力シート!E1322</f>
        <v>0</v>
      </c>
      <c r="K1319" s="4">
        <f>③入力シート!G1322</f>
        <v>0</v>
      </c>
      <c r="L1319" s="4">
        <f>③入力シート!H1322</f>
        <v>0</v>
      </c>
      <c r="O1319" s="4">
        <f>①基本情報!$B$9</f>
        <v>0</v>
      </c>
      <c r="P1319" s="4" t="str">
        <f>③入力シート!B1322</f>
        <v/>
      </c>
      <c r="R1319" s="4" t="s">
        <v>50</v>
      </c>
      <c r="S1319" s="4" t="str">
        <f t="shared" si="20"/>
        <v/>
      </c>
      <c r="T1319" s="4">
        <f>③入力シート!J1322</f>
        <v>0</v>
      </c>
    </row>
    <row r="1320" spans="1:20" ht="15" customHeight="1">
      <c r="A1320" s="4">
        <v>0</v>
      </c>
      <c r="B1320" s="4">
        <f>③入力シート!$B$2</f>
        <v>202307</v>
      </c>
      <c r="C1320" s="4" t="e">
        <f>③入力シート!C1323*100+③入力シート!D1323</f>
        <v>#VALUE!</v>
      </c>
      <c r="D1320" s="4">
        <v>112011</v>
      </c>
      <c r="E1320" s="4">
        <f>①基本情報!$B$11</f>
        <v>0</v>
      </c>
      <c r="F1320" s="4" t="str">
        <f>③入力シート!Q1323</f>
        <v/>
      </c>
      <c r="G1320" s="4">
        <v>1</v>
      </c>
      <c r="H1320">
        <f>COUNTIFS($C$2:$C1320,C1320,$F$2:$F1320,F1320,$I$2:$I1320,I1320)</f>
        <v>1319</v>
      </c>
      <c r="I1320" s="4">
        <f>③入力シート!E1323</f>
        <v>0</v>
      </c>
      <c r="K1320" s="4">
        <f>③入力シート!G1323</f>
        <v>0</v>
      </c>
      <c r="L1320" s="4">
        <f>③入力シート!H1323</f>
        <v>0</v>
      </c>
      <c r="O1320" s="4">
        <f>①基本情報!$B$9</f>
        <v>0</v>
      </c>
      <c r="P1320" s="4" t="str">
        <f>③入力シート!B1323</f>
        <v/>
      </c>
      <c r="R1320" s="4" t="s">
        <v>50</v>
      </c>
      <c r="S1320" s="4" t="str">
        <f t="shared" si="20"/>
        <v/>
      </c>
      <c r="T1320" s="4">
        <f>③入力シート!J1323</f>
        <v>0</v>
      </c>
    </row>
    <row r="1321" spans="1:20" ht="15" customHeight="1">
      <c r="A1321" s="4">
        <v>0</v>
      </c>
      <c r="B1321" s="4">
        <f>③入力シート!$B$2</f>
        <v>202307</v>
      </c>
      <c r="C1321" s="4" t="e">
        <f>③入力シート!C1324*100+③入力シート!D1324</f>
        <v>#VALUE!</v>
      </c>
      <c r="D1321" s="4">
        <v>112011</v>
      </c>
      <c r="E1321" s="4">
        <f>①基本情報!$B$11</f>
        <v>0</v>
      </c>
      <c r="F1321" s="4" t="str">
        <f>③入力シート!Q1324</f>
        <v/>
      </c>
      <c r="G1321" s="4">
        <v>1</v>
      </c>
      <c r="H1321">
        <f>COUNTIFS($C$2:$C1321,C1321,$F$2:$F1321,F1321,$I$2:$I1321,I1321)</f>
        <v>1320</v>
      </c>
      <c r="I1321" s="4">
        <f>③入力シート!E1324</f>
        <v>0</v>
      </c>
      <c r="K1321" s="4">
        <f>③入力シート!G1324</f>
        <v>0</v>
      </c>
      <c r="L1321" s="4">
        <f>③入力シート!H1324</f>
        <v>0</v>
      </c>
      <c r="O1321" s="4">
        <f>①基本情報!$B$9</f>
        <v>0</v>
      </c>
      <c r="P1321" s="4" t="str">
        <f>③入力シート!B1324</f>
        <v/>
      </c>
      <c r="R1321" s="4" t="s">
        <v>50</v>
      </c>
      <c r="S1321" s="4" t="str">
        <f t="shared" ref="S1321:S1384" si="21">IFERROR(VLOOKUP(T1321,$V:$W,2,0),"")</f>
        <v/>
      </c>
      <c r="T1321" s="4">
        <f>③入力シート!J1324</f>
        <v>0</v>
      </c>
    </row>
    <row r="1322" spans="1:20" ht="15" customHeight="1">
      <c r="A1322" s="4">
        <v>0</v>
      </c>
      <c r="B1322" s="4">
        <f>③入力シート!$B$2</f>
        <v>202307</v>
      </c>
      <c r="C1322" s="4" t="e">
        <f>③入力シート!C1325*100+③入力シート!D1325</f>
        <v>#VALUE!</v>
      </c>
      <c r="D1322" s="4">
        <v>112011</v>
      </c>
      <c r="E1322" s="4">
        <f>①基本情報!$B$11</f>
        <v>0</v>
      </c>
      <c r="F1322" s="4" t="str">
        <f>③入力シート!Q1325</f>
        <v/>
      </c>
      <c r="G1322" s="4">
        <v>1</v>
      </c>
      <c r="H1322">
        <f>COUNTIFS($C$2:$C1322,C1322,$F$2:$F1322,F1322,$I$2:$I1322,I1322)</f>
        <v>1321</v>
      </c>
      <c r="I1322" s="4">
        <f>③入力シート!E1325</f>
        <v>0</v>
      </c>
      <c r="K1322" s="4">
        <f>③入力シート!G1325</f>
        <v>0</v>
      </c>
      <c r="L1322" s="4">
        <f>③入力シート!H1325</f>
        <v>0</v>
      </c>
      <c r="O1322" s="4">
        <f>①基本情報!$B$9</f>
        <v>0</v>
      </c>
      <c r="P1322" s="4" t="str">
        <f>③入力シート!B1325</f>
        <v/>
      </c>
      <c r="R1322" s="4" t="s">
        <v>50</v>
      </c>
      <c r="S1322" s="4" t="str">
        <f t="shared" si="21"/>
        <v/>
      </c>
      <c r="T1322" s="4">
        <f>③入力シート!J1325</f>
        <v>0</v>
      </c>
    </row>
    <row r="1323" spans="1:20" ht="15" customHeight="1">
      <c r="A1323" s="4">
        <v>0</v>
      </c>
      <c r="B1323" s="4">
        <f>③入力シート!$B$2</f>
        <v>202307</v>
      </c>
      <c r="C1323" s="4" t="e">
        <f>③入力シート!C1326*100+③入力シート!D1326</f>
        <v>#VALUE!</v>
      </c>
      <c r="D1323" s="4">
        <v>112011</v>
      </c>
      <c r="E1323" s="4">
        <f>①基本情報!$B$11</f>
        <v>0</v>
      </c>
      <c r="F1323" s="4" t="str">
        <f>③入力シート!Q1326</f>
        <v/>
      </c>
      <c r="G1323" s="4">
        <v>1</v>
      </c>
      <c r="H1323">
        <f>COUNTIFS($C$2:$C1323,C1323,$F$2:$F1323,F1323,$I$2:$I1323,I1323)</f>
        <v>1322</v>
      </c>
      <c r="I1323" s="4">
        <f>③入力シート!E1326</f>
        <v>0</v>
      </c>
      <c r="K1323" s="4">
        <f>③入力シート!G1326</f>
        <v>0</v>
      </c>
      <c r="L1323" s="4">
        <f>③入力シート!H1326</f>
        <v>0</v>
      </c>
      <c r="O1323" s="4">
        <f>①基本情報!$B$9</f>
        <v>0</v>
      </c>
      <c r="P1323" s="4" t="str">
        <f>③入力シート!B1326</f>
        <v/>
      </c>
      <c r="R1323" s="4" t="s">
        <v>50</v>
      </c>
      <c r="S1323" s="4" t="str">
        <f t="shared" si="21"/>
        <v/>
      </c>
      <c r="T1323" s="4">
        <f>③入力シート!J1326</f>
        <v>0</v>
      </c>
    </row>
    <row r="1324" spans="1:20" ht="15" customHeight="1">
      <c r="A1324" s="4">
        <v>0</v>
      </c>
      <c r="B1324" s="4">
        <f>③入力シート!$B$2</f>
        <v>202307</v>
      </c>
      <c r="C1324" s="4" t="e">
        <f>③入力シート!C1327*100+③入力シート!D1327</f>
        <v>#VALUE!</v>
      </c>
      <c r="D1324" s="4">
        <v>112011</v>
      </c>
      <c r="E1324" s="4">
        <f>①基本情報!$B$11</f>
        <v>0</v>
      </c>
      <c r="F1324" s="4" t="str">
        <f>③入力シート!Q1327</f>
        <v/>
      </c>
      <c r="G1324" s="4">
        <v>1</v>
      </c>
      <c r="H1324">
        <f>COUNTIFS($C$2:$C1324,C1324,$F$2:$F1324,F1324,$I$2:$I1324,I1324)</f>
        <v>1323</v>
      </c>
      <c r="I1324" s="4">
        <f>③入力シート!E1327</f>
        <v>0</v>
      </c>
      <c r="K1324" s="4">
        <f>③入力シート!G1327</f>
        <v>0</v>
      </c>
      <c r="L1324" s="4">
        <f>③入力シート!H1327</f>
        <v>0</v>
      </c>
      <c r="O1324" s="4">
        <f>①基本情報!$B$9</f>
        <v>0</v>
      </c>
      <c r="P1324" s="4" t="str">
        <f>③入力シート!B1327</f>
        <v/>
      </c>
      <c r="R1324" s="4" t="s">
        <v>50</v>
      </c>
      <c r="S1324" s="4" t="str">
        <f t="shared" si="21"/>
        <v/>
      </c>
      <c r="T1324" s="4">
        <f>③入力シート!J1327</f>
        <v>0</v>
      </c>
    </row>
    <row r="1325" spans="1:20" ht="15" customHeight="1">
      <c r="A1325" s="4">
        <v>0</v>
      </c>
      <c r="B1325" s="4">
        <f>③入力シート!$B$2</f>
        <v>202307</v>
      </c>
      <c r="C1325" s="4" t="e">
        <f>③入力シート!C1328*100+③入力シート!D1328</f>
        <v>#VALUE!</v>
      </c>
      <c r="D1325" s="4">
        <v>112011</v>
      </c>
      <c r="E1325" s="4">
        <f>①基本情報!$B$11</f>
        <v>0</v>
      </c>
      <c r="F1325" s="4" t="str">
        <f>③入力シート!Q1328</f>
        <v/>
      </c>
      <c r="G1325" s="4">
        <v>1</v>
      </c>
      <c r="H1325">
        <f>COUNTIFS($C$2:$C1325,C1325,$F$2:$F1325,F1325,$I$2:$I1325,I1325)</f>
        <v>1324</v>
      </c>
      <c r="I1325" s="4">
        <f>③入力シート!E1328</f>
        <v>0</v>
      </c>
      <c r="K1325" s="4">
        <f>③入力シート!G1328</f>
        <v>0</v>
      </c>
      <c r="L1325" s="4">
        <f>③入力シート!H1328</f>
        <v>0</v>
      </c>
      <c r="O1325" s="4">
        <f>①基本情報!$B$9</f>
        <v>0</v>
      </c>
      <c r="P1325" s="4" t="str">
        <f>③入力シート!B1328</f>
        <v/>
      </c>
      <c r="R1325" s="4" t="s">
        <v>50</v>
      </c>
      <c r="S1325" s="4" t="str">
        <f t="shared" si="21"/>
        <v/>
      </c>
      <c r="T1325" s="4">
        <f>③入力シート!J1328</f>
        <v>0</v>
      </c>
    </row>
    <row r="1326" spans="1:20" ht="15" customHeight="1">
      <c r="A1326" s="4">
        <v>0</v>
      </c>
      <c r="B1326" s="4">
        <f>③入力シート!$B$2</f>
        <v>202307</v>
      </c>
      <c r="C1326" s="4" t="e">
        <f>③入力シート!C1329*100+③入力シート!D1329</f>
        <v>#VALUE!</v>
      </c>
      <c r="D1326" s="4">
        <v>112011</v>
      </c>
      <c r="E1326" s="4">
        <f>①基本情報!$B$11</f>
        <v>0</v>
      </c>
      <c r="F1326" s="4" t="str">
        <f>③入力シート!Q1329</f>
        <v/>
      </c>
      <c r="G1326" s="4">
        <v>1</v>
      </c>
      <c r="H1326">
        <f>COUNTIFS($C$2:$C1326,C1326,$F$2:$F1326,F1326,$I$2:$I1326,I1326)</f>
        <v>1325</v>
      </c>
      <c r="I1326" s="4">
        <f>③入力シート!E1329</f>
        <v>0</v>
      </c>
      <c r="K1326" s="4">
        <f>③入力シート!G1329</f>
        <v>0</v>
      </c>
      <c r="L1326" s="4">
        <f>③入力シート!H1329</f>
        <v>0</v>
      </c>
      <c r="O1326" s="4">
        <f>①基本情報!$B$9</f>
        <v>0</v>
      </c>
      <c r="P1326" s="4" t="str">
        <f>③入力シート!B1329</f>
        <v/>
      </c>
      <c r="R1326" s="4" t="s">
        <v>50</v>
      </c>
      <c r="S1326" s="4" t="str">
        <f t="shared" si="21"/>
        <v/>
      </c>
      <c r="T1326" s="4">
        <f>③入力シート!J1329</f>
        <v>0</v>
      </c>
    </row>
    <row r="1327" spans="1:20" ht="15" customHeight="1">
      <c r="A1327" s="4">
        <v>0</v>
      </c>
      <c r="B1327" s="4">
        <f>③入力シート!$B$2</f>
        <v>202307</v>
      </c>
      <c r="C1327" s="4" t="e">
        <f>③入力シート!C1330*100+③入力シート!D1330</f>
        <v>#VALUE!</v>
      </c>
      <c r="D1327" s="4">
        <v>112011</v>
      </c>
      <c r="E1327" s="4">
        <f>①基本情報!$B$11</f>
        <v>0</v>
      </c>
      <c r="F1327" s="4" t="str">
        <f>③入力シート!Q1330</f>
        <v/>
      </c>
      <c r="G1327" s="4">
        <v>1</v>
      </c>
      <c r="H1327">
        <f>COUNTIFS($C$2:$C1327,C1327,$F$2:$F1327,F1327,$I$2:$I1327,I1327)</f>
        <v>1326</v>
      </c>
      <c r="I1327" s="4">
        <f>③入力シート!E1330</f>
        <v>0</v>
      </c>
      <c r="K1327" s="4">
        <f>③入力シート!G1330</f>
        <v>0</v>
      </c>
      <c r="L1327" s="4">
        <f>③入力シート!H1330</f>
        <v>0</v>
      </c>
      <c r="O1327" s="4">
        <f>①基本情報!$B$9</f>
        <v>0</v>
      </c>
      <c r="P1327" s="4" t="str">
        <f>③入力シート!B1330</f>
        <v/>
      </c>
      <c r="R1327" s="4" t="s">
        <v>50</v>
      </c>
      <c r="S1327" s="4" t="str">
        <f t="shared" si="21"/>
        <v/>
      </c>
      <c r="T1327" s="4">
        <f>③入力シート!J1330</f>
        <v>0</v>
      </c>
    </row>
    <row r="1328" spans="1:20" ht="15" customHeight="1">
      <c r="A1328" s="4">
        <v>0</v>
      </c>
      <c r="B1328" s="4">
        <f>③入力シート!$B$2</f>
        <v>202307</v>
      </c>
      <c r="C1328" s="4" t="e">
        <f>③入力シート!C1331*100+③入力シート!D1331</f>
        <v>#VALUE!</v>
      </c>
      <c r="D1328" s="4">
        <v>112011</v>
      </c>
      <c r="E1328" s="4">
        <f>①基本情報!$B$11</f>
        <v>0</v>
      </c>
      <c r="F1328" s="4" t="str">
        <f>③入力シート!Q1331</f>
        <v/>
      </c>
      <c r="G1328" s="4">
        <v>1</v>
      </c>
      <c r="H1328">
        <f>COUNTIFS($C$2:$C1328,C1328,$F$2:$F1328,F1328,$I$2:$I1328,I1328)</f>
        <v>1327</v>
      </c>
      <c r="I1328" s="4">
        <f>③入力シート!E1331</f>
        <v>0</v>
      </c>
      <c r="K1328" s="4">
        <f>③入力シート!G1331</f>
        <v>0</v>
      </c>
      <c r="L1328" s="4">
        <f>③入力シート!H1331</f>
        <v>0</v>
      </c>
      <c r="O1328" s="4">
        <f>①基本情報!$B$9</f>
        <v>0</v>
      </c>
      <c r="P1328" s="4" t="str">
        <f>③入力シート!B1331</f>
        <v/>
      </c>
      <c r="R1328" s="4" t="s">
        <v>50</v>
      </c>
      <c r="S1328" s="4" t="str">
        <f t="shared" si="21"/>
        <v/>
      </c>
      <c r="T1328" s="4">
        <f>③入力シート!J1331</f>
        <v>0</v>
      </c>
    </row>
    <row r="1329" spans="1:20" ht="15" customHeight="1">
      <c r="A1329" s="4">
        <v>0</v>
      </c>
      <c r="B1329" s="4">
        <f>③入力シート!$B$2</f>
        <v>202307</v>
      </c>
      <c r="C1329" s="4" t="e">
        <f>③入力シート!C1332*100+③入力シート!D1332</f>
        <v>#VALUE!</v>
      </c>
      <c r="D1329" s="4">
        <v>112011</v>
      </c>
      <c r="E1329" s="4">
        <f>①基本情報!$B$11</f>
        <v>0</v>
      </c>
      <c r="F1329" s="4" t="str">
        <f>③入力シート!Q1332</f>
        <v/>
      </c>
      <c r="G1329" s="4">
        <v>1</v>
      </c>
      <c r="H1329">
        <f>COUNTIFS($C$2:$C1329,C1329,$F$2:$F1329,F1329,$I$2:$I1329,I1329)</f>
        <v>1328</v>
      </c>
      <c r="I1329" s="4">
        <f>③入力シート!E1332</f>
        <v>0</v>
      </c>
      <c r="K1329" s="4">
        <f>③入力シート!G1332</f>
        <v>0</v>
      </c>
      <c r="L1329" s="4">
        <f>③入力シート!H1332</f>
        <v>0</v>
      </c>
      <c r="O1329" s="4">
        <f>①基本情報!$B$9</f>
        <v>0</v>
      </c>
      <c r="P1329" s="4" t="str">
        <f>③入力シート!B1332</f>
        <v/>
      </c>
      <c r="R1329" s="4" t="s">
        <v>50</v>
      </c>
      <c r="S1329" s="4" t="str">
        <f t="shared" si="21"/>
        <v/>
      </c>
      <c r="T1329" s="4">
        <f>③入力シート!J1332</f>
        <v>0</v>
      </c>
    </row>
    <row r="1330" spans="1:20" ht="15" customHeight="1">
      <c r="A1330" s="4">
        <v>0</v>
      </c>
      <c r="B1330" s="4">
        <f>③入力シート!$B$2</f>
        <v>202307</v>
      </c>
      <c r="C1330" s="4" t="e">
        <f>③入力シート!C1333*100+③入力シート!D1333</f>
        <v>#VALUE!</v>
      </c>
      <c r="D1330" s="4">
        <v>112011</v>
      </c>
      <c r="E1330" s="4">
        <f>①基本情報!$B$11</f>
        <v>0</v>
      </c>
      <c r="F1330" s="4" t="str">
        <f>③入力シート!Q1333</f>
        <v/>
      </c>
      <c r="G1330" s="4">
        <v>1</v>
      </c>
      <c r="H1330">
        <f>COUNTIFS($C$2:$C1330,C1330,$F$2:$F1330,F1330,$I$2:$I1330,I1330)</f>
        <v>1329</v>
      </c>
      <c r="I1330" s="4">
        <f>③入力シート!E1333</f>
        <v>0</v>
      </c>
      <c r="K1330" s="4">
        <f>③入力シート!G1333</f>
        <v>0</v>
      </c>
      <c r="L1330" s="4">
        <f>③入力シート!H1333</f>
        <v>0</v>
      </c>
      <c r="O1330" s="4">
        <f>①基本情報!$B$9</f>
        <v>0</v>
      </c>
      <c r="P1330" s="4" t="str">
        <f>③入力シート!B1333</f>
        <v/>
      </c>
      <c r="R1330" s="4" t="s">
        <v>50</v>
      </c>
      <c r="S1330" s="4" t="str">
        <f t="shared" si="21"/>
        <v/>
      </c>
      <c r="T1330" s="4">
        <f>③入力シート!J1333</f>
        <v>0</v>
      </c>
    </row>
    <row r="1331" spans="1:20" ht="15" customHeight="1">
      <c r="A1331" s="4">
        <v>0</v>
      </c>
      <c r="B1331" s="4">
        <f>③入力シート!$B$2</f>
        <v>202307</v>
      </c>
      <c r="C1331" s="4" t="e">
        <f>③入力シート!C1334*100+③入力シート!D1334</f>
        <v>#VALUE!</v>
      </c>
      <c r="D1331" s="4">
        <v>112011</v>
      </c>
      <c r="E1331" s="4">
        <f>①基本情報!$B$11</f>
        <v>0</v>
      </c>
      <c r="F1331" s="4" t="str">
        <f>③入力シート!Q1334</f>
        <v/>
      </c>
      <c r="G1331" s="4">
        <v>1</v>
      </c>
      <c r="H1331">
        <f>COUNTIFS($C$2:$C1331,C1331,$F$2:$F1331,F1331,$I$2:$I1331,I1331)</f>
        <v>1330</v>
      </c>
      <c r="I1331" s="4">
        <f>③入力シート!E1334</f>
        <v>0</v>
      </c>
      <c r="K1331" s="4">
        <f>③入力シート!G1334</f>
        <v>0</v>
      </c>
      <c r="L1331" s="4">
        <f>③入力シート!H1334</f>
        <v>0</v>
      </c>
      <c r="O1331" s="4">
        <f>①基本情報!$B$9</f>
        <v>0</v>
      </c>
      <c r="P1331" s="4" t="str">
        <f>③入力シート!B1334</f>
        <v/>
      </c>
      <c r="R1331" s="4" t="s">
        <v>50</v>
      </c>
      <c r="S1331" s="4" t="str">
        <f t="shared" si="21"/>
        <v/>
      </c>
      <c r="T1331" s="4">
        <f>③入力シート!J1334</f>
        <v>0</v>
      </c>
    </row>
    <row r="1332" spans="1:20" ht="15" customHeight="1">
      <c r="A1332" s="4">
        <v>0</v>
      </c>
      <c r="B1332" s="4">
        <f>③入力シート!$B$2</f>
        <v>202307</v>
      </c>
      <c r="C1332" s="4" t="e">
        <f>③入力シート!C1335*100+③入力シート!D1335</f>
        <v>#VALUE!</v>
      </c>
      <c r="D1332" s="4">
        <v>112011</v>
      </c>
      <c r="E1332" s="4">
        <f>①基本情報!$B$11</f>
        <v>0</v>
      </c>
      <c r="F1332" s="4" t="str">
        <f>③入力シート!Q1335</f>
        <v/>
      </c>
      <c r="G1332" s="4">
        <v>1</v>
      </c>
      <c r="H1332">
        <f>COUNTIFS($C$2:$C1332,C1332,$F$2:$F1332,F1332,$I$2:$I1332,I1332)</f>
        <v>1331</v>
      </c>
      <c r="I1332" s="4">
        <f>③入力シート!E1335</f>
        <v>0</v>
      </c>
      <c r="K1332" s="4">
        <f>③入力シート!G1335</f>
        <v>0</v>
      </c>
      <c r="L1332" s="4">
        <f>③入力シート!H1335</f>
        <v>0</v>
      </c>
      <c r="O1332" s="4">
        <f>①基本情報!$B$9</f>
        <v>0</v>
      </c>
      <c r="P1332" s="4" t="str">
        <f>③入力シート!B1335</f>
        <v/>
      </c>
      <c r="R1332" s="4" t="s">
        <v>50</v>
      </c>
      <c r="S1332" s="4" t="str">
        <f t="shared" si="21"/>
        <v/>
      </c>
      <c r="T1332" s="4">
        <f>③入力シート!J1335</f>
        <v>0</v>
      </c>
    </row>
    <row r="1333" spans="1:20" ht="15" customHeight="1">
      <c r="A1333" s="4">
        <v>0</v>
      </c>
      <c r="B1333" s="4">
        <f>③入力シート!$B$2</f>
        <v>202307</v>
      </c>
      <c r="C1333" s="4" t="e">
        <f>③入力シート!C1336*100+③入力シート!D1336</f>
        <v>#VALUE!</v>
      </c>
      <c r="D1333" s="4">
        <v>112011</v>
      </c>
      <c r="E1333" s="4">
        <f>①基本情報!$B$11</f>
        <v>0</v>
      </c>
      <c r="F1333" s="4" t="str">
        <f>③入力シート!Q1336</f>
        <v/>
      </c>
      <c r="G1333" s="4">
        <v>1</v>
      </c>
      <c r="H1333">
        <f>COUNTIFS($C$2:$C1333,C1333,$F$2:$F1333,F1333,$I$2:$I1333,I1333)</f>
        <v>1332</v>
      </c>
      <c r="I1333" s="4">
        <f>③入力シート!E1336</f>
        <v>0</v>
      </c>
      <c r="K1333" s="4">
        <f>③入力シート!G1336</f>
        <v>0</v>
      </c>
      <c r="L1333" s="4">
        <f>③入力シート!H1336</f>
        <v>0</v>
      </c>
      <c r="O1333" s="4">
        <f>①基本情報!$B$9</f>
        <v>0</v>
      </c>
      <c r="P1333" s="4" t="str">
        <f>③入力シート!B1336</f>
        <v/>
      </c>
      <c r="R1333" s="4" t="s">
        <v>50</v>
      </c>
      <c r="S1333" s="4" t="str">
        <f t="shared" si="21"/>
        <v/>
      </c>
      <c r="T1333" s="4">
        <f>③入力シート!J1336</f>
        <v>0</v>
      </c>
    </row>
    <row r="1334" spans="1:20" ht="15" customHeight="1">
      <c r="A1334" s="4">
        <v>0</v>
      </c>
      <c r="B1334" s="4">
        <f>③入力シート!$B$2</f>
        <v>202307</v>
      </c>
      <c r="C1334" s="4" t="e">
        <f>③入力シート!C1337*100+③入力シート!D1337</f>
        <v>#VALUE!</v>
      </c>
      <c r="D1334" s="4">
        <v>112011</v>
      </c>
      <c r="E1334" s="4">
        <f>①基本情報!$B$11</f>
        <v>0</v>
      </c>
      <c r="F1334" s="4" t="str">
        <f>③入力シート!Q1337</f>
        <v/>
      </c>
      <c r="G1334" s="4">
        <v>1</v>
      </c>
      <c r="H1334">
        <f>COUNTIFS($C$2:$C1334,C1334,$F$2:$F1334,F1334,$I$2:$I1334,I1334)</f>
        <v>1333</v>
      </c>
      <c r="I1334" s="4">
        <f>③入力シート!E1337</f>
        <v>0</v>
      </c>
      <c r="K1334" s="4">
        <f>③入力シート!G1337</f>
        <v>0</v>
      </c>
      <c r="L1334" s="4">
        <f>③入力シート!H1337</f>
        <v>0</v>
      </c>
      <c r="O1334" s="4">
        <f>①基本情報!$B$9</f>
        <v>0</v>
      </c>
      <c r="P1334" s="4" t="str">
        <f>③入力シート!B1337</f>
        <v/>
      </c>
      <c r="R1334" s="4" t="s">
        <v>50</v>
      </c>
      <c r="S1334" s="4" t="str">
        <f t="shared" si="21"/>
        <v/>
      </c>
      <c r="T1334" s="4">
        <f>③入力シート!J1337</f>
        <v>0</v>
      </c>
    </row>
    <row r="1335" spans="1:20" ht="15" customHeight="1">
      <c r="A1335" s="4">
        <v>0</v>
      </c>
      <c r="B1335" s="4">
        <f>③入力シート!$B$2</f>
        <v>202307</v>
      </c>
      <c r="C1335" s="4" t="e">
        <f>③入力シート!C1338*100+③入力シート!D1338</f>
        <v>#VALUE!</v>
      </c>
      <c r="D1335" s="4">
        <v>112011</v>
      </c>
      <c r="E1335" s="4">
        <f>①基本情報!$B$11</f>
        <v>0</v>
      </c>
      <c r="F1335" s="4" t="str">
        <f>③入力シート!Q1338</f>
        <v/>
      </c>
      <c r="G1335" s="4">
        <v>1</v>
      </c>
      <c r="H1335">
        <f>COUNTIFS($C$2:$C1335,C1335,$F$2:$F1335,F1335,$I$2:$I1335,I1335)</f>
        <v>1334</v>
      </c>
      <c r="I1335" s="4">
        <f>③入力シート!E1338</f>
        <v>0</v>
      </c>
      <c r="K1335" s="4">
        <f>③入力シート!G1338</f>
        <v>0</v>
      </c>
      <c r="L1335" s="4">
        <f>③入力シート!H1338</f>
        <v>0</v>
      </c>
      <c r="O1335" s="4">
        <f>①基本情報!$B$9</f>
        <v>0</v>
      </c>
      <c r="P1335" s="4" t="str">
        <f>③入力シート!B1338</f>
        <v/>
      </c>
      <c r="R1335" s="4" t="s">
        <v>50</v>
      </c>
      <c r="S1335" s="4" t="str">
        <f t="shared" si="21"/>
        <v/>
      </c>
      <c r="T1335" s="4">
        <f>③入力シート!J1338</f>
        <v>0</v>
      </c>
    </row>
    <row r="1336" spans="1:20" ht="15" customHeight="1">
      <c r="A1336" s="4">
        <v>0</v>
      </c>
      <c r="B1336" s="4">
        <f>③入力シート!$B$2</f>
        <v>202307</v>
      </c>
      <c r="C1336" s="4" t="e">
        <f>③入力シート!C1339*100+③入力シート!D1339</f>
        <v>#VALUE!</v>
      </c>
      <c r="D1336" s="4">
        <v>112011</v>
      </c>
      <c r="E1336" s="4">
        <f>①基本情報!$B$11</f>
        <v>0</v>
      </c>
      <c r="F1336" s="4" t="str">
        <f>③入力シート!Q1339</f>
        <v/>
      </c>
      <c r="G1336" s="4">
        <v>1</v>
      </c>
      <c r="H1336">
        <f>COUNTIFS($C$2:$C1336,C1336,$F$2:$F1336,F1336,$I$2:$I1336,I1336)</f>
        <v>1335</v>
      </c>
      <c r="I1336" s="4">
        <f>③入力シート!E1339</f>
        <v>0</v>
      </c>
      <c r="K1336" s="4">
        <f>③入力シート!G1339</f>
        <v>0</v>
      </c>
      <c r="L1336" s="4">
        <f>③入力シート!H1339</f>
        <v>0</v>
      </c>
      <c r="O1336" s="4">
        <f>①基本情報!$B$9</f>
        <v>0</v>
      </c>
      <c r="P1336" s="4" t="str">
        <f>③入力シート!B1339</f>
        <v/>
      </c>
      <c r="R1336" s="4" t="s">
        <v>50</v>
      </c>
      <c r="S1336" s="4" t="str">
        <f t="shared" si="21"/>
        <v/>
      </c>
      <c r="T1336" s="4">
        <f>③入力シート!J1339</f>
        <v>0</v>
      </c>
    </row>
    <row r="1337" spans="1:20" ht="15" customHeight="1">
      <c r="A1337" s="4">
        <v>0</v>
      </c>
      <c r="B1337" s="4">
        <f>③入力シート!$B$2</f>
        <v>202307</v>
      </c>
      <c r="C1337" s="4" t="e">
        <f>③入力シート!C1340*100+③入力シート!D1340</f>
        <v>#VALUE!</v>
      </c>
      <c r="D1337" s="4">
        <v>112011</v>
      </c>
      <c r="E1337" s="4">
        <f>①基本情報!$B$11</f>
        <v>0</v>
      </c>
      <c r="F1337" s="4" t="str">
        <f>③入力シート!Q1340</f>
        <v/>
      </c>
      <c r="G1337" s="4">
        <v>1</v>
      </c>
      <c r="H1337">
        <f>COUNTIFS($C$2:$C1337,C1337,$F$2:$F1337,F1337,$I$2:$I1337,I1337)</f>
        <v>1336</v>
      </c>
      <c r="I1337" s="4">
        <f>③入力シート!E1340</f>
        <v>0</v>
      </c>
      <c r="K1337" s="4">
        <f>③入力シート!G1340</f>
        <v>0</v>
      </c>
      <c r="L1337" s="4">
        <f>③入力シート!H1340</f>
        <v>0</v>
      </c>
      <c r="O1337" s="4">
        <f>①基本情報!$B$9</f>
        <v>0</v>
      </c>
      <c r="P1337" s="4" t="str">
        <f>③入力シート!B1340</f>
        <v/>
      </c>
      <c r="R1337" s="4" t="s">
        <v>50</v>
      </c>
      <c r="S1337" s="4" t="str">
        <f t="shared" si="21"/>
        <v/>
      </c>
      <c r="T1337" s="4">
        <f>③入力シート!J1340</f>
        <v>0</v>
      </c>
    </row>
    <row r="1338" spans="1:20" ht="15" customHeight="1">
      <c r="A1338" s="4">
        <v>0</v>
      </c>
      <c r="B1338" s="4">
        <f>③入力シート!$B$2</f>
        <v>202307</v>
      </c>
      <c r="C1338" s="4" t="e">
        <f>③入力シート!C1341*100+③入力シート!D1341</f>
        <v>#VALUE!</v>
      </c>
      <c r="D1338" s="4">
        <v>112011</v>
      </c>
      <c r="E1338" s="4">
        <f>①基本情報!$B$11</f>
        <v>0</v>
      </c>
      <c r="F1338" s="4" t="str">
        <f>③入力シート!Q1341</f>
        <v/>
      </c>
      <c r="G1338" s="4">
        <v>1</v>
      </c>
      <c r="H1338">
        <f>COUNTIFS($C$2:$C1338,C1338,$F$2:$F1338,F1338,$I$2:$I1338,I1338)</f>
        <v>1337</v>
      </c>
      <c r="I1338" s="4">
        <f>③入力シート!E1341</f>
        <v>0</v>
      </c>
      <c r="K1338" s="4">
        <f>③入力シート!G1341</f>
        <v>0</v>
      </c>
      <c r="L1338" s="4">
        <f>③入力シート!H1341</f>
        <v>0</v>
      </c>
      <c r="O1338" s="4">
        <f>①基本情報!$B$9</f>
        <v>0</v>
      </c>
      <c r="P1338" s="4" t="str">
        <f>③入力シート!B1341</f>
        <v/>
      </c>
      <c r="R1338" s="4" t="s">
        <v>50</v>
      </c>
      <c r="S1338" s="4" t="str">
        <f t="shared" si="21"/>
        <v/>
      </c>
      <c r="T1338" s="4">
        <f>③入力シート!J1341</f>
        <v>0</v>
      </c>
    </row>
    <row r="1339" spans="1:20" ht="15" customHeight="1">
      <c r="A1339" s="4">
        <v>0</v>
      </c>
      <c r="B1339" s="4">
        <f>③入力シート!$B$2</f>
        <v>202307</v>
      </c>
      <c r="C1339" s="4" t="e">
        <f>③入力シート!C1342*100+③入力シート!D1342</f>
        <v>#VALUE!</v>
      </c>
      <c r="D1339" s="4">
        <v>112011</v>
      </c>
      <c r="E1339" s="4">
        <f>①基本情報!$B$11</f>
        <v>0</v>
      </c>
      <c r="F1339" s="4" t="str">
        <f>③入力シート!Q1342</f>
        <v/>
      </c>
      <c r="G1339" s="4">
        <v>1</v>
      </c>
      <c r="H1339">
        <f>COUNTIFS($C$2:$C1339,C1339,$F$2:$F1339,F1339,$I$2:$I1339,I1339)</f>
        <v>1338</v>
      </c>
      <c r="I1339" s="4">
        <f>③入力シート!E1342</f>
        <v>0</v>
      </c>
      <c r="K1339" s="4">
        <f>③入力シート!G1342</f>
        <v>0</v>
      </c>
      <c r="L1339" s="4">
        <f>③入力シート!H1342</f>
        <v>0</v>
      </c>
      <c r="O1339" s="4">
        <f>①基本情報!$B$9</f>
        <v>0</v>
      </c>
      <c r="P1339" s="4" t="str">
        <f>③入力シート!B1342</f>
        <v/>
      </c>
      <c r="R1339" s="4" t="s">
        <v>50</v>
      </c>
      <c r="S1339" s="4" t="str">
        <f t="shared" si="21"/>
        <v/>
      </c>
      <c r="T1339" s="4">
        <f>③入力シート!J1342</f>
        <v>0</v>
      </c>
    </row>
    <row r="1340" spans="1:20" ht="15" customHeight="1">
      <c r="A1340" s="4">
        <v>0</v>
      </c>
      <c r="B1340" s="4">
        <f>③入力シート!$B$2</f>
        <v>202307</v>
      </c>
      <c r="C1340" s="4" t="e">
        <f>③入力シート!C1343*100+③入力シート!D1343</f>
        <v>#VALUE!</v>
      </c>
      <c r="D1340" s="4">
        <v>112011</v>
      </c>
      <c r="E1340" s="4">
        <f>①基本情報!$B$11</f>
        <v>0</v>
      </c>
      <c r="F1340" s="4" t="str">
        <f>③入力シート!Q1343</f>
        <v/>
      </c>
      <c r="G1340" s="4">
        <v>1</v>
      </c>
      <c r="H1340">
        <f>COUNTIFS($C$2:$C1340,C1340,$F$2:$F1340,F1340,$I$2:$I1340,I1340)</f>
        <v>1339</v>
      </c>
      <c r="I1340" s="4">
        <f>③入力シート!E1343</f>
        <v>0</v>
      </c>
      <c r="K1340" s="4">
        <f>③入力シート!G1343</f>
        <v>0</v>
      </c>
      <c r="L1340" s="4">
        <f>③入力シート!H1343</f>
        <v>0</v>
      </c>
      <c r="O1340" s="4">
        <f>①基本情報!$B$9</f>
        <v>0</v>
      </c>
      <c r="P1340" s="4" t="str">
        <f>③入力シート!B1343</f>
        <v/>
      </c>
      <c r="R1340" s="4" t="s">
        <v>50</v>
      </c>
      <c r="S1340" s="4" t="str">
        <f t="shared" si="21"/>
        <v/>
      </c>
      <c r="T1340" s="4">
        <f>③入力シート!J1343</f>
        <v>0</v>
      </c>
    </row>
    <row r="1341" spans="1:20" ht="15" customHeight="1">
      <c r="A1341" s="4">
        <v>0</v>
      </c>
      <c r="B1341" s="4">
        <f>③入力シート!$B$2</f>
        <v>202307</v>
      </c>
      <c r="C1341" s="4" t="e">
        <f>③入力シート!C1344*100+③入力シート!D1344</f>
        <v>#VALUE!</v>
      </c>
      <c r="D1341" s="4">
        <v>112011</v>
      </c>
      <c r="E1341" s="4">
        <f>①基本情報!$B$11</f>
        <v>0</v>
      </c>
      <c r="F1341" s="4" t="str">
        <f>③入力シート!Q1344</f>
        <v/>
      </c>
      <c r="G1341" s="4">
        <v>1</v>
      </c>
      <c r="H1341">
        <f>COUNTIFS($C$2:$C1341,C1341,$F$2:$F1341,F1341,$I$2:$I1341,I1341)</f>
        <v>1340</v>
      </c>
      <c r="I1341" s="4">
        <f>③入力シート!E1344</f>
        <v>0</v>
      </c>
      <c r="K1341" s="4">
        <f>③入力シート!G1344</f>
        <v>0</v>
      </c>
      <c r="L1341" s="4">
        <f>③入力シート!H1344</f>
        <v>0</v>
      </c>
      <c r="O1341" s="4">
        <f>①基本情報!$B$9</f>
        <v>0</v>
      </c>
      <c r="P1341" s="4" t="str">
        <f>③入力シート!B1344</f>
        <v/>
      </c>
      <c r="R1341" s="4" t="s">
        <v>50</v>
      </c>
      <c r="S1341" s="4" t="str">
        <f t="shared" si="21"/>
        <v/>
      </c>
      <c r="T1341" s="4">
        <f>③入力シート!J1344</f>
        <v>0</v>
      </c>
    </row>
    <row r="1342" spans="1:20" ht="15" customHeight="1">
      <c r="A1342" s="4">
        <v>0</v>
      </c>
      <c r="B1342" s="4">
        <f>③入力シート!$B$2</f>
        <v>202307</v>
      </c>
      <c r="C1342" s="4" t="e">
        <f>③入力シート!C1345*100+③入力シート!D1345</f>
        <v>#VALUE!</v>
      </c>
      <c r="D1342" s="4">
        <v>112011</v>
      </c>
      <c r="E1342" s="4">
        <f>①基本情報!$B$11</f>
        <v>0</v>
      </c>
      <c r="F1342" s="4" t="str">
        <f>③入力シート!Q1345</f>
        <v/>
      </c>
      <c r="G1342" s="4">
        <v>1</v>
      </c>
      <c r="H1342">
        <f>COUNTIFS($C$2:$C1342,C1342,$F$2:$F1342,F1342,$I$2:$I1342,I1342)</f>
        <v>1341</v>
      </c>
      <c r="I1342" s="4">
        <f>③入力シート!E1345</f>
        <v>0</v>
      </c>
      <c r="K1342" s="4">
        <f>③入力シート!G1345</f>
        <v>0</v>
      </c>
      <c r="L1342" s="4">
        <f>③入力シート!H1345</f>
        <v>0</v>
      </c>
      <c r="O1342" s="4">
        <f>①基本情報!$B$9</f>
        <v>0</v>
      </c>
      <c r="P1342" s="4" t="str">
        <f>③入力シート!B1345</f>
        <v/>
      </c>
      <c r="R1342" s="4" t="s">
        <v>50</v>
      </c>
      <c r="S1342" s="4" t="str">
        <f t="shared" si="21"/>
        <v/>
      </c>
      <c r="T1342" s="4">
        <f>③入力シート!J1345</f>
        <v>0</v>
      </c>
    </row>
    <row r="1343" spans="1:20" ht="15" customHeight="1">
      <c r="A1343" s="4">
        <v>0</v>
      </c>
      <c r="B1343" s="4">
        <f>③入力シート!$B$2</f>
        <v>202307</v>
      </c>
      <c r="C1343" s="4" t="e">
        <f>③入力シート!C1346*100+③入力シート!D1346</f>
        <v>#VALUE!</v>
      </c>
      <c r="D1343" s="4">
        <v>112011</v>
      </c>
      <c r="E1343" s="4">
        <f>①基本情報!$B$11</f>
        <v>0</v>
      </c>
      <c r="F1343" s="4" t="str">
        <f>③入力シート!Q1346</f>
        <v/>
      </c>
      <c r="G1343" s="4">
        <v>1</v>
      </c>
      <c r="H1343">
        <f>COUNTIFS($C$2:$C1343,C1343,$F$2:$F1343,F1343,$I$2:$I1343,I1343)</f>
        <v>1342</v>
      </c>
      <c r="I1343" s="4">
        <f>③入力シート!E1346</f>
        <v>0</v>
      </c>
      <c r="K1343" s="4">
        <f>③入力シート!G1346</f>
        <v>0</v>
      </c>
      <c r="L1343" s="4">
        <f>③入力シート!H1346</f>
        <v>0</v>
      </c>
      <c r="O1343" s="4">
        <f>①基本情報!$B$9</f>
        <v>0</v>
      </c>
      <c r="P1343" s="4" t="str">
        <f>③入力シート!B1346</f>
        <v/>
      </c>
      <c r="R1343" s="4" t="s">
        <v>50</v>
      </c>
      <c r="S1343" s="4" t="str">
        <f t="shared" si="21"/>
        <v/>
      </c>
      <c r="T1343" s="4">
        <f>③入力シート!J1346</f>
        <v>0</v>
      </c>
    </row>
    <row r="1344" spans="1:20" ht="15" customHeight="1">
      <c r="A1344" s="4">
        <v>0</v>
      </c>
      <c r="B1344" s="4">
        <f>③入力シート!$B$2</f>
        <v>202307</v>
      </c>
      <c r="C1344" s="4" t="e">
        <f>③入力シート!C1347*100+③入力シート!D1347</f>
        <v>#VALUE!</v>
      </c>
      <c r="D1344" s="4">
        <v>112011</v>
      </c>
      <c r="E1344" s="4">
        <f>①基本情報!$B$11</f>
        <v>0</v>
      </c>
      <c r="F1344" s="4" t="str">
        <f>③入力シート!Q1347</f>
        <v/>
      </c>
      <c r="G1344" s="4">
        <v>1</v>
      </c>
      <c r="H1344">
        <f>COUNTIFS($C$2:$C1344,C1344,$F$2:$F1344,F1344,$I$2:$I1344,I1344)</f>
        <v>1343</v>
      </c>
      <c r="I1344" s="4">
        <f>③入力シート!E1347</f>
        <v>0</v>
      </c>
      <c r="K1344" s="4">
        <f>③入力シート!G1347</f>
        <v>0</v>
      </c>
      <c r="L1344" s="4">
        <f>③入力シート!H1347</f>
        <v>0</v>
      </c>
      <c r="O1344" s="4">
        <f>①基本情報!$B$9</f>
        <v>0</v>
      </c>
      <c r="P1344" s="4" t="str">
        <f>③入力シート!B1347</f>
        <v/>
      </c>
      <c r="R1344" s="4" t="s">
        <v>50</v>
      </c>
      <c r="S1344" s="4" t="str">
        <f t="shared" si="21"/>
        <v/>
      </c>
      <c r="T1344" s="4">
        <f>③入力シート!J1347</f>
        <v>0</v>
      </c>
    </row>
    <row r="1345" spans="1:20" ht="15" customHeight="1">
      <c r="A1345" s="4">
        <v>0</v>
      </c>
      <c r="B1345" s="4">
        <f>③入力シート!$B$2</f>
        <v>202307</v>
      </c>
      <c r="C1345" s="4" t="e">
        <f>③入力シート!C1348*100+③入力シート!D1348</f>
        <v>#VALUE!</v>
      </c>
      <c r="D1345" s="4">
        <v>112011</v>
      </c>
      <c r="E1345" s="4">
        <f>①基本情報!$B$11</f>
        <v>0</v>
      </c>
      <c r="F1345" s="4" t="str">
        <f>③入力シート!Q1348</f>
        <v/>
      </c>
      <c r="G1345" s="4">
        <v>1</v>
      </c>
      <c r="H1345">
        <f>COUNTIFS($C$2:$C1345,C1345,$F$2:$F1345,F1345,$I$2:$I1345,I1345)</f>
        <v>1344</v>
      </c>
      <c r="I1345" s="4">
        <f>③入力シート!E1348</f>
        <v>0</v>
      </c>
      <c r="K1345" s="4">
        <f>③入力シート!G1348</f>
        <v>0</v>
      </c>
      <c r="L1345" s="4">
        <f>③入力シート!H1348</f>
        <v>0</v>
      </c>
      <c r="O1345" s="4">
        <f>①基本情報!$B$9</f>
        <v>0</v>
      </c>
      <c r="P1345" s="4" t="str">
        <f>③入力シート!B1348</f>
        <v/>
      </c>
      <c r="R1345" s="4" t="s">
        <v>50</v>
      </c>
      <c r="S1345" s="4" t="str">
        <f t="shared" si="21"/>
        <v/>
      </c>
      <c r="T1345" s="4">
        <f>③入力シート!J1348</f>
        <v>0</v>
      </c>
    </row>
    <row r="1346" spans="1:20" ht="15" customHeight="1">
      <c r="A1346" s="4">
        <v>0</v>
      </c>
      <c r="B1346" s="4">
        <f>③入力シート!$B$2</f>
        <v>202307</v>
      </c>
      <c r="C1346" s="4" t="e">
        <f>③入力シート!C1349*100+③入力シート!D1349</f>
        <v>#VALUE!</v>
      </c>
      <c r="D1346" s="4">
        <v>112011</v>
      </c>
      <c r="E1346" s="4">
        <f>①基本情報!$B$11</f>
        <v>0</v>
      </c>
      <c r="F1346" s="4" t="str">
        <f>③入力シート!Q1349</f>
        <v/>
      </c>
      <c r="G1346" s="4">
        <v>1</v>
      </c>
      <c r="H1346">
        <f>COUNTIFS($C$2:$C1346,C1346,$F$2:$F1346,F1346,$I$2:$I1346,I1346)</f>
        <v>1345</v>
      </c>
      <c r="I1346" s="4">
        <f>③入力シート!E1349</f>
        <v>0</v>
      </c>
      <c r="K1346" s="4">
        <f>③入力シート!G1349</f>
        <v>0</v>
      </c>
      <c r="L1346" s="4">
        <f>③入力シート!H1349</f>
        <v>0</v>
      </c>
      <c r="O1346" s="4">
        <f>①基本情報!$B$9</f>
        <v>0</v>
      </c>
      <c r="P1346" s="4" t="str">
        <f>③入力シート!B1349</f>
        <v/>
      </c>
      <c r="R1346" s="4" t="s">
        <v>50</v>
      </c>
      <c r="S1346" s="4" t="str">
        <f t="shared" si="21"/>
        <v/>
      </c>
      <c r="T1346" s="4">
        <f>③入力シート!J1349</f>
        <v>0</v>
      </c>
    </row>
    <row r="1347" spans="1:20" ht="15" customHeight="1">
      <c r="A1347" s="4">
        <v>0</v>
      </c>
      <c r="B1347" s="4">
        <f>③入力シート!$B$2</f>
        <v>202307</v>
      </c>
      <c r="C1347" s="4" t="e">
        <f>③入力シート!C1350*100+③入力シート!D1350</f>
        <v>#VALUE!</v>
      </c>
      <c r="D1347" s="4">
        <v>112011</v>
      </c>
      <c r="E1347" s="4">
        <f>①基本情報!$B$11</f>
        <v>0</v>
      </c>
      <c r="F1347" s="4" t="str">
        <f>③入力シート!Q1350</f>
        <v/>
      </c>
      <c r="G1347" s="4">
        <v>1</v>
      </c>
      <c r="H1347">
        <f>COUNTIFS($C$2:$C1347,C1347,$F$2:$F1347,F1347,$I$2:$I1347,I1347)</f>
        <v>1346</v>
      </c>
      <c r="I1347" s="4">
        <f>③入力シート!E1350</f>
        <v>0</v>
      </c>
      <c r="K1347" s="4">
        <f>③入力シート!G1350</f>
        <v>0</v>
      </c>
      <c r="L1347" s="4">
        <f>③入力シート!H1350</f>
        <v>0</v>
      </c>
      <c r="O1347" s="4">
        <f>①基本情報!$B$9</f>
        <v>0</v>
      </c>
      <c r="P1347" s="4" t="str">
        <f>③入力シート!B1350</f>
        <v/>
      </c>
      <c r="R1347" s="4" t="s">
        <v>50</v>
      </c>
      <c r="S1347" s="4" t="str">
        <f t="shared" si="21"/>
        <v/>
      </c>
      <c r="T1347" s="4">
        <f>③入力シート!J1350</f>
        <v>0</v>
      </c>
    </row>
    <row r="1348" spans="1:20" ht="15" customHeight="1">
      <c r="A1348" s="4">
        <v>0</v>
      </c>
      <c r="B1348" s="4">
        <f>③入力シート!$B$2</f>
        <v>202307</v>
      </c>
      <c r="C1348" s="4" t="e">
        <f>③入力シート!C1351*100+③入力シート!D1351</f>
        <v>#VALUE!</v>
      </c>
      <c r="D1348" s="4">
        <v>112011</v>
      </c>
      <c r="E1348" s="4">
        <f>①基本情報!$B$11</f>
        <v>0</v>
      </c>
      <c r="F1348" s="4" t="str">
        <f>③入力シート!Q1351</f>
        <v/>
      </c>
      <c r="G1348" s="4">
        <v>1</v>
      </c>
      <c r="H1348">
        <f>COUNTIFS($C$2:$C1348,C1348,$F$2:$F1348,F1348,$I$2:$I1348,I1348)</f>
        <v>1347</v>
      </c>
      <c r="I1348" s="4">
        <f>③入力シート!E1351</f>
        <v>0</v>
      </c>
      <c r="K1348" s="4">
        <f>③入力シート!G1351</f>
        <v>0</v>
      </c>
      <c r="L1348" s="4">
        <f>③入力シート!H1351</f>
        <v>0</v>
      </c>
      <c r="O1348" s="4">
        <f>①基本情報!$B$9</f>
        <v>0</v>
      </c>
      <c r="P1348" s="4" t="str">
        <f>③入力シート!B1351</f>
        <v/>
      </c>
      <c r="R1348" s="4" t="s">
        <v>50</v>
      </c>
      <c r="S1348" s="4" t="str">
        <f t="shared" si="21"/>
        <v/>
      </c>
      <c r="T1348" s="4">
        <f>③入力シート!J1351</f>
        <v>0</v>
      </c>
    </row>
    <row r="1349" spans="1:20" ht="15" customHeight="1">
      <c r="A1349" s="4">
        <v>0</v>
      </c>
      <c r="B1349" s="4">
        <f>③入力シート!$B$2</f>
        <v>202307</v>
      </c>
      <c r="C1349" s="4" t="e">
        <f>③入力シート!C1352*100+③入力シート!D1352</f>
        <v>#VALUE!</v>
      </c>
      <c r="D1349" s="4">
        <v>112011</v>
      </c>
      <c r="E1349" s="4">
        <f>①基本情報!$B$11</f>
        <v>0</v>
      </c>
      <c r="F1349" s="4" t="str">
        <f>③入力シート!Q1352</f>
        <v/>
      </c>
      <c r="G1349" s="4">
        <v>1</v>
      </c>
      <c r="H1349">
        <f>COUNTIFS($C$2:$C1349,C1349,$F$2:$F1349,F1349,$I$2:$I1349,I1349)</f>
        <v>1348</v>
      </c>
      <c r="I1349" s="4">
        <f>③入力シート!E1352</f>
        <v>0</v>
      </c>
      <c r="K1349" s="4">
        <f>③入力シート!G1352</f>
        <v>0</v>
      </c>
      <c r="L1349" s="4">
        <f>③入力シート!H1352</f>
        <v>0</v>
      </c>
      <c r="O1349" s="4">
        <f>①基本情報!$B$9</f>
        <v>0</v>
      </c>
      <c r="P1349" s="4" t="str">
        <f>③入力シート!B1352</f>
        <v/>
      </c>
      <c r="R1349" s="4" t="s">
        <v>50</v>
      </c>
      <c r="S1349" s="4" t="str">
        <f t="shared" si="21"/>
        <v/>
      </c>
      <c r="T1349" s="4">
        <f>③入力シート!J1352</f>
        <v>0</v>
      </c>
    </row>
    <row r="1350" spans="1:20" ht="15" customHeight="1">
      <c r="A1350" s="4">
        <v>0</v>
      </c>
      <c r="B1350" s="4">
        <f>③入力シート!$B$2</f>
        <v>202307</v>
      </c>
      <c r="C1350" s="4" t="e">
        <f>③入力シート!C1353*100+③入力シート!D1353</f>
        <v>#VALUE!</v>
      </c>
      <c r="D1350" s="4">
        <v>112011</v>
      </c>
      <c r="E1350" s="4">
        <f>①基本情報!$B$11</f>
        <v>0</v>
      </c>
      <c r="F1350" s="4" t="str">
        <f>③入力シート!Q1353</f>
        <v/>
      </c>
      <c r="G1350" s="4">
        <v>1</v>
      </c>
      <c r="H1350">
        <f>COUNTIFS($C$2:$C1350,C1350,$F$2:$F1350,F1350,$I$2:$I1350,I1350)</f>
        <v>1349</v>
      </c>
      <c r="I1350" s="4">
        <f>③入力シート!E1353</f>
        <v>0</v>
      </c>
      <c r="K1350" s="4">
        <f>③入力シート!G1353</f>
        <v>0</v>
      </c>
      <c r="L1350" s="4">
        <f>③入力シート!H1353</f>
        <v>0</v>
      </c>
      <c r="O1350" s="4">
        <f>①基本情報!$B$9</f>
        <v>0</v>
      </c>
      <c r="P1350" s="4" t="str">
        <f>③入力シート!B1353</f>
        <v/>
      </c>
      <c r="R1350" s="4" t="s">
        <v>50</v>
      </c>
      <c r="S1350" s="4" t="str">
        <f t="shared" si="21"/>
        <v/>
      </c>
      <c r="T1350" s="4">
        <f>③入力シート!J1353</f>
        <v>0</v>
      </c>
    </row>
    <row r="1351" spans="1:20" ht="15" customHeight="1">
      <c r="A1351" s="4">
        <v>0</v>
      </c>
      <c r="B1351" s="4">
        <f>③入力シート!$B$2</f>
        <v>202307</v>
      </c>
      <c r="C1351" s="4" t="e">
        <f>③入力シート!C1354*100+③入力シート!D1354</f>
        <v>#VALUE!</v>
      </c>
      <c r="D1351" s="4">
        <v>112011</v>
      </c>
      <c r="E1351" s="4">
        <f>①基本情報!$B$11</f>
        <v>0</v>
      </c>
      <c r="F1351" s="4" t="str">
        <f>③入力シート!Q1354</f>
        <v/>
      </c>
      <c r="G1351" s="4">
        <v>1</v>
      </c>
      <c r="H1351">
        <f>COUNTIFS($C$2:$C1351,C1351,$F$2:$F1351,F1351,$I$2:$I1351,I1351)</f>
        <v>1350</v>
      </c>
      <c r="I1351" s="4">
        <f>③入力シート!E1354</f>
        <v>0</v>
      </c>
      <c r="K1351" s="4">
        <f>③入力シート!G1354</f>
        <v>0</v>
      </c>
      <c r="L1351" s="4">
        <f>③入力シート!H1354</f>
        <v>0</v>
      </c>
      <c r="O1351" s="4">
        <f>①基本情報!$B$9</f>
        <v>0</v>
      </c>
      <c r="P1351" s="4" t="str">
        <f>③入力シート!B1354</f>
        <v/>
      </c>
      <c r="R1351" s="4" t="s">
        <v>50</v>
      </c>
      <c r="S1351" s="4" t="str">
        <f t="shared" si="21"/>
        <v/>
      </c>
      <c r="T1351" s="4">
        <f>③入力シート!J1354</f>
        <v>0</v>
      </c>
    </row>
    <row r="1352" spans="1:20" ht="15" customHeight="1">
      <c r="A1352" s="4">
        <v>0</v>
      </c>
      <c r="B1352" s="4">
        <f>③入力シート!$B$2</f>
        <v>202307</v>
      </c>
      <c r="C1352" s="4" t="e">
        <f>③入力シート!C1355*100+③入力シート!D1355</f>
        <v>#VALUE!</v>
      </c>
      <c r="D1352" s="4">
        <v>112011</v>
      </c>
      <c r="E1352" s="4">
        <f>①基本情報!$B$11</f>
        <v>0</v>
      </c>
      <c r="F1352" s="4" t="str">
        <f>③入力シート!Q1355</f>
        <v/>
      </c>
      <c r="G1352" s="4">
        <v>1</v>
      </c>
      <c r="H1352">
        <f>COUNTIFS($C$2:$C1352,C1352,$F$2:$F1352,F1352,$I$2:$I1352,I1352)</f>
        <v>1351</v>
      </c>
      <c r="I1352" s="4">
        <f>③入力シート!E1355</f>
        <v>0</v>
      </c>
      <c r="K1352" s="4">
        <f>③入力シート!G1355</f>
        <v>0</v>
      </c>
      <c r="L1352" s="4">
        <f>③入力シート!H1355</f>
        <v>0</v>
      </c>
      <c r="O1352" s="4">
        <f>①基本情報!$B$9</f>
        <v>0</v>
      </c>
      <c r="P1352" s="4" t="str">
        <f>③入力シート!B1355</f>
        <v/>
      </c>
      <c r="R1352" s="4" t="s">
        <v>50</v>
      </c>
      <c r="S1352" s="4" t="str">
        <f t="shared" si="21"/>
        <v/>
      </c>
      <c r="T1352" s="4">
        <f>③入力シート!J1355</f>
        <v>0</v>
      </c>
    </row>
    <row r="1353" spans="1:20" ht="15" customHeight="1">
      <c r="A1353" s="4">
        <v>0</v>
      </c>
      <c r="B1353" s="4">
        <f>③入力シート!$B$2</f>
        <v>202307</v>
      </c>
      <c r="C1353" s="4" t="e">
        <f>③入力シート!C1356*100+③入力シート!D1356</f>
        <v>#VALUE!</v>
      </c>
      <c r="D1353" s="4">
        <v>112011</v>
      </c>
      <c r="E1353" s="4">
        <f>①基本情報!$B$11</f>
        <v>0</v>
      </c>
      <c r="F1353" s="4" t="str">
        <f>③入力シート!Q1356</f>
        <v/>
      </c>
      <c r="G1353" s="4">
        <v>1</v>
      </c>
      <c r="H1353">
        <f>COUNTIFS($C$2:$C1353,C1353,$F$2:$F1353,F1353,$I$2:$I1353,I1353)</f>
        <v>1352</v>
      </c>
      <c r="I1353" s="4">
        <f>③入力シート!E1356</f>
        <v>0</v>
      </c>
      <c r="K1353" s="4">
        <f>③入力シート!G1356</f>
        <v>0</v>
      </c>
      <c r="L1353" s="4">
        <f>③入力シート!H1356</f>
        <v>0</v>
      </c>
      <c r="O1353" s="4">
        <f>①基本情報!$B$9</f>
        <v>0</v>
      </c>
      <c r="P1353" s="4" t="str">
        <f>③入力シート!B1356</f>
        <v/>
      </c>
      <c r="R1353" s="4" t="s">
        <v>50</v>
      </c>
      <c r="S1353" s="4" t="str">
        <f t="shared" si="21"/>
        <v/>
      </c>
      <c r="T1353" s="4">
        <f>③入力シート!J1356</f>
        <v>0</v>
      </c>
    </row>
    <row r="1354" spans="1:20" ht="15" customHeight="1">
      <c r="A1354" s="4">
        <v>0</v>
      </c>
      <c r="B1354" s="4">
        <f>③入力シート!$B$2</f>
        <v>202307</v>
      </c>
      <c r="C1354" s="4" t="e">
        <f>③入力シート!C1357*100+③入力シート!D1357</f>
        <v>#VALUE!</v>
      </c>
      <c r="D1354" s="4">
        <v>112011</v>
      </c>
      <c r="E1354" s="4">
        <f>①基本情報!$B$11</f>
        <v>0</v>
      </c>
      <c r="F1354" s="4" t="str">
        <f>③入力シート!Q1357</f>
        <v/>
      </c>
      <c r="G1354" s="4">
        <v>1</v>
      </c>
      <c r="H1354">
        <f>COUNTIFS($C$2:$C1354,C1354,$F$2:$F1354,F1354,$I$2:$I1354,I1354)</f>
        <v>1353</v>
      </c>
      <c r="I1354" s="4">
        <f>③入力シート!E1357</f>
        <v>0</v>
      </c>
      <c r="K1354" s="4">
        <f>③入力シート!G1357</f>
        <v>0</v>
      </c>
      <c r="L1354" s="4">
        <f>③入力シート!H1357</f>
        <v>0</v>
      </c>
      <c r="O1354" s="4">
        <f>①基本情報!$B$9</f>
        <v>0</v>
      </c>
      <c r="P1354" s="4" t="str">
        <f>③入力シート!B1357</f>
        <v/>
      </c>
      <c r="R1354" s="4" t="s">
        <v>50</v>
      </c>
      <c r="S1354" s="4" t="str">
        <f t="shared" si="21"/>
        <v/>
      </c>
      <c r="T1354" s="4">
        <f>③入力シート!J1357</f>
        <v>0</v>
      </c>
    </row>
    <row r="1355" spans="1:20" ht="15" customHeight="1">
      <c r="A1355" s="4">
        <v>0</v>
      </c>
      <c r="B1355" s="4">
        <f>③入力シート!$B$2</f>
        <v>202307</v>
      </c>
      <c r="C1355" s="4" t="e">
        <f>③入力シート!C1358*100+③入力シート!D1358</f>
        <v>#VALUE!</v>
      </c>
      <c r="D1355" s="4">
        <v>112011</v>
      </c>
      <c r="E1355" s="4">
        <f>①基本情報!$B$11</f>
        <v>0</v>
      </c>
      <c r="F1355" s="4" t="str">
        <f>③入力シート!Q1358</f>
        <v/>
      </c>
      <c r="G1355" s="4">
        <v>1</v>
      </c>
      <c r="H1355">
        <f>COUNTIFS($C$2:$C1355,C1355,$F$2:$F1355,F1355,$I$2:$I1355,I1355)</f>
        <v>1354</v>
      </c>
      <c r="I1355" s="4">
        <f>③入力シート!E1358</f>
        <v>0</v>
      </c>
      <c r="K1355" s="4">
        <f>③入力シート!G1358</f>
        <v>0</v>
      </c>
      <c r="L1355" s="4">
        <f>③入力シート!H1358</f>
        <v>0</v>
      </c>
      <c r="O1355" s="4">
        <f>①基本情報!$B$9</f>
        <v>0</v>
      </c>
      <c r="P1355" s="4" t="str">
        <f>③入力シート!B1358</f>
        <v/>
      </c>
      <c r="R1355" s="4" t="s">
        <v>50</v>
      </c>
      <c r="S1355" s="4" t="str">
        <f t="shared" si="21"/>
        <v/>
      </c>
      <c r="T1355" s="4">
        <f>③入力シート!J1358</f>
        <v>0</v>
      </c>
    </row>
    <row r="1356" spans="1:20" ht="15" customHeight="1">
      <c r="A1356" s="4">
        <v>0</v>
      </c>
      <c r="B1356" s="4">
        <f>③入力シート!$B$2</f>
        <v>202307</v>
      </c>
      <c r="C1356" s="4" t="e">
        <f>③入力シート!C1359*100+③入力シート!D1359</f>
        <v>#VALUE!</v>
      </c>
      <c r="D1356" s="4">
        <v>112011</v>
      </c>
      <c r="E1356" s="4">
        <f>①基本情報!$B$11</f>
        <v>0</v>
      </c>
      <c r="F1356" s="4" t="str">
        <f>③入力シート!Q1359</f>
        <v/>
      </c>
      <c r="G1356" s="4">
        <v>1</v>
      </c>
      <c r="H1356">
        <f>COUNTIFS($C$2:$C1356,C1356,$F$2:$F1356,F1356,$I$2:$I1356,I1356)</f>
        <v>1355</v>
      </c>
      <c r="I1356" s="4">
        <f>③入力シート!E1359</f>
        <v>0</v>
      </c>
      <c r="K1356" s="4">
        <f>③入力シート!G1359</f>
        <v>0</v>
      </c>
      <c r="L1356" s="4">
        <f>③入力シート!H1359</f>
        <v>0</v>
      </c>
      <c r="O1356" s="4">
        <f>①基本情報!$B$9</f>
        <v>0</v>
      </c>
      <c r="P1356" s="4" t="str">
        <f>③入力シート!B1359</f>
        <v/>
      </c>
      <c r="R1356" s="4" t="s">
        <v>50</v>
      </c>
      <c r="S1356" s="4" t="str">
        <f t="shared" si="21"/>
        <v/>
      </c>
      <c r="T1356" s="4">
        <f>③入力シート!J1359</f>
        <v>0</v>
      </c>
    </row>
    <row r="1357" spans="1:20" ht="15" customHeight="1">
      <c r="A1357" s="4">
        <v>0</v>
      </c>
      <c r="B1357" s="4">
        <f>③入力シート!$B$2</f>
        <v>202307</v>
      </c>
      <c r="C1357" s="4" t="e">
        <f>③入力シート!C1360*100+③入力シート!D1360</f>
        <v>#VALUE!</v>
      </c>
      <c r="D1357" s="4">
        <v>112011</v>
      </c>
      <c r="E1357" s="4">
        <f>①基本情報!$B$11</f>
        <v>0</v>
      </c>
      <c r="F1357" s="4" t="str">
        <f>③入力シート!Q1360</f>
        <v/>
      </c>
      <c r="G1357" s="4">
        <v>1</v>
      </c>
      <c r="H1357">
        <f>COUNTIFS($C$2:$C1357,C1357,$F$2:$F1357,F1357,$I$2:$I1357,I1357)</f>
        <v>1356</v>
      </c>
      <c r="I1357" s="4">
        <f>③入力シート!E1360</f>
        <v>0</v>
      </c>
      <c r="K1357" s="4">
        <f>③入力シート!G1360</f>
        <v>0</v>
      </c>
      <c r="L1357" s="4">
        <f>③入力シート!H1360</f>
        <v>0</v>
      </c>
      <c r="O1357" s="4">
        <f>①基本情報!$B$9</f>
        <v>0</v>
      </c>
      <c r="P1357" s="4" t="str">
        <f>③入力シート!B1360</f>
        <v/>
      </c>
      <c r="R1357" s="4" t="s">
        <v>50</v>
      </c>
      <c r="S1357" s="4" t="str">
        <f t="shared" si="21"/>
        <v/>
      </c>
      <c r="T1357" s="4">
        <f>③入力シート!J1360</f>
        <v>0</v>
      </c>
    </row>
    <row r="1358" spans="1:20" ht="15" customHeight="1">
      <c r="A1358" s="4">
        <v>0</v>
      </c>
      <c r="B1358" s="4">
        <f>③入力シート!$B$2</f>
        <v>202307</v>
      </c>
      <c r="C1358" s="4" t="e">
        <f>③入力シート!C1361*100+③入力シート!D1361</f>
        <v>#VALUE!</v>
      </c>
      <c r="D1358" s="4">
        <v>112011</v>
      </c>
      <c r="E1358" s="4">
        <f>①基本情報!$B$11</f>
        <v>0</v>
      </c>
      <c r="F1358" s="4" t="str">
        <f>③入力シート!Q1361</f>
        <v/>
      </c>
      <c r="G1358" s="4">
        <v>1</v>
      </c>
      <c r="H1358">
        <f>COUNTIFS($C$2:$C1358,C1358,$F$2:$F1358,F1358,$I$2:$I1358,I1358)</f>
        <v>1357</v>
      </c>
      <c r="I1358" s="4">
        <f>③入力シート!E1361</f>
        <v>0</v>
      </c>
      <c r="K1358" s="4">
        <f>③入力シート!G1361</f>
        <v>0</v>
      </c>
      <c r="L1358" s="4">
        <f>③入力シート!H1361</f>
        <v>0</v>
      </c>
      <c r="O1358" s="4">
        <f>①基本情報!$B$9</f>
        <v>0</v>
      </c>
      <c r="P1358" s="4" t="str">
        <f>③入力シート!B1361</f>
        <v/>
      </c>
      <c r="R1358" s="4" t="s">
        <v>50</v>
      </c>
      <c r="S1358" s="4" t="str">
        <f t="shared" si="21"/>
        <v/>
      </c>
      <c r="T1358" s="4">
        <f>③入力シート!J1361</f>
        <v>0</v>
      </c>
    </row>
    <row r="1359" spans="1:20" ht="15" customHeight="1">
      <c r="A1359" s="4">
        <v>0</v>
      </c>
      <c r="B1359" s="4">
        <f>③入力シート!$B$2</f>
        <v>202307</v>
      </c>
      <c r="C1359" s="4" t="e">
        <f>③入力シート!C1362*100+③入力シート!D1362</f>
        <v>#VALUE!</v>
      </c>
      <c r="D1359" s="4">
        <v>112011</v>
      </c>
      <c r="E1359" s="4">
        <f>①基本情報!$B$11</f>
        <v>0</v>
      </c>
      <c r="F1359" s="4" t="str">
        <f>③入力シート!Q1362</f>
        <v/>
      </c>
      <c r="G1359" s="4">
        <v>1</v>
      </c>
      <c r="H1359">
        <f>COUNTIFS($C$2:$C1359,C1359,$F$2:$F1359,F1359,$I$2:$I1359,I1359)</f>
        <v>1358</v>
      </c>
      <c r="I1359" s="4">
        <f>③入力シート!E1362</f>
        <v>0</v>
      </c>
      <c r="K1359" s="4">
        <f>③入力シート!G1362</f>
        <v>0</v>
      </c>
      <c r="L1359" s="4">
        <f>③入力シート!H1362</f>
        <v>0</v>
      </c>
      <c r="O1359" s="4">
        <f>①基本情報!$B$9</f>
        <v>0</v>
      </c>
      <c r="P1359" s="4" t="str">
        <f>③入力シート!B1362</f>
        <v/>
      </c>
      <c r="R1359" s="4" t="s">
        <v>50</v>
      </c>
      <c r="S1359" s="4" t="str">
        <f t="shared" si="21"/>
        <v/>
      </c>
      <c r="T1359" s="4">
        <f>③入力シート!J1362</f>
        <v>0</v>
      </c>
    </row>
    <row r="1360" spans="1:20" ht="15" customHeight="1">
      <c r="A1360" s="4">
        <v>0</v>
      </c>
      <c r="B1360" s="4">
        <f>③入力シート!$B$2</f>
        <v>202307</v>
      </c>
      <c r="C1360" s="4" t="e">
        <f>③入力シート!C1363*100+③入力シート!D1363</f>
        <v>#VALUE!</v>
      </c>
      <c r="D1360" s="4">
        <v>112011</v>
      </c>
      <c r="E1360" s="4">
        <f>①基本情報!$B$11</f>
        <v>0</v>
      </c>
      <c r="F1360" s="4" t="str">
        <f>③入力シート!Q1363</f>
        <v/>
      </c>
      <c r="G1360" s="4">
        <v>1</v>
      </c>
      <c r="H1360">
        <f>COUNTIFS($C$2:$C1360,C1360,$F$2:$F1360,F1360,$I$2:$I1360,I1360)</f>
        <v>1359</v>
      </c>
      <c r="I1360" s="4">
        <f>③入力シート!E1363</f>
        <v>0</v>
      </c>
      <c r="K1360" s="4">
        <f>③入力シート!G1363</f>
        <v>0</v>
      </c>
      <c r="L1360" s="4">
        <f>③入力シート!H1363</f>
        <v>0</v>
      </c>
      <c r="O1360" s="4">
        <f>①基本情報!$B$9</f>
        <v>0</v>
      </c>
      <c r="P1360" s="4" t="str">
        <f>③入力シート!B1363</f>
        <v/>
      </c>
      <c r="R1360" s="4" t="s">
        <v>50</v>
      </c>
      <c r="S1360" s="4" t="str">
        <f t="shared" si="21"/>
        <v/>
      </c>
      <c r="T1360" s="4">
        <f>③入力シート!J1363</f>
        <v>0</v>
      </c>
    </row>
    <row r="1361" spans="1:20" ht="15" customHeight="1">
      <c r="A1361" s="4">
        <v>0</v>
      </c>
      <c r="B1361" s="4">
        <f>③入力シート!$B$2</f>
        <v>202307</v>
      </c>
      <c r="C1361" s="4" t="e">
        <f>③入力シート!C1364*100+③入力シート!D1364</f>
        <v>#VALUE!</v>
      </c>
      <c r="D1361" s="4">
        <v>112011</v>
      </c>
      <c r="E1361" s="4">
        <f>①基本情報!$B$11</f>
        <v>0</v>
      </c>
      <c r="F1361" s="4" t="str">
        <f>③入力シート!Q1364</f>
        <v/>
      </c>
      <c r="G1361" s="4">
        <v>1</v>
      </c>
      <c r="H1361">
        <f>COUNTIFS($C$2:$C1361,C1361,$F$2:$F1361,F1361,$I$2:$I1361,I1361)</f>
        <v>1360</v>
      </c>
      <c r="I1361" s="4">
        <f>③入力シート!E1364</f>
        <v>0</v>
      </c>
      <c r="K1361" s="4">
        <f>③入力シート!G1364</f>
        <v>0</v>
      </c>
      <c r="L1361" s="4">
        <f>③入力シート!H1364</f>
        <v>0</v>
      </c>
      <c r="O1361" s="4">
        <f>①基本情報!$B$9</f>
        <v>0</v>
      </c>
      <c r="P1361" s="4" t="str">
        <f>③入力シート!B1364</f>
        <v/>
      </c>
      <c r="R1361" s="4" t="s">
        <v>50</v>
      </c>
      <c r="S1361" s="4" t="str">
        <f t="shared" si="21"/>
        <v/>
      </c>
      <c r="T1361" s="4">
        <f>③入力シート!J1364</f>
        <v>0</v>
      </c>
    </row>
    <row r="1362" spans="1:20" ht="15" customHeight="1">
      <c r="A1362" s="4">
        <v>0</v>
      </c>
      <c r="B1362" s="4">
        <f>③入力シート!$B$2</f>
        <v>202307</v>
      </c>
      <c r="C1362" s="4" t="e">
        <f>③入力シート!C1365*100+③入力シート!D1365</f>
        <v>#VALUE!</v>
      </c>
      <c r="D1362" s="4">
        <v>112011</v>
      </c>
      <c r="E1362" s="4">
        <f>①基本情報!$B$11</f>
        <v>0</v>
      </c>
      <c r="F1362" s="4" t="str">
        <f>③入力シート!Q1365</f>
        <v/>
      </c>
      <c r="G1362" s="4">
        <v>1</v>
      </c>
      <c r="H1362">
        <f>COUNTIFS($C$2:$C1362,C1362,$F$2:$F1362,F1362,$I$2:$I1362,I1362)</f>
        <v>1361</v>
      </c>
      <c r="I1362" s="4">
        <f>③入力シート!E1365</f>
        <v>0</v>
      </c>
      <c r="K1362" s="4">
        <f>③入力シート!G1365</f>
        <v>0</v>
      </c>
      <c r="L1362" s="4">
        <f>③入力シート!H1365</f>
        <v>0</v>
      </c>
      <c r="O1362" s="4">
        <f>①基本情報!$B$9</f>
        <v>0</v>
      </c>
      <c r="P1362" s="4" t="str">
        <f>③入力シート!B1365</f>
        <v/>
      </c>
      <c r="R1362" s="4" t="s">
        <v>50</v>
      </c>
      <c r="S1362" s="4" t="str">
        <f t="shared" si="21"/>
        <v/>
      </c>
      <c r="T1362" s="4">
        <f>③入力シート!J1365</f>
        <v>0</v>
      </c>
    </row>
    <row r="1363" spans="1:20" ht="15" customHeight="1">
      <c r="A1363" s="4">
        <v>0</v>
      </c>
      <c r="B1363" s="4">
        <f>③入力シート!$B$2</f>
        <v>202307</v>
      </c>
      <c r="C1363" s="4" t="e">
        <f>③入力シート!C1366*100+③入力シート!D1366</f>
        <v>#VALUE!</v>
      </c>
      <c r="D1363" s="4">
        <v>112011</v>
      </c>
      <c r="E1363" s="4">
        <f>①基本情報!$B$11</f>
        <v>0</v>
      </c>
      <c r="F1363" s="4" t="str">
        <f>③入力シート!Q1366</f>
        <v/>
      </c>
      <c r="G1363" s="4">
        <v>1</v>
      </c>
      <c r="H1363">
        <f>COUNTIFS($C$2:$C1363,C1363,$F$2:$F1363,F1363,$I$2:$I1363,I1363)</f>
        <v>1362</v>
      </c>
      <c r="I1363" s="4">
        <f>③入力シート!E1366</f>
        <v>0</v>
      </c>
      <c r="K1363" s="4">
        <f>③入力シート!G1366</f>
        <v>0</v>
      </c>
      <c r="L1363" s="4">
        <f>③入力シート!H1366</f>
        <v>0</v>
      </c>
      <c r="O1363" s="4">
        <f>①基本情報!$B$9</f>
        <v>0</v>
      </c>
      <c r="P1363" s="4" t="str">
        <f>③入力シート!B1366</f>
        <v/>
      </c>
      <c r="R1363" s="4" t="s">
        <v>50</v>
      </c>
      <c r="S1363" s="4" t="str">
        <f t="shared" si="21"/>
        <v/>
      </c>
      <c r="T1363" s="4">
        <f>③入力シート!J1366</f>
        <v>0</v>
      </c>
    </row>
    <row r="1364" spans="1:20" ht="15" customHeight="1">
      <c r="A1364" s="4">
        <v>0</v>
      </c>
      <c r="B1364" s="4">
        <f>③入力シート!$B$2</f>
        <v>202307</v>
      </c>
      <c r="C1364" s="4" t="e">
        <f>③入力シート!C1367*100+③入力シート!D1367</f>
        <v>#VALUE!</v>
      </c>
      <c r="D1364" s="4">
        <v>112011</v>
      </c>
      <c r="E1364" s="4">
        <f>①基本情報!$B$11</f>
        <v>0</v>
      </c>
      <c r="F1364" s="4" t="str">
        <f>③入力シート!Q1367</f>
        <v/>
      </c>
      <c r="G1364" s="4">
        <v>1</v>
      </c>
      <c r="H1364">
        <f>COUNTIFS($C$2:$C1364,C1364,$F$2:$F1364,F1364,$I$2:$I1364,I1364)</f>
        <v>1363</v>
      </c>
      <c r="I1364" s="4">
        <f>③入力シート!E1367</f>
        <v>0</v>
      </c>
      <c r="K1364" s="4">
        <f>③入力シート!G1367</f>
        <v>0</v>
      </c>
      <c r="L1364" s="4">
        <f>③入力シート!H1367</f>
        <v>0</v>
      </c>
      <c r="O1364" s="4">
        <f>①基本情報!$B$9</f>
        <v>0</v>
      </c>
      <c r="P1364" s="4" t="str">
        <f>③入力シート!B1367</f>
        <v/>
      </c>
      <c r="R1364" s="4" t="s">
        <v>50</v>
      </c>
      <c r="S1364" s="4" t="str">
        <f t="shared" si="21"/>
        <v/>
      </c>
      <c r="T1364" s="4">
        <f>③入力シート!J1367</f>
        <v>0</v>
      </c>
    </row>
    <row r="1365" spans="1:20" ht="15" customHeight="1">
      <c r="A1365" s="4">
        <v>0</v>
      </c>
      <c r="B1365" s="4">
        <f>③入力シート!$B$2</f>
        <v>202307</v>
      </c>
      <c r="C1365" s="4" t="e">
        <f>③入力シート!C1368*100+③入力シート!D1368</f>
        <v>#VALUE!</v>
      </c>
      <c r="D1365" s="4">
        <v>112011</v>
      </c>
      <c r="E1365" s="4">
        <f>①基本情報!$B$11</f>
        <v>0</v>
      </c>
      <c r="F1365" s="4" t="str">
        <f>③入力シート!Q1368</f>
        <v/>
      </c>
      <c r="G1365" s="4">
        <v>1</v>
      </c>
      <c r="H1365">
        <f>COUNTIFS($C$2:$C1365,C1365,$F$2:$F1365,F1365,$I$2:$I1365,I1365)</f>
        <v>1364</v>
      </c>
      <c r="I1365" s="4">
        <f>③入力シート!E1368</f>
        <v>0</v>
      </c>
      <c r="K1365" s="4">
        <f>③入力シート!G1368</f>
        <v>0</v>
      </c>
      <c r="L1365" s="4">
        <f>③入力シート!H1368</f>
        <v>0</v>
      </c>
      <c r="O1365" s="4">
        <f>①基本情報!$B$9</f>
        <v>0</v>
      </c>
      <c r="P1365" s="4" t="str">
        <f>③入力シート!B1368</f>
        <v/>
      </c>
      <c r="R1365" s="4" t="s">
        <v>50</v>
      </c>
      <c r="S1365" s="4" t="str">
        <f t="shared" si="21"/>
        <v/>
      </c>
      <c r="T1365" s="4">
        <f>③入力シート!J1368</f>
        <v>0</v>
      </c>
    </row>
    <row r="1366" spans="1:20" ht="15" customHeight="1">
      <c r="A1366" s="4">
        <v>0</v>
      </c>
      <c r="B1366" s="4">
        <f>③入力シート!$B$2</f>
        <v>202307</v>
      </c>
      <c r="C1366" s="4" t="e">
        <f>③入力シート!C1369*100+③入力シート!D1369</f>
        <v>#VALUE!</v>
      </c>
      <c r="D1366" s="4">
        <v>112011</v>
      </c>
      <c r="E1366" s="4">
        <f>①基本情報!$B$11</f>
        <v>0</v>
      </c>
      <c r="F1366" s="4" t="str">
        <f>③入力シート!Q1369</f>
        <v/>
      </c>
      <c r="G1366" s="4">
        <v>1</v>
      </c>
      <c r="H1366">
        <f>COUNTIFS($C$2:$C1366,C1366,$F$2:$F1366,F1366,$I$2:$I1366,I1366)</f>
        <v>1365</v>
      </c>
      <c r="I1366" s="4">
        <f>③入力シート!E1369</f>
        <v>0</v>
      </c>
      <c r="K1366" s="4">
        <f>③入力シート!G1369</f>
        <v>0</v>
      </c>
      <c r="L1366" s="4">
        <f>③入力シート!H1369</f>
        <v>0</v>
      </c>
      <c r="O1366" s="4">
        <f>①基本情報!$B$9</f>
        <v>0</v>
      </c>
      <c r="P1366" s="4" t="str">
        <f>③入力シート!B1369</f>
        <v/>
      </c>
      <c r="R1366" s="4" t="s">
        <v>50</v>
      </c>
      <c r="S1366" s="4" t="str">
        <f t="shared" si="21"/>
        <v/>
      </c>
      <c r="T1366" s="4">
        <f>③入力シート!J1369</f>
        <v>0</v>
      </c>
    </row>
    <row r="1367" spans="1:20" ht="15" customHeight="1">
      <c r="A1367" s="4">
        <v>0</v>
      </c>
      <c r="B1367" s="4">
        <f>③入力シート!$B$2</f>
        <v>202307</v>
      </c>
      <c r="C1367" s="4" t="e">
        <f>③入力シート!C1370*100+③入力シート!D1370</f>
        <v>#VALUE!</v>
      </c>
      <c r="D1367" s="4">
        <v>112011</v>
      </c>
      <c r="E1367" s="4">
        <f>①基本情報!$B$11</f>
        <v>0</v>
      </c>
      <c r="F1367" s="4" t="str">
        <f>③入力シート!Q1370</f>
        <v/>
      </c>
      <c r="G1367" s="4">
        <v>1</v>
      </c>
      <c r="H1367">
        <f>COUNTIFS($C$2:$C1367,C1367,$F$2:$F1367,F1367,$I$2:$I1367,I1367)</f>
        <v>1366</v>
      </c>
      <c r="I1367" s="4">
        <f>③入力シート!E1370</f>
        <v>0</v>
      </c>
      <c r="K1367" s="4">
        <f>③入力シート!G1370</f>
        <v>0</v>
      </c>
      <c r="L1367" s="4">
        <f>③入力シート!H1370</f>
        <v>0</v>
      </c>
      <c r="O1367" s="4">
        <f>①基本情報!$B$9</f>
        <v>0</v>
      </c>
      <c r="P1367" s="4" t="str">
        <f>③入力シート!B1370</f>
        <v/>
      </c>
      <c r="R1367" s="4" t="s">
        <v>50</v>
      </c>
      <c r="S1367" s="4" t="str">
        <f t="shared" si="21"/>
        <v/>
      </c>
      <c r="T1367" s="4">
        <f>③入力シート!J1370</f>
        <v>0</v>
      </c>
    </row>
    <row r="1368" spans="1:20" ht="15" customHeight="1">
      <c r="A1368" s="4">
        <v>0</v>
      </c>
      <c r="B1368" s="4">
        <f>③入力シート!$B$2</f>
        <v>202307</v>
      </c>
      <c r="C1368" s="4" t="e">
        <f>③入力シート!C1371*100+③入力シート!D1371</f>
        <v>#VALUE!</v>
      </c>
      <c r="D1368" s="4">
        <v>112011</v>
      </c>
      <c r="E1368" s="4">
        <f>①基本情報!$B$11</f>
        <v>0</v>
      </c>
      <c r="F1368" s="4" t="str">
        <f>③入力シート!Q1371</f>
        <v/>
      </c>
      <c r="G1368" s="4">
        <v>1</v>
      </c>
      <c r="H1368">
        <f>COUNTIFS($C$2:$C1368,C1368,$F$2:$F1368,F1368,$I$2:$I1368,I1368)</f>
        <v>1367</v>
      </c>
      <c r="I1368" s="4">
        <f>③入力シート!E1371</f>
        <v>0</v>
      </c>
      <c r="K1368" s="4">
        <f>③入力シート!G1371</f>
        <v>0</v>
      </c>
      <c r="L1368" s="4">
        <f>③入力シート!H1371</f>
        <v>0</v>
      </c>
      <c r="O1368" s="4">
        <f>①基本情報!$B$9</f>
        <v>0</v>
      </c>
      <c r="P1368" s="4" t="str">
        <f>③入力シート!B1371</f>
        <v/>
      </c>
      <c r="R1368" s="4" t="s">
        <v>50</v>
      </c>
      <c r="S1368" s="4" t="str">
        <f t="shared" si="21"/>
        <v/>
      </c>
      <c r="T1368" s="4">
        <f>③入力シート!J1371</f>
        <v>0</v>
      </c>
    </row>
    <row r="1369" spans="1:20" ht="15" customHeight="1">
      <c r="A1369" s="4">
        <v>0</v>
      </c>
      <c r="B1369" s="4">
        <f>③入力シート!$B$2</f>
        <v>202307</v>
      </c>
      <c r="C1369" s="4" t="e">
        <f>③入力シート!C1372*100+③入力シート!D1372</f>
        <v>#VALUE!</v>
      </c>
      <c r="D1369" s="4">
        <v>112011</v>
      </c>
      <c r="E1369" s="4">
        <f>①基本情報!$B$11</f>
        <v>0</v>
      </c>
      <c r="F1369" s="4" t="str">
        <f>③入力シート!Q1372</f>
        <v/>
      </c>
      <c r="G1369" s="4">
        <v>1</v>
      </c>
      <c r="H1369">
        <f>COUNTIFS($C$2:$C1369,C1369,$F$2:$F1369,F1369,$I$2:$I1369,I1369)</f>
        <v>1368</v>
      </c>
      <c r="I1369" s="4">
        <f>③入力シート!E1372</f>
        <v>0</v>
      </c>
      <c r="K1369" s="4">
        <f>③入力シート!G1372</f>
        <v>0</v>
      </c>
      <c r="L1369" s="4">
        <f>③入力シート!H1372</f>
        <v>0</v>
      </c>
      <c r="O1369" s="4">
        <f>①基本情報!$B$9</f>
        <v>0</v>
      </c>
      <c r="P1369" s="4" t="str">
        <f>③入力シート!B1372</f>
        <v/>
      </c>
      <c r="R1369" s="4" t="s">
        <v>50</v>
      </c>
      <c r="S1369" s="4" t="str">
        <f t="shared" si="21"/>
        <v/>
      </c>
      <c r="T1369" s="4">
        <f>③入力シート!J1372</f>
        <v>0</v>
      </c>
    </row>
    <row r="1370" spans="1:20" ht="15" customHeight="1">
      <c r="A1370" s="4">
        <v>0</v>
      </c>
      <c r="B1370" s="4">
        <f>③入力シート!$B$2</f>
        <v>202307</v>
      </c>
      <c r="C1370" s="4" t="e">
        <f>③入力シート!C1373*100+③入力シート!D1373</f>
        <v>#VALUE!</v>
      </c>
      <c r="D1370" s="4">
        <v>112011</v>
      </c>
      <c r="E1370" s="4">
        <f>①基本情報!$B$11</f>
        <v>0</v>
      </c>
      <c r="F1370" s="4" t="str">
        <f>③入力シート!Q1373</f>
        <v/>
      </c>
      <c r="G1370" s="4">
        <v>1</v>
      </c>
      <c r="H1370">
        <f>COUNTIFS($C$2:$C1370,C1370,$F$2:$F1370,F1370,$I$2:$I1370,I1370)</f>
        <v>1369</v>
      </c>
      <c r="I1370" s="4">
        <f>③入力シート!E1373</f>
        <v>0</v>
      </c>
      <c r="K1370" s="4">
        <f>③入力シート!G1373</f>
        <v>0</v>
      </c>
      <c r="L1370" s="4">
        <f>③入力シート!H1373</f>
        <v>0</v>
      </c>
      <c r="O1370" s="4">
        <f>①基本情報!$B$9</f>
        <v>0</v>
      </c>
      <c r="P1370" s="4" t="str">
        <f>③入力シート!B1373</f>
        <v/>
      </c>
      <c r="R1370" s="4" t="s">
        <v>50</v>
      </c>
      <c r="S1370" s="4" t="str">
        <f t="shared" si="21"/>
        <v/>
      </c>
      <c r="T1370" s="4">
        <f>③入力シート!J1373</f>
        <v>0</v>
      </c>
    </row>
    <row r="1371" spans="1:20" ht="15" customHeight="1">
      <c r="A1371" s="4">
        <v>0</v>
      </c>
      <c r="B1371" s="4">
        <f>③入力シート!$B$2</f>
        <v>202307</v>
      </c>
      <c r="C1371" s="4" t="e">
        <f>③入力シート!C1374*100+③入力シート!D1374</f>
        <v>#VALUE!</v>
      </c>
      <c r="D1371" s="4">
        <v>112011</v>
      </c>
      <c r="E1371" s="4">
        <f>①基本情報!$B$11</f>
        <v>0</v>
      </c>
      <c r="F1371" s="4" t="str">
        <f>③入力シート!Q1374</f>
        <v/>
      </c>
      <c r="G1371" s="4">
        <v>1</v>
      </c>
      <c r="H1371">
        <f>COUNTIFS($C$2:$C1371,C1371,$F$2:$F1371,F1371,$I$2:$I1371,I1371)</f>
        <v>1370</v>
      </c>
      <c r="I1371" s="4">
        <f>③入力シート!E1374</f>
        <v>0</v>
      </c>
      <c r="K1371" s="4">
        <f>③入力シート!G1374</f>
        <v>0</v>
      </c>
      <c r="L1371" s="4">
        <f>③入力シート!H1374</f>
        <v>0</v>
      </c>
      <c r="O1371" s="4">
        <f>①基本情報!$B$9</f>
        <v>0</v>
      </c>
      <c r="P1371" s="4" t="str">
        <f>③入力シート!B1374</f>
        <v/>
      </c>
      <c r="R1371" s="4" t="s">
        <v>50</v>
      </c>
      <c r="S1371" s="4" t="str">
        <f t="shared" si="21"/>
        <v/>
      </c>
      <c r="T1371" s="4">
        <f>③入力シート!J1374</f>
        <v>0</v>
      </c>
    </row>
    <row r="1372" spans="1:20" ht="15" customHeight="1">
      <c r="A1372" s="4">
        <v>0</v>
      </c>
      <c r="B1372" s="4">
        <f>③入力シート!$B$2</f>
        <v>202307</v>
      </c>
      <c r="C1372" s="4" t="e">
        <f>③入力シート!C1375*100+③入力シート!D1375</f>
        <v>#VALUE!</v>
      </c>
      <c r="D1372" s="4">
        <v>112011</v>
      </c>
      <c r="E1372" s="4">
        <f>①基本情報!$B$11</f>
        <v>0</v>
      </c>
      <c r="F1372" s="4" t="str">
        <f>③入力シート!Q1375</f>
        <v/>
      </c>
      <c r="G1372" s="4">
        <v>1</v>
      </c>
      <c r="H1372">
        <f>COUNTIFS($C$2:$C1372,C1372,$F$2:$F1372,F1372,$I$2:$I1372,I1372)</f>
        <v>1371</v>
      </c>
      <c r="I1372" s="4">
        <f>③入力シート!E1375</f>
        <v>0</v>
      </c>
      <c r="K1372" s="4">
        <f>③入力シート!G1375</f>
        <v>0</v>
      </c>
      <c r="L1372" s="4">
        <f>③入力シート!H1375</f>
        <v>0</v>
      </c>
      <c r="O1372" s="4">
        <f>①基本情報!$B$9</f>
        <v>0</v>
      </c>
      <c r="P1372" s="4" t="str">
        <f>③入力シート!B1375</f>
        <v/>
      </c>
      <c r="R1372" s="4" t="s">
        <v>50</v>
      </c>
      <c r="S1372" s="4" t="str">
        <f t="shared" si="21"/>
        <v/>
      </c>
      <c r="T1372" s="4">
        <f>③入力シート!J1375</f>
        <v>0</v>
      </c>
    </row>
    <row r="1373" spans="1:20" ht="15" customHeight="1">
      <c r="A1373" s="4">
        <v>0</v>
      </c>
      <c r="B1373" s="4">
        <f>③入力シート!$B$2</f>
        <v>202307</v>
      </c>
      <c r="C1373" s="4" t="e">
        <f>③入力シート!C1376*100+③入力シート!D1376</f>
        <v>#VALUE!</v>
      </c>
      <c r="D1373" s="4">
        <v>112011</v>
      </c>
      <c r="E1373" s="4">
        <f>①基本情報!$B$11</f>
        <v>0</v>
      </c>
      <c r="F1373" s="4" t="str">
        <f>③入力シート!Q1376</f>
        <v/>
      </c>
      <c r="G1373" s="4">
        <v>1</v>
      </c>
      <c r="H1373">
        <f>COUNTIFS($C$2:$C1373,C1373,$F$2:$F1373,F1373,$I$2:$I1373,I1373)</f>
        <v>1372</v>
      </c>
      <c r="I1373" s="4">
        <f>③入力シート!E1376</f>
        <v>0</v>
      </c>
      <c r="K1373" s="4">
        <f>③入力シート!G1376</f>
        <v>0</v>
      </c>
      <c r="L1373" s="4">
        <f>③入力シート!H1376</f>
        <v>0</v>
      </c>
      <c r="O1373" s="4">
        <f>①基本情報!$B$9</f>
        <v>0</v>
      </c>
      <c r="P1373" s="4" t="str">
        <f>③入力シート!B1376</f>
        <v/>
      </c>
      <c r="R1373" s="4" t="s">
        <v>50</v>
      </c>
      <c r="S1373" s="4" t="str">
        <f t="shared" si="21"/>
        <v/>
      </c>
      <c r="T1373" s="4">
        <f>③入力シート!J1376</f>
        <v>0</v>
      </c>
    </row>
    <row r="1374" spans="1:20" ht="15" customHeight="1">
      <c r="A1374" s="4">
        <v>0</v>
      </c>
      <c r="B1374" s="4">
        <f>③入力シート!$B$2</f>
        <v>202307</v>
      </c>
      <c r="C1374" s="4" t="e">
        <f>③入力シート!C1377*100+③入力シート!D1377</f>
        <v>#VALUE!</v>
      </c>
      <c r="D1374" s="4">
        <v>112011</v>
      </c>
      <c r="E1374" s="4">
        <f>①基本情報!$B$11</f>
        <v>0</v>
      </c>
      <c r="F1374" s="4" t="str">
        <f>③入力シート!Q1377</f>
        <v/>
      </c>
      <c r="G1374" s="4">
        <v>1</v>
      </c>
      <c r="H1374">
        <f>COUNTIFS($C$2:$C1374,C1374,$F$2:$F1374,F1374,$I$2:$I1374,I1374)</f>
        <v>1373</v>
      </c>
      <c r="I1374" s="4">
        <f>③入力シート!E1377</f>
        <v>0</v>
      </c>
      <c r="K1374" s="4">
        <f>③入力シート!G1377</f>
        <v>0</v>
      </c>
      <c r="L1374" s="4">
        <f>③入力シート!H1377</f>
        <v>0</v>
      </c>
      <c r="O1374" s="4">
        <f>①基本情報!$B$9</f>
        <v>0</v>
      </c>
      <c r="P1374" s="4" t="str">
        <f>③入力シート!B1377</f>
        <v/>
      </c>
      <c r="R1374" s="4" t="s">
        <v>50</v>
      </c>
      <c r="S1374" s="4" t="str">
        <f t="shared" si="21"/>
        <v/>
      </c>
      <c r="T1374" s="4">
        <f>③入力シート!J1377</f>
        <v>0</v>
      </c>
    </row>
    <row r="1375" spans="1:20" ht="15" customHeight="1">
      <c r="A1375" s="4">
        <v>0</v>
      </c>
      <c r="B1375" s="4">
        <f>③入力シート!$B$2</f>
        <v>202307</v>
      </c>
      <c r="C1375" s="4" t="e">
        <f>③入力シート!C1378*100+③入力シート!D1378</f>
        <v>#VALUE!</v>
      </c>
      <c r="D1375" s="4">
        <v>112011</v>
      </c>
      <c r="E1375" s="4">
        <f>①基本情報!$B$11</f>
        <v>0</v>
      </c>
      <c r="F1375" s="4" t="str">
        <f>③入力シート!Q1378</f>
        <v/>
      </c>
      <c r="G1375" s="4">
        <v>1</v>
      </c>
      <c r="H1375">
        <f>COUNTIFS($C$2:$C1375,C1375,$F$2:$F1375,F1375,$I$2:$I1375,I1375)</f>
        <v>1374</v>
      </c>
      <c r="I1375" s="4">
        <f>③入力シート!E1378</f>
        <v>0</v>
      </c>
      <c r="K1375" s="4">
        <f>③入力シート!G1378</f>
        <v>0</v>
      </c>
      <c r="L1375" s="4">
        <f>③入力シート!H1378</f>
        <v>0</v>
      </c>
      <c r="O1375" s="4">
        <f>①基本情報!$B$9</f>
        <v>0</v>
      </c>
      <c r="P1375" s="4" t="str">
        <f>③入力シート!B1378</f>
        <v/>
      </c>
      <c r="R1375" s="4" t="s">
        <v>50</v>
      </c>
      <c r="S1375" s="4" t="str">
        <f t="shared" si="21"/>
        <v/>
      </c>
      <c r="T1375" s="4">
        <f>③入力シート!J1378</f>
        <v>0</v>
      </c>
    </row>
    <row r="1376" spans="1:20" ht="15" customHeight="1">
      <c r="A1376" s="4">
        <v>0</v>
      </c>
      <c r="B1376" s="4">
        <f>③入力シート!$B$2</f>
        <v>202307</v>
      </c>
      <c r="C1376" s="4" t="e">
        <f>③入力シート!C1379*100+③入力シート!D1379</f>
        <v>#VALUE!</v>
      </c>
      <c r="D1376" s="4">
        <v>112011</v>
      </c>
      <c r="E1376" s="4">
        <f>①基本情報!$B$11</f>
        <v>0</v>
      </c>
      <c r="F1376" s="4" t="str">
        <f>③入力シート!Q1379</f>
        <v/>
      </c>
      <c r="G1376" s="4">
        <v>1</v>
      </c>
      <c r="H1376">
        <f>COUNTIFS($C$2:$C1376,C1376,$F$2:$F1376,F1376,$I$2:$I1376,I1376)</f>
        <v>1375</v>
      </c>
      <c r="I1376" s="4">
        <f>③入力シート!E1379</f>
        <v>0</v>
      </c>
      <c r="K1376" s="4">
        <f>③入力シート!G1379</f>
        <v>0</v>
      </c>
      <c r="L1376" s="4">
        <f>③入力シート!H1379</f>
        <v>0</v>
      </c>
      <c r="O1376" s="4">
        <f>①基本情報!$B$9</f>
        <v>0</v>
      </c>
      <c r="P1376" s="4" t="str">
        <f>③入力シート!B1379</f>
        <v/>
      </c>
      <c r="R1376" s="4" t="s">
        <v>50</v>
      </c>
      <c r="S1376" s="4" t="str">
        <f t="shared" si="21"/>
        <v/>
      </c>
      <c r="T1376" s="4">
        <f>③入力シート!J1379</f>
        <v>0</v>
      </c>
    </row>
    <row r="1377" spans="1:20" ht="15" customHeight="1">
      <c r="A1377" s="4">
        <v>0</v>
      </c>
      <c r="B1377" s="4">
        <f>③入力シート!$B$2</f>
        <v>202307</v>
      </c>
      <c r="C1377" s="4" t="e">
        <f>③入力シート!C1380*100+③入力シート!D1380</f>
        <v>#VALUE!</v>
      </c>
      <c r="D1377" s="4">
        <v>112011</v>
      </c>
      <c r="E1377" s="4">
        <f>①基本情報!$B$11</f>
        <v>0</v>
      </c>
      <c r="F1377" s="4" t="str">
        <f>③入力シート!Q1380</f>
        <v/>
      </c>
      <c r="G1377" s="4">
        <v>1</v>
      </c>
      <c r="H1377">
        <f>COUNTIFS($C$2:$C1377,C1377,$F$2:$F1377,F1377,$I$2:$I1377,I1377)</f>
        <v>1376</v>
      </c>
      <c r="I1377" s="4">
        <f>③入力シート!E1380</f>
        <v>0</v>
      </c>
      <c r="K1377" s="4">
        <f>③入力シート!G1380</f>
        <v>0</v>
      </c>
      <c r="L1377" s="4">
        <f>③入力シート!H1380</f>
        <v>0</v>
      </c>
      <c r="O1377" s="4">
        <f>①基本情報!$B$9</f>
        <v>0</v>
      </c>
      <c r="P1377" s="4" t="str">
        <f>③入力シート!B1380</f>
        <v/>
      </c>
      <c r="R1377" s="4" t="s">
        <v>50</v>
      </c>
      <c r="S1377" s="4" t="str">
        <f t="shared" si="21"/>
        <v/>
      </c>
      <c r="T1377" s="4">
        <f>③入力シート!J1380</f>
        <v>0</v>
      </c>
    </row>
    <row r="1378" spans="1:20" ht="15" customHeight="1">
      <c r="A1378" s="4">
        <v>0</v>
      </c>
      <c r="B1378" s="4">
        <f>③入力シート!$B$2</f>
        <v>202307</v>
      </c>
      <c r="C1378" s="4" t="e">
        <f>③入力シート!C1381*100+③入力シート!D1381</f>
        <v>#VALUE!</v>
      </c>
      <c r="D1378" s="4">
        <v>112011</v>
      </c>
      <c r="E1378" s="4">
        <f>①基本情報!$B$11</f>
        <v>0</v>
      </c>
      <c r="F1378" s="4" t="str">
        <f>③入力シート!Q1381</f>
        <v/>
      </c>
      <c r="G1378" s="4">
        <v>1</v>
      </c>
      <c r="H1378">
        <f>COUNTIFS($C$2:$C1378,C1378,$F$2:$F1378,F1378,$I$2:$I1378,I1378)</f>
        <v>1377</v>
      </c>
      <c r="I1378" s="4">
        <f>③入力シート!E1381</f>
        <v>0</v>
      </c>
      <c r="K1378" s="4">
        <f>③入力シート!G1381</f>
        <v>0</v>
      </c>
      <c r="L1378" s="4">
        <f>③入力シート!H1381</f>
        <v>0</v>
      </c>
      <c r="O1378" s="4">
        <f>①基本情報!$B$9</f>
        <v>0</v>
      </c>
      <c r="P1378" s="4" t="str">
        <f>③入力シート!B1381</f>
        <v/>
      </c>
      <c r="R1378" s="4" t="s">
        <v>50</v>
      </c>
      <c r="S1378" s="4" t="str">
        <f t="shared" si="21"/>
        <v/>
      </c>
      <c r="T1378" s="4">
        <f>③入力シート!J1381</f>
        <v>0</v>
      </c>
    </row>
    <row r="1379" spans="1:20" ht="15" customHeight="1">
      <c r="A1379" s="4">
        <v>0</v>
      </c>
      <c r="B1379" s="4">
        <f>③入力シート!$B$2</f>
        <v>202307</v>
      </c>
      <c r="C1379" s="4" t="e">
        <f>③入力シート!C1382*100+③入力シート!D1382</f>
        <v>#VALUE!</v>
      </c>
      <c r="D1379" s="4">
        <v>112011</v>
      </c>
      <c r="E1379" s="4">
        <f>①基本情報!$B$11</f>
        <v>0</v>
      </c>
      <c r="F1379" s="4" t="str">
        <f>③入力シート!Q1382</f>
        <v/>
      </c>
      <c r="G1379" s="4">
        <v>1</v>
      </c>
      <c r="H1379">
        <f>COUNTIFS($C$2:$C1379,C1379,$F$2:$F1379,F1379,$I$2:$I1379,I1379)</f>
        <v>1378</v>
      </c>
      <c r="I1379" s="4">
        <f>③入力シート!E1382</f>
        <v>0</v>
      </c>
      <c r="K1379" s="4">
        <f>③入力シート!G1382</f>
        <v>0</v>
      </c>
      <c r="L1379" s="4">
        <f>③入力シート!H1382</f>
        <v>0</v>
      </c>
      <c r="O1379" s="4">
        <f>①基本情報!$B$9</f>
        <v>0</v>
      </c>
      <c r="P1379" s="4" t="str">
        <f>③入力シート!B1382</f>
        <v/>
      </c>
      <c r="R1379" s="4" t="s">
        <v>50</v>
      </c>
      <c r="S1379" s="4" t="str">
        <f t="shared" si="21"/>
        <v/>
      </c>
      <c r="T1379" s="4">
        <f>③入力シート!J1382</f>
        <v>0</v>
      </c>
    </row>
    <row r="1380" spans="1:20" ht="15" customHeight="1">
      <c r="A1380" s="4">
        <v>0</v>
      </c>
      <c r="B1380" s="4">
        <f>③入力シート!$B$2</f>
        <v>202307</v>
      </c>
      <c r="C1380" s="4" t="e">
        <f>③入力シート!C1383*100+③入力シート!D1383</f>
        <v>#VALUE!</v>
      </c>
      <c r="D1380" s="4">
        <v>112011</v>
      </c>
      <c r="E1380" s="4">
        <f>①基本情報!$B$11</f>
        <v>0</v>
      </c>
      <c r="F1380" s="4" t="str">
        <f>③入力シート!Q1383</f>
        <v/>
      </c>
      <c r="G1380" s="4">
        <v>1</v>
      </c>
      <c r="H1380">
        <f>COUNTIFS($C$2:$C1380,C1380,$F$2:$F1380,F1380,$I$2:$I1380,I1380)</f>
        <v>1379</v>
      </c>
      <c r="I1380" s="4">
        <f>③入力シート!E1383</f>
        <v>0</v>
      </c>
      <c r="K1380" s="4">
        <f>③入力シート!G1383</f>
        <v>0</v>
      </c>
      <c r="L1380" s="4">
        <f>③入力シート!H1383</f>
        <v>0</v>
      </c>
      <c r="O1380" s="4">
        <f>①基本情報!$B$9</f>
        <v>0</v>
      </c>
      <c r="P1380" s="4" t="str">
        <f>③入力シート!B1383</f>
        <v/>
      </c>
      <c r="R1380" s="4" t="s">
        <v>50</v>
      </c>
      <c r="S1380" s="4" t="str">
        <f t="shared" si="21"/>
        <v/>
      </c>
      <c r="T1380" s="4">
        <f>③入力シート!J1383</f>
        <v>0</v>
      </c>
    </row>
    <row r="1381" spans="1:20" ht="15" customHeight="1">
      <c r="A1381" s="4">
        <v>0</v>
      </c>
      <c r="B1381" s="4">
        <f>③入力シート!$B$2</f>
        <v>202307</v>
      </c>
      <c r="C1381" s="4" t="e">
        <f>③入力シート!C1384*100+③入力シート!D1384</f>
        <v>#VALUE!</v>
      </c>
      <c r="D1381" s="4">
        <v>112011</v>
      </c>
      <c r="E1381" s="4">
        <f>①基本情報!$B$11</f>
        <v>0</v>
      </c>
      <c r="F1381" s="4" t="str">
        <f>③入力シート!Q1384</f>
        <v/>
      </c>
      <c r="G1381" s="4">
        <v>1</v>
      </c>
      <c r="H1381">
        <f>COUNTIFS($C$2:$C1381,C1381,$F$2:$F1381,F1381,$I$2:$I1381,I1381)</f>
        <v>1380</v>
      </c>
      <c r="I1381" s="4">
        <f>③入力シート!E1384</f>
        <v>0</v>
      </c>
      <c r="K1381" s="4">
        <f>③入力シート!G1384</f>
        <v>0</v>
      </c>
      <c r="L1381" s="4">
        <f>③入力シート!H1384</f>
        <v>0</v>
      </c>
      <c r="O1381" s="4">
        <f>①基本情報!$B$9</f>
        <v>0</v>
      </c>
      <c r="P1381" s="4" t="str">
        <f>③入力シート!B1384</f>
        <v/>
      </c>
      <c r="R1381" s="4" t="s">
        <v>50</v>
      </c>
      <c r="S1381" s="4" t="str">
        <f t="shared" si="21"/>
        <v/>
      </c>
      <c r="T1381" s="4">
        <f>③入力シート!J1384</f>
        <v>0</v>
      </c>
    </row>
    <row r="1382" spans="1:20" ht="15" customHeight="1">
      <c r="A1382" s="4">
        <v>0</v>
      </c>
      <c r="B1382" s="4">
        <f>③入力シート!$B$2</f>
        <v>202307</v>
      </c>
      <c r="C1382" s="4" t="e">
        <f>③入力シート!C1385*100+③入力シート!D1385</f>
        <v>#VALUE!</v>
      </c>
      <c r="D1382" s="4">
        <v>112011</v>
      </c>
      <c r="E1382" s="4">
        <f>①基本情報!$B$11</f>
        <v>0</v>
      </c>
      <c r="F1382" s="4" t="str">
        <f>③入力シート!Q1385</f>
        <v/>
      </c>
      <c r="G1382" s="4">
        <v>1</v>
      </c>
      <c r="H1382">
        <f>COUNTIFS($C$2:$C1382,C1382,$F$2:$F1382,F1382,$I$2:$I1382,I1382)</f>
        <v>1381</v>
      </c>
      <c r="I1382" s="4">
        <f>③入力シート!E1385</f>
        <v>0</v>
      </c>
      <c r="K1382" s="4">
        <f>③入力シート!G1385</f>
        <v>0</v>
      </c>
      <c r="L1382" s="4">
        <f>③入力シート!H1385</f>
        <v>0</v>
      </c>
      <c r="O1382" s="4">
        <f>①基本情報!$B$9</f>
        <v>0</v>
      </c>
      <c r="P1382" s="4" t="str">
        <f>③入力シート!B1385</f>
        <v/>
      </c>
      <c r="R1382" s="4" t="s">
        <v>50</v>
      </c>
      <c r="S1382" s="4" t="str">
        <f t="shared" si="21"/>
        <v/>
      </c>
      <c r="T1382" s="4">
        <f>③入力シート!J1385</f>
        <v>0</v>
      </c>
    </row>
    <row r="1383" spans="1:20" ht="15" customHeight="1">
      <c r="A1383" s="4">
        <v>0</v>
      </c>
      <c r="B1383" s="4">
        <f>③入力シート!$B$2</f>
        <v>202307</v>
      </c>
      <c r="C1383" s="4" t="e">
        <f>③入力シート!C1386*100+③入力シート!D1386</f>
        <v>#VALUE!</v>
      </c>
      <c r="D1383" s="4">
        <v>112011</v>
      </c>
      <c r="E1383" s="4">
        <f>①基本情報!$B$11</f>
        <v>0</v>
      </c>
      <c r="F1383" s="4" t="str">
        <f>③入力シート!Q1386</f>
        <v/>
      </c>
      <c r="G1383" s="4">
        <v>1</v>
      </c>
      <c r="H1383">
        <f>COUNTIFS($C$2:$C1383,C1383,$F$2:$F1383,F1383,$I$2:$I1383,I1383)</f>
        <v>1382</v>
      </c>
      <c r="I1383" s="4">
        <f>③入力シート!E1386</f>
        <v>0</v>
      </c>
      <c r="K1383" s="4">
        <f>③入力シート!G1386</f>
        <v>0</v>
      </c>
      <c r="L1383" s="4">
        <f>③入力シート!H1386</f>
        <v>0</v>
      </c>
      <c r="O1383" s="4">
        <f>①基本情報!$B$9</f>
        <v>0</v>
      </c>
      <c r="P1383" s="4" t="str">
        <f>③入力シート!B1386</f>
        <v/>
      </c>
      <c r="R1383" s="4" t="s">
        <v>50</v>
      </c>
      <c r="S1383" s="4" t="str">
        <f t="shared" si="21"/>
        <v/>
      </c>
      <c r="T1383" s="4">
        <f>③入力シート!J1386</f>
        <v>0</v>
      </c>
    </row>
    <row r="1384" spans="1:20" ht="15" customHeight="1">
      <c r="A1384" s="4">
        <v>0</v>
      </c>
      <c r="B1384" s="4">
        <f>③入力シート!$B$2</f>
        <v>202307</v>
      </c>
      <c r="C1384" s="4" t="e">
        <f>③入力シート!C1387*100+③入力シート!D1387</f>
        <v>#VALUE!</v>
      </c>
      <c r="D1384" s="4">
        <v>112011</v>
      </c>
      <c r="E1384" s="4">
        <f>①基本情報!$B$11</f>
        <v>0</v>
      </c>
      <c r="F1384" s="4" t="str">
        <f>③入力シート!Q1387</f>
        <v/>
      </c>
      <c r="G1384" s="4">
        <v>1</v>
      </c>
      <c r="H1384">
        <f>COUNTIFS($C$2:$C1384,C1384,$F$2:$F1384,F1384,$I$2:$I1384,I1384)</f>
        <v>1383</v>
      </c>
      <c r="I1384" s="4">
        <f>③入力シート!E1387</f>
        <v>0</v>
      </c>
      <c r="K1384" s="4">
        <f>③入力シート!G1387</f>
        <v>0</v>
      </c>
      <c r="L1384" s="4">
        <f>③入力シート!H1387</f>
        <v>0</v>
      </c>
      <c r="O1384" s="4">
        <f>①基本情報!$B$9</f>
        <v>0</v>
      </c>
      <c r="P1384" s="4" t="str">
        <f>③入力シート!B1387</f>
        <v/>
      </c>
      <c r="R1384" s="4" t="s">
        <v>50</v>
      </c>
      <c r="S1384" s="4" t="str">
        <f t="shared" si="21"/>
        <v/>
      </c>
      <c r="T1384" s="4">
        <f>③入力シート!J1387</f>
        <v>0</v>
      </c>
    </row>
    <row r="1385" spans="1:20" ht="15" customHeight="1">
      <c r="A1385" s="4">
        <v>0</v>
      </c>
      <c r="B1385" s="4">
        <f>③入力シート!$B$2</f>
        <v>202307</v>
      </c>
      <c r="C1385" s="4" t="e">
        <f>③入力シート!C1388*100+③入力シート!D1388</f>
        <v>#VALUE!</v>
      </c>
      <c r="D1385" s="4">
        <v>112011</v>
      </c>
      <c r="E1385" s="4">
        <f>①基本情報!$B$11</f>
        <v>0</v>
      </c>
      <c r="F1385" s="4" t="str">
        <f>③入力シート!Q1388</f>
        <v/>
      </c>
      <c r="G1385" s="4">
        <v>1</v>
      </c>
      <c r="H1385">
        <f>COUNTIFS($C$2:$C1385,C1385,$F$2:$F1385,F1385,$I$2:$I1385,I1385)</f>
        <v>1384</v>
      </c>
      <c r="I1385" s="4">
        <f>③入力シート!E1388</f>
        <v>0</v>
      </c>
      <c r="K1385" s="4">
        <f>③入力シート!G1388</f>
        <v>0</v>
      </c>
      <c r="L1385" s="4">
        <f>③入力シート!H1388</f>
        <v>0</v>
      </c>
      <c r="O1385" s="4">
        <f>①基本情報!$B$9</f>
        <v>0</v>
      </c>
      <c r="P1385" s="4" t="str">
        <f>③入力シート!B1388</f>
        <v/>
      </c>
      <c r="R1385" s="4" t="s">
        <v>50</v>
      </c>
      <c r="S1385" s="4" t="str">
        <f t="shared" ref="S1385:S1448" si="22">IFERROR(VLOOKUP(T1385,$V:$W,2,0),"")</f>
        <v/>
      </c>
      <c r="T1385" s="4">
        <f>③入力シート!J1388</f>
        <v>0</v>
      </c>
    </row>
    <row r="1386" spans="1:20" ht="15" customHeight="1">
      <c r="A1386" s="4">
        <v>0</v>
      </c>
      <c r="B1386" s="4">
        <f>③入力シート!$B$2</f>
        <v>202307</v>
      </c>
      <c r="C1386" s="4" t="e">
        <f>③入力シート!C1389*100+③入力シート!D1389</f>
        <v>#VALUE!</v>
      </c>
      <c r="D1386" s="4">
        <v>112011</v>
      </c>
      <c r="E1386" s="4">
        <f>①基本情報!$B$11</f>
        <v>0</v>
      </c>
      <c r="F1386" s="4" t="str">
        <f>③入力シート!Q1389</f>
        <v/>
      </c>
      <c r="G1386" s="4">
        <v>1</v>
      </c>
      <c r="H1386">
        <f>COUNTIFS($C$2:$C1386,C1386,$F$2:$F1386,F1386,$I$2:$I1386,I1386)</f>
        <v>1385</v>
      </c>
      <c r="I1386" s="4">
        <f>③入力シート!E1389</f>
        <v>0</v>
      </c>
      <c r="K1386" s="4">
        <f>③入力シート!G1389</f>
        <v>0</v>
      </c>
      <c r="L1386" s="4">
        <f>③入力シート!H1389</f>
        <v>0</v>
      </c>
      <c r="O1386" s="4">
        <f>①基本情報!$B$9</f>
        <v>0</v>
      </c>
      <c r="P1386" s="4" t="str">
        <f>③入力シート!B1389</f>
        <v/>
      </c>
      <c r="R1386" s="4" t="s">
        <v>50</v>
      </c>
      <c r="S1386" s="4" t="str">
        <f t="shared" si="22"/>
        <v/>
      </c>
      <c r="T1386" s="4">
        <f>③入力シート!J1389</f>
        <v>0</v>
      </c>
    </row>
    <row r="1387" spans="1:20" ht="15" customHeight="1">
      <c r="A1387" s="4">
        <v>0</v>
      </c>
      <c r="B1387" s="4">
        <f>③入力シート!$B$2</f>
        <v>202307</v>
      </c>
      <c r="C1387" s="4" t="e">
        <f>③入力シート!C1390*100+③入力シート!D1390</f>
        <v>#VALUE!</v>
      </c>
      <c r="D1387" s="4">
        <v>112011</v>
      </c>
      <c r="E1387" s="4">
        <f>①基本情報!$B$11</f>
        <v>0</v>
      </c>
      <c r="F1387" s="4" t="str">
        <f>③入力シート!Q1390</f>
        <v/>
      </c>
      <c r="G1387" s="4">
        <v>1</v>
      </c>
      <c r="H1387">
        <f>COUNTIFS($C$2:$C1387,C1387,$F$2:$F1387,F1387,$I$2:$I1387,I1387)</f>
        <v>1386</v>
      </c>
      <c r="I1387" s="4">
        <f>③入力シート!E1390</f>
        <v>0</v>
      </c>
      <c r="K1387" s="4">
        <f>③入力シート!G1390</f>
        <v>0</v>
      </c>
      <c r="L1387" s="4">
        <f>③入力シート!H1390</f>
        <v>0</v>
      </c>
      <c r="O1387" s="4">
        <f>①基本情報!$B$9</f>
        <v>0</v>
      </c>
      <c r="P1387" s="4" t="str">
        <f>③入力シート!B1390</f>
        <v/>
      </c>
      <c r="R1387" s="4" t="s">
        <v>50</v>
      </c>
      <c r="S1387" s="4" t="str">
        <f t="shared" si="22"/>
        <v/>
      </c>
      <c r="T1387" s="4">
        <f>③入力シート!J1390</f>
        <v>0</v>
      </c>
    </row>
    <row r="1388" spans="1:20" ht="15" customHeight="1">
      <c r="A1388" s="4">
        <v>0</v>
      </c>
      <c r="B1388" s="4">
        <f>③入力シート!$B$2</f>
        <v>202307</v>
      </c>
      <c r="C1388" s="4" t="e">
        <f>③入力シート!C1391*100+③入力シート!D1391</f>
        <v>#VALUE!</v>
      </c>
      <c r="D1388" s="4">
        <v>112011</v>
      </c>
      <c r="E1388" s="4">
        <f>①基本情報!$B$11</f>
        <v>0</v>
      </c>
      <c r="F1388" s="4" t="str">
        <f>③入力シート!Q1391</f>
        <v/>
      </c>
      <c r="G1388" s="4">
        <v>1</v>
      </c>
      <c r="H1388">
        <f>COUNTIFS($C$2:$C1388,C1388,$F$2:$F1388,F1388,$I$2:$I1388,I1388)</f>
        <v>1387</v>
      </c>
      <c r="I1388" s="4">
        <f>③入力シート!E1391</f>
        <v>0</v>
      </c>
      <c r="K1388" s="4">
        <f>③入力シート!G1391</f>
        <v>0</v>
      </c>
      <c r="L1388" s="4">
        <f>③入力シート!H1391</f>
        <v>0</v>
      </c>
      <c r="O1388" s="4">
        <f>①基本情報!$B$9</f>
        <v>0</v>
      </c>
      <c r="P1388" s="4" t="str">
        <f>③入力シート!B1391</f>
        <v/>
      </c>
      <c r="R1388" s="4" t="s">
        <v>50</v>
      </c>
      <c r="S1388" s="4" t="str">
        <f t="shared" si="22"/>
        <v/>
      </c>
      <c r="T1388" s="4">
        <f>③入力シート!J1391</f>
        <v>0</v>
      </c>
    </row>
    <row r="1389" spans="1:20" ht="15" customHeight="1">
      <c r="A1389" s="4">
        <v>0</v>
      </c>
      <c r="B1389" s="4">
        <f>③入力シート!$B$2</f>
        <v>202307</v>
      </c>
      <c r="C1389" s="4" t="e">
        <f>③入力シート!C1392*100+③入力シート!D1392</f>
        <v>#VALUE!</v>
      </c>
      <c r="D1389" s="4">
        <v>112011</v>
      </c>
      <c r="E1389" s="4">
        <f>①基本情報!$B$11</f>
        <v>0</v>
      </c>
      <c r="F1389" s="4" t="str">
        <f>③入力シート!Q1392</f>
        <v/>
      </c>
      <c r="G1389" s="4">
        <v>1</v>
      </c>
      <c r="H1389">
        <f>COUNTIFS($C$2:$C1389,C1389,$F$2:$F1389,F1389,$I$2:$I1389,I1389)</f>
        <v>1388</v>
      </c>
      <c r="I1389" s="4">
        <f>③入力シート!E1392</f>
        <v>0</v>
      </c>
      <c r="K1389" s="4">
        <f>③入力シート!G1392</f>
        <v>0</v>
      </c>
      <c r="L1389" s="4">
        <f>③入力シート!H1392</f>
        <v>0</v>
      </c>
      <c r="O1389" s="4">
        <f>①基本情報!$B$9</f>
        <v>0</v>
      </c>
      <c r="P1389" s="4" t="str">
        <f>③入力シート!B1392</f>
        <v/>
      </c>
      <c r="R1389" s="4" t="s">
        <v>50</v>
      </c>
      <c r="S1389" s="4" t="str">
        <f t="shared" si="22"/>
        <v/>
      </c>
      <c r="T1389" s="4">
        <f>③入力シート!J1392</f>
        <v>0</v>
      </c>
    </row>
    <row r="1390" spans="1:20" ht="15" customHeight="1">
      <c r="A1390" s="4">
        <v>0</v>
      </c>
      <c r="B1390" s="4">
        <f>③入力シート!$B$2</f>
        <v>202307</v>
      </c>
      <c r="C1390" s="4" t="e">
        <f>③入力シート!C1393*100+③入力シート!D1393</f>
        <v>#VALUE!</v>
      </c>
      <c r="D1390" s="4">
        <v>112011</v>
      </c>
      <c r="E1390" s="4">
        <f>①基本情報!$B$11</f>
        <v>0</v>
      </c>
      <c r="F1390" s="4" t="str">
        <f>③入力シート!Q1393</f>
        <v/>
      </c>
      <c r="G1390" s="4">
        <v>1</v>
      </c>
      <c r="H1390">
        <f>COUNTIFS($C$2:$C1390,C1390,$F$2:$F1390,F1390,$I$2:$I1390,I1390)</f>
        <v>1389</v>
      </c>
      <c r="I1390" s="4">
        <f>③入力シート!E1393</f>
        <v>0</v>
      </c>
      <c r="K1390" s="4">
        <f>③入力シート!G1393</f>
        <v>0</v>
      </c>
      <c r="L1390" s="4">
        <f>③入力シート!H1393</f>
        <v>0</v>
      </c>
      <c r="O1390" s="4">
        <f>①基本情報!$B$9</f>
        <v>0</v>
      </c>
      <c r="P1390" s="4" t="str">
        <f>③入力シート!B1393</f>
        <v/>
      </c>
      <c r="R1390" s="4" t="s">
        <v>50</v>
      </c>
      <c r="S1390" s="4" t="str">
        <f t="shared" si="22"/>
        <v/>
      </c>
      <c r="T1390" s="4">
        <f>③入力シート!J1393</f>
        <v>0</v>
      </c>
    </row>
    <row r="1391" spans="1:20" ht="15" customHeight="1">
      <c r="A1391" s="4">
        <v>0</v>
      </c>
      <c r="B1391" s="4">
        <f>③入力シート!$B$2</f>
        <v>202307</v>
      </c>
      <c r="C1391" s="4" t="e">
        <f>③入力シート!C1394*100+③入力シート!D1394</f>
        <v>#VALUE!</v>
      </c>
      <c r="D1391" s="4">
        <v>112011</v>
      </c>
      <c r="E1391" s="4">
        <f>①基本情報!$B$11</f>
        <v>0</v>
      </c>
      <c r="F1391" s="4" t="str">
        <f>③入力シート!Q1394</f>
        <v/>
      </c>
      <c r="G1391" s="4">
        <v>1</v>
      </c>
      <c r="H1391">
        <f>COUNTIFS($C$2:$C1391,C1391,$F$2:$F1391,F1391,$I$2:$I1391,I1391)</f>
        <v>1390</v>
      </c>
      <c r="I1391" s="4">
        <f>③入力シート!E1394</f>
        <v>0</v>
      </c>
      <c r="K1391" s="4">
        <f>③入力シート!G1394</f>
        <v>0</v>
      </c>
      <c r="L1391" s="4">
        <f>③入力シート!H1394</f>
        <v>0</v>
      </c>
      <c r="O1391" s="4">
        <f>①基本情報!$B$9</f>
        <v>0</v>
      </c>
      <c r="P1391" s="4" t="str">
        <f>③入力シート!B1394</f>
        <v/>
      </c>
      <c r="R1391" s="4" t="s">
        <v>50</v>
      </c>
      <c r="S1391" s="4" t="str">
        <f t="shared" si="22"/>
        <v/>
      </c>
      <c r="T1391" s="4">
        <f>③入力シート!J1394</f>
        <v>0</v>
      </c>
    </row>
    <row r="1392" spans="1:20" ht="15" customHeight="1">
      <c r="A1392" s="4">
        <v>0</v>
      </c>
      <c r="B1392" s="4">
        <f>③入力シート!$B$2</f>
        <v>202307</v>
      </c>
      <c r="C1392" s="4" t="e">
        <f>③入力シート!C1395*100+③入力シート!D1395</f>
        <v>#VALUE!</v>
      </c>
      <c r="D1392" s="4">
        <v>112011</v>
      </c>
      <c r="E1392" s="4">
        <f>①基本情報!$B$11</f>
        <v>0</v>
      </c>
      <c r="F1392" s="4" t="str">
        <f>③入力シート!Q1395</f>
        <v/>
      </c>
      <c r="G1392" s="4">
        <v>1</v>
      </c>
      <c r="H1392">
        <f>COUNTIFS($C$2:$C1392,C1392,$F$2:$F1392,F1392,$I$2:$I1392,I1392)</f>
        <v>1391</v>
      </c>
      <c r="I1392" s="4">
        <f>③入力シート!E1395</f>
        <v>0</v>
      </c>
      <c r="K1392" s="4">
        <f>③入力シート!G1395</f>
        <v>0</v>
      </c>
      <c r="L1392" s="4">
        <f>③入力シート!H1395</f>
        <v>0</v>
      </c>
      <c r="O1392" s="4">
        <f>①基本情報!$B$9</f>
        <v>0</v>
      </c>
      <c r="P1392" s="4" t="str">
        <f>③入力シート!B1395</f>
        <v/>
      </c>
      <c r="R1392" s="4" t="s">
        <v>50</v>
      </c>
      <c r="S1392" s="4" t="str">
        <f t="shared" si="22"/>
        <v/>
      </c>
      <c r="T1392" s="4">
        <f>③入力シート!J1395</f>
        <v>0</v>
      </c>
    </row>
    <row r="1393" spans="1:20" ht="15" customHeight="1">
      <c r="A1393" s="4">
        <v>0</v>
      </c>
      <c r="B1393" s="4">
        <f>③入力シート!$B$2</f>
        <v>202307</v>
      </c>
      <c r="C1393" s="4" t="e">
        <f>③入力シート!C1396*100+③入力シート!D1396</f>
        <v>#VALUE!</v>
      </c>
      <c r="D1393" s="4">
        <v>112011</v>
      </c>
      <c r="E1393" s="4">
        <f>①基本情報!$B$11</f>
        <v>0</v>
      </c>
      <c r="F1393" s="4" t="str">
        <f>③入力シート!Q1396</f>
        <v/>
      </c>
      <c r="G1393" s="4">
        <v>1</v>
      </c>
      <c r="H1393">
        <f>COUNTIFS($C$2:$C1393,C1393,$F$2:$F1393,F1393,$I$2:$I1393,I1393)</f>
        <v>1392</v>
      </c>
      <c r="I1393" s="4">
        <f>③入力シート!E1396</f>
        <v>0</v>
      </c>
      <c r="K1393" s="4">
        <f>③入力シート!G1396</f>
        <v>0</v>
      </c>
      <c r="L1393" s="4">
        <f>③入力シート!H1396</f>
        <v>0</v>
      </c>
      <c r="O1393" s="4">
        <f>①基本情報!$B$9</f>
        <v>0</v>
      </c>
      <c r="P1393" s="4" t="str">
        <f>③入力シート!B1396</f>
        <v/>
      </c>
      <c r="R1393" s="4" t="s">
        <v>50</v>
      </c>
      <c r="S1393" s="4" t="str">
        <f t="shared" si="22"/>
        <v/>
      </c>
      <c r="T1393" s="4">
        <f>③入力シート!J1396</f>
        <v>0</v>
      </c>
    </row>
    <row r="1394" spans="1:20" ht="15" customHeight="1">
      <c r="A1394" s="4">
        <v>0</v>
      </c>
      <c r="B1394" s="4">
        <f>③入力シート!$B$2</f>
        <v>202307</v>
      </c>
      <c r="C1394" s="4" t="e">
        <f>③入力シート!C1397*100+③入力シート!D1397</f>
        <v>#VALUE!</v>
      </c>
      <c r="D1394" s="4">
        <v>112011</v>
      </c>
      <c r="E1394" s="4">
        <f>①基本情報!$B$11</f>
        <v>0</v>
      </c>
      <c r="F1394" s="4" t="str">
        <f>③入力シート!Q1397</f>
        <v/>
      </c>
      <c r="G1394" s="4">
        <v>1</v>
      </c>
      <c r="H1394">
        <f>COUNTIFS($C$2:$C1394,C1394,$F$2:$F1394,F1394,$I$2:$I1394,I1394)</f>
        <v>1393</v>
      </c>
      <c r="I1394" s="4">
        <f>③入力シート!E1397</f>
        <v>0</v>
      </c>
      <c r="K1394" s="4">
        <f>③入力シート!G1397</f>
        <v>0</v>
      </c>
      <c r="L1394" s="4">
        <f>③入力シート!H1397</f>
        <v>0</v>
      </c>
      <c r="O1394" s="4">
        <f>①基本情報!$B$9</f>
        <v>0</v>
      </c>
      <c r="P1394" s="4" t="str">
        <f>③入力シート!B1397</f>
        <v/>
      </c>
      <c r="R1394" s="4" t="s">
        <v>50</v>
      </c>
      <c r="S1394" s="4" t="str">
        <f t="shared" si="22"/>
        <v/>
      </c>
      <c r="T1394" s="4">
        <f>③入力シート!J1397</f>
        <v>0</v>
      </c>
    </row>
    <row r="1395" spans="1:20" ht="15" customHeight="1">
      <c r="A1395" s="4">
        <v>0</v>
      </c>
      <c r="B1395" s="4">
        <f>③入力シート!$B$2</f>
        <v>202307</v>
      </c>
      <c r="C1395" s="4" t="e">
        <f>③入力シート!C1398*100+③入力シート!D1398</f>
        <v>#VALUE!</v>
      </c>
      <c r="D1395" s="4">
        <v>112011</v>
      </c>
      <c r="E1395" s="4">
        <f>①基本情報!$B$11</f>
        <v>0</v>
      </c>
      <c r="F1395" s="4" t="str">
        <f>③入力シート!Q1398</f>
        <v/>
      </c>
      <c r="G1395" s="4">
        <v>1</v>
      </c>
      <c r="H1395">
        <f>COUNTIFS($C$2:$C1395,C1395,$F$2:$F1395,F1395,$I$2:$I1395,I1395)</f>
        <v>1394</v>
      </c>
      <c r="I1395" s="4">
        <f>③入力シート!E1398</f>
        <v>0</v>
      </c>
      <c r="K1395" s="4">
        <f>③入力シート!G1398</f>
        <v>0</v>
      </c>
      <c r="L1395" s="4">
        <f>③入力シート!H1398</f>
        <v>0</v>
      </c>
      <c r="O1395" s="4">
        <f>①基本情報!$B$9</f>
        <v>0</v>
      </c>
      <c r="P1395" s="4" t="str">
        <f>③入力シート!B1398</f>
        <v/>
      </c>
      <c r="R1395" s="4" t="s">
        <v>50</v>
      </c>
      <c r="S1395" s="4" t="str">
        <f t="shared" si="22"/>
        <v/>
      </c>
      <c r="T1395" s="4">
        <f>③入力シート!J1398</f>
        <v>0</v>
      </c>
    </row>
    <row r="1396" spans="1:20" ht="15" customHeight="1">
      <c r="A1396" s="4">
        <v>0</v>
      </c>
      <c r="B1396" s="4">
        <f>③入力シート!$B$2</f>
        <v>202307</v>
      </c>
      <c r="C1396" s="4" t="e">
        <f>③入力シート!C1399*100+③入力シート!D1399</f>
        <v>#VALUE!</v>
      </c>
      <c r="D1396" s="4">
        <v>112011</v>
      </c>
      <c r="E1396" s="4">
        <f>①基本情報!$B$11</f>
        <v>0</v>
      </c>
      <c r="F1396" s="4" t="str">
        <f>③入力シート!Q1399</f>
        <v/>
      </c>
      <c r="G1396" s="4">
        <v>1</v>
      </c>
      <c r="H1396">
        <f>COUNTIFS($C$2:$C1396,C1396,$F$2:$F1396,F1396,$I$2:$I1396,I1396)</f>
        <v>1395</v>
      </c>
      <c r="I1396" s="4">
        <f>③入力シート!E1399</f>
        <v>0</v>
      </c>
      <c r="K1396" s="4">
        <f>③入力シート!G1399</f>
        <v>0</v>
      </c>
      <c r="L1396" s="4">
        <f>③入力シート!H1399</f>
        <v>0</v>
      </c>
      <c r="O1396" s="4">
        <f>①基本情報!$B$9</f>
        <v>0</v>
      </c>
      <c r="P1396" s="4" t="str">
        <f>③入力シート!B1399</f>
        <v/>
      </c>
      <c r="R1396" s="4" t="s">
        <v>50</v>
      </c>
      <c r="S1396" s="4" t="str">
        <f t="shared" si="22"/>
        <v/>
      </c>
      <c r="T1396" s="4">
        <f>③入力シート!J1399</f>
        <v>0</v>
      </c>
    </row>
    <row r="1397" spans="1:20" ht="15" customHeight="1">
      <c r="A1397" s="4">
        <v>0</v>
      </c>
      <c r="B1397" s="4">
        <f>③入力シート!$B$2</f>
        <v>202307</v>
      </c>
      <c r="C1397" s="4" t="e">
        <f>③入力シート!C1400*100+③入力シート!D1400</f>
        <v>#VALUE!</v>
      </c>
      <c r="D1397" s="4">
        <v>112011</v>
      </c>
      <c r="E1397" s="4">
        <f>①基本情報!$B$11</f>
        <v>0</v>
      </c>
      <c r="F1397" s="4" t="str">
        <f>③入力シート!Q1400</f>
        <v/>
      </c>
      <c r="G1397" s="4">
        <v>1</v>
      </c>
      <c r="H1397">
        <f>COUNTIFS($C$2:$C1397,C1397,$F$2:$F1397,F1397,$I$2:$I1397,I1397)</f>
        <v>1396</v>
      </c>
      <c r="I1397" s="4">
        <f>③入力シート!E1400</f>
        <v>0</v>
      </c>
      <c r="K1397" s="4">
        <f>③入力シート!G1400</f>
        <v>0</v>
      </c>
      <c r="L1397" s="4">
        <f>③入力シート!H1400</f>
        <v>0</v>
      </c>
      <c r="O1397" s="4">
        <f>①基本情報!$B$9</f>
        <v>0</v>
      </c>
      <c r="P1397" s="4" t="str">
        <f>③入力シート!B1400</f>
        <v/>
      </c>
      <c r="R1397" s="4" t="s">
        <v>50</v>
      </c>
      <c r="S1397" s="4" t="str">
        <f t="shared" si="22"/>
        <v/>
      </c>
      <c r="T1397" s="4">
        <f>③入力シート!J1400</f>
        <v>0</v>
      </c>
    </row>
    <row r="1398" spans="1:20" ht="15" customHeight="1">
      <c r="A1398" s="4">
        <v>0</v>
      </c>
      <c r="B1398" s="4">
        <f>③入力シート!$B$2</f>
        <v>202307</v>
      </c>
      <c r="C1398" s="4" t="e">
        <f>③入力シート!C1401*100+③入力シート!D1401</f>
        <v>#VALUE!</v>
      </c>
      <c r="D1398" s="4">
        <v>112011</v>
      </c>
      <c r="E1398" s="4">
        <f>①基本情報!$B$11</f>
        <v>0</v>
      </c>
      <c r="F1398" s="4" t="str">
        <f>③入力シート!Q1401</f>
        <v/>
      </c>
      <c r="G1398" s="4">
        <v>1</v>
      </c>
      <c r="H1398">
        <f>COUNTIFS($C$2:$C1398,C1398,$F$2:$F1398,F1398,$I$2:$I1398,I1398)</f>
        <v>1397</v>
      </c>
      <c r="I1398" s="4">
        <f>③入力シート!E1401</f>
        <v>0</v>
      </c>
      <c r="K1398" s="4">
        <f>③入力シート!G1401</f>
        <v>0</v>
      </c>
      <c r="L1398" s="4">
        <f>③入力シート!H1401</f>
        <v>0</v>
      </c>
      <c r="O1398" s="4">
        <f>①基本情報!$B$9</f>
        <v>0</v>
      </c>
      <c r="P1398" s="4" t="str">
        <f>③入力シート!B1401</f>
        <v/>
      </c>
      <c r="R1398" s="4" t="s">
        <v>50</v>
      </c>
      <c r="S1398" s="4" t="str">
        <f t="shared" si="22"/>
        <v/>
      </c>
      <c r="T1398" s="4">
        <f>③入力シート!J1401</f>
        <v>0</v>
      </c>
    </row>
    <row r="1399" spans="1:20" ht="15" customHeight="1">
      <c r="A1399" s="4">
        <v>0</v>
      </c>
      <c r="B1399" s="4">
        <f>③入力シート!$B$2</f>
        <v>202307</v>
      </c>
      <c r="C1399" s="4" t="e">
        <f>③入力シート!C1402*100+③入力シート!D1402</f>
        <v>#VALUE!</v>
      </c>
      <c r="D1399" s="4">
        <v>112011</v>
      </c>
      <c r="E1399" s="4">
        <f>①基本情報!$B$11</f>
        <v>0</v>
      </c>
      <c r="F1399" s="4" t="str">
        <f>③入力シート!Q1402</f>
        <v/>
      </c>
      <c r="G1399" s="4">
        <v>1</v>
      </c>
      <c r="H1399">
        <f>COUNTIFS($C$2:$C1399,C1399,$F$2:$F1399,F1399,$I$2:$I1399,I1399)</f>
        <v>1398</v>
      </c>
      <c r="I1399" s="4">
        <f>③入力シート!E1402</f>
        <v>0</v>
      </c>
      <c r="K1399" s="4">
        <f>③入力シート!G1402</f>
        <v>0</v>
      </c>
      <c r="L1399" s="4">
        <f>③入力シート!H1402</f>
        <v>0</v>
      </c>
      <c r="O1399" s="4">
        <f>①基本情報!$B$9</f>
        <v>0</v>
      </c>
      <c r="P1399" s="4" t="str">
        <f>③入力シート!B1402</f>
        <v/>
      </c>
      <c r="R1399" s="4" t="s">
        <v>50</v>
      </c>
      <c r="S1399" s="4" t="str">
        <f t="shared" si="22"/>
        <v/>
      </c>
      <c r="T1399" s="4">
        <f>③入力シート!J1402</f>
        <v>0</v>
      </c>
    </row>
    <row r="1400" spans="1:20" ht="15" customHeight="1">
      <c r="A1400" s="4">
        <v>0</v>
      </c>
      <c r="B1400" s="4">
        <f>③入力シート!$B$2</f>
        <v>202307</v>
      </c>
      <c r="C1400" s="4" t="e">
        <f>③入力シート!C1403*100+③入力シート!D1403</f>
        <v>#VALUE!</v>
      </c>
      <c r="D1400" s="4">
        <v>112011</v>
      </c>
      <c r="E1400" s="4">
        <f>①基本情報!$B$11</f>
        <v>0</v>
      </c>
      <c r="F1400" s="4" t="str">
        <f>③入力シート!Q1403</f>
        <v/>
      </c>
      <c r="G1400" s="4">
        <v>1</v>
      </c>
      <c r="H1400">
        <f>COUNTIFS($C$2:$C1400,C1400,$F$2:$F1400,F1400,$I$2:$I1400,I1400)</f>
        <v>1399</v>
      </c>
      <c r="I1400" s="4">
        <f>③入力シート!E1403</f>
        <v>0</v>
      </c>
      <c r="K1400" s="4">
        <f>③入力シート!G1403</f>
        <v>0</v>
      </c>
      <c r="L1400" s="4">
        <f>③入力シート!H1403</f>
        <v>0</v>
      </c>
      <c r="O1400" s="4">
        <f>①基本情報!$B$9</f>
        <v>0</v>
      </c>
      <c r="P1400" s="4" t="str">
        <f>③入力シート!B1403</f>
        <v/>
      </c>
      <c r="R1400" s="4" t="s">
        <v>50</v>
      </c>
      <c r="S1400" s="4" t="str">
        <f t="shared" si="22"/>
        <v/>
      </c>
      <c r="T1400" s="4">
        <f>③入力シート!J1403</f>
        <v>0</v>
      </c>
    </row>
    <row r="1401" spans="1:20" ht="15" customHeight="1">
      <c r="A1401" s="4">
        <v>0</v>
      </c>
      <c r="B1401" s="4">
        <f>③入力シート!$B$2</f>
        <v>202307</v>
      </c>
      <c r="C1401" s="4" t="e">
        <f>③入力シート!C1404*100+③入力シート!D1404</f>
        <v>#VALUE!</v>
      </c>
      <c r="D1401" s="4">
        <v>112011</v>
      </c>
      <c r="E1401" s="4">
        <f>①基本情報!$B$11</f>
        <v>0</v>
      </c>
      <c r="F1401" s="4" t="str">
        <f>③入力シート!Q1404</f>
        <v/>
      </c>
      <c r="G1401" s="4">
        <v>1</v>
      </c>
      <c r="H1401">
        <f>COUNTIFS($C$2:$C1401,C1401,$F$2:$F1401,F1401,$I$2:$I1401,I1401)</f>
        <v>1400</v>
      </c>
      <c r="I1401" s="4">
        <f>③入力シート!E1404</f>
        <v>0</v>
      </c>
      <c r="K1401" s="4">
        <f>③入力シート!G1404</f>
        <v>0</v>
      </c>
      <c r="L1401" s="4">
        <f>③入力シート!H1404</f>
        <v>0</v>
      </c>
      <c r="O1401" s="4">
        <f>①基本情報!$B$9</f>
        <v>0</v>
      </c>
      <c r="P1401" s="4" t="str">
        <f>③入力シート!B1404</f>
        <v/>
      </c>
      <c r="R1401" s="4" t="s">
        <v>50</v>
      </c>
      <c r="S1401" s="4" t="str">
        <f t="shared" si="22"/>
        <v/>
      </c>
      <c r="T1401" s="4">
        <f>③入力シート!J1404</f>
        <v>0</v>
      </c>
    </row>
    <row r="1402" spans="1:20" ht="15" customHeight="1">
      <c r="A1402" s="4">
        <v>0</v>
      </c>
      <c r="B1402" s="4">
        <f>③入力シート!$B$2</f>
        <v>202307</v>
      </c>
      <c r="C1402" s="4" t="e">
        <f>③入力シート!C1405*100+③入力シート!D1405</f>
        <v>#VALUE!</v>
      </c>
      <c r="D1402" s="4">
        <v>112011</v>
      </c>
      <c r="E1402" s="4">
        <f>①基本情報!$B$11</f>
        <v>0</v>
      </c>
      <c r="F1402" s="4" t="str">
        <f>③入力シート!Q1405</f>
        <v/>
      </c>
      <c r="G1402" s="4">
        <v>1</v>
      </c>
      <c r="H1402">
        <f>COUNTIFS($C$2:$C1402,C1402,$F$2:$F1402,F1402,$I$2:$I1402,I1402)</f>
        <v>1401</v>
      </c>
      <c r="I1402" s="4">
        <f>③入力シート!E1405</f>
        <v>0</v>
      </c>
      <c r="K1402" s="4">
        <f>③入力シート!G1405</f>
        <v>0</v>
      </c>
      <c r="L1402" s="4">
        <f>③入力シート!H1405</f>
        <v>0</v>
      </c>
      <c r="O1402" s="4">
        <f>①基本情報!$B$9</f>
        <v>0</v>
      </c>
      <c r="P1402" s="4" t="str">
        <f>③入力シート!B1405</f>
        <v/>
      </c>
      <c r="R1402" s="4" t="s">
        <v>50</v>
      </c>
      <c r="S1402" s="4" t="str">
        <f t="shared" si="22"/>
        <v/>
      </c>
      <c r="T1402" s="4">
        <f>③入力シート!J1405</f>
        <v>0</v>
      </c>
    </row>
    <row r="1403" spans="1:20" ht="15" customHeight="1">
      <c r="A1403" s="4">
        <v>0</v>
      </c>
      <c r="B1403" s="4">
        <f>③入力シート!$B$2</f>
        <v>202307</v>
      </c>
      <c r="C1403" s="4" t="e">
        <f>③入力シート!C1406*100+③入力シート!D1406</f>
        <v>#VALUE!</v>
      </c>
      <c r="D1403" s="4">
        <v>112011</v>
      </c>
      <c r="E1403" s="4">
        <f>①基本情報!$B$11</f>
        <v>0</v>
      </c>
      <c r="F1403" s="4" t="str">
        <f>③入力シート!Q1406</f>
        <v/>
      </c>
      <c r="G1403" s="4">
        <v>1</v>
      </c>
      <c r="H1403">
        <f>COUNTIFS($C$2:$C1403,C1403,$F$2:$F1403,F1403,$I$2:$I1403,I1403)</f>
        <v>1402</v>
      </c>
      <c r="I1403" s="4">
        <f>③入力シート!E1406</f>
        <v>0</v>
      </c>
      <c r="K1403" s="4">
        <f>③入力シート!G1406</f>
        <v>0</v>
      </c>
      <c r="L1403" s="4">
        <f>③入力シート!H1406</f>
        <v>0</v>
      </c>
      <c r="O1403" s="4">
        <f>①基本情報!$B$9</f>
        <v>0</v>
      </c>
      <c r="P1403" s="4" t="str">
        <f>③入力シート!B1406</f>
        <v/>
      </c>
      <c r="R1403" s="4" t="s">
        <v>50</v>
      </c>
      <c r="S1403" s="4" t="str">
        <f t="shared" si="22"/>
        <v/>
      </c>
      <c r="T1403" s="4">
        <f>③入力シート!J1406</f>
        <v>0</v>
      </c>
    </row>
    <row r="1404" spans="1:20" ht="15" customHeight="1">
      <c r="A1404" s="4">
        <v>0</v>
      </c>
      <c r="B1404" s="4">
        <f>③入力シート!$B$2</f>
        <v>202307</v>
      </c>
      <c r="C1404" s="4" t="e">
        <f>③入力シート!C1407*100+③入力シート!D1407</f>
        <v>#VALUE!</v>
      </c>
      <c r="D1404" s="4">
        <v>112011</v>
      </c>
      <c r="E1404" s="4">
        <f>①基本情報!$B$11</f>
        <v>0</v>
      </c>
      <c r="F1404" s="4" t="str">
        <f>③入力シート!Q1407</f>
        <v/>
      </c>
      <c r="G1404" s="4">
        <v>1</v>
      </c>
      <c r="H1404">
        <f>COUNTIFS($C$2:$C1404,C1404,$F$2:$F1404,F1404,$I$2:$I1404,I1404)</f>
        <v>1403</v>
      </c>
      <c r="I1404" s="4">
        <f>③入力シート!E1407</f>
        <v>0</v>
      </c>
      <c r="K1404" s="4">
        <f>③入力シート!G1407</f>
        <v>0</v>
      </c>
      <c r="L1404" s="4">
        <f>③入力シート!H1407</f>
        <v>0</v>
      </c>
      <c r="O1404" s="4">
        <f>①基本情報!$B$9</f>
        <v>0</v>
      </c>
      <c r="P1404" s="4" t="str">
        <f>③入力シート!B1407</f>
        <v/>
      </c>
      <c r="R1404" s="4" t="s">
        <v>50</v>
      </c>
      <c r="S1404" s="4" t="str">
        <f t="shared" si="22"/>
        <v/>
      </c>
      <c r="T1404" s="4">
        <f>③入力シート!J1407</f>
        <v>0</v>
      </c>
    </row>
    <row r="1405" spans="1:20" ht="15" customHeight="1">
      <c r="A1405" s="4">
        <v>0</v>
      </c>
      <c r="B1405" s="4">
        <f>③入力シート!$B$2</f>
        <v>202307</v>
      </c>
      <c r="C1405" s="4" t="e">
        <f>③入力シート!C1408*100+③入力シート!D1408</f>
        <v>#VALUE!</v>
      </c>
      <c r="D1405" s="4">
        <v>112011</v>
      </c>
      <c r="E1405" s="4">
        <f>①基本情報!$B$11</f>
        <v>0</v>
      </c>
      <c r="F1405" s="4" t="str">
        <f>③入力シート!Q1408</f>
        <v/>
      </c>
      <c r="G1405" s="4">
        <v>1</v>
      </c>
      <c r="H1405">
        <f>COUNTIFS($C$2:$C1405,C1405,$F$2:$F1405,F1405,$I$2:$I1405,I1405)</f>
        <v>1404</v>
      </c>
      <c r="I1405" s="4">
        <f>③入力シート!E1408</f>
        <v>0</v>
      </c>
      <c r="K1405" s="4">
        <f>③入力シート!G1408</f>
        <v>0</v>
      </c>
      <c r="L1405" s="4">
        <f>③入力シート!H1408</f>
        <v>0</v>
      </c>
      <c r="O1405" s="4">
        <f>①基本情報!$B$9</f>
        <v>0</v>
      </c>
      <c r="P1405" s="4" t="str">
        <f>③入力シート!B1408</f>
        <v/>
      </c>
      <c r="R1405" s="4" t="s">
        <v>50</v>
      </c>
      <c r="S1405" s="4" t="str">
        <f t="shared" si="22"/>
        <v/>
      </c>
      <c r="T1405" s="4">
        <f>③入力シート!J1408</f>
        <v>0</v>
      </c>
    </row>
    <row r="1406" spans="1:20" ht="15" customHeight="1">
      <c r="A1406" s="4">
        <v>0</v>
      </c>
      <c r="B1406" s="4">
        <f>③入力シート!$B$2</f>
        <v>202307</v>
      </c>
      <c r="C1406" s="4" t="e">
        <f>③入力シート!C1409*100+③入力シート!D1409</f>
        <v>#VALUE!</v>
      </c>
      <c r="D1406" s="4">
        <v>112011</v>
      </c>
      <c r="E1406" s="4">
        <f>①基本情報!$B$11</f>
        <v>0</v>
      </c>
      <c r="F1406" s="4" t="str">
        <f>③入力シート!Q1409</f>
        <v/>
      </c>
      <c r="G1406" s="4">
        <v>1</v>
      </c>
      <c r="H1406">
        <f>COUNTIFS($C$2:$C1406,C1406,$F$2:$F1406,F1406,$I$2:$I1406,I1406)</f>
        <v>1405</v>
      </c>
      <c r="I1406" s="4">
        <f>③入力シート!E1409</f>
        <v>0</v>
      </c>
      <c r="K1406" s="4">
        <f>③入力シート!G1409</f>
        <v>0</v>
      </c>
      <c r="L1406" s="4">
        <f>③入力シート!H1409</f>
        <v>0</v>
      </c>
      <c r="O1406" s="4">
        <f>①基本情報!$B$9</f>
        <v>0</v>
      </c>
      <c r="P1406" s="4" t="str">
        <f>③入力シート!B1409</f>
        <v/>
      </c>
      <c r="R1406" s="4" t="s">
        <v>50</v>
      </c>
      <c r="S1406" s="4" t="str">
        <f t="shared" si="22"/>
        <v/>
      </c>
      <c r="T1406" s="4">
        <f>③入力シート!J1409</f>
        <v>0</v>
      </c>
    </row>
    <row r="1407" spans="1:20" ht="15" customHeight="1">
      <c r="A1407" s="4">
        <v>0</v>
      </c>
      <c r="B1407" s="4">
        <f>③入力シート!$B$2</f>
        <v>202307</v>
      </c>
      <c r="C1407" s="4" t="e">
        <f>③入力シート!C1410*100+③入力シート!D1410</f>
        <v>#VALUE!</v>
      </c>
      <c r="D1407" s="4">
        <v>112011</v>
      </c>
      <c r="E1407" s="4">
        <f>①基本情報!$B$11</f>
        <v>0</v>
      </c>
      <c r="F1407" s="4" t="str">
        <f>③入力シート!Q1410</f>
        <v/>
      </c>
      <c r="G1407" s="4">
        <v>1</v>
      </c>
      <c r="H1407">
        <f>COUNTIFS($C$2:$C1407,C1407,$F$2:$F1407,F1407,$I$2:$I1407,I1407)</f>
        <v>1406</v>
      </c>
      <c r="I1407" s="4">
        <f>③入力シート!E1410</f>
        <v>0</v>
      </c>
      <c r="K1407" s="4">
        <f>③入力シート!G1410</f>
        <v>0</v>
      </c>
      <c r="L1407" s="4">
        <f>③入力シート!H1410</f>
        <v>0</v>
      </c>
      <c r="O1407" s="4">
        <f>①基本情報!$B$9</f>
        <v>0</v>
      </c>
      <c r="P1407" s="4" t="str">
        <f>③入力シート!B1410</f>
        <v/>
      </c>
      <c r="R1407" s="4" t="s">
        <v>50</v>
      </c>
      <c r="S1407" s="4" t="str">
        <f t="shared" si="22"/>
        <v/>
      </c>
      <c r="T1407" s="4">
        <f>③入力シート!J1410</f>
        <v>0</v>
      </c>
    </row>
    <row r="1408" spans="1:20" ht="15" customHeight="1">
      <c r="A1408" s="4">
        <v>0</v>
      </c>
      <c r="B1408" s="4">
        <f>③入力シート!$B$2</f>
        <v>202307</v>
      </c>
      <c r="C1408" s="4" t="e">
        <f>③入力シート!C1411*100+③入力シート!D1411</f>
        <v>#VALUE!</v>
      </c>
      <c r="D1408" s="4">
        <v>112011</v>
      </c>
      <c r="E1408" s="4">
        <f>①基本情報!$B$11</f>
        <v>0</v>
      </c>
      <c r="F1408" s="4" t="str">
        <f>③入力シート!Q1411</f>
        <v/>
      </c>
      <c r="G1408" s="4">
        <v>1</v>
      </c>
      <c r="H1408">
        <f>COUNTIFS($C$2:$C1408,C1408,$F$2:$F1408,F1408,$I$2:$I1408,I1408)</f>
        <v>1407</v>
      </c>
      <c r="I1408" s="4">
        <f>③入力シート!E1411</f>
        <v>0</v>
      </c>
      <c r="K1408" s="4">
        <f>③入力シート!G1411</f>
        <v>0</v>
      </c>
      <c r="L1408" s="4">
        <f>③入力シート!H1411</f>
        <v>0</v>
      </c>
      <c r="O1408" s="4">
        <f>①基本情報!$B$9</f>
        <v>0</v>
      </c>
      <c r="P1408" s="4" t="str">
        <f>③入力シート!B1411</f>
        <v/>
      </c>
      <c r="R1408" s="4" t="s">
        <v>50</v>
      </c>
      <c r="S1408" s="4" t="str">
        <f t="shared" si="22"/>
        <v/>
      </c>
      <c r="T1408" s="4">
        <f>③入力シート!J1411</f>
        <v>0</v>
      </c>
    </row>
    <row r="1409" spans="1:20" ht="15" customHeight="1">
      <c r="A1409" s="4">
        <v>0</v>
      </c>
      <c r="B1409" s="4">
        <f>③入力シート!$B$2</f>
        <v>202307</v>
      </c>
      <c r="C1409" s="4" t="e">
        <f>③入力シート!C1412*100+③入力シート!D1412</f>
        <v>#VALUE!</v>
      </c>
      <c r="D1409" s="4">
        <v>112011</v>
      </c>
      <c r="E1409" s="4">
        <f>①基本情報!$B$11</f>
        <v>0</v>
      </c>
      <c r="F1409" s="4" t="str">
        <f>③入力シート!Q1412</f>
        <v/>
      </c>
      <c r="G1409" s="4">
        <v>1</v>
      </c>
      <c r="H1409">
        <f>COUNTIFS($C$2:$C1409,C1409,$F$2:$F1409,F1409,$I$2:$I1409,I1409)</f>
        <v>1408</v>
      </c>
      <c r="I1409" s="4">
        <f>③入力シート!E1412</f>
        <v>0</v>
      </c>
      <c r="K1409" s="4">
        <f>③入力シート!G1412</f>
        <v>0</v>
      </c>
      <c r="L1409" s="4">
        <f>③入力シート!H1412</f>
        <v>0</v>
      </c>
      <c r="O1409" s="4">
        <f>①基本情報!$B$9</f>
        <v>0</v>
      </c>
      <c r="P1409" s="4" t="str">
        <f>③入力シート!B1412</f>
        <v/>
      </c>
      <c r="R1409" s="4" t="s">
        <v>50</v>
      </c>
      <c r="S1409" s="4" t="str">
        <f t="shared" si="22"/>
        <v/>
      </c>
      <c r="T1409" s="4">
        <f>③入力シート!J1412</f>
        <v>0</v>
      </c>
    </row>
    <row r="1410" spans="1:20" ht="15" customHeight="1">
      <c r="A1410" s="4">
        <v>0</v>
      </c>
      <c r="B1410" s="4">
        <f>③入力シート!$B$2</f>
        <v>202307</v>
      </c>
      <c r="C1410" s="4" t="e">
        <f>③入力シート!C1413*100+③入力シート!D1413</f>
        <v>#VALUE!</v>
      </c>
      <c r="D1410" s="4">
        <v>112011</v>
      </c>
      <c r="E1410" s="4">
        <f>①基本情報!$B$11</f>
        <v>0</v>
      </c>
      <c r="F1410" s="4" t="str">
        <f>③入力シート!Q1413</f>
        <v/>
      </c>
      <c r="G1410" s="4">
        <v>1</v>
      </c>
      <c r="H1410">
        <f>COUNTIFS($C$2:$C1410,C1410,$F$2:$F1410,F1410,$I$2:$I1410,I1410)</f>
        <v>1409</v>
      </c>
      <c r="I1410" s="4">
        <f>③入力シート!E1413</f>
        <v>0</v>
      </c>
      <c r="K1410" s="4">
        <f>③入力シート!G1413</f>
        <v>0</v>
      </c>
      <c r="L1410" s="4">
        <f>③入力シート!H1413</f>
        <v>0</v>
      </c>
      <c r="O1410" s="4">
        <f>①基本情報!$B$9</f>
        <v>0</v>
      </c>
      <c r="P1410" s="4" t="str">
        <f>③入力シート!B1413</f>
        <v/>
      </c>
      <c r="R1410" s="4" t="s">
        <v>50</v>
      </c>
      <c r="S1410" s="4" t="str">
        <f t="shared" si="22"/>
        <v/>
      </c>
      <c r="T1410" s="4">
        <f>③入力シート!J1413</f>
        <v>0</v>
      </c>
    </row>
    <row r="1411" spans="1:20" ht="15" customHeight="1">
      <c r="A1411" s="4">
        <v>0</v>
      </c>
      <c r="B1411" s="4">
        <f>③入力シート!$B$2</f>
        <v>202307</v>
      </c>
      <c r="C1411" s="4" t="e">
        <f>③入力シート!C1414*100+③入力シート!D1414</f>
        <v>#VALUE!</v>
      </c>
      <c r="D1411" s="4">
        <v>112011</v>
      </c>
      <c r="E1411" s="4">
        <f>①基本情報!$B$11</f>
        <v>0</v>
      </c>
      <c r="F1411" s="4" t="str">
        <f>③入力シート!Q1414</f>
        <v/>
      </c>
      <c r="G1411" s="4">
        <v>1</v>
      </c>
      <c r="H1411">
        <f>COUNTIFS($C$2:$C1411,C1411,$F$2:$F1411,F1411,$I$2:$I1411,I1411)</f>
        <v>1410</v>
      </c>
      <c r="I1411" s="4">
        <f>③入力シート!E1414</f>
        <v>0</v>
      </c>
      <c r="K1411" s="4">
        <f>③入力シート!G1414</f>
        <v>0</v>
      </c>
      <c r="L1411" s="4">
        <f>③入力シート!H1414</f>
        <v>0</v>
      </c>
      <c r="O1411" s="4">
        <f>①基本情報!$B$9</f>
        <v>0</v>
      </c>
      <c r="P1411" s="4" t="str">
        <f>③入力シート!B1414</f>
        <v/>
      </c>
      <c r="R1411" s="4" t="s">
        <v>50</v>
      </c>
      <c r="S1411" s="4" t="str">
        <f t="shared" si="22"/>
        <v/>
      </c>
      <c r="T1411" s="4">
        <f>③入力シート!J1414</f>
        <v>0</v>
      </c>
    </row>
    <row r="1412" spans="1:20" ht="15" customHeight="1">
      <c r="A1412" s="4">
        <v>0</v>
      </c>
      <c r="B1412" s="4">
        <f>③入力シート!$B$2</f>
        <v>202307</v>
      </c>
      <c r="C1412" s="4" t="e">
        <f>③入力シート!C1415*100+③入力シート!D1415</f>
        <v>#VALUE!</v>
      </c>
      <c r="D1412" s="4">
        <v>112011</v>
      </c>
      <c r="E1412" s="4">
        <f>①基本情報!$B$11</f>
        <v>0</v>
      </c>
      <c r="F1412" s="4" t="str">
        <f>③入力シート!Q1415</f>
        <v/>
      </c>
      <c r="G1412" s="4">
        <v>1</v>
      </c>
      <c r="H1412">
        <f>COUNTIFS($C$2:$C1412,C1412,$F$2:$F1412,F1412,$I$2:$I1412,I1412)</f>
        <v>1411</v>
      </c>
      <c r="I1412" s="4">
        <f>③入力シート!E1415</f>
        <v>0</v>
      </c>
      <c r="K1412" s="4">
        <f>③入力シート!G1415</f>
        <v>0</v>
      </c>
      <c r="L1412" s="4">
        <f>③入力シート!H1415</f>
        <v>0</v>
      </c>
      <c r="O1412" s="4">
        <f>①基本情報!$B$9</f>
        <v>0</v>
      </c>
      <c r="P1412" s="4" t="str">
        <f>③入力シート!B1415</f>
        <v/>
      </c>
      <c r="R1412" s="4" t="s">
        <v>50</v>
      </c>
      <c r="S1412" s="4" t="str">
        <f t="shared" si="22"/>
        <v/>
      </c>
      <c r="T1412" s="4">
        <f>③入力シート!J1415</f>
        <v>0</v>
      </c>
    </row>
    <row r="1413" spans="1:20" ht="15" customHeight="1">
      <c r="A1413" s="4">
        <v>0</v>
      </c>
      <c r="B1413" s="4">
        <f>③入力シート!$B$2</f>
        <v>202307</v>
      </c>
      <c r="C1413" s="4" t="e">
        <f>③入力シート!C1416*100+③入力シート!D1416</f>
        <v>#VALUE!</v>
      </c>
      <c r="D1413" s="4">
        <v>112011</v>
      </c>
      <c r="E1413" s="4">
        <f>①基本情報!$B$11</f>
        <v>0</v>
      </c>
      <c r="F1413" s="4" t="str">
        <f>③入力シート!Q1416</f>
        <v/>
      </c>
      <c r="G1413" s="4">
        <v>1</v>
      </c>
      <c r="H1413">
        <f>COUNTIFS($C$2:$C1413,C1413,$F$2:$F1413,F1413,$I$2:$I1413,I1413)</f>
        <v>1412</v>
      </c>
      <c r="I1413" s="4">
        <f>③入力シート!E1416</f>
        <v>0</v>
      </c>
      <c r="K1413" s="4">
        <f>③入力シート!G1416</f>
        <v>0</v>
      </c>
      <c r="L1413" s="4">
        <f>③入力シート!H1416</f>
        <v>0</v>
      </c>
      <c r="O1413" s="4">
        <f>①基本情報!$B$9</f>
        <v>0</v>
      </c>
      <c r="P1413" s="4" t="str">
        <f>③入力シート!B1416</f>
        <v/>
      </c>
      <c r="R1413" s="4" t="s">
        <v>50</v>
      </c>
      <c r="S1413" s="4" t="str">
        <f t="shared" si="22"/>
        <v/>
      </c>
      <c r="T1413" s="4">
        <f>③入力シート!J1416</f>
        <v>0</v>
      </c>
    </row>
    <row r="1414" spans="1:20" ht="15" customHeight="1">
      <c r="A1414" s="4">
        <v>0</v>
      </c>
      <c r="B1414" s="4">
        <f>③入力シート!$B$2</f>
        <v>202307</v>
      </c>
      <c r="C1414" s="4" t="e">
        <f>③入力シート!C1417*100+③入力シート!D1417</f>
        <v>#VALUE!</v>
      </c>
      <c r="D1414" s="4">
        <v>112011</v>
      </c>
      <c r="E1414" s="4">
        <f>①基本情報!$B$11</f>
        <v>0</v>
      </c>
      <c r="F1414" s="4" t="str">
        <f>③入力シート!Q1417</f>
        <v/>
      </c>
      <c r="G1414" s="4">
        <v>1</v>
      </c>
      <c r="H1414">
        <f>COUNTIFS($C$2:$C1414,C1414,$F$2:$F1414,F1414,$I$2:$I1414,I1414)</f>
        <v>1413</v>
      </c>
      <c r="I1414" s="4">
        <f>③入力シート!E1417</f>
        <v>0</v>
      </c>
      <c r="K1414" s="4">
        <f>③入力シート!G1417</f>
        <v>0</v>
      </c>
      <c r="L1414" s="4">
        <f>③入力シート!H1417</f>
        <v>0</v>
      </c>
      <c r="O1414" s="4">
        <f>①基本情報!$B$9</f>
        <v>0</v>
      </c>
      <c r="P1414" s="4" t="str">
        <f>③入力シート!B1417</f>
        <v/>
      </c>
      <c r="R1414" s="4" t="s">
        <v>50</v>
      </c>
      <c r="S1414" s="4" t="str">
        <f t="shared" si="22"/>
        <v/>
      </c>
      <c r="T1414" s="4">
        <f>③入力シート!J1417</f>
        <v>0</v>
      </c>
    </row>
    <row r="1415" spans="1:20" ht="15" customHeight="1">
      <c r="A1415" s="4">
        <v>0</v>
      </c>
      <c r="B1415" s="4">
        <f>③入力シート!$B$2</f>
        <v>202307</v>
      </c>
      <c r="C1415" s="4" t="e">
        <f>③入力シート!C1418*100+③入力シート!D1418</f>
        <v>#VALUE!</v>
      </c>
      <c r="D1415" s="4">
        <v>112011</v>
      </c>
      <c r="E1415" s="4">
        <f>①基本情報!$B$11</f>
        <v>0</v>
      </c>
      <c r="F1415" s="4" t="str">
        <f>③入力シート!Q1418</f>
        <v/>
      </c>
      <c r="G1415" s="4">
        <v>1</v>
      </c>
      <c r="H1415">
        <f>COUNTIFS($C$2:$C1415,C1415,$F$2:$F1415,F1415,$I$2:$I1415,I1415)</f>
        <v>1414</v>
      </c>
      <c r="I1415" s="4">
        <f>③入力シート!E1418</f>
        <v>0</v>
      </c>
      <c r="K1415" s="4">
        <f>③入力シート!G1418</f>
        <v>0</v>
      </c>
      <c r="L1415" s="4">
        <f>③入力シート!H1418</f>
        <v>0</v>
      </c>
      <c r="O1415" s="4">
        <f>①基本情報!$B$9</f>
        <v>0</v>
      </c>
      <c r="P1415" s="4" t="str">
        <f>③入力シート!B1418</f>
        <v/>
      </c>
      <c r="R1415" s="4" t="s">
        <v>50</v>
      </c>
      <c r="S1415" s="4" t="str">
        <f t="shared" si="22"/>
        <v/>
      </c>
      <c r="T1415" s="4">
        <f>③入力シート!J1418</f>
        <v>0</v>
      </c>
    </row>
    <row r="1416" spans="1:20" ht="15" customHeight="1">
      <c r="A1416" s="4">
        <v>0</v>
      </c>
      <c r="B1416" s="4">
        <f>③入力シート!$B$2</f>
        <v>202307</v>
      </c>
      <c r="C1416" s="4" t="e">
        <f>③入力シート!C1419*100+③入力シート!D1419</f>
        <v>#VALUE!</v>
      </c>
      <c r="D1416" s="4">
        <v>112011</v>
      </c>
      <c r="E1416" s="4">
        <f>①基本情報!$B$11</f>
        <v>0</v>
      </c>
      <c r="F1416" s="4" t="str">
        <f>③入力シート!Q1419</f>
        <v/>
      </c>
      <c r="G1416" s="4">
        <v>1</v>
      </c>
      <c r="H1416">
        <f>COUNTIFS($C$2:$C1416,C1416,$F$2:$F1416,F1416,$I$2:$I1416,I1416)</f>
        <v>1415</v>
      </c>
      <c r="I1416" s="4">
        <f>③入力シート!E1419</f>
        <v>0</v>
      </c>
      <c r="K1416" s="4">
        <f>③入力シート!G1419</f>
        <v>0</v>
      </c>
      <c r="L1416" s="4">
        <f>③入力シート!H1419</f>
        <v>0</v>
      </c>
      <c r="O1416" s="4">
        <f>①基本情報!$B$9</f>
        <v>0</v>
      </c>
      <c r="P1416" s="4" t="str">
        <f>③入力シート!B1419</f>
        <v/>
      </c>
      <c r="R1416" s="4" t="s">
        <v>50</v>
      </c>
      <c r="S1416" s="4" t="str">
        <f t="shared" si="22"/>
        <v/>
      </c>
      <c r="T1416" s="4">
        <f>③入力シート!J1419</f>
        <v>0</v>
      </c>
    </row>
    <row r="1417" spans="1:20" ht="15" customHeight="1">
      <c r="A1417" s="4">
        <v>0</v>
      </c>
      <c r="B1417" s="4">
        <f>③入力シート!$B$2</f>
        <v>202307</v>
      </c>
      <c r="C1417" s="4" t="e">
        <f>③入力シート!C1420*100+③入力シート!D1420</f>
        <v>#VALUE!</v>
      </c>
      <c r="D1417" s="4">
        <v>112011</v>
      </c>
      <c r="E1417" s="4">
        <f>①基本情報!$B$11</f>
        <v>0</v>
      </c>
      <c r="F1417" s="4" t="str">
        <f>③入力シート!Q1420</f>
        <v/>
      </c>
      <c r="G1417" s="4">
        <v>1</v>
      </c>
      <c r="H1417">
        <f>COUNTIFS($C$2:$C1417,C1417,$F$2:$F1417,F1417,$I$2:$I1417,I1417)</f>
        <v>1416</v>
      </c>
      <c r="I1417" s="4">
        <f>③入力シート!E1420</f>
        <v>0</v>
      </c>
      <c r="K1417" s="4">
        <f>③入力シート!G1420</f>
        <v>0</v>
      </c>
      <c r="L1417" s="4">
        <f>③入力シート!H1420</f>
        <v>0</v>
      </c>
      <c r="O1417" s="4">
        <f>①基本情報!$B$9</f>
        <v>0</v>
      </c>
      <c r="P1417" s="4" t="str">
        <f>③入力シート!B1420</f>
        <v/>
      </c>
      <c r="R1417" s="4" t="s">
        <v>50</v>
      </c>
      <c r="S1417" s="4" t="str">
        <f t="shared" si="22"/>
        <v/>
      </c>
      <c r="T1417" s="4">
        <f>③入力シート!J1420</f>
        <v>0</v>
      </c>
    </row>
    <row r="1418" spans="1:20" ht="15" customHeight="1">
      <c r="A1418" s="4">
        <v>0</v>
      </c>
      <c r="B1418" s="4">
        <f>③入力シート!$B$2</f>
        <v>202307</v>
      </c>
      <c r="C1418" s="4" t="e">
        <f>③入力シート!C1421*100+③入力シート!D1421</f>
        <v>#VALUE!</v>
      </c>
      <c r="D1418" s="4">
        <v>112011</v>
      </c>
      <c r="E1418" s="4">
        <f>①基本情報!$B$11</f>
        <v>0</v>
      </c>
      <c r="F1418" s="4" t="str">
        <f>③入力シート!Q1421</f>
        <v/>
      </c>
      <c r="G1418" s="4">
        <v>1</v>
      </c>
      <c r="H1418">
        <f>COUNTIFS($C$2:$C1418,C1418,$F$2:$F1418,F1418,$I$2:$I1418,I1418)</f>
        <v>1417</v>
      </c>
      <c r="I1418" s="4">
        <f>③入力シート!E1421</f>
        <v>0</v>
      </c>
      <c r="K1418" s="4">
        <f>③入力シート!G1421</f>
        <v>0</v>
      </c>
      <c r="L1418" s="4">
        <f>③入力シート!H1421</f>
        <v>0</v>
      </c>
      <c r="O1418" s="4">
        <f>①基本情報!$B$9</f>
        <v>0</v>
      </c>
      <c r="P1418" s="4" t="str">
        <f>③入力シート!B1421</f>
        <v/>
      </c>
      <c r="R1418" s="4" t="s">
        <v>50</v>
      </c>
      <c r="S1418" s="4" t="str">
        <f t="shared" si="22"/>
        <v/>
      </c>
      <c r="T1418" s="4">
        <f>③入力シート!J1421</f>
        <v>0</v>
      </c>
    </row>
    <row r="1419" spans="1:20" ht="15" customHeight="1">
      <c r="A1419" s="4">
        <v>0</v>
      </c>
      <c r="B1419" s="4">
        <f>③入力シート!$B$2</f>
        <v>202307</v>
      </c>
      <c r="C1419" s="4" t="e">
        <f>③入力シート!C1422*100+③入力シート!D1422</f>
        <v>#VALUE!</v>
      </c>
      <c r="D1419" s="4">
        <v>112011</v>
      </c>
      <c r="E1419" s="4">
        <f>①基本情報!$B$11</f>
        <v>0</v>
      </c>
      <c r="F1419" s="4" t="str">
        <f>③入力シート!Q1422</f>
        <v/>
      </c>
      <c r="G1419" s="4">
        <v>1</v>
      </c>
      <c r="H1419">
        <f>COUNTIFS($C$2:$C1419,C1419,$F$2:$F1419,F1419,$I$2:$I1419,I1419)</f>
        <v>1418</v>
      </c>
      <c r="I1419" s="4">
        <f>③入力シート!E1422</f>
        <v>0</v>
      </c>
      <c r="K1419" s="4">
        <f>③入力シート!G1422</f>
        <v>0</v>
      </c>
      <c r="L1419" s="4">
        <f>③入力シート!H1422</f>
        <v>0</v>
      </c>
      <c r="O1419" s="4">
        <f>①基本情報!$B$9</f>
        <v>0</v>
      </c>
      <c r="P1419" s="4" t="str">
        <f>③入力シート!B1422</f>
        <v/>
      </c>
      <c r="R1419" s="4" t="s">
        <v>50</v>
      </c>
      <c r="S1419" s="4" t="str">
        <f t="shared" si="22"/>
        <v/>
      </c>
      <c r="T1419" s="4">
        <f>③入力シート!J1422</f>
        <v>0</v>
      </c>
    </row>
    <row r="1420" spans="1:20" ht="15" customHeight="1">
      <c r="A1420" s="4">
        <v>0</v>
      </c>
      <c r="B1420" s="4">
        <f>③入力シート!$B$2</f>
        <v>202307</v>
      </c>
      <c r="C1420" s="4" t="e">
        <f>③入力シート!C1423*100+③入力シート!D1423</f>
        <v>#VALUE!</v>
      </c>
      <c r="D1420" s="4">
        <v>112011</v>
      </c>
      <c r="E1420" s="4">
        <f>①基本情報!$B$11</f>
        <v>0</v>
      </c>
      <c r="F1420" s="4" t="str">
        <f>③入力シート!Q1423</f>
        <v/>
      </c>
      <c r="G1420" s="4">
        <v>1</v>
      </c>
      <c r="H1420">
        <f>COUNTIFS($C$2:$C1420,C1420,$F$2:$F1420,F1420,$I$2:$I1420,I1420)</f>
        <v>1419</v>
      </c>
      <c r="I1420" s="4">
        <f>③入力シート!E1423</f>
        <v>0</v>
      </c>
      <c r="K1420" s="4">
        <f>③入力シート!G1423</f>
        <v>0</v>
      </c>
      <c r="L1420" s="4">
        <f>③入力シート!H1423</f>
        <v>0</v>
      </c>
      <c r="O1420" s="4">
        <f>①基本情報!$B$9</f>
        <v>0</v>
      </c>
      <c r="P1420" s="4" t="str">
        <f>③入力シート!B1423</f>
        <v/>
      </c>
      <c r="R1420" s="4" t="s">
        <v>50</v>
      </c>
      <c r="S1420" s="4" t="str">
        <f t="shared" si="22"/>
        <v/>
      </c>
      <c r="T1420" s="4">
        <f>③入力シート!J1423</f>
        <v>0</v>
      </c>
    </row>
    <row r="1421" spans="1:20" ht="15" customHeight="1">
      <c r="A1421" s="4">
        <v>0</v>
      </c>
      <c r="B1421" s="4">
        <f>③入力シート!$B$2</f>
        <v>202307</v>
      </c>
      <c r="C1421" s="4" t="e">
        <f>③入力シート!C1424*100+③入力シート!D1424</f>
        <v>#VALUE!</v>
      </c>
      <c r="D1421" s="4">
        <v>112011</v>
      </c>
      <c r="E1421" s="4">
        <f>①基本情報!$B$11</f>
        <v>0</v>
      </c>
      <c r="F1421" s="4" t="str">
        <f>③入力シート!Q1424</f>
        <v/>
      </c>
      <c r="G1421" s="4">
        <v>1</v>
      </c>
      <c r="H1421">
        <f>COUNTIFS($C$2:$C1421,C1421,$F$2:$F1421,F1421,$I$2:$I1421,I1421)</f>
        <v>1420</v>
      </c>
      <c r="I1421" s="4">
        <f>③入力シート!E1424</f>
        <v>0</v>
      </c>
      <c r="K1421" s="4">
        <f>③入力シート!G1424</f>
        <v>0</v>
      </c>
      <c r="L1421" s="4">
        <f>③入力シート!H1424</f>
        <v>0</v>
      </c>
      <c r="O1421" s="4">
        <f>①基本情報!$B$9</f>
        <v>0</v>
      </c>
      <c r="P1421" s="4" t="str">
        <f>③入力シート!B1424</f>
        <v/>
      </c>
      <c r="R1421" s="4" t="s">
        <v>50</v>
      </c>
      <c r="S1421" s="4" t="str">
        <f t="shared" si="22"/>
        <v/>
      </c>
      <c r="T1421" s="4">
        <f>③入力シート!J1424</f>
        <v>0</v>
      </c>
    </row>
    <row r="1422" spans="1:20" ht="15" customHeight="1">
      <c r="A1422" s="4">
        <v>0</v>
      </c>
      <c r="B1422" s="4">
        <f>③入力シート!$B$2</f>
        <v>202307</v>
      </c>
      <c r="C1422" s="4" t="e">
        <f>③入力シート!C1425*100+③入力シート!D1425</f>
        <v>#VALUE!</v>
      </c>
      <c r="D1422" s="4">
        <v>112011</v>
      </c>
      <c r="E1422" s="4">
        <f>①基本情報!$B$11</f>
        <v>0</v>
      </c>
      <c r="F1422" s="4" t="str">
        <f>③入力シート!Q1425</f>
        <v/>
      </c>
      <c r="G1422" s="4">
        <v>1</v>
      </c>
      <c r="H1422">
        <f>COUNTIFS($C$2:$C1422,C1422,$F$2:$F1422,F1422,$I$2:$I1422,I1422)</f>
        <v>1421</v>
      </c>
      <c r="I1422" s="4">
        <f>③入力シート!E1425</f>
        <v>0</v>
      </c>
      <c r="K1422" s="4">
        <f>③入力シート!G1425</f>
        <v>0</v>
      </c>
      <c r="L1422" s="4">
        <f>③入力シート!H1425</f>
        <v>0</v>
      </c>
      <c r="O1422" s="4">
        <f>①基本情報!$B$9</f>
        <v>0</v>
      </c>
      <c r="P1422" s="4" t="str">
        <f>③入力シート!B1425</f>
        <v/>
      </c>
      <c r="R1422" s="4" t="s">
        <v>50</v>
      </c>
      <c r="S1422" s="4" t="str">
        <f t="shared" si="22"/>
        <v/>
      </c>
      <c r="T1422" s="4">
        <f>③入力シート!J1425</f>
        <v>0</v>
      </c>
    </row>
    <row r="1423" spans="1:20" ht="15" customHeight="1">
      <c r="A1423" s="4">
        <v>0</v>
      </c>
      <c r="B1423" s="4">
        <f>③入力シート!$B$2</f>
        <v>202307</v>
      </c>
      <c r="C1423" s="4" t="e">
        <f>③入力シート!C1426*100+③入力シート!D1426</f>
        <v>#VALUE!</v>
      </c>
      <c r="D1423" s="4">
        <v>112011</v>
      </c>
      <c r="E1423" s="4">
        <f>①基本情報!$B$11</f>
        <v>0</v>
      </c>
      <c r="F1423" s="4" t="str">
        <f>③入力シート!Q1426</f>
        <v/>
      </c>
      <c r="G1423" s="4">
        <v>1</v>
      </c>
      <c r="H1423">
        <f>COUNTIFS($C$2:$C1423,C1423,$F$2:$F1423,F1423,$I$2:$I1423,I1423)</f>
        <v>1422</v>
      </c>
      <c r="I1423" s="4">
        <f>③入力シート!E1426</f>
        <v>0</v>
      </c>
      <c r="K1423" s="4">
        <f>③入力シート!G1426</f>
        <v>0</v>
      </c>
      <c r="L1423" s="4">
        <f>③入力シート!H1426</f>
        <v>0</v>
      </c>
      <c r="O1423" s="4">
        <f>①基本情報!$B$9</f>
        <v>0</v>
      </c>
      <c r="P1423" s="4" t="str">
        <f>③入力シート!B1426</f>
        <v/>
      </c>
      <c r="R1423" s="4" t="s">
        <v>50</v>
      </c>
      <c r="S1423" s="4" t="str">
        <f t="shared" si="22"/>
        <v/>
      </c>
      <c r="T1423" s="4">
        <f>③入力シート!J1426</f>
        <v>0</v>
      </c>
    </row>
    <row r="1424" spans="1:20" ht="15" customHeight="1">
      <c r="A1424" s="4">
        <v>0</v>
      </c>
      <c r="B1424" s="4">
        <f>③入力シート!$B$2</f>
        <v>202307</v>
      </c>
      <c r="C1424" s="4" t="e">
        <f>③入力シート!C1427*100+③入力シート!D1427</f>
        <v>#VALUE!</v>
      </c>
      <c r="D1424" s="4">
        <v>112011</v>
      </c>
      <c r="E1424" s="4">
        <f>①基本情報!$B$11</f>
        <v>0</v>
      </c>
      <c r="F1424" s="4" t="str">
        <f>③入力シート!Q1427</f>
        <v/>
      </c>
      <c r="G1424" s="4">
        <v>1</v>
      </c>
      <c r="H1424">
        <f>COUNTIFS($C$2:$C1424,C1424,$F$2:$F1424,F1424,$I$2:$I1424,I1424)</f>
        <v>1423</v>
      </c>
      <c r="I1424" s="4">
        <f>③入力シート!E1427</f>
        <v>0</v>
      </c>
      <c r="K1424" s="4">
        <f>③入力シート!G1427</f>
        <v>0</v>
      </c>
      <c r="L1424" s="4">
        <f>③入力シート!H1427</f>
        <v>0</v>
      </c>
      <c r="O1424" s="4">
        <f>①基本情報!$B$9</f>
        <v>0</v>
      </c>
      <c r="P1424" s="4" t="str">
        <f>③入力シート!B1427</f>
        <v/>
      </c>
      <c r="R1424" s="4" t="s">
        <v>50</v>
      </c>
      <c r="S1424" s="4" t="str">
        <f t="shared" si="22"/>
        <v/>
      </c>
      <c r="T1424" s="4">
        <f>③入力シート!J1427</f>
        <v>0</v>
      </c>
    </row>
    <row r="1425" spans="1:20" ht="15" customHeight="1">
      <c r="A1425" s="4">
        <v>0</v>
      </c>
      <c r="B1425" s="4">
        <f>③入力シート!$B$2</f>
        <v>202307</v>
      </c>
      <c r="C1425" s="4" t="e">
        <f>③入力シート!C1428*100+③入力シート!D1428</f>
        <v>#VALUE!</v>
      </c>
      <c r="D1425" s="4">
        <v>112011</v>
      </c>
      <c r="E1425" s="4">
        <f>①基本情報!$B$11</f>
        <v>0</v>
      </c>
      <c r="F1425" s="4" t="str">
        <f>③入力シート!Q1428</f>
        <v/>
      </c>
      <c r="G1425" s="4">
        <v>1</v>
      </c>
      <c r="H1425">
        <f>COUNTIFS($C$2:$C1425,C1425,$F$2:$F1425,F1425,$I$2:$I1425,I1425)</f>
        <v>1424</v>
      </c>
      <c r="I1425" s="4">
        <f>③入力シート!E1428</f>
        <v>0</v>
      </c>
      <c r="K1425" s="4">
        <f>③入力シート!G1428</f>
        <v>0</v>
      </c>
      <c r="L1425" s="4">
        <f>③入力シート!H1428</f>
        <v>0</v>
      </c>
      <c r="O1425" s="4">
        <f>①基本情報!$B$9</f>
        <v>0</v>
      </c>
      <c r="P1425" s="4" t="str">
        <f>③入力シート!B1428</f>
        <v/>
      </c>
      <c r="R1425" s="4" t="s">
        <v>50</v>
      </c>
      <c r="S1425" s="4" t="str">
        <f t="shared" si="22"/>
        <v/>
      </c>
      <c r="T1425" s="4">
        <f>③入力シート!J1428</f>
        <v>0</v>
      </c>
    </row>
    <row r="1426" spans="1:20" ht="15" customHeight="1">
      <c r="A1426" s="4">
        <v>0</v>
      </c>
      <c r="B1426" s="4">
        <f>③入力シート!$B$2</f>
        <v>202307</v>
      </c>
      <c r="C1426" s="4" t="e">
        <f>③入力シート!C1429*100+③入力シート!D1429</f>
        <v>#VALUE!</v>
      </c>
      <c r="D1426" s="4">
        <v>112011</v>
      </c>
      <c r="E1426" s="4">
        <f>①基本情報!$B$11</f>
        <v>0</v>
      </c>
      <c r="F1426" s="4" t="str">
        <f>③入力シート!Q1429</f>
        <v/>
      </c>
      <c r="G1426" s="4">
        <v>1</v>
      </c>
      <c r="H1426">
        <f>COUNTIFS($C$2:$C1426,C1426,$F$2:$F1426,F1426,$I$2:$I1426,I1426)</f>
        <v>1425</v>
      </c>
      <c r="I1426" s="4">
        <f>③入力シート!E1429</f>
        <v>0</v>
      </c>
      <c r="K1426" s="4">
        <f>③入力シート!G1429</f>
        <v>0</v>
      </c>
      <c r="L1426" s="4">
        <f>③入力シート!H1429</f>
        <v>0</v>
      </c>
      <c r="O1426" s="4">
        <f>①基本情報!$B$9</f>
        <v>0</v>
      </c>
      <c r="P1426" s="4" t="str">
        <f>③入力シート!B1429</f>
        <v/>
      </c>
      <c r="R1426" s="4" t="s">
        <v>50</v>
      </c>
      <c r="S1426" s="4" t="str">
        <f t="shared" si="22"/>
        <v/>
      </c>
      <c r="T1426" s="4">
        <f>③入力シート!J1429</f>
        <v>0</v>
      </c>
    </row>
    <row r="1427" spans="1:20" ht="15" customHeight="1">
      <c r="A1427" s="4">
        <v>0</v>
      </c>
      <c r="B1427" s="4">
        <f>③入力シート!$B$2</f>
        <v>202307</v>
      </c>
      <c r="C1427" s="4" t="e">
        <f>③入力シート!C1430*100+③入力シート!D1430</f>
        <v>#VALUE!</v>
      </c>
      <c r="D1427" s="4">
        <v>112011</v>
      </c>
      <c r="E1427" s="4">
        <f>①基本情報!$B$11</f>
        <v>0</v>
      </c>
      <c r="F1427" s="4" t="str">
        <f>③入力シート!Q1430</f>
        <v/>
      </c>
      <c r="G1427" s="4">
        <v>1</v>
      </c>
      <c r="H1427">
        <f>COUNTIFS($C$2:$C1427,C1427,$F$2:$F1427,F1427,$I$2:$I1427,I1427)</f>
        <v>1426</v>
      </c>
      <c r="I1427" s="4">
        <f>③入力シート!E1430</f>
        <v>0</v>
      </c>
      <c r="K1427" s="4">
        <f>③入力シート!G1430</f>
        <v>0</v>
      </c>
      <c r="L1427" s="4">
        <f>③入力シート!H1430</f>
        <v>0</v>
      </c>
      <c r="O1427" s="4">
        <f>①基本情報!$B$9</f>
        <v>0</v>
      </c>
      <c r="P1427" s="4" t="str">
        <f>③入力シート!B1430</f>
        <v/>
      </c>
      <c r="R1427" s="4" t="s">
        <v>50</v>
      </c>
      <c r="S1427" s="4" t="str">
        <f t="shared" si="22"/>
        <v/>
      </c>
      <c r="T1427" s="4">
        <f>③入力シート!J1430</f>
        <v>0</v>
      </c>
    </row>
    <row r="1428" spans="1:20" ht="15" customHeight="1">
      <c r="A1428" s="4">
        <v>0</v>
      </c>
      <c r="B1428" s="4">
        <f>③入力シート!$B$2</f>
        <v>202307</v>
      </c>
      <c r="C1428" s="4" t="e">
        <f>③入力シート!C1431*100+③入力シート!D1431</f>
        <v>#VALUE!</v>
      </c>
      <c r="D1428" s="4">
        <v>112011</v>
      </c>
      <c r="E1428" s="4">
        <f>①基本情報!$B$11</f>
        <v>0</v>
      </c>
      <c r="F1428" s="4" t="str">
        <f>③入力シート!Q1431</f>
        <v/>
      </c>
      <c r="G1428" s="4">
        <v>1</v>
      </c>
      <c r="H1428">
        <f>COUNTIFS($C$2:$C1428,C1428,$F$2:$F1428,F1428,$I$2:$I1428,I1428)</f>
        <v>1427</v>
      </c>
      <c r="I1428" s="4">
        <f>③入力シート!E1431</f>
        <v>0</v>
      </c>
      <c r="K1428" s="4">
        <f>③入力シート!G1431</f>
        <v>0</v>
      </c>
      <c r="L1428" s="4">
        <f>③入力シート!H1431</f>
        <v>0</v>
      </c>
      <c r="O1428" s="4">
        <f>①基本情報!$B$9</f>
        <v>0</v>
      </c>
      <c r="P1428" s="4" t="str">
        <f>③入力シート!B1431</f>
        <v/>
      </c>
      <c r="R1428" s="4" t="s">
        <v>50</v>
      </c>
      <c r="S1428" s="4" t="str">
        <f t="shared" si="22"/>
        <v/>
      </c>
      <c r="T1428" s="4">
        <f>③入力シート!J1431</f>
        <v>0</v>
      </c>
    </row>
    <row r="1429" spans="1:20" ht="15" customHeight="1">
      <c r="A1429" s="4">
        <v>0</v>
      </c>
      <c r="B1429" s="4">
        <f>③入力シート!$B$2</f>
        <v>202307</v>
      </c>
      <c r="C1429" s="4" t="e">
        <f>③入力シート!C1432*100+③入力シート!D1432</f>
        <v>#VALUE!</v>
      </c>
      <c r="D1429" s="4">
        <v>112011</v>
      </c>
      <c r="E1429" s="4">
        <f>①基本情報!$B$11</f>
        <v>0</v>
      </c>
      <c r="F1429" s="4" t="str">
        <f>③入力シート!Q1432</f>
        <v/>
      </c>
      <c r="G1429" s="4">
        <v>1</v>
      </c>
      <c r="H1429">
        <f>COUNTIFS($C$2:$C1429,C1429,$F$2:$F1429,F1429,$I$2:$I1429,I1429)</f>
        <v>1428</v>
      </c>
      <c r="I1429" s="4">
        <f>③入力シート!E1432</f>
        <v>0</v>
      </c>
      <c r="K1429" s="4">
        <f>③入力シート!G1432</f>
        <v>0</v>
      </c>
      <c r="L1429" s="4">
        <f>③入力シート!H1432</f>
        <v>0</v>
      </c>
      <c r="O1429" s="4">
        <f>①基本情報!$B$9</f>
        <v>0</v>
      </c>
      <c r="P1429" s="4" t="str">
        <f>③入力シート!B1432</f>
        <v/>
      </c>
      <c r="R1429" s="4" t="s">
        <v>50</v>
      </c>
      <c r="S1429" s="4" t="str">
        <f t="shared" si="22"/>
        <v/>
      </c>
      <c r="T1429" s="4">
        <f>③入力シート!J1432</f>
        <v>0</v>
      </c>
    </row>
    <row r="1430" spans="1:20" ht="15" customHeight="1">
      <c r="A1430" s="4">
        <v>0</v>
      </c>
      <c r="B1430" s="4">
        <f>③入力シート!$B$2</f>
        <v>202307</v>
      </c>
      <c r="C1430" s="4" t="e">
        <f>③入力シート!C1433*100+③入力シート!D1433</f>
        <v>#VALUE!</v>
      </c>
      <c r="D1430" s="4">
        <v>112011</v>
      </c>
      <c r="E1430" s="4">
        <f>①基本情報!$B$11</f>
        <v>0</v>
      </c>
      <c r="F1430" s="4" t="str">
        <f>③入力シート!Q1433</f>
        <v/>
      </c>
      <c r="G1430" s="4">
        <v>1</v>
      </c>
      <c r="H1430">
        <f>COUNTIFS($C$2:$C1430,C1430,$F$2:$F1430,F1430,$I$2:$I1430,I1430)</f>
        <v>1429</v>
      </c>
      <c r="I1430" s="4">
        <f>③入力シート!E1433</f>
        <v>0</v>
      </c>
      <c r="K1430" s="4">
        <f>③入力シート!G1433</f>
        <v>0</v>
      </c>
      <c r="L1430" s="4">
        <f>③入力シート!H1433</f>
        <v>0</v>
      </c>
      <c r="O1430" s="4">
        <f>①基本情報!$B$9</f>
        <v>0</v>
      </c>
      <c r="P1430" s="4" t="str">
        <f>③入力シート!B1433</f>
        <v/>
      </c>
      <c r="R1430" s="4" t="s">
        <v>50</v>
      </c>
      <c r="S1430" s="4" t="str">
        <f t="shared" si="22"/>
        <v/>
      </c>
      <c r="T1430" s="4">
        <f>③入力シート!J1433</f>
        <v>0</v>
      </c>
    </row>
    <row r="1431" spans="1:20" ht="15" customHeight="1">
      <c r="A1431" s="4">
        <v>0</v>
      </c>
      <c r="B1431" s="4">
        <f>③入力シート!$B$2</f>
        <v>202307</v>
      </c>
      <c r="C1431" s="4" t="e">
        <f>③入力シート!C1434*100+③入力シート!D1434</f>
        <v>#VALUE!</v>
      </c>
      <c r="D1431" s="4">
        <v>112011</v>
      </c>
      <c r="E1431" s="4">
        <f>①基本情報!$B$11</f>
        <v>0</v>
      </c>
      <c r="F1431" s="4" t="str">
        <f>③入力シート!Q1434</f>
        <v/>
      </c>
      <c r="G1431" s="4">
        <v>1</v>
      </c>
      <c r="H1431">
        <f>COUNTIFS($C$2:$C1431,C1431,$F$2:$F1431,F1431,$I$2:$I1431,I1431)</f>
        <v>1430</v>
      </c>
      <c r="I1431" s="4">
        <f>③入力シート!E1434</f>
        <v>0</v>
      </c>
      <c r="K1431" s="4">
        <f>③入力シート!G1434</f>
        <v>0</v>
      </c>
      <c r="L1431" s="4">
        <f>③入力シート!H1434</f>
        <v>0</v>
      </c>
      <c r="O1431" s="4">
        <f>①基本情報!$B$9</f>
        <v>0</v>
      </c>
      <c r="P1431" s="4" t="str">
        <f>③入力シート!B1434</f>
        <v/>
      </c>
      <c r="R1431" s="4" t="s">
        <v>50</v>
      </c>
      <c r="S1431" s="4" t="str">
        <f t="shared" si="22"/>
        <v/>
      </c>
      <c r="T1431" s="4">
        <f>③入力シート!J1434</f>
        <v>0</v>
      </c>
    </row>
    <row r="1432" spans="1:20" ht="15" customHeight="1">
      <c r="A1432" s="4">
        <v>0</v>
      </c>
      <c r="B1432" s="4">
        <f>③入力シート!$B$2</f>
        <v>202307</v>
      </c>
      <c r="C1432" s="4" t="e">
        <f>③入力シート!C1435*100+③入力シート!D1435</f>
        <v>#VALUE!</v>
      </c>
      <c r="D1432" s="4">
        <v>112011</v>
      </c>
      <c r="E1432" s="4">
        <f>①基本情報!$B$11</f>
        <v>0</v>
      </c>
      <c r="F1432" s="4" t="str">
        <f>③入力シート!Q1435</f>
        <v/>
      </c>
      <c r="G1432" s="4">
        <v>1</v>
      </c>
      <c r="H1432">
        <f>COUNTIFS($C$2:$C1432,C1432,$F$2:$F1432,F1432,$I$2:$I1432,I1432)</f>
        <v>1431</v>
      </c>
      <c r="I1432" s="4">
        <f>③入力シート!E1435</f>
        <v>0</v>
      </c>
      <c r="K1432" s="4">
        <f>③入力シート!G1435</f>
        <v>0</v>
      </c>
      <c r="L1432" s="4">
        <f>③入力シート!H1435</f>
        <v>0</v>
      </c>
      <c r="O1432" s="4">
        <f>①基本情報!$B$9</f>
        <v>0</v>
      </c>
      <c r="P1432" s="4" t="str">
        <f>③入力シート!B1435</f>
        <v/>
      </c>
      <c r="R1432" s="4" t="s">
        <v>50</v>
      </c>
      <c r="S1432" s="4" t="str">
        <f t="shared" si="22"/>
        <v/>
      </c>
      <c r="T1432" s="4">
        <f>③入力シート!J1435</f>
        <v>0</v>
      </c>
    </row>
    <row r="1433" spans="1:20" ht="15" customHeight="1">
      <c r="A1433" s="4">
        <v>0</v>
      </c>
      <c r="B1433" s="4">
        <f>③入力シート!$B$2</f>
        <v>202307</v>
      </c>
      <c r="C1433" s="4" t="e">
        <f>③入力シート!C1436*100+③入力シート!D1436</f>
        <v>#VALUE!</v>
      </c>
      <c r="D1433" s="4">
        <v>112011</v>
      </c>
      <c r="E1433" s="4">
        <f>①基本情報!$B$11</f>
        <v>0</v>
      </c>
      <c r="F1433" s="4" t="str">
        <f>③入力シート!Q1436</f>
        <v/>
      </c>
      <c r="G1433" s="4">
        <v>1</v>
      </c>
      <c r="H1433">
        <f>COUNTIFS($C$2:$C1433,C1433,$F$2:$F1433,F1433,$I$2:$I1433,I1433)</f>
        <v>1432</v>
      </c>
      <c r="I1433" s="4">
        <f>③入力シート!E1436</f>
        <v>0</v>
      </c>
      <c r="K1433" s="4">
        <f>③入力シート!G1436</f>
        <v>0</v>
      </c>
      <c r="L1433" s="4">
        <f>③入力シート!H1436</f>
        <v>0</v>
      </c>
      <c r="O1433" s="4">
        <f>①基本情報!$B$9</f>
        <v>0</v>
      </c>
      <c r="P1433" s="4" t="str">
        <f>③入力シート!B1436</f>
        <v/>
      </c>
      <c r="R1433" s="4" t="s">
        <v>50</v>
      </c>
      <c r="S1433" s="4" t="str">
        <f t="shared" si="22"/>
        <v/>
      </c>
      <c r="T1433" s="4">
        <f>③入力シート!J1436</f>
        <v>0</v>
      </c>
    </row>
    <row r="1434" spans="1:20" ht="15" customHeight="1">
      <c r="A1434" s="4">
        <v>0</v>
      </c>
      <c r="B1434" s="4">
        <f>③入力シート!$B$2</f>
        <v>202307</v>
      </c>
      <c r="C1434" s="4" t="e">
        <f>③入力シート!C1437*100+③入力シート!D1437</f>
        <v>#VALUE!</v>
      </c>
      <c r="D1434" s="4">
        <v>112011</v>
      </c>
      <c r="E1434" s="4">
        <f>①基本情報!$B$11</f>
        <v>0</v>
      </c>
      <c r="F1434" s="4" t="str">
        <f>③入力シート!Q1437</f>
        <v/>
      </c>
      <c r="G1434" s="4">
        <v>1</v>
      </c>
      <c r="H1434">
        <f>COUNTIFS($C$2:$C1434,C1434,$F$2:$F1434,F1434,$I$2:$I1434,I1434)</f>
        <v>1433</v>
      </c>
      <c r="I1434" s="4">
        <f>③入力シート!E1437</f>
        <v>0</v>
      </c>
      <c r="K1434" s="4">
        <f>③入力シート!G1437</f>
        <v>0</v>
      </c>
      <c r="L1434" s="4">
        <f>③入力シート!H1437</f>
        <v>0</v>
      </c>
      <c r="O1434" s="4">
        <f>①基本情報!$B$9</f>
        <v>0</v>
      </c>
      <c r="P1434" s="4" t="str">
        <f>③入力シート!B1437</f>
        <v/>
      </c>
      <c r="R1434" s="4" t="s">
        <v>50</v>
      </c>
      <c r="S1434" s="4" t="str">
        <f t="shared" si="22"/>
        <v/>
      </c>
      <c r="T1434" s="4">
        <f>③入力シート!J1437</f>
        <v>0</v>
      </c>
    </row>
    <row r="1435" spans="1:20" ht="15" customHeight="1">
      <c r="A1435" s="4">
        <v>0</v>
      </c>
      <c r="B1435" s="4">
        <f>③入力シート!$B$2</f>
        <v>202307</v>
      </c>
      <c r="C1435" s="4" t="e">
        <f>③入力シート!C1438*100+③入力シート!D1438</f>
        <v>#VALUE!</v>
      </c>
      <c r="D1435" s="4">
        <v>112011</v>
      </c>
      <c r="E1435" s="4">
        <f>①基本情報!$B$11</f>
        <v>0</v>
      </c>
      <c r="F1435" s="4" t="str">
        <f>③入力シート!Q1438</f>
        <v/>
      </c>
      <c r="G1435" s="4">
        <v>1</v>
      </c>
      <c r="H1435">
        <f>COUNTIFS($C$2:$C1435,C1435,$F$2:$F1435,F1435,$I$2:$I1435,I1435)</f>
        <v>1434</v>
      </c>
      <c r="I1435" s="4">
        <f>③入力シート!E1438</f>
        <v>0</v>
      </c>
      <c r="K1435" s="4">
        <f>③入力シート!G1438</f>
        <v>0</v>
      </c>
      <c r="L1435" s="4">
        <f>③入力シート!H1438</f>
        <v>0</v>
      </c>
      <c r="O1435" s="4">
        <f>①基本情報!$B$9</f>
        <v>0</v>
      </c>
      <c r="P1435" s="4" t="str">
        <f>③入力シート!B1438</f>
        <v/>
      </c>
      <c r="R1435" s="4" t="s">
        <v>50</v>
      </c>
      <c r="S1435" s="4" t="str">
        <f t="shared" si="22"/>
        <v/>
      </c>
      <c r="T1435" s="4">
        <f>③入力シート!J1438</f>
        <v>0</v>
      </c>
    </row>
    <row r="1436" spans="1:20" ht="15" customHeight="1">
      <c r="A1436" s="4">
        <v>0</v>
      </c>
      <c r="B1436" s="4">
        <f>③入力シート!$B$2</f>
        <v>202307</v>
      </c>
      <c r="C1436" s="4" t="e">
        <f>③入力シート!C1439*100+③入力シート!D1439</f>
        <v>#VALUE!</v>
      </c>
      <c r="D1436" s="4">
        <v>112011</v>
      </c>
      <c r="E1436" s="4">
        <f>①基本情報!$B$11</f>
        <v>0</v>
      </c>
      <c r="F1436" s="4" t="str">
        <f>③入力シート!Q1439</f>
        <v/>
      </c>
      <c r="G1436" s="4">
        <v>1</v>
      </c>
      <c r="H1436">
        <f>COUNTIFS($C$2:$C1436,C1436,$F$2:$F1436,F1436,$I$2:$I1436,I1436)</f>
        <v>1435</v>
      </c>
      <c r="I1436" s="4">
        <f>③入力シート!E1439</f>
        <v>0</v>
      </c>
      <c r="K1436" s="4">
        <f>③入力シート!G1439</f>
        <v>0</v>
      </c>
      <c r="L1436" s="4">
        <f>③入力シート!H1439</f>
        <v>0</v>
      </c>
      <c r="O1436" s="4">
        <f>①基本情報!$B$9</f>
        <v>0</v>
      </c>
      <c r="P1436" s="4" t="str">
        <f>③入力シート!B1439</f>
        <v/>
      </c>
      <c r="R1436" s="4" t="s">
        <v>50</v>
      </c>
      <c r="S1436" s="4" t="str">
        <f t="shared" si="22"/>
        <v/>
      </c>
      <c r="T1436" s="4">
        <f>③入力シート!J1439</f>
        <v>0</v>
      </c>
    </row>
    <row r="1437" spans="1:20" ht="15" customHeight="1">
      <c r="A1437" s="4">
        <v>0</v>
      </c>
      <c r="B1437" s="4">
        <f>③入力シート!$B$2</f>
        <v>202307</v>
      </c>
      <c r="C1437" s="4" t="e">
        <f>③入力シート!C1440*100+③入力シート!D1440</f>
        <v>#VALUE!</v>
      </c>
      <c r="D1437" s="4">
        <v>112011</v>
      </c>
      <c r="E1437" s="4">
        <f>①基本情報!$B$11</f>
        <v>0</v>
      </c>
      <c r="F1437" s="4" t="str">
        <f>③入力シート!Q1440</f>
        <v/>
      </c>
      <c r="G1437" s="4">
        <v>1</v>
      </c>
      <c r="H1437">
        <f>COUNTIFS($C$2:$C1437,C1437,$F$2:$F1437,F1437,$I$2:$I1437,I1437)</f>
        <v>1436</v>
      </c>
      <c r="I1437" s="4">
        <f>③入力シート!E1440</f>
        <v>0</v>
      </c>
      <c r="K1437" s="4">
        <f>③入力シート!G1440</f>
        <v>0</v>
      </c>
      <c r="L1437" s="4">
        <f>③入力シート!H1440</f>
        <v>0</v>
      </c>
      <c r="O1437" s="4">
        <f>①基本情報!$B$9</f>
        <v>0</v>
      </c>
      <c r="P1437" s="4" t="str">
        <f>③入力シート!B1440</f>
        <v/>
      </c>
      <c r="R1437" s="4" t="s">
        <v>50</v>
      </c>
      <c r="S1437" s="4" t="str">
        <f t="shared" si="22"/>
        <v/>
      </c>
      <c r="T1437" s="4">
        <f>③入力シート!J1440</f>
        <v>0</v>
      </c>
    </row>
    <row r="1438" spans="1:20" ht="15" customHeight="1">
      <c r="A1438" s="4">
        <v>0</v>
      </c>
      <c r="B1438" s="4">
        <f>③入力シート!$B$2</f>
        <v>202307</v>
      </c>
      <c r="C1438" s="4" t="e">
        <f>③入力シート!C1441*100+③入力シート!D1441</f>
        <v>#VALUE!</v>
      </c>
      <c r="D1438" s="4">
        <v>112011</v>
      </c>
      <c r="E1438" s="4">
        <f>①基本情報!$B$11</f>
        <v>0</v>
      </c>
      <c r="F1438" s="4" t="str">
        <f>③入力シート!Q1441</f>
        <v/>
      </c>
      <c r="G1438" s="4">
        <v>1</v>
      </c>
      <c r="H1438">
        <f>COUNTIFS($C$2:$C1438,C1438,$F$2:$F1438,F1438,$I$2:$I1438,I1438)</f>
        <v>1437</v>
      </c>
      <c r="I1438" s="4">
        <f>③入力シート!E1441</f>
        <v>0</v>
      </c>
      <c r="K1438" s="4">
        <f>③入力シート!G1441</f>
        <v>0</v>
      </c>
      <c r="L1438" s="4">
        <f>③入力シート!H1441</f>
        <v>0</v>
      </c>
      <c r="O1438" s="4">
        <f>①基本情報!$B$9</f>
        <v>0</v>
      </c>
      <c r="P1438" s="4" t="str">
        <f>③入力シート!B1441</f>
        <v/>
      </c>
      <c r="R1438" s="4" t="s">
        <v>50</v>
      </c>
      <c r="S1438" s="4" t="str">
        <f t="shared" si="22"/>
        <v/>
      </c>
      <c r="T1438" s="4">
        <f>③入力シート!J1441</f>
        <v>0</v>
      </c>
    </row>
    <row r="1439" spans="1:20" ht="15" customHeight="1">
      <c r="A1439" s="4">
        <v>0</v>
      </c>
      <c r="B1439" s="4">
        <f>③入力シート!$B$2</f>
        <v>202307</v>
      </c>
      <c r="C1439" s="4" t="e">
        <f>③入力シート!C1442*100+③入力シート!D1442</f>
        <v>#VALUE!</v>
      </c>
      <c r="D1439" s="4">
        <v>112011</v>
      </c>
      <c r="E1439" s="4">
        <f>①基本情報!$B$11</f>
        <v>0</v>
      </c>
      <c r="F1439" s="4" t="str">
        <f>③入力シート!Q1442</f>
        <v/>
      </c>
      <c r="G1439" s="4">
        <v>1</v>
      </c>
      <c r="H1439">
        <f>COUNTIFS($C$2:$C1439,C1439,$F$2:$F1439,F1439,$I$2:$I1439,I1439)</f>
        <v>1438</v>
      </c>
      <c r="I1439" s="4">
        <f>③入力シート!E1442</f>
        <v>0</v>
      </c>
      <c r="K1439" s="4">
        <f>③入力シート!G1442</f>
        <v>0</v>
      </c>
      <c r="L1439" s="4">
        <f>③入力シート!H1442</f>
        <v>0</v>
      </c>
      <c r="O1439" s="4">
        <f>①基本情報!$B$9</f>
        <v>0</v>
      </c>
      <c r="P1439" s="4" t="str">
        <f>③入力シート!B1442</f>
        <v/>
      </c>
      <c r="R1439" s="4" t="s">
        <v>50</v>
      </c>
      <c r="S1439" s="4" t="str">
        <f t="shared" si="22"/>
        <v/>
      </c>
      <c r="T1439" s="4">
        <f>③入力シート!J1442</f>
        <v>0</v>
      </c>
    </row>
    <row r="1440" spans="1:20" ht="15" customHeight="1">
      <c r="A1440" s="4">
        <v>0</v>
      </c>
      <c r="B1440" s="4">
        <f>③入力シート!$B$2</f>
        <v>202307</v>
      </c>
      <c r="C1440" s="4" t="e">
        <f>③入力シート!C1443*100+③入力シート!D1443</f>
        <v>#VALUE!</v>
      </c>
      <c r="D1440" s="4">
        <v>112011</v>
      </c>
      <c r="E1440" s="4">
        <f>①基本情報!$B$11</f>
        <v>0</v>
      </c>
      <c r="F1440" s="4" t="str">
        <f>③入力シート!Q1443</f>
        <v/>
      </c>
      <c r="G1440" s="4">
        <v>1</v>
      </c>
      <c r="H1440">
        <f>COUNTIFS($C$2:$C1440,C1440,$F$2:$F1440,F1440,$I$2:$I1440,I1440)</f>
        <v>1439</v>
      </c>
      <c r="I1440" s="4">
        <f>③入力シート!E1443</f>
        <v>0</v>
      </c>
      <c r="K1440" s="4">
        <f>③入力シート!G1443</f>
        <v>0</v>
      </c>
      <c r="L1440" s="4">
        <f>③入力シート!H1443</f>
        <v>0</v>
      </c>
      <c r="O1440" s="4">
        <f>①基本情報!$B$9</f>
        <v>0</v>
      </c>
      <c r="P1440" s="4" t="str">
        <f>③入力シート!B1443</f>
        <v/>
      </c>
      <c r="R1440" s="4" t="s">
        <v>50</v>
      </c>
      <c r="S1440" s="4" t="str">
        <f t="shared" si="22"/>
        <v/>
      </c>
      <c r="T1440" s="4">
        <f>③入力シート!J1443</f>
        <v>0</v>
      </c>
    </row>
    <row r="1441" spans="1:20" ht="15" customHeight="1">
      <c r="A1441" s="4">
        <v>0</v>
      </c>
      <c r="B1441" s="4">
        <f>③入力シート!$B$2</f>
        <v>202307</v>
      </c>
      <c r="C1441" s="4" t="e">
        <f>③入力シート!C1444*100+③入力シート!D1444</f>
        <v>#VALUE!</v>
      </c>
      <c r="D1441" s="4">
        <v>112011</v>
      </c>
      <c r="E1441" s="4">
        <f>①基本情報!$B$11</f>
        <v>0</v>
      </c>
      <c r="F1441" s="4" t="str">
        <f>③入力シート!Q1444</f>
        <v/>
      </c>
      <c r="G1441" s="4">
        <v>1</v>
      </c>
      <c r="H1441">
        <f>COUNTIFS($C$2:$C1441,C1441,$F$2:$F1441,F1441,$I$2:$I1441,I1441)</f>
        <v>1440</v>
      </c>
      <c r="I1441" s="4">
        <f>③入力シート!E1444</f>
        <v>0</v>
      </c>
      <c r="K1441" s="4">
        <f>③入力シート!G1444</f>
        <v>0</v>
      </c>
      <c r="L1441" s="4">
        <f>③入力シート!H1444</f>
        <v>0</v>
      </c>
      <c r="O1441" s="4">
        <f>①基本情報!$B$9</f>
        <v>0</v>
      </c>
      <c r="P1441" s="4" t="str">
        <f>③入力シート!B1444</f>
        <v/>
      </c>
      <c r="R1441" s="4" t="s">
        <v>50</v>
      </c>
      <c r="S1441" s="4" t="str">
        <f t="shared" si="22"/>
        <v/>
      </c>
      <c r="T1441" s="4">
        <f>③入力シート!J1444</f>
        <v>0</v>
      </c>
    </row>
    <row r="1442" spans="1:20" ht="15" customHeight="1">
      <c r="A1442" s="4">
        <v>0</v>
      </c>
      <c r="B1442" s="4">
        <f>③入力シート!$B$2</f>
        <v>202307</v>
      </c>
      <c r="C1442" s="4" t="e">
        <f>③入力シート!C1445*100+③入力シート!D1445</f>
        <v>#VALUE!</v>
      </c>
      <c r="D1442" s="4">
        <v>112011</v>
      </c>
      <c r="E1442" s="4">
        <f>①基本情報!$B$11</f>
        <v>0</v>
      </c>
      <c r="F1442" s="4" t="str">
        <f>③入力シート!Q1445</f>
        <v/>
      </c>
      <c r="G1442" s="4">
        <v>1</v>
      </c>
      <c r="H1442">
        <f>COUNTIFS($C$2:$C1442,C1442,$F$2:$F1442,F1442,$I$2:$I1442,I1442)</f>
        <v>1441</v>
      </c>
      <c r="I1442" s="4">
        <f>③入力シート!E1445</f>
        <v>0</v>
      </c>
      <c r="K1442" s="4">
        <f>③入力シート!G1445</f>
        <v>0</v>
      </c>
      <c r="L1442" s="4">
        <f>③入力シート!H1445</f>
        <v>0</v>
      </c>
      <c r="O1442" s="4">
        <f>①基本情報!$B$9</f>
        <v>0</v>
      </c>
      <c r="P1442" s="4" t="str">
        <f>③入力シート!B1445</f>
        <v/>
      </c>
      <c r="R1442" s="4" t="s">
        <v>50</v>
      </c>
      <c r="S1442" s="4" t="str">
        <f t="shared" si="22"/>
        <v/>
      </c>
      <c r="T1442" s="4">
        <f>③入力シート!J1445</f>
        <v>0</v>
      </c>
    </row>
    <row r="1443" spans="1:20" ht="15" customHeight="1">
      <c r="A1443" s="4">
        <v>0</v>
      </c>
      <c r="B1443" s="4">
        <f>③入力シート!$B$2</f>
        <v>202307</v>
      </c>
      <c r="C1443" s="4" t="e">
        <f>③入力シート!C1446*100+③入力シート!D1446</f>
        <v>#VALUE!</v>
      </c>
      <c r="D1443" s="4">
        <v>112011</v>
      </c>
      <c r="E1443" s="4">
        <f>①基本情報!$B$11</f>
        <v>0</v>
      </c>
      <c r="F1443" s="4" t="str">
        <f>③入力シート!Q1446</f>
        <v/>
      </c>
      <c r="G1443" s="4">
        <v>1</v>
      </c>
      <c r="H1443">
        <f>COUNTIFS($C$2:$C1443,C1443,$F$2:$F1443,F1443,$I$2:$I1443,I1443)</f>
        <v>1442</v>
      </c>
      <c r="I1443" s="4">
        <f>③入力シート!E1446</f>
        <v>0</v>
      </c>
      <c r="K1443" s="4">
        <f>③入力シート!G1446</f>
        <v>0</v>
      </c>
      <c r="L1443" s="4">
        <f>③入力シート!H1446</f>
        <v>0</v>
      </c>
      <c r="O1443" s="4">
        <f>①基本情報!$B$9</f>
        <v>0</v>
      </c>
      <c r="P1443" s="4" t="str">
        <f>③入力シート!B1446</f>
        <v/>
      </c>
      <c r="R1443" s="4" t="s">
        <v>50</v>
      </c>
      <c r="S1443" s="4" t="str">
        <f t="shared" si="22"/>
        <v/>
      </c>
      <c r="T1443" s="4">
        <f>③入力シート!J1446</f>
        <v>0</v>
      </c>
    </row>
    <row r="1444" spans="1:20" ht="15" customHeight="1">
      <c r="A1444" s="4">
        <v>0</v>
      </c>
      <c r="B1444" s="4">
        <f>③入力シート!$B$2</f>
        <v>202307</v>
      </c>
      <c r="C1444" s="4" t="e">
        <f>③入力シート!C1447*100+③入力シート!D1447</f>
        <v>#VALUE!</v>
      </c>
      <c r="D1444" s="4">
        <v>112011</v>
      </c>
      <c r="E1444" s="4">
        <f>①基本情報!$B$11</f>
        <v>0</v>
      </c>
      <c r="F1444" s="4" t="str">
        <f>③入力シート!Q1447</f>
        <v/>
      </c>
      <c r="G1444" s="4">
        <v>1</v>
      </c>
      <c r="H1444">
        <f>COUNTIFS($C$2:$C1444,C1444,$F$2:$F1444,F1444,$I$2:$I1444,I1444)</f>
        <v>1443</v>
      </c>
      <c r="I1444" s="4">
        <f>③入力シート!E1447</f>
        <v>0</v>
      </c>
      <c r="K1444" s="4">
        <f>③入力シート!G1447</f>
        <v>0</v>
      </c>
      <c r="L1444" s="4">
        <f>③入力シート!H1447</f>
        <v>0</v>
      </c>
      <c r="O1444" s="4">
        <f>①基本情報!$B$9</f>
        <v>0</v>
      </c>
      <c r="P1444" s="4" t="str">
        <f>③入力シート!B1447</f>
        <v/>
      </c>
      <c r="R1444" s="4" t="s">
        <v>50</v>
      </c>
      <c r="S1444" s="4" t="str">
        <f t="shared" si="22"/>
        <v/>
      </c>
      <c r="T1444" s="4">
        <f>③入力シート!J1447</f>
        <v>0</v>
      </c>
    </row>
    <row r="1445" spans="1:20" ht="15" customHeight="1">
      <c r="A1445" s="4">
        <v>0</v>
      </c>
      <c r="B1445" s="4">
        <f>③入力シート!$B$2</f>
        <v>202307</v>
      </c>
      <c r="C1445" s="4" t="e">
        <f>③入力シート!C1448*100+③入力シート!D1448</f>
        <v>#VALUE!</v>
      </c>
      <c r="D1445" s="4">
        <v>112011</v>
      </c>
      <c r="E1445" s="4">
        <f>①基本情報!$B$11</f>
        <v>0</v>
      </c>
      <c r="F1445" s="4" t="str">
        <f>③入力シート!Q1448</f>
        <v/>
      </c>
      <c r="G1445" s="4">
        <v>1</v>
      </c>
      <c r="H1445">
        <f>COUNTIFS($C$2:$C1445,C1445,$F$2:$F1445,F1445,$I$2:$I1445,I1445)</f>
        <v>1444</v>
      </c>
      <c r="I1445" s="4">
        <f>③入力シート!E1448</f>
        <v>0</v>
      </c>
      <c r="K1445" s="4">
        <f>③入力シート!G1448</f>
        <v>0</v>
      </c>
      <c r="L1445" s="4">
        <f>③入力シート!H1448</f>
        <v>0</v>
      </c>
      <c r="O1445" s="4">
        <f>①基本情報!$B$9</f>
        <v>0</v>
      </c>
      <c r="P1445" s="4" t="str">
        <f>③入力シート!B1448</f>
        <v/>
      </c>
      <c r="R1445" s="4" t="s">
        <v>50</v>
      </c>
      <c r="S1445" s="4" t="str">
        <f t="shared" si="22"/>
        <v/>
      </c>
      <c r="T1445" s="4">
        <f>③入力シート!J1448</f>
        <v>0</v>
      </c>
    </row>
    <row r="1446" spans="1:20" ht="15" customHeight="1">
      <c r="A1446" s="4">
        <v>0</v>
      </c>
      <c r="B1446" s="4">
        <f>③入力シート!$B$2</f>
        <v>202307</v>
      </c>
      <c r="C1446" s="4" t="e">
        <f>③入力シート!C1449*100+③入力シート!D1449</f>
        <v>#VALUE!</v>
      </c>
      <c r="D1446" s="4">
        <v>112011</v>
      </c>
      <c r="E1446" s="4">
        <f>①基本情報!$B$11</f>
        <v>0</v>
      </c>
      <c r="F1446" s="4" t="str">
        <f>③入力シート!Q1449</f>
        <v/>
      </c>
      <c r="G1446" s="4">
        <v>1</v>
      </c>
      <c r="H1446">
        <f>COUNTIFS($C$2:$C1446,C1446,$F$2:$F1446,F1446,$I$2:$I1446,I1446)</f>
        <v>1445</v>
      </c>
      <c r="I1446" s="4">
        <f>③入力シート!E1449</f>
        <v>0</v>
      </c>
      <c r="K1446" s="4">
        <f>③入力シート!G1449</f>
        <v>0</v>
      </c>
      <c r="L1446" s="4">
        <f>③入力シート!H1449</f>
        <v>0</v>
      </c>
      <c r="O1446" s="4">
        <f>①基本情報!$B$9</f>
        <v>0</v>
      </c>
      <c r="P1446" s="4" t="str">
        <f>③入力シート!B1449</f>
        <v/>
      </c>
      <c r="R1446" s="4" t="s">
        <v>50</v>
      </c>
      <c r="S1446" s="4" t="str">
        <f t="shared" si="22"/>
        <v/>
      </c>
      <c r="T1446" s="4">
        <f>③入力シート!J1449</f>
        <v>0</v>
      </c>
    </row>
    <row r="1447" spans="1:20" ht="15" customHeight="1">
      <c r="A1447" s="4">
        <v>0</v>
      </c>
      <c r="B1447" s="4">
        <f>③入力シート!$B$2</f>
        <v>202307</v>
      </c>
      <c r="C1447" s="4" t="e">
        <f>③入力シート!C1450*100+③入力シート!D1450</f>
        <v>#VALUE!</v>
      </c>
      <c r="D1447" s="4">
        <v>112011</v>
      </c>
      <c r="E1447" s="4">
        <f>①基本情報!$B$11</f>
        <v>0</v>
      </c>
      <c r="F1447" s="4" t="str">
        <f>③入力シート!Q1450</f>
        <v/>
      </c>
      <c r="G1447" s="4">
        <v>1</v>
      </c>
      <c r="H1447">
        <f>COUNTIFS($C$2:$C1447,C1447,$F$2:$F1447,F1447,$I$2:$I1447,I1447)</f>
        <v>1446</v>
      </c>
      <c r="I1447" s="4">
        <f>③入力シート!E1450</f>
        <v>0</v>
      </c>
      <c r="K1447" s="4">
        <f>③入力シート!G1450</f>
        <v>0</v>
      </c>
      <c r="L1447" s="4">
        <f>③入力シート!H1450</f>
        <v>0</v>
      </c>
      <c r="O1447" s="4">
        <f>①基本情報!$B$9</f>
        <v>0</v>
      </c>
      <c r="P1447" s="4" t="str">
        <f>③入力シート!B1450</f>
        <v/>
      </c>
      <c r="R1447" s="4" t="s">
        <v>50</v>
      </c>
      <c r="S1447" s="4" t="str">
        <f t="shared" si="22"/>
        <v/>
      </c>
      <c r="T1447" s="4">
        <f>③入力シート!J1450</f>
        <v>0</v>
      </c>
    </row>
    <row r="1448" spans="1:20" ht="15" customHeight="1">
      <c r="A1448" s="4">
        <v>0</v>
      </c>
      <c r="B1448" s="4">
        <f>③入力シート!$B$2</f>
        <v>202307</v>
      </c>
      <c r="C1448" s="4" t="e">
        <f>③入力シート!C1451*100+③入力シート!D1451</f>
        <v>#VALUE!</v>
      </c>
      <c r="D1448" s="4">
        <v>112011</v>
      </c>
      <c r="E1448" s="4">
        <f>①基本情報!$B$11</f>
        <v>0</v>
      </c>
      <c r="F1448" s="4" t="str">
        <f>③入力シート!Q1451</f>
        <v/>
      </c>
      <c r="G1448" s="4">
        <v>1</v>
      </c>
      <c r="H1448">
        <f>COUNTIFS($C$2:$C1448,C1448,$F$2:$F1448,F1448,$I$2:$I1448,I1448)</f>
        <v>1447</v>
      </c>
      <c r="I1448" s="4">
        <f>③入力シート!E1451</f>
        <v>0</v>
      </c>
      <c r="K1448" s="4">
        <f>③入力シート!G1451</f>
        <v>0</v>
      </c>
      <c r="L1448" s="4">
        <f>③入力シート!H1451</f>
        <v>0</v>
      </c>
      <c r="O1448" s="4">
        <f>①基本情報!$B$9</f>
        <v>0</v>
      </c>
      <c r="P1448" s="4" t="str">
        <f>③入力シート!B1451</f>
        <v/>
      </c>
      <c r="R1448" s="4" t="s">
        <v>50</v>
      </c>
      <c r="S1448" s="4" t="str">
        <f t="shared" si="22"/>
        <v/>
      </c>
      <c r="T1448" s="4">
        <f>③入力シート!J1451</f>
        <v>0</v>
      </c>
    </row>
    <row r="1449" spans="1:20" ht="15" customHeight="1">
      <c r="A1449" s="4">
        <v>0</v>
      </c>
      <c r="B1449" s="4">
        <f>③入力シート!$B$2</f>
        <v>202307</v>
      </c>
      <c r="C1449" s="4" t="e">
        <f>③入力シート!C1452*100+③入力シート!D1452</f>
        <v>#VALUE!</v>
      </c>
      <c r="D1449" s="4">
        <v>112011</v>
      </c>
      <c r="E1449" s="4">
        <f>①基本情報!$B$11</f>
        <v>0</v>
      </c>
      <c r="F1449" s="4" t="str">
        <f>③入力シート!Q1452</f>
        <v/>
      </c>
      <c r="G1449" s="4">
        <v>1</v>
      </c>
      <c r="H1449">
        <f>COUNTIFS($C$2:$C1449,C1449,$F$2:$F1449,F1449,$I$2:$I1449,I1449)</f>
        <v>1448</v>
      </c>
      <c r="I1449" s="4">
        <f>③入力シート!E1452</f>
        <v>0</v>
      </c>
      <c r="K1449" s="4">
        <f>③入力シート!G1452</f>
        <v>0</v>
      </c>
      <c r="L1449" s="4">
        <f>③入力シート!H1452</f>
        <v>0</v>
      </c>
      <c r="O1449" s="4">
        <f>①基本情報!$B$9</f>
        <v>0</v>
      </c>
      <c r="P1449" s="4" t="str">
        <f>③入力シート!B1452</f>
        <v/>
      </c>
      <c r="R1449" s="4" t="s">
        <v>50</v>
      </c>
      <c r="S1449" s="4" t="str">
        <f t="shared" ref="S1449:S1512" si="23">IFERROR(VLOOKUP(T1449,$V:$W,2,0),"")</f>
        <v/>
      </c>
      <c r="T1449" s="4">
        <f>③入力シート!J1452</f>
        <v>0</v>
      </c>
    </row>
    <row r="1450" spans="1:20" ht="15" customHeight="1">
      <c r="A1450" s="4">
        <v>0</v>
      </c>
      <c r="B1450" s="4">
        <f>③入力シート!$B$2</f>
        <v>202307</v>
      </c>
      <c r="C1450" s="4" t="e">
        <f>③入力シート!C1453*100+③入力シート!D1453</f>
        <v>#VALUE!</v>
      </c>
      <c r="D1450" s="4">
        <v>112011</v>
      </c>
      <c r="E1450" s="4">
        <f>①基本情報!$B$11</f>
        <v>0</v>
      </c>
      <c r="F1450" s="4" t="str">
        <f>③入力シート!Q1453</f>
        <v/>
      </c>
      <c r="G1450" s="4">
        <v>1</v>
      </c>
      <c r="H1450">
        <f>COUNTIFS($C$2:$C1450,C1450,$F$2:$F1450,F1450,$I$2:$I1450,I1450)</f>
        <v>1449</v>
      </c>
      <c r="I1450" s="4">
        <f>③入力シート!E1453</f>
        <v>0</v>
      </c>
      <c r="K1450" s="4">
        <f>③入力シート!G1453</f>
        <v>0</v>
      </c>
      <c r="L1450" s="4">
        <f>③入力シート!H1453</f>
        <v>0</v>
      </c>
      <c r="O1450" s="4">
        <f>①基本情報!$B$9</f>
        <v>0</v>
      </c>
      <c r="P1450" s="4" t="str">
        <f>③入力シート!B1453</f>
        <v/>
      </c>
      <c r="R1450" s="4" t="s">
        <v>50</v>
      </c>
      <c r="S1450" s="4" t="str">
        <f t="shared" si="23"/>
        <v/>
      </c>
      <c r="T1450" s="4">
        <f>③入力シート!J1453</f>
        <v>0</v>
      </c>
    </row>
    <row r="1451" spans="1:20" ht="15" customHeight="1">
      <c r="A1451" s="4">
        <v>0</v>
      </c>
      <c r="B1451" s="4">
        <f>③入力シート!$B$2</f>
        <v>202307</v>
      </c>
      <c r="C1451" s="4" t="e">
        <f>③入力シート!C1454*100+③入力シート!D1454</f>
        <v>#VALUE!</v>
      </c>
      <c r="D1451" s="4">
        <v>112011</v>
      </c>
      <c r="E1451" s="4">
        <f>①基本情報!$B$11</f>
        <v>0</v>
      </c>
      <c r="F1451" s="4" t="str">
        <f>③入力シート!Q1454</f>
        <v/>
      </c>
      <c r="G1451" s="4">
        <v>1</v>
      </c>
      <c r="H1451">
        <f>COUNTIFS($C$2:$C1451,C1451,$F$2:$F1451,F1451,$I$2:$I1451,I1451)</f>
        <v>1450</v>
      </c>
      <c r="I1451" s="4">
        <f>③入力シート!E1454</f>
        <v>0</v>
      </c>
      <c r="K1451" s="4">
        <f>③入力シート!G1454</f>
        <v>0</v>
      </c>
      <c r="L1451" s="4">
        <f>③入力シート!H1454</f>
        <v>0</v>
      </c>
      <c r="O1451" s="4">
        <f>①基本情報!$B$9</f>
        <v>0</v>
      </c>
      <c r="P1451" s="4" t="str">
        <f>③入力シート!B1454</f>
        <v/>
      </c>
      <c r="R1451" s="4" t="s">
        <v>50</v>
      </c>
      <c r="S1451" s="4" t="str">
        <f t="shared" si="23"/>
        <v/>
      </c>
      <c r="T1451" s="4">
        <f>③入力シート!J1454</f>
        <v>0</v>
      </c>
    </row>
    <row r="1452" spans="1:20" ht="15" customHeight="1">
      <c r="A1452" s="4">
        <v>0</v>
      </c>
      <c r="B1452" s="4">
        <f>③入力シート!$B$2</f>
        <v>202307</v>
      </c>
      <c r="C1452" s="4" t="e">
        <f>③入力シート!C1455*100+③入力シート!D1455</f>
        <v>#VALUE!</v>
      </c>
      <c r="D1452" s="4">
        <v>112011</v>
      </c>
      <c r="E1452" s="4">
        <f>①基本情報!$B$11</f>
        <v>0</v>
      </c>
      <c r="F1452" s="4" t="str">
        <f>③入力シート!Q1455</f>
        <v/>
      </c>
      <c r="G1452" s="4">
        <v>1</v>
      </c>
      <c r="H1452">
        <f>COUNTIFS($C$2:$C1452,C1452,$F$2:$F1452,F1452,$I$2:$I1452,I1452)</f>
        <v>1451</v>
      </c>
      <c r="I1452" s="4">
        <f>③入力シート!E1455</f>
        <v>0</v>
      </c>
      <c r="K1452" s="4">
        <f>③入力シート!G1455</f>
        <v>0</v>
      </c>
      <c r="L1452" s="4">
        <f>③入力シート!H1455</f>
        <v>0</v>
      </c>
      <c r="O1452" s="4">
        <f>①基本情報!$B$9</f>
        <v>0</v>
      </c>
      <c r="P1452" s="4" t="str">
        <f>③入力シート!B1455</f>
        <v/>
      </c>
      <c r="R1452" s="4" t="s">
        <v>50</v>
      </c>
      <c r="S1452" s="4" t="str">
        <f t="shared" si="23"/>
        <v/>
      </c>
      <c r="T1452" s="4">
        <f>③入力シート!J1455</f>
        <v>0</v>
      </c>
    </row>
    <row r="1453" spans="1:20" ht="15" customHeight="1">
      <c r="A1453" s="4">
        <v>0</v>
      </c>
      <c r="B1453" s="4">
        <f>③入力シート!$B$2</f>
        <v>202307</v>
      </c>
      <c r="C1453" s="4" t="e">
        <f>③入力シート!C1456*100+③入力シート!D1456</f>
        <v>#VALUE!</v>
      </c>
      <c r="D1453" s="4">
        <v>112011</v>
      </c>
      <c r="E1453" s="4">
        <f>①基本情報!$B$11</f>
        <v>0</v>
      </c>
      <c r="F1453" s="4" t="str">
        <f>③入力シート!Q1456</f>
        <v/>
      </c>
      <c r="G1453" s="4">
        <v>1</v>
      </c>
      <c r="H1453">
        <f>COUNTIFS($C$2:$C1453,C1453,$F$2:$F1453,F1453,$I$2:$I1453,I1453)</f>
        <v>1452</v>
      </c>
      <c r="I1453" s="4">
        <f>③入力シート!E1456</f>
        <v>0</v>
      </c>
      <c r="K1453" s="4">
        <f>③入力シート!G1456</f>
        <v>0</v>
      </c>
      <c r="L1453" s="4">
        <f>③入力シート!H1456</f>
        <v>0</v>
      </c>
      <c r="O1453" s="4">
        <f>①基本情報!$B$9</f>
        <v>0</v>
      </c>
      <c r="P1453" s="4" t="str">
        <f>③入力シート!B1456</f>
        <v/>
      </c>
      <c r="R1453" s="4" t="s">
        <v>50</v>
      </c>
      <c r="S1453" s="4" t="str">
        <f t="shared" si="23"/>
        <v/>
      </c>
      <c r="T1453" s="4">
        <f>③入力シート!J1456</f>
        <v>0</v>
      </c>
    </row>
    <row r="1454" spans="1:20" ht="15" customHeight="1">
      <c r="A1454" s="4">
        <v>0</v>
      </c>
      <c r="B1454" s="4">
        <f>③入力シート!$B$2</f>
        <v>202307</v>
      </c>
      <c r="C1454" s="4" t="e">
        <f>③入力シート!C1457*100+③入力シート!D1457</f>
        <v>#VALUE!</v>
      </c>
      <c r="D1454" s="4">
        <v>112011</v>
      </c>
      <c r="E1454" s="4">
        <f>①基本情報!$B$11</f>
        <v>0</v>
      </c>
      <c r="F1454" s="4" t="str">
        <f>③入力シート!Q1457</f>
        <v/>
      </c>
      <c r="G1454" s="4">
        <v>1</v>
      </c>
      <c r="H1454">
        <f>COUNTIFS($C$2:$C1454,C1454,$F$2:$F1454,F1454,$I$2:$I1454,I1454)</f>
        <v>1453</v>
      </c>
      <c r="I1454" s="4">
        <f>③入力シート!E1457</f>
        <v>0</v>
      </c>
      <c r="K1454" s="4">
        <f>③入力シート!G1457</f>
        <v>0</v>
      </c>
      <c r="L1454" s="4">
        <f>③入力シート!H1457</f>
        <v>0</v>
      </c>
      <c r="O1454" s="4">
        <f>①基本情報!$B$9</f>
        <v>0</v>
      </c>
      <c r="P1454" s="4" t="str">
        <f>③入力シート!B1457</f>
        <v/>
      </c>
      <c r="R1454" s="4" t="s">
        <v>50</v>
      </c>
      <c r="S1454" s="4" t="str">
        <f t="shared" si="23"/>
        <v/>
      </c>
      <c r="T1454" s="4">
        <f>③入力シート!J1457</f>
        <v>0</v>
      </c>
    </row>
    <row r="1455" spans="1:20" ht="15" customHeight="1">
      <c r="A1455" s="4">
        <v>0</v>
      </c>
      <c r="B1455" s="4">
        <f>③入力シート!$B$2</f>
        <v>202307</v>
      </c>
      <c r="C1455" s="4" t="e">
        <f>③入力シート!C1458*100+③入力シート!D1458</f>
        <v>#VALUE!</v>
      </c>
      <c r="D1455" s="4">
        <v>112011</v>
      </c>
      <c r="E1455" s="4">
        <f>①基本情報!$B$11</f>
        <v>0</v>
      </c>
      <c r="F1455" s="4" t="str">
        <f>③入力シート!Q1458</f>
        <v/>
      </c>
      <c r="G1455" s="4">
        <v>1</v>
      </c>
      <c r="H1455">
        <f>COUNTIFS($C$2:$C1455,C1455,$F$2:$F1455,F1455,$I$2:$I1455,I1455)</f>
        <v>1454</v>
      </c>
      <c r="I1455" s="4">
        <f>③入力シート!E1458</f>
        <v>0</v>
      </c>
      <c r="K1455" s="4">
        <f>③入力シート!G1458</f>
        <v>0</v>
      </c>
      <c r="L1455" s="4">
        <f>③入力シート!H1458</f>
        <v>0</v>
      </c>
      <c r="O1455" s="4">
        <f>①基本情報!$B$9</f>
        <v>0</v>
      </c>
      <c r="P1455" s="4" t="str">
        <f>③入力シート!B1458</f>
        <v/>
      </c>
      <c r="R1455" s="4" t="s">
        <v>50</v>
      </c>
      <c r="S1455" s="4" t="str">
        <f t="shared" si="23"/>
        <v/>
      </c>
      <c r="T1455" s="4">
        <f>③入力シート!J1458</f>
        <v>0</v>
      </c>
    </row>
    <row r="1456" spans="1:20" ht="15" customHeight="1">
      <c r="A1456" s="4">
        <v>0</v>
      </c>
      <c r="B1456" s="4">
        <f>③入力シート!$B$2</f>
        <v>202307</v>
      </c>
      <c r="C1456" s="4" t="e">
        <f>③入力シート!C1459*100+③入力シート!D1459</f>
        <v>#VALUE!</v>
      </c>
      <c r="D1456" s="4">
        <v>112011</v>
      </c>
      <c r="E1456" s="4">
        <f>①基本情報!$B$11</f>
        <v>0</v>
      </c>
      <c r="F1456" s="4" t="str">
        <f>③入力シート!Q1459</f>
        <v/>
      </c>
      <c r="G1456" s="4">
        <v>1</v>
      </c>
      <c r="H1456">
        <f>COUNTIFS($C$2:$C1456,C1456,$F$2:$F1456,F1456,$I$2:$I1456,I1456)</f>
        <v>1455</v>
      </c>
      <c r="I1456" s="4">
        <f>③入力シート!E1459</f>
        <v>0</v>
      </c>
      <c r="K1456" s="4">
        <f>③入力シート!G1459</f>
        <v>0</v>
      </c>
      <c r="L1456" s="4">
        <f>③入力シート!H1459</f>
        <v>0</v>
      </c>
      <c r="O1456" s="4">
        <f>①基本情報!$B$9</f>
        <v>0</v>
      </c>
      <c r="P1456" s="4" t="str">
        <f>③入力シート!B1459</f>
        <v/>
      </c>
      <c r="R1456" s="4" t="s">
        <v>50</v>
      </c>
      <c r="S1456" s="4" t="str">
        <f t="shared" si="23"/>
        <v/>
      </c>
      <c r="T1456" s="4">
        <f>③入力シート!J1459</f>
        <v>0</v>
      </c>
    </row>
    <row r="1457" spans="1:20" ht="15" customHeight="1">
      <c r="A1457" s="4">
        <v>0</v>
      </c>
      <c r="B1457" s="4">
        <f>③入力シート!$B$2</f>
        <v>202307</v>
      </c>
      <c r="C1457" s="4" t="e">
        <f>③入力シート!C1460*100+③入力シート!D1460</f>
        <v>#VALUE!</v>
      </c>
      <c r="D1457" s="4">
        <v>112011</v>
      </c>
      <c r="E1457" s="4">
        <f>①基本情報!$B$11</f>
        <v>0</v>
      </c>
      <c r="F1457" s="4" t="str">
        <f>③入力シート!Q1460</f>
        <v/>
      </c>
      <c r="G1457" s="4">
        <v>1</v>
      </c>
      <c r="H1457">
        <f>COUNTIFS($C$2:$C1457,C1457,$F$2:$F1457,F1457,$I$2:$I1457,I1457)</f>
        <v>1456</v>
      </c>
      <c r="I1457" s="4">
        <f>③入力シート!E1460</f>
        <v>0</v>
      </c>
      <c r="K1457" s="4">
        <f>③入力シート!G1460</f>
        <v>0</v>
      </c>
      <c r="L1457" s="4">
        <f>③入力シート!H1460</f>
        <v>0</v>
      </c>
      <c r="O1457" s="4">
        <f>①基本情報!$B$9</f>
        <v>0</v>
      </c>
      <c r="P1457" s="4" t="str">
        <f>③入力シート!B1460</f>
        <v/>
      </c>
      <c r="R1457" s="4" t="s">
        <v>50</v>
      </c>
      <c r="S1457" s="4" t="str">
        <f t="shared" si="23"/>
        <v/>
      </c>
      <c r="T1457" s="4">
        <f>③入力シート!J1460</f>
        <v>0</v>
      </c>
    </row>
    <row r="1458" spans="1:20" ht="15" customHeight="1">
      <c r="A1458" s="4">
        <v>0</v>
      </c>
      <c r="B1458" s="4">
        <f>③入力シート!$B$2</f>
        <v>202307</v>
      </c>
      <c r="C1458" s="4" t="e">
        <f>③入力シート!C1461*100+③入力シート!D1461</f>
        <v>#VALUE!</v>
      </c>
      <c r="D1458" s="4">
        <v>112011</v>
      </c>
      <c r="E1458" s="4">
        <f>①基本情報!$B$11</f>
        <v>0</v>
      </c>
      <c r="F1458" s="4" t="str">
        <f>③入力シート!Q1461</f>
        <v/>
      </c>
      <c r="G1458" s="4">
        <v>1</v>
      </c>
      <c r="H1458">
        <f>COUNTIFS($C$2:$C1458,C1458,$F$2:$F1458,F1458,$I$2:$I1458,I1458)</f>
        <v>1457</v>
      </c>
      <c r="I1458" s="4">
        <f>③入力シート!E1461</f>
        <v>0</v>
      </c>
      <c r="K1458" s="4">
        <f>③入力シート!G1461</f>
        <v>0</v>
      </c>
      <c r="L1458" s="4">
        <f>③入力シート!H1461</f>
        <v>0</v>
      </c>
      <c r="O1458" s="4">
        <f>①基本情報!$B$9</f>
        <v>0</v>
      </c>
      <c r="P1458" s="4" t="str">
        <f>③入力シート!B1461</f>
        <v/>
      </c>
      <c r="R1458" s="4" t="s">
        <v>50</v>
      </c>
      <c r="S1458" s="4" t="str">
        <f t="shared" si="23"/>
        <v/>
      </c>
      <c r="T1458" s="4">
        <f>③入力シート!J1461</f>
        <v>0</v>
      </c>
    </row>
    <row r="1459" spans="1:20" ht="15" customHeight="1">
      <c r="A1459" s="4">
        <v>0</v>
      </c>
      <c r="B1459" s="4">
        <f>③入力シート!$B$2</f>
        <v>202307</v>
      </c>
      <c r="C1459" s="4" t="e">
        <f>③入力シート!C1462*100+③入力シート!D1462</f>
        <v>#VALUE!</v>
      </c>
      <c r="D1459" s="4">
        <v>112011</v>
      </c>
      <c r="E1459" s="4">
        <f>①基本情報!$B$11</f>
        <v>0</v>
      </c>
      <c r="F1459" s="4" t="str">
        <f>③入力シート!Q1462</f>
        <v/>
      </c>
      <c r="G1459" s="4">
        <v>1</v>
      </c>
      <c r="H1459">
        <f>COUNTIFS($C$2:$C1459,C1459,$F$2:$F1459,F1459,$I$2:$I1459,I1459)</f>
        <v>1458</v>
      </c>
      <c r="I1459" s="4">
        <f>③入力シート!E1462</f>
        <v>0</v>
      </c>
      <c r="K1459" s="4">
        <f>③入力シート!G1462</f>
        <v>0</v>
      </c>
      <c r="L1459" s="4">
        <f>③入力シート!H1462</f>
        <v>0</v>
      </c>
      <c r="O1459" s="4">
        <f>①基本情報!$B$9</f>
        <v>0</v>
      </c>
      <c r="P1459" s="4" t="str">
        <f>③入力シート!B1462</f>
        <v/>
      </c>
      <c r="R1459" s="4" t="s">
        <v>50</v>
      </c>
      <c r="S1459" s="4" t="str">
        <f t="shared" si="23"/>
        <v/>
      </c>
      <c r="T1459" s="4">
        <f>③入力シート!J1462</f>
        <v>0</v>
      </c>
    </row>
    <row r="1460" spans="1:20" ht="15" customHeight="1">
      <c r="A1460" s="4">
        <v>0</v>
      </c>
      <c r="B1460" s="4">
        <f>③入力シート!$B$2</f>
        <v>202307</v>
      </c>
      <c r="C1460" s="4" t="e">
        <f>③入力シート!C1463*100+③入力シート!D1463</f>
        <v>#VALUE!</v>
      </c>
      <c r="D1460" s="4">
        <v>112011</v>
      </c>
      <c r="E1460" s="4">
        <f>①基本情報!$B$11</f>
        <v>0</v>
      </c>
      <c r="F1460" s="4" t="str">
        <f>③入力シート!Q1463</f>
        <v/>
      </c>
      <c r="G1460" s="4">
        <v>1</v>
      </c>
      <c r="H1460">
        <f>COUNTIFS($C$2:$C1460,C1460,$F$2:$F1460,F1460,$I$2:$I1460,I1460)</f>
        <v>1459</v>
      </c>
      <c r="I1460" s="4">
        <f>③入力シート!E1463</f>
        <v>0</v>
      </c>
      <c r="K1460" s="4">
        <f>③入力シート!G1463</f>
        <v>0</v>
      </c>
      <c r="L1460" s="4">
        <f>③入力シート!H1463</f>
        <v>0</v>
      </c>
      <c r="O1460" s="4">
        <f>①基本情報!$B$9</f>
        <v>0</v>
      </c>
      <c r="P1460" s="4" t="str">
        <f>③入力シート!B1463</f>
        <v/>
      </c>
      <c r="R1460" s="4" t="s">
        <v>50</v>
      </c>
      <c r="S1460" s="4" t="str">
        <f t="shared" si="23"/>
        <v/>
      </c>
      <c r="T1460" s="4">
        <f>③入力シート!J1463</f>
        <v>0</v>
      </c>
    </row>
    <row r="1461" spans="1:20" ht="15" customHeight="1">
      <c r="A1461" s="4">
        <v>0</v>
      </c>
      <c r="B1461" s="4">
        <f>③入力シート!$B$2</f>
        <v>202307</v>
      </c>
      <c r="C1461" s="4" t="e">
        <f>③入力シート!C1464*100+③入力シート!D1464</f>
        <v>#VALUE!</v>
      </c>
      <c r="D1461" s="4">
        <v>112011</v>
      </c>
      <c r="E1461" s="4">
        <f>①基本情報!$B$11</f>
        <v>0</v>
      </c>
      <c r="F1461" s="4" t="str">
        <f>③入力シート!Q1464</f>
        <v/>
      </c>
      <c r="G1461" s="4">
        <v>1</v>
      </c>
      <c r="H1461">
        <f>COUNTIFS($C$2:$C1461,C1461,$F$2:$F1461,F1461,$I$2:$I1461,I1461)</f>
        <v>1460</v>
      </c>
      <c r="I1461" s="4">
        <f>③入力シート!E1464</f>
        <v>0</v>
      </c>
      <c r="K1461" s="4">
        <f>③入力シート!G1464</f>
        <v>0</v>
      </c>
      <c r="L1461" s="4">
        <f>③入力シート!H1464</f>
        <v>0</v>
      </c>
      <c r="O1461" s="4">
        <f>①基本情報!$B$9</f>
        <v>0</v>
      </c>
      <c r="P1461" s="4" t="str">
        <f>③入力シート!B1464</f>
        <v/>
      </c>
      <c r="R1461" s="4" t="s">
        <v>50</v>
      </c>
      <c r="S1461" s="4" t="str">
        <f t="shared" si="23"/>
        <v/>
      </c>
      <c r="T1461" s="4">
        <f>③入力シート!J1464</f>
        <v>0</v>
      </c>
    </row>
    <row r="1462" spans="1:20" ht="15" customHeight="1">
      <c r="A1462" s="4">
        <v>0</v>
      </c>
      <c r="B1462" s="4">
        <f>③入力シート!$B$2</f>
        <v>202307</v>
      </c>
      <c r="C1462" s="4" t="e">
        <f>③入力シート!C1465*100+③入力シート!D1465</f>
        <v>#VALUE!</v>
      </c>
      <c r="D1462" s="4">
        <v>112011</v>
      </c>
      <c r="E1462" s="4">
        <f>①基本情報!$B$11</f>
        <v>0</v>
      </c>
      <c r="F1462" s="4" t="str">
        <f>③入力シート!Q1465</f>
        <v/>
      </c>
      <c r="G1462" s="4">
        <v>1</v>
      </c>
      <c r="H1462">
        <f>COUNTIFS($C$2:$C1462,C1462,$F$2:$F1462,F1462,$I$2:$I1462,I1462)</f>
        <v>1461</v>
      </c>
      <c r="I1462" s="4">
        <f>③入力シート!E1465</f>
        <v>0</v>
      </c>
      <c r="K1462" s="4">
        <f>③入力シート!G1465</f>
        <v>0</v>
      </c>
      <c r="L1462" s="4">
        <f>③入力シート!H1465</f>
        <v>0</v>
      </c>
      <c r="O1462" s="4">
        <f>①基本情報!$B$9</f>
        <v>0</v>
      </c>
      <c r="P1462" s="4" t="str">
        <f>③入力シート!B1465</f>
        <v/>
      </c>
      <c r="R1462" s="4" t="s">
        <v>50</v>
      </c>
      <c r="S1462" s="4" t="str">
        <f t="shared" si="23"/>
        <v/>
      </c>
      <c r="T1462" s="4">
        <f>③入力シート!J1465</f>
        <v>0</v>
      </c>
    </row>
    <row r="1463" spans="1:20" ht="15" customHeight="1">
      <c r="A1463" s="4">
        <v>0</v>
      </c>
      <c r="B1463" s="4">
        <f>③入力シート!$B$2</f>
        <v>202307</v>
      </c>
      <c r="C1463" s="4" t="e">
        <f>③入力シート!C1466*100+③入力シート!D1466</f>
        <v>#VALUE!</v>
      </c>
      <c r="D1463" s="4">
        <v>112011</v>
      </c>
      <c r="E1463" s="4">
        <f>①基本情報!$B$11</f>
        <v>0</v>
      </c>
      <c r="F1463" s="4" t="str">
        <f>③入力シート!Q1466</f>
        <v/>
      </c>
      <c r="G1463" s="4">
        <v>1</v>
      </c>
      <c r="H1463">
        <f>COUNTIFS($C$2:$C1463,C1463,$F$2:$F1463,F1463,$I$2:$I1463,I1463)</f>
        <v>1462</v>
      </c>
      <c r="I1463" s="4">
        <f>③入力シート!E1466</f>
        <v>0</v>
      </c>
      <c r="K1463" s="4">
        <f>③入力シート!G1466</f>
        <v>0</v>
      </c>
      <c r="L1463" s="4">
        <f>③入力シート!H1466</f>
        <v>0</v>
      </c>
      <c r="O1463" s="4">
        <f>①基本情報!$B$9</f>
        <v>0</v>
      </c>
      <c r="P1463" s="4" t="str">
        <f>③入力シート!B1466</f>
        <v/>
      </c>
      <c r="R1463" s="4" t="s">
        <v>50</v>
      </c>
      <c r="S1463" s="4" t="str">
        <f t="shared" si="23"/>
        <v/>
      </c>
      <c r="T1463" s="4">
        <f>③入力シート!J1466</f>
        <v>0</v>
      </c>
    </row>
    <row r="1464" spans="1:20" ht="15" customHeight="1">
      <c r="A1464" s="4">
        <v>0</v>
      </c>
      <c r="B1464" s="4">
        <f>③入力シート!$B$2</f>
        <v>202307</v>
      </c>
      <c r="C1464" s="4" t="e">
        <f>③入力シート!C1467*100+③入力シート!D1467</f>
        <v>#VALUE!</v>
      </c>
      <c r="D1464" s="4">
        <v>112011</v>
      </c>
      <c r="E1464" s="4">
        <f>①基本情報!$B$11</f>
        <v>0</v>
      </c>
      <c r="F1464" s="4" t="str">
        <f>③入力シート!Q1467</f>
        <v/>
      </c>
      <c r="G1464" s="4">
        <v>1</v>
      </c>
      <c r="H1464">
        <f>COUNTIFS($C$2:$C1464,C1464,$F$2:$F1464,F1464,$I$2:$I1464,I1464)</f>
        <v>1463</v>
      </c>
      <c r="I1464" s="4">
        <f>③入力シート!E1467</f>
        <v>0</v>
      </c>
      <c r="K1464" s="4">
        <f>③入力シート!G1467</f>
        <v>0</v>
      </c>
      <c r="L1464" s="4">
        <f>③入力シート!H1467</f>
        <v>0</v>
      </c>
      <c r="O1464" s="4">
        <f>①基本情報!$B$9</f>
        <v>0</v>
      </c>
      <c r="P1464" s="4" t="str">
        <f>③入力シート!B1467</f>
        <v/>
      </c>
      <c r="R1464" s="4" t="s">
        <v>50</v>
      </c>
      <c r="S1464" s="4" t="str">
        <f t="shared" si="23"/>
        <v/>
      </c>
      <c r="T1464" s="4">
        <f>③入力シート!J1467</f>
        <v>0</v>
      </c>
    </row>
    <row r="1465" spans="1:20" ht="15" customHeight="1">
      <c r="A1465" s="4">
        <v>0</v>
      </c>
      <c r="B1465" s="4">
        <f>③入力シート!$B$2</f>
        <v>202307</v>
      </c>
      <c r="C1465" s="4" t="e">
        <f>③入力シート!C1468*100+③入力シート!D1468</f>
        <v>#VALUE!</v>
      </c>
      <c r="D1465" s="4">
        <v>112011</v>
      </c>
      <c r="E1465" s="4">
        <f>①基本情報!$B$11</f>
        <v>0</v>
      </c>
      <c r="F1465" s="4" t="str">
        <f>③入力シート!Q1468</f>
        <v/>
      </c>
      <c r="G1465" s="4">
        <v>1</v>
      </c>
      <c r="H1465">
        <f>COUNTIFS($C$2:$C1465,C1465,$F$2:$F1465,F1465,$I$2:$I1465,I1465)</f>
        <v>1464</v>
      </c>
      <c r="I1465" s="4">
        <f>③入力シート!E1468</f>
        <v>0</v>
      </c>
      <c r="K1465" s="4">
        <f>③入力シート!G1468</f>
        <v>0</v>
      </c>
      <c r="L1465" s="4">
        <f>③入力シート!H1468</f>
        <v>0</v>
      </c>
      <c r="O1465" s="4">
        <f>①基本情報!$B$9</f>
        <v>0</v>
      </c>
      <c r="P1465" s="4" t="str">
        <f>③入力シート!B1468</f>
        <v/>
      </c>
      <c r="R1465" s="4" t="s">
        <v>50</v>
      </c>
      <c r="S1465" s="4" t="str">
        <f t="shared" si="23"/>
        <v/>
      </c>
      <c r="T1465" s="4">
        <f>③入力シート!J1468</f>
        <v>0</v>
      </c>
    </row>
    <row r="1466" spans="1:20" ht="15" customHeight="1">
      <c r="A1466" s="4">
        <v>0</v>
      </c>
      <c r="B1466" s="4">
        <f>③入力シート!$B$2</f>
        <v>202307</v>
      </c>
      <c r="C1466" s="4" t="e">
        <f>③入力シート!C1469*100+③入力シート!D1469</f>
        <v>#VALUE!</v>
      </c>
      <c r="D1466" s="4">
        <v>112011</v>
      </c>
      <c r="E1466" s="4">
        <f>①基本情報!$B$11</f>
        <v>0</v>
      </c>
      <c r="F1466" s="4" t="str">
        <f>③入力シート!Q1469</f>
        <v/>
      </c>
      <c r="G1466" s="4">
        <v>1</v>
      </c>
      <c r="H1466">
        <f>COUNTIFS($C$2:$C1466,C1466,$F$2:$F1466,F1466,$I$2:$I1466,I1466)</f>
        <v>1465</v>
      </c>
      <c r="I1466" s="4">
        <f>③入力シート!E1469</f>
        <v>0</v>
      </c>
      <c r="K1466" s="4">
        <f>③入力シート!G1469</f>
        <v>0</v>
      </c>
      <c r="L1466" s="4">
        <f>③入力シート!H1469</f>
        <v>0</v>
      </c>
      <c r="O1466" s="4">
        <f>①基本情報!$B$9</f>
        <v>0</v>
      </c>
      <c r="P1466" s="4" t="str">
        <f>③入力シート!B1469</f>
        <v/>
      </c>
      <c r="R1466" s="4" t="s">
        <v>50</v>
      </c>
      <c r="S1466" s="4" t="str">
        <f t="shared" si="23"/>
        <v/>
      </c>
      <c r="T1466" s="4">
        <f>③入力シート!J1469</f>
        <v>0</v>
      </c>
    </row>
    <row r="1467" spans="1:20" ht="15" customHeight="1">
      <c r="A1467" s="4">
        <v>0</v>
      </c>
      <c r="B1467" s="4">
        <f>③入力シート!$B$2</f>
        <v>202307</v>
      </c>
      <c r="C1467" s="4" t="e">
        <f>③入力シート!C1470*100+③入力シート!D1470</f>
        <v>#VALUE!</v>
      </c>
      <c r="D1467" s="4">
        <v>112011</v>
      </c>
      <c r="E1467" s="4">
        <f>①基本情報!$B$11</f>
        <v>0</v>
      </c>
      <c r="F1467" s="4" t="str">
        <f>③入力シート!Q1470</f>
        <v/>
      </c>
      <c r="G1467" s="4">
        <v>1</v>
      </c>
      <c r="H1467">
        <f>COUNTIFS($C$2:$C1467,C1467,$F$2:$F1467,F1467,$I$2:$I1467,I1467)</f>
        <v>1466</v>
      </c>
      <c r="I1467" s="4">
        <f>③入力シート!E1470</f>
        <v>0</v>
      </c>
      <c r="K1467" s="4">
        <f>③入力シート!G1470</f>
        <v>0</v>
      </c>
      <c r="L1467" s="4">
        <f>③入力シート!H1470</f>
        <v>0</v>
      </c>
      <c r="O1467" s="4">
        <f>①基本情報!$B$9</f>
        <v>0</v>
      </c>
      <c r="P1467" s="4" t="str">
        <f>③入力シート!B1470</f>
        <v/>
      </c>
      <c r="R1467" s="4" t="s">
        <v>50</v>
      </c>
      <c r="S1467" s="4" t="str">
        <f t="shared" si="23"/>
        <v/>
      </c>
      <c r="T1467" s="4">
        <f>③入力シート!J1470</f>
        <v>0</v>
      </c>
    </row>
    <row r="1468" spans="1:20" ht="15" customHeight="1">
      <c r="A1468" s="4">
        <v>0</v>
      </c>
      <c r="B1468" s="4">
        <f>③入力シート!$B$2</f>
        <v>202307</v>
      </c>
      <c r="C1468" s="4" t="e">
        <f>③入力シート!C1471*100+③入力シート!D1471</f>
        <v>#VALUE!</v>
      </c>
      <c r="D1468" s="4">
        <v>112011</v>
      </c>
      <c r="E1468" s="4">
        <f>①基本情報!$B$11</f>
        <v>0</v>
      </c>
      <c r="F1468" s="4" t="str">
        <f>③入力シート!Q1471</f>
        <v/>
      </c>
      <c r="G1468" s="4">
        <v>1</v>
      </c>
      <c r="H1468">
        <f>COUNTIFS($C$2:$C1468,C1468,$F$2:$F1468,F1468,$I$2:$I1468,I1468)</f>
        <v>1467</v>
      </c>
      <c r="I1468" s="4">
        <f>③入力シート!E1471</f>
        <v>0</v>
      </c>
      <c r="K1468" s="4">
        <f>③入力シート!G1471</f>
        <v>0</v>
      </c>
      <c r="L1468" s="4">
        <f>③入力シート!H1471</f>
        <v>0</v>
      </c>
      <c r="O1468" s="4">
        <f>①基本情報!$B$9</f>
        <v>0</v>
      </c>
      <c r="P1468" s="4" t="str">
        <f>③入力シート!B1471</f>
        <v/>
      </c>
      <c r="R1468" s="4" t="s">
        <v>50</v>
      </c>
      <c r="S1468" s="4" t="str">
        <f t="shared" si="23"/>
        <v/>
      </c>
      <c r="T1468" s="4">
        <f>③入力シート!J1471</f>
        <v>0</v>
      </c>
    </row>
    <row r="1469" spans="1:20" ht="15" customHeight="1">
      <c r="A1469" s="4">
        <v>0</v>
      </c>
      <c r="B1469" s="4">
        <f>③入力シート!$B$2</f>
        <v>202307</v>
      </c>
      <c r="C1469" s="4" t="e">
        <f>③入力シート!C1472*100+③入力シート!D1472</f>
        <v>#VALUE!</v>
      </c>
      <c r="D1469" s="4">
        <v>112011</v>
      </c>
      <c r="E1469" s="4">
        <f>①基本情報!$B$11</f>
        <v>0</v>
      </c>
      <c r="F1469" s="4" t="str">
        <f>③入力シート!Q1472</f>
        <v/>
      </c>
      <c r="G1469" s="4">
        <v>1</v>
      </c>
      <c r="H1469">
        <f>COUNTIFS($C$2:$C1469,C1469,$F$2:$F1469,F1469,$I$2:$I1469,I1469)</f>
        <v>1468</v>
      </c>
      <c r="I1469" s="4">
        <f>③入力シート!E1472</f>
        <v>0</v>
      </c>
      <c r="K1469" s="4">
        <f>③入力シート!G1472</f>
        <v>0</v>
      </c>
      <c r="L1469" s="4">
        <f>③入力シート!H1472</f>
        <v>0</v>
      </c>
      <c r="O1469" s="4">
        <f>①基本情報!$B$9</f>
        <v>0</v>
      </c>
      <c r="P1469" s="4" t="str">
        <f>③入力シート!B1472</f>
        <v/>
      </c>
      <c r="R1469" s="4" t="s">
        <v>50</v>
      </c>
      <c r="S1469" s="4" t="str">
        <f t="shared" si="23"/>
        <v/>
      </c>
      <c r="T1469" s="4">
        <f>③入力シート!J1472</f>
        <v>0</v>
      </c>
    </row>
    <row r="1470" spans="1:20" ht="15" customHeight="1">
      <c r="A1470" s="4">
        <v>0</v>
      </c>
      <c r="B1470" s="4">
        <f>③入力シート!$B$2</f>
        <v>202307</v>
      </c>
      <c r="C1470" s="4" t="e">
        <f>③入力シート!C1473*100+③入力シート!D1473</f>
        <v>#VALUE!</v>
      </c>
      <c r="D1470" s="4">
        <v>112011</v>
      </c>
      <c r="E1470" s="4">
        <f>①基本情報!$B$11</f>
        <v>0</v>
      </c>
      <c r="F1470" s="4" t="str">
        <f>③入力シート!Q1473</f>
        <v/>
      </c>
      <c r="G1470" s="4">
        <v>1</v>
      </c>
      <c r="H1470">
        <f>COUNTIFS($C$2:$C1470,C1470,$F$2:$F1470,F1470,$I$2:$I1470,I1470)</f>
        <v>1469</v>
      </c>
      <c r="I1470" s="4">
        <f>③入力シート!E1473</f>
        <v>0</v>
      </c>
      <c r="K1470" s="4">
        <f>③入力シート!G1473</f>
        <v>0</v>
      </c>
      <c r="L1470" s="4">
        <f>③入力シート!H1473</f>
        <v>0</v>
      </c>
      <c r="O1470" s="4">
        <f>①基本情報!$B$9</f>
        <v>0</v>
      </c>
      <c r="P1470" s="4" t="str">
        <f>③入力シート!B1473</f>
        <v/>
      </c>
      <c r="R1470" s="4" t="s">
        <v>50</v>
      </c>
      <c r="S1470" s="4" t="str">
        <f t="shared" si="23"/>
        <v/>
      </c>
      <c r="T1470" s="4">
        <f>③入力シート!J1473</f>
        <v>0</v>
      </c>
    </row>
    <row r="1471" spans="1:20" ht="15" customHeight="1">
      <c r="A1471" s="4">
        <v>0</v>
      </c>
      <c r="B1471" s="4">
        <f>③入力シート!$B$2</f>
        <v>202307</v>
      </c>
      <c r="C1471" s="4" t="e">
        <f>③入力シート!C1474*100+③入力シート!D1474</f>
        <v>#VALUE!</v>
      </c>
      <c r="D1471" s="4">
        <v>112011</v>
      </c>
      <c r="E1471" s="4">
        <f>①基本情報!$B$11</f>
        <v>0</v>
      </c>
      <c r="F1471" s="4" t="str">
        <f>③入力シート!Q1474</f>
        <v/>
      </c>
      <c r="G1471" s="4">
        <v>1</v>
      </c>
      <c r="H1471">
        <f>COUNTIFS($C$2:$C1471,C1471,$F$2:$F1471,F1471,$I$2:$I1471,I1471)</f>
        <v>1470</v>
      </c>
      <c r="I1471" s="4">
        <f>③入力シート!E1474</f>
        <v>0</v>
      </c>
      <c r="K1471" s="4">
        <f>③入力シート!G1474</f>
        <v>0</v>
      </c>
      <c r="L1471" s="4">
        <f>③入力シート!H1474</f>
        <v>0</v>
      </c>
      <c r="O1471" s="4">
        <f>①基本情報!$B$9</f>
        <v>0</v>
      </c>
      <c r="P1471" s="4" t="str">
        <f>③入力シート!B1474</f>
        <v/>
      </c>
      <c r="R1471" s="4" t="s">
        <v>50</v>
      </c>
      <c r="S1471" s="4" t="str">
        <f t="shared" si="23"/>
        <v/>
      </c>
      <c r="T1471" s="4">
        <f>③入力シート!J1474</f>
        <v>0</v>
      </c>
    </row>
    <row r="1472" spans="1:20" ht="15" customHeight="1">
      <c r="A1472" s="4">
        <v>0</v>
      </c>
      <c r="B1472" s="4">
        <f>③入力シート!$B$2</f>
        <v>202307</v>
      </c>
      <c r="C1472" s="4" t="e">
        <f>③入力シート!C1475*100+③入力シート!D1475</f>
        <v>#VALUE!</v>
      </c>
      <c r="D1472" s="4">
        <v>112011</v>
      </c>
      <c r="E1472" s="4">
        <f>①基本情報!$B$11</f>
        <v>0</v>
      </c>
      <c r="F1472" s="4" t="str">
        <f>③入力シート!Q1475</f>
        <v/>
      </c>
      <c r="G1472" s="4">
        <v>1</v>
      </c>
      <c r="H1472">
        <f>COUNTIFS($C$2:$C1472,C1472,$F$2:$F1472,F1472,$I$2:$I1472,I1472)</f>
        <v>1471</v>
      </c>
      <c r="I1472" s="4">
        <f>③入力シート!E1475</f>
        <v>0</v>
      </c>
      <c r="K1472" s="4">
        <f>③入力シート!G1475</f>
        <v>0</v>
      </c>
      <c r="L1472" s="4">
        <f>③入力シート!H1475</f>
        <v>0</v>
      </c>
      <c r="O1472" s="4">
        <f>①基本情報!$B$9</f>
        <v>0</v>
      </c>
      <c r="P1472" s="4" t="str">
        <f>③入力シート!B1475</f>
        <v/>
      </c>
      <c r="R1472" s="4" t="s">
        <v>50</v>
      </c>
      <c r="S1472" s="4" t="str">
        <f t="shared" si="23"/>
        <v/>
      </c>
      <c r="T1472" s="4">
        <f>③入力シート!J1475</f>
        <v>0</v>
      </c>
    </row>
    <row r="1473" spans="1:20" ht="15" customHeight="1">
      <c r="A1473" s="4">
        <v>0</v>
      </c>
      <c r="B1473" s="4">
        <f>③入力シート!$B$2</f>
        <v>202307</v>
      </c>
      <c r="C1473" s="4" t="e">
        <f>③入力シート!C1476*100+③入力シート!D1476</f>
        <v>#VALUE!</v>
      </c>
      <c r="D1473" s="4">
        <v>112011</v>
      </c>
      <c r="E1473" s="4">
        <f>①基本情報!$B$11</f>
        <v>0</v>
      </c>
      <c r="F1473" s="4" t="str">
        <f>③入力シート!Q1476</f>
        <v/>
      </c>
      <c r="G1473" s="4">
        <v>1</v>
      </c>
      <c r="H1473">
        <f>COUNTIFS($C$2:$C1473,C1473,$F$2:$F1473,F1473,$I$2:$I1473,I1473)</f>
        <v>1472</v>
      </c>
      <c r="I1473" s="4">
        <f>③入力シート!E1476</f>
        <v>0</v>
      </c>
      <c r="K1473" s="4">
        <f>③入力シート!G1476</f>
        <v>0</v>
      </c>
      <c r="L1473" s="4">
        <f>③入力シート!H1476</f>
        <v>0</v>
      </c>
      <c r="O1473" s="4">
        <f>①基本情報!$B$9</f>
        <v>0</v>
      </c>
      <c r="P1473" s="4" t="str">
        <f>③入力シート!B1476</f>
        <v/>
      </c>
      <c r="R1473" s="4" t="s">
        <v>50</v>
      </c>
      <c r="S1473" s="4" t="str">
        <f t="shared" si="23"/>
        <v/>
      </c>
      <c r="T1473" s="4">
        <f>③入力シート!J1476</f>
        <v>0</v>
      </c>
    </row>
    <row r="1474" spans="1:20" ht="15" customHeight="1">
      <c r="A1474" s="4">
        <v>0</v>
      </c>
      <c r="B1474" s="4">
        <f>③入力シート!$B$2</f>
        <v>202307</v>
      </c>
      <c r="C1474" s="4" t="e">
        <f>③入力シート!C1477*100+③入力シート!D1477</f>
        <v>#VALUE!</v>
      </c>
      <c r="D1474" s="4">
        <v>112011</v>
      </c>
      <c r="E1474" s="4">
        <f>①基本情報!$B$11</f>
        <v>0</v>
      </c>
      <c r="F1474" s="4" t="str">
        <f>③入力シート!Q1477</f>
        <v/>
      </c>
      <c r="G1474" s="4">
        <v>1</v>
      </c>
      <c r="H1474">
        <f>COUNTIFS($C$2:$C1474,C1474,$F$2:$F1474,F1474,$I$2:$I1474,I1474)</f>
        <v>1473</v>
      </c>
      <c r="I1474" s="4">
        <f>③入力シート!E1477</f>
        <v>0</v>
      </c>
      <c r="K1474" s="4">
        <f>③入力シート!G1477</f>
        <v>0</v>
      </c>
      <c r="L1474" s="4">
        <f>③入力シート!H1477</f>
        <v>0</v>
      </c>
      <c r="O1474" s="4">
        <f>①基本情報!$B$9</f>
        <v>0</v>
      </c>
      <c r="P1474" s="4" t="str">
        <f>③入力シート!B1477</f>
        <v/>
      </c>
      <c r="R1474" s="4" t="s">
        <v>50</v>
      </c>
      <c r="S1474" s="4" t="str">
        <f t="shared" si="23"/>
        <v/>
      </c>
      <c r="T1474" s="4">
        <f>③入力シート!J1477</f>
        <v>0</v>
      </c>
    </row>
    <row r="1475" spans="1:20" ht="15" customHeight="1">
      <c r="A1475" s="4">
        <v>0</v>
      </c>
      <c r="B1475" s="4">
        <f>③入力シート!$B$2</f>
        <v>202307</v>
      </c>
      <c r="C1475" s="4" t="e">
        <f>③入力シート!C1478*100+③入力シート!D1478</f>
        <v>#VALUE!</v>
      </c>
      <c r="D1475" s="4">
        <v>112011</v>
      </c>
      <c r="E1475" s="4">
        <f>①基本情報!$B$11</f>
        <v>0</v>
      </c>
      <c r="F1475" s="4" t="str">
        <f>③入力シート!Q1478</f>
        <v/>
      </c>
      <c r="G1475" s="4">
        <v>1</v>
      </c>
      <c r="H1475">
        <f>COUNTIFS($C$2:$C1475,C1475,$F$2:$F1475,F1475,$I$2:$I1475,I1475)</f>
        <v>1474</v>
      </c>
      <c r="I1475" s="4">
        <f>③入力シート!E1478</f>
        <v>0</v>
      </c>
      <c r="K1475" s="4">
        <f>③入力シート!G1478</f>
        <v>0</v>
      </c>
      <c r="L1475" s="4">
        <f>③入力シート!H1478</f>
        <v>0</v>
      </c>
      <c r="O1475" s="4">
        <f>①基本情報!$B$9</f>
        <v>0</v>
      </c>
      <c r="P1475" s="4" t="str">
        <f>③入力シート!B1478</f>
        <v/>
      </c>
      <c r="R1475" s="4" t="s">
        <v>50</v>
      </c>
      <c r="S1475" s="4" t="str">
        <f t="shared" si="23"/>
        <v/>
      </c>
      <c r="T1475" s="4">
        <f>③入力シート!J1478</f>
        <v>0</v>
      </c>
    </row>
    <row r="1476" spans="1:20" ht="15" customHeight="1">
      <c r="A1476" s="4">
        <v>0</v>
      </c>
      <c r="B1476" s="4">
        <f>③入力シート!$B$2</f>
        <v>202307</v>
      </c>
      <c r="C1476" s="4" t="e">
        <f>③入力シート!C1479*100+③入力シート!D1479</f>
        <v>#VALUE!</v>
      </c>
      <c r="D1476" s="4">
        <v>112011</v>
      </c>
      <c r="E1476" s="4">
        <f>①基本情報!$B$11</f>
        <v>0</v>
      </c>
      <c r="F1476" s="4" t="str">
        <f>③入力シート!Q1479</f>
        <v/>
      </c>
      <c r="G1476" s="4">
        <v>1</v>
      </c>
      <c r="H1476">
        <f>COUNTIFS($C$2:$C1476,C1476,$F$2:$F1476,F1476,$I$2:$I1476,I1476)</f>
        <v>1475</v>
      </c>
      <c r="I1476" s="4">
        <f>③入力シート!E1479</f>
        <v>0</v>
      </c>
      <c r="K1476" s="4">
        <f>③入力シート!G1479</f>
        <v>0</v>
      </c>
      <c r="L1476" s="4">
        <f>③入力シート!H1479</f>
        <v>0</v>
      </c>
      <c r="O1476" s="4">
        <f>①基本情報!$B$9</f>
        <v>0</v>
      </c>
      <c r="P1476" s="4" t="str">
        <f>③入力シート!B1479</f>
        <v/>
      </c>
      <c r="R1476" s="4" t="s">
        <v>50</v>
      </c>
      <c r="S1476" s="4" t="str">
        <f t="shared" si="23"/>
        <v/>
      </c>
      <c r="T1476" s="4">
        <f>③入力シート!J1479</f>
        <v>0</v>
      </c>
    </row>
    <row r="1477" spans="1:20" ht="15" customHeight="1">
      <c r="A1477" s="4">
        <v>0</v>
      </c>
      <c r="B1477" s="4">
        <f>③入力シート!$B$2</f>
        <v>202307</v>
      </c>
      <c r="C1477" s="4" t="e">
        <f>③入力シート!C1480*100+③入力シート!D1480</f>
        <v>#VALUE!</v>
      </c>
      <c r="D1477" s="4">
        <v>112011</v>
      </c>
      <c r="E1477" s="4">
        <f>①基本情報!$B$11</f>
        <v>0</v>
      </c>
      <c r="F1477" s="4" t="str">
        <f>③入力シート!Q1480</f>
        <v/>
      </c>
      <c r="G1477" s="4">
        <v>1</v>
      </c>
      <c r="H1477">
        <f>COUNTIFS($C$2:$C1477,C1477,$F$2:$F1477,F1477,$I$2:$I1477,I1477)</f>
        <v>1476</v>
      </c>
      <c r="I1477" s="4">
        <f>③入力シート!E1480</f>
        <v>0</v>
      </c>
      <c r="K1477" s="4">
        <f>③入力シート!G1480</f>
        <v>0</v>
      </c>
      <c r="L1477" s="4">
        <f>③入力シート!H1480</f>
        <v>0</v>
      </c>
      <c r="O1477" s="4">
        <f>①基本情報!$B$9</f>
        <v>0</v>
      </c>
      <c r="P1477" s="4" t="str">
        <f>③入力シート!B1480</f>
        <v/>
      </c>
      <c r="R1477" s="4" t="s">
        <v>50</v>
      </c>
      <c r="S1477" s="4" t="str">
        <f t="shared" si="23"/>
        <v/>
      </c>
      <c r="T1477" s="4">
        <f>③入力シート!J1480</f>
        <v>0</v>
      </c>
    </row>
    <row r="1478" spans="1:20" ht="15" customHeight="1">
      <c r="A1478" s="4">
        <v>0</v>
      </c>
      <c r="B1478" s="4">
        <f>③入力シート!$B$2</f>
        <v>202307</v>
      </c>
      <c r="C1478" s="4" t="e">
        <f>③入力シート!C1481*100+③入力シート!D1481</f>
        <v>#VALUE!</v>
      </c>
      <c r="D1478" s="4">
        <v>112011</v>
      </c>
      <c r="E1478" s="4">
        <f>①基本情報!$B$11</f>
        <v>0</v>
      </c>
      <c r="F1478" s="4" t="str">
        <f>③入力シート!Q1481</f>
        <v/>
      </c>
      <c r="G1478" s="4">
        <v>1</v>
      </c>
      <c r="H1478">
        <f>COUNTIFS($C$2:$C1478,C1478,$F$2:$F1478,F1478,$I$2:$I1478,I1478)</f>
        <v>1477</v>
      </c>
      <c r="I1478" s="4">
        <f>③入力シート!E1481</f>
        <v>0</v>
      </c>
      <c r="K1478" s="4">
        <f>③入力シート!G1481</f>
        <v>0</v>
      </c>
      <c r="L1478" s="4">
        <f>③入力シート!H1481</f>
        <v>0</v>
      </c>
      <c r="O1478" s="4">
        <f>①基本情報!$B$9</f>
        <v>0</v>
      </c>
      <c r="P1478" s="4" t="str">
        <f>③入力シート!B1481</f>
        <v/>
      </c>
      <c r="R1478" s="4" t="s">
        <v>50</v>
      </c>
      <c r="S1478" s="4" t="str">
        <f t="shared" si="23"/>
        <v/>
      </c>
      <c r="T1478" s="4">
        <f>③入力シート!J1481</f>
        <v>0</v>
      </c>
    </row>
    <row r="1479" spans="1:20" ht="15" customHeight="1">
      <c r="A1479" s="4">
        <v>0</v>
      </c>
      <c r="B1479" s="4">
        <f>③入力シート!$B$2</f>
        <v>202307</v>
      </c>
      <c r="C1479" s="4" t="e">
        <f>③入力シート!C1482*100+③入力シート!D1482</f>
        <v>#VALUE!</v>
      </c>
      <c r="D1479" s="4">
        <v>112011</v>
      </c>
      <c r="E1479" s="4">
        <f>①基本情報!$B$11</f>
        <v>0</v>
      </c>
      <c r="F1479" s="4" t="str">
        <f>③入力シート!Q1482</f>
        <v/>
      </c>
      <c r="G1479" s="4">
        <v>1</v>
      </c>
      <c r="H1479">
        <f>COUNTIFS($C$2:$C1479,C1479,$F$2:$F1479,F1479,$I$2:$I1479,I1479)</f>
        <v>1478</v>
      </c>
      <c r="I1479" s="4">
        <f>③入力シート!E1482</f>
        <v>0</v>
      </c>
      <c r="K1479" s="4">
        <f>③入力シート!G1482</f>
        <v>0</v>
      </c>
      <c r="L1479" s="4">
        <f>③入力シート!H1482</f>
        <v>0</v>
      </c>
      <c r="O1479" s="4">
        <f>①基本情報!$B$9</f>
        <v>0</v>
      </c>
      <c r="P1479" s="4" t="str">
        <f>③入力シート!B1482</f>
        <v/>
      </c>
      <c r="R1479" s="4" t="s">
        <v>50</v>
      </c>
      <c r="S1479" s="4" t="str">
        <f t="shared" si="23"/>
        <v/>
      </c>
      <c r="T1479" s="4">
        <f>③入力シート!J1482</f>
        <v>0</v>
      </c>
    </row>
    <row r="1480" spans="1:20" ht="15" customHeight="1">
      <c r="A1480" s="4">
        <v>0</v>
      </c>
      <c r="B1480" s="4">
        <f>③入力シート!$B$2</f>
        <v>202307</v>
      </c>
      <c r="C1480" s="4" t="e">
        <f>③入力シート!C1483*100+③入力シート!D1483</f>
        <v>#VALUE!</v>
      </c>
      <c r="D1480" s="4">
        <v>112011</v>
      </c>
      <c r="E1480" s="4">
        <f>①基本情報!$B$11</f>
        <v>0</v>
      </c>
      <c r="F1480" s="4" t="str">
        <f>③入力シート!Q1483</f>
        <v/>
      </c>
      <c r="G1480" s="4">
        <v>1</v>
      </c>
      <c r="H1480">
        <f>COUNTIFS($C$2:$C1480,C1480,$F$2:$F1480,F1480,$I$2:$I1480,I1480)</f>
        <v>1479</v>
      </c>
      <c r="I1480" s="4">
        <f>③入力シート!E1483</f>
        <v>0</v>
      </c>
      <c r="K1480" s="4">
        <f>③入力シート!G1483</f>
        <v>0</v>
      </c>
      <c r="L1480" s="4">
        <f>③入力シート!H1483</f>
        <v>0</v>
      </c>
      <c r="O1480" s="4">
        <f>①基本情報!$B$9</f>
        <v>0</v>
      </c>
      <c r="P1480" s="4" t="str">
        <f>③入力シート!B1483</f>
        <v/>
      </c>
      <c r="R1480" s="4" t="s">
        <v>50</v>
      </c>
      <c r="S1480" s="4" t="str">
        <f t="shared" si="23"/>
        <v/>
      </c>
      <c r="T1480" s="4">
        <f>③入力シート!J1483</f>
        <v>0</v>
      </c>
    </row>
    <row r="1481" spans="1:20" ht="15" customHeight="1">
      <c r="A1481" s="4">
        <v>0</v>
      </c>
      <c r="B1481" s="4">
        <f>③入力シート!$B$2</f>
        <v>202307</v>
      </c>
      <c r="C1481" s="4" t="e">
        <f>③入力シート!C1484*100+③入力シート!D1484</f>
        <v>#VALUE!</v>
      </c>
      <c r="D1481" s="4">
        <v>112011</v>
      </c>
      <c r="E1481" s="4">
        <f>①基本情報!$B$11</f>
        <v>0</v>
      </c>
      <c r="F1481" s="4" t="str">
        <f>③入力シート!Q1484</f>
        <v/>
      </c>
      <c r="G1481" s="4">
        <v>1</v>
      </c>
      <c r="H1481">
        <f>COUNTIFS($C$2:$C1481,C1481,$F$2:$F1481,F1481,$I$2:$I1481,I1481)</f>
        <v>1480</v>
      </c>
      <c r="I1481" s="4">
        <f>③入力シート!E1484</f>
        <v>0</v>
      </c>
      <c r="K1481" s="4">
        <f>③入力シート!G1484</f>
        <v>0</v>
      </c>
      <c r="L1481" s="4">
        <f>③入力シート!H1484</f>
        <v>0</v>
      </c>
      <c r="O1481" s="4">
        <f>①基本情報!$B$9</f>
        <v>0</v>
      </c>
      <c r="P1481" s="4" t="str">
        <f>③入力シート!B1484</f>
        <v/>
      </c>
      <c r="R1481" s="4" t="s">
        <v>50</v>
      </c>
      <c r="S1481" s="4" t="str">
        <f t="shared" si="23"/>
        <v/>
      </c>
      <c r="T1481" s="4">
        <f>③入力シート!J1484</f>
        <v>0</v>
      </c>
    </row>
    <row r="1482" spans="1:20" ht="15" customHeight="1">
      <c r="A1482" s="4">
        <v>0</v>
      </c>
      <c r="B1482" s="4">
        <f>③入力シート!$B$2</f>
        <v>202307</v>
      </c>
      <c r="C1482" s="4" t="e">
        <f>③入力シート!C1485*100+③入力シート!D1485</f>
        <v>#VALUE!</v>
      </c>
      <c r="D1482" s="4">
        <v>112011</v>
      </c>
      <c r="E1482" s="4">
        <f>①基本情報!$B$11</f>
        <v>0</v>
      </c>
      <c r="F1482" s="4" t="str">
        <f>③入力シート!Q1485</f>
        <v/>
      </c>
      <c r="G1482" s="4">
        <v>1</v>
      </c>
      <c r="H1482">
        <f>COUNTIFS($C$2:$C1482,C1482,$F$2:$F1482,F1482,$I$2:$I1482,I1482)</f>
        <v>1481</v>
      </c>
      <c r="I1482" s="4">
        <f>③入力シート!E1485</f>
        <v>0</v>
      </c>
      <c r="K1482" s="4">
        <f>③入力シート!G1485</f>
        <v>0</v>
      </c>
      <c r="L1482" s="4">
        <f>③入力シート!H1485</f>
        <v>0</v>
      </c>
      <c r="O1482" s="4">
        <f>①基本情報!$B$9</f>
        <v>0</v>
      </c>
      <c r="P1482" s="4" t="str">
        <f>③入力シート!B1485</f>
        <v/>
      </c>
      <c r="R1482" s="4" t="s">
        <v>50</v>
      </c>
      <c r="S1482" s="4" t="str">
        <f t="shared" si="23"/>
        <v/>
      </c>
      <c r="T1482" s="4">
        <f>③入力シート!J1485</f>
        <v>0</v>
      </c>
    </row>
    <row r="1483" spans="1:20" ht="15" customHeight="1">
      <c r="A1483" s="4">
        <v>0</v>
      </c>
      <c r="B1483" s="4">
        <f>③入力シート!$B$2</f>
        <v>202307</v>
      </c>
      <c r="C1483" s="4" t="e">
        <f>③入力シート!C1486*100+③入力シート!D1486</f>
        <v>#VALUE!</v>
      </c>
      <c r="D1483" s="4">
        <v>112011</v>
      </c>
      <c r="E1483" s="4">
        <f>①基本情報!$B$11</f>
        <v>0</v>
      </c>
      <c r="F1483" s="4" t="str">
        <f>③入力シート!Q1486</f>
        <v/>
      </c>
      <c r="G1483" s="4">
        <v>1</v>
      </c>
      <c r="H1483">
        <f>COUNTIFS($C$2:$C1483,C1483,$F$2:$F1483,F1483,$I$2:$I1483,I1483)</f>
        <v>1482</v>
      </c>
      <c r="I1483" s="4">
        <f>③入力シート!E1486</f>
        <v>0</v>
      </c>
      <c r="K1483" s="4">
        <f>③入力シート!G1486</f>
        <v>0</v>
      </c>
      <c r="L1483" s="4">
        <f>③入力シート!H1486</f>
        <v>0</v>
      </c>
      <c r="O1483" s="4">
        <f>①基本情報!$B$9</f>
        <v>0</v>
      </c>
      <c r="P1483" s="4" t="str">
        <f>③入力シート!B1486</f>
        <v/>
      </c>
      <c r="R1483" s="4" t="s">
        <v>50</v>
      </c>
      <c r="S1483" s="4" t="str">
        <f t="shared" si="23"/>
        <v/>
      </c>
      <c r="T1483" s="4">
        <f>③入力シート!J1486</f>
        <v>0</v>
      </c>
    </row>
    <row r="1484" spans="1:20" ht="15" customHeight="1">
      <c r="A1484" s="4">
        <v>0</v>
      </c>
      <c r="B1484" s="4">
        <f>③入力シート!$B$2</f>
        <v>202307</v>
      </c>
      <c r="C1484" s="4" t="e">
        <f>③入力シート!C1487*100+③入力シート!D1487</f>
        <v>#VALUE!</v>
      </c>
      <c r="D1484" s="4">
        <v>112011</v>
      </c>
      <c r="E1484" s="4">
        <f>①基本情報!$B$11</f>
        <v>0</v>
      </c>
      <c r="F1484" s="4" t="str">
        <f>③入力シート!Q1487</f>
        <v/>
      </c>
      <c r="G1484" s="4">
        <v>1</v>
      </c>
      <c r="H1484">
        <f>COUNTIFS($C$2:$C1484,C1484,$F$2:$F1484,F1484,$I$2:$I1484,I1484)</f>
        <v>1483</v>
      </c>
      <c r="I1484" s="4">
        <f>③入力シート!E1487</f>
        <v>0</v>
      </c>
      <c r="K1484" s="4">
        <f>③入力シート!G1487</f>
        <v>0</v>
      </c>
      <c r="L1484" s="4">
        <f>③入力シート!H1487</f>
        <v>0</v>
      </c>
      <c r="O1484" s="4">
        <f>①基本情報!$B$9</f>
        <v>0</v>
      </c>
      <c r="P1484" s="4" t="str">
        <f>③入力シート!B1487</f>
        <v/>
      </c>
      <c r="R1484" s="4" t="s">
        <v>50</v>
      </c>
      <c r="S1484" s="4" t="str">
        <f t="shared" si="23"/>
        <v/>
      </c>
      <c r="T1484" s="4">
        <f>③入力シート!J1487</f>
        <v>0</v>
      </c>
    </row>
    <row r="1485" spans="1:20" ht="15" customHeight="1">
      <c r="A1485" s="4">
        <v>0</v>
      </c>
      <c r="B1485" s="4">
        <f>③入力シート!$B$2</f>
        <v>202307</v>
      </c>
      <c r="C1485" s="4" t="e">
        <f>③入力シート!C1488*100+③入力シート!D1488</f>
        <v>#VALUE!</v>
      </c>
      <c r="D1485" s="4">
        <v>112011</v>
      </c>
      <c r="E1485" s="4">
        <f>①基本情報!$B$11</f>
        <v>0</v>
      </c>
      <c r="F1485" s="4" t="str">
        <f>③入力シート!Q1488</f>
        <v/>
      </c>
      <c r="G1485" s="4">
        <v>1</v>
      </c>
      <c r="H1485">
        <f>COUNTIFS($C$2:$C1485,C1485,$F$2:$F1485,F1485,$I$2:$I1485,I1485)</f>
        <v>1484</v>
      </c>
      <c r="I1485" s="4">
        <f>③入力シート!E1488</f>
        <v>0</v>
      </c>
      <c r="K1485" s="4">
        <f>③入力シート!G1488</f>
        <v>0</v>
      </c>
      <c r="L1485" s="4">
        <f>③入力シート!H1488</f>
        <v>0</v>
      </c>
      <c r="O1485" s="4">
        <f>①基本情報!$B$9</f>
        <v>0</v>
      </c>
      <c r="P1485" s="4" t="str">
        <f>③入力シート!B1488</f>
        <v/>
      </c>
      <c r="R1485" s="4" t="s">
        <v>50</v>
      </c>
      <c r="S1485" s="4" t="str">
        <f t="shared" si="23"/>
        <v/>
      </c>
      <c r="T1485" s="4">
        <f>③入力シート!J1488</f>
        <v>0</v>
      </c>
    </row>
    <row r="1486" spans="1:20" ht="15" customHeight="1">
      <c r="A1486" s="4">
        <v>0</v>
      </c>
      <c r="B1486" s="4">
        <f>③入力シート!$B$2</f>
        <v>202307</v>
      </c>
      <c r="C1486" s="4" t="e">
        <f>③入力シート!C1489*100+③入力シート!D1489</f>
        <v>#VALUE!</v>
      </c>
      <c r="D1486" s="4">
        <v>112011</v>
      </c>
      <c r="E1486" s="4">
        <f>①基本情報!$B$11</f>
        <v>0</v>
      </c>
      <c r="F1486" s="4" t="str">
        <f>③入力シート!Q1489</f>
        <v/>
      </c>
      <c r="G1486" s="4">
        <v>1</v>
      </c>
      <c r="H1486">
        <f>COUNTIFS($C$2:$C1486,C1486,$F$2:$F1486,F1486,$I$2:$I1486,I1486)</f>
        <v>1485</v>
      </c>
      <c r="I1486" s="4">
        <f>③入力シート!E1489</f>
        <v>0</v>
      </c>
      <c r="K1486" s="4">
        <f>③入力シート!G1489</f>
        <v>0</v>
      </c>
      <c r="L1486" s="4">
        <f>③入力シート!H1489</f>
        <v>0</v>
      </c>
      <c r="O1486" s="4">
        <f>①基本情報!$B$9</f>
        <v>0</v>
      </c>
      <c r="P1486" s="4" t="str">
        <f>③入力シート!B1489</f>
        <v/>
      </c>
      <c r="R1486" s="4" t="s">
        <v>50</v>
      </c>
      <c r="S1486" s="4" t="str">
        <f t="shared" si="23"/>
        <v/>
      </c>
      <c r="T1486" s="4">
        <f>③入力シート!J1489</f>
        <v>0</v>
      </c>
    </row>
    <row r="1487" spans="1:20" ht="15" customHeight="1">
      <c r="A1487" s="4">
        <v>0</v>
      </c>
      <c r="B1487" s="4">
        <f>③入力シート!$B$2</f>
        <v>202307</v>
      </c>
      <c r="C1487" s="4" t="e">
        <f>③入力シート!C1490*100+③入力シート!D1490</f>
        <v>#VALUE!</v>
      </c>
      <c r="D1487" s="4">
        <v>112011</v>
      </c>
      <c r="E1487" s="4">
        <f>①基本情報!$B$11</f>
        <v>0</v>
      </c>
      <c r="F1487" s="4" t="str">
        <f>③入力シート!Q1490</f>
        <v/>
      </c>
      <c r="G1487" s="4">
        <v>1</v>
      </c>
      <c r="H1487">
        <f>COUNTIFS($C$2:$C1487,C1487,$F$2:$F1487,F1487,$I$2:$I1487,I1487)</f>
        <v>1486</v>
      </c>
      <c r="I1487" s="4">
        <f>③入力シート!E1490</f>
        <v>0</v>
      </c>
      <c r="K1487" s="4">
        <f>③入力シート!G1490</f>
        <v>0</v>
      </c>
      <c r="L1487" s="4">
        <f>③入力シート!H1490</f>
        <v>0</v>
      </c>
      <c r="O1487" s="4">
        <f>①基本情報!$B$9</f>
        <v>0</v>
      </c>
      <c r="P1487" s="4" t="str">
        <f>③入力シート!B1490</f>
        <v/>
      </c>
      <c r="R1487" s="4" t="s">
        <v>50</v>
      </c>
      <c r="S1487" s="4" t="str">
        <f t="shared" si="23"/>
        <v/>
      </c>
      <c r="T1487" s="4">
        <f>③入力シート!J1490</f>
        <v>0</v>
      </c>
    </row>
    <row r="1488" spans="1:20" ht="15" customHeight="1">
      <c r="A1488" s="4">
        <v>0</v>
      </c>
      <c r="B1488" s="4">
        <f>③入力シート!$B$2</f>
        <v>202307</v>
      </c>
      <c r="C1488" s="4" t="e">
        <f>③入力シート!C1491*100+③入力シート!D1491</f>
        <v>#VALUE!</v>
      </c>
      <c r="D1488" s="4">
        <v>112011</v>
      </c>
      <c r="E1488" s="4">
        <f>①基本情報!$B$11</f>
        <v>0</v>
      </c>
      <c r="F1488" s="4" t="str">
        <f>③入力シート!Q1491</f>
        <v/>
      </c>
      <c r="G1488" s="4">
        <v>1</v>
      </c>
      <c r="H1488">
        <f>COUNTIFS($C$2:$C1488,C1488,$F$2:$F1488,F1488,$I$2:$I1488,I1488)</f>
        <v>1487</v>
      </c>
      <c r="I1488" s="4">
        <f>③入力シート!E1491</f>
        <v>0</v>
      </c>
      <c r="K1488" s="4">
        <f>③入力シート!G1491</f>
        <v>0</v>
      </c>
      <c r="L1488" s="4">
        <f>③入力シート!H1491</f>
        <v>0</v>
      </c>
      <c r="O1488" s="4">
        <f>①基本情報!$B$9</f>
        <v>0</v>
      </c>
      <c r="P1488" s="4" t="str">
        <f>③入力シート!B1491</f>
        <v/>
      </c>
      <c r="R1488" s="4" t="s">
        <v>50</v>
      </c>
      <c r="S1488" s="4" t="str">
        <f t="shared" si="23"/>
        <v/>
      </c>
      <c r="T1488" s="4">
        <f>③入力シート!J1491</f>
        <v>0</v>
      </c>
    </row>
    <row r="1489" spans="1:20" ht="15" customHeight="1">
      <c r="A1489" s="4">
        <v>0</v>
      </c>
      <c r="B1489" s="4">
        <f>③入力シート!$B$2</f>
        <v>202307</v>
      </c>
      <c r="C1489" s="4" t="e">
        <f>③入力シート!C1492*100+③入力シート!D1492</f>
        <v>#VALUE!</v>
      </c>
      <c r="D1489" s="4">
        <v>112011</v>
      </c>
      <c r="E1489" s="4">
        <f>①基本情報!$B$11</f>
        <v>0</v>
      </c>
      <c r="F1489" s="4" t="str">
        <f>③入力シート!Q1492</f>
        <v/>
      </c>
      <c r="G1489" s="4">
        <v>1</v>
      </c>
      <c r="H1489">
        <f>COUNTIFS($C$2:$C1489,C1489,$F$2:$F1489,F1489,$I$2:$I1489,I1489)</f>
        <v>1488</v>
      </c>
      <c r="I1489" s="4">
        <f>③入力シート!E1492</f>
        <v>0</v>
      </c>
      <c r="K1489" s="4">
        <f>③入力シート!G1492</f>
        <v>0</v>
      </c>
      <c r="L1489" s="4">
        <f>③入力シート!H1492</f>
        <v>0</v>
      </c>
      <c r="O1489" s="4">
        <f>①基本情報!$B$9</f>
        <v>0</v>
      </c>
      <c r="P1489" s="4" t="str">
        <f>③入力シート!B1492</f>
        <v/>
      </c>
      <c r="R1489" s="4" t="s">
        <v>50</v>
      </c>
      <c r="S1489" s="4" t="str">
        <f t="shared" si="23"/>
        <v/>
      </c>
      <c r="T1489" s="4">
        <f>③入力シート!J1492</f>
        <v>0</v>
      </c>
    </row>
    <row r="1490" spans="1:20" ht="15" customHeight="1">
      <c r="A1490" s="4">
        <v>0</v>
      </c>
      <c r="B1490" s="4">
        <f>③入力シート!$B$2</f>
        <v>202307</v>
      </c>
      <c r="C1490" s="4" t="e">
        <f>③入力シート!C1493*100+③入力シート!D1493</f>
        <v>#VALUE!</v>
      </c>
      <c r="D1490" s="4">
        <v>112011</v>
      </c>
      <c r="E1490" s="4">
        <f>①基本情報!$B$11</f>
        <v>0</v>
      </c>
      <c r="F1490" s="4" t="str">
        <f>③入力シート!Q1493</f>
        <v/>
      </c>
      <c r="G1490" s="4">
        <v>1</v>
      </c>
      <c r="H1490">
        <f>COUNTIFS($C$2:$C1490,C1490,$F$2:$F1490,F1490,$I$2:$I1490,I1490)</f>
        <v>1489</v>
      </c>
      <c r="I1490" s="4">
        <f>③入力シート!E1493</f>
        <v>0</v>
      </c>
      <c r="K1490" s="4">
        <f>③入力シート!G1493</f>
        <v>0</v>
      </c>
      <c r="L1490" s="4">
        <f>③入力シート!H1493</f>
        <v>0</v>
      </c>
      <c r="O1490" s="4">
        <f>①基本情報!$B$9</f>
        <v>0</v>
      </c>
      <c r="P1490" s="4" t="str">
        <f>③入力シート!B1493</f>
        <v/>
      </c>
      <c r="R1490" s="4" t="s">
        <v>50</v>
      </c>
      <c r="S1490" s="4" t="str">
        <f t="shared" si="23"/>
        <v/>
      </c>
      <c r="T1490" s="4">
        <f>③入力シート!J1493</f>
        <v>0</v>
      </c>
    </row>
    <row r="1491" spans="1:20" ht="15" customHeight="1">
      <c r="A1491" s="4">
        <v>0</v>
      </c>
      <c r="B1491" s="4">
        <f>③入力シート!$B$2</f>
        <v>202307</v>
      </c>
      <c r="C1491" s="4" t="e">
        <f>③入力シート!C1494*100+③入力シート!D1494</f>
        <v>#VALUE!</v>
      </c>
      <c r="D1491" s="4">
        <v>112011</v>
      </c>
      <c r="E1491" s="4">
        <f>①基本情報!$B$11</f>
        <v>0</v>
      </c>
      <c r="F1491" s="4" t="str">
        <f>③入力シート!Q1494</f>
        <v/>
      </c>
      <c r="G1491" s="4">
        <v>1</v>
      </c>
      <c r="H1491">
        <f>COUNTIFS($C$2:$C1491,C1491,$F$2:$F1491,F1491,$I$2:$I1491,I1491)</f>
        <v>1490</v>
      </c>
      <c r="I1491" s="4">
        <f>③入力シート!E1494</f>
        <v>0</v>
      </c>
      <c r="K1491" s="4">
        <f>③入力シート!G1494</f>
        <v>0</v>
      </c>
      <c r="L1491" s="4">
        <f>③入力シート!H1494</f>
        <v>0</v>
      </c>
      <c r="O1491" s="4">
        <f>①基本情報!$B$9</f>
        <v>0</v>
      </c>
      <c r="P1491" s="4" t="str">
        <f>③入力シート!B1494</f>
        <v/>
      </c>
      <c r="R1491" s="4" t="s">
        <v>50</v>
      </c>
      <c r="S1491" s="4" t="str">
        <f t="shared" si="23"/>
        <v/>
      </c>
      <c r="T1491" s="4">
        <f>③入力シート!J1494</f>
        <v>0</v>
      </c>
    </row>
    <row r="1492" spans="1:20" ht="15" customHeight="1">
      <c r="A1492" s="4">
        <v>0</v>
      </c>
      <c r="B1492" s="4">
        <f>③入力シート!$B$2</f>
        <v>202307</v>
      </c>
      <c r="C1492" s="4" t="e">
        <f>③入力シート!C1495*100+③入力シート!D1495</f>
        <v>#VALUE!</v>
      </c>
      <c r="D1492" s="4">
        <v>112011</v>
      </c>
      <c r="E1492" s="4">
        <f>①基本情報!$B$11</f>
        <v>0</v>
      </c>
      <c r="F1492" s="4" t="str">
        <f>③入力シート!Q1495</f>
        <v/>
      </c>
      <c r="G1492" s="4">
        <v>1</v>
      </c>
      <c r="H1492">
        <f>COUNTIFS($C$2:$C1492,C1492,$F$2:$F1492,F1492,$I$2:$I1492,I1492)</f>
        <v>1491</v>
      </c>
      <c r="I1492" s="4">
        <f>③入力シート!E1495</f>
        <v>0</v>
      </c>
      <c r="K1492" s="4">
        <f>③入力シート!G1495</f>
        <v>0</v>
      </c>
      <c r="L1492" s="4">
        <f>③入力シート!H1495</f>
        <v>0</v>
      </c>
      <c r="O1492" s="4">
        <f>①基本情報!$B$9</f>
        <v>0</v>
      </c>
      <c r="P1492" s="4" t="str">
        <f>③入力シート!B1495</f>
        <v/>
      </c>
      <c r="R1492" s="4" t="s">
        <v>50</v>
      </c>
      <c r="S1492" s="4" t="str">
        <f t="shared" si="23"/>
        <v/>
      </c>
      <c r="T1492" s="4">
        <f>③入力シート!J1495</f>
        <v>0</v>
      </c>
    </row>
    <row r="1493" spans="1:20" ht="15" customHeight="1">
      <c r="A1493" s="4">
        <v>0</v>
      </c>
      <c r="B1493" s="4">
        <f>③入力シート!$B$2</f>
        <v>202307</v>
      </c>
      <c r="C1493" s="4" t="e">
        <f>③入力シート!C1496*100+③入力シート!D1496</f>
        <v>#VALUE!</v>
      </c>
      <c r="D1493" s="4">
        <v>112011</v>
      </c>
      <c r="E1493" s="4">
        <f>①基本情報!$B$11</f>
        <v>0</v>
      </c>
      <c r="F1493" s="4" t="str">
        <f>③入力シート!Q1496</f>
        <v/>
      </c>
      <c r="G1493" s="4">
        <v>1</v>
      </c>
      <c r="H1493">
        <f>COUNTIFS($C$2:$C1493,C1493,$F$2:$F1493,F1493,$I$2:$I1493,I1493)</f>
        <v>1492</v>
      </c>
      <c r="I1493" s="4">
        <f>③入力シート!E1496</f>
        <v>0</v>
      </c>
      <c r="K1493" s="4">
        <f>③入力シート!G1496</f>
        <v>0</v>
      </c>
      <c r="L1493" s="4">
        <f>③入力シート!H1496</f>
        <v>0</v>
      </c>
      <c r="O1493" s="4">
        <f>①基本情報!$B$9</f>
        <v>0</v>
      </c>
      <c r="P1493" s="4" t="str">
        <f>③入力シート!B1496</f>
        <v/>
      </c>
      <c r="R1493" s="4" t="s">
        <v>50</v>
      </c>
      <c r="S1493" s="4" t="str">
        <f t="shared" si="23"/>
        <v/>
      </c>
      <c r="T1493" s="4">
        <f>③入力シート!J1496</f>
        <v>0</v>
      </c>
    </row>
    <row r="1494" spans="1:20" ht="15" customHeight="1">
      <c r="A1494" s="4">
        <v>0</v>
      </c>
      <c r="B1494" s="4">
        <f>③入力シート!$B$2</f>
        <v>202307</v>
      </c>
      <c r="C1494" s="4" t="e">
        <f>③入力シート!C1497*100+③入力シート!D1497</f>
        <v>#VALUE!</v>
      </c>
      <c r="D1494" s="4">
        <v>112011</v>
      </c>
      <c r="E1494" s="4">
        <f>①基本情報!$B$11</f>
        <v>0</v>
      </c>
      <c r="F1494" s="4" t="str">
        <f>③入力シート!Q1497</f>
        <v/>
      </c>
      <c r="G1494" s="4">
        <v>1</v>
      </c>
      <c r="H1494">
        <f>COUNTIFS($C$2:$C1494,C1494,$F$2:$F1494,F1494,$I$2:$I1494,I1494)</f>
        <v>1493</v>
      </c>
      <c r="I1494" s="4">
        <f>③入力シート!E1497</f>
        <v>0</v>
      </c>
      <c r="K1494" s="4">
        <f>③入力シート!G1497</f>
        <v>0</v>
      </c>
      <c r="L1494" s="4">
        <f>③入力シート!H1497</f>
        <v>0</v>
      </c>
      <c r="O1494" s="4">
        <f>①基本情報!$B$9</f>
        <v>0</v>
      </c>
      <c r="P1494" s="4" t="str">
        <f>③入力シート!B1497</f>
        <v/>
      </c>
      <c r="R1494" s="4" t="s">
        <v>50</v>
      </c>
      <c r="S1494" s="4" t="str">
        <f t="shared" si="23"/>
        <v/>
      </c>
      <c r="T1494" s="4">
        <f>③入力シート!J1497</f>
        <v>0</v>
      </c>
    </row>
    <row r="1495" spans="1:20" ht="15" customHeight="1">
      <c r="A1495" s="4">
        <v>0</v>
      </c>
      <c r="B1495" s="4">
        <f>③入力シート!$B$2</f>
        <v>202307</v>
      </c>
      <c r="C1495" s="4" t="e">
        <f>③入力シート!C1498*100+③入力シート!D1498</f>
        <v>#VALUE!</v>
      </c>
      <c r="D1495" s="4">
        <v>112011</v>
      </c>
      <c r="E1495" s="4">
        <f>①基本情報!$B$11</f>
        <v>0</v>
      </c>
      <c r="F1495" s="4" t="str">
        <f>③入力シート!Q1498</f>
        <v/>
      </c>
      <c r="G1495" s="4">
        <v>1</v>
      </c>
      <c r="H1495">
        <f>COUNTIFS($C$2:$C1495,C1495,$F$2:$F1495,F1495,$I$2:$I1495,I1495)</f>
        <v>1494</v>
      </c>
      <c r="I1495" s="4">
        <f>③入力シート!E1498</f>
        <v>0</v>
      </c>
      <c r="K1495" s="4">
        <f>③入力シート!G1498</f>
        <v>0</v>
      </c>
      <c r="L1495" s="4">
        <f>③入力シート!H1498</f>
        <v>0</v>
      </c>
      <c r="O1495" s="4">
        <f>①基本情報!$B$9</f>
        <v>0</v>
      </c>
      <c r="P1495" s="4" t="str">
        <f>③入力シート!B1498</f>
        <v/>
      </c>
      <c r="R1495" s="4" t="s">
        <v>50</v>
      </c>
      <c r="S1495" s="4" t="str">
        <f t="shared" si="23"/>
        <v/>
      </c>
      <c r="T1495" s="4">
        <f>③入力シート!J1498</f>
        <v>0</v>
      </c>
    </row>
    <row r="1496" spans="1:20" ht="15" customHeight="1">
      <c r="A1496" s="4">
        <v>0</v>
      </c>
      <c r="B1496" s="4">
        <f>③入力シート!$B$2</f>
        <v>202307</v>
      </c>
      <c r="C1496" s="4" t="e">
        <f>③入力シート!C1499*100+③入力シート!D1499</f>
        <v>#VALUE!</v>
      </c>
      <c r="D1496" s="4">
        <v>112011</v>
      </c>
      <c r="E1496" s="4">
        <f>①基本情報!$B$11</f>
        <v>0</v>
      </c>
      <c r="F1496" s="4" t="str">
        <f>③入力シート!Q1499</f>
        <v/>
      </c>
      <c r="G1496" s="4">
        <v>1</v>
      </c>
      <c r="H1496">
        <f>COUNTIFS($C$2:$C1496,C1496,$F$2:$F1496,F1496,$I$2:$I1496,I1496)</f>
        <v>1495</v>
      </c>
      <c r="I1496" s="4">
        <f>③入力シート!E1499</f>
        <v>0</v>
      </c>
      <c r="K1496" s="4">
        <f>③入力シート!G1499</f>
        <v>0</v>
      </c>
      <c r="L1496" s="4">
        <f>③入力シート!H1499</f>
        <v>0</v>
      </c>
      <c r="O1496" s="4">
        <f>①基本情報!$B$9</f>
        <v>0</v>
      </c>
      <c r="P1496" s="4" t="str">
        <f>③入力シート!B1499</f>
        <v/>
      </c>
      <c r="R1496" s="4" t="s">
        <v>50</v>
      </c>
      <c r="S1496" s="4" t="str">
        <f t="shared" si="23"/>
        <v/>
      </c>
      <c r="T1496" s="4">
        <f>③入力シート!J1499</f>
        <v>0</v>
      </c>
    </row>
    <row r="1497" spans="1:20" ht="15" customHeight="1">
      <c r="A1497" s="4">
        <v>0</v>
      </c>
      <c r="B1497" s="4">
        <f>③入力シート!$B$2</f>
        <v>202307</v>
      </c>
      <c r="C1497" s="4" t="e">
        <f>③入力シート!C1500*100+③入力シート!D1500</f>
        <v>#VALUE!</v>
      </c>
      <c r="D1497" s="4">
        <v>112011</v>
      </c>
      <c r="E1497" s="4">
        <f>①基本情報!$B$11</f>
        <v>0</v>
      </c>
      <c r="F1497" s="4" t="str">
        <f>③入力シート!Q1500</f>
        <v/>
      </c>
      <c r="G1497" s="4">
        <v>1</v>
      </c>
      <c r="H1497">
        <f>COUNTIFS($C$2:$C1497,C1497,$F$2:$F1497,F1497,$I$2:$I1497,I1497)</f>
        <v>1496</v>
      </c>
      <c r="I1497" s="4">
        <f>③入力シート!E1500</f>
        <v>0</v>
      </c>
      <c r="K1497" s="4">
        <f>③入力シート!G1500</f>
        <v>0</v>
      </c>
      <c r="L1497" s="4">
        <f>③入力シート!H1500</f>
        <v>0</v>
      </c>
      <c r="O1497" s="4">
        <f>①基本情報!$B$9</f>
        <v>0</v>
      </c>
      <c r="P1497" s="4" t="str">
        <f>③入力シート!B1500</f>
        <v/>
      </c>
      <c r="R1497" s="4" t="s">
        <v>50</v>
      </c>
      <c r="S1497" s="4" t="str">
        <f t="shared" si="23"/>
        <v/>
      </c>
      <c r="T1497" s="4">
        <f>③入力シート!J1500</f>
        <v>0</v>
      </c>
    </row>
    <row r="1498" spans="1:20" ht="15" customHeight="1">
      <c r="A1498" s="4">
        <v>0</v>
      </c>
      <c r="B1498" s="4">
        <f>③入力シート!$B$2</f>
        <v>202307</v>
      </c>
      <c r="C1498" s="4" t="e">
        <f>③入力シート!C1501*100+③入力シート!D1501</f>
        <v>#VALUE!</v>
      </c>
      <c r="D1498" s="4">
        <v>112011</v>
      </c>
      <c r="E1498" s="4">
        <f>①基本情報!$B$11</f>
        <v>0</v>
      </c>
      <c r="F1498" s="4" t="str">
        <f>③入力シート!Q1501</f>
        <v/>
      </c>
      <c r="G1498" s="4">
        <v>1</v>
      </c>
      <c r="H1498">
        <f>COUNTIFS($C$2:$C1498,C1498,$F$2:$F1498,F1498,$I$2:$I1498,I1498)</f>
        <v>1497</v>
      </c>
      <c r="I1498" s="4">
        <f>③入力シート!E1501</f>
        <v>0</v>
      </c>
      <c r="K1498" s="4">
        <f>③入力シート!G1501</f>
        <v>0</v>
      </c>
      <c r="L1498" s="4">
        <f>③入力シート!H1501</f>
        <v>0</v>
      </c>
      <c r="O1498" s="4">
        <f>①基本情報!$B$9</f>
        <v>0</v>
      </c>
      <c r="P1498" s="4" t="str">
        <f>③入力シート!B1501</f>
        <v/>
      </c>
      <c r="R1498" s="4" t="s">
        <v>50</v>
      </c>
      <c r="S1498" s="4" t="str">
        <f t="shared" si="23"/>
        <v/>
      </c>
      <c r="T1498" s="4">
        <f>③入力シート!J1501</f>
        <v>0</v>
      </c>
    </row>
    <row r="1499" spans="1:20" ht="15" customHeight="1">
      <c r="A1499" s="4">
        <v>0</v>
      </c>
      <c r="B1499" s="4">
        <f>③入力シート!$B$2</f>
        <v>202307</v>
      </c>
      <c r="C1499" s="4" t="e">
        <f>③入力シート!C1502*100+③入力シート!D1502</f>
        <v>#VALUE!</v>
      </c>
      <c r="D1499" s="4">
        <v>112011</v>
      </c>
      <c r="E1499" s="4">
        <f>①基本情報!$B$11</f>
        <v>0</v>
      </c>
      <c r="F1499" s="4" t="str">
        <f>③入力シート!Q1502</f>
        <v/>
      </c>
      <c r="G1499" s="4">
        <v>1</v>
      </c>
      <c r="H1499">
        <f>COUNTIFS($C$2:$C1499,C1499,$F$2:$F1499,F1499,$I$2:$I1499,I1499)</f>
        <v>1498</v>
      </c>
      <c r="I1499" s="4">
        <f>③入力シート!E1502</f>
        <v>0</v>
      </c>
      <c r="K1499" s="4">
        <f>③入力シート!G1502</f>
        <v>0</v>
      </c>
      <c r="L1499" s="4">
        <f>③入力シート!H1502</f>
        <v>0</v>
      </c>
      <c r="O1499" s="4">
        <f>①基本情報!$B$9</f>
        <v>0</v>
      </c>
      <c r="P1499" s="4" t="str">
        <f>③入力シート!B1502</f>
        <v/>
      </c>
      <c r="R1499" s="4" t="s">
        <v>50</v>
      </c>
      <c r="S1499" s="4" t="str">
        <f t="shared" si="23"/>
        <v/>
      </c>
      <c r="T1499" s="4">
        <f>③入力シート!J1502</f>
        <v>0</v>
      </c>
    </row>
    <row r="1500" spans="1:20" ht="15" customHeight="1">
      <c r="A1500" s="4">
        <v>0</v>
      </c>
      <c r="B1500" s="4">
        <f>③入力シート!$B$2</f>
        <v>202307</v>
      </c>
      <c r="C1500" s="4" t="e">
        <f>③入力シート!C1503*100+③入力シート!D1503</f>
        <v>#VALUE!</v>
      </c>
      <c r="D1500" s="4">
        <v>112011</v>
      </c>
      <c r="E1500" s="4">
        <f>①基本情報!$B$11</f>
        <v>0</v>
      </c>
      <c r="F1500" s="4" t="str">
        <f>③入力シート!Q1503</f>
        <v/>
      </c>
      <c r="G1500" s="4">
        <v>1</v>
      </c>
      <c r="H1500">
        <f>COUNTIFS($C$2:$C1500,C1500,$F$2:$F1500,F1500,$I$2:$I1500,I1500)</f>
        <v>1499</v>
      </c>
      <c r="I1500" s="4">
        <f>③入力シート!E1503</f>
        <v>0</v>
      </c>
      <c r="K1500" s="4">
        <f>③入力シート!G1503</f>
        <v>0</v>
      </c>
      <c r="L1500" s="4">
        <f>③入力シート!H1503</f>
        <v>0</v>
      </c>
      <c r="O1500" s="4">
        <f>①基本情報!$B$9</f>
        <v>0</v>
      </c>
      <c r="P1500" s="4" t="str">
        <f>③入力シート!B1503</f>
        <v/>
      </c>
      <c r="R1500" s="4" t="s">
        <v>50</v>
      </c>
      <c r="S1500" s="4" t="str">
        <f t="shared" si="23"/>
        <v/>
      </c>
      <c r="T1500" s="4">
        <f>③入力シート!J1503</f>
        <v>0</v>
      </c>
    </row>
    <row r="1501" spans="1:20" ht="15" customHeight="1">
      <c r="A1501" s="4">
        <v>0</v>
      </c>
      <c r="B1501" s="4">
        <f>③入力シート!$B$2</f>
        <v>202307</v>
      </c>
      <c r="C1501" s="4" t="e">
        <f>③入力シート!C1504*100+③入力シート!D1504</f>
        <v>#VALUE!</v>
      </c>
      <c r="D1501" s="4">
        <v>112011</v>
      </c>
      <c r="E1501" s="4">
        <f>①基本情報!$B$11</f>
        <v>0</v>
      </c>
      <c r="F1501" s="4" t="str">
        <f>③入力シート!Q1504</f>
        <v/>
      </c>
      <c r="G1501" s="4">
        <v>1</v>
      </c>
      <c r="H1501">
        <f>COUNTIFS($C$2:$C1501,C1501,$F$2:$F1501,F1501,$I$2:$I1501,I1501)</f>
        <v>1500</v>
      </c>
      <c r="I1501" s="4">
        <f>③入力シート!E1504</f>
        <v>0</v>
      </c>
      <c r="K1501" s="4">
        <f>③入力シート!G1504</f>
        <v>0</v>
      </c>
      <c r="L1501" s="4">
        <f>③入力シート!H1504</f>
        <v>0</v>
      </c>
      <c r="O1501" s="4">
        <f>①基本情報!$B$9</f>
        <v>0</v>
      </c>
      <c r="P1501" s="4" t="str">
        <f>③入力シート!B1504</f>
        <v/>
      </c>
      <c r="R1501" s="4" t="s">
        <v>50</v>
      </c>
      <c r="S1501" s="4" t="str">
        <f t="shared" si="23"/>
        <v/>
      </c>
      <c r="T1501" s="4">
        <f>③入力シート!J1504</f>
        <v>0</v>
      </c>
    </row>
    <row r="1502" spans="1:20" ht="15" customHeight="1">
      <c r="A1502" s="4">
        <v>0</v>
      </c>
      <c r="B1502" s="4">
        <f>③入力シート!$B$2</f>
        <v>202307</v>
      </c>
      <c r="C1502" s="4" t="e">
        <f>③入力シート!C1505*100+③入力シート!D1505</f>
        <v>#VALUE!</v>
      </c>
      <c r="D1502" s="4">
        <v>112011</v>
      </c>
      <c r="E1502" s="4">
        <f>①基本情報!$B$11</f>
        <v>0</v>
      </c>
      <c r="F1502" s="4" t="str">
        <f>③入力シート!Q1505</f>
        <v/>
      </c>
      <c r="G1502" s="4">
        <v>1</v>
      </c>
      <c r="H1502">
        <f>COUNTIFS($C$2:$C1502,C1502,$F$2:$F1502,F1502,$I$2:$I1502,I1502)</f>
        <v>1501</v>
      </c>
      <c r="I1502" s="4">
        <f>③入力シート!E1505</f>
        <v>0</v>
      </c>
      <c r="K1502" s="4">
        <f>③入力シート!G1505</f>
        <v>0</v>
      </c>
      <c r="L1502" s="4">
        <f>③入力シート!H1505</f>
        <v>0</v>
      </c>
      <c r="O1502" s="4">
        <f>①基本情報!$B$9</f>
        <v>0</v>
      </c>
      <c r="P1502" s="4" t="str">
        <f>③入力シート!B1505</f>
        <v/>
      </c>
      <c r="R1502" s="4" t="s">
        <v>50</v>
      </c>
      <c r="S1502" s="4" t="str">
        <f t="shared" si="23"/>
        <v/>
      </c>
      <c r="T1502" s="4">
        <f>③入力シート!J1505</f>
        <v>0</v>
      </c>
    </row>
    <row r="1503" spans="1:20" ht="15" customHeight="1">
      <c r="A1503" s="4">
        <v>0</v>
      </c>
      <c r="B1503" s="4">
        <f>③入力シート!$B$2</f>
        <v>202307</v>
      </c>
      <c r="C1503" s="4" t="e">
        <f>③入力シート!C1506*100+③入力シート!D1506</f>
        <v>#VALUE!</v>
      </c>
      <c r="D1503" s="4">
        <v>112011</v>
      </c>
      <c r="E1503" s="4">
        <f>①基本情報!$B$11</f>
        <v>0</v>
      </c>
      <c r="F1503" s="4" t="str">
        <f>③入力シート!Q1506</f>
        <v/>
      </c>
      <c r="G1503" s="4">
        <v>1</v>
      </c>
      <c r="H1503">
        <f>COUNTIFS($C$2:$C1503,C1503,$F$2:$F1503,F1503,$I$2:$I1503,I1503)</f>
        <v>1502</v>
      </c>
      <c r="I1503" s="4">
        <f>③入力シート!E1506</f>
        <v>0</v>
      </c>
      <c r="K1503" s="4">
        <f>③入力シート!G1506</f>
        <v>0</v>
      </c>
      <c r="L1503" s="4">
        <f>③入力シート!H1506</f>
        <v>0</v>
      </c>
      <c r="O1503" s="4">
        <f>①基本情報!$B$9</f>
        <v>0</v>
      </c>
      <c r="P1503" s="4" t="str">
        <f>③入力シート!B1506</f>
        <v/>
      </c>
      <c r="R1503" s="4" t="s">
        <v>50</v>
      </c>
      <c r="S1503" s="4" t="str">
        <f t="shared" si="23"/>
        <v/>
      </c>
      <c r="T1503" s="4">
        <f>③入力シート!J1506</f>
        <v>0</v>
      </c>
    </row>
    <row r="1504" spans="1:20" ht="15" customHeight="1">
      <c r="A1504" s="4">
        <v>0</v>
      </c>
      <c r="B1504" s="4">
        <f>③入力シート!$B$2</f>
        <v>202307</v>
      </c>
      <c r="C1504" s="4" t="e">
        <f>③入力シート!C1507*100+③入力シート!D1507</f>
        <v>#VALUE!</v>
      </c>
      <c r="D1504" s="4">
        <v>112011</v>
      </c>
      <c r="E1504" s="4">
        <f>①基本情報!$B$11</f>
        <v>0</v>
      </c>
      <c r="F1504" s="4" t="str">
        <f>③入力シート!Q1507</f>
        <v/>
      </c>
      <c r="G1504" s="4">
        <v>1</v>
      </c>
      <c r="H1504">
        <f>COUNTIFS($C$2:$C1504,C1504,$F$2:$F1504,F1504,$I$2:$I1504,I1504)</f>
        <v>1503</v>
      </c>
      <c r="I1504" s="4">
        <f>③入力シート!E1507</f>
        <v>0</v>
      </c>
      <c r="K1504" s="4">
        <f>③入力シート!G1507</f>
        <v>0</v>
      </c>
      <c r="L1504" s="4">
        <f>③入力シート!H1507</f>
        <v>0</v>
      </c>
      <c r="O1504" s="4">
        <f>①基本情報!$B$9</f>
        <v>0</v>
      </c>
      <c r="P1504" s="4" t="str">
        <f>③入力シート!B1507</f>
        <v/>
      </c>
      <c r="R1504" s="4" t="s">
        <v>50</v>
      </c>
      <c r="S1504" s="4" t="str">
        <f t="shared" si="23"/>
        <v/>
      </c>
      <c r="T1504" s="4">
        <f>③入力シート!J1507</f>
        <v>0</v>
      </c>
    </row>
    <row r="1505" spans="1:20" ht="15" customHeight="1">
      <c r="A1505" s="4">
        <v>0</v>
      </c>
      <c r="B1505" s="4">
        <f>③入力シート!$B$2</f>
        <v>202307</v>
      </c>
      <c r="C1505" s="4" t="e">
        <f>③入力シート!C1508*100+③入力シート!D1508</f>
        <v>#VALUE!</v>
      </c>
      <c r="D1505" s="4">
        <v>112011</v>
      </c>
      <c r="E1505" s="4">
        <f>①基本情報!$B$11</f>
        <v>0</v>
      </c>
      <c r="F1505" s="4" t="str">
        <f>③入力シート!Q1508</f>
        <v/>
      </c>
      <c r="G1505" s="4">
        <v>1</v>
      </c>
      <c r="H1505">
        <f>COUNTIFS($C$2:$C1505,C1505,$F$2:$F1505,F1505,$I$2:$I1505,I1505)</f>
        <v>1504</v>
      </c>
      <c r="I1505" s="4">
        <f>③入力シート!E1508</f>
        <v>0</v>
      </c>
      <c r="K1505" s="4">
        <f>③入力シート!G1508</f>
        <v>0</v>
      </c>
      <c r="L1505" s="4">
        <f>③入力シート!H1508</f>
        <v>0</v>
      </c>
      <c r="O1505" s="4">
        <f>①基本情報!$B$9</f>
        <v>0</v>
      </c>
      <c r="P1505" s="4" t="str">
        <f>③入力シート!B1508</f>
        <v/>
      </c>
      <c r="R1505" s="4" t="s">
        <v>50</v>
      </c>
      <c r="S1505" s="4" t="str">
        <f t="shared" si="23"/>
        <v/>
      </c>
      <c r="T1505" s="4">
        <f>③入力シート!J1508</f>
        <v>0</v>
      </c>
    </row>
    <row r="1506" spans="1:20" ht="15" customHeight="1">
      <c r="A1506" s="4">
        <v>0</v>
      </c>
      <c r="B1506" s="4">
        <f>③入力シート!$B$2</f>
        <v>202307</v>
      </c>
      <c r="C1506" s="4" t="e">
        <f>③入力シート!C1509*100+③入力シート!D1509</f>
        <v>#VALUE!</v>
      </c>
      <c r="D1506" s="4">
        <v>112011</v>
      </c>
      <c r="E1506" s="4">
        <f>①基本情報!$B$11</f>
        <v>0</v>
      </c>
      <c r="F1506" s="4" t="str">
        <f>③入力シート!Q1509</f>
        <v/>
      </c>
      <c r="G1506" s="4">
        <v>1</v>
      </c>
      <c r="H1506">
        <f>COUNTIFS($C$2:$C1506,C1506,$F$2:$F1506,F1506,$I$2:$I1506,I1506)</f>
        <v>1505</v>
      </c>
      <c r="I1506" s="4">
        <f>③入力シート!E1509</f>
        <v>0</v>
      </c>
      <c r="K1506" s="4">
        <f>③入力シート!G1509</f>
        <v>0</v>
      </c>
      <c r="L1506" s="4">
        <f>③入力シート!H1509</f>
        <v>0</v>
      </c>
      <c r="O1506" s="4">
        <f>①基本情報!$B$9</f>
        <v>0</v>
      </c>
      <c r="P1506" s="4" t="str">
        <f>③入力シート!B1509</f>
        <v/>
      </c>
      <c r="R1506" s="4" t="s">
        <v>50</v>
      </c>
      <c r="S1506" s="4" t="str">
        <f t="shared" si="23"/>
        <v/>
      </c>
      <c r="T1506" s="4">
        <f>③入力シート!J1509</f>
        <v>0</v>
      </c>
    </row>
    <row r="1507" spans="1:20" ht="15" customHeight="1">
      <c r="A1507" s="4">
        <v>0</v>
      </c>
      <c r="B1507" s="4">
        <f>③入力シート!$B$2</f>
        <v>202307</v>
      </c>
      <c r="C1507" s="4" t="e">
        <f>③入力シート!C1510*100+③入力シート!D1510</f>
        <v>#VALUE!</v>
      </c>
      <c r="D1507" s="4">
        <v>112011</v>
      </c>
      <c r="E1507" s="4">
        <f>①基本情報!$B$11</f>
        <v>0</v>
      </c>
      <c r="F1507" s="4" t="str">
        <f>③入力シート!Q1510</f>
        <v/>
      </c>
      <c r="G1507" s="4">
        <v>1</v>
      </c>
      <c r="H1507">
        <f>COUNTIFS($C$2:$C1507,C1507,$F$2:$F1507,F1507,$I$2:$I1507,I1507)</f>
        <v>1506</v>
      </c>
      <c r="I1507" s="4">
        <f>③入力シート!E1510</f>
        <v>0</v>
      </c>
      <c r="K1507" s="4">
        <f>③入力シート!G1510</f>
        <v>0</v>
      </c>
      <c r="L1507" s="4">
        <f>③入力シート!H1510</f>
        <v>0</v>
      </c>
      <c r="O1507" s="4">
        <f>①基本情報!$B$9</f>
        <v>0</v>
      </c>
      <c r="P1507" s="4" t="str">
        <f>③入力シート!B1510</f>
        <v/>
      </c>
      <c r="R1507" s="4" t="s">
        <v>50</v>
      </c>
      <c r="S1507" s="4" t="str">
        <f t="shared" si="23"/>
        <v/>
      </c>
      <c r="T1507" s="4">
        <f>③入力シート!J1510</f>
        <v>0</v>
      </c>
    </row>
    <row r="1508" spans="1:20" ht="15" customHeight="1">
      <c r="A1508" s="4">
        <v>0</v>
      </c>
      <c r="B1508" s="4">
        <f>③入力シート!$B$2</f>
        <v>202307</v>
      </c>
      <c r="C1508" s="4" t="e">
        <f>③入力シート!C1511*100+③入力シート!D1511</f>
        <v>#VALUE!</v>
      </c>
      <c r="D1508" s="4">
        <v>112011</v>
      </c>
      <c r="E1508" s="4">
        <f>①基本情報!$B$11</f>
        <v>0</v>
      </c>
      <c r="F1508" s="4" t="str">
        <f>③入力シート!Q1511</f>
        <v/>
      </c>
      <c r="G1508" s="4">
        <v>1</v>
      </c>
      <c r="H1508">
        <f>COUNTIFS($C$2:$C1508,C1508,$F$2:$F1508,F1508,$I$2:$I1508,I1508)</f>
        <v>1507</v>
      </c>
      <c r="I1508" s="4">
        <f>③入力シート!E1511</f>
        <v>0</v>
      </c>
      <c r="K1508" s="4">
        <f>③入力シート!G1511</f>
        <v>0</v>
      </c>
      <c r="L1508" s="4">
        <f>③入力シート!H1511</f>
        <v>0</v>
      </c>
      <c r="O1508" s="4">
        <f>①基本情報!$B$9</f>
        <v>0</v>
      </c>
      <c r="P1508" s="4" t="str">
        <f>③入力シート!B1511</f>
        <v/>
      </c>
      <c r="R1508" s="4" t="s">
        <v>50</v>
      </c>
      <c r="S1508" s="4" t="str">
        <f t="shared" si="23"/>
        <v/>
      </c>
      <c r="T1508" s="4">
        <f>③入力シート!J1511</f>
        <v>0</v>
      </c>
    </row>
    <row r="1509" spans="1:20" ht="15" customHeight="1">
      <c r="A1509" s="4">
        <v>0</v>
      </c>
      <c r="B1509" s="4">
        <f>③入力シート!$B$2</f>
        <v>202307</v>
      </c>
      <c r="C1509" s="4" t="e">
        <f>③入力シート!C1512*100+③入力シート!D1512</f>
        <v>#VALUE!</v>
      </c>
      <c r="D1509" s="4">
        <v>112011</v>
      </c>
      <c r="E1509" s="4">
        <f>①基本情報!$B$11</f>
        <v>0</v>
      </c>
      <c r="F1509" s="4" t="str">
        <f>③入力シート!Q1512</f>
        <v/>
      </c>
      <c r="G1509" s="4">
        <v>1</v>
      </c>
      <c r="H1509">
        <f>COUNTIFS($C$2:$C1509,C1509,$F$2:$F1509,F1509,$I$2:$I1509,I1509)</f>
        <v>1508</v>
      </c>
      <c r="I1509" s="4">
        <f>③入力シート!E1512</f>
        <v>0</v>
      </c>
      <c r="K1509" s="4">
        <f>③入力シート!G1512</f>
        <v>0</v>
      </c>
      <c r="L1509" s="4">
        <f>③入力シート!H1512</f>
        <v>0</v>
      </c>
      <c r="O1509" s="4">
        <f>①基本情報!$B$9</f>
        <v>0</v>
      </c>
      <c r="P1509" s="4" t="str">
        <f>③入力シート!B1512</f>
        <v/>
      </c>
      <c r="R1509" s="4" t="s">
        <v>50</v>
      </c>
      <c r="S1509" s="4" t="str">
        <f t="shared" si="23"/>
        <v/>
      </c>
      <c r="T1509" s="4">
        <f>③入力シート!J1512</f>
        <v>0</v>
      </c>
    </row>
    <row r="1510" spans="1:20" ht="15" customHeight="1">
      <c r="A1510" s="4">
        <v>0</v>
      </c>
      <c r="B1510" s="4">
        <f>③入力シート!$B$2</f>
        <v>202307</v>
      </c>
      <c r="C1510" s="4" t="e">
        <f>③入力シート!C1513*100+③入力シート!D1513</f>
        <v>#VALUE!</v>
      </c>
      <c r="D1510" s="4">
        <v>112011</v>
      </c>
      <c r="E1510" s="4">
        <f>①基本情報!$B$11</f>
        <v>0</v>
      </c>
      <c r="F1510" s="4" t="str">
        <f>③入力シート!Q1513</f>
        <v/>
      </c>
      <c r="G1510" s="4">
        <v>1</v>
      </c>
      <c r="H1510">
        <f>COUNTIFS($C$2:$C1510,C1510,$F$2:$F1510,F1510,$I$2:$I1510,I1510)</f>
        <v>1509</v>
      </c>
      <c r="I1510" s="4">
        <f>③入力シート!E1513</f>
        <v>0</v>
      </c>
      <c r="K1510" s="4">
        <f>③入力シート!G1513</f>
        <v>0</v>
      </c>
      <c r="L1510" s="4">
        <f>③入力シート!H1513</f>
        <v>0</v>
      </c>
      <c r="O1510" s="4">
        <f>①基本情報!$B$9</f>
        <v>0</v>
      </c>
      <c r="P1510" s="4" t="str">
        <f>③入力シート!B1513</f>
        <v/>
      </c>
      <c r="R1510" s="4" t="s">
        <v>50</v>
      </c>
      <c r="S1510" s="4" t="str">
        <f t="shared" si="23"/>
        <v/>
      </c>
      <c r="T1510" s="4">
        <f>③入力シート!J1513</f>
        <v>0</v>
      </c>
    </row>
    <row r="1511" spans="1:20" ht="15" customHeight="1">
      <c r="A1511" s="4">
        <v>0</v>
      </c>
      <c r="B1511" s="4">
        <f>③入力シート!$B$2</f>
        <v>202307</v>
      </c>
      <c r="C1511" s="4" t="e">
        <f>③入力シート!C1514*100+③入力シート!D1514</f>
        <v>#VALUE!</v>
      </c>
      <c r="D1511" s="4">
        <v>112011</v>
      </c>
      <c r="E1511" s="4">
        <f>①基本情報!$B$11</f>
        <v>0</v>
      </c>
      <c r="F1511" s="4" t="str">
        <f>③入力シート!Q1514</f>
        <v/>
      </c>
      <c r="G1511" s="4">
        <v>1</v>
      </c>
      <c r="H1511">
        <f>COUNTIFS($C$2:$C1511,C1511,$F$2:$F1511,F1511,$I$2:$I1511,I1511)</f>
        <v>1510</v>
      </c>
      <c r="I1511" s="4">
        <f>③入力シート!E1514</f>
        <v>0</v>
      </c>
      <c r="K1511" s="4">
        <f>③入力シート!G1514</f>
        <v>0</v>
      </c>
      <c r="L1511" s="4">
        <f>③入力シート!H1514</f>
        <v>0</v>
      </c>
      <c r="O1511" s="4">
        <f>①基本情報!$B$9</f>
        <v>0</v>
      </c>
      <c r="P1511" s="4" t="str">
        <f>③入力シート!B1514</f>
        <v/>
      </c>
      <c r="R1511" s="4" t="s">
        <v>50</v>
      </c>
      <c r="S1511" s="4" t="str">
        <f t="shared" si="23"/>
        <v/>
      </c>
      <c r="T1511" s="4">
        <f>③入力シート!J1514</f>
        <v>0</v>
      </c>
    </row>
    <row r="1512" spans="1:20" ht="15" customHeight="1">
      <c r="A1512" s="4">
        <v>0</v>
      </c>
      <c r="B1512" s="4">
        <f>③入力シート!$B$2</f>
        <v>202307</v>
      </c>
      <c r="C1512" s="4" t="e">
        <f>③入力シート!C1515*100+③入力シート!D1515</f>
        <v>#VALUE!</v>
      </c>
      <c r="D1512" s="4">
        <v>112011</v>
      </c>
      <c r="E1512" s="4">
        <f>①基本情報!$B$11</f>
        <v>0</v>
      </c>
      <c r="F1512" s="4" t="str">
        <f>③入力シート!Q1515</f>
        <v/>
      </c>
      <c r="G1512" s="4">
        <v>1</v>
      </c>
      <c r="H1512">
        <f>COUNTIFS($C$2:$C1512,C1512,$F$2:$F1512,F1512,$I$2:$I1512,I1512)</f>
        <v>1511</v>
      </c>
      <c r="I1512" s="4">
        <f>③入力シート!E1515</f>
        <v>0</v>
      </c>
      <c r="K1512" s="4">
        <f>③入力シート!G1515</f>
        <v>0</v>
      </c>
      <c r="L1512" s="4">
        <f>③入力シート!H1515</f>
        <v>0</v>
      </c>
      <c r="O1512" s="4">
        <f>①基本情報!$B$9</f>
        <v>0</v>
      </c>
      <c r="P1512" s="4" t="str">
        <f>③入力シート!B1515</f>
        <v/>
      </c>
      <c r="R1512" s="4" t="s">
        <v>50</v>
      </c>
      <c r="S1512" s="4" t="str">
        <f t="shared" si="23"/>
        <v/>
      </c>
      <c r="T1512" s="4">
        <f>③入力シート!J1515</f>
        <v>0</v>
      </c>
    </row>
    <row r="1513" spans="1:20" ht="15" customHeight="1">
      <c r="A1513" s="4">
        <v>0</v>
      </c>
      <c r="B1513" s="4">
        <f>③入力シート!$B$2</f>
        <v>202307</v>
      </c>
      <c r="C1513" s="4" t="e">
        <f>③入力シート!C1516*100+③入力シート!D1516</f>
        <v>#VALUE!</v>
      </c>
      <c r="D1513" s="4">
        <v>112011</v>
      </c>
      <c r="E1513" s="4">
        <f>①基本情報!$B$11</f>
        <v>0</v>
      </c>
      <c r="F1513" s="4" t="str">
        <f>③入力シート!Q1516</f>
        <v/>
      </c>
      <c r="G1513" s="4">
        <v>1</v>
      </c>
      <c r="H1513">
        <f>COUNTIFS($C$2:$C1513,C1513,$F$2:$F1513,F1513,$I$2:$I1513,I1513)</f>
        <v>1512</v>
      </c>
      <c r="I1513" s="4">
        <f>③入力シート!E1516</f>
        <v>0</v>
      </c>
      <c r="K1513" s="4">
        <f>③入力シート!G1516</f>
        <v>0</v>
      </c>
      <c r="L1513" s="4">
        <f>③入力シート!H1516</f>
        <v>0</v>
      </c>
      <c r="O1513" s="4">
        <f>①基本情報!$B$9</f>
        <v>0</v>
      </c>
      <c r="P1513" s="4" t="str">
        <f>③入力シート!B1516</f>
        <v/>
      </c>
      <c r="R1513" s="4" t="s">
        <v>50</v>
      </c>
      <c r="S1513" s="4" t="str">
        <f t="shared" ref="S1513:S1576" si="24">IFERROR(VLOOKUP(T1513,$V:$W,2,0),"")</f>
        <v/>
      </c>
      <c r="T1513" s="4">
        <f>③入力シート!J1516</f>
        <v>0</v>
      </c>
    </row>
    <row r="1514" spans="1:20" ht="15" customHeight="1">
      <c r="A1514" s="4">
        <v>0</v>
      </c>
      <c r="B1514" s="4">
        <f>③入力シート!$B$2</f>
        <v>202307</v>
      </c>
      <c r="C1514" s="4" t="e">
        <f>③入力シート!C1517*100+③入力シート!D1517</f>
        <v>#VALUE!</v>
      </c>
      <c r="D1514" s="4">
        <v>112011</v>
      </c>
      <c r="E1514" s="4">
        <f>①基本情報!$B$11</f>
        <v>0</v>
      </c>
      <c r="F1514" s="4" t="str">
        <f>③入力シート!Q1517</f>
        <v/>
      </c>
      <c r="G1514" s="4">
        <v>1</v>
      </c>
      <c r="H1514">
        <f>COUNTIFS($C$2:$C1514,C1514,$F$2:$F1514,F1514,$I$2:$I1514,I1514)</f>
        <v>1513</v>
      </c>
      <c r="I1514" s="4">
        <f>③入力シート!E1517</f>
        <v>0</v>
      </c>
      <c r="K1514" s="4">
        <f>③入力シート!G1517</f>
        <v>0</v>
      </c>
      <c r="L1514" s="4">
        <f>③入力シート!H1517</f>
        <v>0</v>
      </c>
      <c r="O1514" s="4">
        <f>①基本情報!$B$9</f>
        <v>0</v>
      </c>
      <c r="P1514" s="4" t="str">
        <f>③入力シート!B1517</f>
        <v/>
      </c>
      <c r="R1514" s="4" t="s">
        <v>50</v>
      </c>
      <c r="S1514" s="4" t="str">
        <f t="shared" si="24"/>
        <v/>
      </c>
      <c r="T1514" s="4">
        <f>③入力シート!J1517</f>
        <v>0</v>
      </c>
    </row>
    <row r="1515" spans="1:20" ht="15" customHeight="1">
      <c r="A1515" s="4">
        <v>0</v>
      </c>
      <c r="B1515" s="4">
        <f>③入力シート!$B$2</f>
        <v>202307</v>
      </c>
      <c r="C1515" s="4" t="e">
        <f>③入力シート!C1518*100+③入力シート!D1518</f>
        <v>#VALUE!</v>
      </c>
      <c r="D1515" s="4">
        <v>112011</v>
      </c>
      <c r="E1515" s="4">
        <f>①基本情報!$B$11</f>
        <v>0</v>
      </c>
      <c r="F1515" s="4" t="str">
        <f>③入力シート!Q1518</f>
        <v/>
      </c>
      <c r="G1515" s="4">
        <v>1</v>
      </c>
      <c r="H1515">
        <f>COUNTIFS($C$2:$C1515,C1515,$F$2:$F1515,F1515,$I$2:$I1515,I1515)</f>
        <v>1514</v>
      </c>
      <c r="I1515" s="4">
        <f>③入力シート!E1518</f>
        <v>0</v>
      </c>
      <c r="K1515" s="4">
        <f>③入力シート!G1518</f>
        <v>0</v>
      </c>
      <c r="L1515" s="4">
        <f>③入力シート!H1518</f>
        <v>0</v>
      </c>
      <c r="O1515" s="4">
        <f>①基本情報!$B$9</f>
        <v>0</v>
      </c>
      <c r="P1515" s="4" t="str">
        <f>③入力シート!B1518</f>
        <v/>
      </c>
      <c r="R1515" s="4" t="s">
        <v>50</v>
      </c>
      <c r="S1515" s="4" t="str">
        <f t="shared" si="24"/>
        <v/>
      </c>
      <c r="T1515" s="4">
        <f>③入力シート!J1518</f>
        <v>0</v>
      </c>
    </row>
    <row r="1516" spans="1:20" ht="15" customHeight="1">
      <c r="A1516" s="4">
        <v>0</v>
      </c>
      <c r="B1516" s="4">
        <f>③入力シート!$B$2</f>
        <v>202307</v>
      </c>
      <c r="C1516" s="4" t="e">
        <f>③入力シート!C1519*100+③入力シート!D1519</f>
        <v>#VALUE!</v>
      </c>
      <c r="D1516" s="4">
        <v>112011</v>
      </c>
      <c r="E1516" s="4">
        <f>①基本情報!$B$11</f>
        <v>0</v>
      </c>
      <c r="F1516" s="4" t="str">
        <f>③入力シート!Q1519</f>
        <v/>
      </c>
      <c r="G1516" s="4">
        <v>1</v>
      </c>
      <c r="H1516">
        <f>COUNTIFS($C$2:$C1516,C1516,$F$2:$F1516,F1516,$I$2:$I1516,I1516)</f>
        <v>1515</v>
      </c>
      <c r="I1516" s="4">
        <f>③入力シート!E1519</f>
        <v>0</v>
      </c>
      <c r="K1516" s="4">
        <f>③入力シート!G1519</f>
        <v>0</v>
      </c>
      <c r="L1516" s="4">
        <f>③入力シート!H1519</f>
        <v>0</v>
      </c>
      <c r="O1516" s="4">
        <f>①基本情報!$B$9</f>
        <v>0</v>
      </c>
      <c r="P1516" s="4" t="str">
        <f>③入力シート!B1519</f>
        <v/>
      </c>
      <c r="R1516" s="4" t="s">
        <v>50</v>
      </c>
      <c r="S1516" s="4" t="str">
        <f t="shared" si="24"/>
        <v/>
      </c>
      <c r="T1516" s="4">
        <f>③入力シート!J1519</f>
        <v>0</v>
      </c>
    </row>
    <row r="1517" spans="1:20" ht="15" customHeight="1">
      <c r="A1517" s="4">
        <v>0</v>
      </c>
      <c r="B1517" s="4">
        <f>③入力シート!$B$2</f>
        <v>202307</v>
      </c>
      <c r="C1517" s="4" t="e">
        <f>③入力シート!C1520*100+③入力シート!D1520</f>
        <v>#VALUE!</v>
      </c>
      <c r="D1517" s="4">
        <v>112011</v>
      </c>
      <c r="E1517" s="4">
        <f>①基本情報!$B$11</f>
        <v>0</v>
      </c>
      <c r="F1517" s="4" t="str">
        <f>③入力シート!Q1520</f>
        <v/>
      </c>
      <c r="G1517" s="4">
        <v>1</v>
      </c>
      <c r="H1517">
        <f>COUNTIFS($C$2:$C1517,C1517,$F$2:$F1517,F1517,$I$2:$I1517,I1517)</f>
        <v>1516</v>
      </c>
      <c r="I1517" s="4">
        <f>③入力シート!E1520</f>
        <v>0</v>
      </c>
      <c r="K1517" s="4">
        <f>③入力シート!G1520</f>
        <v>0</v>
      </c>
      <c r="L1517" s="4">
        <f>③入力シート!H1520</f>
        <v>0</v>
      </c>
      <c r="O1517" s="4">
        <f>①基本情報!$B$9</f>
        <v>0</v>
      </c>
      <c r="P1517" s="4" t="str">
        <f>③入力シート!B1520</f>
        <v/>
      </c>
      <c r="R1517" s="4" t="s">
        <v>50</v>
      </c>
      <c r="S1517" s="4" t="str">
        <f t="shared" si="24"/>
        <v/>
      </c>
      <c r="T1517" s="4">
        <f>③入力シート!J1520</f>
        <v>0</v>
      </c>
    </row>
    <row r="1518" spans="1:20" ht="15" customHeight="1">
      <c r="A1518" s="4">
        <v>0</v>
      </c>
      <c r="B1518" s="4">
        <f>③入力シート!$B$2</f>
        <v>202307</v>
      </c>
      <c r="C1518" s="4" t="e">
        <f>③入力シート!C1521*100+③入力シート!D1521</f>
        <v>#VALUE!</v>
      </c>
      <c r="D1518" s="4">
        <v>112011</v>
      </c>
      <c r="E1518" s="4">
        <f>①基本情報!$B$11</f>
        <v>0</v>
      </c>
      <c r="F1518" s="4" t="str">
        <f>③入力シート!Q1521</f>
        <v/>
      </c>
      <c r="G1518" s="4">
        <v>1</v>
      </c>
      <c r="H1518">
        <f>COUNTIFS($C$2:$C1518,C1518,$F$2:$F1518,F1518,$I$2:$I1518,I1518)</f>
        <v>1517</v>
      </c>
      <c r="I1518" s="4">
        <f>③入力シート!E1521</f>
        <v>0</v>
      </c>
      <c r="K1518" s="4">
        <f>③入力シート!G1521</f>
        <v>0</v>
      </c>
      <c r="L1518" s="4">
        <f>③入力シート!H1521</f>
        <v>0</v>
      </c>
      <c r="O1518" s="4">
        <f>①基本情報!$B$9</f>
        <v>0</v>
      </c>
      <c r="P1518" s="4" t="str">
        <f>③入力シート!B1521</f>
        <v/>
      </c>
      <c r="R1518" s="4" t="s">
        <v>50</v>
      </c>
      <c r="S1518" s="4" t="str">
        <f t="shared" si="24"/>
        <v/>
      </c>
      <c r="T1518" s="4">
        <f>③入力シート!J1521</f>
        <v>0</v>
      </c>
    </row>
    <row r="1519" spans="1:20" ht="15" customHeight="1">
      <c r="A1519" s="4">
        <v>0</v>
      </c>
      <c r="B1519" s="4">
        <f>③入力シート!$B$2</f>
        <v>202307</v>
      </c>
      <c r="C1519" s="4" t="e">
        <f>③入力シート!C1522*100+③入力シート!D1522</f>
        <v>#VALUE!</v>
      </c>
      <c r="D1519" s="4">
        <v>112011</v>
      </c>
      <c r="E1519" s="4">
        <f>①基本情報!$B$11</f>
        <v>0</v>
      </c>
      <c r="F1519" s="4" t="str">
        <f>③入力シート!Q1522</f>
        <v/>
      </c>
      <c r="G1519" s="4">
        <v>1</v>
      </c>
      <c r="H1519">
        <f>COUNTIFS($C$2:$C1519,C1519,$F$2:$F1519,F1519,$I$2:$I1519,I1519)</f>
        <v>1518</v>
      </c>
      <c r="I1519" s="4">
        <f>③入力シート!E1522</f>
        <v>0</v>
      </c>
      <c r="K1519" s="4">
        <f>③入力シート!G1522</f>
        <v>0</v>
      </c>
      <c r="L1519" s="4">
        <f>③入力シート!H1522</f>
        <v>0</v>
      </c>
      <c r="O1519" s="4">
        <f>①基本情報!$B$9</f>
        <v>0</v>
      </c>
      <c r="P1519" s="4" t="str">
        <f>③入力シート!B1522</f>
        <v/>
      </c>
      <c r="R1519" s="4" t="s">
        <v>50</v>
      </c>
      <c r="S1519" s="4" t="str">
        <f t="shared" si="24"/>
        <v/>
      </c>
      <c r="T1519" s="4">
        <f>③入力シート!J1522</f>
        <v>0</v>
      </c>
    </row>
    <row r="1520" spans="1:20" ht="15" customHeight="1">
      <c r="A1520" s="4">
        <v>0</v>
      </c>
      <c r="B1520" s="4">
        <f>③入力シート!$B$2</f>
        <v>202307</v>
      </c>
      <c r="C1520" s="4" t="e">
        <f>③入力シート!C1523*100+③入力シート!D1523</f>
        <v>#VALUE!</v>
      </c>
      <c r="D1520" s="4">
        <v>112011</v>
      </c>
      <c r="E1520" s="4">
        <f>①基本情報!$B$11</f>
        <v>0</v>
      </c>
      <c r="F1520" s="4" t="str">
        <f>③入力シート!Q1523</f>
        <v/>
      </c>
      <c r="G1520" s="4">
        <v>1</v>
      </c>
      <c r="H1520">
        <f>COUNTIFS($C$2:$C1520,C1520,$F$2:$F1520,F1520,$I$2:$I1520,I1520)</f>
        <v>1519</v>
      </c>
      <c r="I1520" s="4">
        <f>③入力シート!E1523</f>
        <v>0</v>
      </c>
      <c r="K1520" s="4">
        <f>③入力シート!G1523</f>
        <v>0</v>
      </c>
      <c r="L1520" s="4">
        <f>③入力シート!H1523</f>
        <v>0</v>
      </c>
      <c r="O1520" s="4">
        <f>①基本情報!$B$9</f>
        <v>0</v>
      </c>
      <c r="P1520" s="4" t="str">
        <f>③入力シート!B1523</f>
        <v/>
      </c>
      <c r="R1520" s="4" t="s">
        <v>50</v>
      </c>
      <c r="S1520" s="4" t="str">
        <f t="shared" si="24"/>
        <v/>
      </c>
      <c r="T1520" s="4">
        <f>③入力シート!J1523</f>
        <v>0</v>
      </c>
    </row>
    <row r="1521" spans="1:20" ht="15" customHeight="1">
      <c r="A1521" s="4">
        <v>0</v>
      </c>
      <c r="B1521" s="4">
        <f>③入力シート!$B$2</f>
        <v>202307</v>
      </c>
      <c r="C1521" s="4" t="e">
        <f>③入力シート!C1524*100+③入力シート!D1524</f>
        <v>#VALUE!</v>
      </c>
      <c r="D1521" s="4">
        <v>112011</v>
      </c>
      <c r="E1521" s="4">
        <f>①基本情報!$B$11</f>
        <v>0</v>
      </c>
      <c r="F1521" s="4" t="str">
        <f>③入力シート!Q1524</f>
        <v/>
      </c>
      <c r="G1521" s="4">
        <v>1</v>
      </c>
      <c r="H1521">
        <f>COUNTIFS($C$2:$C1521,C1521,$F$2:$F1521,F1521,$I$2:$I1521,I1521)</f>
        <v>1520</v>
      </c>
      <c r="I1521" s="4">
        <f>③入力シート!E1524</f>
        <v>0</v>
      </c>
      <c r="K1521" s="4">
        <f>③入力シート!G1524</f>
        <v>0</v>
      </c>
      <c r="L1521" s="4">
        <f>③入力シート!H1524</f>
        <v>0</v>
      </c>
      <c r="O1521" s="4">
        <f>①基本情報!$B$9</f>
        <v>0</v>
      </c>
      <c r="P1521" s="4" t="str">
        <f>③入力シート!B1524</f>
        <v/>
      </c>
      <c r="R1521" s="4" t="s">
        <v>50</v>
      </c>
      <c r="S1521" s="4" t="str">
        <f t="shared" si="24"/>
        <v/>
      </c>
      <c r="T1521" s="4">
        <f>③入力シート!J1524</f>
        <v>0</v>
      </c>
    </row>
    <row r="1522" spans="1:20" ht="15" customHeight="1">
      <c r="A1522" s="4">
        <v>0</v>
      </c>
      <c r="B1522" s="4">
        <f>③入力シート!$B$2</f>
        <v>202307</v>
      </c>
      <c r="C1522" s="4" t="e">
        <f>③入力シート!C1525*100+③入力シート!D1525</f>
        <v>#VALUE!</v>
      </c>
      <c r="D1522" s="4">
        <v>112011</v>
      </c>
      <c r="E1522" s="4">
        <f>①基本情報!$B$11</f>
        <v>0</v>
      </c>
      <c r="F1522" s="4" t="str">
        <f>③入力シート!Q1525</f>
        <v/>
      </c>
      <c r="G1522" s="4">
        <v>1</v>
      </c>
      <c r="H1522">
        <f>COUNTIFS($C$2:$C1522,C1522,$F$2:$F1522,F1522,$I$2:$I1522,I1522)</f>
        <v>1521</v>
      </c>
      <c r="I1522" s="4">
        <f>③入力シート!E1525</f>
        <v>0</v>
      </c>
      <c r="K1522" s="4">
        <f>③入力シート!G1525</f>
        <v>0</v>
      </c>
      <c r="L1522" s="4">
        <f>③入力シート!H1525</f>
        <v>0</v>
      </c>
      <c r="O1522" s="4">
        <f>①基本情報!$B$9</f>
        <v>0</v>
      </c>
      <c r="P1522" s="4" t="str">
        <f>③入力シート!B1525</f>
        <v/>
      </c>
      <c r="R1522" s="4" t="s">
        <v>50</v>
      </c>
      <c r="S1522" s="4" t="str">
        <f t="shared" si="24"/>
        <v/>
      </c>
      <c r="T1522" s="4">
        <f>③入力シート!J1525</f>
        <v>0</v>
      </c>
    </row>
    <row r="1523" spans="1:20" ht="15" customHeight="1">
      <c r="A1523" s="4">
        <v>0</v>
      </c>
      <c r="B1523" s="4">
        <f>③入力シート!$B$2</f>
        <v>202307</v>
      </c>
      <c r="C1523" s="4" t="e">
        <f>③入力シート!C1526*100+③入力シート!D1526</f>
        <v>#VALUE!</v>
      </c>
      <c r="D1523" s="4">
        <v>112011</v>
      </c>
      <c r="E1523" s="4">
        <f>①基本情報!$B$11</f>
        <v>0</v>
      </c>
      <c r="F1523" s="4" t="str">
        <f>③入力シート!Q1526</f>
        <v/>
      </c>
      <c r="G1523" s="4">
        <v>1</v>
      </c>
      <c r="H1523">
        <f>COUNTIFS($C$2:$C1523,C1523,$F$2:$F1523,F1523,$I$2:$I1523,I1523)</f>
        <v>1522</v>
      </c>
      <c r="I1523" s="4">
        <f>③入力シート!E1526</f>
        <v>0</v>
      </c>
      <c r="K1523" s="4">
        <f>③入力シート!G1526</f>
        <v>0</v>
      </c>
      <c r="L1523" s="4">
        <f>③入力シート!H1526</f>
        <v>0</v>
      </c>
      <c r="O1523" s="4">
        <f>①基本情報!$B$9</f>
        <v>0</v>
      </c>
      <c r="P1523" s="4" t="str">
        <f>③入力シート!B1526</f>
        <v/>
      </c>
      <c r="R1523" s="4" t="s">
        <v>50</v>
      </c>
      <c r="S1523" s="4" t="str">
        <f t="shared" si="24"/>
        <v/>
      </c>
      <c r="T1523" s="4">
        <f>③入力シート!J1526</f>
        <v>0</v>
      </c>
    </row>
    <row r="1524" spans="1:20" ht="15" customHeight="1">
      <c r="A1524" s="4">
        <v>0</v>
      </c>
      <c r="B1524" s="4">
        <f>③入力シート!$B$2</f>
        <v>202307</v>
      </c>
      <c r="C1524" s="4" t="e">
        <f>③入力シート!C1527*100+③入力シート!D1527</f>
        <v>#VALUE!</v>
      </c>
      <c r="D1524" s="4">
        <v>112011</v>
      </c>
      <c r="E1524" s="4">
        <f>①基本情報!$B$11</f>
        <v>0</v>
      </c>
      <c r="F1524" s="4" t="str">
        <f>③入力シート!Q1527</f>
        <v/>
      </c>
      <c r="G1524" s="4">
        <v>1</v>
      </c>
      <c r="H1524">
        <f>COUNTIFS($C$2:$C1524,C1524,$F$2:$F1524,F1524,$I$2:$I1524,I1524)</f>
        <v>1523</v>
      </c>
      <c r="I1524" s="4">
        <f>③入力シート!E1527</f>
        <v>0</v>
      </c>
      <c r="K1524" s="4">
        <f>③入力シート!G1527</f>
        <v>0</v>
      </c>
      <c r="L1524" s="4">
        <f>③入力シート!H1527</f>
        <v>0</v>
      </c>
      <c r="O1524" s="4">
        <f>①基本情報!$B$9</f>
        <v>0</v>
      </c>
      <c r="P1524" s="4" t="str">
        <f>③入力シート!B1527</f>
        <v/>
      </c>
      <c r="R1524" s="4" t="s">
        <v>50</v>
      </c>
      <c r="S1524" s="4" t="str">
        <f t="shared" si="24"/>
        <v/>
      </c>
      <c r="T1524" s="4">
        <f>③入力シート!J1527</f>
        <v>0</v>
      </c>
    </row>
    <row r="1525" spans="1:20" ht="15" customHeight="1">
      <c r="A1525" s="4">
        <v>0</v>
      </c>
      <c r="B1525" s="4">
        <f>③入力シート!$B$2</f>
        <v>202307</v>
      </c>
      <c r="C1525" s="4" t="e">
        <f>③入力シート!C1528*100+③入力シート!D1528</f>
        <v>#VALUE!</v>
      </c>
      <c r="D1525" s="4">
        <v>112011</v>
      </c>
      <c r="E1525" s="4">
        <f>①基本情報!$B$11</f>
        <v>0</v>
      </c>
      <c r="F1525" s="4" t="str">
        <f>③入力シート!Q1528</f>
        <v/>
      </c>
      <c r="G1525" s="4">
        <v>1</v>
      </c>
      <c r="H1525">
        <f>COUNTIFS($C$2:$C1525,C1525,$F$2:$F1525,F1525,$I$2:$I1525,I1525)</f>
        <v>1524</v>
      </c>
      <c r="I1525" s="4">
        <f>③入力シート!E1528</f>
        <v>0</v>
      </c>
      <c r="K1525" s="4">
        <f>③入力シート!G1528</f>
        <v>0</v>
      </c>
      <c r="L1525" s="4">
        <f>③入力シート!H1528</f>
        <v>0</v>
      </c>
      <c r="O1525" s="4">
        <f>①基本情報!$B$9</f>
        <v>0</v>
      </c>
      <c r="P1525" s="4" t="str">
        <f>③入力シート!B1528</f>
        <v/>
      </c>
      <c r="R1525" s="4" t="s">
        <v>50</v>
      </c>
      <c r="S1525" s="4" t="str">
        <f t="shared" si="24"/>
        <v/>
      </c>
      <c r="T1525" s="4">
        <f>③入力シート!J1528</f>
        <v>0</v>
      </c>
    </row>
    <row r="1526" spans="1:20" ht="15" customHeight="1">
      <c r="A1526" s="4">
        <v>0</v>
      </c>
      <c r="B1526" s="4">
        <f>③入力シート!$B$2</f>
        <v>202307</v>
      </c>
      <c r="C1526" s="4" t="e">
        <f>③入力シート!C1529*100+③入力シート!D1529</f>
        <v>#VALUE!</v>
      </c>
      <c r="D1526" s="4">
        <v>112011</v>
      </c>
      <c r="E1526" s="4">
        <f>①基本情報!$B$11</f>
        <v>0</v>
      </c>
      <c r="F1526" s="4" t="str">
        <f>③入力シート!Q1529</f>
        <v/>
      </c>
      <c r="G1526" s="4">
        <v>1</v>
      </c>
      <c r="H1526">
        <f>COUNTIFS($C$2:$C1526,C1526,$F$2:$F1526,F1526,$I$2:$I1526,I1526)</f>
        <v>1525</v>
      </c>
      <c r="I1526" s="4">
        <f>③入力シート!E1529</f>
        <v>0</v>
      </c>
      <c r="K1526" s="4">
        <f>③入力シート!G1529</f>
        <v>0</v>
      </c>
      <c r="L1526" s="4">
        <f>③入力シート!H1529</f>
        <v>0</v>
      </c>
      <c r="O1526" s="4">
        <f>①基本情報!$B$9</f>
        <v>0</v>
      </c>
      <c r="P1526" s="4" t="str">
        <f>③入力シート!B1529</f>
        <v/>
      </c>
      <c r="R1526" s="4" t="s">
        <v>50</v>
      </c>
      <c r="S1526" s="4" t="str">
        <f t="shared" si="24"/>
        <v/>
      </c>
      <c r="T1526" s="4">
        <f>③入力シート!J1529</f>
        <v>0</v>
      </c>
    </row>
    <row r="1527" spans="1:20" ht="15" customHeight="1">
      <c r="A1527" s="4">
        <v>0</v>
      </c>
      <c r="B1527" s="4">
        <f>③入力シート!$B$2</f>
        <v>202307</v>
      </c>
      <c r="C1527" s="4" t="e">
        <f>③入力シート!C1530*100+③入力シート!D1530</f>
        <v>#VALUE!</v>
      </c>
      <c r="D1527" s="4">
        <v>112011</v>
      </c>
      <c r="E1527" s="4">
        <f>①基本情報!$B$11</f>
        <v>0</v>
      </c>
      <c r="F1527" s="4" t="str">
        <f>③入力シート!Q1530</f>
        <v/>
      </c>
      <c r="G1527" s="4">
        <v>1</v>
      </c>
      <c r="H1527">
        <f>COUNTIFS($C$2:$C1527,C1527,$F$2:$F1527,F1527,$I$2:$I1527,I1527)</f>
        <v>1526</v>
      </c>
      <c r="I1527" s="4">
        <f>③入力シート!E1530</f>
        <v>0</v>
      </c>
      <c r="K1527" s="4">
        <f>③入力シート!G1530</f>
        <v>0</v>
      </c>
      <c r="L1527" s="4">
        <f>③入力シート!H1530</f>
        <v>0</v>
      </c>
      <c r="O1527" s="4">
        <f>①基本情報!$B$9</f>
        <v>0</v>
      </c>
      <c r="P1527" s="4" t="str">
        <f>③入力シート!B1530</f>
        <v/>
      </c>
      <c r="R1527" s="4" t="s">
        <v>50</v>
      </c>
      <c r="S1527" s="4" t="str">
        <f t="shared" si="24"/>
        <v/>
      </c>
      <c r="T1527" s="4">
        <f>③入力シート!J1530</f>
        <v>0</v>
      </c>
    </row>
    <row r="1528" spans="1:20" ht="15" customHeight="1">
      <c r="A1528" s="4">
        <v>0</v>
      </c>
      <c r="B1528" s="4">
        <f>③入力シート!$B$2</f>
        <v>202307</v>
      </c>
      <c r="C1528" s="4" t="e">
        <f>③入力シート!C1531*100+③入力シート!D1531</f>
        <v>#VALUE!</v>
      </c>
      <c r="D1528" s="4">
        <v>112011</v>
      </c>
      <c r="E1528" s="4">
        <f>①基本情報!$B$11</f>
        <v>0</v>
      </c>
      <c r="F1528" s="4" t="str">
        <f>③入力シート!Q1531</f>
        <v/>
      </c>
      <c r="G1528" s="4">
        <v>1</v>
      </c>
      <c r="H1528">
        <f>COUNTIFS($C$2:$C1528,C1528,$F$2:$F1528,F1528,$I$2:$I1528,I1528)</f>
        <v>1527</v>
      </c>
      <c r="I1528" s="4">
        <f>③入力シート!E1531</f>
        <v>0</v>
      </c>
      <c r="K1528" s="4">
        <f>③入力シート!G1531</f>
        <v>0</v>
      </c>
      <c r="L1528" s="4">
        <f>③入力シート!H1531</f>
        <v>0</v>
      </c>
      <c r="O1528" s="4">
        <f>①基本情報!$B$9</f>
        <v>0</v>
      </c>
      <c r="P1528" s="4" t="str">
        <f>③入力シート!B1531</f>
        <v/>
      </c>
      <c r="R1528" s="4" t="s">
        <v>50</v>
      </c>
      <c r="S1528" s="4" t="str">
        <f t="shared" si="24"/>
        <v/>
      </c>
      <c r="T1528" s="4">
        <f>③入力シート!J1531</f>
        <v>0</v>
      </c>
    </row>
    <row r="1529" spans="1:20" ht="15" customHeight="1">
      <c r="A1529" s="4">
        <v>0</v>
      </c>
      <c r="B1529" s="4">
        <f>③入力シート!$B$2</f>
        <v>202307</v>
      </c>
      <c r="C1529" s="4" t="e">
        <f>③入力シート!C1532*100+③入力シート!D1532</f>
        <v>#VALUE!</v>
      </c>
      <c r="D1529" s="4">
        <v>112011</v>
      </c>
      <c r="E1529" s="4">
        <f>①基本情報!$B$11</f>
        <v>0</v>
      </c>
      <c r="F1529" s="4" t="str">
        <f>③入力シート!Q1532</f>
        <v/>
      </c>
      <c r="G1529" s="4">
        <v>1</v>
      </c>
      <c r="H1529">
        <f>COUNTIFS($C$2:$C1529,C1529,$F$2:$F1529,F1529,$I$2:$I1529,I1529)</f>
        <v>1528</v>
      </c>
      <c r="I1529" s="4">
        <f>③入力シート!E1532</f>
        <v>0</v>
      </c>
      <c r="K1529" s="4">
        <f>③入力シート!G1532</f>
        <v>0</v>
      </c>
      <c r="L1529" s="4">
        <f>③入力シート!H1532</f>
        <v>0</v>
      </c>
      <c r="O1529" s="4">
        <f>①基本情報!$B$9</f>
        <v>0</v>
      </c>
      <c r="P1529" s="4" t="str">
        <f>③入力シート!B1532</f>
        <v/>
      </c>
      <c r="R1529" s="4" t="s">
        <v>50</v>
      </c>
      <c r="S1529" s="4" t="str">
        <f t="shared" si="24"/>
        <v/>
      </c>
      <c r="T1529" s="4">
        <f>③入力シート!J1532</f>
        <v>0</v>
      </c>
    </row>
    <row r="1530" spans="1:20" ht="15" customHeight="1">
      <c r="A1530" s="4">
        <v>0</v>
      </c>
      <c r="B1530" s="4">
        <f>③入力シート!$B$2</f>
        <v>202307</v>
      </c>
      <c r="C1530" s="4" t="e">
        <f>③入力シート!C1533*100+③入力シート!D1533</f>
        <v>#VALUE!</v>
      </c>
      <c r="D1530" s="4">
        <v>112011</v>
      </c>
      <c r="E1530" s="4">
        <f>①基本情報!$B$11</f>
        <v>0</v>
      </c>
      <c r="F1530" s="4" t="str">
        <f>③入力シート!Q1533</f>
        <v/>
      </c>
      <c r="G1530" s="4">
        <v>1</v>
      </c>
      <c r="H1530">
        <f>COUNTIFS($C$2:$C1530,C1530,$F$2:$F1530,F1530,$I$2:$I1530,I1530)</f>
        <v>1529</v>
      </c>
      <c r="I1530" s="4">
        <f>③入力シート!E1533</f>
        <v>0</v>
      </c>
      <c r="K1530" s="4">
        <f>③入力シート!G1533</f>
        <v>0</v>
      </c>
      <c r="L1530" s="4">
        <f>③入力シート!H1533</f>
        <v>0</v>
      </c>
      <c r="O1530" s="4">
        <f>①基本情報!$B$9</f>
        <v>0</v>
      </c>
      <c r="P1530" s="4" t="str">
        <f>③入力シート!B1533</f>
        <v/>
      </c>
      <c r="R1530" s="4" t="s">
        <v>50</v>
      </c>
      <c r="S1530" s="4" t="str">
        <f t="shared" si="24"/>
        <v/>
      </c>
      <c r="T1530" s="4">
        <f>③入力シート!J1533</f>
        <v>0</v>
      </c>
    </row>
    <row r="1531" spans="1:20" ht="15" customHeight="1">
      <c r="A1531" s="4">
        <v>0</v>
      </c>
      <c r="B1531" s="4">
        <f>③入力シート!$B$2</f>
        <v>202307</v>
      </c>
      <c r="C1531" s="4" t="e">
        <f>③入力シート!C1534*100+③入力シート!D1534</f>
        <v>#VALUE!</v>
      </c>
      <c r="D1531" s="4">
        <v>112011</v>
      </c>
      <c r="E1531" s="4">
        <f>①基本情報!$B$11</f>
        <v>0</v>
      </c>
      <c r="F1531" s="4" t="str">
        <f>③入力シート!Q1534</f>
        <v/>
      </c>
      <c r="G1531" s="4">
        <v>1</v>
      </c>
      <c r="H1531">
        <f>COUNTIFS($C$2:$C1531,C1531,$F$2:$F1531,F1531,$I$2:$I1531,I1531)</f>
        <v>1530</v>
      </c>
      <c r="I1531" s="4">
        <f>③入力シート!E1534</f>
        <v>0</v>
      </c>
      <c r="K1531" s="4">
        <f>③入力シート!G1534</f>
        <v>0</v>
      </c>
      <c r="L1531" s="4">
        <f>③入力シート!H1534</f>
        <v>0</v>
      </c>
      <c r="O1531" s="4">
        <f>①基本情報!$B$9</f>
        <v>0</v>
      </c>
      <c r="P1531" s="4" t="str">
        <f>③入力シート!B1534</f>
        <v/>
      </c>
      <c r="R1531" s="4" t="s">
        <v>50</v>
      </c>
      <c r="S1531" s="4" t="str">
        <f t="shared" si="24"/>
        <v/>
      </c>
      <c r="T1531" s="4">
        <f>③入力シート!J1534</f>
        <v>0</v>
      </c>
    </row>
    <row r="1532" spans="1:20" ht="15" customHeight="1">
      <c r="A1532" s="4">
        <v>0</v>
      </c>
      <c r="B1532" s="4">
        <f>③入力シート!$B$2</f>
        <v>202307</v>
      </c>
      <c r="C1532" s="4" t="e">
        <f>③入力シート!C1535*100+③入力シート!D1535</f>
        <v>#VALUE!</v>
      </c>
      <c r="D1532" s="4">
        <v>112011</v>
      </c>
      <c r="E1532" s="4">
        <f>①基本情報!$B$11</f>
        <v>0</v>
      </c>
      <c r="F1532" s="4" t="str">
        <f>③入力シート!Q1535</f>
        <v/>
      </c>
      <c r="G1532" s="4">
        <v>1</v>
      </c>
      <c r="H1532">
        <f>COUNTIFS($C$2:$C1532,C1532,$F$2:$F1532,F1532,$I$2:$I1532,I1532)</f>
        <v>1531</v>
      </c>
      <c r="I1532" s="4">
        <f>③入力シート!E1535</f>
        <v>0</v>
      </c>
      <c r="K1532" s="4">
        <f>③入力シート!G1535</f>
        <v>0</v>
      </c>
      <c r="L1532" s="4">
        <f>③入力シート!H1535</f>
        <v>0</v>
      </c>
      <c r="O1532" s="4">
        <f>①基本情報!$B$9</f>
        <v>0</v>
      </c>
      <c r="P1532" s="4" t="str">
        <f>③入力シート!B1535</f>
        <v/>
      </c>
      <c r="R1532" s="4" t="s">
        <v>50</v>
      </c>
      <c r="S1532" s="4" t="str">
        <f t="shared" si="24"/>
        <v/>
      </c>
      <c r="T1532" s="4">
        <f>③入力シート!J1535</f>
        <v>0</v>
      </c>
    </row>
    <row r="1533" spans="1:20" ht="15" customHeight="1">
      <c r="A1533" s="4">
        <v>0</v>
      </c>
      <c r="B1533" s="4">
        <f>③入力シート!$B$2</f>
        <v>202307</v>
      </c>
      <c r="C1533" s="4" t="e">
        <f>③入力シート!C1536*100+③入力シート!D1536</f>
        <v>#VALUE!</v>
      </c>
      <c r="D1533" s="4">
        <v>112011</v>
      </c>
      <c r="E1533" s="4">
        <f>①基本情報!$B$11</f>
        <v>0</v>
      </c>
      <c r="F1533" s="4" t="str">
        <f>③入力シート!Q1536</f>
        <v/>
      </c>
      <c r="G1533" s="4">
        <v>1</v>
      </c>
      <c r="H1533">
        <f>COUNTIFS($C$2:$C1533,C1533,$F$2:$F1533,F1533,$I$2:$I1533,I1533)</f>
        <v>1532</v>
      </c>
      <c r="I1533" s="4">
        <f>③入力シート!E1536</f>
        <v>0</v>
      </c>
      <c r="K1533" s="4">
        <f>③入力シート!G1536</f>
        <v>0</v>
      </c>
      <c r="L1533" s="4">
        <f>③入力シート!H1536</f>
        <v>0</v>
      </c>
      <c r="O1533" s="4">
        <f>①基本情報!$B$9</f>
        <v>0</v>
      </c>
      <c r="P1533" s="4" t="str">
        <f>③入力シート!B1536</f>
        <v/>
      </c>
      <c r="R1533" s="4" t="s">
        <v>50</v>
      </c>
      <c r="S1533" s="4" t="str">
        <f t="shared" si="24"/>
        <v/>
      </c>
      <c r="T1533" s="4">
        <f>③入力シート!J1536</f>
        <v>0</v>
      </c>
    </row>
    <row r="1534" spans="1:20" ht="15" customHeight="1">
      <c r="A1534" s="4">
        <v>0</v>
      </c>
      <c r="B1534" s="4">
        <f>③入力シート!$B$2</f>
        <v>202307</v>
      </c>
      <c r="C1534" s="4" t="e">
        <f>③入力シート!C1537*100+③入力シート!D1537</f>
        <v>#VALUE!</v>
      </c>
      <c r="D1534" s="4">
        <v>112011</v>
      </c>
      <c r="E1534" s="4">
        <f>①基本情報!$B$11</f>
        <v>0</v>
      </c>
      <c r="F1534" s="4" t="str">
        <f>③入力シート!Q1537</f>
        <v/>
      </c>
      <c r="G1534" s="4">
        <v>1</v>
      </c>
      <c r="H1534">
        <f>COUNTIFS($C$2:$C1534,C1534,$F$2:$F1534,F1534,$I$2:$I1534,I1534)</f>
        <v>1533</v>
      </c>
      <c r="I1534" s="4">
        <f>③入力シート!E1537</f>
        <v>0</v>
      </c>
      <c r="K1534" s="4">
        <f>③入力シート!G1537</f>
        <v>0</v>
      </c>
      <c r="L1534" s="4">
        <f>③入力シート!H1537</f>
        <v>0</v>
      </c>
      <c r="O1534" s="4">
        <f>①基本情報!$B$9</f>
        <v>0</v>
      </c>
      <c r="P1534" s="4" t="str">
        <f>③入力シート!B1537</f>
        <v/>
      </c>
      <c r="R1534" s="4" t="s">
        <v>50</v>
      </c>
      <c r="S1534" s="4" t="str">
        <f t="shared" si="24"/>
        <v/>
      </c>
      <c r="T1534" s="4">
        <f>③入力シート!J1537</f>
        <v>0</v>
      </c>
    </row>
    <row r="1535" spans="1:20" ht="15" customHeight="1">
      <c r="A1535" s="4">
        <v>0</v>
      </c>
      <c r="B1535" s="4">
        <f>③入力シート!$B$2</f>
        <v>202307</v>
      </c>
      <c r="C1535" s="4" t="e">
        <f>③入力シート!C1538*100+③入力シート!D1538</f>
        <v>#VALUE!</v>
      </c>
      <c r="D1535" s="4">
        <v>112011</v>
      </c>
      <c r="E1535" s="4">
        <f>①基本情報!$B$11</f>
        <v>0</v>
      </c>
      <c r="F1535" s="4" t="str">
        <f>③入力シート!Q1538</f>
        <v/>
      </c>
      <c r="G1535" s="4">
        <v>1</v>
      </c>
      <c r="H1535">
        <f>COUNTIFS($C$2:$C1535,C1535,$F$2:$F1535,F1535,$I$2:$I1535,I1535)</f>
        <v>1534</v>
      </c>
      <c r="I1535" s="4">
        <f>③入力シート!E1538</f>
        <v>0</v>
      </c>
      <c r="K1535" s="4">
        <f>③入力シート!G1538</f>
        <v>0</v>
      </c>
      <c r="L1535" s="4">
        <f>③入力シート!H1538</f>
        <v>0</v>
      </c>
      <c r="O1535" s="4">
        <f>①基本情報!$B$9</f>
        <v>0</v>
      </c>
      <c r="P1535" s="4" t="str">
        <f>③入力シート!B1538</f>
        <v/>
      </c>
      <c r="R1535" s="4" t="s">
        <v>50</v>
      </c>
      <c r="S1535" s="4" t="str">
        <f t="shared" si="24"/>
        <v/>
      </c>
      <c r="T1535" s="4">
        <f>③入力シート!J1538</f>
        <v>0</v>
      </c>
    </row>
    <row r="1536" spans="1:20" ht="15" customHeight="1">
      <c r="A1536" s="4">
        <v>0</v>
      </c>
      <c r="B1536" s="4">
        <f>③入力シート!$B$2</f>
        <v>202307</v>
      </c>
      <c r="C1536" s="4" t="e">
        <f>③入力シート!C1539*100+③入力シート!D1539</f>
        <v>#VALUE!</v>
      </c>
      <c r="D1536" s="4">
        <v>112011</v>
      </c>
      <c r="E1536" s="4">
        <f>①基本情報!$B$11</f>
        <v>0</v>
      </c>
      <c r="F1536" s="4" t="str">
        <f>③入力シート!Q1539</f>
        <v/>
      </c>
      <c r="G1536" s="4">
        <v>1</v>
      </c>
      <c r="H1536">
        <f>COUNTIFS($C$2:$C1536,C1536,$F$2:$F1536,F1536,$I$2:$I1536,I1536)</f>
        <v>1535</v>
      </c>
      <c r="I1536" s="4">
        <f>③入力シート!E1539</f>
        <v>0</v>
      </c>
      <c r="K1536" s="4">
        <f>③入力シート!G1539</f>
        <v>0</v>
      </c>
      <c r="L1536" s="4">
        <f>③入力シート!H1539</f>
        <v>0</v>
      </c>
      <c r="O1536" s="4">
        <f>①基本情報!$B$9</f>
        <v>0</v>
      </c>
      <c r="P1536" s="4" t="str">
        <f>③入力シート!B1539</f>
        <v/>
      </c>
      <c r="R1536" s="4" t="s">
        <v>50</v>
      </c>
      <c r="S1536" s="4" t="str">
        <f t="shared" si="24"/>
        <v/>
      </c>
      <c r="T1536" s="4">
        <f>③入力シート!J1539</f>
        <v>0</v>
      </c>
    </row>
    <row r="1537" spans="1:20" ht="15" customHeight="1">
      <c r="A1537" s="4">
        <v>0</v>
      </c>
      <c r="B1537" s="4">
        <f>③入力シート!$B$2</f>
        <v>202307</v>
      </c>
      <c r="C1537" s="4" t="e">
        <f>③入力シート!C1540*100+③入力シート!D1540</f>
        <v>#VALUE!</v>
      </c>
      <c r="D1537" s="4">
        <v>112011</v>
      </c>
      <c r="E1537" s="4">
        <f>①基本情報!$B$11</f>
        <v>0</v>
      </c>
      <c r="F1537" s="4" t="str">
        <f>③入力シート!Q1540</f>
        <v/>
      </c>
      <c r="G1537" s="4">
        <v>1</v>
      </c>
      <c r="H1537">
        <f>COUNTIFS($C$2:$C1537,C1537,$F$2:$F1537,F1537,$I$2:$I1537,I1537)</f>
        <v>1536</v>
      </c>
      <c r="I1537" s="4">
        <f>③入力シート!E1540</f>
        <v>0</v>
      </c>
      <c r="K1537" s="4">
        <f>③入力シート!G1540</f>
        <v>0</v>
      </c>
      <c r="L1537" s="4">
        <f>③入力シート!H1540</f>
        <v>0</v>
      </c>
      <c r="O1537" s="4">
        <f>①基本情報!$B$9</f>
        <v>0</v>
      </c>
      <c r="P1537" s="4" t="str">
        <f>③入力シート!B1540</f>
        <v/>
      </c>
      <c r="R1537" s="4" t="s">
        <v>50</v>
      </c>
      <c r="S1537" s="4" t="str">
        <f t="shared" si="24"/>
        <v/>
      </c>
      <c r="T1537" s="4">
        <f>③入力シート!J1540</f>
        <v>0</v>
      </c>
    </row>
    <row r="1538" spans="1:20" ht="15" customHeight="1">
      <c r="A1538" s="4">
        <v>0</v>
      </c>
      <c r="B1538" s="4">
        <f>③入力シート!$B$2</f>
        <v>202307</v>
      </c>
      <c r="C1538" s="4" t="e">
        <f>③入力シート!C1541*100+③入力シート!D1541</f>
        <v>#VALUE!</v>
      </c>
      <c r="D1538" s="4">
        <v>112011</v>
      </c>
      <c r="E1538" s="4">
        <f>①基本情報!$B$11</f>
        <v>0</v>
      </c>
      <c r="F1538" s="4" t="str">
        <f>③入力シート!Q1541</f>
        <v/>
      </c>
      <c r="G1538" s="4">
        <v>1</v>
      </c>
      <c r="H1538">
        <f>COUNTIFS($C$2:$C1538,C1538,$F$2:$F1538,F1538,$I$2:$I1538,I1538)</f>
        <v>1537</v>
      </c>
      <c r="I1538" s="4">
        <f>③入力シート!E1541</f>
        <v>0</v>
      </c>
      <c r="K1538" s="4">
        <f>③入力シート!G1541</f>
        <v>0</v>
      </c>
      <c r="L1538" s="4">
        <f>③入力シート!H1541</f>
        <v>0</v>
      </c>
      <c r="O1538" s="4">
        <f>①基本情報!$B$9</f>
        <v>0</v>
      </c>
      <c r="P1538" s="4" t="str">
        <f>③入力シート!B1541</f>
        <v/>
      </c>
      <c r="R1538" s="4" t="s">
        <v>50</v>
      </c>
      <c r="S1538" s="4" t="str">
        <f t="shared" si="24"/>
        <v/>
      </c>
      <c r="T1538" s="4">
        <f>③入力シート!J1541</f>
        <v>0</v>
      </c>
    </row>
    <row r="1539" spans="1:20" ht="15" customHeight="1">
      <c r="A1539" s="4">
        <v>0</v>
      </c>
      <c r="B1539" s="4">
        <f>③入力シート!$B$2</f>
        <v>202307</v>
      </c>
      <c r="C1539" s="4" t="e">
        <f>③入力シート!C1542*100+③入力シート!D1542</f>
        <v>#VALUE!</v>
      </c>
      <c r="D1539" s="4">
        <v>112011</v>
      </c>
      <c r="E1539" s="4">
        <f>①基本情報!$B$11</f>
        <v>0</v>
      </c>
      <c r="F1539" s="4" t="str">
        <f>③入力シート!Q1542</f>
        <v/>
      </c>
      <c r="G1539" s="4">
        <v>1</v>
      </c>
      <c r="H1539">
        <f>COUNTIFS($C$2:$C1539,C1539,$F$2:$F1539,F1539,$I$2:$I1539,I1539)</f>
        <v>1538</v>
      </c>
      <c r="I1539" s="4">
        <f>③入力シート!E1542</f>
        <v>0</v>
      </c>
      <c r="K1539" s="4">
        <f>③入力シート!G1542</f>
        <v>0</v>
      </c>
      <c r="L1539" s="4">
        <f>③入力シート!H1542</f>
        <v>0</v>
      </c>
      <c r="O1539" s="4">
        <f>①基本情報!$B$9</f>
        <v>0</v>
      </c>
      <c r="P1539" s="4" t="str">
        <f>③入力シート!B1542</f>
        <v/>
      </c>
      <c r="R1539" s="4" t="s">
        <v>50</v>
      </c>
      <c r="S1539" s="4" t="str">
        <f t="shared" si="24"/>
        <v/>
      </c>
      <c r="T1539" s="4">
        <f>③入力シート!J1542</f>
        <v>0</v>
      </c>
    </row>
    <row r="1540" spans="1:20" ht="15" customHeight="1">
      <c r="A1540" s="4">
        <v>0</v>
      </c>
      <c r="B1540" s="4">
        <f>③入力シート!$B$2</f>
        <v>202307</v>
      </c>
      <c r="C1540" s="4" t="e">
        <f>③入力シート!C1543*100+③入力シート!D1543</f>
        <v>#VALUE!</v>
      </c>
      <c r="D1540" s="4">
        <v>112011</v>
      </c>
      <c r="E1540" s="4">
        <f>①基本情報!$B$11</f>
        <v>0</v>
      </c>
      <c r="F1540" s="4" t="str">
        <f>③入力シート!Q1543</f>
        <v/>
      </c>
      <c r="G1540" s="4">
        <v>1</v>
      </c>
      <c r="H1540">
        <f>COUNTIFS($C$2:$C1540,C1540,$F$2:$F1540,F1540,$I$2:$I1540,I1540)</f>
        <v>1539</v>
      </c>
      <c r="I1540" s="4">
        <f>③入力シート!E1543</f>
        <v>0</v>
      </c>
      <c r="K1540" s="4">
        <f>③入力シート!G1543</f>
        <v>0</v>
      </c>
      <c r="L1540" s="4">
        <f>③入力シート!H1543</f>
        <v>0</v>
      </c>
      <c r="O1540" s="4">
        <f>①基本情報!$B$9</f>
        <v>0</v>
      </c>
      <c r="P1540" s="4" t="str">
        <f>③入力シート!B1543</f>
        <v/>
      </c>
      <c r="R1540" s="4" t="s">
        <v>50</v>
      </c>
      <c r="S1540" s="4" t="str">
        <f t="shared" si="24"/>
        <v/>
      </c>
      <c r="T1540" s="4">
        <f>③入力シート!J1543</f>
        <v>0</v>
      </c>
    </row>
    <row r="1541" spans="1:20" ht="15" customHeight="1">
      <c r="A1541" s="4">
        <v>0</v>
      </c>
      <c r="B1541" s="4">
        <f>③入力シート!$B$2</f>
        <v>202307</v>
      </c>
      <c r="C1541" s="4" t="e">
        <f>③入力シート!C1544*100+③入力シート!D1544</f>
        <v>#VALUE!</v>
      </c>
      <c r="D1541" s="4">
        <v>112011</v>
      </c>
      <c r="E1541" s="4">
        <f>①基本情報!$B$11</f>
        <v>0</v>
      </c>
      <c r="F1541" s="4" t="str">
        <f>③入力シート!Q1544</f>
        <v/>
      </c>
      <c r="G1541" s="4">
        <v>1</v>
      </c>
      <c r="H1541">
        <f>COUNTIFS($C$2:$C1541,C1541,$F$2:$F1541,F1541,$I$2:$I1541,I1541)</f>
        <v>1540</v>
      </c>
      <c r="I1541" s="4">
        <f>③入力シート!E1544</f>
        <v>0</v>
      </c>
      <c r="K1541" s="4">
        <f>③入力シート!G1544</f>
        <v>0</v>
      </c>
      <c r="L1541" s="4">
        <f>③入力シート!H1544</f>
        <v>0</v>
      </c>
      <c r="O1541" s="4">
        <f>①基本情報!$B$9</f>
        <v>0</v>
      </c>
      <c r="P1541" s="4" t="str">
        <f>③入力シート!B1544</f>
        <v/>
      </c>
      <c r="R1541" s="4" t="s">
        <v>50</v>
      </c>
      <c r="S1541" s="4" t="str">
        <f t="shared" si="24"/>
        <v/>
      </c>
      <c r="T1541" s="4">
        <f>③入力シート!J1544</f>
        <v>0</v>
      </c>
    </row>
    <row r="1542" spans="1:20" ht="15" customHeight="1">
      <c r="A1542" s="4">
        <v>0</v>
      </c>
      <c r="B1542" s="4">
        <f>③入力シート!$B$2</f>
        <v>202307</v>
      </c>
      <c r="C1542" s="4" t="e">
        <f>③入力シート!C1545*100+③入力シート!D1545</f>
        <v>#VALUE!</v>
      </c>
      <c r="D1542" s="4">
        <v>112011</v>
      </c>
      <c r="E1542" s="4">
        <f>①基本情報!$B$11</f>
        <v>0</v>
      </c>
      <c r="F1542" s="4" t="str">
        <f>③入力シート!Q1545</f>
        <v/>
      </c>
      <c r="G1542" s="4">
        <v>1</v>
      </c>
      <c r="H1542">
        <f>COUNTIFS($C$2:$C1542,C1542,$F$2:$F1542,F1542,$I$2:$I1542,I1542)</f>
        <v>1541</v>
      </c>
      <c r="I1542" s="4">
        <f>③入力シート!E1545</f>
        <v>0</v>
      </c>
      <c r="K1542" s="4">
        <f>③入力シート!G1545</f>
        <v>0</v>
      </c>
      <c r="L1542" s="4">
        <f>③入力シート!H1545</f>
        <v>0</v>
      </c>
      <c r="O1542" s="4">
        <f>①基本情報!$B$9</f>
        <v>0</v>
      </c>
      <c r="P1542" s="4" t="str">
        <f>③入力シート!B1545</f>
        <v/>
      </c>
      <c r="R1542" s="4" t="s">
        <v>50</v>
      </c>
      <c r="S1542" s="4" t="str">
        <f t="shared" si="24"/>
        <v/>
      </c>
      <c r="T1542" s="4">
        <f>③入力シート!J1545</f>
        <v>0</v>
      </c>
    </row>
    <row r="1543" spans="1:20" ht="15" customHeight="1">
      <c r="A1543" s="4">
        <v>0</v>
      </c>
      <c r="B1543" s="4">
        <f>③入力シート!$B$2</f>
        <v>202307</v>
      </c>
      <c r="C1543" s="4" t="e">
        <f>③入力シート!C1546*100+③入力シート!D1546</f>
        <v>#VALUE!</v>
      </c>
      <c r="D1543" s="4">
        <v>112011</v>
      </c>
      <c r="E1543" s="4">
        <f>①基本情報!$B$11</f>
        <v>0</v>
      </c>
      <c r="F1543" s="4" t="str">
        <f>③入力シート!Q1546</f>
        <v/>
      </c>
      <c r="G1543" s="4">
        <v>1</v>
      </c>
      <c r="H1543">
        <f>COUNTIFS($C$2:$C1543,C1543,$F$2:$F1543,F1543,$I$2:$I1543,I1543)</f>
        <v>1542</v>
      </c>
      <c r="I1543" s="4">
        <f>③入力シート!E1546</f>
        <v>0</v>
      </c>
      <c r="K1543" s="4">
        <f>③入力シート!G1546</f>
        <v>0</v>
      </c>
      <c r="L1543" s="4">
        <f>③入力シート!H1546</f>
        <v>0</v>
      </c>
      <c r="O1543" s="4">
        <f>①基本情報!$B$9</f>
        <v>0</v>
      </c>
      <c r="P1543" s="4" t="str">
        <f>③入力シート!B1546</f>
        <v/>
      </c>
      <c r="R1543" s="4" t="s">
        <v>50</v>
      </c>
      <c r="S1543" s="4" t="str">
        <f t="shared" si="24"/>
        <v/>
      </c>
      <c r="T1543" s="4">
        <f>③入力シート!J1546</f>
        <v>0</v>
      </c>
    </row>
    <row r="1544" spans="1:20" ht="15" customHeight="1">
      <c r="A1544" s="4">
        <v>0</v>
      </c>
      <c r="B1544" s="4">
        <f>③入力シート!$B$2</f>
        <v>202307</v>
      </c>
      <c r="C1544" s="4" t="e">
        <f>③入力シート!C1547*100+③入力シート!D1547</f>
        <v>#VALUE!</v>
      </c>
      <c r="D1544" s="4">
        <v>112011</v>
      </c>
      <c r="E1544" s="4">
        <f>①基本情報!$B$11</f>
        <v>0</v>
      </c>
      <c r="F1544" s="4" t="str">
        <f>③入力シート!Q1547</f>
        <v/>
      </c>
      <c r="G1544" s="4">
        <v>1</v>
      </c>
      <c r="H1544">
        <f>COUNTIFS($C$2:$C1544,C1544,$F$2:$F1544,F1544,$I$2:$I1544,I1544)</f>
        <v>1543</v>
      </c>
      <c r="I1544" s="4">
        <f>③入力シート!E1547</f>
        <v>0</v>
      </c>
      <c r="K1544" s="4">
        <f>③入力シート!G1547</f>
        <v>0</v>
      </c>
      <c r="L1544" s="4">
        <f>③入力シート!H1547</f>
        <v>0</v>
      </c>
      <c r="O1544" s="4">
        <f>①基本情報!$B$9</f>
        <v>0</v>
      </c>
      <c r="P1544" s="4" t="str">
        <f>③入力シート!B1547</f>
        <v/>
      </c>
      <c r="R1544" s="4" t="s">
        <v>50</v>
      </c>
      <c r="S1544" s="4" t="str">
        <f t="shared" si="24"/>
        <v/>
      </c>
      <c r="T1544" s="4">
        <f>③入力シート!J1547</f>
        <v>0</v>
      </c>
    </row>
    <row r="1545" spans="1:20" ht="15" customHeight="1">
      <c r="A1545" s="4">
        <v>0</v>
      </c>
      <c r="B1545" s="4">
        <f>③入力シート!$B$2</f>
        <v>202307</v>
      </c>
      <c r="C1545" s="4" t="e">
        <f>③入力シート!C1548*100+③入力シート!D1548</f>
        <v>#VALUE!</v>
      </c>
      <c r="D1545" s="4">
        <v>112011</v>
      </c>
      <c r="E1545" s="4">
        <f>①基本情報!$B$11</f>
        <v>0</v>
      </c>
      <c r="F1545" s="4" t="str">
        <f>③入力シート!Q1548</f>
        <v/>
      </c>
      <c r="G1545" s="4">
        <v>1</v>
      </c>
      <c r="H1545">
        <f>COUNTIFS($C$2:$C1545,C1545,$F$2:$F1545,F1545,$I$2:$I1545,I1545)</f>
        <v>1544</v>
      </c>
      <c r="I1545" s="4">
        <f>③入力シート!E1548</f>
        <v>0</v>
      </c>
      <c r="K1545" s="4">
        <f>③入力シート!G1548</f>
        <v>0</v>
      </c>
      <c r="L1545" s="4">
        <f>③入力シート!H1548</f>
        <v>0</v>
      </c>
      <c r="O1545" s="4">
        <f>①基本情報!$B$9</f>
        <v>0</v>
      </c>
      <c r="P1545" s="4" t="str">
        <f>③入力シート!B1548</f>
        <v/>
      </c>
      <c r="R1545" s="4" t="s">
        <v>50</v>
      </c>
      <c r="S1545" s="4" t="str">
        <f t="shared" si="24"/>
        <v/>
      </c>
      <c r="T1545" s="4">
        <f>③入力シート!J1548</f>
        <v>0</v>
      </c>
    </row>
    <row r="1546" spans="1:20" ht="15" customHeight="1">
      <c r="A1546" s="4">
        <v>0</v>
      </c>
      <c r="B1546" s="4">
        <f>③入力シート!$B$2</f>
        <v>202307</v>
      </c>
      <c r="C1546" s="4" t="e">
        <f>③入力シート!C1549*100+③入力シート!D1549</f>
        <v>#VALUE!</v>
      </c>
      <c r="D1546" s="4">
        <v>112011</v>
      </c>
      <c r="E1546" s="4">
        <f>①基本情報!$B$11</f>
        <v>0</v>
      </c>
      <c r="F1546" s="4" t="str">
        <f>③入力シート!Q1549</f>
        <v/>
      </c>
      <c r="G1546" s="4">
        <v>1</v>
      </c>
      <c r="H1546">
        <f>COUNTIFS($C$2:$C1546,C1546,$F$2:$F1546,F1546,$I$2:$I1546,I1546)</f>
        <v>1545</v>
      </c>
      <c r="I1546" s="4">
        <f>③入力シート!E1549</f>
        <v>0</v>
      </c>
      <c r="K1546" s="4">
        <f>③入力シート!G1549</f>
        <v>0</v>
      </c>
      <c r="L1546" s="4">
        <f>③入力シート!H1549</f>
        <v>0</v>
      </c>
      <c r="O1546" s="4">
        <f>①基本情報!$B$9</f>
        <v>0</v>
      </c>
      <c r="P1546" s="4" t="str">
        <f>③入力シート!B1549</f>
        <v/>
      </c>
      <c r="R1546" s="4" t="s">
        <v>50</v>
      </c>
      <c r="S1546" s="4" t="str">
        <f t="shared" si="24"/>
        <v/>
      </c>
      <c r="T1546" s="4">
        <f>③入力シート!J1549</f>
        <v>0</v>
      </c>
    </row>
    <row r="1547" spans="1:20" ht="15" customHeight="1">
      <c r="A1547" s="4">
        <v>0</v>
      </c>
      <c r="B1547" s="4">
        <f>③入力シート!$B$2</f>
        <v>202307</v>
      </c>
      <c r="C1547" s="4" t="e">
        <f>③入力シート!C1550*100+③入力シート!D1550</f>
        <v>#VALUE!</v>
      </c>
      <c r="D1547" s="4">
        <v>112011</v>
      </c>
      <c r="E1547" s="4">
        <f>①基本情報!$B$11</f>
        <v>0</v>
      </c>
      <c r="F1547" s="4" t="str">
        <f>③入力シート!Q1550</f>
        <v/>
      </c>
      <c r="G1547" s="4">
        <v>1</v>
      </c>
      <c r="H1547">
        <f>COUNTIFS($C$2:$C1547,C1547,$F$2:$F1547,F1547,$I$2:$I1547,I1547)</f>
        <v>1546</v>
      </c>
      <c r="I1547" s="4">
        <f>③入力シート!E1550</f>
        <v>0</v>
      </c>
      <c r="K1547" s="4">
        <f>③入力シート!G1550</f>
        <v>0</v>
      </c>
      <c r="L1547" s="4">
        <f>③入力シート!H1550</f>
        <v>0</v>
      </c>
      <c r="O1547" s="4">
        <f>①基本情報!$B$9</f>
        <v>0</v>
      </c>
      <c r="P1547" s="4" t="str">
        <f>③入力シート!B1550</f>
        <v/>
      </c>
      <c r="R1547" s="4" t="s">
        <v>50</v>
      </c>
      <c r="S1547" s="4" t="str">
        <f t="shared" si="24"/>
        <v/>
      </c>
      <c r="T1547" s="4">
        <f>③入力シート!J1550</f>
        <v>0</v>
      </c>
    </row>
    <row r="1548" spans="1:20" ht="15" customHeight="1">
      <c r="A1548" s="4">
        <v>0</v>
      </c>
      <c r="B1548" s="4">
        <f>③入力シート!$B$2</f>
        <v>202307</v>
      </c>
      <c r="C1548" s="4" t="e">
        <f>③入力シート!C1551*100+③入力シート!D1551</f>
        <v>#VALUE!</v>
      </c>
      <c r="D1548" s="4">
        <v>112011</v>
      </c>
      <c r="E1548" s="4">
        <f>①基本情報!$B$11</f>
        <v>0</v>
      </c>
      <c r="F1548" s="4" t="str">
        <f>③入力シート!Q1551</f>
        <v/>
      </c>
      <c r="G1548" s="4">
        <v>1</v>
      </c>
      <c r="H1548">
        <f>COUNTIFS($C$2:$C1548,C1548,$F$2:$F1548,F1548,$I$2:$I1548,I1548)</f>
        <v>1547</v>
      </c>
      <c r="I1548" s="4">
        <f>③入力シート!E1551</f>
        <v>0</v>
      </c>
      <c r="K1548" s="4">
        <f>③入力シート!G1551</f>
        <v>0</v>
      </c>
      <c r="L1548" s="4">
        <f>③入力シート!H1551</f>
        <v>0</v>
      </c>
      <c r="O1548" s="4">
        <f>①基本情報!$B$9</f>
        <v>0</v>
      </c>
      <c r="P1548" s="4" t="str">
        <f>③入力シート!B1551</f>
        <v/>
      </c>
      <c r="R1548" s="4" t="s">
        <v>50</v>
      </c>
      <c r="S1548" s="4" t="str">
        <f t="shared" si="24"/>
        <v/>
      </c>
      <c r="T1548" s="4">
        <f>③入力シート!J1551</f>
        <v>0</v>
      </c>
    </row>
    <row r="1549" spans="1:20" ht="15" customHeight="1">
      <c r="A1549" s="4">
        <v>0</v>
      </c>
      <c r="B1549" s="4">
        <f>③入力シート!$B$2</f>
        <v>202307</v>
      </c>
      <c r="C1549" s="4" t="e">
        <f>③入力シート!C1552*100+③入力シート!D1552</f>
        <v>#VALUE!</v>
      </c>
      <c r="D1549" s="4">
        <v>112011</v>
      </c>
      <c r="E1549" s="4">
        <f>①基本情報!$B$11</f>
        <v>0</v>
      </c>
      <c r="F1549" s="4" t="str">
        <f>③入力シート!Q1552</f>
        <v/>
      </c>
      <c r="G1549" s="4">
        <v>1</v>
      </c>
      <c r="H1549">
        <f>COUNTIFS($C$2:$C1549,C1549,$F$2:$F1549,F1549,$I$2:$I1549,I1549)</f>
        <v>1548</v>
      </c>
      <c r="I1549" s="4">
        <f>③入力シート!E1552</f>
        <v>0</v>
      </c>
      <c r="K1549" s="4">
        <f>③入力シート!G1552</f>
        <v>0</v>
      </c>
      <c r="L1549" s="4">
        <f>③入力シート!H1552</f>
        <v>0</v>
      </c>
      <c r="O1549" s="4">
        <f>①基本情報!$B$9</f>
        <v>0</v>
      </c>
      <c r="P1549" s="4" t="str">
        <f>③入力シート!B1552</f>
        <v/>
      </c>
      <c r="R1549" s="4" t="s">
        <v>50</v>
      </c>
      <c r="S1549" s="4" t="str">
        <f t="shared" si="24"/>
        <v/>
      </c>
      <c r="T1549" s="4">
        <f>③入力シート!J1552</f>
        <v>0</v>
      </c>
    </row>
    <row r="1550" spans="1:20" ht="15" customHeight="1">
      <c r="A1550" s="4">
        <v>0</v>
      </c>
      <c r="B1550" s="4">
        <f>③入力シート!$B$2</f>
        <v>202307</v>
      </c>
      <c r="C1550" s="4" t="e">
        <f>③入力シート!C1553*100+③入力シート!D1553</f>
        <v>#VALUE!</v>
      </c>
      <c r="D1550" s="4">
        <v>112011</v>
      </c>
      <c r="E1550" s="4">
        <f>①基本情報!$B$11</f>
        <v>0</v>
      </c>
      <c r="F1550" s="4" t="str">
        <f>③入力シート!Q1553</f>
        <v/>
      </c>
      <c r="G1550" s="4">
        <v>1</v>
      </c>
      <c r="H1550">
        <f>COUNTIFS($C$2:$C1550,C1550,$F$2:$F1550,F1550,$I$2:$I1550,I1550)</f>
        <v>1549</v>
      </c>
      <c r="I1550" s="4">
        <f>③入力シート!E1553</f>
        <v>0</v>
      </c>
      <c r="K1550" s="4">
        <f>③入力シート!G1553</f>
        <v>0</v>
      </c>
      <c r="L1550" s="4">
        <f>③入力シート!H1553</f>
        <v>0</v>
      </c>
      <c r="O1550" s="4">
        <f>①基本情報!$B$9</f>
        <v>0</v>
      </c>
      <c r="P1550" s="4" t="str">
        <f>③入力シート!B1553</f>
        <v/>
      </c>
      <c r="R1550" s="4" t="s">
        <v>50</v>
      </c>
      <c r="S1550" s="4" t="str">
        <f t="shared" si="24"/>
        <v/>
      </c>
      <c r="T1550" s="4">
        <f>③入力シート!J1553</f>
        <v>0</v>
      </c>
    </row>
    <row r="1551" spans="1:20" ht="15" customHeight="1">
      <c r="A1551" s="4">
        <v>0</v>
      </c>
      <c r="B1551" s="4">
        <f>③入力シート!$B$2</f>
        <v>202307</v>
      </c>
      <c r="C1551" s="4" t="e">
        <f>③入力シート!C1554*100+③入力シート!D1554</f>
        <v>#VALUE!</v>
      </c>
      <c r="D1551" s="4">
        <v>112011</v>
      </c>
      <c r="E1551" s="4">
        <f>①基本情報!$B$11</f>
        <v>0</v>
      </c>
      <c r="F1551" s="4" t="str">
        <f>③入力シート!Q1554</f>
        <v/>
      </c>
      <c r="G1551" s="4">
        <v>1</v>
      </c>
      <c r="H1551">
        <f>COUNTIFS($C$2:$C1551,C1551,$F$2:$F1551,F1551,$I$2:$I1551,I1551)</f>
        <v>1550</v>
      </c>
      <c r="I1551" s="4">
        <f>③入力シート!E1554</f>
        <v>0</v>
      </c>
      <c r="K1551" s="4">
        <f>③入力シート!G1554</f>
        <v>0</v>
      </c>
      <c r="L1551" s="4">
        <f>③入力シート!H1554</f>
        <v>0</v>
      </c>
      <c r="O1551" s="4">
        <f>①基本情報!$B$9</f>
        <v>0</v>
      </c>
      <c r="P1551" s="4" t="str">
        <f>③入力シート!B1554</f>
        <v/>
      </c>
      <c r="R1551" s="4" t="s">
        <v>50</v>
      </c>
      <c r="S1551" s="4" t="str">
        <f t="shared" si="24"/>
        <v/>
      </c>
      <c r="T1551" s="4">
        <f>③入力シート!J1554</f>
        <v>0</v>
      </c>
    </row>
    <row r="1552" spans="1:20" ht="15" customHeight="1">
      <c r="A1552" s="4">
        <v>0</v>
      </c>
      <c r="B1552" s="4">
        <f>③入力シート!$B$2</f>
        <v>202307</v>
      </c>
      <c r="C1552" s="4" t="e">
        <f>③入力シート!C1555*100+③入力シート!D1555</f>
        <v>#VALUE!</v>
      </c>
      <c r="D1552" s="4">
        <v>112011</v>
      </c>
      <c r="E1552" s="4">
        <f>①基本情報!$B$11</f>
        <v>0</v>
      </c>
      <c r="F1552" s="4" t="str">
        <f>③入力シート!Q1555</f>
        <v/>
      </c>
      <c r="G1552" s="4">
        <v>1</v>
      </c>
      <c r="H1552">
        <f>COUNTIFS($C$2:$C1552,C1552,$F$2:$F1552,F1552,$I$2:$I1552,I1552)</f>
        <v>1551</v>
      </c>
      <c r="I1552" s="4">
        <f>③入力シート!E1555</f>
        <v>0</v>
      </c>
      <c r="K1552" s="4">
        <f>③入力シート!G1555</f>
        <v>0</v>
      </c>
      <c r="L1552" s="4">
        <f>③入力シート!H1555</f>
        <v>0</v>
      </c>
      <c r="O1552" s="4">
        <f>①基本情報!$B$9</f>
        <v>0</v>
      </c>
      <c r="P1552" s="4" t="str">
        <f>③入力シート!B1555</f>
        <v/>
      </c>
      <c r="R1552" s="4" t="s">
        <v>50</v>
      </c>
      <c r="S1552" s="4" t="str">
        <f t="shared" si="24"/>
        <v/>
      </c>
      <c r="T1552" s="4">
        <f>③入力シート!J1555</f>
        <v>0</v>
      </c>
    </row>
    <row r="1553" spans="1:20" ht="15" customHeight="1">
      <c r="A1553" s="4">
        <v>0</v>
      </c>
      <c r="B1553" s="4">
        <f>③入力シート!$B$2</f>
        <v>202307</v>
      </c>
      <c r="C1553" s="4" t="e">
        <f>③入力シート!C1556*100+③入力シート!D1556</f>
        <v>#VALUE!</v>
      </c>
      <c r="D1553" s="4">
        <v>112011</v>
      </c>
      <c r="E1553" s="4">
        <f>①基本情報!$B$11</f>
        <v>0</v>
      </c>
      <c r="F1553" s="4" t="str">
        <f>③入力シート!Q1556</f>
        <v/>
      </c>
      <c r="G1553" s="4">
        <v>1</v>
      </c>
      <c r="H1553">
        <f>COUNTIFS($C$2:$C1553,C1553,$F$2:$F1553,F1553,$I$2:$I1553,I1553)</f>
        <v>1552</v>
      </c>
      <c r="I1553" s="4">
        <f>③入力シート!E1556</f>
        <v>0</v>
      </c>
      <c r="K1553" s="4">
        <f>③入力シート!G1556</f>
        <v>0</v>
      </c>
      <c r="L1553" s="4">
        <f>③入力シート!H1556</f>
        <v>0</v>
      </c>
      <c r="O1553" s="4">
        <f>①基本情報!$B$9</f>
        <v>0</v>
      </c>
      <c r="P1553" s="4" t="str">
        <f>③入力シート!B1556</f>
        <v/>
      </c>
      <c r="R1553" s="4" t="s">
        <v>50</v>
      </c>
      <c r="S1553" s="4" t="str">
        <f t="shared" si="24"/>
        <v/>
      </c>
      <c r="T1553" s="4">
        <f>③入力シート!J1556</f>
        <v>0</v>
      </c>
    </row>
    <row r="1554" spans="1:20" ht="15" customHeight="1">
      <c r="A1554" s="4">
        <v>0</v>
      </c>
      <c r="B1554" s="4">
        <f>③入力シート!$B$2</f>
        <v>202307</v>
      </c>
      <c r="C1554" s="4" t="e">
        <f>③入力シート!C1557*100+③入力シート!D1557</f>
        <v>#VALUE!</v>
      </c>
      <c r="D1554" s="4">
        <v>112011</v>
      </c>
      <c r="E1554" s="4">
        <f>①基本情報!$B$11</f>
        <v>0</v>
      </c>
      <c r="F1554" s="4" t="str">
        <f>③入力シート!Q1557</f>
        <v/>
      </c>
      <c r="G1554" s="4">
        <v>1</v>
      </c>
      <c r="H1554">
        <f>COUNTIFS($C$2:$C1554,C1554,$F$2:$F1554,F1554,$I$2:$I1554,I1554)</f>
        <v>1553</v>
      </c>
      <c r="I1554" s="4">
        <f>③入力シート!E1557</f>
        <v>0</v>
      </c>
      <c r="K1554" s="4">
        <f>③入力シート!G1557</f>
        <v>0</v>
      </c>
      <c r="L1554" s="4">
        <f>③入力シート!H1557</f>
        <v>0</v>
      </c>
      <c r="O1554" s="4">
        <f>①基本情報!$B$9</f>
        <v>0</v>
      </c>
      <c r="P1554" s="4" t="str">
        <f>③入力シート!B1557</f>
        <v/>
      </c>
      <c r="R1554" s="4" t="s">
        <v>50</v>
      </c>
      <c r="S1554" s="4" t="str">
        <f t="shared" si="24"/>
        <v/>
      </c>
      <c r="T1554" s="4">
        <f>③入力シート!J1557</f>
        <v>0</v>
      </c>
    </row>
    <row r="1555" spans="1:20" ht="15" customHeight="1">
      <c r="A1555" s="4">
        <v>0</v>
      </c>
      <c r="B1555" s="4">
        <f>③入力シート!$B$2</f>
        <v>202307</v>
      </c>
      <c r="C1555" s="4" t="e">
        <f>③入力シート!C1558*100+③入力シート!D1558</f>
        <v>#VALUE!</v>
      </c>
      <c r="D1555" s="4">
        <v>112011</v>
      </c>
      <c r="E1555" s="4">
        <f>①基本情報!$B$11</f>
        <v>0</v>
      </c>
      <c r="F1555" s="4" t="str">
        <f>③入力シート!Q1558</f>
        <v/>
      </c>
      <c r="G1555" s="4">
        <v>1</v>
      </c>
      <c r="H1555">
        <f>COUNTIFS($C$2:$C1555,C1555,$F$2:$F1555,F1555,$I$2:$I1555,I1555)</f>
        <v>1554</v>
      </c>
      <c r="I1555" s="4">
        <f>③入力シート!E1558</f>
        <v>0</v>
      </c>
      <c r="K1555" s="4">
        <f>③入力シート!G1558</f>
        <v>0</v>
      </c>
      <c r="L1555" s="4">
        <f>③入力シート!H1558</f>
        <v>0</v>
      </c>
      <c r="O1555" s="4">
        <f>①基本情報!$B$9</f>
        <v>0</v>
      </c>
      <c r="P1555" s="4" t="str">
        <f>③入力シート!B1558</f>
        <v/>
      </c>
      <c r="R1555" s="4" t="s">
        <v>50</v>
      </c>
      <c r="S1555" s="4" t="str">
        <f t="shared" si="24"/>
        <v/>
      </c>
      <c r="T1555" s="4">
        <f>③入力シート!J1558</f>
        <v>0</v>
      </c>
    </row>
    <row r="1556" spans="1:20" ht="15" customHeight="1">
      <c r="A1556" s="4">
        <v>0</v>
      </c>
      <c r="B1556" s="4">
        <f>③入力シート!$B$2</f>
        <v>202307</v>
      </c>
      <c r="C1556" s="4" t="e">
        <f>③入力シート!C1559*100+③入力シート!D1559</f>
        <v>#VALUE!</v>
      </c>
      <c r="D1556" s="4">
        <v>112011</v>
      </c>
      <c r="E1556" s="4">
        <f>①基本情報!$B$11</f>
        <v>0</v>
      </c>
      <c r="F1556" s="4" t="str">
        <f>③入力シート!Q1559</f>
        <v/>
      </c>
      <c r="G1556" s="4">
        <v>1</v>
      </c>
      <c r="H1556">
        <f>COUNTIFS($C$2:$C1556,C1556,$F$2:$F1556,F1556,$I$2:$I1556,I1556)</f>
        <v>1555</v>
      </c>
      <c r="I1556" s="4">
        <f>③入力シート!E1559</f>
        <v>0</v>
      </c>
      <c r="K1556" s="4">
        <f>③入力シート!G1559</f>
        <v>0</v>
      </c>
      <c r="L1556" s="4">
        <f>③入力シート!H1559</f>
        <v>0</v>
      </c>
      <c r="O1556" s="4">
        <f>①基本情報!$B$9</f>
        <v>0</v>
      </c>
      <c r="P1556" s="4" t="str">
        <f>③入力シート!B1559</f>
        <v/>
      </c>
      <c r="R1556" s="4" t="s">
        <v>50</v>
      </c>
      <c r="S1556" s="4" t="str">
        <f t="shared" si="24"/>
        <v/>
      </c>
      <c r="T1556" s="4">
        <f>③入力シート!J1559</f>
        <v>0</v>
      </c>
    </row>
    <row r="1557" spans="1:20" ht="15" customHeight="1">
      <c r="A1557" s="4">
        <v>0</v>
      </c>
      <c r="B1557" s="4">
        <f>③入力シート!$B$2</f>
        <v>202307</v>
      </c>
      <c r="C1557" s="4" t="e">
        <f>③入力シート!C1560*100+③入力シート!D1560</f>
        <v>#VALUE!</v>
      </c>
      <c r="D1557" s="4">
        <v>112011</v>
      </c>
      <c r="E1557" s="4">
        <f>①基本情報!$B$11</f>
        <v>0</v>
      </c>
      <c r="F1557" s="4" t="str">
        <f>③入力シート!Q1560</f>
        <v/>
      </c>
      <c r="G1557" s="4">
        <v>1</v>
      </c>
      <c r="H1557">
        <f>COUNTIFS($C$2:$C1557,C1557,$F$2:$F1557,F1557,$I$2:$I1557,I1557)</f>
        <v>1556</v>
      </c>
      <c r="I1557" s="4">
        <f>③入力シート!E1560</f>
        <v>0</v>
      </c>
      <c r="K1557" s="4">
        <f>③入力シート!G1560</f>
        <v>0</v>
      </c>
      <c r="L1557" s="4">
        <f>③入力シート!H1560</f>
        <v>0</v>
      </c>
      <c r="O1557" s="4">
        <f>①基本情報!$B$9</f>
        <v>0</v>
      </c>
      <c r="P1557" s="4" t="str">
        <f>③入力シート!B1560</f>
        <v/>
      </c>
      <c r="R1557" s="4" t="s">
        <v>50</v>
      </c>
      <c r="S1557" s="4" t="str">
        <f t="shared" si="24"/>
        <v/>
      </c>
      <c r="T1557" s="4">
        <f>③入力シート!J1560</f>
        <v>0</v>
      </c>
    </row>
    <row r="1558" spans="1:20" ht="15" customHeight="1">
      <c r="A1558" s="4">
        <v>0</v>
      </c>
      <c r="B1558" s="4">
        <f>③入力シート!$B$2</f>
        <v>202307</v>
      </c>
      <c r="C1558" s="4" t="e">
        <f>③入力シート!C1561*100+③入力シート!D1561</f>
        <v>#VALUE!</v>
      </c>
      <c r="D1558" s="4">
        <v>112011</v>
      </c>
      <c r="E1558" s="4">
        <f>①基本情報!$B$11</f>
        <v>0</v>
      </c>
      <c r="F1558" s="4" t="str">
        <f>③入力シート!Q1561</f>
        <v/>
      </c>
      <c r="G1558" s="4">
        <v>1</v>
      </c>
      <c r="H1558">
        <f>COUNTIFS($C$2:$C1558,C1558,$F$2:$F1558,F1558,$I$2:$I1558,I1558)</f>
        <v>1557</v>
      </c>
      <c r="I1558" s="4">
        <f>③入力シート!E1561</f>
        <v>0</v>
      </c>
      <c r="K1558" s="4">
        <f>③入力シート!G1561</f>
        <v>0</v>
      </c>
      <c r="L1558" s="4">
        <f>③入力シート!H1561</f>
        <v>0</v>
      </c>
      <c r="O1558" s="4">
        <f>①基本情報!$B$9</f>
        <v>0</v>
      </c>
      <c r="P1558" s="4" t="str">
        <f>③入力シート!B1561</f>
        <v/>
      </c>
      <c r="R1558" s="4" t="s">
        <v>50</v>
      </c>
      <c r="S1558" s="4" t="str">
        <f t="shared" si="24"/>
        <v/>
      </c>
      <c r="T1558" s="4">
        <f>③入力シート!J1561</f>
        <v>0</v>
      </c>
    </row>
    <row r="1559" spans="1:20" ht="15" customHeight="1">
      <c r="A1559" s="4">
        <v>0</v>
      </c>
      <c r="B1559" s="4">
        <f>③入力シート!$B$2</f>
        <v>202307</v>
      </c>
      <c r="C1559" s="4" t="e">
        <f>③入力シート!C1562*100+③入力シート!D1562</f>
        <v>#VALUE!</v>
      </c>
      <c r="D1559" s="4">
        <v>112011</v>
      </c>
      <c r="E1559" s="4">
        <f>①基本情報!$B$11</f>
        <v>0</v>
      </c>
      <c r="F1559" s="4" t="str">
        <f>③入力シート!Q1562</f>
        <v/>
      </c>
      <c r="G1559" s="4">
        <v>1</v>
      </c>
      <c r="H1559">
        <f>COUNTIFS($C$2:$C1559,C1559,$F$2:$F1559,F1559,$I$2:$I1559,I1559)</f>
        <v>1558</v>
      </c>
      <c r="I1559" s="4">
        <f>③入力シート!E1562</f>
        <v>0</v>
      </c>
      <c r="K1559" s="4">
        <f>③入力シート!G1562</f>
        <v>0</v>
      </c>
      <c r="L1559" s="4">
        <f>③入力シート!H1562</f>
        <v>0</v>
      </c>
      <c r="O1559" s="4">
        <f>①基本情報!$B$9</f>
        <v>0</v>
      </c>
      <c r="P1559" s="4" t="str">
        <f>③入力シート!B1562</f>
        <v/>
      </c>
      <c r="R1559" s="4" t="s">
        <v>50</v>
      </c>
      <c r="S1559" s="4" t="str">
        <f t="shared" si="24"/>
        <v/>
      </c>
      <c r="T1559" s="4">
        <f>③入力シート!J1562</f>
        <v>0</v>
      </c>
    </row>
    <row r="1560" spans="1:20" ht="15" customHeight="1">
      <c r="A1560" s="4">
        <v>0</v>
      </c>
      <c r="B1560" s="4">
        <f>③入力シート!$B$2</f>
        <v>202307</v>
      </c>
      <c r="C1560" s="4" t="e">
        <f>③入力シート!C1563*100+③入力シート!D1563</f>
        <v>#VALUE!</v>
      </c>
      <c r="D1560" s="4">
        <v>112011</v>
      </c>
      <c r="E1560" s="4">
        <f>①基本情報!$B$11</f>
        <v>0</v>
      </c>
      <c r="F1560" s="4" t="str">
        <f>③入力シート!Q1563</f>
        <v/>
      </c>
      <c r="G1560" s="4">
        <v>1</v>
      </c>
      <c r="H1560">
        <f>COUNTIFS($C$2:$C1560,C1560,$F$2:$F1560,F1560,$I$2:$I1560,I1560)</f>
        <v>1559</v>
      </c>
      <c r="I1560" s="4">
        <f>③入力シート!E1563</f>
        <v>0</v>
      </c>
      <c r="K1560" s="4">
        <f>③入力シート!G1563</f>
        <v>0</v>
      </c>
      <c r="L1560" s="4">
        <f>③入力シート!H1563</f>
        <v>0</v>
      </c>
      <c r="O1560" s="4">
        <f>①基本情報!$B$9</f>
        <v>0</v>
      </c>
      <c r="P1560" s="4" t="str">
        <f>③入力シート!B1563</f>
        <v/>
      </c>
      <c r="R1560" s="4" t="s">
        <v>50</v>
      </c>
      <c r="S1560" s="4" t="str">
        <f t="shared" si="24"/>
        <v/>
      </c>
      <c r="T1560" s="4">
        <f>③入力シート!J1563</f>
        <v>0</v>
      </c>
    </row>
    <row r="1561" spans="1:20" ht="15" customHeight="1">
      <c r="A1561" s="4">
        <v>0</v>
      </c>
      <c r="B1561" s="4">
        <f>③入力シート!$B$2</f>
        <v>202307</v>
      </c>
      <c r="C1561" s="4" t="e">
        <f>③入力シート!C1564*100+③入力シート!D1564</f>
        <v>#VALUE!</v>
      </c>
      <c r="D1561" s="4">
        <v>112011</v>
      </c>
      <c r="E1561" s="4">
        <f>①基本情報!$B$11</f>
        <v>0</v>
      </c>
      <c r="F1561" s="4" t="str">
        <f>③入力シート!Q1564</f>
        <v/>
      </c>
      <c r="G1561" s="4">
        <v>1</v>
      </c>
      <c r="H1561">
        <f>COUNTIFS($C$2:$C1561,C1561,$F$2:$F1561,F1561,$I$2:$I1561,I1561)</f>
        <v>1560</v>
      </c>
      <c r="I1561" s="4">
        <f>③入力シート!E1564</f>
        <v>0</v>
      </c>
      <c r="K1561" s="4">
        <f>③入力シート!G1564</f>
        <v>0</v>
      </c>
      <c r="L1561" s="4">
        <f>③入力シート!H1564</f>
        <v>0</v>
      </c>
      <c r="O1561" s="4">
        <f>①基本情報!$B$9</f>
        <v>0</v>
      </c>
      <c r="P1561" s="4" t="str">
        <f>③入力シート!B1564</f>
        <v/>
      </c>
      <c r="R1561" s="4" t="s">
        <v>50</v>
      </c>
      <c r="S1561" s="4" t="str">
        <f t="shared" si="24"/>
        <v/>
      </c>
      <c r="T1561" s="4">
        <f>③入力シート!J1564</f>
        <v>0</v>
      </c>
    </row>
    <row r="1562" spans="1:20" ht="15" customHeight="1">
      <c r="A1562" s="4">
        <v>0</v>
      </c>
      <c r="B1562" s="4">
        <f>③入力シート!$B$2</f>
        <v>202307</v>
      </c>
      <c r="C1562" s="4" t="e">
        <f>③入力シート!C1565*100+③入力シート!D1565</f>
        <v>#VALUE!</v>
      </c>
      <c r="D1562" s="4">
        <v>112011</v>
      </c>
      <c r="E1562" s="4">
        <f>①基本情報!$B$11</f>
        <v>0</v>
      </c>
      <c r="F1562" s="4" t="str">
        <f>③入力シート!Q1565</f>
        <v/>
      </c>
      <c r="G1562" s="4">
        <v>1</v>
      </c>
      <c r="H1562">
        <f>COUNTIFS($C$2:$C1562,C1562,$F$2:$F1562,F1562,$I$2:$I1562,I1562)</f>
        <v>1561</v>
      </c>
      <c r="I1562" s="4">
        <f>③入力シート!E1565</f>
        <v>0</v>
      </c>
      <c r="K1562" s="4">
        <f>③入力シート!G1565</f>
        <v>0</v>
      </c>
      <c r="L1562" s="4">
        <f>③入力シート!H1565</f>
        <v>0</v>
      </c>
      <c r="O1562" s="4">
        <f>①基本情報!$B$9</f>
        <v>0</v>
      </c>
      <c r="P1562" s="4" t="str">
        <f>③入力シート!B1565</f>
        <v/>
      </c>
      <c r="R1562" s="4" t="s">
        <v>50</v>
      </c>
      <c r="S1562" s="4" t="str">
        <f t="shared" si="24"/>
        <v/>
      </c>
      <c r="T1562" s="4">
        <f>③入力シート!J1565</f>
        <v>0</v>
      </c>
    </row>
    <row r="1563" spans="1:20" ht="15" customHeight="1">
      <c r="A1563" s="4">
        <v>0</v>
      </c>
      <c r="B1563" s="4">
        <f>③入力シート!$B$2</f>
        <v>202307</v>
      </c>
      <c r="C1563" s="4" t="e">
        <f>③入力シート!C1566*100+③入力シート!D1566</f>
        <v>#VALUE!</v>
      </c>
      <c r="D1563" s="4">
        <v>112011</v>
      </c>
      <c r="E1563" s="4">
        <f>①基本情報!$B$11</f>
        <v>0</v>
      </c>
      <c r="F1563" s="4" t="str">
        <f>③入力シート!Q1566</f>
        <v/>
      </c>
      <c r="G1563" s="4">
        <v>1</v>
      </c>
      <c r="H1563">
        <f>COUNTIFS($C$2:$C1563,C1563,$F$2:$F1563,F1563,$I$2:$I1563,I1563)</f>
        <v>1562</v>
      </c>
      <c r="I1563" s="4">
        <f>③入力シート!E1566</f>
        <v>0</v>
      </c>
      <c r="K1563" s="4">
        <f>③入力シート!G1566</f>
        <v>0</v>
      </c>
      <c r="L1563" s="4">
        <f>③入力シート!H1566</f>
        <v>0</v>
      </c>
      <c r="O1563" s="4">
        <f>①基本情報!$B$9</f>
        <v>0</v>
      </c>
      <c r="P1563" s="4" t="str">
        <f>③入力シート!B1566</f>
        <v/>
      </c>
      <c r="R1563" s="4" t="s">
        <v>50</v>
      </c>
      <c r="S1563" s="4" t="str">
        <f t="shared" si="24"/>
        <v/>
      </c>
      <c r="T1563" s="4">
        <f>③入力シート!J1566</f>
        <v>0</v>
      </c>
    </row>
    <row r="1564" spans="1:20" ht="15" customHeight="1">
      <c r="A1564" s="4">
        <v>0</v>
      </c>
      <c r="B1564" s="4">
        <f>③入力シート!$B$2</f>
        <v>202307</v>
      </c>
      <c r="C1564" s="4" t="e">
        <f>③入力シート!C1567*100+③入力シート!D1567</f>
        <v>#VALUE!</v>
      </c>
      <c r="D1564" s="4">
        <v>112011</v>
      </c>
      <c r="E1564" s="4">
        <f>①基本情報!$B$11</f>
        <v>0</v>
      </c>
      <c r="F1564" s="4" t="str">
        <f>③入力シート!Q1567</f>
        <v/>
      </c>
      <c r="G1564" s="4">
        <v>1</v>
      </c>
      <c r="H1564">
        <f>COUNTIFS($C$2:$C1564,C1564,$F$2:$F1564,F1564,$I$2:$I1564,I1564)</f>
        <v>1563</v>
      </c>
      <c r="I1564" s="4">
        <f>③入力シート!E1567</f>
        <v>0</v>
      </c>
      <c r="K1564" s="4">
        <f>③入力シート!G1567</f>
        <v>0</v>
      </c>
      <c r="L1564" s="4">
        <f>③入力シート!H1567</f>
        <v>0</v>
      </c>
      <c r="O1564" s="4">
        <f>①基本情報!$B$9</f>
        <v>0</v>
      </c>
      <c r="P1564" s="4" t="str">
        <f>③入力シート!B1567</f>
        <v/>
      </c>
      <c r="R1564" s="4" t="s">
        <v>50</v>
      </c>
      <c r="S1564" s="4" t="str">
        <f t="shared" si="24"/>
        <v/>
      </c>
      <c r="T1564" s="4">
        <f>③入力シート!J1567</f>
        <v>0</v>
      </c>
    </row>
    <row r="1565" spans="1:20" ht="15" customHeight="1">
      <c r="A1565" s="4">
        <v>0</v>
      </c>
      <c r="B1565" s="4">
        <f>③入力シート!$B$2</f>
        <v>202307</v>
      </c>
      <c r="C1565" s="4" t="e">
        <f>③入力シート!C1568*100+③入力シート!D1568</f>
        <v>#VALUE!</v>
      </c>
      <c r="D1565" s="4">
        <v>112011</v>
      </c>
      <c r="E1565" s="4">
        <f>①基本情報!$B$11</f>
        <v>0</v>
      </c>
      <c r="F1565" s="4" t="str">
        <f>③入力シート!Q1568</f>
        <v/>
      </c>
      <c r="G1565" s="4">
        <v>1</v>
      </c>
      <c r="H1565">
        <f>COUNTIFS($C$2:$C1565,C1565,$F$2:$F1565,F1565,$I$2:$I1565,I1565)</f>
        <v>1564</v>
      </c>
      <c r="I1565" s="4">
        <f>③入力シート!E1568</f>
        <v>0</v>
      </c>
      <c r="K1565" s="4">
        <f>③入力シート!G1568</f>
        <v>0</v>
      </c>
      <c r="L1565" s="4">
        <f>③入力シート!H1568</f>
        <v>0</v>
      </c>
      <c r="O1565" s="4">
        <f>①基本情報!$B$9</f>
        <v>0</v>
      </c>
      <c r="P1565" s="4" t="str">
        <f>③入力シート!B1568</f>
        <v/>
      </c>
      <c r="R1565" s="4" t="s">
        <v>50</v>
      </c>
      <c r="S1565" s="4" t="str">
        <f t="shared" si="24"/>
        <v/>
      </c>
      <c r="T1565" s="4">
        <f>③入力シート!J1568</f>
        <v>0</v>
      </c>
    </row>
    <row r="1566" spans="1:20" ht="15" customHeight="1">
      <c r="A1566" s="4">
        <v>0</v>
      </c>
      <c r="B1566" s="4">
        <f>③入力シート!$B$2</f>
        <v>202307</v>
      </c>
      <c r="C1566" s="4" t="e">
        <f>③入力シート!C1569*100+③入力シート!D1569</f>
        <v>#VALUE!</v>
      </c>
      <c r="D1566" s="4">
        <v>112011</v>
      </c>
      <c r="E1566" s="4">
        <f>①基本情報!$B$11</f>
        <v>0</v>
      </c>
      <c r="F1566" s="4" t="str">
        <f>③入力シート!Q1569</f>
        <v/>
      </c>
      <c r="G1566" s="4">
        <v>1</v>
      </c>
      <c r="H1566">
        <f>COUNTIFS($C$2:$C1566,C1566,$F$2:$F1566,F1566,$I$2:$I1566,I1566)</f>
        <v>1565</v>
      </c>
      <c r="I1566" s="4">
        <f>③入力シート!E1569</f>
        <v>0</v>
      </c>
      <c r="K1566" s="4">
        <f>③入力シート!G1569</f>
        <v>0</v>
      </c>
      <c r="L1566" s="4">
        <f>③入力シート!H1569</f>
        <v>0</v>
      </c>
      <c r="O1566" s="4">
        <f>①基本情報!$B$9</f>
        <v>0</v>
      </c>
      <c r="P1566" s="4" t="str">
        <f>③入力シート!B1569</f>
        <v/>
      </c>
      <c r="R1566" s="4" t="s">
        <v>50</v>
      </c>
      <c r="S1566" s="4" t="str">
        <f t="shared" si="24"/>
        <v/>
      </c>
      <c r="T1566" s="4">
        <f>③入力シート!J1569</f>
        <v>0</v>
      </c>
    </row>
    <row r="1567" spans="1:20" ht="15" customHeight="1">
      <c r="A1567" s="4">
        <v>0</v>
      </c>
      <c r="B1567" s="4">
        <f>③入力シート!$B$2</f>
        <v>202307</v>
      </c>
      <c r="C1567" s="4" t="e">
        <f>③入力シート!C1570*100+③入力シート!D1570</f>
        <v>#VALUE!</v>
      </c>
      <c r="D1567" s="4">
        <v>112011</v>
      </c>
      <c r="E1567" s="4">
        <f>①基本情報!$B$11</f>
        <v>0</v>
      </c>
      <c r="F1567" s="4" t="str">
        <f>③入力シート!Q1570</f>
        <v/>
      </c>
      <c r="G1567" s="4">
        <v>1</v>
      </c>
      <c r="H1567">
        <f>COUNTIFS($C$2:$C1567,C1567,$F$2:$F1567,F1567,$I$2:$I1567,I1567)</f>
        <v>1566</v>
      </c>
      <c r="I1567" s="4">
        <f>③入力シート!E1570</f>
        <v>0</v>
      </c>
      <c r="K1567" s="4">
        <f>③入力シート!G1570</f>
        <v>0</v>
      </c>
      <c r="L1567" s="4">
        <f>③入力シート!H1570</f>
        <v>0</v>
      </c>
      <c r="O1567" s="4">
        <f>①基本情報!$B$9</f>
        <v>0</v>
      </c>
      <c r="P1567" s="4" t="str">
        <f>③入力シート!B1570</f>
        <v/>
      </c>
      <c r="R1567" s="4" t="s">
        <v>50</v>
      </c>
      <c r="S1567" s="4" t="str">
        <f t="shared" si="24"/>
        <v/>
      </c>
      <c r="T1567" s="4">
        <f>③入力シート!J1570</f>
        <v>0</v>
      </c>
    </row>
    <row r="1568" spans="1:20" ht="15" customHeight="1">
      <c r="A1568" s="4">
        <v>0</v>
      </c>
      <c r="B1568" s="4">
        <f>③入力シート!$B$2</f>
        <v>202307</v>
      </c>
      <c r="C1568" s="4" t="e">
        <f>③入力シート!C1571*100+③入力シート!D1571</f>
        <v>#VALUE!</v>
      </c>
      <c r="D1568" s="4">
        <v>112011</v>
      </c>
      <c r="E1568" s="4">
        <f>①基本情報!$B$11</f>
        <v>0</v>
      </c>
      <c r="F1568" s="4" t="str">
        <f>③入力シート!Q1571</f>
        <v/>
      </c>
      <c r="G1568" s="4">
        <v>1</v>
      </c>
      <c r="H1568">
        <f>COUNTIFS($C$2:$C1568,C1568,$F$2:$F1568,F1568,$I$2:$I1568,I1568)</f>
        <v>1567</v>
      </c>
      <c r="I1568" s="4">
        <f>③入力シート!E1571</f>
        <v>0</v>
      </c>
      <c r="K1568" s="4">
        <f>③入力シート!G1571</f>
        <v>0</v>
      </c>
      <c r="L1568" s="4">
        <f>③入力シート!H1571</f>
        <v>0</v>
      </c>
      <c r="O1568" s="4">
        <f>①基本情報!$B$9</f>
        <v>0</v>
      </c>
      <c r="P1568" s="4" t="str">
        <f>③入力シート!B1571</f>
        <v/>
      </c>
      <c r="R1568" s="4" t="s">
        <v>50</v>
      </c>
      <c r="S1568" s="4" t="str">
        <f t="shared" si="24"/>
        <v/>
      </c>
      <c r="T1568" s="4">
        <f>③入力シート!J1571</f>
        <v>0</v>
      </c>
    </row>
    <row r="1569" spans="1:20" ht="15" customHeight="1">
      <c r="A1569" s="4">
        <v>0</v>
      </c>
      <c r="B1569" s="4">
        <f>③入力シート!$B$2</f>
        <v>202307</v>
      </c>
      <c r="C1569" s="4" t="e">
        <f>③入力シート!C1572*100+③入力シート!D1572</f>
        <v>#VALUE!</v>
      </c>
      <c r="D1569" s="4">
        <v>112011</v>
      </c>
      <c r="E1569" s="4">
        <f>①基本情報!$B$11</f>
        <v>0</v>
      </c>
      <c r="F1569" s="4" t="str">
        <f>③入力シート!Q1572</f>
        <v/>
      </c>
      <c r="G1569" s="4">
        <v>1</v>
      </c>
      <c r="H1569">
        <f>COUNTIFS($C$2:$C1569,C1569,$F$2:$F1569,F1569,$I$2:$I1569,I1569)</f>
        <v>1568</v>
      </c>
      <c r="I1569" s="4">
        <f>③入力シート!E1572</f>
        <v>0</v>
      </c>
      <c r="K1569" s="4">
        <f>③入力シート!G1572</f>
        <v>0</v>
      </c>
      <c r="L1569" s="4">
        <f>③入力シート!H1572</f>
        <v>0</v>
      </c>
      <c r="O1569" s="4">
        <f>①基本情報!$B$9</f>
        <v>0</v>
      </c>
      <c r="P1569" s="4" t="str">
        <f>③入力シート!B1572</f>
        <v/>
      </c>
      <c r="R1569" s="4" t="s">
        <v>50</v>
      </c>
      <c r="S1569" s="4" t="str">
        <f t="shared" si="24"/>
        <v/>
      </c>
      <c r="T1569" s="4">
        <f>③入力シート!J1572</f>
        <v>0</v>
      </c>
    </row>
    <row r="1570" spans="1:20" ht="15" customHeight="1">
      <c r="A1570" s="4">
        <v>0</v>
      </c>
      <c r="B1570" s="4">
        <f>③入力シート!$B$2</f>
        <v>202307</v>
      </c>
      <c r="C1570" s="4" t="e">
        <f>③入力シート!C1573*100+③入力シート!D1573</f>
        <v>#VALUE!</v>
      </c>
      <c r="D1570" s="4">
        <v>112011</v>
      </c>
      <c r="E1570" s="4">
        <f>①基本情報!$B$11</f>
        <v>0</v>
      </c>
      <c r="F1570" s="4" t="str">
        <f>③入力シート!Q1573</f>
        <v/>
      </c>
      <c r="G1570" s="4">
        <v>1</v>
      </c>
      <c r="H1570">
        <f>COUNTIFS($C$2:$C1570,C1570,$F$2:$F1570,F1570,$I$2:$I1570,I1570)</f>
        <v>1569</v>
      </c>
      <c r="I1570" s="4">
        <f>③入力シート!E1573</f>
        <v>0</v>
      </c>
      <c r="K1570" s="4">
        <f>③入力シート!G1573</f>
        <v>0</v>
      </c>
      <c r="L1570" s="4">
        <f>③入力シート!H1573</f>
        <v>0</v>
      </c>
      <c r="O1570" s="4">
        <f>①基本情報!$B$9</f>
        <v>0</v>
      </c>
      <c r="P1570" s="4" t="str">
        <f>③入力シート!B1573</f>
        <v/>
      </c>
      <c r="R1570" s="4" t="s">
        <v>50</v>
      </c>
      <c r="S1570" s="4" t="str">
        <f t="shared" si="24"/>
        <v/>
      </c>
      <c r="T1570" s="4">
        <f>③入力シート!J1573</f>
        <v>0</v>
      </c>
    </row>
    <row r="1571" spans="1:20" ht="15" customHeight="1">
      <c r="A1571" s="4">
        <v>0</v>
      </c>
      <c r="B1571" s="4">
        <f>③入力シート!$B$2</f>
        <v>202307</v>
      </c>
      <c r="C1571" s="4" t="e">
        <f>③入力シート!C1574*100+③入力シート!D1574</f>
        <v>#VALUE!</v>
      </c>
      <c r="D1571" s="4">
        <v>112011</v>
      </c>
      <c r="E1571" s="4">
        <f>①基本情報!$B$11</f>
        <v>0</v>
      </c>
      <c r="F1571" s="4" t="str">
        <f>③入力シート!Q1574</f>
        <v/>
      </c>
      <c r="G1571" s="4">
        <v>1</v>
      </c>
      <c r="H1571">
        <f>COUNTIFS($C$2:$C1571,C1571,$F$2:$F1571,F1571,$I$2:$I1571,I1571)</f>
        <v>1570</v>
      </c>
      <c r="I1571" s="4">
        <f>③入力シート!E1574</f>
        <v>0</v>
      </c>
      <c r="K1571" s="4">
        <f>③入力シート!G1574</f>
        <v>0</v>
      </c>
      <c r="L1571" s="4">
        <f>③入力シート!H1574</f>
        <v>0</v>
      </c>
      <c r="O1571" s="4">
        <f>①基本情報!$B$9</f>
        <v>0</v>
      </c>
      <c r="P1571" s="4" t="str">
        <f>③入力シート!B1574</f>
        <v/>
      </c>
      <c r="R1571" s="4" t="s">
        <v>50</v>
      </c>
      <c r="S1571" s="4" t="str">
        <f t="shared" si="24"/>
        <v/>
      </c>
      <c r="T1571" s="4">
        <f>③入力シート!J1574</f>
        <v>0</v>
      </c>
    </row>
    <row r="1572" spans="1:20" ht="15" customHeight="1">
      <c r="A1572" s="4">
        <v>0</v>
      </c>
      <c r="B1572" s="4">
        <f>③入力シート!$B$2</f>
        <v>202307</v>
      </c>
      <c r="C1572" s="4" t="e">
        <f>③入力シート!C1575*100+③入力シート!D1575</f>
        <v>#VALUE!</v>
      </c>
      <c r="D1572" s="4">
        <v>112011</v>
      </c>
      <c r="E1572" s="4">
        <f>①基本情報!$B$11</f>
        <v>0</v>
      </c>
      <c r="F1572" s="4" t="str">
        <f>③入力シート!Q1575</f>
        <v/>
      </c>
      <c r="G1572" s="4">
        <v>1</v>
      </c>
      <c r="H1572">
        <f>COUNTIFS($C$2:$C1572,C1572,$F$2:$F1572,F1572,$I$2:$I1572,I1572)</f>
        <v>1571</v>
      </c>
      <c r="I1572" s="4">
        <f>③入力シート!E1575</f>
        <v>0</v>
      </c>
      <c r="K1572" s="4">
        <f>③入力シート!G1575</f>
        <v>0</v>
      </c>
      <c r="L1572" s="4">
        <f>③入力シート!H1575</f>
        <v>0</v>
      </c>
      <c r="O1572" s="4">
        <f>①基本情報!$B$9</f>
        <v>0</v>
      </c>
      <c r="P1572" s="4" t="str">
        <f>③入力シート!B1575</f>
        <v/>
      </c>
      <c r="R1572" s="4" t="s">
        <v>50</v>
      </c>
      <c r="S1572" s="4" t="str">
        <f t="shared" si="24"/>
        <v/>
      </c>
      <c r="T1572" s="4">
        <f>③入力シート!J1575</f>
        <v>0</v>
      </c>
    </row>
    <row r="1573" spans="1:20" ht="15" customHeight="1">
      <c r="A1573" s="4">
        <v>0</v>
      </c>
      <c r="B1573" s="4">
        <f>③入力シート!$B$2</f>
        <v>202307</v>
      </c>
      <c r="C1573" s="4" t="e">
        <f>③入力シート!C1576*100+③入力シート!D1576</f>
        <v>#VALUE!</v>
      </c>
      <c r="D1573" s="4">
        <v>112011</v>
      </c>
      <c r="E1573" s="4">
        <f>①基本情報!$B$11</f>
        <v>0</v>
      </c>
      <c r="F1573" s="4" t="str">
        <f>③入力シート!Q1576</f>
        <v/>
      </c>
      <c r="G1573" s="4">
        <v>1</v>
      </c>
      <c r="H1573">
        <f>COUNTIFS($C$2:$C1573,C1573,$F$2:$F1573,F1573,$I$2:$I1573,I1573)</f>
        <v>1572</v>
      </c>
      <c r="I1573" s="4">
        <f>③入力シート!E1576</f>
        <v>0</v>
      </c>
      <c r="K1573" s="4">
        <f>③入力シート!G1576</f>
        <v>0</v>
      </c>
      <c r="L1573" s="4">
        <f>③入力シート!H1576</f>
        <v>0</v>
      </c>
      <c r="O1573" s="4">
        <f>①基本情報!$B$9</f>
        <v>0</v>
      </c>
      <c r="P1573" s="4" t="str">
        <f>③入力シート!B1576</f>
        <v/>
      </c>
      <c r="R1573" s="4" t="s">
        <v>50</v>
      </c>
      <c r="S1573" s="4" t="str">
        <f t="shared" si="24"/>
        <v/>
      </c>
      <c r="T1573" s="4">
        <f>③入力シート!J1576</f>
        <v>0</v>
      </c>
    </row>
    <row r="1574" spans="1:20" ht="15" customHeight="1">
      <c r="A1574" s="4">
        <v>0</v>
      </c>
      <c r="B1574" s="4">
        <f>③入力シート!$B$2</f>
        <v>202307</v>
      </c>
      <c r="C1574" s="4" t="e">
        <f>③入力シート!C1577*100+③入力シート!D1577</f>
        <v>#VALUE!</v>
      </c>
      <c r="D1574" s="4">
        <v>112011</v>
      </c>
      <c r="E1574" s="4">
        <f>①基本情報!$B$11</f>
        <v>0</v>
      </c>
      <c r="F1574" s="4" t="str">
        <f>③入力シート!Q1577</f>
        <v/>
      </c>
      <c r="G1574" s="4">
        <v>1</v>
      </c>
      <c r="H1574">
        <f>COUNTIFS($C$2:$C1574,C1574,$F$2:$F1574,F1574,$I$2:$I1574,I1574)</f>
        <v>1573</v>
      </c>
      <c r="I1574" s="4">
        <f>③入力シート!E1577</f>
        <v>0</v>
      </c>
      <c r="K1574" s="4">
        <f>③入力シート!G1577</f>
        <v>0</v>
      </c>
      <c r="L1574" s="4">
        <f>③入力シート!H1577</f>
        <v>0</v>
      </c>
      <c r="O1574" s="4">
        <f>①基本情報!$B$9</f>
        <v>0</v>
      </c>
      <c r="P1574" s="4" t="str">
        <f>③入力シート!B1577</f>
        <v/>
      </c>
      <c r="R1574" s="4" t="s">
        <v>50</v>
      </c>
      <c r="S1574" s="4" t="str">
        <f t="shared" si="24"/>
        <v/>
      </c>
      <c r="T1574" s="4">
        <f>③入力シート!J1577</f>
        <v>0</v>
      </c>
    </row>
    <row r="1575" spans="1:20" ht="15" customHeight="1">
      <c r="A1575" s="4">
        <v>0</v>
      </c>
      <c r="B1575" s="4">
        <f>③入力シート!$B$2</f>
        <v>202307</v>
      </c>
      <c r="C1575" s="4" t="e">
        <f>③入力シート!C1578*100+③入力シート!D1578</f>
        <v>#VALUE!</v>
      </c>
      <c r="D1575" s="4">
        <v>112011</v>
      </c>
      <c r="E1575" s="4">
        <f>①基本情報!$B$11</f>
        <v>0</v>
      </c>
      <c r="F1575" s="4" t="str">
        <f>③入力シート!Q1578</f>
        <v/>
      </c>
      <c r="G1575" s="4">
        <v>1</v>
      </c>
      <c r="H1575">
        <f>COUNTIFS($C$2:$C1575,C1575,$F$2:$F1575,F1575,$I$2:$I1575,I1575)</f>
        <v>1574</v>
      </c>
      <c r="I1575" s="4">
        <f>③入力シート!E1578</f>
        <v>0</v>
      </c>
      <c r="K1575" s="4">
        <f>③入力シート!G1578</f>
        <v>0</v>
      </c>
      <c r="L1575" s="4">
        <f>③入力シート!H1578</f>
        <v>0</v>
      </c>
      <c r="O1575" s="4">
        <f>①基本情報!$B$9</f>
        <v>0</v>
      </c>
      <c r="P1575" s="4" t="str">
        <f>③入力シート!B1578</f>
        <v/>
      </c>
      <c r="R1575" s="4" t="s">
        <v>50</v>
      </c>
      <c r="S1575" s="4" t="str">
        <f t="shared" si="24"/>
        <v/>
      </c>
      <c r="T1575" s="4">
        <f>③入力シート!J1578</f>
        <v>0</v>
      </c>
    </row>
    <row r="1576" spans="1:20" ht="15" customHeight="1">
      <c r="A1576" s="4">
        <v>0</v>
      </c>
      <c r="B1576" s="4">
        <f>③入力シート!$B$2</f>
        <v>202307</v>
      </c>
      <c r="C1576" s="4" t="e">
        <f>③入力シート!C1579*100+③入力シート!D1579</f>
        <v>#VALUE!</v>
      </c>
      <c r="D1576" s="4">
        <v>112011</v>
      </c>
      <c r="E1576" s="4">
        <f>①基本情報!$B$11</f>
        <v>0</v>
      </c>
      <c r="F1576" s="4" t="str">
        <f>③入力シート!Q1579</f>
        <v/>
      </c>
      <c r="G1576" s="4">
        <v>1</v>
      </c>
      <c r="H1576">
        <f>COUNTIFS($C$2:$C1576,C1576,$F$2:$F1576,F1576,$I$2:$I1576,I1576)</f>
        <v>1575</v>
      </c>
      <c r="I1576" s="4">
        <f>③入力シート!E1579</f>
        <v>0</v>
      </c>
      <c r="K1576" s="4">
        <f>③入力シート!G1579</f>
        <v>0</v>
      </c>
      <c r="L1576" s="4">
        <f>③入力シート!H1579</f>
        <v>0</v>
      </c>
      <c r="O1576" s="4">
        <f>①基本情報!$B$9</f>
        <v>0</v>
      </c>
      <c r="P1576" s="4" t="str">
        <f>③入力シート!B1579</f>
        <v/>
      </c>
      <c r="R1576" s="4" t="s">
        <v>50</v>
      </c>
      <c r="S1576" s="4" t="str">
        <f t="shared" si="24"/>
        <v/>
      </c>
      <c r="T1576" s="4">
        <f>③入力シート!J1579</f>
        <v>0</v>
      </c>
    </row>
    <row r="1577" spans="1:20" ht="15" customHeight="1">
      <c r="A1577" s="4">
        <v>0</v>
      </c>
      <c r="B1577" s="4">
        <f>③入力シート!$B$2</f>
        <v>202307</v>
      </c>
      <c r="C1577" s="4" t="e">
        <f>③入力シート!C1580*100+③入力シート!D1580</f>
        <v>#VALUE!</v>
      </c>
      <c r="D1577" s="4">
        <v>112011</v>
      </c>
      <c r="E1577" s="4">
        <f>①基本情報!$B$11</f>
        <v>0</v>
      </c>
      <c r="F1577" s="4" t="str">
        <f>③入力シート!Q1580</f>
        <v/>
      </c>
      <c r="G1577" s="4">
        <v>1</v>
      </c>
      <c r="H1577">
        <f>COUNTIFS($C$2:$C1577,C1577,$F$2:$F1577,F1577,$I$2:$I1577,I1577)</f>
        <v>1576</v>
      </c>
      <c r="I1577" s="4">
        <f>③入力シート!E1580</f>
        <v>0</v>
      </c>
      <c r="K1577" s="4">
        <f>③入力シート!G1580</f>
        <v>0</v>
      </c>
      <c r="L1577" s="4">
        <f>③入力シート!H1580</f>
        <v>0</v>
      </c>
      <c r="O1577" s="4">
        <f>①基本情報!$B$9</f>
        <v>0</v>
      </c>
      <c r="P1577" s="4" t="str">
        <f>③入力シート!B1580</f>
        <v/>
      </c>
      <c r="R1577" s="4" t="s">
        <v>50</v>
      </c>
      <c r="S1577" s="4" t="str">
        <f t="shared" ref="S1577:S1640" si="25">IFERROR(VLOOKUP(T1577,$V:$W,2,0),"")</f>
        <v/>
      </c>
      <c r="T1577" s="4">
        <f>③入力シート!J1580</f>
        <v>0</v>
      </c>
    </row>
    <row r="1578" spans="1:20" ht="15" customHeight="1">
      <c r="A1578" s="4">
        <v>0</v>
      </c>
      <c r="B1578" s="4">
        <f>③入力シート!$B$2</f>
        <v>202307</v>
      </c>
      <c r="C1578" s="4" t="e">
        <f>③入力シート!C1581*100+③入力シート!D1581</f>
        <v>#VALUE!</v>
      </c>
      <c r="D1578" s="4">
        <v>112011</v>
      </c>
      <c r="E1578" s="4">
        <f>①基本情報!$B$11</f>
        <v>0</v>
      </c>
      <c r="F1578" s="4" t="str">
        <f>③入力シート!Q1581</f>
        <v/>
      </c>
      <c r="G1578" s="4">
        <v>1</v>
      </c>
      <c r="H1578">
        <f>COUNTIFS($C$2:$C1578,C1578,$F$2:$F1578,F1578,$I$2:$I1578,I1578)</f>
        <v>1577</v>
      </c>
      <c r="I1578" s="4">
        <f>③入力シート!E1581</f>
        <v>0</v>
      </c>
      <c r="K1578" s="4">
        <f>③入力シート!G1581</f>
        <v>0</v>
      </c>
      <c r="L1578" s="4">
        <f>③入力シート!H1581</f>
        <v>0</v>
      </c>
      <c r="O1578" s="4">
        <f>①基本情報!$B$9</f>
        <v>0</v>
      </c>
      <c r="P1578" s="4" t="str">
        <f>③入力シート!B1581</f>
        <v/>
      </c>
      <c r="R1578" s="4" t="s">
        <v>50</v>
      </c>
      <c r="S1578" s="4" t="str">
        <f t="shared" si="25"/>
        <v/>
      </c>
      <c r="T1578" s="4">
        <f>③入力シート!J1581</f>
        <v>0</v>
      </c>
    </row>
    <row r="1579" spans="1:20" ht="15" customHeight="1">
      <c r="A1579" s="4">
        <v>0</v>
      </c>
      <c r="B1579" s="4">
        <f>③入力シート!$B$2</f>
        <v>202307</v>
      </c>
      <c r="C1579" s="4" t="e">
        <f>③入力シート!C1582*100+③入力シート!D1582</f>
        <v>#VALUE!</v>
      </c>
      <c r="D1579" s="4">
        <v>112011</v>
      </c>
      <c r="E1579" s="4">
        <f>①基本情報!$B$11</f>
        <v>0</v>
      </c>
      <c r="F1579" s="4" t="str">
        <f>③入力シート!Q1582</f>
        <v/>
      </c>
      <c r="G1579" s="4">
        <v>1</v>
      </c>
      <c r="H1579">
        <f>COUNTIFS($C$2:$C1579,C1579,$F$2:$F1579,F1579,$I$2:$I1579,I1579)</f>
        <v>1578</v>
      </c>
      <c r="I1579" s="4">
        <f>③入力シート!E1582</f>
        <v>0</v>
      </c>
      <c r="K1579" s="4">
        <f>③入力シート!G1582</f>
        <v>0</v>
      </c>
      <c r="L1579" s="4">
        <f>③入力シート!H1582</f>
        <v>0</v>
      </c>
      <c r="O1579" s="4">
        <f>①基本情報!$B$9</f>
        <v>0</v>
      </c>
      <c r="P1579" s="4" t="str">
        <f>③入力シート!B1582</f>
        <v/>
      </c>
      <c r="R1579" s="4" t="s">
        <v>50</v>
      </c>
      <c r="S1579" s="4" t="str">
        <f t="shared" si="25"/>
        <v/>
      </c>
      <c r="T1579" s="4">
        <f>③入力シート!J1582</f>
        <v>0</v>
      </c>
    </row>
    <row r="1580" spans="1:20" ht="15" customHeight="1">
      <c r="A1580" s="4">
        <v>0</v>
      </c>
      <c r="B1580" s="4">
        <f>③入力シート!$B$2</f>
        <v>202307</v>
      </c>
      <c r="C1580" s="4" t="e">
        <f>③入力シート!C1583*100+③入力シート!D1583</f>
        <v>#VALUE!</v>
      </c>
      <c r="D1580" s="4">
        <v>112011</v>
      </c>
      <c r="E1580" s="4">
        <f>①基本情報!$B$11</f>
        <v>0</v>
      </c>
      <c r="F1580" s="4" t="str">
        <f>③入力シート!Q1583</f>
        <v/>
      </c>
      <c r="G1580" s="4">
        <v>1</v>
      </c>
      <c r="H1580">
        <f>COUNTIFS($C$2:$C1580,C1580,$F$2:$F1580,F1580,$I$2:$I1580,I1580)</f>
        <v>1579</v>
      </c>
      <c r="I1580" s="4">
        <f>③入力シート!E1583</f>
        <v>0</v>
      </c>
      <c r="K1580" s="4">
        <f>③入力シート!G1583</f>
        <v>0</v>
      </c>
      <c r="L1580" s="4">
        <f>③入力シート!H1583</f>
        <v>0</v>
      </c>
      <c r="O1580" s="4">
        <f>①基本情報!$B$9</f>
        <v>0</v>
      </c>
      <c r="P1580" s="4" t="str">
        <f>③入力シート!B1583</f>
        <v/>
      </c>
      <c r="R1580" s="4" t="s">
        <v>50</v>
      </c>
      <c r="S1580" s="4" t="str">
        <f t="shared" si="25"/>
        <v/>
      </c>
      <c r="T1580" s="4">
        <f>③入力シート!J1583</f>
        <v>0</v>
      </c>
    </row>
    <row r="1581" spans="1:20" ht="15" customHeight="1">
      <c r="A1581" s="4">
        <v>0</v>
      </c>
      <c r="B1581" s="4">
        <f>③入力シート!$B$2</f>
        <v>202307</v>
      </c>
      <c r="C1581" s="4" t="e">
        <f>③入力シート!C1584*100+③入力シート!D1584</f>
        <v>#VALUE!</v>
      </c>
      <c r="D1581" s="4">
        <v>112011</v>
      </c>
      <c r="E1581" s="4">
        <f>①基本情報!$B$11</f>
        <v>0</v>
      </c>
      <c r="F1581" s="4" t="str">
        <f>③入力シート!Q1584</f>
        <v/>
      </c>
      <c r="G1581" s="4">
        <v>1</v>
      </c>
      <c r="H1581">
        <f>COUNTIFS($C$2:$C1581,C1581,$F$2:$F1581,F1581,$I$2:$I1581,I1581)</f>
        <v>1580</v>
      </c>
      <c r="I1581" s="4">
        <f>③入力シート!E1584</f>
        <v>0</v>
      </c>
      <c r="K1581" s="4">
        <f>③入力シート!G1584</f>
        <v>0</v>
      </c>
      <c r="L1581" s="4">
        <f>③入力シート!H1584</f>
        <v>0</v>
      </c>
      <c r="O1581" s="4">
        <f>①基本情報!$B$9</f>
        <v>0</v>
      </c>
      <c r="P1581" s="4" t="str">
        <f>③入力シート!B1584</f>
        <v/>
      </c>
      <c r="R1581" s="4" t="s">
        <v>50</v>
      </c>
      <c r="S1581" s="4" t="str">
        <f t="shared" si="25"/>
        <v/>
      </c>
      <c r="T1581" s="4">
        <f>③入力シート!J1584</f>
        <v>0</v>
      </c>
    </row>
    <row r="1582" spans="1:20" ht="15" customHeight="1">
      <c r="A1582" s="4">
        <v>0</v>
      </c>
      <c r="B1582" s="4">
        <f>③入力シート!$B$2</f>
        <v>202307</v>
      </c>
      <c r="C1582" s="4" t="e">
        <f>③入力シート!C1585*100+③入力シート!D1585</f>
        <v>#VALUE!</v>
      </c>
      <c r="D1582" s="4">
        <v>112011</v>
      </c>
      <c r="E1582" s="4">
        <f>①基本情報!$B$11</f>
        <v>0</v>
      </c>
      <c r="F1582" s="4" t="str">
        <f>③入力シート!Q1585</f>
        <v/>
      </c>
      <c r="G1582" s="4">
        <v>1</v>
      </c>
      <c r="H1582">
        <f>COUNTIFS($C$2:$C1582,C1582,$F$2:$F1582,F1582,$I$2:$I1582,I1582)</f>
        <v>1581</v>
      </c>
      <c r="I1582" s="4">
        <f>③入力シート!E1585</f>
        <v>0</v>
      </c>
      <c r="K1582" s="4">
        <f>③入力シート!G1585</f>
        <v>0</v>
      </c>
      <c r="L1582" s="4">
        <f>③入力シート!H1585</f>
        <v>0</v>
      </c>
      <c r="O1582" s="4">
        <f>①基本情報!$B$9</f>
        <v>0</v>
      </c>
      <c r="P1582" s="4" t="str">
        <f>③入力シート!B1585</f>
        <v/>
      </c>
      <c r="R1582" s="4" t="s">
        <v>50</v>
      </c>
      <c r="S1582" s="4" t="str">
        <f t="shared" si="25"/>
        <v/>
      </c>
      <c r="T1582" s="4">
        <f>③入力シート!J1585</f>
        <v>0</v>
      </c>
    </row>
    <row r="1583" spans="1:20" ht="15" customHeight="1">
      <c r="A1583" s="4">
        <v>0</v>
      </c>
      <c r="B1583" s="4">
        <f>③入力シート!$B$2</f>
        <v>202307</v>
      </c>
      <c r="C1583" s="4" t="e">
        <f>③入力シート!C1586*100+③入力シート!D1586</f>
        <v>#VALUE!</v>
      </c>
      <c r="D1583" s="4">
        <v>112011</v>
      </c>
      <c r="E1583" s="4">
        <f>①基本情報!$B$11</f>
        <v>0</v>
      </c>
      <c r="F1583" s="4" t="str">
        <f>③入力シート!Q1586</f>
        <v/>
      </c>
      <c r="G1583" s="4">
        <v>1</v>
      </c>
      <c r="H1583">
        <f>COUNTIFS($C$2:$C1583,C1583,$F$2:$F1583,F1583,$I$2:$I1583,I1583)</f>
        <v>1582</v>
      </c>
      <c r="I1583" s="4">
        <f>③入力シート!E1586</f>
        <v>0</v>
      </c>
      <c r="K1583" s="4">
        <f>③入力シート!G1586</f>
        <v>0</v>
      </c>
      <c r="L1583" s="4">
        <f>③入力シート!H1586</f>
        <v>0</v>
      </c>
      <c r="O1583" s="4">
        <f>①基本情報!$B$9</f>
        <v>0</v>
      </c>
      <c r="P1583" s="4" t="str">
        <f>③入力シート!B1586</f>
        <v/>
      </c>
      <c r="R1583" s="4" t="s">
        <v>50</v>
      </c>
      <c r="S1583" s="4" t="str">
        <f t="shared" si="25"/>
        <v/>
      </c>
      <c r="T1583" s="4">
        <f>③入力シート!J1586</f>
        <v>0</v>
      </c>
    </row>
    <row r="1584" spans="1:20" ht="15" customHeight="1">
      <c r="A1584" s="4">
        <v>0</v>
      </c>
      <c r="B1584" s="4">
        <f>③入力シート!$B$2</f>
        <v>202307</v>
      </c>
      <c r="C1584" s="4" t="e">
        <f>③入力シート!C1587*100+③入力シート!D1587</f>
        <v>#VALUE!</v>
      </c>
      <c r="D1584" s="4">
        <v>112011</v>
      </c>
      <c r="E1584" s="4">
        <f>①基本情報!$B$11</f>
        <v>0</v>
      </c>
      <c r="F1584" s="4" t="str">
        <f>③入力シート!Q1587</f>
        <v/>
      </c>
      <c r="G1584" s="4">
        <v>1</v>
      </c>
      <c r="H1584">
        <f>COUNTIFS($C$2:$C1584,C1584,$F$2:$F1584,F1584,$I$2:$I1584,I1584)</f>
        <v>1583</v>
      </c>
      <c r="I1584" s="4">
        <f>③入力シート!E1587</f>
        <v>0</v>
      </c>
      <c r="K1584" s="4">
        <f>③入力シート!G1587</f>
        <v>0</v>
      </c>
      <c r="L1584" s="4">
        <f>③入力シート!H1587</f>
        <v>0</v>
      </c>
      <c r="O1584" s="4">
        <f>①基本情報!$B$9</f>
        <v>0</v>
      </c>
      <c r="P1584" s="4" t="str">
        <f>③入力シート!B1587</f>
        <v/>
      </c>
      <c r="R1584" s="4" t="s">
        <v>50</v>
      </c>
      <c r="S1584" s="4" t="str">
        <f t="shared" si="25"/>
        <v/>
      </c>
      <c r="T1584" s="4">
        <f>③入力シート!J1587</f>
        <v>0</v>
      </c>
    </row>
    <row r="1585" spans="1:20" ht="15" customHeight="1">
      <c r="A1585" s="4">
        <v>0</v>
      </c>
      <c r="B1585" s="4">
        <f>③入力シート!$B$2</f>
        <v>202307</v>
      </c>
      <c r="C1585" s="4" t="e">
        <f>③入力シート!C1588*100+③入力シート!D1588</f>
        <v>#VALUE!</v>
      </c>
      <c r="D1585" s="4">
        <v>112011</v>
      </c>
      <c r="E1585" s="4">
        <f>①基本情報!$B$11</f>
        <v>0</v>
      </c>
      <c r="F1585" s="4" t="str">
        <f>③入力シート!Q1588</f>
        <v/>
      </c>
      <c r="G1585" s="4">
        <v>1</v>
      </c>
      <c r="H1585">
        <f>COUNTIFS($C$2:$C1585,C1585,$F$2:$F1585,F1585,$I$2:$I1585,I1585)</f>
        <v>1584</v>
      </c>
      <c r="I1585" s="4">
        <f>③入力シート!E1588</f>
        <v>0</v>
      </c>
      <c r="K1585" s="4">
        <f>③入力シート!G1588</f>
        <v>0</v>
      </c>
      <c r="L1585" s="4">
        <f>③入力シート!H1588</f>
        <v>0</v>
      </c>
      <c r="O1585" s="4">
        <f>①基本情報!$B$9</f>
        <v>0</v>
      </c>
      <c r="P1585" s="4" t="str">
        <f>③入力シート!B1588</f>
        <v/>
      </c>
      <c r="R1585" s="4" t="s">
        <v>50</v>
      </c>
      <c r="S1585" s="4" t="str">
        <f t="shared" si="25"/>
        <v/>
      </c>
      <c r="T1585" s="4">
        <f>③入力シート!J1588</f>
        <v>0</v>
      </c>
    </row>
    <row r="1586" spans="1:20" ht="15" customHeight="1">
      <c r="A1586" s="4">
        <v>0</v>
      </c>
      <c r="B1586" s="4">
        <f>③入力シート!$B$2</f>
        <v>202307</v>
      </c>
      <c r="C1586" s="4" t="e">
        <f>③入力シート!C1589*100+③入力シート!D1589</f>
        <v>#VALUE!</v>
      </c>
      <c r="D1586" s="4">
        <v>112011</v>
      </c>
      <c r="E1586" s="4">
        <f>①基本情報!$B$11</f>
        <v>0</v>
      </c>
      <c r="F1586" s="4" t="str">
        <f>③入力シート!Q1589</f>
        <v/>
      </c>
      <c r="G1586" s="4">
        <v>1</v>
      </c>
      <c r="H1586">
        <f>COUNTIFS($C$2:$C1586,C1586,$F$2:$F1586,F1586,$I$2:$I1586,I1586)</f>
        <v>1585</v>
      </c>
      <c r="I1586" s="4">
        <f>③入力シート!E1589</f>
        <v>0</v>
      </c>
      <c r="K1586" s="4">
        <f>③入力シート!G1589</f>
        <v>0</v>
      </c>
      <c r="L1586" s="4">
        <f>③入力シート!H1589</f>
        <v>0</v>
      </c>
      <c r="O1586" s="4">
        <f>①基本情報!$B$9</f>
        <v>0</v>
      </c>
      <c r="P1586" s="4" t="str">
        <f>③入力シート!B1589</f>
        <v/>
      </c>
      <c r="R1586" s="4" t="s">
        <v>50</v>
      </c>
      <c r="S1586" s="4" t="str">
        <f t="shared" si="25"/>
        <v/>
      </c>
      <c r="T1586" s="4">
        <f>③入力シート!J1589</f>
        <v>0</v>
      </c>
    </row>
    <row r="1587" spans="1:20" ht="15" customHeight="1">
      <c r="A1587" s="4">
        <v>0</v>
      </c>
      <c r="B1587" s="4">
        <f>③入力シート!$B$2</f>
        <v>202307</v>
      </c>
      <c r="C1587" s="4" t="e">
        <f>③入力シート!C1590*100+③入力シート!D1590</f>
        <v>#VALUE!</v>
      </c>
      <c r="D1587" s="4">
        <v>112011</v>
      </c>
      <c r="E1587" s="4">
        <f>①基本情報!$B$11</f>
        <v>0</v>
      </c>
      <c r="F1587" s="4" t="str">
        <f>③入力シート!Q1590</f>
        <v/>
      </c>
      <c r="G1587" s="4">
        <v>1</v>
      </c>
      <c r="H1587">
        <f>COUNTIFS($C$2:$C1587,C1587,$F$2:$F1587,F1587,$I$2:$I1587,I1587)</f>
        <v>1586</v>
      </c>
      <c r="I1587" s="4">
        <f>③入力シート!E1590</f>
        <v>0</v>
      </c>
      <c r="K1587" s="4">
        <f>③入力シート!G1590</f>
        <v>0</v>
      </c>
      <c r="L1587" s="4">
        <f>③入力シート!H1590</f>
        <v>0</v>
      </c>
      <c r="O1587" s="4">
        <f>①基本情報!$B$9</f>
        <v>0</v>
      </c>
      <c r="P1587" s="4" t="str">
        <f>③入力シート!B1590</f>
        <v/>
      </c>
      <c r="R1587" s="4" t="s">
        <v>50</v>
      </c>
      <c r="S1587" s="4" t="str">
        <f t="shared" si="25"/>
        <v/>
      </c>
      <c r="T1587" s="4">
        <f>③入力シート!J1590</f>
        <v>0</v>
      </c>
    </row>
    <row r="1588" spans="1:20" ht="15" customHeight="1">
      <c r="A1588" s="4">
        <v>0</v>
      </c>
      <c r="B1588" s="4">
        <f>③入力シート!$B$2</f>
        <v>202307</v>
      </c>
      <c r="C1588" s="4" t="e">
        <f>③入力シート!C1591*100+③入力シート!D1591</f>
        <v>#VALUE!</v>
      </c>
      <c r="D1588" s="4">
        <v>112011</v>
      </c>
      <c r="E1588" s="4">
        <f>①基本情報!$B$11</f>
        <v>0</v>
      </c>
      <c r="F1588" s="4" t="str">
        <f>③入力シート!Q1591</f>
        <v/>
      </c>
      <c r="G1588" s="4">
        <v>1</v>
      </c>
      <c r="H1588">
        <f>COUNTIFS($C$2:$C1588,C1588,$F$2:$F1588,F1588,$I$2:$I1588,I1588)</f>
        <v>1587</v>
      </c>
      <c r="I1588" s="4">
        <f>③入力シート!E1591</f>
        <v>0</v>
      </c>
      <c r="K1588" s="4">
        <f>③入力シート!G1591</f>
        <v>0</v>
      </c>
      <c r="L1588" s="4">
        <f>③入力シート!H1591</f>
        <v>0</v>
      </c>
      <c r="O1588" s="4">
        <f>①基本情報!$B$9</f>
        <v>0</v>
      </c>
      <c r="P1588" s="4" t="str">
        <f>③入力シート!B1591</f>
        <v/>
      </c>
      <c r="R1588" s="4" t="s">
        <v>50</v>
      </c>
      <c r="S1588" s="4" t="str">
        <f t="shared" si="25"/>
        <v/>
      </c>
      <c r="T1588" s="4">
        <f>③入力シート!J1591</f>
        <v>0</v>
      </c>
    </row>
    <row r="1589" spans="1:20" ht="15" customHeight="1">
      <c r="A1589" s="4">
        <v>0</v>
      </c>
      <c r="B1589" s="4">
        <f>③入力シート!$B$2</f>
        <v>202307</v>
      </c>
      <c r="C1589" s="4" t="e">
        <f>③入力シート!C1592*100+③入力シート!D1592</f>
        <v>#VALUE!</v>
      </c>
      <c r="D1589" s="4">
        <v>112011</v>
      </c>
      <c r="E1589" s="4">
        <f>①基本情報!$B$11</f>
        <v>0</v>
      </c>
      <c r="F1589" s="4" t="str">
        <f>③入力シート!Q1592</f>
        <v/>
      </c>
      <c r="G1589" s="4">
        <v>1</v>
      </c>
      <c r="H1589">
        <f>COUNTIFS($C$2:$C1589,C1589,$F$2:$F1589,F1589,$I$2:$I1589,I1589)</f>
        <v>1588</v>
      </c>
      <c r="I1589" s="4">
        <f>③入力シート!E1592</f>
        <v>0</v>
      </c>
      <c r="K1589" s="4">
        <f>③入力シート!G1592</f>
        <v>0</v>
      </c>
      <c r="L1589" s="4">
        <f>③入力シート!H1592</f>
        <v>0</v>
      </c>
      <c r="O1589" s="4">
        <f>①基本情報!$B$9</f>
        <v>0</v>
      </c>
      <c r="P1589" s="4" t="str">
        <f>③入力シート!B1592</f>
        <v/>
      </c>
      <c r="R1589" s="4" t="s">
        <v>50</v>
      </c>
      <c r="S1589" s="4" t="str">
        <f t="shared" si="25"/>
        <v/>
      </c>
      <c r="T1589" s="4">
        <f>③入力シート!J1592</f>
        <v>0</v>
      </c>
    </row>
    <row r="1590" spans="1:20" ht="15" customHeight="1">
      <c r="A1590" s="4">
        <v>0</v>
      </c>
      <c r="B1590" s="4">
        <f>③入力シート!$B$2</f>
        <v>202307</v>
      </c>
      <c r="C1590" s="4" t="e">
        <f>③入力シート!C1593*100+③入力シート!D1593</f>
        <v>#VALUE!</v>
      </c>
      <c r="D1590" s="4">
        <v>112011</v>
      </c>
      <c r="E1590" s="4">
        <f>①基本情報!$B$11</f>
        <v>0</v>
      </c>
      <c r="F1590" s="4" t="str">
        <f>③入力シート!Q1593</f>
        <v/>
      </c>
      <c r="G1590" s="4">
        <v>1</v>
      </c>
      <c r="H1590">
        <f>COUNTIFS($C$2:$C1590,C1590,$F$2:$F1590,F1590,$I$2:$I1590,I1590)</f>
        <v>1589</v>
      </c>
      <c r="I1590" s="4">
        <f>③入力シート!E1593</f>
        <v>0</v>
      </c>
      <c r="K1590" s="4">
        <f>③入力シート!G1593</f>
        <v>0</v>
      </c>
      <c r="L1590" s="4">
        <f>③入力シート!H1593</f>
        <v>0</v>
      </c>
      <c r="O1590" s="4">
        <f>①基本情報!$B$9</f>
        <v>0</v>
      </c>
      <c r="P1590" s="4" t="str">
        <f>③入力シート!B1593</f>
        <v/>
      </c>
      <c r="R1590" s="4" t="s">
        <v>50</v>
      </c>
      <c r="S1590" s="4" t="str">
        <f t="shared" si="25"/>
        <v/>
      </c>
      <c r="T1590" s="4">
        <f>③入力シート!J1593</f>
        <v>0</v>
      </c>
    </row>
    <row r="1591" spans="1:20" ht="15" customHeight="1">
      <c r="A1591" s="4">
        <v>0</v>
      </c>
      <c r="B1591" s="4">
        <f>③入力シート!$B$2</f>
        <v>202307</v>
      </c>
      <c r="C1591" s="4" t="e">
        <f>③入力シート!C1594*100+③入力シート!D1594</f>
        <v>#VALUE!</v>
      </c>
      <c r="D1591" s="4">
        <v>112011</v>
      </c>
      <c r="E1591" s="4">
        <f>①基本情報!$B$11</f>
        <v>0</v>
      </c>
      <c r="F1591" s="4" t="str">
        <f>③入力シート!Q1594</f>
        <v/>
      </c>
      <c r="G1591" s="4">
        <v>1</v>
      </c>
      <c r="H1591">
        <f>COUNTIFS($C$2:$C1591,C1591,$F$2:$F1591,F1591,$I$2:$I1591,I1591)</f>
        <v>1590</v>
      </c>
      <c r="I1591" s="4">
        <f>③入力シート!E1594</f>
        <v>0</v>
      </c>
      <c r="K1591" s="4">
        <f>③入力シート!G1594</f>
        <v>0</v>
      </c>
      <c r="L1591" s="4">
        <f>③入力シート!H1594</f>
        <v>0</v>
      </c>
      <c r="O1591" s="4">
        <f>①基本情報!$B$9</f>
        <v>0</v>
      </c>
      <c r="P1591" s="4" t="str">
        <f>③入力シート!B1594</f>
        <v/>
      </c>
      <c r="R1591" s="4" t="s">
        <v>50</v>
      </c>
      <c r="S1591" s="4" t="str">
        <f t="shared" si="25"/>
        <v/>
      </c>
      <c r="T1591" s="4">
        <f>③入力シート!J1594</f>
        <v>0</v>
      </c>
    </row>
    <row r="1592" spans="1:20" ht="15" customHeight="1">
      <c r="A1592" s="4">
        <v>0</v>
      </c>
      <c r="B1592" s="4">
        <f>③入力シート!$B$2</f>
        <v>202307</v>
      </c>
      <c r="C1592" s="4" t="e">
        <f>③入力シート!C1595*100+③入力シート!D1595</f>
        <v>#VALUE!</v>
      </c>
      <c r="D1592" s="4">
        <v>112011</v>
      </c>
      <c r="E1592" s="4">
        <f>①基本情報!$B$11</f>
        <v>0</v>
      </c>
      <c r="F1592" s="4" t="str">
        <f>③入力シート!Q1595</f>
        <v/>
      </c>
      <c r="G1592" s="4">
        <v>1</v>
      </c>
      <c r="H1592">
        <f>COUNTIFS($C$2:$C1592,C1592,$F$2:$F1592,F1592,$I$2:$I1592,I1592)</f>
        <v>1591</v>
      </c>
      <c r="I1592" s="4">
        <f>③入力シート!E1595</f>
        <v>0</v>
      </c>
      <c r="K1592" s="4">
        <f>③入力シート!G1595</f>
        <v>0</v>
      </c>
      <c r="L1592" s="4">
        <f>③入力シート!H1595</f>
        <v>0</v>
      </c>
      <c r="O1592" s="4">
        <f>①基本情報!$B$9</f>
        <v>0</v>
      </c>
      <c r="P1592" s="4" t="str">
        <f>③入力シート!B1595</f>
        <v/>
      </c>
      <c r="R1592" s="4" t="s">
        <v>50</v>
      </c>
      <c r="S1592" s="4" t="str">
        <f t="shared" si="25"/>
        <v/>
      </c>
      <c r="T1592" s="4">
        <f>③入力シート!J1595</f>
        <v>0</v>
      </c>
    </row>
    <row r="1593" spans="1:20" ht="15" customHeight="1">
      <c r="A1593" s="4">
        <v>0</v>
      </c>
      <c r="B1593" s="4">
        <f>③入力シート!$B$2</f>
        <v>202307</v>
      </c>
      <c r="C1593" s="4" t="e">
        <f>③入力シート!C1596*100+③入力シート!D1596</f>
        <v>#VALUE!</v>
      </c>
      <c r="D1593" s="4">
        <v>112011</v>
      </c>
      <c r="E1593" s="4">
        <f>①基本情報!$B$11</f>
        <v>0</v>
      </c>
      <c r="F1593" s="4" t="str">
        <f>③入力シート!Q1596</f>
        <v/>
      </c>
      <c r="G1593" s="4">
        <v>1</v>
      </c>
      <c r="H1593">
        <f>COUNTIFS($C$2:$C1593,C1593,$F$2:$F1593,F1593,$I$2:$I1593,I1593)</f>
        <v>1592</v>
      </c>
      <c r="I1593" s="4">
        <f>③入力シート!E1596</f>
        <v>0</v>
      </c>
      <c r="K1593" s="4">
        <f>③入力シート!G1596</f>
        <v>0</v>
      </c>
      <c r="L1593" s="4">
        <f>③入力シート!H1596</f>
        <v>0</v>
      </c>
      <c r="O1593" s="4">
        <f>①基本情報!$B$9</f>
        <v>0</v>
      </c>
      <c r="P1593" s="4" t="str">
        <f>③入力シート!B1596</f>
        <v/>
      </c>
      <c r="R1593" s="4" t="s">
        <v>50</v>
      </c>
      <c r="S1593" s="4" t="str">
        <f t="shared" si="25"/>
        <v/>
      </c>
      <c r="T1593" s="4">
        <f>③入力シート!J1596</f>
        <v>0</v>
      </c>
    </row>
    <row r="1594" spans="1:20" ht="15" customHeight="1">
      <c r="A1594" s="4">
        <v>0</v>
      </c>
      <c r="B1594" s="4">
        <f>③入力シート!$B$2</f>
        <v>202307</v>
      </c>
      <c r="C1594" s="4" t="e">
        <f>③入力シート!C1597*100+③入力シート!D1597</f>
        <v>#VALUE!</v>
      </c>
      <c r="D1594" s="4">
        <v>112011</v>
      </c>
      <c r="E1594" s="4">
        <f>①基本情報!$B$11</f>
        <v>0</v>
      </c>
      <c r="F1594" s="4" t="str">
        <f>③入力シート!Q1597</f>
        <v/>
      </c>
      <c r="G1594" s="4">
        <v>1</v>
      </c>
      <c r="H1594">
        <f>COUNTIFS($C$2:$C1594,C1594,$F$2:$F1594,F1594,$I$2:$I1594,I1594)</f>
        <v>1593</v>
      </c>
      <c r="I1594" s="4">
        <f>③入力シート!E1597</f>
        <v>0</v>
      </c>
      <c r="K1594" s="4">
        <f>③入力シート!G1597</f>
        <v>0</v>
      </c>
      <c r="L1594" s="4">
        <f>③入力シート!H1597</f>
        <v>0</v>
      </c>
      <c r="O1594" s="4">
        <f>①基本情報!$B$9</f>
        <v>0</v>
      </c>
      <c r="P1594" s="4" t="str">
        <f>③入力シート!B1597</f>
        <v/>
      </c>
      <c r="R1594" s="4" t="s">
        <v>50</v>
      </c>
      <c r="S1594" s="4" t="str">
        <f t="shared" si="25"/>
        <v/>
      </c>
      <c r="T1594" s="4">
        <f>③入力シート!J1597</f>
        <v>0</v>
      </c>
    </row>
    <row r="1595" spans="1:20" ht="15" customHeight="1">
      <c r="A1595" s="4">
        <v>0</v>
      </c>
      <c r="B1595" s="4">
        <f>③入力シート!$B$2</f>
        <v>202307</v>
      </c>
      <c r="C1595" s="4" t="e">
        <f>③入力シート!C1598*100+③入力シート!D1598</f>
        <v>#VALUE!</v>
      </c>
      <c r="D1595" s="4">
        <v>112011</v>
      </c>
      <c r="E1595" s="4">
        <f>①基本情報!$B$11</f>
        <v>0</v>
      </c>
      <c r="F1595" s="4" t="str">
        <f>③入力シート!Q1598</f>
        <v/>
      </c>
      <c r="G1595" s="4">
        <v>1</v>
      </c>
      <c r="H1595">
        <f>COUNTIFS($C$2:$C1595,C1595,$F$2:$F1595,F1595,$I$2:$I1595,I1595)</f>
        <v>1594</v>
      </c>
      <c r="I1595" s="4">
        <f>③入力シート!E1598</f>
        <v>0</v>
      </c>
      <c r="K1595" s="4">
        <f>③入力シート!G1598</f>
        <v>0</v>
      </c>
      <c r="L1595" s="4">
        <f>③入力シート!H1598</f>
        <v>0</v>
      </c>
      <c r="O1595" s="4">
        <f>①基本情報!$B$9</f>
        <v>0</v>
      </c>
      <c r="P1595" s="4" t="str">
        <f>③入力シート!B1598</f>
        <v/>
      </c>
      <c r="R1595" s="4" t="s">
        <v>50</v>
      </c>
      <c r="S1595" s="4" t="str">
        <f t="shared" si="25"/>
        <v/>
      </c>
      <c r="T1595" s="4">
        <f>③入力シート!J1598</f>
        <v>0</v>
      </c>
    </row>
    <row r="1596" spans="1:20" ht="15" customHeight="1">
      <c r="A1596" s="4">
        <v>0</v>
      </c>
      <c r="B1596" s="4">
        <f>③入力シート!$B$2</f>
        <v>202307</v>
      </c>
      <c r="C1596" s="4" t="e">
        <f>③入力シート!C1599*100+③入力シート!D1599</f>
        <v>#VALUE!</v>
      </c>
      <c r="D1596" s="4">
        <v>112011</v>
      </c>
      <c r="E1596" s="4">
        <f>①基本情報!$B$11</f>
        <v>0</v>
      </c>
      <c r="F1596" s="4" t="str">
        <f>③入力シート!Q1599</f>
        <v/>
      </c>
      <c r="G1596" s="4">
        <v>1</v>
      </c>
      <c r="H1596">
        <f>COUNTIFS($C$2:$C1596,C1596,$F$2:$F1596,F1596,$I$2:$I1596,I1596)</f>
        <v>1595</v>
      </c>
      <c r="I1596" s="4">
        <f>③入力シート!E1599</f>
        <v>0</v>
      </c>
      <c r="K1596" s="4">
        <f>③入力シート!G1599</f>
        <v>0</v>
      </c>
      <c r="L1596" s="4">
        <f>③入力シート!H1599</f>
        <v>0</v>
      </c>
      <c r="O1596" s="4">
        <f>①基本情報!$B$9</f>
        <v>0</v>
      </c>
      <c r="P1596" s="4" t="str">
        <f>③入力シート!B1599</f>
        <v/>
      </c>
      <c r="R1596" s="4" t="s">
        <v>50</v>
      </c>
      <c r="S1596" s="4" t="str">
        <f t="shared" si="25"/>
        <v/>
      </c>
      <c r="T1596" s="4">
        <f>③入力シート!J1599</f>
        <v>0</v>
      </c>
    </row>
    <row r="1597" spans="1:20" ht="15" customHeight="1">
      <c r="A1597" s="4">
        <v>0</v>
      </c>
      <c r="B1597" s="4">
        <f>③入力シート!$B$2</f>
        <v>202307</v>
      </c>
      <c r="C1597" s="4" t="e">
        <f>③入力シート!C1600*100+③入力シート!D1600</f>
        <v>#VALUE!</v>
      </c>
      <c r="D1597" s="4">
        <v>112011</v>
      </c>
      <c r="E1597" s="4">
        <f>①基本情報!$B$11</f>
        <v>0</v>
      </c>
      <c r="F1597" s="4" t="str">
        <f>③入力シート!Q1600</f>
        <v/>
      </c>
      <c r="G1597" s="4">
        <v>1</v>
      </c>
      <c r="H1597">
        <f>COUNTIFS($C$2:$C1597,C1597,$F$2:$F1597,F1597,$I$2:$I1597,I1597)</f>
        <v>1596</v>
      </c>
      <c r="I1597" s="4">
        <f>③入力シート!E1600</f>
        <v>0</v>
      </c>
      <c r="K1597" s="4">
        <f>③入力シート!G1600</f>
        <v>0</v>
      </c>
      <c r="L1597" s="4">
        <f>③入力シート!H1600</f>
        <v>0</v>
      </c>
      <c r="O1597" s="4">
        <f>①基本情報!$B$9</f>
        <v>0</v>
      </c>
      <c r="P1597" s="4" t="str">
        <f>③入力シート!B1600</f>
        <v/>
      </c>
      <c r="R1597" s="4" t="s">
        <v>50</v>
      </c>
      <c r="S1597" s="4" t="str">
        <f t="shared" si="25"/>
        <v/>
      </c>
      <c r="T1597" s="4">
        <f>③入力シート!J1600</f>
        <v>0</v>
      </c>
    </row>
    <row r="1598" spans="1:20" ht="15" customHeight="1">
      <c r="A1598" s="4">
        <v>0</v>
      </c>
      <c r="B1598" s="4">
        <f>③入力シート!$B$2</f>
        <v>202307</v>
      </c>
      <c r="C1598" s="4" t="e">
        <f>③入力シート!C1601*100+③入力シート!D1601</f>
        <v>#VALUE!</v>
      </c>
      <c r="D1598" s="4">
        <v>112011</v>
      </c>
      <c r="E1598" s="4">
        <f>①基本情報!$B$11</f>
        <v>0</v>
      </c>
      <c r="F1598" s="4" t="str">
        <f>③入力シート!Q1601</f>
        <v/>
      </c>
      <c r="G1598" s="4">
        <v>1</v>
      </c>
      <c r="H1598">
        <f>COUNTIFS($C$2:$C1598,C1598,$F$2:$F1598,F1598,$I$2:$I1598,I1598)</f>
        <v>1597</v>
      </c>
      <c r="I1598" s="4">
        <f>③入力シート!E1601</f>
        <v>0</v>
      </c>
      <c r="K1598" s="4">
        <f>③入力シート!G1601</f>
        <v>0</v>
      </c>
      <c r="L1598" s="4">
        <f>③入力シート!H1601</f>
        <v>0</v>
      </c>
      <c r="O1598" s="4">
        <f>①基本情報!$B$9</f>
        <v>0</v>
      </c>
      <c r="P1598" s="4" t="str">
        <f>③入力シート!B1601</f>
        <v/>
      </c>
      <c r="R1598" s="4" t="s">
        <v>50</v>
      </c>
      <c r="S1598" s="4" t="str">
        <f t="shared" si="25"/>
        <v/>
      </c>
      <c r="T1598" s="4">
        <f>③入力シート!J1601</f>
        <v>0</v>
      </c>
    </row>
    <row r="1599" spans="1:20" ht="15" customHeight="1">
      <c r="A1599" s="4">
        <v>0</v>
      </c>
      <c r="B1599" s="4">
        <f>③入力シート!$B$2</f>
        <v>202307</v>
      </c>
      <c r="C1599" s="4" t="e">
        <f>③入力シート!C1602*100+③入力シート!D1602</f>
        <v>#VALUE!</v>
      </c>
      <c r="D1599" s="4">
        <v>112011</v>
      </c>
      <c r="E1599" s="4">
        <f>①基本情報!$B$11</f>
        <v>0</v>
      </c>
      <c r="F1599" s="4" t="str">
        <f>③入力シート!Q1602</f>
        <v/>
      </c>
      <c r="G1599" s="4">
        <v>1</v>
      </c>
      <c r="H1599">
        <f>COUNTIFS($C$2:$C1599,C1599,$F$2:$F1599,F1599,$I$2:$I1599,I1599)</f>
        <v>1598</v>
      </c>
      <c r="I1599" s="4">
        <f>③入力シート!E1602</f>
        <v>0</v>
      </c>
      <c r="K1599" s="4">
        <f>③入力シート!G1602</f>
        <v>0</v>
      </c>
      <c r="L1599" s="4">
        <f>③入力シート!H1602</f>
        <v>0</v>
      </c>
      <c r="O1599" s="4">
        <f>①基本情報!$B$9</f>
        <v>0</v>
      </c>
      <c r="P1599" s="4" t="str">
        <f>③入力シート!B1602</f>
        <v/>
      </c>
      <c r="R1599" s="4" t="s">
        <v>50</v>
      </c>
      <c r="S1599" s="4" t="str">
        <f t="shared" si="25"/>
        <v/>
      </c>
      <c r="T1599" s="4">
        <f>③入力シート!J1602</f>
        <v>0</v>
      </c>
    </row>
    <row r="1600" spans="1:20" ht="15" customHeight="1">
      <c r="A1600" s="4">
        <v>0</v>
      </c>
      <c r="B1600" s="4">
        <f>③入力シート!$B$2</f>
        <v>202307</v>
      </c>
      <c r="C1600" s="4" t="e">
        <f>③入力シート!C1603*100+③入力シート!D1603</f>
        <v>#VALUE!</v>
      </c>
      <c r="D1600" s="4">
        <v>112011</v>
      </c>
      <c r="E1600" s="4">
        <f>①基本情報!$B$11</f>
        <v>0</v>
      </c>
      <c r="F1600" s="4" t="str">
        <f>③入力シート!Q1603</f>
        <v/>
      </c>
      <c r="G1600" s="4">
        <v>1</v>
      </c>
      <c r="H1600">
        <f>COUNTIFS($C$2:$C1600,C1600,$F$2:$F1600,F1600,$I$2:$I1600,I1600)</f>
        <v>1599</v>
      </c>
      <c r="I1600" s="4">
        <f>③入力シート!E1603</f>
        <v>0</v>
      </c>
      <c r="K1600" s="4">
        <f>③入力シート!G1603</f>
        <v>0</v>
      </c>
      <c r="L1600" s="4">
        <f>③入力シート!H1603</f>
        <v>0</v>
      </c>
      <c r="O1600" s="4">
        <f>①基本情報!$B$9</f>
        <v>0</v>
      </c>
      <c r="P1600" s="4" t="str">
        <f>③入力シート!B1603</f>
        <v/>
      </c>
      <c r="R1600" s="4" t="s">
        <v>50</v>
      </c>
      <c r="S1600" s="4" t="str">
        <f t="shared" si="25"/>
        <v/>
      </c>
      <c r="T1600" s="4">
        <f>③入力シート!J1603</f>
        <v>0</v>
      </c>
    </row>
    <row r="1601" spans="1:20" ht="15" customHeight="1">
      <c r="A1601" s="4">
        <v>0</v>
      </c>
      <c r="B1601" s="4">
        <f>③入力シート!$B$2</f>
        <v>202307</v>
      </c>
      <c r="C1601" s="4" t="e">
        <f>③入力シート!C1604*100+③入力シート!D1604</f>
        <v>#VALUE!</v>
      </c>
      <c r="D1601" s="4">
        <v>112011</v>
      </c>
      <c r="E1601" s="4">
        <f>①基本情報!$B$11</f>
        <v>0</v>
      </c>
      <c r="F1601" s="4" t="str">
        <f>③入力シート!Q1604</f>
        <v/>
      </c>
      <c r="G1601" s="4">
        <v>1</v>
      </c>
      <c r="H1601">
        <f>COUNTIFS($C$2:$C1601,C1601,$F$2:$F1601,F1601,$I$2:$I1601,I1601)</f>
        <v>1600</v>
      </c>
      <c r="I1601" s="4">
        <f>③入力シート!E1604</f>
        <v>0</v>
      </c>
      <c r="K1601" s="4">
        <f>③入力シート!G1604</f>
        <v>0</v>
      </c>
      <c r="L1601" s="4">
        <f>③入力シート!H1604</f>
        <v>0</v>
      </c>
      <c r="O1601" s="4">
        <f>①基本情報!$B$9</f>
        <v>0</v>
      </c>
      <c r="P1601" s="4" t="str">
        <f>③入力シート!B1604</f>
        <v/>
      </c>
      <c r="R1601" s="4" t="s">
        <v>50</v>
      </c>
      <c r="S1601" s="4" t="str">
        <f t="shared" si="25"/>
        <v/>
      </c>
      <c r="T1601" s="4">
        <f>③入力シート!J1604</f>
        <v>0</v>
      </c>
    </row>
    <row r="1602" spans="1:20" ht="15" customHeight="1">
      <c r="A1602" s="4">
        <v>0</v>
      </c>
      <c r="B1602" s="4">
        <f>③入力シート!$B$2</f>
        <v>202307</v>
      </c>
      <c r="C1602" s="4" t="e">
        <f>③入力シート!C1605*100+③入力シート!D1605</f>
        <v>#VALUE!</v>
      </c>
      <c r="D1602" s="4">
        <v>112011</v>
      </c>
      <c r="E1602" s="4">
        <f>①基本情報!$B$11</f>
        <v>0</v>
      </c>
      <c r="F1602" s="4" t="str">
        <f>③入力シート!Q1605</f>
        <v/>
      </c>
      <c r="G1602" s="4">
        <v>1</v>
      </c>
      <c r="H1602">
        <f>COUNTIFS($C$2:$C1602,C1602,$F$2:$F1602,F1602,$I$2:$I1602,I1602)</f>
        <v>1601</v>
      </c>
      <c r="I1602" s="4">
        <f>③入力シート!E1605</f>
        <v>0</v>
      </c>
      <c r="K1602" s="4">
        <f>③入力シート!G1605</f>
        <v>0</v>
      </c>
      <c r="L1602" s="4">
        <f>③入力シート!H1605</f>
        <v>0</v>
      </c>
      <c r="O1602" s="4">
        <f>①基本情報!$B$9</f>
        <v>0</v>
      </c>
      <c r="P1602" s="4" t="str">
        <f>③入力シート!B1605</f>
        <v/>
      </c>
      <c r="R1602" s="4" t="s">
        <v>50</v>
      </c>
      <c r="S1602" s="4" t="str">
        <f t="shared" si="25"/>
        <v/>
      </c>
      <c r="T1602" s="4">
        <f>③入力シート!J1605</f>
        <v>0</v>
      </c>
    </row>
    <row r="1603" spans="1:20" ht="15" customHeight="1">
      <c r="A1603" s="4">
        <v>0</v>
      </c>
      <c r="B1603" s="4">
        <f>③入力シート!$B$2</f>
        <v>202307</v>
      </c>
      <c r="C1603" s="4" t="e">
        <f>③入力シート!C1606*100+③入力シート!D1606</f>
        <v>#VALUE!</v>
      </c>
      <c r="D1603" s="4">
        <v>112011</v>
      </c>
      <c r="E1603" s="4">
        <f>①基本情報!$B$11</f>
        <v>0</v>
      </c>
      <c r="F1603" s="4" t="str">
        <f>③入力シート!Q1606</f>
        <v/>
      </c>
      <c r="G1603" s="4">
        <v>1</v>
      </c>
      <c r="H1603">
        <f>COUNTIFS($C$2:$C1603,C1603,$F$2:$F1603,F1603,$I$2:$I1603,I1603)</f>
        <v>1602</v>
      </c>
      <c r="I1603" s="4">
        <f>③入力シート!E1606</f>
        <v>0</v>
      </c>
      <c r="K1603" s="4">
        <f>③入力シート!G1606</f>
        <v>0</v>
      </c>
      <c r="L1603" s="4">
        <f>③入力シート!H1606</f>
        <v>0</v>
      </c>
      <c r="O1603" s="4">
        <f>①基本情報!$B$9</f>
        <v>0</v>
      </c>
      <c r="P1603" s="4" t="str">
        <f>③入力シート!B1606</f>
        <v/>
      </c>
      <c r="R1603" s="4" t="s">
        <v>50</v>
      </c>
      <c r="S1603" s="4" t="str">
        <f t="shared" si="25"/>
        <v/>
      </c>
      <c r="T1603" s="4">
        <f>③入力シート!J1606</f>
        <v>0</v>
      </c>
    </row>
    <row r="1604" spans="1:20" ht="15" customHeight="1">
      <c r="A1604" s="4">
        <v>0</v>
      </c>
      <c r="B1604" s="4">
        <f>③入力シート!$B$2</f>
        <v>202307</v>
      </c>
      <c r="C1604" s="4" t="e">
        <f>③入力シート!C1607*100+③入力シート!D1607</f>
        <v>#VALUE!</v>
      </c>
      <c r="D1604" s="4">
        <v>112011</v>
      </c>
      <c r="E1604" s="4">
        <f>①基本情報!$B$11</f>
        <v>0</v>
      </c>
      <c r="F1604" s="4" t="str">
        <f>③入力シート!Q1607</f>
        <v/>
      </c>
      <c r="G1604" s="4">
        <v>1</v>
      </c>
      <c r="H1604">
        <f>COUNTIFS($C$2:$C1604,C1604,$F$2:$F1604,F1604,$I$2:$I1604,I1604)</f>
        <v>1603</v>
      </c>
      <c r="I1604" s="4">
        <f>③入力シート!E1607</f>
        <v>0</v>
      </c>
      <c r="K1604" s="4">
        <f>③入力シート!G1607</f>
        <v>0</v>
      </c>
      <c r="L1604" s="4">
        <f>③入力シート!H1607</f>
        <v>0</v>
      </c>
      <c r="O1604" s="4">
        <f>①基本情報!$B$9</f>
        <v>0</v>
      </c>
      <c r="P1604" s="4" t="str">
        <f>③入力シート!B1607</f>
        <v/>
      </c>
      <c r="R1604" s="4" t="s">
        <v>50</v>
      </c>
      <c r="S1604" s="4" t="str">
        <f t="shared" si="25"/>
        <v/>
      </c>
      <c r="T1604" s="4">
        <f>③入力シート!J1607</f>
        <v>0</v>
      </c>
    </row>
    <row r="1605" spans="1:20" ht="15" customHeight="1">
      <c r="A1605" s="4">
        <v>0</v>
      </c>
      <c r="B1605" s="4">
        <f>③入力シート!$B$2</f>
        <v>202307</v>
      </c>
      <c r="C1605" s="4" t="e">
        <f>③入力シート!C1608*100+③入力シート!D1608</f>
        <v>#VALUE!</v>
      </c>
      <c r="D1605" s="4">
        <v>112011</v>
      </c>
      <c r="E1605" s="4">
        <f>①基本情報!$B$11</f>
        <v>0</v>
      </c>
      <c r="F1605" s="4" t="str">
        <f>③入力シート!Q1608</f>
        <v/>
      </c>
      <c r="G1605" s="4">
        <v>1</v>
      </c>
      <c r="H1605">
        <f>COUNTIFS($C$2:$C1605,C1605,$F$2:$F1605,F1605,$I$2:$I1605,I1605)</f>
        <v>1604</v>
      </c>
      <c r="I1605" s="4">
        <f>③入力シート!E1608</f>
        <v>0</v>
      </c>
      <c r="K1605" s="4">
        <f>③入力シート!G1608</f>
        <v>0</v>
      </c>
      <c r="L1605" s="4">
        <f>③入力シート!H1608</f>
        <v>0</v>
      </c>
      <c r="O1605" s="4">
        <f>①基本情報!$B$9</f>
        <v>0</v>
      </c>
      <c r="P1605" s="4" t="str">
        <f>③入力シート!B1608</f>
        <v/>
      </c>
      <c r="R1605" s="4" t="s">
        <v>50</v>
      </c>
      <c r="S1605" s="4" t="str">
        <f t="shared" si="25"/>
        <v/>
      </c>
      <c r="T1605" s="4">
        <f>③入力シート!J1608</f>
        <v>0</v>
      </c>
    </row>
    <row r="1606" spans="1:20" ht="15" customHeight="1">
      <c r="A1606" s="4">
        <v>0</v>
      </c>
      <c r="B1606" s="4">
        <f>③入力シート!$B$2</f>
        <v>202307</v>
      </c>
      <c r="C1606" s="4" t="e">
        <f>③入力シート!C1609*100+③入力シート!D1609</f>
        <v>#VALUE!</v>
      </c>
      <c r="D1606" s="4">
        <v>112011</v>
      </c>
      <c r="E1606" s="4">
        <f>①基本情報!$B$11</f>
        <v>0</v>
      </c>
      <c r="F1606" s="4" t="str">
        <f>③入力シート!Q1609</f>
        <v/>
      </c>
      <c r="G1606" s="4">
        <v>1</v>
      </c>
      <c r="H1606">
        <f>COUNTIFS($C$2:$C1606,C1606,$F$2:$F1606,F1606,$I$2:$I1606,I1606)</f>
        <v>1605</v>
      </c>
      <c r="I1606" s="4">
        <f>③入力シート!E1609</f>
        <v>0</v>
      </c>
      <c r="K1606" s="4">
        <f>③入力シート!G1609</f>
        <v>0</v>
      </c>
      <c r="L1606" s="4">
        <f>③入力シート!H1609</f>
        <v>0</v>
      </c>
      <c r="O1606" s="4">
        <f>①基本情報!$B$9</f>
        <v>0</v>
      </c>
      <c r="P1606" s="4" t="str">
        <f>③入力シート!B1609</f>
        <v/>
      </c>
      <c r="R1606" s="4" t="s">
        <v>50</v>
      </c>
      <c r="S1606" s="4" t="str">
        <f t="shared" si="25"/>
        <v/>
      </c>
      <c r="T1606" s="4">
        <f>③入力シート!J1609</f>
        <v>0</v>
      </c>
    </row>
    <row r="1607" spans="1:20" ht="15" customHeight="1">
      <c r="A1607" s="4">
        <v>0</v>
      </c>
      <c r="B1607" s="4">
        <f>③入力シート!$B$2</f>
        <v>202307</v>
      </c>
      <c r="C1607" s="4" t="e">
        <f>③入力シート!C1610*100+③入力シート!D1610</f>
        <v>#VALUE!</v>
      </c>
      <c r="D1607" s="4">
        <v>112011</v>
      </c>
      <c r="E1607" s="4">
        <f>①基本情報!$B$11</f>
        <v>0</v>
      </c>
      <c r="F1607" s="4" t="str">
        <f>③入力シート!Q1610</f>
        <v/>
      </c>
      <c r="G1607" s="4">
        <v>1</v>
      </c>
      <c r="H1607">
        <f>COUNTIFS($C$2:$C1607,C1607,$F$2:$F1607,F1607,$I$2:$I1607,I1607)</f>
        <v>1606</v>
      </c>
      <c r="I1607" s="4">
        <f>③入力シート!E1610</f>
        <v>0</v>
      </c>
      <c r="K1607" s="4">
        <f>③入力シート!G1610</f>
        <v>0</v>
      </c>
      <c r="L1607" s="4">
        <f>③入力シート!H1610</f>
        <v>0</v>
      </c>
      <c r="O1607" s="4">
        <f>①基本情報!$B$9</f>
        <v>0</v>
      </c>
      <c r="P1607" s="4" t="str">
        <f>③入力シート!B1610</f>
        <v/>
      </c>
      <c r="R1607" s="4" t="s">
        <v>50</v>
      </c>
      <c r="S1607" s="4" t="str">
        <f t="shared" si="25"/>
        <v/>
      </c>
      <c r="T1607" s="4">
        <f>③入力シート!J1610</f>
        <v>0</v>
      </c>
    </row>
    <row r="1608" spans="1:20" ht="15" customHeight="1">
      <c r="A1608" s="4">
        <v>0</v>
      </c>
      <c r="B1608" s="4">
        <f>③入力シート!$B$2</f>
        <v>202307</v>
      </c>
      <c r="C1608" s="4" t="e">
        <f>③入力シート!C1611*100+③入力シート!D1611</f>
        <v>#VALUE!</v>
      </c>
      <c r="D1608" s="4">
        <v>112011</v>
      </c>
      <c r="E1608" s="4">
        <f>①基本情報!$B$11</f>
        <v>0</v>
      </c>
      <c r="F1608" s="4" t="str">
        <f>③入力シート!Q1611</f>
        <v/>
      </c>
      <c r="G1608" s="4">
        <v>1</v>
      </c>
      <c r="H1608">
        <f>COUNTIFS($C$2:$C1608,C1608,$F$2:$F1608,F1608,$I$2:$I1608,I1608)</f>
        <v>1607</v>
      </c>
      <c r="I1608" s="4">
        <f>③入力シート!E1611</f>
        <v>0</v>
      </c>
      <c r="K1608" s="4">
        <f>③入力シート!G1611</f>
        <v>0</v>
      </c>
      <c r="L1608" s="4">
        <f>③入力シート!H1611</f>
        <v>0</v>
      </c>
      <c r="O1608" s="4">
        <f>①基本情報!$B$9</f>
        <v>0</v>
      </c>
      <c r="P1608" s="4" t="str">
        <f>③入力シート!B1611</f>
        <v/>
      </c>
      <c r="R1608" s="4" t="s">
        <v>50</v>
      </c>
      <c r="S1608" s="4" t="str">
        <f t="shared" si="25"/>
        <v/>
      </c>
      <c r="T1608" s="4">
        <f>③入力シート!J1611</f>
        <v>0</v>
      </c>
    </row>
    <row r="1609" spans="1:20" ht="15" customHeight="1">
      <c r="A1609" s="4">
        <v>0</v>
      </c>
      <c r="B1609" s="4">
        <f>③入力シート!$B$2</f>
        <v>202307</v>
      </c>
      <c r="C1609" s="4" t="e">
        <f>③入力シート!C1612*100+③入力シート!D1612</f>
        <v>#VALUE!</v>
      </c>
      <c r="D1609" s="4">
        <v>112011</v>
      </c>
      <c r="E1609" s="4">
        <f>①基本情報!$B$11</f>
        <v>0</v>
      </c>
      <c r="F1609" s="4" t="str">
        <f>③入力シート!Q1612</f>
        <v/>
      </c>
      <c r="G1609" s="4">
        <v>1</v>
      </c>
      <c r="H1609">
        <f>COUNTIFS($C$2:$C1609,C1609,$F$2:$F1609,F1609,$I$2:$I1609,I1609)</f>
        <v>1608</v>
      </c>
      <c r="I1609" s="4">
        <f>③入力シート!E1612</f>
        <v>0</v>
      </c>
      <c r="K1609" s="4">
        <f>③入力シート!G1612</f>
        <v>0</v>
      </c>
      <c r="L1609" s="4">
        <f>③入力シート!H1612</f>
        <v>0</v>
      </c>
      <c r="O1609" s="4">
        <f>①基本情報!$B$9</f>
        <v>0</v>
      </c>
      <c r="P1609" s="4" t="str">
        <f>③入力シート!B1612</f>
        <v/>
      </c>
      <c r="R1609" s="4" t="s">
        <v>50</v>
      </c>
      <c r="S1609" s="4" t="str">
        <f t="shared" si="25"/>
        <v/>
      </c>
      <c r="T1609" s="4">
        <f>③入力シート!J1612</f>
        <v>0</v>
      </c>
    </row>
    <row r="1610" spans="1:20" ht="15" customHeight="1">
      <c r="A1610" s="4">
        <v>0</v>
      </c>
      <c r="B1610" s="4">
        <f>③入力シート!$B$2</f>
        <v>202307</v>
      </c>
      <c r="C1610" s="4" t="e">
        <f>③入力シート!C1613*100+③入力シート!D1613</f>
        <v>#VALUE!</v>
      </c>
      <c r="D1610" s="4">
        <v>112011</v>
      </c>
      <c r="E1610" s="4">
        <f>①基本情報!$B$11</f>
        <v>0</v>
      </c>
      <c r="F1610" s="4" t="str">
        <f>③入力シート!Q1613</f>
        <v/>
      </c>
      <c r="G1610" s="4">
        <v>1</v>
      </c>
      <c r="H1610">
        <f>COUNTIFS($C$2:$C1610,C1610,$F$2:$F1610,F1610,$I$2:$I1610,I1610)</f>
        <v>1609</v>
      </c>
      <c r="I1610" s="4">
        <f>③入力シート!E1613</f>
        <v>0</v>
      </c>
      <c r="K1610" s="4">
        <f>③入力シート!G1613</f>
        <v>0</v>
      </c>
      <c r="L1610" s="4">
        <f>③入力シート!H1613</f>
        <v>0</v>
      </c>
      <c r="O1610" s="4">
        <f>①基本情報!$B$9</f>
        <v>0</v>
      </c>
      <c r="P1610" s="4" t="str">
        <f>③入力シート!B1613</f>
        <v/>
      </c>
      <c r="R1610" s="4" t="s">
        <v>50</v>
      </c>
      <c r="S1610" s="4" t="str">
        <f t="shared" si="25"/>
        <v/>
      </c>
      <c r="T1610" s="4">
        <f>③入力シート!J1613</f>
        <v>0</v>
      </c>
    </row>
    <row r="1611" spans="1:20" ht="15" customHeight="1">
      <c r="A1611" s="4">
        <v>0</v>
      </c>
      <c r="B1611" s="4">
        <f>③入力シート!$B$2</f>
        <v>202307</v>
      </c>
      <c r="C1611" s="4" t="e">
        <f>③入力シート!C1614*100+③入力シート!D1614</f>
        <v>#VALUE!</v>
      </c>
      <c r="D1611" s="4">
        <v>112011</v>
      </c>
      <c r="E1611" s="4">
        <f>①基本情報!$B$11</f>
        <v>0</v>
      </c>
      <c r="F1611" s="4" t="str">
        <f>③入力シート!Q1614</f>
        <v/>
      </c>
      <c r="G1611" s="4">
        <v>1</v>
      </c>
      <c r="H1611">
        <f>COUNTIFS($C$2:$C1611,C1611,$F$2:$F1611,F1611,$I$2:$I1611,I1611)</f>
        <v>1610</v>
      </c>
      <c r="I1611" s="4">
        <f>③入力シート!E1614</f>
        <v>0</v>
      </c>
      <c r="K1611" s="4">
        <f>③入力シート!G1614</f>
        <v>0</v>
      </c>
      <c r="L1611" s="4">
        <f>③入力シート!H1614</f>
        <v>0</v>
      </c>
      <c r="O1611" s="4">
        <f>①基本情報!$B$9</f>
        <v>0</v>
      </c>
      <c r="P1611" s="4" t="str">
        <f>③入力シート!B1614</f>
        <v/>
      </c>
      <c r="R1611" s="4" t="s">
        <v>50</v>
      </c>
      <c r="S1611" s="4" t="str">
        <f t="shared" si="25"/>
        <v/>
      </c>
      <c r="T1611" s="4">
        <f>③入力シート!J1614</f>
        <v>0</v>
      </c>
    </row>
    <row r="1612" spans="1:20" ht="15" customHeight="1">
      <c r="A1612" s="4">
        <v>0</v>
      </c>
      <c r="B1612" s="4">
        <f>③入力シート!$B$2</f>
        <v>202307</v>
      </c>
      <c r="C1612" s="4" t="e">
        <f>③入力シート!C1615*100+③入力シート!D1615</f>
        <v>#VALUE!</v>
      </c>
      <c r="D1612" s="4">
        <v>112011</v>
      </c>
      <c r="E1612" s="4">
        <f>①基本情報!$B$11</f>
        <v>0</v>
      </c>
      <c r="F1612" s="4" t="str">
        <f>③入力シート!Q1615</f>
        <v/>
      </c>
      <c r="G1612" s="4">
        <v>1</v>
      </c>
      <c r="H1612">
        <f>COUNTIFS($C$2:$C1612,C1612,$F$2:$F1612,F1612,$I$2:$I1612,I1612)</f>
        <v>1611</v>
      </c>
      <c r="I1612" s="4">
        <f>③入力シート!E1615</f>
        <v>0</v>
      </c>
      <c r="K1612" s="4">
        <f>③入力シート!G1615</f>
        <v>0</v>
      </c>
      <c r="L1612" s="4">
        <f>③入力シート!H1615</f>
        <v>0</v>
      </c>
      <c r="O1612" s="4">
        <f>①基本情報!$B$9</f>
        <v>0</v>
      </c>
      <c r="P1612" s="4" t="str">
        <f>③入力シート!B1615</f>
        <v/>
      </c>
      <c r="R1612" s="4" t="s">
        <v>50</v>
      </c>
      <c r="S1612" s="4" t="str">
        <f t="shared" si="25"/>
        <v/>
      </c>
      <c r="T1612" s="4">
        <f>③入力シート!J1615</f>
        <v>0</v>
      </c>
    </row>
    <row r="1613" spans="1:20" ht="15" customHeight="1">
      <c r="A1613" s="4">
        <v>0</v>
      </c>
      <c r="B1613" s="4">
        <f>③入力シート!$B$2</f>
        <v>202307</v>
      </c>
      <c r="C1613" s="4" t="e">
        <f>③入力シート!C1616*100+③入力シート!D1616</f>
        <v>#VALUE!</v>
      </c>
      <c r="D1613" s="4">
        <v>112011</v>
      </c>
      <c r="E1613" s="4">
        <f>①基本情報!$B$11</f>
        <v>0</v>
      </c>
      <c r="F1613" s="4" t="str">
        <f>③入力シート!Q1616</f>
        <v/>
      </c>
      <c r="G1613" s="4">
        <v>1</v>
      </c>
      <c r="H1613">
        <f>COUNTIFS($C$2:$C1613,C1613,$F$2:$F1613,F1613,$I$2:$I1613,I1613)</f>
        <v>1612</v>
      </c>
      <c r="I1613" s="4">
        <f>③入力シート!E1616</f>
        <v>0</v>
      </c>
      <c r="K1613" s="4">
        <f>③入力シート!G1616</f>
        <v>0</v>
      </c>
      <c r="L1613" s="4">
        <f>③入力シート!H1616</f>
        <v>0</v>
      </c>
      <c r="O1613" s="4">
        <f>①基本情報!$B$9</f>
        <v>0</v>
      </c>
      <c r="P1613" s="4" t="str">
        <f>③入力シート!B1616</f>
        <v/>
      </c>
      <c r="R1613" s="4" t="s">
        <v>50</v>
      </c>
      <c r="S1613" s="4" t="str">
        <f t="shared" si="25"/>
        <v/>
      </c>
      <c r="T1613" s="4">
        <f>③入力シート!J1616</f>
        <v>0</v>
      </c>
    </row>
    <row r="1614" spans="1:20" ht="15" customHeight="1">
      <c r="A1614" s="4">
        <v>0</v>
      </c>
      <c r="B1614" s="4">
        <f>③入力シート!$B$2</f>
        <v>202307</v>
      </c>
      <c r="C1614" s="4" t="e">
        <f>③入力シート!C1617*100+③入力シート!D1617</f>
        <v>#VALUE!</v>
      </c>
      <c r="D1614" s="4">
        <v>112011</v>
      </c>
      <c r="E1614" s="4">
        <f>①基本情報!$B$11</f>
        <v>0</v>
      </c>
      <c r="F1614" s="4" t="str">
        <f>③入力シート!Q1617</f>
        <v/>
      </c>
      <c r="G1614" s="4">
        <v>1</v>
      </c>
      <c r="H1614">
        <f>COUNTIFS($C$2:$C1614,C1614,$F$2:$F1614,F1614,$I$2:$I1614,I1614)</f>
        <v>1613</v>
      </c>
      <c r="I1614" s="4">
        <f>③入力シート!E1617</f>
        <v>0</v>
      </c>
      <c r="K1614" s="4">
        <f>③入力シート!G1617</f>
        <v>0</v>
      </c>
      <c r="L1614" s="4">
        <f>③入力シート!H1617</f>
        <v>0</v>
      </c>
      <c r="O1614" s="4">
        <f>①基本情報!$B$9</f>
        <v>0</v>
      </c>
      <c r="P1614" s="4" t="str">
        <f>③入力シート!B1617</f>
        <v/>
      </c>
      <c r="R1614" s="4" t="s">
        <v>50</v>
      </c>
      <c r="S1614" s="4" t="str">
        <f t="shared" si="25"/>
        <v/>
      </c>
      <c r="T1614" s="4">
        <f>③入力シート!J1617</f>
        <v>0</v>
      </c>
    </row>
    <row r="1615" spans="1:20" ht="15" customHeight="1">
      <c r="A1615" s="4">
        <v>0</v>
      </c>
      <c r="B1615" s="4">
        <f>③入力シート!$B$2</f>
        <v>202307</v>
      </c>
      <c r="C1615" s="4" t="e">
        <f>③入力シート!C1618*100+③入力シート!D1618</f>
        <v>#VALUE!</v>
      </c>
      <c r="D1615" s="4">
        <v>112011</v>
      </c>
      <c r="E1615" s="4">
        <f>①基本情報!$B$11</f>
        <v>0</v>
      </c>
      <c r="F1615" s="4" t="str">
        <f>③入力シート!Q1618</f>
        <v/>
      </c>
      <c r="G1615" s="4">
        <v>1</v>
      </c>
      <c r="H1615">
        <f>COUNTIFS($C$2:$C1615,C1615,$F$2:$F1615,F1615,$I$2:$I1615,I1615)</f>
        <v>1614</v>
      </c>
      <c r="I1615" s="4">
        <f>③入力シート!E1618</f>
        <v>0</v>
      </c>
      <c r="K1615" s="4">
        <f>③入力シート!G1618</f>
        <v>0</v>
      </c>
      <c r="L1615" s="4">
        <f>③入力シート!H1618</f>
        <v>0</v>
      </c>
      <c r="O1615" s="4">
        <f>①基本情報!$B$9</f>
        <v>0</v>
      </c>
      <c r="P1615" s="4" t="str">
        <f>③入力シート!B1618</f>
        <v/>
      </c>
      <c r="R1615" s="4" t="s">
        <v>50</v>
      </c>
      <c r="S1615" s="4" t="str">
        <f t="shared" si="25"/>
        <v/>
      </c>
      <c r="T1615" s="4">
        <f>③入力シート!J1618</f>
        <v>0</v>
      </c>
    </row>
    <row r="1616" spans="1:20" ht="15" customHeight="1">
      <c r="A1616" s="4">
        <v>0</v>
      </c>
      <c r="B1616" s="4">
        <f>③入力シート!$B$2</f>
        <v>202307</v>
      </c>
      <c r="C1616" s="4" t="e">
        <f>③入力シート!C1619*100+③入力シート!D1619</f>
        <v>#VALUE!</v>
      </c>
      <c r="D1616" s="4">
        <v>112011</v>
      </c>
      <c r="E1616" s="4">
        <f>①基本情報!$B$11</f>
        <v>0</v>
      </c>
      <c r="F1616" s="4" t="str">
        <f>③入力シート!Q1619</f>
        <v/>
      </c>
      <c r="G1616" s="4">
        <v>1</v>
      </c>
      <c r="H1616">
        <f>COUNTIFS($C$2:$C1616,C1616,$F$2:$F1616,F1616,$I$2:$I1616,I1616)</f>
        <v>1615</v>
      </c>
      <c r="I1616" s="4">
        <f>③入力シート!E1619</f>
        <v>0</v>
      </c>
      <c r="K1616" s="4">
        <f>③入力シート!G1619</f>
        <v>0</v>
      </c>
      <c r="L1616" s="4">
        <f>③入力シート!H1619</f>
        <v>0</v>
      </c>
      <c r="O1616" s="4">
        <f>①基本情報!$B$9</f>
        <v>0</v>
      </c>
      <c r="P1616" s="4" t="str">
        <f>③入力シート!B1619</f>
        <v/>
      </c>
      <c r="R1616" s="4" t="s">
        <v>50</v>
      </c>
      <c r="S1616" s="4" t="str">
        <f t="shared" si="25"/>
        <v/>
      </c>
      <c r="T1616" s="4">
        <f>③入力シート!J1619</f>
        <v>0</v>
      </c>
    </row>
    <row r="1617" spans="1:20" ht="15" customHeight="1">
      <c r="A1617" s="4">
        <v>0</v>
      </c>
      <c r="B1617" s="4">
        <f>③入力シート!$B$2</f>
        <v>202307</v>
      </c>
      <c r="C1617" s="4" t="e">
        <f>③入力シート!C1620*100+③入力シート!D1620</f>
        <v>#VALUE!</v>
      </c>
      <c r="D1617" s="4">
        <v>112011</v>
      </c>
      <c r="E1617" s="4">
        <f>①基本情報!$B$11</f>
        <v>0</v>
      </c>
      <c r="F1617" s="4" t="str">
        <f>③入力シート!Q1620</f>
        <v/>
      </c>
      <c r="G1617" s="4">
        <v>1</v>
      </c>
      <c r="H1617">
        <f>COUNTIFS($C$2:$C1617,C1617,$F$2:$F1617,F1617,$I$2:$I1617,I1617)</f>
        <v>1616</v>
      </c>
      <c r="I1617" s="4">
        <f>③入力シート!E1620</f>
        <v>0</v>
      </c>
      <c r="K1617" s="4">
        <f>③入力シート!G1620</f>
        <v>0</v>
      </c>
      <c r="L1617" s="4">
        <f>③入力シート!H1620</f>
        <v>0</v>
      </c>
      <c r="O1617" s="4">
        <f>①基本情報!$B$9</f>
        <v>0</v>
      </c>
      <c r="P1617" s="4" t="str">
        <f>③入力シート!B1620</f>
        <v/>
      </c>
      <c r="R1617" s="4" t="s">
        <v>50</v>
      </c>
      <c r="S1617" s="4" t="str">
        <f t="shared" si="25"/>
        <v/>
      </c>
      <c r="T1617" s="4">
        <f>③入力シート!J1620</f>
        <v>0</v>
      </c>
    </row>
    <row r="1618" spans="1:20" ht="15" customHeight="1">
      <c r="A1618" s="4">
        <v>0</v>
      </c>
      <c r="B1618" s="4">
        <f>③入力シート!$B$2</f>
        <v>202307</v>
      </c>
      <c r="C1618" s="4" t="e">
        <f>③入力シート!C1621*100+③入力シート!D1621</f>
        <v>#VALUE!</v>
      </c>
      <c r="D1618" s="4">
        <v>112011</v>
      </c>
      <c r="E1618" s="4">
        <f>①基本情報!$B$11</f>
        <v>0</v>
      </c>
      <c r="F1618" s="4" t="str">
        <f>③入力シート!Q1621</f>
        <v/>
      </c>
      <c r="G1618" s="4">
        <v>1</v>
      </c>
      <c r="H1618">
        <f>COUNTIFS($C$2:$C1618,C1618,$F$2:$F1618,F1618,$I$2:$I1618,I1618)</f>
        <v>1617</v>
      </c>
      <c r="I1618" s="4">
        <f>③入力シート!E1621</f>
        <v>0</v>
      </c>
      <c r="K1618" s="4">
        <f>③入力シート!G1621</f>
        <v>0</v>
      </c>
      <c r="L1618" s="4">
        <f>③入力シート!H1621</f>
        <v>0</v>
      </c>
      <c r="O1618" s="4">
        <f>①基本情報!$B$9</f>
        <v>0</v>
      </c>
      <c r="P1618" s="4" t="str">
        <f>③入力シート!B1621</f>
        <v/>
      </c>
      <c r="R1618" s="4" t="s">
        <v>50</v>
      </c>
      <c r="S1618" s="4" t="str">
        <f t="shared" si="25"/>
        <v/>
      </c>
      <c r="T1618" s="4">
        <f>③入力シート!J1621</f>
        <v>0</v>
      </c>
    </row>
    <row r="1619" spans="1:20" ht="15" customHeight="1">
      <c r="A1619" s="4">
        <v>0</v>
      </c>
      <c r="B1619" s="4">
        <f>③入力シート!$B$2</f>
        <v>202307</v>
      </c>
      <c r="C1619" s="4" t="e">
        <f>③入力シート!C1622*100+③入力シート!D1622</f>
        <v>#VALUE!</v>
      </c>
      <c r="D1619" s="4">
        <v>112011</v>
      </c>
      <c r="E1619" s="4">
        <f>①基本情報!$B$11</f>
        <v>0</v>
      </c>
      <c r="F1619" s="4" t="str">
        <f>③入力シート!Q1622</f>
        <v/>
      </c>
      <c r="G1619" s="4">
        <v>1</v>
      </c>
      <c r="H1619">
        <f>COUNTIFS($C$2:$C1619,C1619,$F$2:$F1619,F1619,$I$2:$I1619,I1619)</f>
        <v>1618</v>
      </c>
      <c r="I1619" s="4">
        <f>③入力シート!E1622</f>
        <v>0</v>
      </c>
      <c r="K1619" s="4">
        <f>③入力シート!G1622</f>
        <v>0</v>
      </c>
      <c r="L1619" s="4">
        <f>③入力シート!H1622</f>
        <v>0</v>
      </c>
      <c r="O1619" s="4">
        <f>①基本情報!$B$9</f>
        <v>0</v>
      </c>
      <c r="P1619" s="4" t="str">
        <f>③入力シート!B1622</f>
        <v/>
      </c>
      <c r="R1619" s="4" t="s">
        <v>50</v>
      </c>
      <c r="S1619" s="4" t="str">
        <f t="shared" si="25"/>
        <v/>
      </c>
      <c r="T1619" s="4">
        <f>③入力シート!J1622</f>
        <v>0</v>
      </c>
    </row>
    <row r="1620" spans="1:20" ht="15" customHeight="1">
      <c r="A1620" s="4">
        <v>0</v>
      </c>
      <c r="B1620" s="4">
        <f>③入力シート!$B$2</f>
        <v>202307</v>
      </c>
      <c r="C1620" s="4" t="e">
        <f>③入力シート!C1623*100+③入力シート!D1623</f>
        <v>#VALUE!</v>
      </c>
      <c r="D1620" s="4">
        <v>112011</v>
      </c>
      <c r="E1620" s="4">
        <f>①基本情報!$B$11</f>
        <v>0</v>
      </c>
      <c r="F1620" s="4" t="str">
        <f>③入力シート!Q1623</f>
        <v/>
      </c>
      <c r="G1620" s="4">
        <v>1</v>
      </c>
      <c r="H1620">
        <f>COUNTIFS($C$2:$C1620,C1620,$F$2:$F1620,F1620,$I$2:$I1620,I1620)</f>
        <v>1619</v>
      </c>
      <c r="I1620" s="4">
        <f>③入力シート!E1623</f>
        <v>0</v>
      </c>
      <c r="K1620" s="4">
        <f>③入力シート!G1623</f>
        <v>0</v>
      </c>
      <c r="L1620" s="4">
        <f>③入力シート!H1623</f>
        <v>0</v>
      </c>
      <c r="O1620" s="4">
        <f>①基本情報!$B$9</f>
        <v>0</v>
      </c>
      <c r="P1620" s="4" t="str">
        <f>③入力シート!B1623</f>
        <v/>
      </c>
      <c r="R1620" s="4" t="s">
        <v>50</v>
      </c>
      <c r="S1620" s="4" t="str">
        <f t="shared" si="25"/>
        <v/>
      </c>
      <c r="T1620" s="4">
        <f>③入力シート!J1623</f>
        <v>0</v>
      </c>
    </row>
    <row r="1621" spans="1:20" ht="15" customHeight="1">
      <c r="A1621" s="4">
        <v>0</v>
      </c>
      <c r="B1621" s="4">
        <f>③入力シート!$B$2</f>
        <v>202307</v>
      </c>
      <c r="C1621" s="4" t="e">
        <f>③入力シート!C1624*100+③入力シート!D1624</f>
        <v>#VALUE!</v>
      </c>
      <c r="D1621" s="4">
        <v>112011</v>
      </c>
      <c r="E1621" s="4">
        <f>①基本情報!$B$11</f>
        <v>0</v>
      </c>
      <c r="F1621" s="4" t="str">
        <f>③入力シート!Q1624</f>
        <v/>
      </c>
      <c r="G1621" s="4">
        <v>1</v>
      </c>
      <c r="H1621">
        <f>COUNTIFS($C$2:$C1621,C1621,$F$2:$F1621,F1621,$I$2:$I1621,I1621)</f>
        <v>1620</v>
      </c>
      <c r="I1621" s="4">
        <f>③入力シート!E1624</f>
        <v>0</v>
      </c>
      <c r="K1621" s="4">
        <f>③入力シート!G1624</f>
        <v>0</v>
      </c>
      <c r="L1621" s="4">
        <f>③入力シート!H1624</f>
        <v>0</v>
      </c>
      <c r="O1621" s="4">
        <f>①基本情報!$B$9</f>
        <v>0</v>
      </c>
      <c r="P1621" s="4" t="str">
        <f>③入力シート!B1624</f>
        <v/>
      </c>
      <c r="R1621" s="4" t="s">
        <v>50</v>
      </c>
      <c r="S1621" s="4" t="str">
        <f t="shared" si="25"/>
        <v/>
      </c>
      <c r="T1621" s="4">
        <f>③入力シート!J1624</f>
        <v>0</v>
      </c>
    </row>
    <row r="1622" spans="1:20" ht="15" customHeight="1">
      <c r="A1622" s="4">
        <v>0</v>
      </c>
      <c r="B1622" s="4">
        <f>③入力シート!$B$2</f>
        <v>202307</v>
      </c>
      <c r="C1622" s="4" t="e">
        <f>③入力シート!C1625*100+③入力シート!D1625</f>
        <v>#VALUE!</v>
      </c>
      <c r="D1622" s="4">
        <v>112011</v>
      </c>
      <c r="E1622" s="4">
        <f>①基本情報!$B$11</f>
        <v>0</v>
      </c>
      <c r="F1622" s="4" t="str">
        <f>③入力シート!Q1625</f>
        <v/>
      </c>
      <c r="G1622" s="4">
        <v>1</v>
      </c>
      <c r="H1622">
        <f>COUNTIFS($C$2:$C1622,C1622,$F$2:$F1622,F1622,$I$2:$I1622,I1622)</f>
        <v>1621</v>
      </c>
      <c r="I1622" s="4">
        <f>③入力シート!E1625</f>
        <v>0</v>
      </c>
      <c r="K1622" s="4">
        <f>③入力シート!G1625</f>
        <v>0</v>
      </c>
      <c r="L1622" s="4">
        <f>③入力シート!H1625</f>
        <v>0</v>
      </c>
      <c r="O1622" s="4">
        <f>①基本情報!$B$9</f>
        <v>0</v>
      </c>
      <c r="P1622" s="4" t="str">
        <f>③入力シート!B1625</f>
        <v/>
      </c>
      <c r="R1622" s="4" t="s">
        <v>50</v>
      </c>
      <c r="S1622" s="4" t="str">
        <f t="shared" si="25"/>
        <v/>
      </c>
      <c r="T1622" s="4">
        <f>③入力シート!J1625</f>
        <v>0</v>
      </c>
    </row>
    <row r="1623" spans="1:20" ht="15" customHeight="1">
      <c r="A1623" s="4">
        <v>0</v>
      </c>
      <c r="B1623" s="4">
        <f>③入力シート!$B$2</f>
        <v>202307</v>
      </c>
      <c r="C1623" s="4" t="e">
        <f>③入力シート!C1626*100+③入力シート!D1626</f>
        <v>#VALUE!</v>
      </c>
      <c r="D1623" s="4">
        <v>112011</v>
      </c>
      <c r="E1623" s="4">
        <f>①基本情報!$B$11</f>
        <v>0</v>
      </c>
      <c r="F1623" s="4" t="str">
        <f>③入力シート!Q1626</f>
        <v/>
      </c>
      <c r="G1623" s="4">
        <v>1</v>
      </c>
      <c r="H1623">
        <f>COUNTIFS($C$2:$C1623,C1623,$F$2:$F1623,F1623,$I$2:$I1623,I1623)</f>
        <v>1622</v>
      </c>
      <c r="I1623" s="4">
        <f>③入力シート!E1626</f>
        <v>0</v>
      </c>
      <c r="K1623" s="4">
        <f>③入力シート!G1626</f>
        <v>0</v>
      </c>
      <c r="L1623" s="4">
        <f>③入力シート!H1626</f>
        <v>0</v>
      </c>
      <c r="O1623" s="4">
        <f>①基本情報!$B$9</f>
        <v>0</v>
      </c>
      <c r="P1623" s="4" t="str">
        <f>③入力シート!B1626</f>
        <v/>
      </c>
      <c r="R1623" s="4" t="s">
        <v>50</v>
      </c>
      <c r="S1623" s="4" t="str">
        <f t="shared" si="25"/>
        <v/>
      </c>
      <c r="T1623" s="4">
        <f>③入力シート!J1626</f>
        <v>0</v>
      </c>
    </row>
    <row r="1624" spans="1:20" ht="15" customHeight="1">
      <c r="A1624" s="4">
        <v>0</v>
      </c>
      <c r="B1624" s="4">
        <f>③入力シート!$B$2</f>
        <v>202307</v>
      </c>
      <c r="C1624" s="4" t="e">
        <f>③入力シート!C1627*100+③入力シート!D1627</f>
        <v>#VALUE!</v>
      </c>
      <c r="D1624" s="4">
        <v>112011</v>
      </c>
      <c r="E1624" s="4">
        <f>①基本情報!$B$11</f>
        <v>0</v>
      </c>
      <c r="F1624" s="4" t="str">
        <f>③入力シート!Q1627</f>
        <v/>
      </c>
      <c r="G1624" s="4">
        <v>1</v>
      </c>
      <c r="H1624">
        <f>COUNTIFS($C$2:$C1624,C1624,$F$2:$F1624,F1624,$I$2:$I1624,I1624)</f>
        <v>1623</v>
      </c>
      <c r="I1624" s="4">
        <f>③入力シート!E1627</f>
        <v>0</v>
      </c>
      <c r="K1624" s="4">
        <f>③入力シート!G1627</f>
        <v>0</v>
      </c>
      <c r="L1624" s="4">
        <f>③入力シート!H1627</f>
        <v>0</v>
      </c>
      <c r="O1624" s="4">
        <f>①基本情報!$B$9</f>
        <v>0</v>
      </c>
      <c r="P1624" s="4" t="str">
        <f>③入力シート!B1627</f>
        <v/>
      </c>
      <c r="R1624" s="4" t="s">
        <v>50</v>
      </c>
      <c r="S1624" s="4" t="str">
        <f t="shared" si="25"/>
        <v/>
      </c>
      <c r="T1624" s="4">
        <f>③入力シート!J1627</f>
        <v>0</v>
      </c>
    </row>
    <row r="1625" spans="1:20" ht="15" customHeight="1">
      <c r="A1625" s="4">
        <v>0</v>
      </c>
      <c r="B1625" s="4">
        <f>③入力シート!$B$2</f>
        <v>202307</v>
      </c>
      <c r="C1625" s="4" t="e">
        <f>③入力シート!C1628*100+③入力シート!D1628</f>
        <v>#VALUE!</v>
      </c>
      <c r="D1625" s="4">
        <v>112011</v>
      </c>
      <c r="E1625" s="4">
        <f>①基本情報!$B$11</f>
        <v>0</v>
      </c>
      <c r="F1625" s="4" t="str">
        <f>③入力シート!Q1628</f>
        <v/>
      </c>
      <c r="G1625" s="4">
        <v>1</v>
      </c>
      <c r="H1625">
        <f>COUNTIFS($C$2:$C1625,C1625,$F$2:$F1625,F1625,$I$2:$I1625,I1625)</f>
        <v>1624</v>
      </c>
      <c r="I1625" s="4">
        <f>③入力シート!E1628</f>
        <v>0</v>
      </c>
      <c r="K1625" s="4">
        <f>③入力シート!G1628</f>
        <v>0</v>
      </c>
      <c r="L1625" s="4">
        <f>③入力シート!H1628</f>
        <v>0</v>
      </c>
      <c r="O1625" s="4">
        <f>①基本情報!$B$9</f>
        <v>0</v>
      </c>
      <c r="P1625" s="4" t="str">
        <f>③入力シート!B1628</f>
        <v/>
      </c>
      <c r="R1625" s="4" t="s">
        <v>50</v>
      </c>
      <c r="S1625" s="4" t="str">
        <f t="shared" si="25"/>
        <v/>
      </c>
      <c r="T1625" s="4">
        <f>③入力シート!J1628</f>
        <v>0</v>
      </c>
    </row>
    <row r="1626" spans="1:20" ht="15" customHeight="1">
      <c r="A1626" s="4">
        <v>0</v>
      </c>
      <c r="B1626" s="4">
        <f>③入力シート!$B$2</f>
        <v>202307</v>
      </c>
      <c r="C1626" s="4" t="e">
        <f>③入力シート!C1629*100+③入力シート!D1629</f>
        <v>#VALUE!</v>
      </c>
      <c r="D1626" s="4">
        <v>112011</v>
      </c>
      <c r="E1626" s="4">
        <f>①基本情報!$B$11</f>
        <v>0</v>
      </c>
      <c r="F1626" s="4" t="str">
        <f>③入力シート!Q1629</f>
        <v/>
      </c>
      <c r="G1626" s="4">
        <v>1</v>
      </c>
      <c r="H1626">
        <f>COUNTIFS($C$2:$C1626,C1626,$F$2:$F1626,F1626,$I$2:$I1626,I1626)</f>
        <v>1625</v>
      </c>
      <c r="I1626" s="4">
        <f>③入力シート!E1629</f>
        <v>0</v>
      </c>
      <c r="K1626" s="4">
        <f>③入力シート!G1629</f>
        <v>0</v>
      </c>
      <c r="L1626" s="4">
        <f>③入力シート!H1629</f>
        <v>0</v>
      </c>
      <c r="O1626" s="4">
        <f>①基本情報!$B$9</f>
        <v>0</v>
      </c>
      <c r="P1626" s="4" t="str">
        <f>③入力シート!B1629</f>
        <v/>
      </c>
      <c r="R1626" s="4" t="s">
        <v>50</v>
      </c>
      <c r="S1626" s="4" t="str">
        <f t="shared" si="25"/>
        <v/>
      </c>
      <c r="T1626" s="4">
        <f>③入力シート!J1629</f>
        <v>0</v>
      </c>
    </row>
    <row r="1627" spans="1:20" ht="15" customHeight="1">
      <c r="A1627" s="4">
        <v>0</v>
      </c>
      <c r="B1627" s="4">
        <f>③入力シート!$B$2</f>
        <v>202307</v>
      </c>
      <c r="C1627" s="4" t="e">
        <f>③入力シート!C1630*100+③入力シート!D1630</f>
        <v>#VALUE!</v>
      </c>
      <c r="D1627" s="4">
        <v>112011</v>
      </c>
      <c r="E1627" s="4">
        <f>①基本情報!$B$11</f>
        <v>0</v>
      </c>
      <c r="F1627" s="4" t="str">
        <f>③入力シート!Q1630</f>
        <v/>
      </c>
      <c r="G1627" s="4">
        <v>1</v>
      </c>
      <c r="H1627">
        <f>COUNTIFS($C$2:$C1627,C1627,$F$2:$F1627,F1627,$I$2:$I1627,I1627)</f>
        <v>1626</v>
      </c>
      <c r="I1627" s="4">
        <f>③入力シート!E1630</f>
        <v>0</v>
      </c>
      <c r="K1627" s="4">
        <f>③入力シート!G1630</f>
        <v>0</v>
      </c>
      <c r="L1627" s="4">
        <f>③入力シート!H1630</f>
        <v>0</v>
      </c>
      <c r="O1627" s="4">
        <f>①基本情報!$B$9</f>
        <v>0</v>
      </c>
      <c r="P1627" s="4" t="str">
        <f>③入力シート!B1630</f>
        <v/>
      </c>
      <c r="R1627" s="4" t="s">
        <v>50</v>
      </c>
      <c r="S1627" s="4" t="str">
        <f t="shared" si="25"/>
        <v/>
      </c>
      <c r="T1627" s="4">
        <f>③入力シート!J1630</f>
        <v>0</v>
      </c>
    </row>
    <row r="1628" spans="1:20" ht="15" customHeight="1">
      <c r="A1628" s="4">
        <v>0</v>
      </c>
      <c r="B1628" s="4">
        <f>③入力シート!$B$2</f>
        <v>202307</v>
      </c>
      <c r="C1628" s="4" t="e">
        <f>③入力シート!C1631*100+③入力シート!D1631</f>
        <v>#VALUE!</v>
      </c>
      <c r="D1628" s="4">
        <v>112011</v>
      </c>
      <c r="E1628" s="4">
        <f>①基本情報!$B$11</f>
        <v>0</v>
      </c>
      <c r="F1628" s="4" t="str">
        <f>③入力シート!Q1631</f>
        <v/>
      </c>
      <c r="G1628" s="4">
        <v>1</v>
      </c>
      <c r="H1628">
        <f>COUNTIFS($C$2:$C1628,C1628,$F$2:$F1628,F1628,$I$2:$I1628,I1628)</f>
        <v>1627</v>
      </c>
      <c r="I1628" s="4">
        <f>③入力シート!E1631</f>
        <v>0</v>
      </c>
      <c r="K1628" s="4">
        <f>③入力シート!G1631</f>
        <v>0</v>
      </c>
      <c r="L1628" s="4">
        <f>③入力シート!H1631</f>
        <v>0</v>
      </c>
      <c r="O1628" s="4">
        <f>①基本情報!$B$9</f>
        <v>0</v>
      </c>
      <c r="P1628" s="4" t="str">
        <f>③入力シート!B1631</f>
        <v/>
      </c>
      <c r="R1628" s="4" t="s">
        <v>50</v>
      </c>
      <c r="S1628" s="4" t="str">
        <f t="shared" si="25"/>
        <v/>
      </c>
      <c r="T1628" s="4">
        <f>③入力シート!J1631</f>
        <v>0</v>
      </c>
    </row>
    <row r="1629" spans="1:20" ht="15" customHeight="1">
      <c r="A1629" s="4">
        <v>0</v>
      </c>
      <c r="B1629" s="4">
        <f>③入力シート!$B$2</f>
        <v>202307</v>
      </c>
      <c r="C1629" s="4" t="e">
        <f>③入力シート!C1632*100+③入力シート!D1632</f>
        <v>#VALUE!</v>
      </c>
      <c r="D1629" s="4">
        <v>112011</v>
      </c>
      <c r="E1629" s="4">
        <f>①基本情報!$B$11</f>
        <v>0</v>
      </c>
      <c r="F1629" s="4" t="str">
        <f>③入力シート!Q1632</f>
        <v/>
      </c>
      <c r="G1629" s="4">
        <v>1</v>
      </c>
      <c r="H1629">
        <f>COUNTIFS($C$2:$C1629,C1629,$F$2:$F1629,F1629,$I$2:$I1629,I1629)</f>
        <v>1628</v>
      </c>
      <c r="I1629" s="4">
        <f>③入力シート!E1632</f>
        <v>0</v>
      </c>
      <c r="K1629" s="4">
        <f>③入力シート!G1632</f>
        <v>0</v>
      </c>
      <c r="L1629" s="4">
        <f>③入力シート!H1632</f>
        <v>0</v>
      </c>
      <c r="O1629" s="4">
        <f>①基本情報!$B$9</f>
        <v>0</v>
      </c>
      <c r="P1629" s="4" t="str">
        <f>③入力シート!B1632</f>
        <v/>
      </c>
      <c r="R1629" s="4" t="s">
        <v>50</v>
      </c>
      <c r="S1629" s="4" t="str">
        <f t="shared" si="25"/>
        <v/>
      </c>
      <c r="T1629" s="4">
        <f>③入力シート!J1632</f>
        <v>0</v>
      </c>
    </row>
    <row r="1630" spans="1:20" ht="15" customHeight="1">
      <c r="A1630" s="4">
        <v>0</v>
      </c>
      <c r="B1630" s="4">
        <f>③入力シート!$B$2</f>
        <v>202307</v>
      </c>
      <c r="C1630" s="4" t="e">
        <f>③入力シート!C1633*100+③入力シート!D1633</f>
        <v>#VALUE!</v>
      </c>
      <c r="D1630" s="4">
        <v>112011</v>
      </c>
      <c r="E1630" s="4">
        <f>①基本情報!$B$11</f>
        <v>0</v>
      </c>
      <c r="F1630" s="4" t="str">
        <f>③入力シート!Q1633</f>
        <v/>
      </c>
      <c r="G1630" s="4">
        <v>1</v>
      </c>
      <c r="H1630">
        <f>COUNTIFS($C$2:$C1630,C1630,$F$2:$F1630,F1630,$I$2:$I1630,I1630)</f>
        <v>1629</v>
      </c>
      <c r="I1630" s="4">
        <f>③入力シート!E1633</f>
        <v>0</v>
      </c>
      <c r="K1630" s="4">
        <f>③入力シート!G1633</f>
        <v>0</v>
      </c>
      <c r="L1630" s="4">
        <f>③入力シート!H1633</f>
        <v>0</v>
      </c>
      <c r="O1630" s="4">
        <f>①基本情報!$B$9</f>
        <v>0</v>
      </c>
      <c r="P1630" s="4" t="str">
        <f>③入力シート!B1633</f>
        <v/>
      </c>
      <c r="R1630" s="4" t="s">
        <v>50</v>
      </c>
      <c r="S1630" s="4" t="str">
        <f t="shared" si="25"/>
        <v/>
      </c>
      <c r="T1630" s="4">
        <f>③入力シート!J1633</f>
        <v>0</v>
      </c>
    </row>
    <row r="1631" spans="1:20" ht="15" customHeight="1">
      <c r="A1631" s="4">
        <v>0</v>
      </c>
      <c r="B1631" s="4">
        <f>③入力シート!$B$2</f>
        <v>202307</v>
      </c>
      <c r="C1631" s="4" t="e">
        <f>③入力シート!C1634*100+③入力シート!D1634</f>
        <v>#VALUE!</v>
      </c>
      <c r="D1631" s="4">
        <v>112011</v>
      </c>
      <c r="E1631" s="4">
        <f>①基本情報!$B$11</f>
        <v>0</v>
      </c>
      <c r="F1631" s="4" t="str">
        <f>③入力シート!Q1634</f>
        <v/>
      </c>
      <c r="G1631" s="4">
        <v>1</v>
      </c>
      <c r="H1631">
        <f>COUNTIFS($C$2:$C1631,C1631,$F$2:$F1631,F1631,$I$2:$I1631,I1631)</f>
        <v>1630</v>
      </c>
      <c r="I1631" s="4">
        <f>③入力シート!E1634</f>
        <v>0</v>
      </c>
      <c r="K1631" s="4">
        <f>③入力シート!G1634</f>
        <v>0</v>
      </c>
      <c r="L1631" s="4">
        <f>③入力シート!H1634</f>
        <v>0</v>
      </c>
      <c r="O1631" s="4">
        <f>①基本情報!$B$9</f>
        <v>0</v>
      </c>
      <c r="P1631" s="4" t="str">
        <f>③入力シート!B1634</f>
        <v/>
      </c>
      <c r="R1631" s="4" t="s">
        <v>50</v>
      </c>
      <c r="S1631" s="4" t="str">
        <f t="shared" si="25"/>
        <v/>
      </c>
      <c r="T1631" s="4">
        <f>③入力シート!J1634</f>
        <v>0</v>
      </c>
    </row>
    <row r="1632" spans="1:20" ht="15" customHeight="1">
      <c r="A1632" s="4">
        <v>0</v>
      </c>
      <c r="B1632" s="4">
        <f>③入力シート!$B$2</f>
        <v>202307</v>
      </c>
      <c r="C1632" s="4" t="e">
        <f>③入力シート!C1635*100+③入力シート!D1635</f>
        <v>#VALUE!</v>
      </c>
      <c r="D1632" s="4">
        <v>112011</v>
      </c>
      <c r="E1632" s="4">
        <f>①基本情報!$B$11</f>
        <v>0</v>
      </c>
      <c r="F1632" s="4" t="str">
        <f>③入力シート!Q1635</f>
        <v/>
      </c>
      <c r="G1632" s="4">
        <v>1</v>
      </c>
      <c r="H1632">
        <f>COUNTIFS($C$2:$C1632,C1632,$F$2:$F1632,F1632,$I$2:$I1632,I1632)</f>
        <v>1631</v>
      </c>
      <c r="I1632" s="4">
        <f>③入力シート!E1635</f>
        <v>0</v>
      </c>
      <c r="K1632" s="4">
        <f>③入力シート!G1635</f>
        <v>0</v>
      </c>
      <c r="L1632" s="4">
        <f>③入力シート!H1635</f>
        <v>0</v>
      </c>
      <c r="O1632" s="4">
        <f>①基本情報!$B$9</f>
        <v>0</v>
      </c>
      <c r="P1632" s="4" t="str">
        <f>③入力シート!B1635</f>
        <v/>
      </c>
      <c r="R1632" s="4" t="s">
        <v>50</v>
      </c>
      <c r="S1632" s="4" t="str">
        <f t="shared" si="25"/>
        <v/>
      </c>
      <c r="T1632" s="4">
        <f>③入力シート!J1635</f>
        <v>0</v>
      </c>
    </row>
    <row r="1633" spans="1:20" ht="15" customHeight="1">
      <c r="A1633" s="4">
        <v>0</v>
      </c>
      <c r="B1633" s="4">
        <f>③入力シート!$B$2</f>
        <v>202307</v>
      </c>
      <c r="C1633" s="4" t="e">
        <f>③入力シート!C1636*100+③入力シート!D1636</f>
        <v>#VALUE!</v>
      </c>
      <c r="D1633" s="4">
        <v>112011</v>
      </c>
      <c r="E1633" s="4">
        <f>①基本情報!$B$11</f>
        <v>0</v>
      </c>
      <c r="F1633" s="4" t="str">
        <f>③入力シート!Q1636</f>
        <v/>
      </c>
      <c r="G1633" s="4">
        <v>1</v>
      </c>
      <c r="H1633">
        <f>COUNTIFS($C$2:$C1633,C1633,$F$2:$F1633,F1633,$I$2:$I1633,I1633)</f>
        <v>1632</v>
      </c>
      <c r="I1633" s="4">
        <f>③入力シート!E1636</f>
        <v>0</v>
      </c>
      <c r="K1633" s="4">
        <f>③入力シート!G1636</f>
        <v>0</v>
      </c>
      <c r="L1633" s="4">
        <f>③入力シート!H1636</f>
        <v>0</v>
      </c>
      <c r="O1633" s="4">
        <f>①基本情報!$B$9</f>
        <v>0</v>
      </c>
      <c r="P1633" s="4" t="str">
        <f>③入力シート!B1636</f>
        <v/>
      </c>
      <c r="R1633" s="4" t="s">
        <v>50</v>
      </c>
      <c r="S1633" s="4" t="str">
        <f t="shared" si="25"/>
        <v/>
      </c>
      <c r="T1633" s="4">
        <f>③入力シート!J1636</f>
        <v>0</v>
      </c>
    </row>
    <row r="1634" spans="1:20" ht="15" customHeight="1">
      <c r="A1634" s="4">
        <v>0</v>
      </c>
      <c r="B1634" s="4">
        <f>③入力シート!$B$2</f>
        <v>202307</v>
      </c>
      <c r="C1634" s="4" t="e">
        <f>③入力シート!C1637*100+③入力シート!D1637</f>
        <v>#VALUE!</v>
      </c>
      <c r="D1634" s="4">
        <v>112011</v>
      </c>
      <c r="E1634" s="4">
        <f>①基本情報!$B$11</f>
        <v>0</v>
      </c>
      <c r="F1634" s="4" t="str">
        <f>③入力シート!Q1637</f>
        <v/>
      </c>
      <c r="G1634" s="4">
        <v>1</v>
      </c>
      <c r="H1634">
        <f>COUNTIFS($C$2:$C1634,C1634,$F$2:$F1634,F1634,$I$2:$I1634,I1634)</f>
        <v>1633</v>
      </c>
      <c r="I1634" s="4">
        <f>③入力シート!E1637</f>
        <v>0</v>
      </c>
      <c r="K1634" s="4">
        <f>③入力シート!G1637</f>
        <v>0</v>
      </c>
      <c r="L1634" s="4">
        <f>③入力シート!H1637</f>
        <v>0</v>
      </c>
      <c r="O1634" s="4">
        <f>①基本情報!$B$9</f>
        <v>0</v>
      </c>
      <c r="P1634" s="4" t="str">
        <f>③入力シート!B1637</f>
        <v/>
      </c>
      <c r="R1634" s="4" t="s">
        <v>50</v>
      </c>
      <c r="S1634" s="4" t="str">
        <f t="shared" si="25"/>
        <v/>
      </c>
      <c r="T1634" s="4">
        <f>③入力シート!J1637</f>
        <v>0</v>
      </c>
    </row>
    <row r="1635" spans="1:20" ht="15" customHeight="1">
      <c r="A1635" s="4">
        <v>0</v>
      </c>
      <c r="B1635" s="4">
        <f>③入力シート!$B$2</f>
        <v>202307</v>
      </c>
      <c r="C1635" s="4" t="e">
        <f>③入力シート!C1638*100+③入力シート!D1638</f>
        <v>#VALUE!</v>
      </c>
      <c r="D1635" s="4">
        <v>112011</v>
      </c>
      <c r="E1635" s="4">
        <f>①基本情報!$B$11</f>
        <v>0</v>
      </c>
      <c r="F1635" s="4" t="str">
        <f>③入力シート!Q1638</f>
        <v/>
      </c>
      <c r="G1635" s="4">
        <v>1</v>
      </c>
      <c r="H1635">
        <f>COUNTIFS($C$2:$C1635,C1635,$F$2:$F1635,F1635,$I$2:$I1635,I1635)</f>
        <v>1634</v>
      </c>
      <c r="I1635" s="4">
        <f>③入力シート!E1638</f>
        <v>0</v>
      </c>
      <c r="K1635" s="4">
        <f>③入力シート!G1638</f>
        <v>0</v>
      </c>
      <c r="L1635" s="4">
        <f>③入力シート!H1638</f>
        <v>0</v>
      </c>
      <c r="O1635" s="4">
        <f>①基本情報!$B$9</f>
        <v>0</v>
      </c>
      <c r="P1635" s="4" t="str">
        <f>③入力シート!B1638</f>
        <v/>
      </c>
      <c r="R1635" s="4" t="s">
        <v>50</v>
      </c>
      <c r="S1635" s="4" t="str">
        <f t="shared" si="25"/>
        <v/>
      </c>
      <c r="T1635" s="4">
        <f>③入力シート!J1638</f>
        <v>0</v>
      </c>
    </row>
    <row r="1636" spans="1:20" ht="15" customHeight="1">
      <c r="A1636" s="4">
        <v>0</v>
      </c>
      <c r="B1636" s="4">
        <f>③入力シート!$B$2</f>
        <v>202307</v>
      </c>
      <c r="C1636" s="4" t="e">
        <f>③入力シート!C1639*100+③入力シート!D1639</f>
        <v>#VALUE!</v>
      </c>
      <c r="D1636" s="4">
        <v>112011</v>
      </c>
      <c r="E1636" s="4">
        <f>①基本情報!$B$11</f>
        <v>0</v>
      </c>
      <c r="F1636" s="4" t="str">
        <f>③入力シート!Q1639</f>
        <v/>
      </c>
      <c r="G1636" s="4">
        <v>1</v>
      </c>
      <c r="H1636">
        <f>COUNTIFS($C$2:$C1636,C1636,$F$2:$F1636,F1636,$I$2:$I1636,I1636)</f>
        <v>1635</v>
      </c>
      <c r="I1636" s="4">
        <f>③入力シート!E1639</f>
        <v>0</v>
      </c>
      <c r="K1636" s="4">
        <f>③入力シート!G1639</f>
        <v>0</v>
      </c>
      <c r="L1636" s="4">
        <f>③入力シート!H1639</f>
        <v>0</v>
      </c>
      <c r="O1636" s="4">
        <f>①基本情報!$B$9</f>
        <v>0</v>
      </c>
      <c r="P1636" s="4" t="str">
        <f>③入力シート!B1639</f>
        <v/>
      </c>
      <c r="R1636" s="4" t="s">
        <v>50</v>
      </c>
      <c r="S1636" s="4" t="str">
        <f t="shared" si="25"/>
        <v/>
      </c>
      <c r="T1636" s="4">
        <f>③入力シート!J1639</f>
        <v>0</v>
      </c>
    </row>
    <row r="1637" spans="1:20" ht="15" customHeight="1">
      <c r="A1637" s="4">
        <v>0</v>
      </c>
      <c r="B1637" s="4">
        <f>③入力シート!$B$2</f>
        <v>202307</v>
      </c>
      <c r="C1637" s="4" t="e">
        <f>③入力シート!C1640*100+③入力シート!D1640</f>
        <v>#VALUE!</v>
      </c>
      <c r="D1637" s="4">
        <v>112011</v>
      </c>
      <c r="E1637" s="4">
        <f>①基本情報!$B$11</f>
        <v>0</v>
      </c>
      <c r="F1637" s="4" t="str">
        <f>③入力シート!Q1640</f>
        <v/>
      </c>
      <c r="G1637" s="4">
        <v>1</v>
      </c>
      <c r="H1637">
        <f>COUNTIFS($C$2:$C1637,C1637,$F$2:$F1637,F1637,$I$2:$I1637,I1637)</f>
        <v>1636</v>
      </c>
      <c r="I1637" s="4">
        <f>③入力シート!E1640</f>
        <v>0</v>
      </c>
      <c r="K1637" s="4">
        <f>③入力シート!G1640</f>
        <v>0</v>
      </c>
      <c r="L1637" s="4">
        <f>③入力シート!H1640</f>
        <v>0</v>
      </c>
      <c r="O1637" s="4">
        <f>①基本情報!$B$9</f>
        <v>0</v>
      </c>
      <c r="P1637" s="4" t="str">
        <f>③入力シート!B1640</f>
        <v/>
      </c>
      <c r="R1637" s="4" t="s">
        <v>50</v>
      </c>
      <c r="S1637" s="4" t="str">
        <f t="shared" si="25"/>
        <v/>
      </c>
      <c r="T1637" s="4">
        <f>③入力シート!J1640</f>
        <v>0</v>
      </c>
    </row>
    <row r="1638" spans="1:20" ht="15" customHeight="1">
      <c r="A1638" s="4">
        <v>0</v>
      </c>
      <c r="B1638" s="4">
        <f>③入力シート!$B$2</f>
        <v>202307</v>
      </c>
      <c r="C1638" s="4" t="e">
        <f>③入力シート!C1641*100+③入力シート!D1641</f>
        <v>#VALUE!</v>
      </c>
      <c r="D1638" s="4">
        <v>112011</v>
      </c>
      <c r="E1638" s="4">
        <f>①基本情報!$B$11</f>
        <v>0</v>
      </c>
      <c r="F1638" s="4" t="str">
        <f>③入力シート!Q1641</f>
        <v/>
      </c>
      <c r="G1638" s="4">
        <v>1</v>
      </c>
      <c r="H1638">
        <f>COUNTIFS($C$2:$C1638,C1638,$F$2:$F1638,F1638,$I$2:$I1638,I1638)</f>
        <v>1637</v>
      </c>
      <c r="I1638" s="4">
        <f>③入力シート!E1641</f>
        <v>0</v>
      </c>
      <c r="K1638" s="4">
        <f>③入力シート!G1641</f>
        <v>0</v>
      </c>
      <c r="L1638" s="4">
        <f>③入力シート!H1641</f>
        <v>0</v>
      </c>
      <c r="O1638" s="4">
        <f>①基本情報!$B$9</f>
        <v>0</v>
      </c>
      <c r="P1638" s="4" t="str">
        <f>③入力シート!B1641</f>
        <v/>
      </c>
      <c r="R1638" s="4" t="s">
        <v>50</v>
      </c>
      <c r="S1638" s="4" t="str">
        <f t="shared" si="25"/>
        <v/>
      </c>
      <c r="T1638" s="4">
        <f>③入力シート!J1641</f>
        <v>0</v>
      </c>
    </row>
    <row r="1639" spans="1:20" ht="15" customHeight="1">
      <c r="A1639" s="4">
        <v>0</v>
      </c>
      <c r="B1639" s="4">
        <f>③入力シート!$B$2</f>
        <v>202307</v>
      </c>
      <c r="C1639" s="4" t="e">
        <f>③入力シート!C1642*100+③入力シート!D1642</f>
        <v>#VALUE!</v>
      </c>
      <c r="D1639" s="4">
        <v>112011</v>
      </c>
      <c r="E1639" s="4">
        <f>①基本情報!$B$11</f>
        <v>0</v>
      </c>
      <c r="F1639" s="4" t="str">
        <f>③入力シート!Q1642</f>
        <v/>
      </c>
      <c r="G1639" s="4">
        <v>1</v>
      </c>
      <c r="H1639">
        <f>COUNTIFS($C$2:$C1639,C1639,$F$2:$F1639,F1639,$I$2:$I1639,I1639)</f>
        <v>1638</v>
      </c>
      <c r="I1639" s="4">
        <f>③入力シート!E1642</f>
        <v>0</v>
      </c>
      <c r="K1639" s="4">
        <f>③入力シート!G1642</f>
        <v>0</v>
      </c>
      <c r="L1639" s="4">
        <f>③入力シート!H1642</f>
        <v>0</v>
      </c>
      <c r="O1639" s="4">
        <f>①基本情報!$B$9</f>
        <v>0</v>
      </c>
      <c r="P1639" s="4" t="str">
        <f>③入力シート!B1642</f>
        <v/>
      </c>
      <c r="R1639" s="4" t="s">
        <v>50</v>
      </c>
      <c r="S1639" s="4" t="str">
        <f t="shared" si="25"/>
        <v/>
      </c>
      <c r="T1639" s="4">
        <f>③入力シート!J1642</f>
        <v>0</v>
      </c>
    </row>
    <row r="1640" spans="1:20" ht="15" customHeight="1">
      <c r="A1640" s="4">
        <v>0</v>
      </c>
      <c r="B1640" s="4">
        <f>③入力シート!$B$2</f>
        <v>202307</v>
      </c>
      <c r="C1640" s="4" t="e">
        <f>③入力シート!C1643*100+③入力シート!D1643</f>
        <v>#VALUE!</v>
      </c>
      <c r="D1640" s="4">
        <v>112011</v>
      </c>
      <c r="E1640" s="4">
        <f>①基本情報!$B$11</f>
        <v>0</v>
      </c>
      <c r="F1640" s="4" t="str">
        <f>③入力シート!Q1643</f>
        <v/>
      </c>
      <c r="G1640" s="4">
        <v>1</v>
      </c>
      <c r="H1640">
        <f>COUNTIFS($C$2:$C1640,C1640,$F$2:$F1640,F1640,$I$2:$I1640,I1640)</f>
        <v>1639</v>
      </c>
      <c r="I1640" s="4">
        <f>③入力シート!E1643</f>
        <v>0</v>
      </c>
      <c r="K1640" s="4">
        <f>③入力シート!G1643</f>
        <v>0</v>
      </c>
      <c r="L1640" s="4">
        <f>③入力シート!H1643</f>
        <v>0</v>
      </c>
      <c r="O1640" s="4">
        <f>①基本情報!$B$9</f>
        <v>0</v>
      </c>
      <c r="P1640" s="4" t="str">
        <f>③入力シート!B1643</f>
        <v/>
      </c>
      <c r="R1640" s="4" t="s">
        <v>50</v>
      </c>
      <c r="S1640" s="4" t="str">
        <f t="shared" si="25"/>
        <v/>
      </c>
      <c r="T1640" s="4">
        <f>③入力シート!J1643</f>
        <v>0</v>
      </c>
    </row>
    <row r="1641" spans="1:20" ht="15" customHeight="1">
      <c r="A1641" s="4">
        <v>0</v>
      </c>
      <c r="B1641" s="4">
        <f>③入力シート!$B$2</f>
        <v>202307</v>
      </c>
      <c r="C1641" s="4" t="e">
        <f>③入力シート!C1644*100+③入力シート!D1644</f>
        <v>#VALUE!</v>
      </c>
      <c r="D1641" s="4">
        <v>112011</v>
      </c>
      <c r="E1641" s="4">
        <f>①基本情報!$B$11</f>
        <v>0</v>
      </c>
      <c r="F1641" s="4" t="str">
        <f>③入力シート!Q1644</f>
        <v/>
      </c>
      <c r="G1641" s="4">
        <v>1</v>
      </c>
      <c r="H1641">
        <f>COUNTIFS($C$2:$C1641,C1641,$F$2:$F1641,F1641,$I$2:$I1641,I1641)</f>
        <v>1640</v>
      </c>
      <c r="I1641" s="4">
        <f>③入力シート!E1644</f>
        <v>0</v>
      </c>
      <c r="K1641" s="4">
        <f>③入力シート!G1644</f>
        <v>0</v>
      </c>
      <c r="L1641" s="4">
        <f>③入力シート!H1644</f>
        <v>0</v>
      </c>
      <c r="O1641" s="4">
        <f>①基本情報!$B$9</f>
        <v>0</v>
      </c>
      <c r="P1641" s="4" t="str">
        <f>③入力シート!B1644</f>
        <v/>
      </c>
      <c r="R1641" s="4" t="s">
        <v>50</v>
      </c>
      <c r="S1641" s="4" t="str">
        <f t="shared" ref="S1641:S1704" si="26">IFERROR(VLOOKUP(T1641,$V:$W,2,0),"")</f>
        <v/>
      </c>
      <c r="T1641" s="4">
        <f>③入力シート!J1644</f>
        <v>0</v>
      </c>
    </row>
    <row r="1642" spans="1:20" ht="15" customHeight="1">
      <c r="A1642" s="4">
        <v>0</v>
      </c>
      <c r="B1642" s="4">
        <f>③入力シート!$B$2</f>
        <v>202307</v>
      </c>
      <c r="C1642" s="4" t="e">
        <f>③入力シート!C1645*100+③入力シート!D1645</f>
        <v>#VALUE!</v>
      </c>
      <c r="D1642" s="4">
        <v>112011</v>
      </c>
      <c r="E1642" s="4">
        <f>①基本情報!$B$11</f>
        <v>0</v>
      </c>
      <c r="F1642" s="4" t="str">
        <f>③入力シート!Q1645</f>
        <v/>
      </c>
      <c r="G1642" s="4">
        <v>1</v>
      </c>
      <c r="H1642">
        <f>COUNTIFS($C$2:$C1642,C1642,$F$2:$F1642,F1642,$I$2:$I1642,I1642)</f>
        <v>1641</v>
      </c>
      <c r="I1642" s="4">
        <f>③入力シート!E1645</f>
        <v>0</v>
      </c>
      <c r="K1642" s="4">
        <f>③入力シート!G1645</f>
        <v>0</v>
      </c>
      <c r="L1642" s="4">
        <f>③入力シート!H1645</f>
        <v>0</v>
      </c>
      <c r="O1642" s="4">
        <f>①基本情報!$B$9</f>
        <v>0</v>
      </c>
      <c r="P1642" s="4" t="str">
        <f>③入力シート!B1645</f>
        <v/>
      </c>
      <c r="R1642" s="4" t="s">
        <v>50</v>
      </c>
      <c r="S1642" s="4" t="str">
        <f t="shared" si="26"/>
        <v/>
      </c>
      <c r="T1642" s="4">
        <f>③入力シート!J1645</f>
        <v>0</v>
      </c>
    </row>
    <row r="1643" spans="1:20" ht="15" customHeight="1">
      <c r="A1643" s="4">
        <v>0</v>
      </c>
      <c r="B1643" s="4">
        <f>③入力シート!$B$2</f>
        <v>202307</v>
      </c>
      <c r="C1643" s="4" t="e">
        <f>③入力シート!C1646*100+③入力シート!D1646</f>
        <v>#VALUE!</v>
      </c>
      <c r="D1643" s="4">
        <v>112011</v>
      </c>
      <c r="E1643" s="4">
        <f>①基本情報!$B$11</f>
        <v>0</v>
      </c>
      <c r="F1643" s="4" t="str">
        <f>③入力シート!Q1646</f>
        <v/>
      </c>
      <c r="G1643" s="4">
        <v>1</v>
      </c>
      <c r="H1643">
        <f>COUNTIFS($C$2:$C1643,C1643,$F$2:$F1643,F1643,$I$2:$I1643,I1643)</f>
        <v>1642</v>
      </c>
      <c r="I1643" s="4">
        <f>③入力シート!E1646</f>
        <v>0</v>
      </c>
      <c r="K1643" s="4">
        <f>③入力シート!G1646</f>
        <v>0</v>
      </c>
      <c r="L1643" s="4">
        <f>③入力シート!H1646</f>
        <v>0</v>
      </c>
      <c r="O1643" s="4">
        <f>①基本情報!$B$9</f>
        <v>0</v>
      </c>
      <c r="P1643" s="4" t="str">
        <f>③入力シート!B1646</f>
        <v/>
      </c>
      <c r="R1643" s="4" t="s">
        <v>50</v>
      </c>
      <c r="S1643" s="4" t="str">
        <f t="shared" si="26"/>
        <v/>
      </c>
      <c r="T1643" s="4">
        <f>③入力シート!J1646</f>
        <v>0</v>
      </c>
    </row>
    <row r="1644" spans="1:20" ht="15" customHeight="1">
      <c r="A1644" s="4">
        <v>0</v>
      </c>
      <c r="B1644" s="4">
        <f>③入力シート!$B$2</f>
        <v>202307</v>
      </c>
      <c r="C1644" s="4" t="e">
        <f>③入力シート!C1647*100+③入力シート!D1647</f>
        <v>#VALUE!</v>
      </c>
      <c r="D1644" s="4">
        <v>112011</v>
      </c>
      <c r="E1644" s="4">
        <f>①基本情報!$B$11</f>
        <v>0</v>
      </c>
      <c r="F1644" s="4" t="str">
        <f>③入力シート!Q1647</f>
        <v/>
      </c>
      <c r="G1644" s="4">
        <v>1</v>
      </c>
      <c r="H1644">
        <f>COUNTIFS($C$2:$C1644,C1644,$F$2:$F1644,F1644,$I$2:$I1644,I1644)</f>
        <v>1643</v>
      </c>
      <c r="I1644" s="4">
        <f>③入力シート!E1647</f>
        <v>0</v>
      </c>
      <c r="K1644" s="4">
        <f>③入力シート!G1647</f>
        <v>0</v>
      </c>
      <c r="L1644" s="4">
        <f>③入力シート!H1647</f>
        <v>0</v>
      </c>
      <c r="O1644" s="4">
        <f>①基本情報!$B$9</f>
        <v>0</v>
      </c>
      <c r="P1644" s="4" t="str">
        <f>③入力シート!B1647</f>
        <v/>
      </c>
      <c r="R1644" s="4" t="s">
        <v>50</v>
      </c>
      <c r="S1644" s="4" t="str">
        <f t="shared" si="26"/>
        <v/>
      </c>
      <c r="T1644" s="4">
        <f>③入力シート!J1647</f>
        <v>0</v>
      </c>
    </row>
    <row r="1645" spans="1:20" ht="15" customHeight="1">
      <c r="A1645" s="4">
        <v>0</v>
      </c>
      <c r="B1645" s="4">
        <f>③入力シート!$B$2</f>
        <v>202307</v>
      </c>
      <c r="C1645" s="4" t="e">
        <f>③入力シート!C1648*100+③入力シート!D1648</f>
        <v>#VALUE!</v>
      </c>
      <c r="D1645" s="4">
        <v>112011</v>
      </c>
      <c r="E1645" s="4">
        <f>①基本情報!$B$11</f>
        <v>0</v>
      </c>
      <c r="F1645" s="4" t="str">
        <f>③入力シート!Q1648</f>
        <v/>
      </c>
      <c r="G1645" s="4">
        <v>1</v>
      </c>
      <c r="H1645">
        <f>COUNTIFS($C$2:$C1645,C1645,$F$2:$F1645,F1645,$I$2:$I1645,I1645)</f>
        <v>1644</v>
      </c>
      <c r="I1645" s="4">
        <f>③入力シート!E1648</f>
        <v>0</v>
      </c>
      <c r="K1645" s="4">
        <f>③入力シート!G1648</f>
        <v>0</v>
      </c>
      <c r="L1645" s="4">
        <f>③入力シート!H1648</f>
        <v>0</v>
      </c>
      <c r="O1645" s="4">
        <f>①基本情報!$B$9</f>
        <v>0</v>
      </c>
      <c r="P1645" s="4" t="str">
        <f>③入力シート!B1648</f>
        <v/>
      </c>
      <c r="R1645" s="4" t="s">
        <v>50</v>
      </c>
      <c r="S1645" s="4" t="str">
        <f t="shared" si="26"/>
        <v/>
      </c>
      <c r="T1645" s="4">
        <f>③入力シート!J1648</f>
        <v>0</v>
      </c>
    </row>
    <row r="1646" spans="1:20" ht="15" customHeight="1">
      <c r="A1646" s="4">
        <v>0</v>
      </c>
      <c r="B1646" s="4">
        <f>③入力シート!$B$2</f>
        <v>202307</v>
      </c>
      <c r="C1646" s="4" t="e">
        <f>③入力シート!C1649*100+③入力シート!D1649</f>
        <v>#VALUE!</v>
      </c>
      <c r="D1646" s="4">
        <v>112011</v>
      </c>
      <c r="E1646" s="4">
        <f>①基本情報!$B$11</f>
        <v>0</v>
      </c>
      <c r="F1646" s="4" t="str">
        <f>③入力シート!Q1649</f>
        <v/>
      </c>
      <c r="G1646" s="4">
        <v>1</v>
      </c>
      <c r="H1646">
        <f>COUNTIFS($C$2:$C1646,C1646,$F$2:$F1646,F1646,$I$2:$I1646,I1646)</f>
        <v>1645</v>
      </c>
      <c r="I1646" s="4">
        <f>③入力シート!E1649</f>
        <v>0</v>
      </c>
      <c r="K1646" s="4">
        <f>③入力シート!G1649</f>
        <v>0</v>
      </c>
      <c r="L1646" s="4">
        <f>③入力シート!H1649</f>
        <v>0</v>
      </c>
      <c r="O1646" s="4">
        <f>①基本情報!$B$9</f>
        <v>0</v>
      </c>
      <c r="P1646" s="4" t="str">
        <f>③入力シート!B1649</f>
        <v/>
      </c>
      <c r="R1646" s="4" t="s">
        <v>50</v>
      </c>
      <c r="S1646" s="4" t="str">
        <f t="shared" si="26"/>
        <v/>
      </c>
      <c r="T1646" s="4">
        <f>③入力シート!J1649</f>
        <v>0</v>
      </c>
    </row>
    <row r="1647" spans="1:20" ht="15" customHeight="1">
      <c r="A1647" s="4">
        <v>0</v>
      </c>
      <c r="B1647" s="4">
        <f>③入力シート!$B$2</f>
        <v>202307</v>
      </c>
      <c r="C1647" s="4" t="e">
        <f>③入力シート!C1650*100+③入力シート!D1650</f>
        <v>#VALUE!</v>
      </c>
      <c r="D1647" s="4">
        <v>112011</v>
      </c>
      <c r="E1647" s="4">
        <f>①基本情報!$B$11</f>
        <v>0</v>
      </c>
      <c r="F1647" s="4" t="str">
        <f>③入力シート!Q1650</f>
        <v/>
      </c>
      <c r="G1647" s="4">
        <v>1</v>
      </c>
      <c r="H1647">
        <f>COUNTIFS($C$2:$C1647,C1647,$F$2:$F1647,F1647,$I$2:$I1647,I1647)</f>
        <v>1646</v>
      </c>
      <c r="I1647" s="4">
        <f>③入力シート!E1650</f>
        <v>0</v>
      </c>
      <c r="K1647" s="4">
        <f>③入力シート!G1650</f>
        <v>0</v>
      </c>
      <c r="L1647" s="4">
        <f>③入力シート!H1650</f>
        <v>0</v>
      </c>
      <c r="O1647" s="4">
        <f>①基本情報!$B$9</f>
        <v>0</v>
      </c>
      <c r="P1647" s="4" t="str">
        <f>③入力シート!B1650</f>
        <v/>
      </c>
      <c r="R1647" s="4" t="s">
        <v>50</v>
      </c>
      <c r="S1647" s="4" t="str">
        <f t="shared" si="26"/>
        <v/>
      </c>
      <c r="T1647" s="4">
        <f>③入力シート!J1650</f>
        <v>0</v>
      </c>
    </row>
    <row r="1648" spans="1:20" ht="15" customHeight="1">
      <c r="A1648" s="4">
        <v>0</v>
      </c>
      <c r="B1648" s="4">
        <f>③入力シート!$B$2</f>
        <v>202307</v>
      </c>
      <c r="C1648" s="4" t="e">
        <f>③入力シート!C1651*100+③入力シート!D1651</f>
        <v>#VALUE!</v>
      </c>
      <c r="D1648" s="4">
        <v>112011</v>
      </c>
      <c r="E1648" s="4">
        <f>①基本情報!$B$11</f>
        <v>0</v>
      </c>
      <c r="F1648" s="4" t="str">
        <f>③入力シート!Q1651</f>
        <v/>
      </c>
      <c r="G1648" s="4">
        <v>1</v>
      </c>
      <c r="H1648">
        <f>COUNTIFS($C$2:$C1648,C1648,$F$2:$F1648,F1648,$I$2:$I1648,I1648)</f>
        <v>1647</v>
      </c>
      <c r="I1648" s="4">
        <f>③入力シート!E1651</f>
        <v>0</v>
      </c>
      <c r="K1648" s="4">
        <f>③入力シート!G1651</f>
        <v>0</v>
      </c>
      <c r="L1648" s="4">
        <f>③入力シート!H1651</f>
        <v>0</v>
      </c>
      <c r="O1648" s="4">
        <f>①基本情報!$B$9</f>
        <v>0</v>
      </c>
      <c r="P1648" s="4" t="str">
        <f>③入力シート!B1651</f>
        <v/>
      </c>
      <c r="R1648" s="4" t="s">
        <v>50</v>
      </c>
      <c r="S1648" s="4" t="str">
        <f t="shared" si="26"/>
        <v/>
      </c>
      <c r="T1648" s="4">
        <f>③入力シート!J1651</f>
        <v>0</v>
      </c>
    </row>
    <row r="1649" spans="1:20" ht="15" customHeight="1">
      <c r="A1649" s="4">
        <v>0</v>
      </c>
      <c r="B1649" s="4">
        <f>③入力シート!$B$2</f>
        <v>202307</v>
      </c>
      <c r="C1649" s="4" t="e">
        <f>③入力シート!C1652*100+③入力シート!D1652</f>
        <v>#VALUE!</v>
      </c>
      <c r="D1649" s="4">
        <v>112011</v>
      </c>
      <c r="E1649" s="4">
        <f>①基本情報!$B$11</f>
        <v>0</v>
      </c>
      <c r="F1649" s="4" t="str">
        <f>③入力シート!Q1652</f>
        <v/>
      </c>
      <c r="G1649" s="4">
        <v>1</v>
      </c>
      <c r="H1649">
        <f>COUNTIFS($C$2:$C1649,C1649,$F$2:$F1649,F1649,$I$2:$I1649,I1649)</f>
        <v>1648</v>
      </c>
      <c r="I1649" s="4">
        <f>③入力シート!E1652</f>
        <v>0</v>
      </c>
      <c r="K1649" s="4">
        <f>③入力シート!G1652</f>
        <v>0</v>
      </c>
      <c r="L1649" s="4">
        <f>③入力シート!H1652</f>
        <v>0</v>
      </c>
      <c r="O1649" s="4">
        <f>①基本情報!$B$9</f>
        <v>0</v>
      </c>
      <c r="P1649" s="4" t="str">
        <f>③入力シート!B1652</f>
        <v/>
      </c>
      <c r="R1649" s="4" t="s">
        <v>50</v>
      </c>
      <c r="S1649" s="4" t="str">
        <f t="shared" si="26"/>
        <v/>
      </c>
      <c r="T1649" s="4">
        <f>③入力シート!J1652</f>
        <v>0</v>
      </c>
    </row>
    <row r="1650" spans="1:20" ht="15" customHeight="1">
      <c r="A1650" s="4">
        <v>0</v>
      </c>
      <c r="B1650" s="4">
        <f>③入力シート!$B$2</f>
        <v>202307</v>
      </c>
      <c r="C1650" s="4" t="e">
        <f>③入力シート!C1653*100+③入力シート!D1653</f>
        <v>#VALUE!</v>
      </c>
      <c r="D1650" s="4">
        <v>112011</v>
      </c>
      <c r="E1650" s="4">
        <f>①基本情報!$B$11</f>
        <v>0</v>
      </c>
      <c r="F1650" s="4" t="str">
        <f>③入力シート!Q1653</f>
        <v/>
      </c>
      <c r="G1650" s="4">
        <v>1</v>
      </c>
      <c r="H1650">
        <f>COUNTIFS($C$2:$C1650,C1650,$F$2:$F1650,F1650,$I$2:$I1650,I1650)</f>
        <v>1649</v>
      </c>
      <c r="I1650" s="4">
        <f>③入力シート!E1653</f>
        <v>0</v>
      </c>
      <c r="K1650" s="4">
        <f>③入力シート!G1653</f>
        <v>0</v>
      </c>
      <c r="L1650" s="4">
        <f>③入力シート!H1653</f>
        <v>0</v>
      </c>
      <c r="O1650" s="4">
        <f>①基本情報!$B$9</f>
        <v>0</v>
      </c>
      <c r="P1650" s="4" t="str">
        <f>③入力シート!B1653</f>
        <v/>
      </c>
      <c r="R1650" s="4" t="s">
        <v>50</v>
      </c>
      <c r="S1650" s="4" t="str">
        <f t="shared" si="26"/>
        <v/>
      </c>
      <c r="T1650" s="4">
        <f>③入力シート!J1653</f>
        <v>0</v>
      </c>
    </row>
    <row r="1651" spans="1:20" ht="15" customHeight="1">
      <c r="A1651" s="4">
        <v>0</v>
      </c>
      <c r="B1651" s="4">
        <f>③入力シート!$B$2</f>
        <v>202307</v>
      </c>
      <c r="C1651" s="4" t="e">
        <f>③入力シート!C1654*100+③入力シート!D1654</f>
        <v>#VALUE!</v>
      </c>
      <c r="D1651" s="4">
        <v>112011</v>
      </c>
      <c r="E1651" s="4">
        <f>①基本情報!$B$11</f>
        <v>0</v>
      </c>
      <c r="F1651" s="4" t="str">
        <f>③入力シート!Q1654</f>
        <v/>
      </c>
      <c r="G1651" s="4">
        <v>1</v>
      </c>
      <c r="H1651">
        <f>COUNTIFS($C$2:$C1651,C1651,$F$2:$F1651,F1651,$I$2:$I1651,I1651)</f>
        <v>1650</v>
      </c>
      <c r="I1651" s="4">
        <f>③入力シート!E1654</f>
        <v>0</v>
      </c>
      <c r="K1651" s="4">
        <f>③入力シート!G1654</f>
        <v>0</v>
      </c>
      <c r="L1651" s="4">
        <f>③入力シート!H1654</f>
        <v>0</v>
      </c>
      <c r="O1651" s="4">
        <f>①基本情報!$B$9</f>
        <v>0</v>
      </c>
      <c r="P1651" s="4" t="str">
        <f>③入力シート!B1654</f>
        <v/>
      </c>
      <c r="R1651" s="4" t="s">
        <v>50</v>
      </c>
      <c r="S1651" s="4" t="str">
        <f t="shared" si="26"/>
        <v/>
      </c>
      <c r="T1651" s="4">
        <f>③入力シート!J1654</f>
        <v>0</v>
      </c>
    </row>
    <row r="1652" spans="1:20" ht="15" customHeight="1">
      <c r="A1652" s="4">
        <v>0</v>
      </c>
      <c r="B1652" s="4">
        <f>③入力シート!$B$2</f>
        <v>202307</v>
      </c>
      <c r="C1652" s="4" t="e">
        <f>③入力シート!C1655*100+③入力シート!D1655</f>
        <v>#VALUE!</v>
      </c>
      <c r="D1652" s="4">
        <v>112011</v>
      </c>
      <c r="E1652" s="4">
        <f>①基本情報!$B$11</f>
        <v>0</v>
      </c>
      <c r="F1652" s="4" t="str">
        <f>③入力シート!Q1655</f>
        <v/>
      </c>
      <c r="G1652" s="4">
        <v>1</v>
      </c>
      <c r="H1652">
        <f>COUNTIFS($C$2:$C1652,C1652,$F$2:$F1652,F1652,$I$2:$I1652,I1652)</f>
        <v>1651</v>
      </c>
      <c r="I1652" s="4">
        <f>③入力シート!E1655</f>
        <v>0</v>
      </c>
      <c r="K1652" s="4">
        <f>③入力シート!G1655</f>
        <v>0</v>
      </c>
      <c r="L1652" s="4">
        <f>③入力シート!H1655</f>
        <v>0</v>
      </c>
      <c r="O1652" s="4">
        <f>①基本情報!$B$9</f>
        <v>0</v>
      </c>
      <c r="P1652" s="4" t="str">
        <f>③入力シート!B1655</f>
        <v/>
      </c>
      <c r="R1652" s="4" t="s">
        <v>50</v>
      </c>
      <c r="S1652" s="4" t="str">
        <f t="shared" si="26"/>
        <v/>
      </c>
      <c r="T1652" s="4">
        <f>③入力シート!J1655</f>
        <v>0</v>
      </c>
    </row>
    <row r="1653" spans="1:20" ht="15" customHeight="1">
      <c r="A1653" s="4">
        <v>0</v>
      </c>
      <c r="B1653" s="4">
        <f>③入力シート!$B$2</f>
        <v>202307</v>
      </c>
      <c r="C1653" s="4" t="e">
        <f>③入力シート!C1656*100+③入力シート!D1656</f>
        <v>#VALUE!</v>
      </c>
      <c r="D1653" s="4">
        <v>112011</v>
      </c>
      <c r="E1653" s="4">
        <f>①基本情報!$B$11</f>
        <v>0</v>
      </c>
      <c r="F1653" s="4" t="str">
        <f>③入力シート!Q1656</f>
        <v/>
      </c>
      <c r="G1653" s="4">
        <v>1</v>
      </c>
      <c r="H1653">
        <f>COUNTIFS($C$2:$C1653,C1653,$F$2:$F1653,F1653,$I$2:$I1653,I1653)</f>
        <v>1652</v>
      </c>
      <c r="I1653" s="4">
        <f>③入力シート!E1656</f>
        <v>0</v>
      </c>
      <c r="K1653" s="4">
        <f>③入力シート!G1656</f>
        <v>0</v>
      </c>
      <c r="L1653" s="4">
        <f>③入力シート!H1656</f>
        <v>0</v>
      </c>
      <c r="O1653" s="4">
        <f>①基本情報!$B$9</f>
        <v>0</v>
      </c>
      <c r="P1653" s="4" t="str">
        <f>③入力シート!B1656</f>
        <v/>
      </c>
      <c r="R1653" s="4" t="s">
        <v>50</v>
      </c>
      <c r="S1653" s="4" t="str">
        <f t="shared" si="26"/>
        <v/>
      </c>
      <c r="T1653" s="4">
        <f>③入力シート!J1656</f>
        <v>0</v>
      </c>
    </row>
    <row r="1654" spans="1:20" ht="15" customHeight="1">
      <c r="A1654" s="4">
        <v>0</v>
      </c>
      <c r="B1654" s="4">
        <f>③入力シート!$B$2</f>
        <v>202307</v>
      </c>
      <c r="C1654" s="4" t="e">
        <f>③入力シート!C1657*100+③入力シート!D1657</f>
        <v>#VALUE!</v>
      </c>
      <c r="D1654" s="4">
        <v>112011</v>
      </c>
      <c r="E1654" s="4">
        <f>①基本情報!$B$11</f>
        <v>0</v>
      </c>
      <c r="F1654" s="4" t="str">
        <f>③入力シート!Q1657</f>
        <v/>
      </c>
      <c r="G1654" s="4">
        <v>1</v>
      </c>
      <c r="H1654">
        <f>COUNTIFS($C$2:$C1654,C1654,$F$2:$F1654,F1654,$I$2:$I1654,I1654)</f>
        <v>1653</v>
      </c>
      <c r="I1654" s="4">
        <f>③入力シート!E1657</f>
        <v>0</v>
      </c>
      <c r="K1654" s="4">
        <f>③入力シート!G1657</f>
        <v>0</v>
      </c>
      <c r="L1654" s="4">
        <f>③入力シート!H1657</f>
        <v>0</v>
      </c>
      <c r="O1654" s="4">
        <f>①基本情報!$B$9</f>
        <v>0</v>
      </c>
      <c r="P1654" s="4" t="str">
        <f>③入力シート!B1657</f>
        <v/>
      </c>
      <c r="R1654" s="4" t="s">
        <v>50</v>
      </c>
      <c r="S1654" s="4" t="str">
        <f t="shared" si="26"/>
        <v/>
      </c>
      <c r="T1654" s="4">
        <f>③入力シート!J1657</f>
        <v>0</v>
      </c>
    </row>
    <row r="1655" spans="1:20" ht="15" customHeight="1">
      <c r="A1655" s="4">
        <v>0</v>
      </c>
      <c r="B1655" s="4">
        <f>③入力シート!$B$2</f>
        <v>202307</v>
      </c>
      <c r="C1655" s="4" t="e">
        <f>③入力シート!C1658*100+③入力シート!D1658</f>
        <v>#VALUE!</v>
      </c>
      <c r="D1655" s="4">
        <v>112011</v>
      </c>
      <c r="E1655" s="4">
        <f>①基本情報!$B$11</f>
        <v>0</v>
      </c>
      <c r="F1655" s="4" t="str">
        <f>③入力シート!Q1658</f>
        <v/>
      </c>
      <c r="G1655" s="4">
        <v>1</v>
      </c>
      <c r="H1655">
        <f>COUNTIFS($C$2:$C1655,C1655,$F$2:$F1655,F1655,$I$2:$I1655,I1655)</f>
        <v>1654</v>
      </c>
      <c r="I1655" s="4">
        <f>③入力シート!E1658</f>
        <v>0</v>
      </c>
      <c r="K1655" s="4">
        <f>③入力シート!G1658</f>
        <v>0</v>
      </c>
      <c r="L1655" s="4">
        <f>③入力シート!H1658</f>
        <v>0</v>
      </c>
      <c r="O1655" s="4">
        <f>①基本情報!$B$9</f>
        <v>0</v>
      </c>
      <c r="P1655" s="4" t="str">
        <f>③入力シート!B1658</f>
        <v/>
      </c>
      <c r="R1655" s="4" t="s">
        <v>50</v>
      </c>
      <c r="S1655" s="4" t="str">
        <f t="shared" si="26"/>
        <v/>
      </c>
      <c r="T1655" s="4">
        <f>③入力シート!J1658</f>
        <v>0</v>
      </c>
    </row>
    <row r="1656" spans="1:20" ht="15" customHeight="1">
      <c r="A1656" s="4">
        <v>0</v>
      </c>
      <c r="B1656" s="4">
        <f>③入力シート!$B$2</f>
        <v>202307</v>
      </c>
      <c r="C1656" s="4" t="e">
        <f>③入力シート!C1659*100+③入力シート!D1659</f>
        <v>#VALUE!</v>
      </c>
      <c r="D1656" s="4">
        <v>112011</v>
      </c>
      <c r="E1656" s="4">
        <f>①基本情報!$B$11</f>
        <v>0</v>
      </c>
      <c r="F1656" s="4" t="str">
        <f>③入力シート!Q1659</f>
        <v/>
      </c>
      <c r="G1656" s="4">
        <v>1</v>
      </c>
      <c r="H1656">
        <f>COUNTIFS($C$2:$C1656,C1656,$F$2:$F1656,F1656,$I$2:$I1656,I1656)</f>
        <v>1655</v>
      </c>
      <c r="I1656" s="4">
        <f>③入力シート!E1659</f>
        <v>0</v>
      </c>
      <c r="K1656" s="4">
        <f>③入力シート!G1659</f>
        <v>0</v>
      </c>
      <c r="L1656" s="4">
        <f>③入力シート!H1659</f>
        <v>0</v>
      </c>
      <c r="O1656" s="4">
        <f>①基本情報!$B$9</f>
        <v>0</v>
      </c>
      <c r="P1656" s="4" t="str">
        <f>③入力シート!B1659</f>
        <v/>
      </c>
      <c r="R1656" s="4" t="s">
        <v>50</v>
      </c>
      <c r="S1656" s="4" t="str">
        <f t="shared" si="26"/>
        <v/>
      </c>
      <c r="T1656" s="4">
        <f>③入力シート!J1659</f>
        <v>0</v>
      </c>
    </row>
    <row r="1657" spans="1:20" ht="15" customHeight="1">
      <c r="A1657" s="4">
        <v>0</v>
      </c>
      <c r="B1657" s="4">
        <f>③入力シート!$B$2</f>
        <v>202307</v>
      </c>
      <c r="C1657" s="4" t="e">
        <f>③入力シート!C1660*100+③入力シート!D1660</f>
        <v>#VALUE!</v>
      </c>
      <c r="D1657" s="4">
        <v>112011</v>
      </c>
      <c r="E1657" s="4">
        <f>①基本情報!$B$11</f>
        <v>0</v>
      </c>
      <c r="F1657" s="4" t="str">
        <f>③入力シート!Q1660</f>
        <v/>
      </c>
      <c r="G1657" s="4">
        <v>1</v>
      </c>
      <c r="H1657">
        <f>COUNTIFS($C$2:$C1657,C1657,$F$2:$F1657,F1657,$I$2:$I1657,I1657)</f>
        <v>1656</v>
      </c>
      <c r="I1657" s="4">
        <f>③入力シート!E1660</f>
        <v>0</v>
      </c>
      <c r="K1657" s="4">
        <f>③入力シート!G1660</f>
        <v>0</v>
      </c>
      <c r="L1657" s="4">
        <f>③入力シート!H1660</f>
        <v>0</v>
      </c>
      <c r="O1657" s="4">
        <f>①基本情報!$B$9</f>
        <v>0</v>
      </c>
      <c r="P1657" s="4" t="str">
        <f>③入力シート!B1660</f>
        <v/>
      </c>
      <c r="R1657" s="4" t="s">
        <v>50</v>
      </c>
      <c r="S1657" s="4" t="str">
        <f t="shared" si="26"/>
        <v/>
      </c>
      <c r="T1657" s="4">
        <f>③入力シート!J1660</f>
        <v>0</v>
      </c>
    </row>
    <row r="1658" spans="1:20" ht="15" customHeight="1">
      <c r="A1658" s="4">
        <v>0</v>
      </c>
      <c r="B1658" s="4">
        <f>③入力シート!$B$2</f>
        <v>202307</v>
      </c>
      <c r="C1658" s="4" t="e">
        <f>③入力シート!C1661*100+③入力シート!D1661</f>
        <v>#VALUE!</v>
      </c>
      <c r="D1658" s="4">
        <v>112011</v>
      </c>
      <c r="E1658" s="4">
        <f>①基本情報!$B$11</f>
        <v>0</v>
      </c>
      <c r="F1658" s="4" t="str">
        <f>③入力シート!Q1661</f>
        <v/>
      </c>
      <c r="G1658" s="4">
        <v>1</v>
      </c>
      <c r="H1658">
        <f>COUNTIFS($C$2:$C1658,C1658,$F$2:$F1658,F1658,$I$2:$I1658,I1658)</f>
        <v>1657</v>
      </c>
      <c r="I1658" s="4">
        <f>③入力シート!E1661</f>
        <v>0</v>
      </c>
      <c r="K1658" s="4">
        <f>③入力シート!G1661</f>
        <v>0</v>
      </c>
      <c r="L1658" s="4">
        <f>③入力シート!H1661</f>
        <v>0</v>
      </c>
      <c r="O1658" s="4">
        <f>①基本情報!$B$9</f>
        <v>0</v>
      </c>
      <c r="P1658" s="4" t="str">
        <f>③入力シート!B1661</f>
        <v/>
      </c>
      <c r="R1658" s="4" t="s">
        <v>50</v>
      </c>
      <c r="S1658" s="4" t="str">
        <f t="shared" si="26"/>
        <v/>
      </c>
      <c r="T1658" s="4">
        <f>③入力シート!J1661</f>
        <v>0</v>
      </c>
    </row>
    <row r="1659" spans="1:20" ht="15" customHeight="1">
      <c r="A1659" s="4">
        <v>0</v>
      </c>
      <c r="B1659" s="4">
        <f>③入力シート!$B$2</f>
        <v>202307</v>
      </c>
      <c r="C1659" s="4" t="e">
        <f>③入力シート!C1662*100+③入力シート!D1662</f>
        <v>#VALUE!</v>
      </c>
      <c r="D1659" s="4">
        <v>112011</v>
      </c>
      <c r="E1659" s="4">
        <f>①基本情報!$B$11</f>
        <v>0</v>
      </c>
      <c r="F1659" s="4" t="str">
        <f>③入力シート!Q1662</f>
        <v/>
      </c>
      <c r="G1659" s="4">
        <v>1</v>
      </c>
      <c r="H1659">
        <f>COUNTIFS($C$2:$C1659,C1659,$F$2:$F1659,F1659,$I$2:$I1659,I1659)</f>
        <v>1658</v>
      </c>
      <c r="I1659" s="4">
        <f>③入力シート!E1662</f>
        <v>0</v>
      </c>
      <c r="K1659" s="4">
        <f>③入力シート!G1662</f>
        <v>0</v>
      </c>
      <c r="L1659" s="4">
        <f>③入力シート!H1662</f>
        <v>0</v>
      </c>
      <c r="O1659" s="4">
        <f>①基本情報!$B$9</f>
        <v>0</v>
      </c>
      <c r="P1659" s="4" t="str">
        <f>③入力シート!B1662</f>
        <v/>
      </c>
      <c r="R1659" s="4" t="s">
        <v>50</v>
      </c>
      <c r="S1659" s="4" t="str">
        <f t="shared" si="26"/>
        <v/>
      </c>
      <c r="T1659" s="4">
        <f>③入力シート!J1662</f>
        <v>0</v>
      </c>
    </row>
    <row r="1660" spans="1:20" ht="15" customHeight="1">
      <c r="A1660" s="4">
        <v>0</v>
      </c>
      <c r="B1660" s="4">
        <f>③入力シート!$B$2</f>
        <v>202307</v>
      </c>
      <c r="C1660" s="4" t="e">
        <f>③入力シート!C1663*100+③入力シート!D1663</f>
        <v>#VALUE!</v>
      </c>
      <c r="D1660" s="4">
        <v>112011</v>
      </c>
      <c r="E1660" s="4">
        <f>①基本情報!$B$11</f>
        <v>0</v>
      </c>
      <c r="F1660" s="4" t="str">
        <f>③入力シート!Q1663</f>
        <v/>
      </c>
      <c r="G1660" s="4">
        <v>1</v>
      </c>
      <c r="H1660">
        <f>COUNTIFS($C$2:$C1660,C1660,$F$2:$F1660,F1660,$I$2:$I1660,I1660)</f>
        <v>1659</v>
      </c>
      <c r="I1660" s="4">
        <f>③入力シート!E1663</f>
        <v>0</v>
      </c>
      <c r="K1660" s="4">
        <f>③入力シート!G1663</f>
        <v>0</v>
      </c>
      <c r="L1660" s="4">
        <f>③入力シート!H1663</f>
        <v>0</v>
      </c>
      <c r="O1660" s="4">
        <f>①基本情報!$B$9</f>
        <v>0</v>
      </c>
      <c r="P1660" s="4" t="str">
        <f>③入力シート!B1663</f>
        <v/>
      </c>
      <c r="R1660" s="4" t="s">
        <v>50</v>
      </c>
      <c r="S1660" s="4" t="str">
        <f t="shared" si="26"/>
        <v/>
      </c>
      <c r="T1660" s="4">
        <f>③入力シート!J1663</f>
        <v>0</v>
      </c>
    </row>
    <row r="1661" spans="1:20" ht="15" customHeight="1">
      <c r="A1661" s="4">
        <v>0</v>
      </c>
      <c r="B1661" s="4">
        <f>③入力シート!$B$2</f>
        <v>202307</v>
      </c>
      <c r="C1661" s="4" t="e">
        <f>③入力シート!C1664*100+③入力シート!D1664</f>
        <v>#VALUE!</v>
      </c>
      <c r="D1661" s="4">
        <v>112011</v>
      </c>
      <c r="E1661" s="4">
        <f>①基本情報!$B$11</f>
        <v>0</v>
      </c>
      <c r="F1661" s="4" t="str">
        <f>③入力シート!Q1664</f>
        <v/>
      </c>
      <c r="G1661" s="4">
        <v>1</v>
      </c>
      <c r="H1661">
        <f>COUNTIFS($C$2:$C1661,C1661,$F$2:$F1661,F1661,$I$2:$I1661,I1661)</f>
        <v>1660</v>
      </c>
      <c r="I1661" s="4">
        <f>③入力シート!E1664</f>
        <v>0</v>
      </c>
      <c r="K1661" s="4">
        <f>③入力シート!G1664</f>
        <v>0</v>
      </c>
      <c r="L1661" s="4">
        <f>③入力シート!H1664</f>
        <v>0</v>
      </c>
      <c r="O1661" s="4">
        <f>①基本情報!$B$9</f>
        <v>0</v>
      </c>
      <c r="P1661" s="4" t="str">
        <f>③入力シート!B1664</f>
        <v/>
      </c>
      <c r="R1661" s="4" t="s">
        <v>50</v>
      </c>
      <c r="S1661" s="4" t="str">
        <f t="shared" si="26"/>
        <v/>
      </c>
      <c r="T1661" s="4">
        <f>③入力シート!J1664</f>
        <v>0</v>
      </c>
    </row>
    <row r="1662" spans="1:20" ht="15" customHeight="1">
      <c r="A1662" s="4">
        <v>0</v>
      </c>
      <c r="B1662" s="4">
        <f>③入力シート!$B$2</f>
        <v>202307</v>
      </c>
      <c r="C1662" s="4" t="e">
        <f>③入力シート!C1665*100+③入力シート!D1665</f>
        <v>#VALUE!</v>
      </c>
      <c r="D1662" s="4">
        <v>112011</v>
      </c>
      <c r="E1662" s="4">
        <f>①基本情報!$B$11</f>
        <v>0</v>
      </c>
      <c r="F1662" s="4" t="str">
        <f>③入力シート!Q1665</f>
        <v/>
      </c>
      <c r="G1662" s="4">
        <v>1</v>
      </c>
      <c r="H1662">
        <f>COUNTIFS($C$2:$C1662,C1662,$F$2:$F1662,F1662,$I$2:$I1662,I1662)</f>
        <v>1661</v>
      </c>
      <c r="I1662" s="4">
        <f>③入力シート!E1665</f>
        <v>0</v>
      </c>
      <c r="K1662" s="4">
        <f>③入力シート!G1665</f>
        <v>0</v>
      </c>
      <c r="L1662" s="4">
        <f>③入力シート!H1665</f>
        <v>0</v>
      </c>
      <c r="O1662" s="4">
        <f>①基本情報!$B$9</f>
        <v>0</v>
      </c>
      <c r="P1662" s="4" t="str">
        <f>③入力シート!B1665</f>
        <v/>
      </c>
      <c r="R1662" s="4" t="s">
        <v>50</v>
      </c>
      <c r="S1662" s="4" t="str">
        <f t="shared" si="26"/>
        <v/>
      </c>
      <c r="T1662" s="4">
        <f>③入力シート!J1665</f>
        <v>0</v>
      </c>
    </row>
    <row r="1663" spans="1:20" ht="15" customHeight="1">
      <c r="A1663" s="4">
        <v>0</v>
      </c>
      <c r="B1663" s="4">
        <f>③入力シート!$B$2</f>
        <v>202307</v>
      </c>
      <c r="C1663" s="4" t="e">
        <f>③入力シート!C1666*100+③入力シート!D1666</f>
        <v>#VALUE!</v>
      </c>
      <c r="D1663" s="4">
        <v>112011</v>
      </c>
      <c r="E1663" s="4">
        <f>①基本情報!$B$11</f>
        <v>0</v>
      </c>
      <c r="F1663" s="4" t="str">
        <f>③入力シート!Q1666</f>
        <v/>
      </c>
      <c r="G1663" s="4">
        <v>1</v>
      </c>
      <c r="H1663">
        <f>COUNTIFS($C$2:$C1663,C1663,$F$2:$F1663,F1663,$I$2:$I1663,I1663)</f>
        <v>1662</v>
      </c>
      <c r="I1663" s="4">
        <f>③入力シート!E1666</f>
        <v>0</v>
      </c>
      <c r="K1663" s="4">
        <f>③入力シート!G1666</f>
        <v>0</v>
      </c>
      <c r="L1663" s="4">
        <f>③入力シート!H1666</f>
        <v>0</v>
      </c>
      <c r="O1663" s="4">
        <f>①基本情報!$B$9</f>
        <v>0</v>
      </c>
      <c r="P1663" s="4" t="str">
        <f>③入力シート!B1666</f>
        <v/>
      </c>
      <c r="R1663" s="4" t="s">
        <v>50</v>
      </c>
      <c r="S1663" s="4" t="str">
        <f t="shared" si="26"/>
        <v/>
      </c>
      <c r="T1663" s="4">
        <f>③入力シート!J1666</f>
        <v>0</v>
      </c>
    </row>
    <row r="1664" spans="1:20" ht="15" customHeight="1">
      <c r="A1664" s="4">
        <v>0</v>
      </c>
      <c r="B1664" s="4">
        <f>③入力シート!$B$2</f>
        <v>202307</v>
      </c>
      <c r="C1664" s="4" t="e">
        <f>③入力シート!C1667*100+③入力シート!D1667</f>
        <v>#VALUE!</v>
      </c>
      <c r="D1664" s="4">
        <v>112011</v>
      </c>
      <c r="E1664" s="4">
        <f>①基本情報!$B$11</f>
        <v>0</v>
      </c>
      <c r="F1664" s="4" t="str">
        <f>③入力シート!Q1667</f>
        <v/>
      </c>
      <c r="G1664" s="4">
        <v>1</v>
      </c>
      <c r="H1664">
        <f>COUNTIFS($C$2:$C1664,C1664,$F$2:$F1664,F1664,$I$2:$I1664,I1664)</f>
        <v>1663</v>
      </c>
      <c r="I1664" s="4">
        <f>③入力シート!E1667</f>
        <v>0</v>
      </c>
      <c r="K1664" s="4">
        <f>③入力シート!G1667</f>
        <v>0</v>
      </c>
      <c r="L1664" s="4">
        <f>③入力シート!H1667</f>
        <v>0</v>
      </c>
      <c r="O1664" s="4">
        <f>①基本情報!$B$9</f>
        <v>0</v>
      </c>
      <c r="P1664" s="4" t="str">
        <f>③入力シート!B1667</f>
        <v/>
      </c>
      <c r="R1664" s="4" t="s">
        <v>50</v>
      </c>
      <c r="S1664" s="4" t="str">
        <f t="shared" si="26"/>
        <v/>
      </c>
      <c r="T1664" s="4">
        <f>③入力シート!J1667</f>
        <v>0</v>
      </c>
    </row>
    <row r="1665" spans="1:20" ht="15" customHeight="1">
      <c r="A1665" s="4">
        <v>0</v>
      </c>
      <c r="B1665" s="4">
        <f>③入力シート!$B$2</f>
        <v>202307</v>
      </c>
      <c r="C1665" s="4" t="e">
        <f>③入力シート!C1668*100+③入力シート!D1668</f>
        <v>#VALUE!</v>
      </c>
      <c r="D1665" s="4">
        <v>112011</v>
      </c>
      <c r="E1665" s="4">
        <f>①基本情報!$B$11</f>
        <v>0</v>
      </c>
      <c r="F1665" s="4" t="str">
        <f>③入力シート!Q1668</f>
        <v/>
      </c>
      <c r="G1665" s="4">
        <v>1</v>
      </c>
      <c r="H1665">
        <f>COUNTIFS($C$2:$C1665,C1665,$F$2:$F1665,F1665,$I$2:$I1665,I1665)</f>
        <v>1664</v>
      </c>
      <c r="I1665" s="4">
        <f>③入力シート!E1668</f>
        <v>0</v>
      </c>
      <c r="K1665" s="4">
        <f>③入力シート!G1668</f>
        <v>0</v>
      </c>
      <c r="L1665" s="4">
        <f>③入力シート!H1668</f>
        <v>0</v>
      </c>
      <c r="O1665" s="4">
        <f>①基本情報!$B$9</f>
        <v>0</v>
      </c>
      <c r="P1665" s="4" t="str">
        <f>③入力シート!B1668</f>
        <v/>
      </c>
      <c r="R1665" s="4" t="s">
        <v>50</v>
      </c>
      <c r="S1665" s="4" t="str">
        <f t="shared" si="26"/>
        <v/>
      </c>
      <c r="T1665" s="4">
        <f>③入力シート!J1668</f>
        <v>0</v>
      </c>
    </row>
    <row r="1666" spans="1:20" ht="15" customHeight="1">
      <c r="A1666" s="4">
        <v>0</v>
      </c>
      <c r="B1666" s="4">
        <f>③入力シート!$B$2</f>
        <v>202307</v>
      </c>
      <c r="C1666" s="4" t="e">
        <f>③入力シート!C1669*100+③入力シート!D1669</f>
        <v>#VALUE!</v>
      </c>
      <c r="D1666" s="4">
        <v>112011</v>
      </c>
      <c r="E1666" s="4">
        <f>①基本情報!$B$11</f>
        <v>0</v>
      </c>
      <c r="F1666" s="4" t="str">
        <f>③入力シート!Q1669</f>
        <v/>
      </c>
      <c r="G1666" s="4">
        <v>1</v>
      </c>
      <c r="H1666">
        <f>COUNTIFS($C$2:$C1666,C1666,$F$2:$F1666,F1666,$I$2:$I1666,I1666)</f>
        <v>1665</v>
      </c>
      <c r="I1666" s="4">
        <f>③入力シート!E1669</f>
        <v>0</v>
      </c>
      <c r="K1666" s="4">
        <f>③入力シート!G1669</f>
        <v>0</v>
      </c>
      <c r="L1666" s="4">
        <f>③入力シート!H1669</f>
        <v>0</v>
      </c>
      <c r="O1666" s="4">
        <f>①基本情報!$B$9</f>
        <v>0</v>
      </c>
      <c r="P1666" s="4" t="str">
        <f>③入力シート!B1669</f>
        <v/>
      </c>
      <c r="R1666" s="4" t="s">
        <v>50</v>
      </c>
      <c r="S1666" s="4" t="str">
        <f t="shared" si="26"/>
        <v/>
      </c>
      <c r="T1666" s="4">
        <f>③入力シート!J1669</f>
        <v>0</v>
      </c>
    </row>
    <row r="1667" spans="1:20" ht="15" customHeight="1">
      <c r="A1667" s="4">
        <v>0</v>
      </c>
      <c r="B1667" s="4">
        <f>③入力シート!$B$2</f>
        <v>202307</v>
      </c>
      <c r="C1667" s="4" t="e">
        <f>③入力シート!C1670*100+③入力シート!D1670</f>
        <v>#VALUE!</v>
      </c>
      <c r="D1667" s="4">
        <v>112011</v>
      </c>
      <c r="E1667" s="4">
        <f>①基本情報!$B$11</f>
        <v>0</v>
      </c>
      <c r="F1667" s="4" t="str">
        <f>③入力シート!Q1670</f>
        <v/>
      </c>
      <c r="G1667" s="4">
        <v>1</v>
      </c>
      <c r="H1667">
        <f>COUNTIFS($C$2:$C1667,C1667,$F$2:$F1667,F1667,$I$2:$I1667,I1667)</f>
        <v>1666</v>
      </c>
      <c r="I1667" s="4">
        <f>③入力シート!E1670</f>
        <v>0</v>
      </c>
      <c r="K1667" s="4">
        <f>③入力シート!G1670</f>
        <v>0</v>
      </c>
      <c r="L1667" s="4">
        <f>③入力シート!H1670</f>
        <v>0</v>
      </c>
      <c r="O1667" s="4">
        <f>①基本情報!$B$9</f>
        <v>0</v>
      </c>
      <c r="P1667" s="4" t="str">
        <f>③入力シート!B1670</f>
        <v/>
      </c>
      <c r="R1667" s="4" t="s">
        <v>50</v>
      </c>
      <c r="S1667" s="4" t="str">
        <f t="shared" si="26"/>
        <v/>
      </c>
      <c r="T1667" s="4">
        <f>③入力シート!J1670</f>
        <v>0</v>
      </c>
    </row>
    <row r="1668" spans="1:20" ht="15" customHeight="1">
      <c r="A1668" s="4">
        <v>0</v>
      </c>
      <c r="B1668" s="4">
        <f>③入力シート!$B$2</f>
        <v>202307</v>
      </c>
      <c r="C1668" s="4" t="e">
        <f>③入力シート!C1671*100+③入力シート!D1671</f>
        <v>#VALUE!</v>
      </c>
      <c r="D1668" s="4">
        <v>112011</v>
      </c>
      <c r="E1668" s="4">
        <f>①基本情報!$B$11</f>
        <v>0</v>
      </c>
      <c r="F1668" s="4" t="str">
        <f>③入力シート!Q1671</f>
        <v/>
      </c>
      <c r="G1668" s="4">
        <v>1</v>
      </c>
      <c r="H1668">
        <f>COUNTIFS($C$2:$C1668,C1668,$F$2:$F1668,F1668,$I$2:$I1668,I1668)</f>
        <v>1667</v>
      </c>
      <c r="I1668" s="4">
        <f>③入力シート!E1671</f>
        <v>0</v>
      </c>
      <c r="K1668" s="4">
        <f>③入力シート!G1671</f>
        <v>0</v>
      </c>
      <c r="L1668" s="4">
        <f>③入力シート!H1671</f>
        <v>0</v>
      </c>
      <c r="O1668" s="4">
        <f>①基本情報!$B$9</f>
        <v>0</v>
      </c>
      <c r="P1668" s="4" t="str">
        <f>③入力シート!B1671</f>
        <v/>
      </c>
      <c r="R1668" s="4" t="s">
        <v>50</v>
      </c>
      <c r="S1668" s="4" t="str">
        <f t="shared" si="26"/>
        <v/>
      </c>
      <c r="T1668" s="4">
        <f>③入力シート!J1671</f>
        <v>0</v>
      </c>
    </row>
    <row r="1669" spans="1:20" ht="15" customHeight="1">
      <c r="A1669" s="4">
        <v>0</v>
      </c>
      <c r="B1669" s="4">
        <f>③入力シート!$B$2</f>
        <v>202307</v>
      </c>
      <c r="C1669" s="4" t="e">
        <f>③入力シート!C1672*100+③入力シート!D1672</f>
        <v>#VALUE!</v>
      </c>
      <c r="D1669" s="4">
        <v>112011</v>
      </c>
      <c r="E1669" s="4">
        <f>①基本情報!$B$11</f>
        <v>0</v>
      </c>
      <c r="F1669" s="4" t="str">
        <f>③入力シート!Q1672</f>
        <v/>
      </c>
      <c r="G1669" s="4">
        <v>1</v>
      </c>
      <c r="H1669">
        <f>COUNTIFS($C$2:$C1669,C1669,$F$2:$F1669,F1669,$I$2:$I1669,I1669)</f>
        <v>1668</v>
      </c>
      <c r="I1669" s="4">
        <f>③入力シート!E1672</f>
        <v>0</v>
      </c>
      <c r="K1669" s="4">
        <f>③入力シート!G1672</f>
        <v>0</v>
      </c>
      <c r="L1669" s="4">
        <f>③入力シート!H1672</f>
        <v>0</v>
      </c>
      <c r="O1669" s="4">
        <f>①基本情報!$B$9</f>
        <v>0</v>
      </c>
      <c r="P1669" s="4" t="str">
        <f>③入力シート!B1672</f>
        <v/>
      </c>
      <c r="R1669" s="4" t="s">
        <v>50</v>
      </c>
      <c r="S1669" s="4" t="str">
        <f t="shared" si="26"/>
        <v/>
      </c>
      <c r="T1669" s="4">
        <f>③入力シート!J1672</f>
        <v>0</v>
      </c>
    </row>
    <row r="1670" spans="1:20" ht="15" customHeight="1">
      <c r="A1670" s="4">
        <v>0</v>
      </c>
      <c r="B1670" s="4">
        <f>③入力シート!$B$2</f>
        <v>202307</v>
      </c>
      <c r="C1670" s="4" t="e">
        <f>③入力シート!C1673*100+③入力シート!D1673</f>
        <v>#VALUE!</v>
      </c>
      <c r="D1670" s="4">
        <v>112011</v>
      </c>
      <c r="E1670" s="4">
        <f>①基本情報!$B$11</f>
        <v>0</v>
      </c>
      <c r="F1670" s="4" t="str">
        <f>③入力シート!Q1673</f>
        <v/>
      </c>
      <c r="G1670" s="4">
        <v>1</v>
      </c>
      <c r="H1670">
        <f>COUNTIFS($C$2:$C1670,C1670,$F$2:$F1670,F1670,$I$2:$I1670,I1670)</f>
        <v>1669</v>
      </c>
      <c r="I1670" s="4">
        <f>③入力シート!E1673</f>
        <v>0</v>
      </c>
      <c r="K1670" s="4">
        <f>③入力シート!G1673</f>
        <v>0</v>
      </c>
      <c r="L1670" s="4">
        <f>③入力シート!H1673</f>
        <v>0</v>
      </c>
      <c r="O1670" s="4">
        <f>①基本情報!$B$9</f>
        <v>0</v>
      </c>
      <c r="P1670" s="4" t="str">
        <f>③入力シート!B1673</f>
        <v/>
      </c>
      <c r="R1670" s="4" t="s">
        <v>50</v>
      </c>
      <c r="S1670" s="4" t="str">
        <f t="shared" si="26"/>
        <v/>
      </c>
      <c r="T1670" s="4">
        <f>③入力シート!J1673</f>
        <v>0</v>
      </c>
    </row>
    <row r="1671" spans="1:20" ht="15" customHeight="1">
      <c r="A1671" s="4">
        <v>0</v>
      </c>
      <c r="B1671" s="4">
        <f>③入力シート!$B$2</f>
        <v>202307</v>
      </c>
      <c r="C1671" s="4" t="e">
        <f>③入力シート!C1674*100+③入力シート!D1674</f>
        <v>#VALUE!</v>
      </c>
      <c r="D1671" s="4">
        <v>112011</v>
      </c>
      <c r="E1671" s="4">
        <f>①基本情報!$B$11</f>
        <v>0</v>
      </c>
      <c r="F1671" s="4" t="str">
        <f>③入力シート!Q1674</f>
        <v/>
      </c>
      <c r="G1671" s="4">
        <v>1</v>
      </c>
      <c r="H1671">
        <f>COUNTIFS($C$2:$C1671,C1671,$F$2:$F1671,F1671,$I$2:$I1671,I1671)</f>
        <v>1670</v>
      </c>
      <c r="I1671" s="4">
        <f>③入力シート!E1674</f>
        <v>0</v>
      </c>
      <c r="K1671" s="4">
        <f>③入力シート!G1674</f>
        <v>0</v>
      </c>
      <c r="L1671" s="4">
        <f>③入力シート!H1674</f>
        <v>0</v>
      </c>
      <c r="O1671" s="4">
        <f>①基本情報!$B$9</f>
        <v>0</v>
      </c>
      <c r="P1671" s="4" t="str">
        <f>③入力シート!B1674</f>
        <v/>
      </c>
      <c r="R1671" s="4" t="s">
        <v>50</v>
      </c>
      <c r="S1671" s="4" t="str">
        <f t="shared" si="26"/>
        <v/>
      </c>
      <c r="T1671" s="4">
        <f>③入力シート!J1674</f>
        <v>0</v>
      </c>
    </row>
    <row r="1672" spans="1:20" ht="15" customHeight="1">
      <c r="A1672" s="4">
        <v>0</v>
      </c>
      <c r="B1672" s="4">
        <f>③入力シート!$B$2</f>
        <v>202307</v>
      </c>
      <c r="C1672" s="4" t="e">
        <f>③入力シート!C1675*100+③入力シート!D1675</f>
        <v>#VALUE!</v>
      </c>
      <c r="D1672" s="4">
        <v>112011</v>
      </c>
      <c r="E1672" s="4">
        <f>①基本情報!$B$11</f>
        <v>0</v>
      </c>
      <c r="F1672" s="4" t="str">
        <f>③入力シート!Q1675</f>
        <v/>
      </c>
      <c r="G1672" s="4">
        <v>1</v>
      </c>
      <c r="H1672">
        <f>COUNTIFS($C$2:$C1672,C1672,$F$2:$F1672,F1672,$I$2:$I1672,I1672)</f>
        <v>1671</v>
      </c>
      <c r="I1672" s="4">
        <f>③入力シート!E1675</f>
        <v>0</v>
      </c>
      <c r="K1672" s="4">
        <f>③入力シート!G1675</f>
        <v>0</v>
      </c>
      <c r="L1672" s="4">
        <f>③入力シート!H1675</f>
        <v>0</v>
      </c>
      <c r="O1672" s="4">
        <f>①基本情報!$B$9</f>
        <v>0</v>
      </c>
      <c r="P1672" s="4" t="str">
        <f>③入力シート!B1675</f>
        <v/>
      </c>
      <c r="R1672" s="4" t="s">
        <v>50</v>
      </c>
      <c r="S1672" s="4" t="str">
        <f t="shared" si="26"/>
        <v/>
      </c>
      <c r="T1672" s="4">
        <f>③入力シート!J1675</f>
        <v>0</v>
      </c>
    </row>
    <row r="1673" spans="1:20" ht="15" customHeight="1">
      <c r="A1673" s="4">
        <v>0</v>
      </c>
      <c r="B1673" s="4">
        <f>③入力シート!$B$2</f>
        <v>202307</v>
      </c>
      <c r="C1673" s="4" t="e">
        <f>③入力シート!C1676*100+③入力シート!D1676</f>
        <v>#VALUE!</v>
      </c>
      <c r="D1673" s="4">
        <v>112011</v>
      </c>
      <c r="E1673" s="4">
        <f>①基本情報!$B$11</f>
        <v>0</v>
      </c>
      <c r="F1673" s="4" t="str">
        <f>③入力シート!Q1676</f>
        <v/>
      </c>
      <c r="G1673" s="4">
        <v>1</v>
      </c>
      <c r="H1673">
        <f>COUNTIFS($C$2:$C1673,C1673,$F$2:$F1673,F1673,$I$2:$I1673,I1673)</f>
        <v>1672</v>
      </c>
      <c r="I1673" s="4">
        <f>③入力シート!E1676</f>
        <v>0</v>
      </c>
      <c r="K1673" s="4">
        <f>③入力シート!G1676</f>
        <v>0</v>
      </c>
      <c r="L1673" s="4">
        <f>③入力シート!H1676</f>
        <v>0</v>
      </c>
      <c r="O1673" s="4">
        <f>①基本情報!$B$9</f>
        <v>0</v>
      </c>
      <c r="P1673" s="4" t="str">
        <f>③入力シート!B1676</f>
        <v/>
      </c>
      <c r="R1673" s="4" t="s">
        <v>50</v>
      </c>
      <c r="S1673" s="4" t="str">
        <f t="shared" si="26"/>
        <v/>
      </c>
      <c r="T1673" s="4">
        <f>③入力シート!J1676</f>
        <v>0</v>
      </c>
    </row>
    <row r="1674" spans="1:20" ht="15" customHeight="1">
      <c r="A1674" s="4">
        <v>0</v>
      </c>
      <c r="B1674" s="4">
        <f>③入力シート!$B$2</f>
        <v>202307</v>
      </c>
      <c r="C1674" s="4" t="e">
        <f>③入力シート!C1677*100+③入力シート!D1677</f>
        <v>#VALUE!</v>
      </c>
      <c r="D1674" s="4">
        <v>112011</v>
      </c>
      <c r="E1674" s="4">
        <f>①基本情報!$B$11</f>
        <v>0</v>
      </c>
      <c r="F1674" s="4" t="str">
        <f>③入力シート!Q1677</f>
        <v/>
      </c>
      <c r="G1674" s="4">
        <v>1</v>
      </c>
      <c r="H1674">
        <f>COUNTIFS($C$2:$C1674,C1674,$F$2:$F1674,F1674,$I$2:$I1674,I1674)</f>
        <v>1673</v>
      </c>
      <c r="I1674" s="4">
        <f>③入力シート!E1677</f>
        <v>0</v>
      </c>
      <c r="K1674" s="4">
        <f>③入力シート!G1677</f>
        <v>0</v>
      </c>
      <c r="L1674" s="4">
        <f>③入力シート!H1677</f>
        <v>0</v>
      </c>
      <c r="O1674" s="4">
        <f>①基本情報!$B$9</f>
        <v>0</v>
      </c>
      <c r="P1674" s="4" t="str">
        <f>③入力シート!B1677</f>
        <v/>
      </c>
      <c r="R1674" s="4" t="s">
        <v>50</v>
      </c>
      <c r="S1674" s="4" t="str">
        <f t="shared" si="26"/>
        <v/>
      </c>
      <c r="T1674" s="4">
        <f>③入力シート!J1677</f>
        <v>0</v>
      </c>
    </row>
    <row r="1675" spans="1:20" ht="15" customHeight="1">
      <c r="A1675" s="4">
        <v>0</v>
      </c>
      <c r="B1675" s="4">
        <f>③入力シート!$B$2</f>
        <v>202307</v>
      </c>
      <c r="C1675" s="4" t="e">
        <f>③入力シート!C1678*100+③入力シート!D1678</f>
        <v>#VALUE!</v>
      </c>
      <c r="D1675" s="4">
        <v>112011</v>
      </c>
      <c r="E1675" s="4">
        <f>①基本情報!$B$11</f>
        <v>0</v>
      </c>
      <c r="F1675" s="4" t="str">
        <f>③入力シート!Q1678</f>
        <v/>
      </c>
      <c r="G1675" s="4">
        <v>1</v>
      </c>
      <c r="H1675">
        <f>COUNTIFS($C$2:$C1675,C1675,$F$2:$F1675,F1675,$I$2:$I1675,I1675)</f>
        <v>1674</v>
      </c>
      <c r="I1675" s="4">
        <f>③入力シート!E1678</f>
        <v>0</v>
      </c>
      <c r="K1675" s="4">
        <f>③入力シート!G1678</f>
        <v>0</v>
      </c>
      <c r="L1675" s="4">
        <f>③入力シート!H1678</f>
        <v>0</v>
      </c>
      <c r="O1675" s="4">
        <f>①基本情報!$B$9</f>
        <v>0</v>
      </c>
      <c r="P1675" s="4" t="str">
        <f>③入力シート!B1678</f>
        <v/>
      </c>
      <c r="R1675" s="4" t="s">
        <v>50</v>
      </c>
      <c r="S1675" s="4" t="str">
        <f t="shared" si="26"/>
        <v/>
      </c>
      <c r="T1675" s="4">
        <f>③入力シート!J1678</f>
        <v>0</v>
      </c>
    </row>
    <row r="1676" spans="1:20" ht="15" customHeight="1">
      <c r="A1676" s="4">
        <v>0</v>
      </c>
      <c r="B1676" s="4">
        <f>③入力シート!$B$2</f>
        <v>202307</v>
      </c>
      <c r="C1676" s="4" t="e">
        <f>③入力シート!C1679*100+③入力シート!D1679</f>
        <v>#VALUE!</v>
      </c>
      <c r="D1676" s="4">
        <v>112011</v>
      </c>
      <c r="E1676" s="4">
        <f>①基本情報!$B$11</f>
        <v>0</v>
      </c>
      <c r="F1676" s="4" t="str">
        <f>③入力シート!Q1679</f>
        <v/>
      </c>
      <c r="G1676" s="4">
        <v>1</v>
      </c>
      <c r="H1676">
        <f>COUNTIFS($C$2:$C1676,C1676,$F$2:$F1676,F1676,$I$2:$I1676,I1676)</f>
        <v>1675</v>
      </c>
      <c r="I1676" s="4">
        <f>③入力シート!E1679</f>
        <v>0</v>
      </c>
      <c r="K1676" s="4">
        <f>③入力シート!G1679</f>
        <v>0</v>
      </c>
      <c r="L1676" s="4">
        <f>③入力シート!H1679</f>
        <v>0</v>
      </c>
      <c r="O1676" s="4">
        <f>①基本情報!$B$9</f>
        <v>0</v>
      </c>
      <c r="P1676" s="4" t="str">
        <f>③入力シート!B1679</f>
        <v/>
      </c>
      <c r="R1676" s="4" t="s">
        <v>50</v>
      </c>
      <c r="S1676" s="4" t="str">
        <f t="shared" si="26"/>
        <v/>
      </c>
      <c r="T1676" s="4">
        <f>③入力シート!J1679</f>
        <v>0</v>
      </c>
    </row>
    <row r="1677" spans="1:20" ht="15" customHeight="1">
      <c r="A1677" s="4">
        <v>0</v>
      </c>
      <c r="B1677" s="4">
        <f>③入力シート!$B$2</f>
        <v>202307</v>
      </c>
      <c r="C1677" s="4" t="e">
        <f>③入力シート!C1680*100+③入力シート!D1680</f>
        <v>#VALUE!</v>
      </c>
      <c r="D1677" s="4">
        <v>112011</v>
      </c>
      <c r="E1677" s="4">
        <f>①基本情報!$B$11</f>
        <v>0</v>
      </c>
      <c r="F1677" s="4" t="str">
        <f>③入力シート!Q1680</f>
        <v/>
      </c>
      <c r="G1677" s="4">
        <v>1</v>
      </c>
      <c r="H1677">
        <f>COUNTIFS($C$2:$C1677,C1677,$F$2:$F1677,F1677,$I$2:$I1677,I1677)</f>
        <v>1676</v>
      </c>
      <c r="I1677" s="4">
        <f>③入力シート!E1680</f>
        <v>0</v>
      </c>
      <c r="K1677" s="4">
        <f>③入力シート!G1680</f>
        <v>0</v>
      </c>
      <c r="L1677" s="4">
        <f>③入力シート!H1680</f>
        <v>0</v>
      </c>
      <c r="O1677" s="4">
        <f>①基本情報!$B$9</f>
        <v>0</v>
      </c>
      <c r="P1677" s="4" t="str">
        <f>③入力シート!B1680</f>
        <v/>
      </c>
      <c r="R1677" s="4" t="s">
        <v>50</v>
      </c>
      <c r="S1677" s="4" t="str">
        <f t="shared" si="26"/>
        <v/>
      </c>
      <c r="T1677" s="4">
        <f>③入力シート!J1680</f>
        <v>0</v>
      </c>
    </row>
    <row r="1678" spans="1:20" ht="15" customHeight="1">
      <c r="A1678" s="4">
        <v>0</v>
      </c>
      <c r="B1678" s="4">
        <f>③入力シート!$B$2</f>
        <v>202307</v>
      </c>
      <c r="C1678" s="4" t="e">
        <f>③入力シート!C1681*100+③入力シート!D1681</f>
        <v>#VALUE!</v>
      </c>
      <c r="D1678" s="4">
        <v>112011</v>
      </c>
      <c r="E1678" s="4">
        <f>①基本情報!$B$11</f>
        <v>0</v>
      </c>
      <c r="F1678" s="4" t="str">
        <f>③入力シート!Q1681</f>
        <v/>
      </c>
      <c r="G1678" s="4">
        <v>1</v>
      </c>
      <c r="H1678">
        <f>COUNTIFS($C$2:$C1678,C1678,$F$2:$F1678,F1678,$I$2:$I1678,I1678)</f>
        <v>1677</v>
      </c>
      <c r="I1678" s="4">
        <f>③入力シート!E1681</f>
        <v>0</v>
      </c>
      <c r="K1678" s="4">
        <f>③入力シート!G1681</f>
        <v>0</v>
      </c>
      <c r="L1678" s="4">
        <f>③入力シート!H1681</f>
        <v>0</v>
      </c>
      <c r="O1678" s="4">
        <f>①基本情報!$B$9</f>
        <v>0</v>
      </c>
      <c r="P1678" s="4" t="str">
        <f>③入力シート!B1681</f>
        <v/>
      </c>
      <c r="R1678" s="4" t="s">
        <v>50</v>
      </c>
      <c r="S1678" s="4" t="str">
        <f t="shared" si="26"/>
        <v/>
      </c>
      <c r="T1678" s="4">
        <f>③入力シート!J1681</f>
        <v>0</v>
      </c>
    </row>
    <row r="1679" spans="1:20" ht="15" customHeight="1">
      <c r="A1679" s="4">
        <v>0</v>
      </c>
      <c r="B1679" s="4">
        <f>③入力シート!$B$2</f>
        <v>202307</v>
      </c>
      <c r="C1679" s="4" t="e">
        <f>③入力シート!C1682*100+③入力シート!D1682</f>
        <v>#VALUE!</v>
      </c>
      <c r="D1679" s="4">
        <v>112011</v>
      </c>
      <c r="E1679" s="4">
        <f>①基本情報!$B$11</f>
        <v>0</v>
      </c>
      <c r="F1679" s="4" t="str">
        <f>③入力シート!Q1682</f>
        <v/>
      </c>
      <c r="G1679" s="4">
        <v>1</v>
      </c>
      <c r="H1679">
        <f>COUNTIFS($C$2:$C1679,C1679,$F$2:$F1679,F1679,$I$2:$I1679,I1679)</f>
        <v>1678</v>
      </c>
      <c r="I1679" s="4">
        <f>③入力シート!E1682</f>
        <v>0</v>
      </c>
      <c r="K1679" s="4">
        <f>③入力シート!G1682</f>
        <v>0</v>
      </c>
      <c r="L1679" s="4">
        <f>③入力シート!H1682</f>
        <v>0</v>
      </c>
      <c r="O1679" s="4">
        <f>①基本情報!$B$9</f>
        <v>0</v>
      </c>
      <c r="P1679" s="4" t="str">
        <f>③入力シート!B1682</f>
        <v/>
      </c>
      <c r="R1679" s="4" t="s">
        <v>50</v>
      </c>
      <c r="S1679" s="4" t="str">
        <f t="shared" si="26"/>
        <v/>
      </c>
      <c r="T1679" s="4">
        <f>③入力シート!J1682</f>
        <v>0</v>
      </c>
    </row>
    <row r="1680" spans="1:20" ht="15" customHeight="1">
      <c r="A1680" s="4">
        <v>0</v>
      </c>
      <c r="B1680" s="4">
        <f>③入力シート!$B$2</f>
        <v>202307</v>
      </c>
      <c r="C1680" s="4" t="e">
        <f>③入力シート!C1683*100+③入力シート!D1683</f>
        <v>#VALUE!</v>
      </c>
      <c r="D1680" s="4">
        <v>112011</v>
      </c>
      <c r="E1680" s="4">
        <f>①基本情報!$B$11</f>
        <v>0</v>
      </c>
      <c r="F1680" s="4" t="str">
        <f>③入力シート!Q1683</f>
        <v/>
      </c>
      <c r="G1680" s="4">
        <v>1</v>
      </c>
      <c r="H1680">
        <f>COUNTIFS($C$2:$C1680,C1680,$F$2:$F1680,F1680,$I$2:$I1680,I1680)</f>
        <v>1679</v>
      </c>
      <c r="I1680" s="4">
        <f>③入力シート!E1683</f>
        <v>0</v>
      </c>
      <c r="K1680" s="4">
        <f>③入力シート!G1683</f>
        <v>0</v>
      </c>
      <c r="L1680" s="4">
        <f>③入力シート!H1683</f>
        <v>0</v>
      </c>
      <c r="O1680" s="4">
        <f>①基本情報!$B$9</f>
        <v>0</v>
      </c>
      <c r="P1680" s="4" t="str">
        <f>③入力シート!B1683</f>
        <v/>
      </c>
      <c r="R1680" s="4" t="s">
        <v>50</v>
      </c>
      <c r="S1680" s="4" t="str">
        <f t="shared" si="26"/>
        <v/>
      </c>
      <c r="T1680" s="4">
        <f>③入力シート!J1683</f>
        <v>0</v>
      </c>
    </row>
    <row r="1681" spans="1:20" ht="15" customHeight="1">
      <c r="A1681" s="4">
        <v>0</v>
      </c>
      <c r="B1681" s="4">
        <f>③入力シート!$B$2</f>
        <v>202307</v>
      </c>
      <c r="C1681" s="4" t="e">
        <f>③入力シート!C1684*100+③入力シート!D1684</f>
        <v>#VALUE!</v>
      </c>
      <c r="D1681" s="4">
        <v>112011</v>
      </c>
      <c r="E1681" s="4">
        <f>①基本情報!$B$11</f>
        <v>0</v>
      </c>
      <c r="F1681" s="4" t="str">
        <f>③入力シート!Q1684</f>
        <v/>
      </c>
      <c r="G1681" s="4">
        <v>1</v>
      </c>
      <c r="H1681">
        <f>COUNTIFS($C$2:$C1681,C1681,$F$2:$F1681,F1681,$I$2:$I1681,I1681)</f>
        <v>1680</v>
      </c>
      <c r="I1681" s="4">
        <f>③入力シート!E1684</f>
        <v>0</v>
      </c>
      <c r="K1681" s="4">
        <f>③入力シート!G1684</f>
        <v>0</v>
      </c>
      <c r="L1681" s="4">
        <f>③入力シート!H1684</f>
        <v>0</v>
      </c>
      <c r="O1681" s="4">
        <f>①基本情報!$B$9</f>
        <v>0</v>
      </c>
      <c r="P1681" s="4" t="str">
        <f>③入力シート!B1684</f>
        <v/>
      </c>
      <c r="R1681" s="4" t="s">
        <v>50</v>
      </c>
      <c r="S1681" s="4" t="str">
        <f t="shared" si="26"/>
        <v/>
      </c>
      <c r="T1681" s="4">
        <f>③入力シート!J1684</f>
        <v>0</v>
      </c>
    </row>
    <row r="1682" spans="1:20" ht="15" customHeight="1">
      <c r="A1682" s="4">
        <v>0</v>
      </c>
      <c r="B1682" s="4">
        <f>③入力シート!$B$2</f>
        <v>202307</v>
      </c>
      <c r="C1682" s="4" t="e">
        <f>③入力シート!C1685*100+③入力シート!D1685</f>
        <v>#VALUE!</v>
      </c>
      <c r="D1682" s="4">
        <v>112011</v>
      </c>
      <c r="E1682" s="4">
        <f>①基本情報!$B$11</f>
        <v>0</v>
      </c>
      <c r="F1682" s="4" t="str">
        <f>③入力シート!Q1685</f>
        <v/>
      </c>
      <c r="G1682" s="4">
        <v>1</v>
      </c>
      <c r="H1682">
        <f>COUNTIFS($C$2:$C1682,C1682,$F$2:$F1682,F1682,$I$2:$I1682,I1682)</f>
        <v>1681</v>
      </c>
      <c r="I1682" s="4">
        <f>③入力シート!E1685</f>
        <v>0</v>
      </c>
      <c r="K1682" s="4">
        <f>③入力シート!G1685</f>
        <v>0</v>
      </c>
      <c r="L1682" s="4">
        <f>③入力シート!H1685</f>
        <v>0</v>
      </c>
      <c r="O1682" s="4">
        <f>①基本情報!$B$9</f>
        <v>0</v>
      </c>
      <c r="P1682" s="4" t="str">
        <f>③入力シート!B1685</f>
        <v/>
      </c>
      <c r="R1682" s="4" t="s">
        <v>50</v>
      </c>
      <c r="S1682" s="4" t="str">
        <f t="shared" si="26"/>
        <v/>
      </c>
      <c r="T1682" s="4">
        <f>③入力シート!J1685</f>
        <v>0</v>
      </c>
    </row>
    <row r="1683" spans="1:20" ht="15" customHeight="1">
      <c r="A1683" s="4">
        <v>0</v>
      </c>
      <c r="B1683" s="4">
        <f>③入力シート!$B$2</f>
        <v>202307</v>
      </c>
      <c r="C1683" s="4" t="e">
        <f>③入力シート!C1686*100+③入力シート!D1686</f>
        <v>#VALUE!</v>
      </c>
      <c r="D1683" s="4">
        <v>112011</v>
      </c>
      <c r="E1683" s="4">
        <f>①基本情報!$B$11</f>
        <v>0</v>
      </c>
      <c r="F1683" s="4" t="str">
        <f>③入力シート!Q1686</f>
        <v/>
      </c>
      <c r="G1683" s="4">
        <v>1</v>
      </c>
      <c r="H1683">
        <f>COUNTIFS($C$2:$C1683,C1683,$F$2:$F1683,F1683,$I$2:$I1683,I1683)</f>
        <v>1682</v>
      </c>
      <c r="I1683" s="4">
        <f>③入力シート!E1686</f>
        <v>0</v>
      </c>
      <c r="K1683" s="4">
        <f>③入力シート!G1686</f>
        <v>0</v>
      </c>
      <c r="L1683" s="4">
        <f>③入力シート!H1686</f>
        <v>0</v>
      </c>
      <c r="O1683" s="4">
        <f>①基本情報!$B$9</f>
        <v>0</v>
      </c>
      <c r="P1683" s="4" t="str">
        <f>③入力シート!B1686</f>
        <v/>
      </c>
      <c r="R1683" s="4" t="s">
        <v>50</v>
      </c>
      <c r="S1683" s="4" t="str">
        <f t="shared" si="26"/>
        <v/>
      </c>
      <c r="T1683" s="4">
        <f>③入力シート!J1686</f>
        <v>0</v>
      </c>
    </row>
    <row r="1684" spans="1:20" ht="15" customHeight="1">
      <c r="A1684" s="4">
        <v>0</v>
      </c>
      <c r="B1684" s="4">
        <f>③入力シート!$B$2</f>
        <v>202307</v>
      </c>
      <c r="C1684" s="4" t="e">
        <f>③入力シート!C1687*100+③入力シート!D1687</f>
        <v>#VALUE!</v>
      </c>
      <c r="D1684" s="4">
        <v>112011</v>
      </c>
      <c r="E1684" s="4">
        <f>①基本情報!$B$11</f>
        <v>0</v>
      </c>
      <c r="F1684" s="4" t="str">
        <f>③入力シート!Q1687</f>
        <v/>
      </c>
      <c r="G1684" s="4">
        <v>1</v>
      </c>
      <c r="H1684">
        <f>COUNTIFS($C$2:$C1684,C1684,$F$2:$F1684,F1684,$I$2:$I1684,I1684)</f>
        <v>1683</v>
      </c>
      <c r="I1684" s="4">
        <f>③入力シート!E1687</f>
        <v>0</v>
      </c>
      <c r="K1684" s="4">
        <f>③入力シート!G1687</f>
        <v>0</v>
      </c>
      <c r="L1684" s="4">
        <f>③入力シート!H1687</f>
        <v>0</v>
      </c>
      <c r="O1684" s="4">
        <f>①基本情報!$B$9</f>
        <v>0</v>
      </c>
      <c r="P1684" s="4" t="str">
        <f>③入力シート!B1687</f>
        <v/>
      </c>
      <c r="R1684" s="4" t="s">
        <v>50</v>
      </c>
      <c r="S1684" s="4" t="str">
        <f t="shared" si="26"/>
        <v/>
      </c>
      <c r="T1684" s="4">
        <f>③入力シート!J1687</f>
        <v>0</v>
      </c>
    </row>
    <row r="1685" spans="1:20" ht="15" customHeight="1">
      <c r="A1685" s="4">
        <v>0</v>
      </c>
      <c r="B1685" s="4">
        <f>③入力シート!$B$2</f>
        <v>202307</v>
      </c>
      <c r="C1685" s="4" t="e">
        <f>③入力シート!C1688*100+③入力シート!D1688</f>
        <v>#VALUE!</v>
      </c>
      <c r="D1685" s="4">
        <v>112011</v>
      </c>
      <c r="E1685" s="4">
        <f>①基本情報!$B$11</f>
        <v>0</v>
      </c>
      <c r="F1685" s="4" t="str">
        <f>③入力シート!Q1688</f>
        <v/>
      </c>
      <c r="G1685" s="4">
        <v>1</v>
      </c>
      <c r="H1685">
        <f>COUNTIFS($C$2:$C1685,C1685,$F$2:$F1685,F1685,$I$2:$I1685,I1685)</f>
        <v>1684</v>
      </c>
      <c r="I1685" s="4">
        <f>③入力シート!E1688</f>
        <v>0</v>
      </c>
      <c r="K1685" s="4">
        <f>③入力シート!G1688</f>
        <v>0</v>
      </c>
      <c r="L1685" s="4">
        <f>③入力シート!H1688</f>
        <v>0</v>
      </c>
      <c r="O1685" s="4">
        <f>①基本情報!$B$9</f>
        <v>0</v>
      </c>
      <c r="P1685" s="4" t="str">
        <f>③入力シート!B1688</f>
        <v/>
      </c>
      <c r="R1685" s="4" t="s">
        <v>50</v>
      </c>
      <c r="S1685" s="4" t="str">
        <f t="shared" si="26"/>
        <v/>
      </c>
      <c r="T1685" s="4">
        <f>③入力シート!J1688</f>
        <v>0</v>
      </c>
    </row>
    <row r="1686" spans="1:20" ht="15" customHeight="1">
      <c r="A1686" s="4">
        <v>0</v>
      </c>
      <c r="B1686" s="4">
        <f>③入力シート!$B$2</f>
        <v>202307</v>
      </c>
      <c r="C1686" s="4" t="e">
        <f>③入力シート!C1689*100+③入力シート!D1689</f>
        <v>#VALUE!</v>
      </c>
      <c r="D1686" s="4">
        <v>112011</v>
      </c>
      <c r="E1686" s="4">
        <f>①基本情報!$B$11</f>
        <v>0</v>
      </c>
      <c r="F1686" s="4" t="str">
        <f>③入力シート!Q1689</f>
        <v/>
      </c>
      <c r="G1686" s="4">
        <v>1</v>
      </c>
      <c r="H1686">
        <f>COUNTIFS($C$2:$C1686,C1686,$F$2:$F1686,F1686,$I$2:$I1686,I1686)</f>
        <v>1685</v>
      </c>
      <c r="I1686" s="4">
        <f>③入力シート!E1689</f>
        <v>0</v>
      </c>
      <c r="K1686" s="4">
        <f>③入力シート!G1689</f>
        <v>0</v>
      </c>
      <c r="L1686" s="4">
        <f>③入力シート!H1689</f>
        <v>0</v>
      </c>
      <c r="O1686" s="4">
        <f>①基本情報!$B$9</f>
        <v>0</v>
      </c>
      <c r="P1686" s="4" t="str">
        <f>③入力シート!B1689</f>
        <v/>
      </c>
      <c r="R1686" s="4" t="s">
        <v>50</v>
      </c>
      <c r="S1686" s="4" t="str">
        <f t="shared" si="26"/>
        <v/>
      </c>
      <c r="T1686" s="4">
        <f>③入力シート!J1689</f>
        <v>0</v>
      </c>
    </row>
    <row r="1687" spans="1:20" ht="15" customHeight="1">
      <c r="A1687" s="4">
        <v>0</v>
      </c>
      <c r="B1687" s="4">
        <f>③入力シート!$B$2</f>
        <v>202307</v>
      </c>
      <c r="C1687" s="4" t="e">
        <f>③入力シート!C1690*100+③入力シート!D1690</f>
        <v>#VALUE!</v>
      </c>
      <c r="D1687" s="4">
        <v>112011</v>
      </c>
      <c r="E1687" s="4">
        <f>①基本情報!$B$11</f>
        <v>0</v>
      </c>
      <c r="F1687" s="4" t="str">
        <f>③入力シート!Q1690</f>
        <v/>
      </c>
      <c r="G1687" s="4">
        <v>1</v>
      </c>
      <c r="H1687">
        <f>COUNTIFS($C$2:$C1687,C1687,$F$2:$F1687,F1687,$I$2:$I1687,I1687)</f>
        <v>1686</v>
      </c>
      <c r="I1687" s="4">
        <f>③入力シート!E1690</f>
        <v>0</v>
      </c>
      <c r="K1687" s="4">
        <f>③入力シート!G1690</f>
        <v>0</v>
      </c>
      <c r="L1687" s="4">
        <f>③入力シート!H1690</f>
        <v>0</v>
      </c>
      <c r="O1687" s="4">
        <f>①基本情報!$B$9</f>
        <v>0</v>
      </c>
      <c r="P1687" s="4" t="str">
        <f>③入力シート!B1690</f>
        <v/>
      </c>
      <c r="R1687" s="4" t="s">
        <v>50</v>
      </c>
      <c r="S1687" s="4" t="str">
        <f t="shared" si="26"/>
        <v/>
      </c>
      <c r="T1687" s="4">
        <f>③入力シート!J1690</f>
        <v>0</v>
      </c>
    </row>
    <row r="1688" spans="1:20" ht="15" customHeight="1">
      <c r="A1688" s="4">
        <v>0</v>
      </c>
      <c r="B1688" s="4">
        <f>③入力シート!$B$2</f>
        <v>202307</v>
      </c>
      <c r="C1688" s="4" t="e">
        <f>③入力シート!C1691*100+③入力シート!D1691</f>
        <v>#VALUE!</v>
      </c>
      <c r="D1688" s="4">
        <v>112011</v>
      </c>
      <c r="E1688" s="4">
        <f>①基本情報!$B$11</f>
        <v>0</v>
      </c>
      <c r="F1688" s="4" t="str">
        <f>③入力シート!Q1691</f>
        <v/>
      </c>
      <c r="G1688" s="4">
        <v>1</v>
      </c>
      <c r="H1688">
        <f>COUNTIFS($C$2:$C1688,C1688,$F$2:$F1688,F1688,$I$2:$I1688,I1688)</f>
        <v>1687</v>
      </c>
      <c r="I1688" s="4">
        <f>③入力シート!E1691</f>
        <v>0</v>
      </c>
      <c r="K1688" s="4">
        <f>③入力シート!G1691</f>
        <v>0</v>
      </c>
      <c r="L1688" s="4">
        <f>③入力シート!H1691</f>
        <v>0</v>
      </c>
      <c r="O1688" s="4">
        <f>①基本情報!$B$9</f>
        <v>0</v>
      </c>
      <c r="P1688" s="4" t="str">
        <f>③入力シート!B1691</f>
        <v/>
      </c>
      <c r="R1688" s="4" t="s">
        <v>50</v>
      </c>
      <c r="S1688" s="4" t="str">
        <f t="shared" si="26"/>
        <v/>
      </c>
      <c r="T1688" s="4">
        <f>③入力シート!J1691</f>
        <v>0</v>
      </c>
    </row>
    <row r="1689" spans="1:20" ht="15" customHeight="1">
      <c r="A1689" s="4">
        <v>0</v>
      </c>
      <c r="B1689" s="4">
        <f>③入力シート!$B$2</f>
        <v>202307</v>
      </c>
      <c r="C1689" s="4" t="e">
        <f>③入力シート!C1692*100+③入力シート!D1692</f>
        <v>#VALUE!</v>
      </c>
      <c r="D1689" s="4">
        <v>112011</v>
      </c>
      <c r="E1689" s="4">
        <f>①基本情報!$B$11</f>
        <v>0</v>
      </c>
      <c r="F1689" s="4" t="str">
        <f>③入力シート!Q1692</f>
        <v/>
      </c>
      <c r="G1689" s="4">
        <v>1</v>
      </c>
      <c r="H1689">
        <f>COUNTIFS($C$2:$C1689,C1689,$F$2:$F1689,F1689,$I$2:$I1689,I1689)</f>
        <v>1688</v>
      </c>
      <c r="I1689" s="4">
        <f>③入力シート!E1692</f>
        <v>0</v>
      </c>
      <c r="K1689" s="4">
        <f>③入力シート!G1692</f>
        <v>0</v>
      </c>
      <c r="L1689" s="4">
        <f>③入力シート!H1692</f>
        <v>0</v>
      </c>
      <c r="O1689" s="4">
        <f>①基本情報!$B$9</f>
        <v>0</v>
      </c>
      <c r="P1689" s="4" t="str">
        <f>③入力シート!B1692</f>
        <v/>
      </c>
      <c r="R1689" s="4" t="s">
        <v>50</v>
      </c>
      <c r="S1689" s="4" t="str">
        <f t="shared" si="26"/>
        <v/>
      </c>
      <c r="T1689" s="4">
        <f>③入力シート!J1692</f>
        <v>0</v>
      </c>
    </row>
    <row r="1690" spans="1:20" ht="15" customHeight="1">
      <c r="A1690" s="4">
        <v>0</v>
      </c>
      <c r="B1690" s="4">
        <f>③入力シート!$B$2</f>
        <v>202307</v>
      </c>
      <c r="C1690" s="4" t="e">
        <f>③入力シート!C1693*100+③入力シート!D1693</f>
        <v>#VALUE!</v>
      </c>
      <c r="D1690" s="4">
        <v>112011</v>
      </c>
      <c r="E1690" s="4">
        <f>①基本情報!$B$11</f>
        <v>0</v>
      </c>
      <c r="F1690" s="4" t="str">
        <f>③入力シート!Q1693</f>
        <v/>
      </c>
      <c r="G1690" s="4">
        <v>1</v>
      </c>
      <c r="H1690">
        <f>COUNTIFS($C$2:$C1690,C1690,$F$2:$F1690,F1690,$I$2:$I1690,I1690)</f>
        <v>1689</v>
      </c>
      <c r="I1690" s="4">
        <f>③入力シート!E1693</f>
        <v>0</v>
      </c>
      <c r="K1690" s="4">
        <f>③入力シート!G1693</f>
        <v>0</v>
      </c>
      <c r="L1690" s="4">
        <f>③入力シート!H1693</f>
        <v>0</v>
      </c>
      <c r="O1690" s="4">
        <f>①基本情報!$B$9</f>
        <v>0</v>
      </c>
      <c r="P1690" s="4" t="str">
        <f>③入力シート!B1693</f>
        <v/>
      </c>
      <c r="R1690" s="4" t="s">
        <v>50</v>
      </c>
      <c r="S1690" s="4" t="str">
        <f t="shared" si="26"/>
        <v/>
      </c>
      <c r="T1690" s="4">
        <f>③入力シート!J1693</f>
        <v>0</v>
      </c>
    </row>
    <row r="1691" spans="1:20" ht="15" customHeight="1">
      <c r="A1691" s="4">
        <v>0</v>
      </c>
      <c r="B1691" s="4">
        <f>③入力シート!$B$2</f>
        <v>202307</v>
      </c>
      <c r="C1691" s="4" t="e">
        <f>③入力シート!C1694*100+③入力シート!D1694</f>
        <v>#VALUE!</v>
      </c>
      <c r="D1691" s="4">
        <v>112011</v>
      </c>
      <c r="E1691" s="4">
        <f>①基本情報!$B$11</f>
        <v>0</v>
      </c>
      <c r="F1691" s="4" t="str">
        <f>③入力シート!Q1694</f>
        <v/>
      </c>
      <c r="G1691" s="4">
        <v>1</v>
      </c>
      <c r="H1691">
        <f>COUNTIFS($C$2:$C1691,C1691,$F$2:$F1691,F1691,$I$2:$I1691,I1691)</f>
        <v>1690</v>
      </c>
      <c r="I1691" s="4">
        <f>③入力シート!E1694</f>
        <v>0</v>
      </c>
      <c r="K1691" s="4">
        <f>③入力シート!G1694</f>
        <v>0</v>
      </c>
      <c r="L1691" s="4">
        <f>③入力シート!H1694</f>
        <v>0</v>
      </c>
      <c r="O1691" s="4">
        <f>①基本情報!$B$9</f>
        <v>0</v>
      </c>
      <c r="P1691" s="4" t="str">
        <f>③入力シート!B1694</f>
        <v/>
      </c>
      <c r="R1691" s="4" t="s">
        <v>50</v>
      </c>
      <c r="S1691" s="4" t="str">
        <f t="shared" si="26"/>
        <v/>
      </c>
      <c r="T1691" s="4">
        <f>③入力シート!J1694</f>
        <v>0</v>
      </c>
    </row>
    <row r="1692" spans="1:20" ht="15" customHeight="1">
      <c r="A1692" s="4">
        <v>0</v>
      </c>
      <c r="B1692" s="4">
        <f>③入力シート!$B$2</f>
        <v>202307</v>
      </c>
      <c r="C1692" s="4" t="e">
        <f>③入力シート!C1695*100+③入力シート!D1695</f>
        <v>#VALUE!</v>
      </c>
      <c r="D1692" s="4">
        <v>112011</v>
      </c>
      <c r="E1692" s="4">
        <f>①基本情報!$B$11</f>
        <v>0</v>
      </c>
      <c r="F1692" s="4" t="str">
        <f>③入力シート!Q1695</f>
        <v/>
      </c>
      <c r="G1692" s="4">
        <v>1</v>
      </c>
      <c r="H1692">
        <f>COUNTIFS($C$2:$C1692,C1692,$F$2:$F1692,F1692,$I$2:$I1692,I1692)</f>
        <v>1691</v>
      </c>
      <c r="I1692" s="4">
        <f>③入力シート!E1695</f>
        <v>0</v>
      </c>
      <c r="K1692" s="4">
        <f>③入力シート!G1695</f>
        <v>0</v>
      </c>
      <c r="L1692" s="4">
        <f>③入力シート!H1695</f>
        <v>0</v>
      </c>
      <c r="O1692" s="4">
        <f>①基本情報!$B$9</f>
        <v>0</v>
      </c>
      <c r="P1692" s="4" t="str">
        <f>③入力シート!B1695</f>
        <v/>
      </c>
      <c r="R1692" s="4" t="s">
        <v>50</v>
      </c>
      <c r="S1692" s="4" t="str">
        <f t="shared" si="26"/>
        <v/>
      </c>
      <c r="T1692" s="4">
        <f>③入力シート!J1695</f>
        <v>0</v>
      </c>
    </row>
    <row r="1693" spans="1:20" ht="15" customHeight="1">
      <c r="A1693" s="4">
        <v>0</v>
      </c>
      <c r="B1693" s="4">
        <f>③入力シート!$B$2</f>
        <v>202307</v>
      </c>
      <c r="C1693" s="4" t="e">
        <f>③入力シート!C1696*100+③入力シート!D1696</f>
        <v>#VALUE!</v>
      </c>
      <c r="D1693" s="4">
        <v>112011</v>
      </c>
      <c r="E1693" s="4">
        <f>①基本情報!$B$11</f>
        <v>0</v>
      </c>
      <c r="F1693" s="4" t="str">
        <f>③入力シート!Q1696</f>
        <v/>
      </c>
      <c r="G1693" s="4">
        <v>1</v>
      </c>
      <c r="H1693">
        <f>COUNTIFS($C$2:$C1693,C1693,$F$2:$F1693,F1693,$I$2:$I1693,I1693)</f>
        <v>1692</v>
      </c>
      <c r="I1693" s="4">
        <f>③入力シート!E1696</f>
        <v>0</v>
      </c>
      <c r="K1693" s="4">
        <f>③入力シート!G1696</f>
        <v>0</v>
      </c>
      <c r="L1693" s="4">
        <f>③入力シート!H1696</f>
        <v>0</v>
      </c>
      <c r="O1693" s="4">
        <f>①基本情報!$B$9</f>
        <v>0</v>
      </c>
      <c r="P1693" s="4" t="str">
        <f>③入力シート!B1696</f>
        <v/>
      </c>
      <c r="R1693" s="4" t="s">
        <v>50</v>
      </c>
      <c r="S1693" s="4" t="str">
        <f t="shared" si="26"/>
        <v/>
      </c>
      <c r="T1693" s="4">
        <f>③入力シート!J1696</f>
        <v>0</v>
      </c>
    </row>
    <row r="1694" spans="1:20" ht="15" customHeight="1">
      <c r="A1694" s="4">
        <v>0</v>
      </c>
      <c r="B1694" s="4">
        <f>③入力シート!$B$2</f>
        <v>202307</v>
      </c>
      <c r="C1694" s="4" t="e">
        <f>③入力シート!C1697*100+③入力シート!D1697</f>
        <v>#VALUE!</v>
      </c>
      <c r="D1694" s="4">
        <v>112011</v>
      </c>
      <c r="E1694" s="4">
        <f>①基本情報!$B$11</f>
        <v>0</v>
      </c>
      <c r="F1694" s="4" t="str">
        <f>③入力シート!Q1697</f>
        <v/>
      </c>
      <c r="G1694" s="4">
        <v>1</v>
      </c>
      <c r="H1694">
        <f>COUNTIFS($C$2:$C1694,C1694,$F$2:$F1694,F1694,$I$2:$I1694,I1694)</f>
        <v>1693</v>
      </c>
      <c r="I1694" s="4">
        <f>③入力シート!E1697</f>
        <v>0</v>
      </c>
      <c r="K1694" s="4">
        <f>③入力シート!G1697</f>
        <v>0</v>
      </c>
      <c r="L1694" s="4">
        <f>③入力シート!H1697</f>
        <v>0</v>
      </c>
      <c r="O1694" s="4">
        <f>①基本情報!$B$9</f>
        <v>0</v>
      </c>
      <c r="P1694" s="4" t="str">
        <f>③入力シート!B1697</f>
        <v/>
      </c>
      <c r="R1694" s="4" t="s">
        <v>50</v>
      </c>
      <c r="S1694" s="4" t="str">
        <f t="shared" si="26"/>
        <v/>
      </c>
      <c r="T1694" s="4">
        <f>③入力シート!J1697</f>
        <v>0</v>
      </c>
    </row>
    <row r="1695" spans="1:20" ht="15" customHeight="1">
      <c r="A1695" s="4">
        <v>0</v>
      </c>
      <c r="B1695" s="4">
        <f>③入力シート!$B$2</f>
        <v>202307</v>
      </c>
      <c r="C1695" s="4" t="e">
        <f>③入力シート!C1698*100+③入力シート!D1698</f>
        <v>#VALUE!</v>
      </c>
      <c r="D1695" s="4">
        <v>112011</v>
      </c>
      <c r="E1695" s="4">
        <f>①基本情報!$B$11</f>
        <v>0</v>
      </c>
      <c r="F1695" s="4" t="str">
        <f>③入力シート!Q1698</f>
        <v/>
      </c>
      <c r="G1695" s="4">
        <v>1</v>
      </c>
      <c r="H1695">
        <f>COUNTIFS($C$2:$C1695,C1695,$F$2:$F1695,F1695,$I$2:$I1695,I1695)</f>
        <v>1694</v>
      </c>
      <c r="I1695" s="4">
        <f>③入力シート!E1698</f>
        <v>0</v>
      </c>
      <c r="K1695" s="4">
        <f>③入力シート!G1698</f>
        <v>0</v>
      </c>
      <c r="L1695" s="4">
        <f>③入力シート!H1698</f>
        <v>0</v>
      </c>
      <c r="O1695" s="4">
        <f>①基本情報!$B$9</f>
        <v>0</v>
      </c>
      <c r="P1695" s="4" t="str">
        <f>③入力シート!B1698</f>
        <v/>
      </c>
      <c r="R1695" s="4" t="s">
        <v>50</v>
      </c>
      <c r="S1695" s="4" t="str">
        <f t="shared" si="26"/>
        <v/>
      </c>
      <c r="T1695" s="4">
        <f>③入力シート!J1698</f>
        <v>0</v>
      </c>
    </row>
    <row r="1696" spans="1:20" ht="15" customHeight="1">
      <c r="A1696" s="4">
        <v>0</v>
      </c>
      <c r="B1696" s="4">
        <f>③入力シート!$B$2</f>
        <v>202307</v>
      </c>
      <c r="C1696" s="4" t="e">
        <f>③入力シート!C1699*100+③入力シート!D1699</f>
        <v>#VALUE!</v>
      </c>
      <c r="D1696" s="4">
        <v>112011</v>
      </c>
      <c r="E1696" s="4">
        <f>①基本情報!$B$11</f>
        <v>0</v>
      </c>
      <c r="F1696" s="4" t="str">
        <f>③入力シート!Q1699</f>
        <v/>
      </c>
      <c r="G1696" s="4">
        <v>1</v>
      </c>
      <c r="H1696">
        <f>COUNTIFS($C$2:$C1696,C1696,$F$2:$F1696,F1696,$I$2:$I1696,I1696)</f>
        <v>1695</v>
      </c>
      <c r="I1696" s="4">
        <f>③入力シート!E1699</f>
        <v>0</v>
      </c>
      <c r="K1696" s="4">
        <f>③入力シート!G1699</f>
        <v>0</v>
      </c>
      <c r="L1696" s="4">
        <f>③入力シート!H1699</f>
        <v>0</v>
      </c>
      <c r="O1696" s="4">
        <f>①基本情報!$B$9</f>
        <v>0</v>
      </c>
      <c r="P1696" s="4" t="str">
        <f>③入力シート!B1699</f>
        <v/>
      </c>
      <c r="R1696" s="4" t="s">
        <v>50</v>
      </c>
      <c r="S1696" s="4" t="str">
        <f t="shared" si="26"/>
        <v/>
      </c>
      <c r="T1696" s="4">
        <f>③入力シート!J1699</f>
        <v>0</v>
      </c>
    </row>
    <row r="1697" spans="1:20" ht="15" customHeight="1">
      <c r="A1697" s="4">
        <v>0</v>
      </c>
      <c r="B1697" s="4">
        <f>③入力シート!$B$2</f>
        <v>202307</v>
      </c>
      <c r="C1697" s="4" t="e">
        <f>③入力シート!C1700*100+③入力シート!D1700</f>
        <v>#VALUE!</v>
      </c>
      <c r="D1697" s="4">
        <v>112011</v>
      </c>
      <c r="E1697" s="4">
        <f>①基本情報!$B$11</f>
        <v>0</v>
      </c>
      <c r="F1697" s="4" t="str">
        <f>③入力シート!Q1700</f>
        <v/>
      </c>
      <c r="G1697" s="4">
        <v>1</v>
      </c>
      <c r="H1697">
        <f>COUNTIFS($C$2:$C1697,C1697,$F$2:$F1697,F1697,$I$2:$I1697,I1697)</f>
        <v>1696</v>
      </c>
      <c r="I1697" s="4">
        <f>③入力シート!E1700</f>
        <v>0</v>
      </c>
      <c r="K1697" s="4">
        <f>③入力シート!G1700</f>
        <v>0</v>
      </c>
      <c r="L1697" s="4">
        <f>③入力シート!H1700</f>
        <v>0</v>
      </c>
      <c r="O1697" s="4">
        <f>①基本情報!$B$9</f>
        <v>0</v>
      </c>
      <c r="P1697" s="4" t="str">
        <f>③入力シート!B1700</f>
        <v/>
      </c>
      <c r="R1697" s="4" t="s">
        <v>50</v>
      </c>
      <c r="S1697" s="4" t="str">
        <f t="shared" si="26"/>
        <v/>
      </c>
      <c r="T1697" s="4">
        <f>③入力シート!J1700</f>
        <v>0</v>
      </c>
    </row>
    <row r="1698" spans="1:20" ht="15" customHeight="1">
      <c r="A1698" s="4">
        <v>0</v>
      </c>
      <c r="B1698" s="4">
        <f>③入力シート!$B$2</f>
        <v>202307</v>
      </c>
      <c r="C1698" s="4" t="e">
        <f>③入力シート!C1701*100+③入力シート!D1701</f>
        <v>#VALUE!</v>
      </c>
      <c r="D1698" s="4">
        <v>112011</v>
      </c>
      <c r="E1698" s="4">
        <f>①基本情報!$B$11</f>
        <v>0</v>
      </c>
      <c r="F1698" s="4" t="str">
        <f>③入力シート!Q1701</f>
        <v/>
      </c>
      <c r="G1698" s="4">
        <v>1</v>
      </c>
      <c r="H1698">
        <f>COUNTIFS($C$2:$C1698,C1698,$F$2:$F1698,F1698,$I$2:$I1698,I1698)</f>
        <v>1697</v>
      </c>
      <c r="I1698" s="4">
        <f>③入力シート!E1701</f>
        <v>0</v>
      </c>
      <c r="K1698" s="4">
        <f>③入力シート!G1701</f>
        <v>0</v>
      </c>
      <c r="L1698" s="4">
        <f>③入力シート!H1701</f>
        <v>0</v>
      </c>
      <c r="O1698" s="4">
        <f>①基本情報!$B$9</f>
        <v>0</v>
      </c>
      <c r="P1698" s="4" t="str">
        <f>③入力シート!B1701</f>
        <v/>
      </c>
      <c r="R1698" s="4" t="s">
        <v>50</v>
      </c>
      <c r="S1698" s="4" t="str">
        <f t="shared" si="26"/>
        <v/>
      </c>
      <c r="T1698" s="4">
        <f>③入力シート!J1701</f>
        <v>0</v>
      </c>
    </row>
    <row r="1699" spans="1:20" ht="15" customHeight="1">
      <c r="A1699" s="4">
        <v>0</v>
      </c>
      <c r="B1699" s="4">
        <f>③入力シート!$B$2</f>
        <v>202307</v>
      </c>
      <c r="C1699" s="4" t="e">
        <f>③入力シート!C1702*100+③入力シート!D1702</f>
        <v>#VALUE!</v>
      </c>
      <c r="D1699" s="4">
        <v>112011</v>
      </c>
      <c r="E1699" s="4">
        <f>①基本情報!$B$11</f>
        <v>0</v>
      </c>
      <c r="F1699" s="4" t="str">
        <f>③入力シート!Q1702</f>
        <v/>
      </c>
      <c r="G1699" s="4">
        <v>1</v>
      </c>
      <c r="H1699">
        <f>COUNTIFS($C$2:$C1699,C1699,$F$2:$F1699,F1699,$I$2:$I1699,I1699)</f>
        <v>1698</v>
      </c>
      <c r="I1699" s="4">
        <f>③入力シート!E1702</f>
        <v>0</v>
      </c>
      <c r="K1699" s="4">
        <f>③入力シート!G1702</f>
        <v>0</v>
      </c>
      <c r="L1699" s="4">
        <f>③入力シート!H1702</f>
        <v>0</v>
      </c>
      <c r="O1699" s="4">
        <f>①基本情報!$B$9</f>
        <v>0</v>
      </c>
      <c r="P1699" s="4" t="str">
        <f>③入力シート!B1702</f>
        <v/>
      </c>
      <c r="R1699" s="4" t="s">
        <v>50</v>
      </c>
      <c r="S1699" s="4" t="str">
        <f t="shared" si="26"/>
        <v/>
      </c>
      <c r="T1699" s="4">
        <f>③入力シート!J1702</f>
        <v>0</v>
      </c>
    </row>
    <row r="1700" spans="1:20" ht="15" customHeight="1">
      <c r="A1700" s="4">
        <v>0</v>
      </c>
      <c r="B1700" s="4">
        <f>③入力シート!$B$2</f>
        <v>202307</v>
      </c>
      <c r="C1700" s="4" t="e">
        <f>③入力シート!C1703*100+③入力シート!D1703</f>
        <v>#VALUE!</v>
      </c>
      <c r="D1700" s="4">
        <v>112011</v>
      </c>
      <c r="E1700" s="4">
        <f>①基本情報!$B$11</f>
        <v>0</v>
      </c>
      <c r="F1700" s="4" t="str">
        <f>③入力シート!Q1703</f>
        <v/>
      </c>
      <c r="G1700" s="4">
        <v>1</v>
      </c>
      <c r="H1700">
        <f>COUNTIFS($C$2:$C1700,C1700,$F$2:$F1700,F1700,$I$2:$I1700,I1700)</f>
        <v>1699</v>
      </c>
      <c r="I1700" s="4">
        <f>③入力シート!E1703</f>
        <v>0</v>
      </c>
      <c r="K1700" s="4">
        <f>③入力シート!G1703</f>
        <v>0</v>
      </c>
      <c r="L1700" s="4">
        <f>③入力シート!H1703</f>
        <v>0</v>
      </c>
      <c r="O1700" s="4">
        <f>①基本情報!$B$9</f>
        <v>0</v>
      </c>
      <c r="P1700" s="4" t="str">
        <f>③入力シート!B1703</f>
        <v/>
      </c>
      <c r="R1700" s="4" t="s">
        <v>50</v>
      </c>
      <c r="S1700" s="4" t="str">
        <f t="shared" si="26"/>
        <v/>
      </c>
      <c r="T1700" s="4">
        <f>③入力シート!J1703</f>
        <v>0</v>
      </c>
    </row>
    <row r="1701" spans="1:20" ht="15" customHeight="1">
      <c r="A1701" s="4">
        <v>0</v>
      </c>
      <c r="B1701" s="4">
        <f>③入力シート!$B$2</f>
        <v>202307</v>
      </c>
      <c r="C1701" s="4" t="e">
        <f>③入力シート!C1704*100+③入力シート!D1704</f>
        <v>#VALUE!</v>
      </c>
      <c r="D1701" s="4">
        <v>112011</v>
      </c>
      <c r="E1701" s="4">
        <f>①基本情報!$B$11</f>
        <v>0</v>
      </c>
      <c r="F1701" s="4" t="str">
        <f>③入力シート!Q1704</f>
        <v/>
      </c>
      <c r="G1701" s="4">
        <v>1</v>
      </c>
      <c r="H1701">
        <f>COUNTIFS($C$2:$C1701,C1701,$F$2:$F1701,F1701,$I$2:$I1701,I1701)</f>
        <v>1700</v>
      </c>
      <c r="I1701" s="4">
        <f>③入力シート!E1704</f>
        <v>0</v>
      </c>
      <c r="K1701" s="4">
        <f>③入力シート!G1704</f>
        <v>0</v>
      </c>
      <c r="L1701" s="4">
        <f>③入力シート!H1704</f>
        <v>0</v>
      </c>
      <c r="O1701" s="4">
        <f>①基本情報!$B$9</f>
        <v>0</v>
      </c>
      <c r="P1701" s="4" t="str">
        <f>③入力シート!B1704</f>
        <v/>
      </c>
      <c r="R1701" s="4" t="s">
        <v>50</v>
      </c>
      <c r="S1701" s="4" t="str">
        <f t="shared" si="26"/>
        <v/>
      </c>
      <c r="T1701" s="4">
        <f>③入力シート!J1704</f>
        <v>0</v>
      </c>
    </row>
    <row r="1702" spans="1:20" ht="15" customHeight="1">
      <c r="A1702" s="4">
        <v>0</v>
      </c>
      <c r="B1702" s="4">
        <f>③入力シート!$B$2</f>
        <v>202307</v>
      </c>
      <c r="C1702" s="4" t="e">
        <f>③入力シート!C1705*100+③入力シート!D1705</f>
        <v>#VALUE!</v>
      </c>
      <c r="D1702" s="4">
        <v>112011</v>
      </c>
      <c r="E1702" s="4">
        <f>①基本情報!$B$11</f>
        <v>0</v>
      </c>
      <c r="F1702" s="4" t="str">
        <f>③入力シート!Q1705</f>
        <v/>
      </c>
      <c r="G1702" s="4">
        <v>1</v>
      </c>
      <c r="H1702">
        <f>COUNTIFS($C$2:$C1702,C1702,$F$2:$F1702,F1702,$I$2:$I1702,I1702)</f>
        <v>1701</v>
      </c>
      <c r="I1702" s="4">
        <f>③入力シート!E1705</f>
        <v>0</v>
      </c>
      <c r="K1702" s="4">
        <f>③入力シート!G1705</f>
        <v>0</v>
      </c>
      <c r="L1702" s="4">
        <f>③入力シート!H1705</f>
        <v>0</v>
      </c>
      <c r="O1702" s="4">
        <f>①基本情報!$B$9</f>
        <v>0</v>
      </c>
      <c r="P1702" s="4" t="str">
        <f>③入力シート!B1705</f>
        <v/>
      </c>
      <c r="R1702" s="4" t="s">
        <v>50</v>
      </c>
      <c r="S1702" s="4" t="str">
        <f t="shared" si="26"/>
        <v/>
      </c>
      <c r="T1702" s="4">
        <f>③入力シート!J1705</f>
        <v>0</v>
      </c>
    </row>
    <row r="1703" spans="1:20" ht="15" customHeight="1">
      <c r="A1703" s="4">
        <v>0</v>
      </c>
      <c r="B1703" s="4">
        <f>③入力シート!$B$2</f>
        <v>202307</v>
      </c>
      <c r="C1703" s="4" t="e">
        <f>③入力シート!C1706*100+③入力シート!D1706</f>
        <v>#VALUE!</v>
      </c>
      <c r="D1703" s="4">
        <v>112011</v>
      </c>
      <c r="E1703" s="4">
        <f>①基本情報!$B$11</f>
        <v>0</v>
      </c>
      <c r="F1703" s="4" t="str">
        <f>③入力シート!Q1706</f>
        <v/>
      </c>
      <c r="G1703" s="4">
        <v>1</v>
      </c>
      <c r="H1703">
        <f>COUNTIFS($C$2:$C1703,C1703,$F$2:$F1703,F1703,$I$2:$I1703,I1703)</f>
        <v>1702</v>
      </c>
      <c r="I1703" s="4">
        <f>③入力シート!E1706</f>
        <v>0</v>
      </c>
      <c r="K1703" s="4">
        <f>③入力シート!G1706</f>
        <v>0</v>
      </c>
      <c r="L1703" s="4">
        <f>③入力シート!H1706</f>
        <v>0</v>
      </c>
      <c r="O1703" s="4">
        <f>①基本情報!$B$9</f>
        <v>0</v>
      </c>
      <c r="P1703" s="4" t="str">
        <f>③入力シート!B1706</f>
        <v/>
      </c>
      <c r="R1703" s="4" t="s">
        <v>50</v>
      </c>
      <c r="S1703" s="4" t="str">
        <f t="shared" si="26"/>
        <v/>
      </c>
      <c r="T1703" s="4">
        <f>③入力シート!J1706</f>
        <v>0</v>
      </c>
    </row>
    <row r="1704" spans="1:20" ht="15" customHeight="1">
      <c r="A1704" s="4">
        <v>0</v>
      </c>
      <c r="B1704" s="4">
        <f>③入力シート!$B$2</f>
        <v>202307</v>
      </c>
      <c r="C1704" s="4" t="e">
        <f>③入力シート!C1707*100+③入力シート!D1707</f>
        <v>#VALUE!</v>
      </c>
      <c r="D1704" s="4">
        <v>112011</v>
      </c>
      <c r="E1704" s="4">
        <f>①基本情報!$B$11</f>
        <v>0</v>
      </c>
      <c r="F1704" s="4" t="str">
        <f>③入力シート!Q1707</f>
        <v/>
      </c>
      <c r="G1704" s="4">
        <v>1</v>
      </c>
      <c r="H1704">
        <f>COUNTIFS($C$2:$C1704,C1704,$F$2:$F1704,F1704,$I$2:$I1704,I1704)</f>
        <v>1703</v>
      </c>
      <c r="I1704" s="4">
        <f>③入力シート!E1707</f>
        <v>0</v>
      </c>
      <c r="K1704" s="4">
        <f>③入力シート!G1707</f>
        <v>0</v>
      </c>
      <c r="L1704" s="4">
        <f>③入力シート!H1707</f>
        <v>0</v>
      </c>
      <c r="O1704" s="4">
        <f>①基本情報!$B$9</f>
        <v>0</v>
      </c>
      <c r="P1704" s="4" t="str">
        <f>③入力シート!B1707</f>
        <v/>
      </c>
      <c r="R1704" s="4" t="s">
        <v>50</v>
      </c>
      <c r="S1704" s="4" t="str">
        <f t="shared" si="26"/>
        <v/>
      </c>
      <c r="T1704" s="4">
        <f>③入力シート!J1707</f>
        <v>0</v>
      </c>
    </row>
    <row r="1705" spans="1:20" ht="15" customHeight="1">
      <c r="A1705" s="4">
        <v>0</v>
      </c>
      <c r="B1705" s="4">
        <f>③入力シート!$B$2</f>
        <v>202307</v>
      </c>
      <c r="C1705" s="4" t="e">
        <f>③入力シート!C1708*100+③入力シート!D1708</f>
        <v>#VALUE!</v>
      </c>
      <c r="D1705" s="4">
        <v>112011</v>
      </c>
      <c r="E1705" s="4">
        <f>①基本情報!$B$11</f>
        <v>0</v>
      </c>
      <c r="F1705" s="4" t="str">
        <f>③入力シート!Q1708</f>
        <v/>
      </c>
      <c r="G1705" s="4">
        <v>1</v>
      </c>
      <c r="H1705">
        <f>COUNTIFS($C$2:$C1705,C1705,$F$2:$F1705,F1705,$I$2:$I1705,I1705)</f>
        <v>1704</v>
      </c>
      <c r="I1705" s="4">
        <f>③入力シート!E1708</f>
        <v>0</v>
      </c>
      <c r="K1705" s="4">
        <f>③入力シート!G1708</f>
        <v>0</v>
      </c>
      <c r="L1705" s="4">
        <f>③入力シート!H1708</f>
        <v>0</v>
      </c>
      <c r="O1705" s="4">
        <f>①基本情報!$B$9</f>
        <v>0</v>
      </c>
      <c r="P1705" s="4" t="str">
        <f>③入力シート!B1708</f>
        <v/>
      </c>
      <c r="R1705" s="4" t="s">
        <v>50</v>
      </c>
      <c r="S1705" s="4" t="str">
        <f t="shared" ref="S1705:S1768" si="27">IFERROR(VLOOKUP(T1705,$V:$W,2,0),"")</f>
        <v/>
      </c>
      <c r="T1705" s="4">
        <f>③入力シート!J1708</f>
        <v>0</v>
      </c>
    </row>
    <row r="1706" spans="1:20" ht="15" customHeight="1">
      <c r="A1706" s="4">
        <v>0</v>
      </c>
      <c r="B1706" s="4">
        <f>③入力シート!$B$2</f>
        <v>202307</v>
      </c>
      <c r="C1706" s="4" t="e">
        <f>③入力シート!C1709*100+③入力シート!D1709</f>
        <v>#VALUE!</v>
      </c>
      <c r="D1706" s="4">
        <v>112011</v>
      </c>
      <c r="E1706" s="4">
        <f>①基本情報!$B$11</f>
        <v>0</v>
      </c>
      <c r="F1706" s="4" t="str">
        <f>③入力シート!Q1709</f>
        <v/>
      </c>
      <c r="G1706" s="4">
        <v>1</v>
      </c>
      <c r="H1706">
        <f>COUNTIFS($C$2:$C1706,C1706,$F$2:$F1706,F1706,$I$2:$I1706,I1706)</f>
        <v>1705</v>
      </c>
      <c r="I1706" s="4">
        <f>③入力シート!E1709</f>
        <v>0</v>
      </c>
      <c r="K1706" s="4">
        <f>③入力シート!G1709</f>
        <v>0</v>
      </c>
      <c r="L1706" s="4">
        <f>③入力シート!H1709</f>
        <v>0</v>
      </c>
      <c r="O1706" s="4">
        <f>①基本情報!$B$9</f>
        <v>0</v>
      </c>
      <c r="P1706" s="4" t="str">
        <f>③入力シート!B1709</f>
        <v/>
      </c>
      <c r="R1706" s="4" t="s">
        <v>50</v>
      </c>
      <c r="S1706" s="4" t="str">
        <f t="shared" si="27"/>
        <v/>
      </c>
      <c r="T1706" s="4">
        <f>③入力シート!J1709</f>
        <v>0</v>
      </c>
    </row>
    <row r="1707" spans="1:20" ht="15" customHeight="1">
      <c r="A1707" s="4">
        <v>0</v>
      </c>
      <c r="B1707" s="4">
        <f>③入力シート!$B$2</f>
        <v>202307</v>
      </c>
      <c r="C1707" s="4" t="e">
        <f>③入力シート!C1710*100+③入力シート!D1710</f>
        <v>#VALUE!</v>
      </c>
      <c r="D1707" s="4">
        <v>112011</v>
      </c>
      <c r="E1707" s="4">
        <f>①基本情報!$B$11</f>
        <v>0</v>
      </c>
      <c r="F1707" s="4" t="str">
        <f>③入力シート!Q1710</f>
        <v/>
      </c>
      <c r="G1707" s="4">
        <v>1</v>
      </c>
      <c r="H1707">
        <f>COUNTIFS($C$2:$C1707,C1707,$F$2:$F1707,F1707,$I$2:$I1707,I1707)</f>
        <v>1706</v>
      </c>
      <c r="I1707" s="4">
        <f>③入力シート!E1710</f>
        <v>0</v>
      </c>
      <c r="K1707" s="4">
        <f>③入力シート!G1710</f>
        <v>0</v>
      </c>
      <c r="L1707" s="4">
        <f>③入力シート!H1710</f>
        <v>0</v>
      </c>
      <c r="O1707" s="4">
        <f>①基本情報!$B$9</f>
        <v>0</v>
      </c>
      <c r="P1707" s="4" t="str">
        <f>③入力シート!B1710</f>
        <v/>
      </c>
      <c r="R1707" s="4" t="s">
        <v>50</v>
      </c>
      <c r="S1707" s="4" t="str">
        <f t="shared" si="27"/>
        <v/>
      </c>
      <c r="T1707" s="4">
        <f>③入力シート!J1710</f>
        <v>0</v>
      </c>
    </row>
    <row r="1708" spans="1:20" ht="15" customHeight="1">
      <c r="A1708" s="4">
        <v>0</v>
      </c>
      <c r="B1708" s="4">
        <f>③入力シート!$B$2</f>
        <v>202307</v>
      </c>
      <c r="C1708" s="4" t="e">
        <f>③入力シート!C1711*100+③入力シート!D1711</f>
        <v>#VALUE!</v>
      </c>
      <c r="D1708" s="4">
        <v>112011</v>
      </c>
      <c r="E1708" s="4">
        <f>①基本情報!$B$11</f>
        <v>0</v>
      </c>
      <c r="F1708" s="4" t="str">
        <f>③入力シート!Q1711</f>
        <v/>
      </c>
      <c r="G1708" s="4">
        <v>1</v>
      </c>
      <c r="H1708">
        <f>COUNTIFS($C$2:$C1708,C1708,$F$2:$F1708,F1708,$I$2:$I1708,I1708)</f>
        <v>1707</v>
      </c>
      <c r="I1708" s="4">
        <f>③入力シート!E1711</f>
        <v>0</v>
      </c>
      <c r="K1708" s="4">
        <f>③入力シート!G1711</f>
        <v>0</v>
      </c>
      <c r="L1708" s="4">
        <f>③入力シート!H1711</f>
        <v>0</v>
      </c>
      <c r="O1708" s="4">
        <f>①基本情報!$B$9</f>
        <v>0</v>
      </c>
      <c r="P1708" s="4" t="str">
        <f>③入力シート!B1711</f>
        <v/>
      </c>
      <c r="R1708" s="4" t="s">
        <v>50</v>
      </c>
      <c r="S1708" s="4" t="str">
        <f t="shared" si="27"/>
        <v/>
      </c>
      <c r="T1708" s="4">
        <f>③入力シート!J1711</f>
        <v>0</v>
      </c>
    </row>
    <row r="1709" spans="1:20" ht="15" customHeight="1">
      <c r="A1709" s="4">
        <v>0</v>
      </c>
      <c r="B1709" s="4">
        <f>③入力シート!$B$2</f>
        <v>202307</v>
      </c>
      <c r="C1709" s="4" t="e">
        <f>③入力シート!C1712*100+③入力シート!D1712</f>
        <v>#VALUE!</v>
      </c>
      <c r="D1709" s="4">
        <v>112011</v>
      </c>
      <c r="E1709" s="4">
        <f>①基本情報!$B$11</f>
        <v>0</v>
      </c>
      <c r="F1709" s="4" t="str">
        <f>③入力シート!Q1712</f>
        <v/>
      </c>
      <c r="G1709" s="4">
        <v>1</v>
      </c>
      <c r="H1709">
        <f>COUNTIFS($C$2:$C1709,C1709,$F$2:$F1709,F1709,$I$2:$I1709,I1709)</f>
        <v>1708</v>
      </c>
      <c r="I1709" s="4">
        <f>③入力シート!E1712</f>
        <v>0</v>
      </c>
      <c r="K1709" s="4">
        <f>③入力シート!G1712</f>
        <v>0</v>
      </c>
      <c r="L1709" s="4">
        <f>③入力シート!H1712</f>
        <v>0</v>
      </c>
      <c r="O1709" s="4">
        <f>①基本情報!$B$9</f>
        <v>0</v>
      </c>
      <c r="P1709" s="4" t="str">
        <f>③入力シート!B1712</f>
        <v/>
      </c>
      <c r="R1709" s="4" t="s">
        <v>50</v>
      </c>
      <c r="S1709" s="4" t="str">
        <f t="shared" si="27"/>
        <v/>
      </c>
      <c r="T1709" s="4">
        <f>③入力シート!J1712</f>
        <v>0</v>
      </c>
    </row>
    <row r="1710" spans="1:20" ht="15" customHeight="1">
      <c r="A1710" s="4">
        <v>0</v>
      </c>
      <c r="B1710" s="4">
        <f>③入力シート!$B$2</f>
        <v>202307</v>
      </c>
      <c r="C1710" s="4" t="e">
        <f>③入力シート!C1713*100+③入力シート!D1713</f>
        <v>#VALUE!</v>
      </c>
      <c r="D1710" s="4">
        <v>112011</v>
      </c>
      <c r="E1710" s="4">
        <f>①基本情報!$B$11</f>
        <v>0</v>
      </c>
      <c r="F1710" s="4" t="str">
        <f>③入力シート!Q1713</f>
        <v/>
      </c>
      <c r="G1710" s="4">
        <v>1</v>
      </c>
      <c r="H1710">
        <f>COUNTIFS($C$2:$C1710,C1710,$F$2:$F1710,F1710,$I$2:$I1710,I1710)</f>
        <v>1709</v>
      </c>
      <c r="I1710" s="4">
        <f>③入力シート!E1713</f>
        <v>0</v>
      </c>
      <c r="K1710" s="4">
        <f>③入力シート!G1713</f>
        <v>0</v>
      </c>
      <c r="L1710" s="4">
        <f>③入力シート!H1713</f>
        <v>0</v>
      </c>
      <c r="O1710" s="4">
        <f>①基本情報!$B$9</f>
        <v>0</v>
      </c>
      <c r="P1710" s="4" t="str">
        <f>③入力シート!B1713</f>
        <v/>
      </c>
      <c r="R1710" s="4" t="s">
        <v>50</v>
      </c>
      <c r="S1710" s="4" t="str">
        <f t="shared" si="27"/>
        <v/>
      </c>
      <c r="T1710" s="4">
        <f>③入力シート!J1713</f>
        <v>0</v>
      </c>
    </row>
    <row r="1711" spans="1:20" ht="15" customHeight="1">
      <c r="A1711" s="4">
        <v>0</v>
      </c>
      <c r="B1711" s="4">
        <f>③入力シート!$B$2</f>
        <v>202307</v>
      </c>
      <c r="C1711" s="4" t="e">
        <f>③入力シート!C1714*100+③入力シート!D1714</f>
        <v>#VALUE!</v>
      </c>
      <c r="D1711" s="4">
        <v>112011</v>
      </c>
      <c r="E1711" s="4">
        <f>①基本情報!$B$11</f>
        <v>0</v>
      </c>
      <c r="F1711" s="4" t="str">
        <f>③入力シート!Q1714</f>
        <v/>
      </c>
      <c r="G1711" s="4">
        <v>1</v>
      </c>
      <c r="H1711">
        <f>COUNTIFS($C$2:$C1711,C1711,$F$2:$F1711,F1711,$I$2:$I1711,I1711)</f>
        <v>1710</v>
      </c>
      <c r="I1711" s="4">
        <f>③入力シート!E1714</f>
        <v>0</v>
      </c>
      <c r="K1711" s="4">
        <f>③入力シート!G1714</f>
        <v>0</v>
      </c>
      <c r="L1711" s="4">
        <f>③入力シート!H1714</f>
        <v>0</v>
      </c>
      <c r="O1711" s="4">
        <f>①基本情報!$B$9</f>
        <v>0</v>
      </c>
      <c r="P1711" s="4" t="str">
        <f>③入力シート!B1714</f>
        <v/>
      </c>
      <c r="R1711" s="4" t="s">
        <v>50</v>
      </c>
      <c r="S1711" s="4" t="str">
        <f t="shared" si="27"/>
        <v/>
      </c>
      <c r="T1711" s="4">
        <f>③入力シート!J1714</f>
        <v>0</v>
      </c>
    </row>
    <row r="1712" spans="1:20" ht="15" customHeight="1">
      <c r="A1712" s="4">
        <v>0</v>
      </c>
      <c r="B1712" s="4">
        <f>③入力シート!$B$2</f>
        <v>202307</v>
      </c>
      <c r="C1712" s="4" t="e">
        <f>③入力シート!C1715*100+③入力シート!D1715</f>
        <v>#VALUE!</v>
      </c>
      <c r="D1712" s="4">
        <v>112011</v>
      </c>
      <c r="E1712" s="4">
        <f>①基本情報!$B$11</f>
        <v>0</v>
      </c>
      <c r="F1712" s="4" t="str">
        <f>③入力シート!Q1715</f>
        <v/>
      </c>
      <c r="G1712" s="4">
        <v>1</v>
      </c>
      <c r="H1712">
        <f>COUNTIFS($C$2:$C1712,C1712,$F$2:$F1712,F1712,$I$2:$I1712,I1712)</f>
        <v>1711</v>
      </c>
      <c r="I1712" s="4">
        <f>③入力シート!E1715</f>
        <v>0</v>
      </c>
      <c r="K1712" s="4">
        <f>③入力シート!G1715</f>
        <v>0</v>
      </c>
      <c r="L1712" s="4">
        <f>③入力シート!H1715</f>
        <v>0</v>
      </c>
      <c r="O1712" s="4">
        <f>①基本情報!$B$9</f>
        <v>0</v>
      </c>
      <c r="P1712" s="4" t="str">
        <f>③入力シート!B1715</f>
        <v/>
      </c>
      <c r="R1712" s="4" t="s">
        <v>50</v>
      </c>
      <c r="S1712" s="4" t="str">
        <f t="shared" si="27"/>
        <v/>
      </c>
      <c r="T1712" s="4">
        <f>③入力シート!J1715</f>
        <v>0</v>
      </c>
    </row>
    <row r="1713" spans="1:20" ht="15" customHeight="1">
      <c r="A1713" s="4">
        <v>0</v>
      </c>
      <c r="B1713" s="4">
        <f>③入力シート!$B$2</f>
        <v>202307</v>
      </c>
      <c r="C1713" s="4" t="e">
        <f>③入力シート!C1716*100+③入力シート!D1716</f>
        <v>#VALUE!</v>
      </c>
      <c r="D1713" s="4">
        <v>112011</v>
      </c>
      <c r="E1713" s="4">
        <f>①基本情報!$B$11</f>
        <v>0</v>
      </c>
      <c r="F1713" s="4" t="str">
        <f>③入力シート!Q1716</f>
        <v/>
      </c>
      <c r="G1713" s="4">
        <v>1</v>
      </c>
      <c r="H1713">
        <f>COUNTIFS($C$2:$C1713,C1713,$F$2:$F1713,F1713,$I$2:$I1713,I1713)</f>
        <v>1712</v>
      </c>
      <c r="I1713" s="4">
        <f>③入力シート!E1716</f>
        <v>0</v>
      </c>
      <c r="K1713" s="4">
        <f>③入力シート!G1716</f>
        <v>0</v>
      </c>
      <c r="L1713" s="4">
        <f>③入力シート!H1716</f>
        <v>0</v>
      </c>
      <c r="O1713" s="4">
        <f>①基本情報!$B$9</f>
        <v>0</v>
      </c>
      <c r="P1713" s="4" t="str">
        <f>③入力シート!B1716</f>
        <v/>
      </c>
      <c r="R1713" s="4" t="s">
        <v>50</v>
      </c>
      <c r="S1713" s="4" t="str">
        <f t="shared" si="27"/>
        <v/>
      </c>
      <c r="T1713" s="4">
        <f>③入力シート!J1716</f>
        <v>0</v>
      </c>
    </row>
    <row r="1714" spans="1:20" ht="15" customHeight="1">
      <c r="A1714" s="4">
        <v>0</v>
      </c>
      <c r="B1714" s="4">
        <f>③入力シート!$B$2</f>
        <v>202307</v>
      </c>
      <c r="C1714" s="4" t="e">
        <f>③入力シート!C1717*100+③入力シート!D1717</f>
        <v>#VALUE!</v>
      </c>
      <c r="D1714" s="4">
        <v>112011</v>
      </c>
      <c r="E1714" s="4">
        <f>①基本情報!$B$11</f>
        <v>0</v>
      </c>
      <c r="F1714" s="4" t="str">
        <f>③入力シート!Q1717</f>
        <v/>
      </c>
      <c r="G1714" s="4">
        <v>1</v>
      </c>
      <c r="H1714">
        <f>COUNTIFS($C$2:$C1714,C1714,$F$2:$F1714,F1714,$I$2:$I1714,I1714)</f>
        <v>1713</v>
      </c>
      <c r="I1714" s="4">
        <f>③入力シート!E1717</f>
        <v>0</v>
      </c>
      <c r="K1714" s="4">
        <f>③入力シート!G1717</f>
        <v>0</v>
      </c>
      <c r="L1714" s="4">
        <f>③入力シート!H1717</f>
        <v>0</v>
      </c>
      <c r="O1714" s="4">
        <f>①基本情報!$B$9</f>
        <v>0</v>
      </c>
      <c r="P1714" s="4" t="str">
        <f>③入力シート!B1717</f>
        <v/>
      </c>
      <c r="R1714" s="4" t="s">
        <v>50</v>
      </c>
      <c r="S1714" s="4" t="str">
        <f t="shared" si="27"/>
        <v/>
      </c>
      <c r="T1714" s="4">
        <f>③入力シート!J1717</f>
        <v>0</v>
      </c>
    </row>
    <row r="1715" spans="1:20" ht="15" customHeight="1">
      <c r="A1715" s="4">
        <v>0</v>
      </c>
      <c r="B1715" s="4">
        <f>③入力シート!$B$2</f>
        <v>202307</v>
      </c>
      <c r="C1715" s="4" t="e">
        <f>③入力シート!C1718*100+③入力シート!D1718</f>
        <v>#VALUE!</v>
      </c>
      <c r="D1715" s="4">
        <v>112011</v>
      </c>
      <c r="E1715" s="4">
        <f>①基本情報!$B$11</f>
        <v>0</v>
      </c>
      <c r="F1715" s="4" t="str">
        <f>③入力シート!Q1718</f>
        <v/>
      </c>
      <c r="G1715" s="4">
        <v>1</v>
      </c>
      <c r="H1715">
        <f>COUNTIFS($C$2:$C1715,C1715,$F$2:$F1715,F1715,$I$2:$I1715,I1715)</f>
        <v>1714</v>
      </c>
      <c r="I1715" s="4">
        <f>③入力シート!E1718</f>
        <v>0</v>
      </c>
      <c r="K1715" s="4">
        <f>③入力シート!G1718</f>
        <v>0</v>
      </c>
      <c r="L1715" s="4">
        <f>③入力シート!H1718</f>
        <v>0</v>
      </c>
      <c r="O1715" s="4">
        <f>①基本情報!$B$9</f>
        <v>0</v>
      </c>
      <c r="P1715" s="4" t="str">
        <f>③入力シート!B1718</f>
        <v/>
      </c>
      <c r="R1715" s="4" t="s">
        <v>50</v>
      </c>
      <c r="S1715" s="4" t="str">
        <f t="shared" si="27"/>
        <v/>
      </c>
      <c r="T1715" s="4">
        <f>③入力シート!J1718</f>
        <v>0</v>
      </c>
    </row>
    <row r="1716" spans="1:20" ht="15" customHeight="1">
      <c r="A1716" s="4">
        <v>0</v>
      </c>
      <c r="B1716" s="4">
        <f>③入力シート!$B$2</f>
        <v>202307</v>
      </c>
      <c r="C1716" s="4" t="e">
        <f>③入力シート!C1719*100+③入力シート!D1719</f>
        <v>#VALUE!</v>
      </c>
      <c r="D1716" s="4">
        <v>112011</v>
      </c>
      <c r="E1716" s="4">
        <f>①基本情報!$B$11</f>
        <v>0</v>
      </c>
      <c r="F1716" s="4" t="str">
        <f>③入力シート!Q1719</f>
        <v/>
      </c>
      <c r="G1716" s="4">
        <v>1</v>
      </c>
      <c r="H1716">
        <f>COUNTIFS($C$2:$C1716,C1716,$F$2:$F1716,F1716,$I$2:$I1716,I1716)</f>
        <v>1715</v>
      </c>
      <c r="I1716" s="4">
        <f>③入力シート!E1719</f>
        <v>0</v>
      </c>
      <c r="K1716" s="4">
        <f>③入力シート!G1719</f>
        <v>0</v>
      </c>
      <c r="L1716" s="4">
        <f>③入力シート!H1719</f>
        <v>0</v>
      </c>
      <c r="O1716" s="4">
        <f>①基本情報!$B$9</f>
        <v>0</v>
      </c>
      <c r="P1716" s="4" t="str">
        <f>③入力シート!B1719</f>
        <v/>
      </c>
      <c r="R1716" s="4" t="s">
        <v>50</v>
      </c>
      <c r="S1716" s="4" t="str">
        <f t="shared" si="27"/>
        <v/>
      </c>
      <c r="T1716" s="4">
        <f>③入力シート!J1719</f>
        <v>0</v>
      </c>
    </row>
    <row r="1717" spans="1:20" ht="15" customHeight="1">
      <c r="A1717" s="4">
        <v>0</v>
      </c>
      <c r="B1717" s="4">
        <f>③入力シート!$B$2</f>
        <v>202307</v>
      </c>
      <c r="C1717" s="4" t="e">
        <f>③入力シート!C1720*100+③入力シート!D1720</f>
        <v>#VALUE!</v>
      </c>
      <c r="D1717" s="4">
        <v>112011</v>
      </c>
      <c r="E1717" s="4">
        <f>①基本情報!$B$11</f>
        <v>0</v>
      </c>
      <c r="F1717" s="4" t="str">
        <f>③入力シート!Q1720</f>
        <v/>
      </c>
      <c r="G1717" s="4">
        <v>1</v>
      </c>
      <c r="H1717">
        <f>COUNTIFS($C$2:$C1717,C1717,$F$2:$F1717,F1717,$I$2:$I1717,I1717)</f>
        <v>1716</v>
      </c>
      <c r="I1717" s="4">
        <f>③入力シート!E1720</f>
        <v>0</v>
      </c>
      <c r="K1717" s="4">
        <f>③入力シート!G1720</f>
        <v>0</v>
      </c>
      <c r="L1717" s="4">
        <f>③入力シート!H1720</f>
        <v>0</v>
      </c>
      <c r="O1717" s="4">
        <f>①基本情報!$B$9</f>
        <v>0</v>
      </c>
      <c r="P1717" s="4" t="str">
        <f>③入力シート!B1720</f>
        <v/>
      </c>
      <c r="R1717" s="4" t="s">
        <v>50</v>
      </c>
      <c r="S1717" s="4" t="str">
        <f t="shared" si="27"/>
        <v/>
      </c>
      <c r="T1717" s="4">
        <f>③入力シート!J1720</f>
        <v>0</v>
      </c>
    </row>
    <row r="1718" spans="1:20" ht="15" customHeight="1">
      <c r="A1718" s="4">
        <v>0</v>
      </c>
      <c r="B1718" s="4">
        <f>③入力シート!$B$2</f>
        <v>202307</v>
      </c>
      <c r="C1718" s="4" t="e">
        <f>③入力シート!C1721*100+③入力シート!D1721</f>
        <v>#VALUE!</v>
      </c>
      <c r="D1718" s="4">
        <v>112011</v>
      </c>
      <c r="E1718" s="4">
        <f>①基本情報!$B$11</f>
        <v>0</v>
      </c>
      <c r="F1718" s="4" t="str">
        <f>③入力シート!Q1721</f>
        <v/>
      </c>
      <c r="G1718" s="4">
        <v>1</v>
      </c>
      <c r="H1718">
        <f>COUNTIFS($C$2:$C1718,C1718,$F$2:$F1718,F1718,$I$2:$I1718,I1718)</f>
        <v>1717</v>
      </c>
      <c r="I1718" s="4">
        <f>③入力シート!E1721</f>
        <v>0</v>
      </c>
      <c r="K1718" s="4">
        <f>③入力シート!G1721</f>
        <v>0</v>
      </c>
      <c r="L1718" s="4">
        <f>③入力シート!H1721</f>
        <v>0</v>
      </c>
      <c r="O1718" s="4">
        <f>①基本情報!$B$9</f>
        <v>0</v>
      </c>
      <c r="P1718" s="4" t="str">
        <f>③入力シート!B1721</f>
        <v/>
      </c>
      <c r="R1718" s="4" t="s">
        <v>50</v>
      </c>
      <c r="S1718" s="4" t="str">
        <f t="shared" si="27"/>
        <v/>
      </c>
      <c r="T1718" s="4">
        <f>③入力シート!J1721</f>
        <v>0</v>
      </c>
    </row>
    <row r="1719" spans="1:20" ht="15" customHeight="1">
      <c r="A1719" s="4">
        <v>0</v>
      </c>
      <c r="B1719" s="4">
        <f>③入力シート!$B$2</f>
        <v>202307</v>
      </c>
      <c r="C1719" s="4" t="e">
        <f>③入力シート!C1722*100+③入力シート!D1722</f>
        <v>#VALUE!</v>
      </c>
      <c r="D1719" s="4">
        <v>112011</v>
      </c>
      <c r="E1719" s="4">
        <f>①基本情報!$B$11</f>
        <v>0</v>
      </c>
      <c r="F1719" s="4" t="str">
        <f>③入力シート!Q1722</f>
        <v/>
      </c>
      <c r="G1719" s="4">
        <v>1</v>
      </c>
      <c r="H1719">
        <f>COUNTIFS($C$2:$C1719,C1719,$F$2:$F1719,F1719,$I$2:$I1719,I1719)</f>
        <v>1718</v>
      </c>
      <c r="I1719" s="4">
        <f>③入力シート!E1722</f>
        <v>0</v>
      </c>
      <c r="K1719" s="4">
        <f>③入力シート!G1722</f>
        <v>0</v>
      </c>
      <c r="L1719" s="4">
        <f>③入力シート!H1722</f>
        <v>0</v>
      </c>
      <c r="O1719" s="4">
        <f>①基本情報!$B$9</f>
        <v>0</v>
      </c>
      <c r="P1719" s="4" t="str">
        <f>③入力シート!B1722</f>
        <v/>
      </c>
      <c r="R1719" s="4" t="s">
        <v>50</v>
      </c>
      <c r="S1719" s="4" t="str">
        <f t="shared" si="27"/>
        <v/>
      </c>
      <c r="T1719" s="4">
        <f>③入力シート!J1722</f>
        <v>0</v>
      </c>
    </row>
    <row r="1720" spans="1:20" ht="15" customHeight="1">
      <c r="A1720" s="4">
        <v>0</v>
      </c>
      <c r="B1720" s="4">
        <f>③入力シート!$B$2</f>
        <v>202307</v>
      </c>
      <c r="C1720" s="4" t="e">
        <f>③入力シート!C1723*100+③入力シート!D1723</f>
        <v>#VALUE!</v>
      </c>
      <c r="D1720" s="4">
        <v>112011</v>
      </c>
      <c r="E1720" s="4">
        <f>①基本情報!$B$11</f>
        <v>0</v>
      </c>
      <c r="F1720" s="4" t="str">
        <f>③入力シート!Q1723</f>
        <v/>
      </c>
      <c r="G1720" s="4">
        <v>1</v>
      </c>
      <c r="H1720">
        <f>COUNTIFS($C$2:$C1720,C1720,$F$2:$F1720,F1720,$I$2:$I1720,I1720)</f>
        <v>1719</v>
      </c>
      <c r="I1720" s="4">
        <f>③入力シート!E1723</f>
        <v>0</v>
      </c>
      <c r="K1720" s="4">
        <f>③入力シート!G1723</f>
        <v>0</v>
      </c>
      <c r="L1720" s="4">
        <f>③入力シート!H1723</f>
        <v>0</v>
      </c>
      <c r="O1720" s="4">
        <f>①基本情報!$B$9</f>
        <v>0</v>
      </c>
      <c r="P1720" s="4" t="str">
        <f>③入力シート!B1723</f>
        <v/>
      </c>
      <c r="R1720" s="4" t="s">
        <v>50</v>
      </c>
      <c r="S1720" s="4" t="str">
        <f t="shared" si="27"/>
        <v/>
      </c>
      <c r="T1720" s="4">
        <f>③入力シート!J1723</f>
        <v>0</v>
      </c>
    </row>
    <row r="1721" spans="1:20" ht="15" customHeight="1">
      <c r="A1721" s="4">
        <v>0</v>
      </c>
      <c r="B1721" s="4">
        <f>③入力シート!$B$2</f>
        <v>202307</v>
      </c>
      <c r="C1721" s="4" t="e">
        <f>③入力シート!C1724*100+③入力シート!D1724</f>
        <v>#VALUE!</v>
      </c>
      <c r="D1721" s="4">
        <v>112011</v>
      </c>
      <c r="E1721" s="4">
        <f>①基本情報!$B$11</f>
        <v>0</v>
      </c>
      <c r="F1721" s="4" t="str">
        <f>③入力シート!Q1724</f>
        <v/>
      </c>
      <c r="G1721" s="4">
        <v>1</v>
      </c>
      <c r="H1721">
        <f>COUNTIFS($C$2:$C1721,C1721,$F$2:$F1721,F1721,$I$2:$I1721,I1721)</f>
        <v>1720</v>
      </c>
      <c r="I1721" s="4">
        <f>③入力シート!E1724</f>
        <v>0</v>
      </c>
      <c r="K1721" s="4">
        <f>③入力シート!G1724</f>
        <v>0</v>
      </c>
      <c r="L1721" s="4">
        <f>③入力シート!H1724</f>
        <v>0</v>
      </c>
      <c r="O1721" s="4">
        <f>①基本情報!$B$9</f>
        <v>0</v>
      </c>
      <c r="P1721" s="4" t="str">
        <f>③入力シート!B1724</f>
        <v/>
      </c>
      <c r="R1721" s="4" t="s">
        <v>50</v>
      </c>
      <c r="S1721" s="4" t="str">
        <f t="shared" si="27"/>
        <v/>
      </c>
      <c r="T1721" s="4">
        <f>③入力シート!J1724</f>
        <v>0</v>
      </c>
    </row>
    <row r="1722" spans="1:20" ht="15" customHeight="1">
      <c r="A1722" s="4">
        <v>0</v>
      </c>
      <c r="B1722" s="4">
        <f>③入力シート!$B$2</f>
        <v>202307</v>
      </c>
      <c r="C1722" s="4" t="e">
        <f>③入力シート!C1725*100+③入力シート!D1725</f>
        <v>#VALUE!</v>
      </c>
      <c r="D1722" s="4">
        <v>112011</v>
      </c>
      <c r="E1722" s="4">
        <f>①基本情報!$B$11</f>
        <v>0</v>
      </c>
      <c r="F1722" s="4" t="str">
        <f>③入力シート!Q1725</f>
        <v/>
      </c>
      <c r="G1722" s="4">
        <v>1</v>
      </c>
      <c r="H1722">
        <f>COUNTIFS($C$2:$C1722,C1722,$F$2:$F1722,F1722,$I$2:$I1722,I1722)</f>
        <v>1721</v>
      </c>
      <c r="I1722" s="4">
        <f>③入力シート!E1725</f>
        <v>0</v>
      </c>
      <c r="K1722" s="4">
        <f>③入力シート!G1725</f>
        <v>0</v>
      </c>
      <c r="L1722" s="4">
        <f>③入力シート!H1725</f>
        <v>0</v>
      </c>
      <c r="O1722" s="4">
        <f>①基本情報!$B$9</f>
        <v>0</v>
      </c>
      <c r="P1722" s="4" t="str">
        <f>③入力シート!B1725</f>
        <v/>
      </c>
      <c r="R1722" s="4" t="s">
        <v>50</v>
      </c>
      <c r="S1722" s="4" t="str">
        <f t="shared" si="27"/>
        <v/>
      </c>
      <c r="T1722" s="4">
        <f>③入力シート!J1725</f>
        <v>0</v>
      </c>
    </row>
    <row r="1723" spans="1:20" ht="15" customHeight="1">
      <c r="A1723" s="4">
        <v>0</v>
      </c>
      <c r="B1723" s="4">
        <f>③入力シート!$B$2</f>
        <v>202307</v>
      </c>
      <c r="C1723" s="4" t="e">
        <f>③入力シート!C1726*100+③入力シート!D1726</f>
        <v>#VALUE!</v>
      </c>
      <c r="D1723" s="4">
        <v>112011</v>
      </c>
      <c r="E1723" s="4">
        <f>①基本情報!$B$11</f>
        <v>0</v>
      </c>
      <c r="F1723" s="4" t="str">
        <f>③入力シート!Q1726</f>
        <v/>
      </c>
      <c r="G1723" s="4">
        <v>1</v>
      </c>
      <c r="H1723">
        <f>COUNTIFS($C$2:$C1723,C1723,$F$2:$F1723,F1723,$I$2:$I1723,I1723)</f>
        <v>1722</v>
      </c>
      <c r="I1723" s="4">
        <f>③入力シート!E1726</f>
        <v>0</v>
      </c>
      <c r="K1723" s="4">
        <f>③入力シート!G1726</f>
        <v>0</v>
      </c>
      <c r="L1723" s="4">
        <f>③入力シート!H1726</f>
        <v>0</v>
      </c>
      <c r="O1723" s="4">
        <f>①基本情報!$B$9</f>
        <v>0</v>
      </c>
      <c r="P1723" s="4" t="str">
        <f>③入力シート!B1726</f>
        <v/>
      </c>
      <c r="R1723" s="4" t="s">
        <v>50</v>
      </c>
      <c r="S1723" s="4" t="str">
        <f t="shared" si="27"/>
        <v/>
      </c>
      <c r="T1723" s="4">
        <f>③入力シート!J1726</f>
        <v>0</v>
      </c>
    </row>
    <row r="1724" spans="1:20" ht="15" customHeight="1">
      <c r="A1724" s="4">
        <v>0</v>
      </c>
      <c r="B1724" s="4">
        <f>③入力シート!$B$2</f>
        <v>202307</v>
      </c>
      <c r="C1724" s="4" t="e">
        <f>③入力シート!C1727*100+③入力シート!D1727</f>
        <v>#VALUE!</v>
      </c>
      <c r="D1724" s="4">
        <v>112011</v>
      </c>
      <c r="E1724" s="4">
        <f>①基本情報!$B$11</f>
        <v>0</v>
      </c>
      <c r="F1724" s="4" t="str">
        <f>③入力シート!Q1727</f>
        <v/>
      </c>
      <c r="G1724" s="4">
        <v>1</v>
      </c>
      <c r="H1724">
        <f>COUNTIFS($C$2:$C1724,C1724,$F$2:$F1724,F1724,$I$2:$I1724,I1724)</f>
        <v>1723</v>
      </c>
      <c r="I1724" s="4">
        <f>③入力シート!E1727</f>
        <v>0</v>
      </c>
      <c r="K1724" s="4">
        <f>③入力シート!G1727</f>
        <v>0</v>
      </c>
      <c r="L1724" s="4">
        <f>③入力シート!H1727</f>
        <v>0</v>
      </c>
      <c r="O1724" s="4">
        <f>①基本情報!$B$9</f>
        <v>0</v>
      </c>
      <c r="P1724" s="4" t="str">
        <f>③入力シート!B1727</f>
        <v/>
      </c>
      <c r="R1724" s="4" t="s">
        <v>50</v>
      </c>
      <c r="S1724" s="4" t="str">
        <f t="shared" si="27"/>
        <v/>
      </c>
      <c r="T1724" s="4">
        <f>③入力シート!J1727</f>
        <v>0</v>
      </c>
    </row>
    <row r="1725" spans="1:20" ht="15" customHeight="1">
      <c r="A1725" s="4">
        <v>0</v>
      </c>
      <c r="B1725" s="4">
        <f>③入力シート!$B$2</f>
        <v>202307</v>
      </c>
      <c r="C1725" s="4" t="e">
        <f>③入力シート!C1728*100+③入力シート!D1728</f>
        <v>#VALUE!</v>
      </c>
      <c r="D1725" s="4">
        <v>112011</v>
      </c>
      <c r="E1725" s="4">
        <f>①基本情報!$B$11</f>
        <v>0</v>
      </c>
      <c r="F1725" s="4" t="str">
        <f>③入力シート!Q1728</f>
        <v/>
      </c>
      <c r="G1725" s="4">
        <v>1</v>
      </c>
      <c r="H1725">
        <f>COUNTIFS($C$2:$C1725,C1725,$F$2:$F1725,F1725,$I$2:$I1725,I1725)</f>
        <v>1724</v>
      </c>
      <c r="I1725" s="4">
        <f>③入力シート!E1728</f>
        <v>0</v>
      </c>
      <c r="K1725" s="4">
        <f>③入力シート!G1728</f>
        <v>0</v>
      </c>
      <c r="L1725" s="4">
        <f>③入力シート!H1728</f>
        <v>0</v>
      </c>
      <c r="O1725" s="4">
        <f>①基本情報!$B$9</f>
        <v>0</v>
      </c>
      <c r="P1725" s="4" t="str">
        <f>③入力シート!B1728</f>
        <v/>
      </c>
      <c r="R1725" s="4" t="s">
        <v>50</v>
      </c>
      <c r="S1725" s="4" t="str">
        <f t="shared" si="27"/>
        <v/>
      </c>
      <c r="T1725" s="4">
        <f>③入力シート!J1728</f>
        <v>0</v>
      </c>
    </row>
    <row r="1726" spans="1:20" ht="15" customHeight="1">
      <c r="A1726" s="4">
        <v>0</v>
      </c>
      <c r="B1726" s="4">
        <f>③入力シート!$B$2</f>
        <v>202307</v>
      </c>
      <c r="C1726" s="4" t="e">
        <f>③入力シート!C1729*100+③入力シート!D1729</f>
        <v>#VALUE!</v>
      </c>
      <c r="D1726" s="4">
        <v>112011</v>
      </c>
      <c r="E1726" s="4">
        <f>①基本情報!$B$11</f>
        <v>0</v>
      </c>
      <c r="F1726" s="4" t="str">
        <f>③入力シート!Q1729</f>
        <v/>
      </c>
      <c r="G1726" s="4">
        <v>1</v>
      </c>
      <c r="H1726">
        <f>COUNTIFS($C$2:$C1726,C1726,$F$2:$F1726,F1726,$I$2:$I1726,I1726)</f>
        <v>1725</v>
      </c>
      <c r="I1726" s="4">
        <f>③入力シート!E1729</f>
        <v>0</v>
      </c>
      <c r="K1726" s="4">
        <f>③入力シート!G1729</f>
        <v>0</v>
      </c>
      <c r="L1726" s="4">
        <f>③入力シート!H1729</f>
        <v>0</v>
      </c>
      <c r="O1726" s="4">
        <f>①基本情報!$B$9</f>
        <v>0</v>
      </c>
      <c r="P1726" s="4" t="str">
        <f>③入力シート!B1729</f>
        <v/>
      </c>
      <c r="R1726" s="4" t="s">
        <v>50</v>
      </c>
      <c r="S1726" s="4" t="str">
        <f t="shared" si="27"/>
        <v/>
      </c>
      <c r="T1726" s="4">
        <f>③入力シート!J1729</f>
        <v>0</v>
      </c>
    </row>
    <row r="1727" spans="1:20" ht="15" customHeight="1">
      <c r="A1727" s="4">
        <v>0</v>
      </c>
      <c r="B1727" s="4">
        <f>③入力シート!$B$2</f>
        <v>202307</v>
      </c>
      <c r="C1727" s="4" t="e">
        <f>③入力シート!C1730*100+③入力シート!D1730</f>
        <v>#VALUE!</v>
      </c>
      <c r="D1727" s="4">
        <v>112011</v>
      </c>
      <c r="E1727" s="4">
        <f>①基本情報!$B$11</f>
        <v>0</v>
      </c>
      <c r="F1727" s="4" t="str">
        <f>③入力シート!Q1730</f>
        <v/>
      </c>
      <c r="G1727" s="4">
        <v>1</v>
      </c>
      <c r="H1727">
        <f>COUNTIFS($C$2:$C1727,C1727,$F$2:$F1727,F1727,$I$2:$I1727,I1727)</f>
        <v>1726</v>
      </c>
      <c r="I1727" s="4">
        <f>③入力シート!E1730</f>
        <v>0</v>
      </c>
      <c r="K1727" s="4">
        <f>③入力シート!G1730</f>
        <v>0</v>
      </c>
      <c r="L1727" s="4">
        <f>③入力シート!H1730</f>
        <v>0</v>
      </c>
      <c r="O1727" s="4">
        <f>①基本情報!$B$9</f>
        <v>0</v>
      </c>
      <c r="P1727" s="4" t="str">
        <f>③入力シート!B1730</f>
        <v/>
      </c>
      <c r="R1727" s="4" t="s">
        <v>50</v>
      </c>
      <c r="S1727" s="4" t="str">
        <f t="shared" si="27"/>
        <v/>
      </c>
      <c r="T1727" s="4">
        <f>③入力シート!J1730</f>
        <v>0</v>
      </c>
    </row>
    <row r="1728" spans="1:20" ht="15" customHeight="1">
      <c r="A1728" s="4">
        <v>0</v>
      </c>
      <c r="B1728" s="4">
        <f>③入力シート!$B$2</f>
        <v>202307</v>
      </c>
      <c r="C1728" s="4" t="e">
        <f>③入力シート!C1731*100+③入力シート!D1731</f>
        <v>#VALUE!</v>
      </c>
      <c r="D1728" s="4">
        <v>112011</v>
      </c>
      <c r="E1728" s="4">
        <f>①基本情報!$B$11</f>
        <v>0</v>
      </c>
      <c r="F1728" s="4" t="str">
        <f>③入力シート!Q1731</f>
        <v/>
      </c>
      <c r="G1728" s="4">
        <v>1</v>
      </c>
      <c r="H1728">
        <f>COUNTIFS($C$2:$C1728,C1728,$F$2:$F1728,F1728,$I$2:$I1728,I1728)</f>
        <v>1727</v>
      </c>
      <c r="I1728" s="4">
        <f>③入力シート!E1731</f>
        <v>0</v>
      </c>
      <c r="K1728" s="4">
        <f>③入力シート!G1731</f>
        <v>0</v>
      </c>
      <c r="L1728" s="4">
        <f>③入力シート!H1731</f>
        <v>0</v>
      </c>
      <c r="O1728" s="4">
        <f>①基本情報!$B$9</f>
        <v>0</v>
      </c>
      <c r="P1728" s="4" t="str">
        <f>③入力シート!B1731</f>
        <v/>
      </c>
      <c r="R1728" s="4" t="s">
        <v>50</v>
      </c>
      <c r="S1728" s="4" t="str">
        <f t="shared" si="27"/>
        <v/>
      </c>
      <c r="T1728" s="4">
        <f>③入力シート!J1731</f>
        <v>0</v>
      </c>
    </row>
    <row r="1729" spans="1:20" ht="15" customHeight="1">
      <c r="A1729" s="4">
        <v>0</v>
      </c>
      <c r="B1729" s="4">
        <f>③入力シート!$B$2</f>
        <v>202307</v>
      </c>
      <c r="C1729" s="4" t="e">
        <f>③入力シート!C1732*100+③入力シート!D1732</f>
        <v>#VALUE!</v>
      </c>
      <c r="D1729" s="4">
        <v>112011</v>
      </c>
      <c r="E1729" s="4">
        <f>①基本情報!$B$11</f>
        <v>0</v>
      </c>
      <c r="F1729" s="4" t="str">
        <f>③入力シート!Q1732</f>
        <v/>
      </c>
      <c r="G1729" s="4">
        <v>1</v>
      </c>
      <c r="H1729">
        <f>COUNTIFS($C$2:$C1729,C1729,$F$2:$F1729,F1729,$I$2:$I1729,I1729)</f>
        <v>1728</v>
      </c>
      <c r="I1729" s="4">
        <f>③入力シート!E1732</f>
        <v>0</v>
      </c>
      <c r="K1729" s="4">
        <f>③入力シート!G1732</f>
        <v>0</v>
      </c>
      <c r="L1729" s="4">
        <f>③入力シート!H1732</f>
        <v>0</v>
      </c>
      <c r="O1729" s="4">
        <f>①基本情報!$B$9</f>
        <v>0</v>
      </c>
      <c r="P1729" s="4" t="str">
        <f>③入力シート!B1732</f>
        <v/>
      </c>
      <c r="R1729" s="4" t="s">
        <v>50</v>
      </c>
      <c r="S1729" s="4" t="str">
        <f t="shared" si="27"/>
        <v/>
      </c>
      <c r="T1729" s="4">
        <f>③入力シート!J1732</f>
        <v>0</v>
      </c>
    </row>
    <row r="1730" spans="1:20" ht="15" customHeight="1">
      <c r="A1730" s="4">
        <v>0</v>
      </c>
      <c r="B1730" s="4">
        <f>③入力シート!$B$2</f>
        <v>202307</v>
      </c>
      <c r="C1730" s="4" t="e">
        <f>③入力シート!C1733*100+③入力シート!D1733</f>
        <v>#VALUE!</v>
      </c>
      <c r="D1730" s="4">
        <v>112011</v>
      </c>
      <c r="E1730" s="4">
        <f>①基本情報!$B$11</f>
        <v>0</v>
      </c>
      <c r="F1730" s="4" t="str">
        <f>③入力シート!Q1733</f>
        <v/>
      </c>
      <c r="G1730" s="4">
        <v>1</v>
      </c>
      <c r="H1730">
        <f>COUNTIFS($C$2:$C1730,C1730,$F$2:$F1730,F1730,$I$2:$I1730,I1730)</f>
        <v>1729</v>
      </c>
      <c r="I1730" s="4">
        <f>③入力シート!E1733</f>
        <v>0</v>
      </c>
      <c r="K1730" s="4">
        <f>③入力シート!G1733</f>
        <v>0</v>
      </c>
      <c r="L1730" s="4">
        <f>③入力シート!H1733</f>
        <v>0</v>
      </c>
      <c r="O1730" s="4">
        <f>①基本情報!$B$9</f>
        <v>0</v>
      </c>
      <c r="P1730" s="4" t="str">
        <f>③入力シート!B1733</f>
        <v/>
      </c>
      <c r="R1730" s="4" t="s">
        <v>50</v>
      </c>
      <c r="S1730" s="4" t="str">
        <f t="shared" si="27"/>
        <v/>
      </c>
      <c r="T1730" s="4">
        <f>③入力シート!J1733</f>
        <v>0</v>
      </c>
    </row>
    <row r="1731" spans="1:20" ht="15" customHeight="1">
      <c r="A1731" s="4">
        <v>0</v>
      </c>
      <c r="B1731" s="4">
        <f>③入力シート!$B$2</f>
        <v>202307</v>
      </c>
      <c r="C1731" s="4" t="e">
        <f>③入力シート!C1734*100+③入力シート!D1734</f>
        <v>#VALUE!</v>
      </c>
      <c r="D1731" s="4">
        <v>112011</v>
      </c>
      <c r="E1731" s="4">
        <f>①基本情報!$B$11</f>
        <v>0</v>
      </c>
      <c r="F1731" s="4" t="str">
        <f>③入力シート!Q1734</f>
        <v/>
      </c>
      <c r="G1731" s="4">
        <v>1</v>
      </c>
      <c r="H1731">
        <f>COUNTIFS($C$2:$C1731,C1731,$F$2:$F1731,F1731,$I$2:$I1731,I1731)</f>
        <v>1730</v>
      </c>
      <c r="I1731" s="4">
        <f>③入力シート!E1734</f>
        <v>0</v>
      </c>
      <c r="K1731" s="4">
        <f>③入力シート!G1734</f>
        <v>0</v>
      </c>
      <c r="L1731" s="4">
        <f>③入力シート!H1734</f>
        <v>0</v>
      </c>
      <c r="O1731" s="4">
        <f>①基本情報!$B$9</f>
        <v>0</v>
      </c>
      <c r="P1731" s="4" t="str">
        <f>③入力シート!B1734</f>
        <v/>
      </c>
      <c r="R1731" s="4" t="s">
        <v>50</v>
      </c>
      <c r="S1731" s="4" t="str">
        <f t="shared" si="27"/>
        <v/>
      </c>
      <c r="T1731" s="4">
        <f>③入力シート!J1734</f>
        <v>0</v>
      </c>
    </row>
    <row r="1732" spans="1:20" ht="15" customHeight="1">
      <c r="A1732" s="4">
        <v>0</v>
      </c>
      <c r="B1732" s="4">
        <f>③入力シート!$B$2</f>
        <v>202307</v>
      </c>
      <c r="C1732" s="4" t="e">
        <f>③入力シート!C1735*100+③入力シート!D1735</f>
        <v>#VALUE!</v>
      </c>
      <c r="D1732" s="4">
        <v>112011</v>
      </c>
      <c r="E1732" s="4">
        <f>①基本情報!$B$11</f>
        <v>0</v>
      </c>
      <c r="F1732" s="4" t="str">
        <f>③入力シート!Q1735</f>
        <v/>
      </c>
      <c r="G1732" s="4">
        <v>1</v>
      </c>
      <c r="H1732">
        <f>COUNTIFS($C$2:$C1732,C1732,$F$2:$F1732,F1732,$I$2:$I1732,I1732)</f>
        <v>1731</v>
      </c>
      <c r="I1732" s="4">
        <f>③入力シート!E1735</f>
        <v>0</v>
      </c>
      <c r="K1732" s="4">
        <f>③入力シート!G1735</f>
        <v>0</v>
      </c>
      <c r="L1732" s="4">
        <f>③入力シート!H1735</f>
        <v>0</v>
      </c>
      <c r="O1732" s="4">
        <f>①基本情報!$B$9</f>
        <v>0</v>
      </c>
      <c r="P1732" s="4" t="str">
        <f>③入力シート!B1735</f>
        <v/>
      </c>
      <c r="R1732" s="4" t="s">
        <v>50</v>
      </c>
      <c r="S1732" s="4" t="str">
        <f t="shared" si="27"/>
        <v/>
      </c>
      <c r="T1732" s="4">
        <f>③入力シート!J1735</f>
        <v>0</v>
      </c>
    </row>
    <row r="1733" spans="1:20" ht="15" customHeight="1">
      <c r="A1733" s="4">
        <v>0</v>
      </c>
      <c r="B1733" s="4">
        <f>③入力シート!$B$2</f>
        <v>202307</v>
      </c>
      <c r="C1733" s="4" t="e">
        <f>③入力シート!C1736*100+③入力シート!D1736</f>
        <v>#VALUE!</v>
      </c>
      <c r="D1733" s="4">
        <v>112011</v>
      </c>
      <c r="E1733" s="4">
        <f>①基本情報!$B$11</f>
        <v>0</v>
      </c>
      <c r="F1733" s="4" t="str">
        <f>③入力シート!Q1736</f>
        <v/>
      </c>
      <c r="G1733" s="4">
        <v>1</v>
      </c>
      <c r="H1733">
        <f>COUNTIFS($C$2:$C1733,C1733,$F$2:$F1733,F1733,$I$2:$I1733,I1733)</f>
        <v>1732</v>
      </c>
      <c r="I1733" s="4">
        <f>③入力シート!E1736</f>
        <v>0</v>
      </c>
      <c r="K1733" s="4">
        <f>③入力シート!G1736</f>
        <v>0</v>
      </c>
      <c r="L1733" s="4">
        <f>③入力シート!H1736</f>
        <v>0</v>
      </c>
      <c r="O1733" s="4">
        <f>①基本情報!$B$9</f>
        <v>0</v>
      </c>
      <c r="P1733" s="4" t="str">
        <f>③入力シート!B1736</f>
        <v/>
      </c>
      <c r="R1733" s="4" t="s">
        <v>50</v>
      </c>
      <c r="S1733" s="4" t="str">
        <f t="shared" si="27"/>
        <v/>
      </c>
      <c r="T1733" s="4">
        <f>③入力シート!J1736</f>
        <v>0</v>
      </c>
    </row>
    <row r="1734" spans="1:20" ht="15" customHeight="1">
      <c r="A1734" s="4">
        <v>0</v>
      </c>
      <c r="B1734" s="4">
        <f>③入力シート!$B$2</f>
        <v>202307</v>
      </c>
      <c r="C1734" s="4" t="e">
        <f>③入力シート!C1737*100+③入力シート!D1737</f>
        <v>#VALUE!</v>
      </c>
      <c r="D1734" s="4">
        <v>112011</v>
      </c>
      <c r="E1734" s="4">
        <f>①基本情報!$B$11</f>
        <v>0</v>
      </c>
      <c r="F1734" s="4" t="str">
        <f>③入力シート!Q1737</f>
        <v/>
      </c>
      <c r="G1734" s="4">
        <v>1</v>
      </c>
      <c r="H1734">
        <f>COUNTIFS($C$2:$C1734,C1734,$F$2:$F1734,F1734,$I$2:$I1734,I1734)</f>
        <v>1733</v>
      </c>
      <c r="I1734" s="4">
        <f>③入力シート!E1737</f>
        <v>0</v>
      </c>
      <c r="K1734" s="4">
        <f>③入力シート!G1737</f>
        <v>0</v>
      </c>
      <c r="L1734" s="4">
        <f>③入力シート!H1737</f>
        <v>0</v>
      </c>
      <c r="O1734" s="4">
        <f>①基本情報!$B$9</f>
        <v>0</v>
      </c>
      <c r="P1734" s="4" t="str">
        <f>③入力シート!B1737</f>
        <v/>
      </c>
      <c r="R1734" s="4" t="s">
        <v>50</v>
      </c>
      <c r="S1734" s="4" t="str">
        <f t="shared" si="27"/>
        <v/>
      </c>
      <c r="T1734" s="4">
        <f>③入力シート!J1737</f>
        <v>0</v>
      </c>
    </row>
    <row r="1735" spans="1:20" ht="15" customHeight="1">
      <c r="A1735" s="4">
        <v>0</v>
      </c>
      <c r="B1735" s="4">
        <f>③入力シート!$B$2</f>
        <v>202307</v>
      </c>
      <c r="C1735" s="4" t="e">
        <f>③入力シート!C1738*100+③入力シート!D1738</f>
        <v>#VALUE!</v>
      </c>
      <c r="D1735" s="4">
        <v>112011</v>
      </c>
      <c r="E1735" s="4">
        <f>①基本情報!$B$11</f>
        <v>0</v>
      </c>
      <c r="F1735" s="4" t="str">
        <f>③入力シート!Q1738</f>
        <v/>
      </c>
      <c r="G1735" s="4">
        <v>1</v>
      </c>
      <c r="H1735">
        <f>COUNTIFS($C$2:$C1735,C1735,$F$2:$F1735,F1735,$I$2:$I1735,I1735)</f>
        <v>1734</v>
      </c>
      <c r="I1735" s="4">
        <f>③入力シート!E1738</f>
        <v>0</v>
      </c>
      <c r="K1735" s="4">
        <f>③入力シート!G1738</f>
        <v>0</v>
      </c>
      <c r="L1735" s="4">
        <f>③入力シート!H1738</f>
        <v>0</v>
      </c>
      <c r="O1735" s="4">
        <f>①基本情報!$B$9</f>
        <v>0</v>
      </c>
      <c r="P1735" s="4" t="str">
        <f>③入力シート!B1738</f>
        <v/>
      </c>
      <c r="R1735" s="4" t="s">
        <v>50</v>
      </c>
      <c r="S1735" s="4" t="str">
        <f t="shared" si="27"/>
        <v/>
      </c>
      <c r="T1735" s="4">
        <f>③入力シート!J1738</f>
        <v>0</v>
      </c>
    </row>
    <row r="1736" spans="1:20" ht="15" customHeight="1">
      <c r="A1736" s="4">
        <v>0</v>
      </c>
      <c r="B1736" s="4">
        <f>③入力シート!$B$2</f>
        <v>202307</v>
      </c>
      <c r="C1736" s="4" t="e">
        <f>③入力シート!C1739*100+③入力シート!D1739</f>
        <v>#VALUE!</v>
      </c>
      <c r="D1736" s="4">
        <v>112011</v>
      </c>
      <c r="E1736" s="4">
        <f>①基本情報!$B$11</f>
        <v>0</v>
      </c>
      <c r="F1736" s="4" t="str">
        <f>③入力シート!Q1739</f>
        <v/>
      </c>
      <c r="G1736" s="4">
        <v>1</v>
      </c>
      <c r="H1736">
        <f>COUNTIFS($C$2:$C1736,C1736,$F$2:$F1736,F1736,$I$2:$I1736,I1736)</f>
        <v>1735</v>
      </c>
      <c r="I1736" s="4">
        <f>③入力シート!E1739</f>
        <v>0</v>
      </c>
      <c r="K1736" s="4">
        <f>③入力シート!G1739</f>
        <v>0</v>
      </c>
      <c r="L1736" s="4">
        <f>③入力シート!H1739</f>
        <v>0</v>
      </c>
      <c r="O1736" s="4">
        <f>①基本情報!$B$9</f>
        <v>0</v>
      </c>
      <c r="P1736" s="4" t="str">
        <f>③入力シート!B1739</f>
        <v/>
      </c>
      <c r="R1736" s="4" t="s">
        <v>50</v>
      </c>
      <c r="S1736" s="4" t="str">
        <f t="shared" si="27"/>
        <v/>
      </c>
      <c r="T1736" s="4">
        <f>③入力シート!J1739</f>
        <v>0</v>
      </c>
    </row>
    <row r="1737" spans="1:20" ht="15" customHeight="1">
      <c r="A1737" s="4">
        <v>0</v>
      </c>
      <c r="B1737" s="4">
        <f>③入力シート!$B$2</f>
        <v>202307</v>
      </c>
      <c r="C1737" s="4" t="e">
        <f>③入力シート!C1740*100+③入力シート!D1740</f>
        <v>#VALUE!</v>
      </c>
      <c r="D1737" s="4">
        <v>112011</v>
      </c>
      <c r="E1737" s="4">
        <f>①基本情報!$B$11</f>
        <v>0</v>
      </c>
      <c r="F1737" s="4" t="str">
        <f>③入力シート!Q1740</f>
        <v/>
      </c>
      <c r="G1737" s="4">
        <v>1</v>
      </c>
      <c r="H1737">
        <f>COUNTIFS($C$2:$C1737,C1737,$F$2:$F1737,F1737,$I$2:$I1737,I1737)</f>
        <v>1736</v>
      </c>
      <c r="I1737" s="4">
        <f>③入力シート!E1740</f>
        <v>0</v>
      </c>
      <c r="K1737" s="4">
        <f>③入力シート!G1740</f>
        <v>0</v>
      </c>
      <c r="L1737" s="4">
        <f>③入力シート!H1740</f>
        <v>0</v>
      </c>
      <c r="O1737" s="4">
        <f>①基本情報!$B$9</f>
        <v>0</v>
      </c>
      <c r="P1737" s="4" t="str">
        <f>③入力シート!B1740</f>
        <v/>
      </c>
      <c r="R1737" s="4" t="s">
        <v>50</v>
      </c>
      <c r="S1737" s="4" t="str">
        <f t="shared" si="27"/>
        <v/>
      </c>
      <c r="T1737" s="4">
        <f>③入力シート!J1740</f>
        <v>0</v>
      </c>
    </row>
    <row r="1738" spans="1:20" ht="15" customHeight="1">
      <c r="A1738" s="4">
        <v>0</v>
      </c>
      <c r="B1738" s="4">
        <f>③入力シート!$B$2</f>
        <v>202307</v>
      </c>
      <c r="C1738" s="4" t="e">
        <f>③入力シート!C1741*100+③入力シート!D1741</f>
        <v>#VALUE!</v>
      </c>
      <c r="D1738" s="4">
        <v>112011</v>
      </c>
      <c r="E1738" s="4">
        <f>①基本情報!$B$11</f>
        <v>0</v>
      </c>
      <c r="F1738" s="4" t="str">
        <f>③入力シート!Q1741</f>
        <v/>
      </c>
      <c r="G1738" s="4">
        <v>1</v>
      </c>
      <c r="H1738">
        <f>COUNTIFS($C$2:$C1738,C1738,$F$2:$F1738,F1738,$I$2:$I1738,I1738)</f>
        <v>1737</v>
      </c>
      <c r="I1738" s="4">
        <f>③入力シート!E1741</f>
        <v>0</v>
      </c>
      <c r="K1738" s="4">
        <f>③入力シート!G1741</f>
        <v>0</v>
      </c>
      <c r="L1738" s="4">
        <f>③入力シート!H1741</f>
        <v>0</v>
      </c>
      <c r="O1738" s="4">
        <f>①基本情報!$B$9</f>
        <v>0</v>
      </c>
      <c r="P1738" s="4" t="str">
        <f>③入力シート!B1741</f>
        <v/>
      </c>
      <c r="R1738" s="4" t="s">
        <v>50</v>
      </c>
      <c r="S1738" s="4" t="str">
        <f t="shared" si="27"/>
        <v/>
      </c>
      <c r="T1738" s="4">
        <f>③入力シート!J1741</f>
        <v>0</v>
      </c>
    </row>
    <row r="1739" spans="1:20" ht="15" customHeight="1">
      <c r="A1739" s="4">
        <v>0</v>
      </c>
      <c r="B1739" s="4">
        <f>③入力シート!$B$2</f>
        <v>202307</v>
      </c>
      <c r="C1739" s="4" t="e">
        <f>③入力シート!C1742*100+③入力シート!D1742</f>
        <v>#VALUE!</v>
      </c>
      <c r="D1739" s="4">
        <v>112011</v>
      </c>
      <c r="E1739" s="4">
        <f>①基本情報!$B$11</f>
        <v>0</v>
      </c>
      <c r="F1739" s="4" t="str">
        <f>③入力シート!Q1742</f>
        <v/>
      </c>
      <c r="G1739" s="4">
        <v>1</v>
      </c>
      <c r="H1739">
        <f>COUNTIFS($C$2:$C1739,C1739,$F$2:$F1739,F1739,$I$2:$I1739,I1739)</f>
        <v>1738</v>
      </c>
      <c r="I1739" s="4">
        <f>③入力シート!E1742</f>
        <v>0</v>
      </c>
      <c r="K1739" s="4">
        <f>③入力シート!G1742</f>
        <v>0</v>
      </c>
      <c r="L1739" s="4">
        <f>③入力シート!H1742</f>
        <v>0</v>
      </c>
      <c r="O1739" s="4">
        <f>①基本情報!$B$9</f>
        <v>0</v>
      </c>
      <c r="P1739" s="4" t="str">
        <f>③入力シート!B1742</f>
        <v/>
      </c>
      <c r="R1739" s="4" t="s">
        <v>50</v>
      </c>
      <c r="S1739" s="4" t="str">
        <f t="shared" si="27"/>
        <v/>
      </c>
      <c r="T1739" s="4">
        <f>③入力シート!J1742</f>
        <v>0</v>
      </c>
    </row>
    <row r="1740" spans="1:20" ht="15" customHeight="1">
      <c r="A1740" s="4">
        <v>0</v>
      </c>
      <c r="B1740" s="4">
        <f>③入力シート!$B$2</f>
        <v>202307</v>
      </c>
      <c r="C1740" s="4" t="e">
        <f>③入力シート!C1743*100+③入力シート!D1743</f>
        <v>#VALUE!</v>
      </c>
      <c r="D1740" s="4">
        <v>112011</v>
      </c>
      <c r="E1740" s="4">
        <f>①基本情報!$B$11</f>
        <v>0</v>
      </c>
      <c r="F1740" s="4" t="str">
        <f>③入力シート!Q1743</f>
        <v/>
      </c>
      <c r="G1740" s="4">
        <v>1</v>
      </c>
      <c r="H1740">
        <f>COUNTIFS($C$2:$C1740,C1740,$F$2:$F1740,F1740,$I$2:$I1740,I1740)</f>
        <v>1739</v>
      </c>
      <c r="I1740" s="4">
        <f>③入力シート!E1743</f>
        <v>0</v>
      </c>
      <c r="K1740" s="4">
        <f>③入力シート!G1743</f>
        <v>0</v>
      </c>
      <c r="L1740" s="4">
        <f>③入力シート!H1743</f>
        <v>0</v>
      </c>
      <c r="O1740" s="4">
        <f>①基本情報!$B$9</f>
        <v>0</v>
      </c>
      <c r="P1740" s="4" t="str">
        <f>③入力シート!B1743</f>
        <v/>
      </c>
      <c r="R1740" s="4" t="s">
        <v>50</v>
      </c>
      <c r="S1740" s="4" t="str">
        <f t="shared" si="27"/>
        <v/>
      </c>
      <c r="T1740" s="4">
        <f>③入力シート!J1743</f>
        <v>0</v>
      </c>
    </row>
    <row r="1741" spans="1:20" ht="15" customHeight="1">
      <c r="A1741" s="4">
        <v>0</v>
      </c>
      <c r="B1741" s="4">
        <f>③入力シート!$B$2</f>
        <v>202307</v>
      </c>
      <c r="C1741" s="4" t="e">
        <f>③入力シート!C1744*100+③入力シート!D1744</f>
        <v>#VALUE!</v>
      </c>
      <c r="D1741" s="4">
        <v>112011</v>
      </c>
      <c r="E1741" s="4">
        <f>①基本情報!$B$11</f>
        <v>0</v>
      </c>
      <c r="F1741" s="4" t="str">
        <f>③入力シート!Q1744</f>
        <v/>
      </c>
      <c r="G1741" s="4">
        <v>1</v>
      </c>
      <c r="H1741">
        <f>COUNTIFS($C$2:$C1741,C1741,$F$2:$F1741,F1741,$I$2:$I1741,I1741)</f>
        <v>1740</v>
      </c>
      <c r="I1741" s="4">
        <f>③入力シート!E1744</f>
        <v>0</v>
      </c>
      <c r="K1741" s="4">
        <f>③入力シート!G1744</f>
        <v>0</v>
      </c>
      <c r="L1741" s="4">
        <f>③入力シート!H1744</f>
        <v>0</v>
      </c>
      <c r="O1741" s="4">
        <f>①基本情報!$B$9</f>
        <v>0</v>
      </c>
      <c r="P1741" s="4" t="str">
        <f>③入力シート!B1744</f>
        <v/>
      </c>
      <c r="R1741" s="4" t="s">
        <v>50</v>
      </c>
      <c r="S1741" s="4" t="str">
        <f t="shared" si="27"/>
        <v/>
      </c>
      <c r="T1741" s="4">
        <f>③入力シート!J1744</f>
        <v>0</v>
      </c>
    </row>
    <row r="1742" spans="1:20" ht="15" customHeight="1">
      <c r="A1742" s="4">
        <v>0</v>
      </c>
      <c r="B1742" s="4">
        <f>③入力シート!$B$2</f>
        <v>202307</v>
      </c>
      <c r="C1742" s="4" t="e">
        <f>③入力シート!C1745*100+③入力シート!D1745</f>
        <v>#VALUE!</v>
      </c>
      <c r="D1742" s="4">
        <v>112011</v>
      </c>
      <c r="E1742" s="4">
        <f>①基本情報!$B$11</f>
        <v>0</v>
      </c>
      <c r="F1742" s="4" t="str">
        <f>③入力シート!Q1745</f>
        <v/>
      </c>
      <c r="G1742" s="4">
        <v>1</v>
      </c>
      <c r="H1742">
        <f>COUNTIFS($C$2:$C1742,C1742,$F$2:$F1742,F1742,$I$2:$I1742,I1742)</f>
        <v>1741</v>
      </c>
      <c r="I1742" s="4">
        <f>③入力シート!E1745</f>
        <v>0</v>
      </c>
      <c r="K1742" s="4">
        <f>③入力シート!G1745</f>
        <v>0</v>
      </c>
      <c r="L1742" s="4">
        <f>③入力シート!H1745</f>
        <v>0</v>
      </c>
      <c r="O1742" s="4">
        <f>①基本情報!$B$9</f>
        <v>0</v>
      </c>
      <c r="P1742" s="4" t="str">
        <f>③入力シート!B1745</f>
        <v/>
      </c>
      <c r="R1742" s="4" t="s">
        <v>50</v>
      </c>
      <c r="S1742" s="4" t="str">
        <f t="shared" si="27"/>
        <v/>
      </c>
      <c r="T1742" s="4">
        <f>③入力シート!J1745</f>
        <v>0</v>
      </c>
    </row>
    <row r="1743" spans="1:20" ht="15" customHeight="1">
      <c r="A1743" s="4">
        <v>0</v>
      </c>
      <c r="B1743" s="4">
        <f>③入力シート!$B$2</f>
        <v>202307</v>
      </c>
      <c r="C1743" s="4" t="e">
        <f>③入力シート!C1746*100+③入力シート!D1746</f>
        <v>#VALUE!</v>
      </c>
      <c r="D1743" s="4">
        <v>112011</v>
      </c>
      <c r="E1743" s="4">
        <f>①基本情報!$B$11</f>
        <v>0</v>
      </c>
      <c r="F1743" s="4" t="str">
        <f>③入力シート!Q1746</f>
        <v/>
      </c>
      <c r="G1743" s="4">
        <v>1</v>
      </c>
      <c r="H1743">
        <f>COUNTIFS($C$2:$C1743,C1743,$F$2:$F1743,F1743,$I$2:$I1743,I1743)</f>
        <v>1742</v>
      </c>
      <c r="I1743" s="4">
        <f>③入力シート!E1746</f>
        <v>0</v>
      </c>
      <c r="K1743" s="4">
        <f>③入力シート!G1746</f>
        <v>0</v>
      </c>
      <c r="L1743" s="4">
        <f>③入力シート!H1746</f>
        <v>0</v>
      </c>
      <c r="O1743" s="4">
        <f>①基本情報!$B$9</f>
        <v>0</v>
      </c>
      <c r="P1743" s="4" t="str">
        <f>③入力シート!B1746</f>
        <v/>
      </c>
      <c r="R1743" s="4" t="s">
        <v>50</v>
      </c>
      <c r="S1743" s="4" t="str">
        <f t="shared" si="27"/>
        <v/>
      </c>
      <c r="T1743" s="4">
        <f>③入力シート!J1746</f>
        <v>0</v>
      </c>
    </row>
    <row r="1744" spans="1:20" ht="15" customHeight="1">
      <c r="A1744" s="4">
        <v>0</v>
      </c>
      <c r="B1744" s="4">
        <f>③入力シート!$B$2</f>
        <v>202307</v>
      </c>
      <c r="C1744" s="4" t="e">
        <f>③入力シート!C1747*100+③入力シート!D1747</f>
        <v>#VALUE!</v>
      </c>
      <c r="D1744" s="4">
        <v>112011</v>
      </c>
      <c r="E1744" s="4">
        <f>①基本情報!$B$11</f>
        <v>0</v>
      </c>
      <c r="F1744" s="4" t="str">
        <f>③入力シート!Q1747</f>
        <v/>
      </c>
      <c r="G1744" s="4">
        <v>1</v>
      </c>
      <c r="H1744">
        <f>COUNTIFS($C$2:$C1744,C1744,$F$2:$F1744,F1744,$I$2:$I1744,I1744)</f>
        <v>1743</v>
      </c>
      <c r="I1744" s="4">
        <f>③入力シート!E1747</f>
        <v>0</v>
      </c>
      <c r="K1744" s="4">
        <f>③入力シート!G1747</f>
        <v>0</v>
      </c>
      <c r="L1744" s="4">
        <f>③入力シート!H1747</f>
        <v>0</v>
      </c>
      <c r="O1744" s="4">
        <f>①基本情報!$B$9</f>
        <v>0</v>
      </c>
      <c r="P1744" s="4" t="str">
        <f>③入力シート!B1747</f>
        <v/>
      </c>
      <c r="R1744" s="4" t="s">
        <v>50</v>
      </c>
      <c r="S1744" s="4" t="str">
        <f t="shared" si="27"/>
        <v/>
      </c>
      <c r="T1744" s="4">
        <f>③入力シート!J1747</f>
        <v>0</v>
      </c>
    </row>
    <row r="1745" spans="1:20" ht="15" customHeight="1">
      <c r="A1745" s="4">
        <v>0</v>
      </c>
      <c r="B1745" s="4">
        <f>③入力シート!$B$2</f>
        <v>202307</v>
      </c>
      <c r="C1745" s="4" t="e">
        <f>③入力シート!C1748*100+③入力シート!D1748</f>
        <v>#VALUE!</v>
      </c>
      <c r="D1745" s="4">
        <v>112011</v>
      </c>
      <c r="E1745" s="4">
        <f>①基本情報!$B$11</f>
        <v>0</v>
      </c>
      <c r="F1745" s="4" t="str">
        <f>③入力シート!Q1748</f>
        <v/>
      </c>
      <c r="G1745" s="4">
        <v>1</v>
      </c>
      <c r="H1745">
        <f>COUNTIFS($C$2:$C1745,C1745,$F$2:$F1745,F1745,$I$2:$I1745,I1745)</f>
        <v>1744</v>
      </c>
      <c r="I1745" s="4">
        <f>③入力シート!E1748</f>
        <v>0</v>
      </c>
      <c r="K1745" s="4">
        <f>③入力シート!G1748</f>
        <v>0</v>
      </c>
      <c r="L1745" s="4">
        <f>③入力シート!H1748</f>
        <v>0</v>
      </c>
      <c r="O1745" s="4">
        <f>①基本情報!$B$9</f>
        <v>0</v>
      </c>
      <c r="P1745" s="4" t="str">
        <f>③入力シート!B1748</f>
        <v/>
      </c>
      <c r="R1745" s="4" t="s">
        <v>50</v>
      </c>
      <c r="S1745" s="4" t="str">
        <f t="shared" si="27"/>
        <v/>
      </c>
      <c r="T1745" s="4">
        <f>③入力シート!J1748</f>
        <v>0</v>
      </c>
    </row>
    <row r="1746" spans="1:20" ht="15" customHeight="1">
      <c r="A1746" s="4">
        <v>0</v>
      </c>
      <c r="B1746" s="4">
        <f>③入力シート!$B$2</f>
        <v>202307</v>
      </c>
      <c r="C1746" s="4" t="e">
        <f>③入力シート!C1749*100+③入力シート!D1749</f>
        <v>#VALUE!</v>
      </c>
      <c r="D1746" s="4">
        <v>112011</v>
      </c>
      <c r="E1746" s="4">
        <f>①基本情報!$B$11</f>
        <v>0</v>
      </c>
      <c r="F1746" s="4" t="str">
        <f>③入力シート!Q1749</f>
        <v/>
      </c>
      <c r="G1746" s="4">
        <v>1</v>
      </c>
      <c r="H1746">
        <f>COUNTIFS($C$2:$C1746,C1746,$F$2:$F1746,F1746,$I$2:$I1746,I1746)</f>
        <v>1745</v>
      </c>
      <c r="I1746" s="4">
        <f>③入力シート!E1749</f>
        <v>0</v>
      </c>
      <c r="K1746" s="4">
        <f>③入力シート!G1749</f>
        <v>0</v>
      </c>
      <c r="L1746" s="4">
        <f>③入力シート!H1749</f>
        <v>0</v>
      </c>
      <c r="O1746" s="4">
        <f>①基本情報!$B$9</f>
        <v>0</v>
      </c>
      <c r="P1746" s="4" t="str">
        <f>③入力シート!B1749</f>
        <v/>
      </c>
      <c r="R1746" s="4" t="s">
        <v>50</v>
      </c>
      <c r="S1746" s="4" t="str">
        <f t="shared" si="27"/>
        <v/>
      </c>
      <c r="T1746" s="4">
        <f>③入力シート!J1749</f>
        <v>0</v>
      </c>
    </row>
    <row r="1747" spans="1:20" ht="15" customHeight="1">
      <c r="A1747" s="4">
        <v>0</v>
      </c>
      <c r="B1747" s="4">
        <f>③入力シート!$B$2</f>
        <v>202307</v>
      </c>
      <c r="C1747" s="4" t="e">
        <f>③入力シート!C1750*100+③入力シート!D1750</f>
        <v>#VALUE!</v>
      </c>
      <c r="D1747" s="4">
        <v>112011</v>
      </c>
      <c r="E1747" s="4">
        <f>①基本情報!$B$11</f>
        <v>0</v>
      </c>
      <c r="F1747" s="4" t="str">
        <f>③入力シート!Q1750</f>
        <v/>
      </c>
      <c r="G1747" s="4">
        <v>1</v>
      </c>
      <c r="H1747">
        <f>COUNTIFS($C$2:$C1747,C1747,$F$2:$F1747,F1747,$I$2:$I1747,I1747)</f>
        <v>1746</v>
      </c>
      <c r="I1747" s="4">
        <f>③入力シート!E1750</f>
        <v>0</v>
      </c>
      <c r="K1747" s="4">
        <f>③入力シート!G1750</f>
        <v>0</v>
      </c>
      <c r="L1747" s="4">
        <f>③入力シート!H1750</f>
        <v>0</v>
      </c>
      <c r="O1747" s="4">
        <f>①基本情報!$B$9</f>
        <v>0</v>
      </c>
      <c r="P1747" s="4" t="str">
        <f>③入力シート!B1750</f>
        <v/>
      </c>
      <c r="R1747" s="4" t="s">
        <v>50</v>
      </c>
      <c r="S1747" s="4" t="str">
        <f t="shared" si="27"/>
        <v/>
      </c>
      <c r="T1747" s="4">
        <f>③入力シート!J1750</f>
        <v>0</v>
      </c>
    </row>
    <row r="1748" spans="1:20" ht="15" customHeight="1">
      <c r="A1748" s="4">
        <v>0</v>
      </c>
      <c r="B1748" s="4">
        <f>③入力シート!$B$2</f>
        <v>202307</v>
      </c>
      <c r="C1748" s="4" t="e">
        <f>③入力シート!C1751*100+③入力シート!D1751</f>
        <v>#VALUE!</v>
      </c>
      <c r="D1748" s="4">
        <v>112011</v>
      </c>
      <c r="E1748" s="4">
        <f>①基本情報!$B$11</f>
        <v>0</v>
      </c>
      <c r="F1748" s="4" t="str">
        <f>③入力シート!Q1751</f>
        <v/>
      </c>
      <c r="G1748" s="4">
        <v>1</v>
      </c>
      <c r="H1748">
        <f>COUNTIFS($C$2:$C1748,C1748,$F$2:$F1748,F1748,$I$2:$I1748,I1748)</f>
        <v>1747</v>
      </c>
      <c r="I1748" s="4">
        <f>③入力シート!E1751</f>
        <v>0</v>
      </c>
      <c r="K1748" s="4">
        <f>③入力シート!G1751</f>
        <v>0</v>
      </c>
      <c r="L1748" s="4">
        <f>③入力シート!H1751</f>
        <v>0</v>
      </c>
      <c r="O1748" s="4">
        <f>①基本情報!$B$9</f>
        <v>0</v>
      </c>
      <c r="P1748" s="4" t="str">
        <f>③入力シート!B1751</f>
        <v/>
      </c>
      <c r="R1748" s="4" t="s">
        <v>50</v>
      </c>
      <c r="S1748" s="4" t="str">
        <f t="shared" si="27"/>
        <v/>
      </c>
      <c r="T1748" s="4">
        <f>③入力シート!J1751</f>
        <v>0</v>
      </c>
    </row>
    <row r="1749" spans="1:20" ht="15" customHeight="1">
      <c r="A1749" s="4">
        <v>0</v>
      </c>
      <c r="B1749" s="4">
        <f>③入力シート!$B$2</f>
        <v>202307</v>
      </c>
      <c r="C1749" s="4" t="e">
        <f>③入力シート!C1752*100+③入力シート!D1752</f>
        <v>#VALUE!</v>
      </c>
      <c r="D1749" s="4">
        <v>112011</v>
      </c>
      <c r="E1749" s="4">
        <f>①基本情報!$B$11</f>
        <v>0</v>
      </c>
      <c r="F1749" s="4" t="str">
        <f>③入力シート!Q1752</f>
        <v/>
      </c>
      <c r="G1749" s="4">
        <v>1</v>
      </c>
      <c r="H1749">
        <f>COUNTIFS($C$2:$C1749,C1749,$F$2:$F1749,F1749,$I$2:$I1749,I1749)</f>
        <v>1748</v>
      </c>
      <c r="I1749" s="4">
        <f>③入力シート!E1752</f>
        <v>0</v>
      </c>
      <c r="K1749" s="4">
        <f>③入力シート!G1752</f>
        <v>0</v>
      </c>
      <c r="L1749" s="4">
        <f>③入力シート!H1752</f>
        <v>0</v>
      </c>
      <c r="O1749" s="4">
        <f>①基本情報!$B$9</f>
        <v>0</v>
      </c>
      <c r="P1749" s="4" t="str">
        <f>③入力シート!B1752</f>
        <v/>
      </c>
      <c r="R1749" s="4" t="s">
        <v>50</v>
      </c>
      <c r="S1749" s="4" t="str">
        <f t="shared" si="27"/>
        <v/>
      </c>
      <c r="T1749" s="4">
        <f>③入力シート!J1752</f>
        <v>0</v>
      </c>
    </row>
    <row r="1750" spans="1:20" ht="15" customHeight="1">
      <c r="A1750" s="4">
        <v>0</v>
      </c>
      <c r="B1750" s="4">
        <f>③入力シート!$B$2</f>
        <v>202307</v>
      </c>
      <c r="C1750" s="4" t="e">
        <f>③入力シート!C1753*100+③入力シート!D1753</f>
        <v>#VALUE!</v>
      </c>
      <c r="D1750" s="4">
        <v>112011</v>
      </c>
      <c r="E1750" s="4">
        <f>①基本情報!$B$11</f>
        <v>0</v>
      </c>
      <c r="F1750" s="4" t="str">
        <f>③入力シート!Q1753</f>
        <v/>
      </c>
      <c r="G1750" s="4">
        <v>1</v>
      </c>
      <c r="H1750">
        <f>COUNTIFS($C$2:$C1750,C1750,$F$2:$F1750,F1750,$I$2:$I1750,I1750)</f>
        <v>1749</v>
      </c>
      <c r="I1750" s="4">
        <f>③入力シート!E1753</f>
        <v>0</v>
      </c>
      <c r="K1750" s="4">
        <f>③入力シート!G1753</f>
        <v>0</v>
      </c>
      <c r="L1750" s="4">
        <f>③入力シート!H1753</f>
        <v>0</v>
      </c>
      <c r="O1750" s="4">
        <f>①基本情報!$B$9</f>
        <v>0</v>
      </c>
      <c r="P1750" s="4" t="str">
        <f>③入力シート!B1753</f>
        <v/>
      </c>
      <c r="R1750" s="4" t="s">
        <v>50</v>
      </c>
      <c r="S1750" s="4" t="str">
        <f t="shared" si="27"/>
        <v/>
      </c>
      <c r="T1750" s="4">
        <f>③入力シート!J1753</f>
        <v>0</v>
      </c>
    </row>
    <row r="1751" spans="1:20" ht="15" customHeight="1">
      <c r="A1751" s="4">
        <v>0</v>
      </c>
      <c r="B1751" s="4">
        <f>③入力シート!$B$2</f>
        <v>202307</v>
      </c>
      <c r="C1751" s="4" t="e">
        <f>③入力シート!C1754*100+③入力シート!D1754</f>
        <v>#VALUE!</v>
      </c>
      <c r="D1751" s="4">
        <v>112011</v>
      </c>
      <c r="E1751" s="4">
        <f>①基本情報!$B$11</f>
        <v>0</v>
      </c>
      <c r="F1751" s="4" t="str">
        <f>③入力シート!Q1754</f>
        <v/>
      </c>
      <c r="G1751" s="4">
        <v>1</v>
      </c>
      <c r="H1751">
        <f>COUNTIFS($C$2:$C1751,C1751,$F$2:$F1751,F1751,$I$2:$I1751,I1751)</f>
        <v>1750</v>
      </c>
      <c r="I1751" s="4">
        <f>③入力シート!E1754</f>
        <v>0</v>
      </c>
      <c r="K1751" s="4">
        <f>③入力シート!G1754</f>
        <v>0</v>
      </c>
      <c r="L1751" s="4">
        <f>③入力シート!H1754</f>
        <v>0</v>
      </c>
      <c r="O1751" s="4">
        <f>①基本情報!$B$9</f>
        <v>0</v>
      </c>
      <c r="P1751" s="4" t="str">
        <f>③入力シート!B1754</f>
        <v/>
      </c>
      <c r="R1751" s="4" t="s">
        <v>50</v>
      </c>
      <c r="S1751" s="4" t="str">
        <f t="shared" si="27"/>
        <v/>
      </c>
      <c r="T1751" s="4">
        <f>③入力シート!J1754</f>
        <v>0</v>
      </c>
    </row>
    <row r="1752" spans="1:20" ht="15" customHeight="1">
      <c r="A1752" s="4">
        <v>0</v>
      </c>
      <c r="B1752" s="4">
        <f>③入力シート!$B$2</f>
        <v>202307</v>
      </c>
      <c r="C1752" s="4" t="e">
        <f>③入力シート!C1755*100+③入力シート!D1755</f>
        <v>#VALUE!</v>
      </c>
      <c r="D1752" s="4">
        <v>112011</v>
      </c>
      <c r="E1752" s="4">
        <f>①基本情報!$B$11</f>
        <v>0</v>
      </c>
      <c r="F1752" s="4" t="str">
        <f>③入力シート!Q1755</f>
        <v/>
      </c>
      <c r="G1752" s="4">
        <v>1</v>
      </c>
      <c r="H1752">
        <f>COUNTIFS($C$2:$C1752,C1752,$F$2:$F1752,F1752,$I$2:$I1752,I1752)</f>
        <v>1751</v>
      </c>
      <c r="I1752" s="4">
        <f>③入力シート!E1755</f>
        <v>0</v>
      </c>
      <c r="K1752" s="4">
        <f>③入力シート!G1755</f>
        <v>0</v>
      </c>
      <c r="L1752" s="4">
        <f>③入力シート!H1755</f>
        <v>0</v>
      </c>
      <c r="O1752" s="4">
        <f>①基本情報!$B$9</f>
        <v>0</v>
      </c>
      <c r="P1752" s="4" t="str">
        <f>③入力シート!B1755</f>
        <v/>
      </c>
      <c r="R1752" s="4" t="s">
        <v>50</v>
      </c>
      <c r="S1752" s="4" t="str">
        <f t="shared" si="27"/>
        <v/>
      </c>
      <c r="T1752" s="4">
        <f>③入力シート!J1755</f>
        <v>0</v>
      </c>
    </row>
    <row r="1753" spans="1:20" ht="15" customHeight="1">
      <c r="A1753" s="4">
        <v>0</v>
      </c>
      <c r="B1753" s="4">
        <f>③入力シート!$B$2</f>
        <v>202307</v>
      </c>
      <c r="C1753" s="4" t="e">
        <f>③入力シート!C1756*100+③入力シート!D1756</f>
        <v>#VALUE!</v>
      </c>
      <c r="D1753" s="4">
        <v>112011</v>
      </c>
      <c r="E1753" s="4">
        <f>①基本情報!$B$11</f>
        <v>0</v>
      </c>
      <c r="F1753" s="4" t="str">
        <f>③入力シート!Q1756</f>
        <v/>
      </c>
      <c r="G1753" s="4">
        <v>1</v>
      </c>
      <c r="H1753">
        <f>COUNTIFS($C$2:$C1753,C1753,$F$2:$F1753,F1753,$I$2:$I1753,I1753)</f>
        <v>1752</v>
      </c>
      <c r="I1753" s="4">
        <f>③入力シート!E1756</f>
        <v>0</v>
      </c>
      <c r="K1753" s="4">
        <f>③入力シート!G1756</f>
        <v>0</v>
      </c>
      <c r="L1753" s="4">
        <f>③入力シート!H1756</f>
        <v>0</v>
      </c>
      <c r="O1753" s="4">
        <f>①基本情報!$B$9</f>
        <v>0</v>
      </c>
      <c r="P1753" s="4" t="str">
        <f>③入力シート!B1756</f>
        <v/>
      </c>
      <c r="R1753" s="4" t="s">
        <v>50</v>
      </c>
      <c r="S1753" s="4" t="str">
        <f t="shared" si="27"/>
        <v/>
      </c>
      <c r="T1753" s="4">
        <f>③入力シート!J1756</f>
        <v>0</v>
      </c>
    </row>
    <row r="1754" spans="1:20" ht="15" customHeight="1">
      <c r="A1754" s="4">
        <v>0</v>
      </c>
      <c r="B1754" s="4">
        <f>③入力シート!$B$2</f>
        <v>202307</v>
      </c>
      <c r="C1754" s="4" t="e">
        <f>③入力シート!C1757*100+③入力シート!D1757</f>
        <v>#VALUE!</v>
      </c>
      <c r="D1754" s="4">
        <v>112011</v>
      </c>
      <c r="E1754" s="4">
        <f>①基本情報!$B$11</f>
        <v>0</v>
      </c>
      <c r="F1754" s="4" t="str">
        <f>③入力シート!Q1757</f>
        <v/>
      </c>
      <c r="G1754" s="4">
        <v>1</v>
      </c>
      <c r="H1754">
        <f>COUNTIFS($C$2:$C1754,C1754,$F$2:$F1754,F1754,$I$2:$I1754,I1754)</f>
        <v>1753</v>
      </c>
      <c r="I1754" s="4">
        <f>③入力シート!E1757</f>
        <v>0</v>
      </c>
      <c r="K1754" s="4">
        <f>③入力シート!G1757</f>
        <v>0</v>
      </c>
      <c r="L1754" s="4">
        <f>③入力シート!H1757</f>
        <v>0</v>
      </c>
      <c r="O1754" s="4">
        <f>①基本情報!$B$9</f>
        <v>0</v>
      </c>
      <c r="P1754" s="4" t="str">
        <f>③入力シート!B1757</f>
        <v/>
      </c>
      <c r="R1754" s="4" t="s">
        <v>50</v>
      </c>
      <c r="S1754" s="4" t="str">
        <f t="shared" si="27"/>
        <v/>
      </c>
      <c r="T1754" s="4">
        <f>③入力シート!J1757</f>
        <v>0</v>
      </c>
    </row>
    <row r="1755" spans="1:20" ht="15" customHeight="1">
      <c r="A1755" s="4">
        <v>0</v>
      </c>
      <c r="B1755" s="4">
        <f>③入力シート!$B$2</f>
        <v>202307</v>
      </c>
      <c r="C1755" s="4" t="e">
        <f>③入力シート!C1758*100+③入力シート!D1758</f>
        <v>#VALUE!</v>
      </c>
      <c r="D1755" s="4">
        <v>112011</v>
      </c>
      <c r="E1755" s="4">
        <f>①基本情報!$B$11</f>
        <v>0</v>
      </c>
      <c r="F1755" s="4" t="str">
        <f>③入力シート!Q1758</f>
        <v/>
      </c>
      <c r="G1755" s="4">
        <v>1</v>
      </c>
      <c r="H1755">
        <f>COUNTIFS($C$2:$C1755,C1755,$F$2:$F1755,F1755,$I$2:$I1755,I1755)</f>
        <v>1754</v>
      </c>
      <c r="I1755" s="4">
        <f>③入力シート!E1758</f>
        <v>0</v>
      </c>
      <c r="K1755" s="4">
        <f>③入力シート!G1758</f>
        <v>0</v>
      </c>
      <c r="L1755" s="4">
        <f>③入力シート!H1758</f>
        <v>0</v>
      </c>
      <c r="O1755" s="4">
        <f>①基本情報!$B$9</f>
        <v>0</v>
      </c>
      <c r="P1755" s="4" t="str">
        <f>③入力シート!B1758</f>
        <v/>
      </c>
      <c r="R1755" s="4" t="s">
        <v>50</v>
      </c>
      <c r="S1755" s="4" t="str">
        <f t="shared" si="27"/>
        <v/>
      </c>
      <c r="T1755" s="4">
        <f>③入力シート!J1758</f>
        <v>0</v>
      </c>
    </row>
    <row r="1756" spans="1:20" ht="15" customHeight="1">
      <c r="A1756" s="4">
        <v>0</v>
      </c>
      <c r="B1756" s="4">
        <f>③入力シート!$B$2</f>
        <v>202307</v>
      </c>
      <c r="C1756" s="4" t="e">
        <f>③入力シート!C1759*100+③入力シート!D1759</f>
        <v>#VALUE!</v>
      </c>
      <c r="D1756" s="4">
        <v>112011</v>
      </c>
      <c r="E1756" s="4">
        <f>①基本情報!$B$11</f>
        <v>0</v>
      </c>
      <c r="F1756" s="4" t="str">
        <f>③入力シート!Q1759</f>
        <v/>
      </c>
      <c r="G1756" s="4">
        <v>1</v>
      </c>
      <c r="H1756">
        <f>COUNTIFS($C$2:$C1756,C1756,$F$2:$F1756,F1756,$I$2:$I1756,I1756)</f>
        <v>1755</v>
      </c>
      <c r="I1756" s="4">
        <f>③入力シート!E1759</f>
        <v>0</v>
      </c>
      <c r="K1756" s="4">
        <f>③入力シート!G1759</f>
        <v>0</v>
      </c>
      <c r="L1756" s="4">
        <f>③入力シート!H1759</f>
        <v>0</v>
      </c>
      <c r="O1756" s="4">
        <f>①基本情報!$B$9</f>
        <v>0</v>
      </c>
      <c r="P1756" s="4" t="str">
        <f>③入力シート!B1759</f>
        <v/>
      </c>
      <c r="R1756" s="4" t="s">
        <v>50</v>
      </c>
      <c r="S1756" s="4" t="str">
        <f t="shared" si="27"/>
        <v/>
      </c>
      <c r="T1756" s="4">
        <f>③入力シート!J1759</f>
        <v>0</v>
      </c>
    </row>
    <row r="1757" spans="1:20" ht="15" customHeight="1">
      <c r="A1757" s="4">
        <v>0</v>
      </c>
      <c r="B1757" s="4">
        <f>③入力シート!$B$2</f>
        <v>202307</v>
      </c>
      <c r="C1757" s="4" t="e">
        <f>③入力シート!C1760*100+③入力シート!D1760</f>
        <v>#VALUE!</v>
      </c>
      <c r="D1757" s="4">
        <v>112011</v>
      </c>
      <c r="E1757" s="4">
        <f>①基本情報!$B$11</f>
        <v>0</v>
      </c>
      <c r="F1757" s="4" t="str">
        <f>③入力シート!Q1760</f>
        <v/>
      </c>
      <c r="G1757" s="4">
        <v>1</v>
      </c>
      <c r="H1757">
        <f>COUNTIFS($C$2:$C1757,C1757,$F$2:$F1757,F1757,$I$2:$I1757,I1757)</f>
        <v>1756</v>
      </c>
      <c r="I1757" s="4">
        <f>③入力シート!E1760</f>
        <v>0</v>
      </c>
      <c r="K1757" s="4">
        <f>③入力シート!G1760</f>
        <v>0</v>
      </c>
      <c r="L1757" s="4">
        <f>③入力シート!H1760</f>
        <v>0</v>
      </c>
      <c r="O1757" s="4">
        <f>①基本情報!$B$9</f>
        <v>0</v>
      </c>
      <c r="P1757" s="4" t="str">
        <f>③入力シート!B1760</f>
        <v/>
      </c>
      <c r="R1757" s="4" t="s">
        <v>50</v>
      </c>
      <c r="S1757" s="4" t="str">
        <f t="shared" si="27"/>
        <v/>
      </c>
      <c r="T1757" s="4">
        <f>③入力シート!J1760</f>
        <v>0</v>
      </c>
    </row>
    <row r="1758" spans="1:20" ht="15" customHeight="1">
      <c r="A1758" s="4">
        <v>0</v>
      </c>
      <c r="B1758" s="4">
        <f>③入力シート!$B$2</f>
        <v>202307</v>
      </c>
      <c r="C1758" s="4" t="e">
        <f>③入力シート!C1761*100+③入力シート!D1761</f>
        <v>#VALUE!</v>
      </c>
      <c r="D1758" s="4">
        <v>112011</v>
      </c>
      <c r="E1758" s="4">
        <f>①基本情報!$B$11</f>
        <v>0</v>
      </c>
      <c r="F1758" s="4" t="str">
        <f>③入力シート!Q1761</f>
        <v/>
      </c>
      <c r="G1758" s="4">
        <v>1</v>
      </c>
      <c r="H1758">
        <f>COUNTIFS($C$2:$C1758,C1758,$F$2:$F1758,F1758,$I$2:$I1758,I1758)</f>
        <v>1757</v>
      </c>
      <c r="I1758" s="4">
        <f>③入力シート!E1761</f>
        <v>0</v>
      </c>
      <c r="K1758" s="4">
        <f>③入力シート!G1761</f>
        <v>0</v>
      </c>
      <c r="L1758" s="4">
        <f>③入力シート!H1761</f>
        <v>0</v>
      </c>
      <c r="O1758" s="4">
        <f>①基本情報!$B$9</f>
        <v>0</v>
      </c>
      <c r="P1758" s="4" t="str">
        <f>③入力シート!B1761</f>
        <v/>
      </c>
      <c r="R1758" s="4" t="s">
        <v>50</v>
      </c>
      <c r="S1758" s="4" t="str">
        <f t="shared" si="27"/>
        <v/>
      </c>
      <c r="T1758" s="4">
        <f>③入力シート!J1761</f>
        <v>0</v>
      </c>
    </row>
    <row r="1759" spans="1:20" ht="15" customHeight="1">
      <c r="A1759" s="4">
        <v>0</v>
      </c>
      <c r="B1759" s="4">
        <f>③入力シート!$B$2</f>
        <v>202307</v>
      </c>
      <c r="C1759" s="4" t="e">
        <f>③入力シート!C1762*100+③入力シート!D1762</f>
        <v>#VALUE!</v>
      </c>
      <c r="D1759" s="4">
        <v>112011</v>
      </c>
      <c r="E1759" s="4">
        <f>①基本情報!$B$11</f>
        <v>0</v>
      </c>
      <c r="F1759" s="4" t="str">
        <f>③入力シート!Q1762</f>
        <v/>
      </c>
      <c r="G1759" s="4">
        <v>1</v>
      </c>
      <c r="H1759">
        <f>COUNTIFS($C$2:$C1759,C1759,$F$2:$F1759,F1759,$I$2:$I1759,I1759)</f>
        <v>1758</v>
      </c>
      <c r="I1759" s="4">
        <f>③入力シート!E1762</f>
        <v>0</v>
      </c>
      <c r="K1759" s="4">
        <f>③入力シート!G1762</f>
        <v>0</v>
      </c>
      <c r="L1759" s="4">
        <f>③入力シート!H1762</f>
        <v>0</v>
      </c>
      <c r="O1759" s="4">
        <f>①基本情報!$B$9</f>
        <v>0</v>
      </c>
      <c r="P1759" s="4" t="str">
        <f>③入力シート!B1762</f>
        <v/>
      </c>
      <c r="R1759" s="4" t="s">
        <v>50</v>
      </c>
      <c r="S1759" s="4" t="str">
        <f t="shared" si="27"/>
        <v/>
      </c>
      <c r="T1759" s="4">
        <f>③入力シート!J1762</f>
        <v>0</v>
      </c>
    </row>
    <row r="1760" spans="1:20" ht="15" customHeight="1">
      <c r="A1760" s="4">
        <v>0</v>
      </c>
      <c r="B1760" s="4">
        <f>③入力シート!$B$2</f>
        <v>202307</v>
      </c>
      <c r="C1760" s="4" t="e">
        <f>③入力シート!C1763*100+③入力シート!D1763</f>
        <v>#VALUE!</v>
      </c>
      <c r="D1760" s="4">
        <v>112011</v>
      </c>
      <c r="E1760" s="4">
        <f>①基本情報!$B$11</f>
        <v>0</v>
      </c>
      <c r="F1760" s="4" t="str">
        <f>③入力シート!Q1763</f>
        <v/>
      </c>
      <c r="G1760" s="4">
        <v>1</v>
      </c>
      <c r="H1760">
        <f>COUNTIFS($C$2:$C1760,C1760,$F$2:$F1760,F1760,$I$2:$I1760,I1760)</f>
        <v>1759</v>
      </c>
      <c r="I1760" s="4">
        <f>③入力シート!E1763</f>
        <v>0</v>
      </c>
      <c r="K1760" s="4">
        <f>③入力シート!G1763</f>
        <v>0</v>
      </c>
      <c r="L1760" s="4">
        <f>③入力シート!H1763</f>
        <v>0</v>
      </c>
      <c r="O1760" s="4">
        <f>①基本情報!$B$9</f>
        <v>0</v>
      </c>
      <c r="P1760" s="4" t="str">
        <f>③入力シート!B1763</f>
        <v/>
      </c>
      <c r="R1760" s="4" t="s">
        <v>50</v>
      </c>
      <c r="S1760" s="4" t="str">
        <f t="shared" si="27"/>
        <v/>
      </c>
      <c r="T1760" s="4">
        <f>③入力シート!J1763</f>
        <v>0</v>
      </c>
    </row>
    <row r="1761" spans="1:20" ht="15" customHeight="1">
      <c r="A1761" s="4">
        <v>0</v>
      </c>
      <c r="B1761" s="4">
        <f>③入力シート!$B$2</f>
        <v>202307</v>
      </c>
      <c r="C1761" s="4" t="e">
        <f>③入力シート!C1764*100+③入力シート!D1764</f>
        <v>#VALUE!</v>
      </c>
      <c r="D1761" s="4">
        <v>112011</v>
      </c>
      <c r="E1761" s="4">
        <f>①基本情報!$B$11</f>
        <v>0</v>
      </c>
      <c r="F1761" s="4" t="str">
        <f>③入力シート!Q1764</f>
        <v/>
      </c>
      <c r="G1761" s="4">
        <v>1</v>
      </c>
      <c r="H1761">
        <f>COUNTIFS($C$2:$C1761,C1761,$F$2:$F1761,F1761,$I$2:$I1761,I1761)</f>
        <v>1760</v>
      </c>
      <c r="I1761" s="4">
        <f>③入力シート!E1764</f>
        <v>0</v>
      </c>
      <c r="K1761" s="4">
        <f>③入力シート!G1764</f>
        <v>0</v>
      </c>
      <c r="L1761" s="4">
        <f>③入力シート!H1764</f>
        <v>0</v>
      </c>
      <c r="O1761" s="4">
        <f>①基本情報!$B$9</f>
        <v>0</v>
      </c>
      <c r="P1761" s="4" t="str">
        <f>③入力シート!B1764</f>
        <v/>
      </c>
      <c r="R1761" s="4" t="s">
        <v>50</v>
      </c>
      <c r="S1761" s="4" t="str">
        <f t="shared" si="27"/>
        <v/>
      </c>
      <c r="T1761" s="4">
        <f>③入力シート!J1764</f>
        <v>0</v>
      </c>
    </row>
    <row r="1762" spans="1:20" ht="15" customHeight="1">
      <c r="A1762" s="4">
        <v>0</v>
      </c>
      <c r="B1762" s="4">
        <f>③入力シート!$B$2</f>
        <v>202307</v>
      </c>
      <c r="C1762" s="4" t="e">
        <f>③入力シート!C1765*100+③入力シート!D1765</f>
        <v>#VALUE!</v>
      </c>
      <c r="D1762" s="4">
        <v>112011</v>
      </c>
      <c r="E1762" s="4">
        <f>①基本情報!$B$11</f>
        <v>0</v>
      </c>
      <c r="F1762" s="4" t="str">
        <f>③入力シート!Q1765</f>
        <v/>
      </c>
      <c r="G1762" s="4">
        <v>1</v>
      </c>
      <c r="H1762">
        <f>COUNTIFS($C$2:$C1762,C1762,$F$2:$F1762,F1762,$I$2:$I1762,I1762)</f>
        <v>1761</v>
      </c>
      <c r="I1762" s="4">
        <f>③入力シート!E1765</f>
        <v>0</v>
      </c>
      <c r="K1762" s="4">
        <f>③入力シート!G1765</f>
        <v>0</v>
      </c>
      <c r="L1762" s="4">
        <f>③入力シート!H1765</f>
        <v>0</v>
      </c>
      <c r="O1762" s="4">
        <f>①基本情報!$B$9</f>
        <v>0</v>
      </c>
      <c r="P1762" s="4" t="str">
        <f>③入力シート!B1765</f>
        <v/>
      </c>
      <c r="R1762" s="4" t="s">
        <v>50</v>
      </c>
      <c r="S1762" s="4" t="str">
        <f t="shared" si="27"/>
        <v/>
      </c>
      <c r="T1762" s="4">
        <f>③入力シート!J1765</f>
        <v>0</v>
      </c>
    </row>
    <row r="1763" spans="1:20" ht="15" customHeight="1">
      <c r="A1763" s="4">
        <v>0</v>
      </c>
      <c r="B1763" s="4">
        <f>③入力シート!$B$2</f>
        <v>202307</v>
      </c>
      <c r="C1763" s="4" t="e">
        <f>③入力シート!C1766*100+③入力シート!D1766</f>
        <v>#VALUE!</v>
      </c>
      <c r="D1763" s="4">
        <v>112011</v>
      </c>
      <c r="E1763" s="4">
        <f>①基本情報!$B$11</f>
        <v>0</v>
      </c>
      <c r="F1763" s="4" t="str">
        <f>③入力シート!Q1766</f>
        <v/>
      </c>
      <c r="G1763" s="4">
        <v>1</v>
      </c>
      <c r="H1763">
        <f>COUNTIFS($C$2:$C1763,C1763,$F$2:$F1763,F1763,$I$2:$I1763,I1763)</f>
        <v>1762</v>
      </c>
      <c r="I1763" s="4">
        <f>③入力シート!E1766</f>
        <v>0</v>
      </c>
      <c r="K1763" s="4">
        <f>③入力シート!G1766</f>
        <v>0</v>
      </c>
      <c r="L1763" s="4">
        <f>③入力シート!H1766</f>
        <v>0</v>
      </c>
      <c r="O1763" s="4">
        <f>①基本情報!$B$9</f>
        <v>0</v>
      </c>
      <c r="P1763" s="4" t="str">
        <f>③入力シート!B1766</f>
        <v/>
      </c>
      <c r="R1763" s="4" t="s">
        <v>50</v>
      </c>
      <c r="S1763" s="4" t="str">
        <f t="shared" si="27"/>
        <v/>
      </c>
      <c r="T1763" s="4">
        <f>③入力シート!J1766</f>
        <v>0</v>
      </c>
    </row>
    <row r="1764" spans="1:20" ht="15" customHeight="1">
      <c r="A1764" s="4">
        <v>0</v>
      </c>
      <c r="B1764" s="4">
        <f>③入力シート!$B$2</f>
        <v>202307</v>
      </c>
      <c r="C1764" s="4" t="e">
        <f>③入力シート!C1767*100+③入力シート!D1767</f>
        <v>#VALUE!</v>
      </c>
      <c r="D1764" s="4">
        <v>112011</v>
      </c>
      <c r="E1764" s="4">
        <f>①基本情報!$B$11</f>
        <v>0</v>
      </c>
      <c r="F1764" s="4" t="str">
        <f>③入力シート!Q1767</f>
        <v/>
      </c>
      <c r="G1764" s="4">
        <v>1</v>
      </c>
      <c r="H1764">
        <f>COUNTIFS($C$2:$C1764,C1764,$F$2:$F1764,F1764,$I$2:$I1764,I1764)</f>
        <v>1763</v>
      </c>
      <c r="I1764" s="4">
        <f>③入力シート!E1767</f>
        <v>0</v>
      </c>
      <c r="K1764" s="4">
        <f>③入力シート!G1767</f>
        <v>0</v>
      </c>
      <c r="L1764" s="4">
        <f>③入力シート!H1767</f>
        <v>0</v>
      </c>
      <c r="O1764" s="4">
        <f>①基本情報!$B$9</f>
        <v>0</v>
      </c>
      <c r="P1764" s="4" t="str">
        <f>③入力シート!B1767</f>
        <v/>
      </c>
      <c r="R1764" s="4" t="s">
        <v>50</v>
      </c>
      <c r="S1764" s="4" t="str">
        <f t="shared" si="27"/>
        <v/>
      </c>
      <c r="T1764" s="4">
        <f>③入力シート!J1767</f>
        <v>0</v>
      </c>
    </row>
    <row r="1765" spans="1:20" ht="15" customHeight="1">
      <c r="A1765" s="4">
        <v>0</v>
      </c>
      <c r="B1765" s="4">
        <f>③入力シート!$B$2</f>
        <v>202307</v>
      </c>
      <c r="C1765" s="4" t="e">
        <f>③入力シート!C1768*100+③入力シート!D1768</f>
        <v>#VALUE!</v>
      </c>
      <c r="D1765" s="4">
        <v>112011</v>
      </c>
      <c r="E1765" s="4">
        <f>①基本情報!$B$11</f>
        <v>0</v>
      </c>
      <c r="F1765" s="4" t="str">
        <f>③入力シート!Q1768</f>
        <v/>
      </c>
      <c r="G1765" s="4">
        <v>1</v>
      </c>
      <c r="H1765">
        <f>COUNTIFS($C$2:$C1765,C1765,$F$2:$F1765,F1765,$I$2:$I1765,I1765)</f>
        <v>1764</v>
      </c>
      <c r="I1765" s="4">
        <f>③入力シート!E1768</f>
        <v>0</v>
      </c>
      <c r="K1765" s="4">
        <f>③入力シート!G1768</f>
        <v>0</v>
      </c>
      <c r="L1765" s="4">
        <f>③入力シート!H1768</f>
        <v>0</v>
      </c>
      <c r="O1765" s="4">
        <f>①基本情報!$B$9</f>
        <v>0</v>
      </c>
      <c r="P1765" s="4" t="str">
        <f>③入力シート!B1768</f>
        <v/>
      </c>
      <c r="R1765" s="4" t="s">
        <v>50</v>
      </c>
      <c r="S1765" s="4" t="str">
        <f t="shared" si="27"/>
        <v/>
      </c>
      <c r="T1765" s="4">
        <f>③入力シート!J1768</f>
        <v>0</v>
      </c>
    </row>
    <row r="1766" spans="1:20" ht="15" customHeight="1">
      <c r="A1766" s="4">
        <v>0</v>
      </c>
      <c r="B1766" s="4">
        <f>③入力シート!$B$2</f>
        <v>202307</v>
      </c>
      <c r="C1766" s="4" t="e">
        <f>③入力シート!C1769*100+③入力シート!D1769</f>
        <v>#VALUE!</v>
      </c>
      <c r="D1766" s="4">
        <v>112011</v>
      </c>
      <c r="E1766" s="4">
        <f>①基本情報!$B$11</f>
        <v>0</v>
      </c>
      <c r="F1766" s="4" t="str">
        <f>③入力シート!Q1769</f>
        <v/>
      </c>
      <c r="G1766" s="4">
        <v>1</v>
      </c>
      <c r="H1766">
        <f>COUNTIFS($C$2:$C1766,C1766,$F$2:$F1766,F1766,$I$2:$I1766,I1766)</f>
        <v>1765</v>
      </c>
      <c r="I1766" s="4">
        <f>③入力シート!E1769</f>
        <v>0</v>
      </c>
      <c r="K1766" s="4">
        <f>③入力シート!G1769</f>
        <v>0</v>
      </c>
      <c r="L1766" s="4">
        <f>③入力シート!H1769</f>
        <v>0</v>
      </c>
      <c r="O1766" s="4">
        <f>①基本情報!$B$9</f>
        <v>0</v>
      </c>
      <c r="P1766" s="4" t="str">
        <f>③入力シート!B1769</f>
        <v/>
      </c>
      <c r="R1766" s="4" t="s">
        <v>50</v>
      </c>
      <c r="S1766" s="4" t="str">
        <f t="shared" si="27"/>
        <v/>
      </c>
      <c r="T1766" s="4">
        <f>③入力シート!J1769</f>
        <v>0</v>
      </c>
    </row>
    <row r="1767" spans="1:20" ht="15" customHeight="1">
      <c r="A1767" s="4">
        <v>0</v>
      </c>
      <c r="B1767" s="4">
        <f>③入力シート!$B$2</f>
        <v>202307</v>
      </c>
      <c r="C1767" s="4" t="e">
        <f>③入力シート!C1770*100+③入力シート!D1770</f>
        <v>#VALUE!</v>
      </c>
      <c r="D1767" s="4">
        <v>112011</v>
      </c>
      <c r="E1767" s="4">
        <f>①基本情報!$B$11</f>
        <v>0</v>
      </c>
      <c r="F1767" s="4" t="str">
        <f>③入力シート!Q1770</f>
        <v/>
      </c>
      <c r="G1767" s="4">
        <v>1</v>
      </c>
      <c r="H1767">
        <f>COUNTIFS($C$2:$C1767,C1767,$F$2:$F1767,F1767,$I$2:$I1767,I1767)</f>
        <v>1766</v>
      </c>
      <c r="I1767" s="4">
        <f>③入力シート!E1770</f>
        <v>0</v>
      </c>
      <c r="K1767" s="4">
        <f>③入力シート!G1770</f>
        <v>0</v>
      </c>
      <c r="L1767" s="4">
        <f>③入力シート!H1770</f>
        <v>0</v>
      </c>
      <c r="O1767" s="4">
        <f>①基本情報!$B$9</f>
        <v>0</v>
      </c>
      <c r="P1767" s="4" t="str">
        <f>③入力シート!B1770</f>
        <v/>
      </c>
      <c r="R1767" s="4" t="s">
        <v>50</v>
      </c>
      <c r="S1767" s="4" t="str">
        <f t="shared" si="27"/>
        <v/>
      </c>
      <c r="T1767" s="4">
        <f>③入力シート!J1770</f>
        <v>0</v>
      </c>
    </row>
    <row r="1768" spans="1:20" ht="15" customHeight="1">
      <c r="A1768" s="4">
        <v>0</v>
      </c>
      <c r="B1768" s="4">
        <f>③入力シート!$B$2</f>
        <v>202307</v>
      </c>
      <c r="C1768" s="4" t="e">
        <f>③入力シート!C1771*100+③入力シート!D1771</f>
        <v>#VALUE!</v>
      </c>
      <c r="D1768" s="4">
        <v>112011</v>
      </c>
      <c r="E1768" s="4">
        <f>①基本情報!$B$11</f>
        <v>0</v>
      </c>
      <c r="F1768" s="4" t="str">
        <f>③入力シート!Q1771</f>
        <v/>
      </c>
      <c r="G1768" s="4">
        <v>1</v>
      </c>
      <c r="H1768">
        <f>COUNTIFS($C$2:$C1768,C1768,$F$2:$F1768,F1768,$I$2:$I1768,I1768)</f>
        <v>1767</v>
      </c>
      <c r="I1768" s="4">
        <f>③入力シート!E1771</f>
        <v>0</v>
      </c>
      <c r="K1768" s="4">
        <f>③入力シート!G1771</f>
        <v>0</v>
      </c>
      <c r="L1768" s="4">
        <f>③入力シート!H1771</f>
        <v>0</v>
      </c>
      <c r="O1768" s="4">
        <f>①基本情報!$B$9</f>
        <v>0</v>
      </c>
      <c r="P1768" s="4" t="str">
        <f>③入力シート!B1771</f>
        <v/>
      </c>
      <c r="R1768" s="4" t="s">
        <v>50</v>
      </c>
      <c r="S1768" s="4" t="str">
        <f t="shared" si="27"/>
        <v/>
      </c>
      <c r="T1768" s="4">
        <f>③入力シート!J1771</f>
        <v>0</v>
      </c>
    </row>
    <row r="1769" spans="1:20" ht="15" customHeight="1">
      <c r="A1769" s="4">
        <v>0</v>
      </c>
      <c r="B1769" s="4">
        <f>③入力シート!$B$2</f>
        <v>202307</v>
      </c>
      <c r="C1769" s="4" t="e">
        <f>③入力シート!C1772*100+③入力シート!D1772</f>
        <v>#VALUE!</v>
      </c>
      <c r="D1769" s="4">
        <v>112011</v>
      </c>
      <c r="E1769" s="4">
        <f>①基本情報!$B$11</f>
        <v>0</v>
      </c>
      <c r="F1769" s="4" t="str">
        <f>③入力シート!Q1772</f>
        <v/>
      </c>
      <c r="G1769" s="4">
        <v>1</v>
      </c>
      <c r="H1769">
        <f>COUNTIFS($C$2:$C1769,C1769,$F$2:$F1769,F1769,$I$2:$I1769,I1769)</f>
        <v>1768</v>
      </c>
      <c r="I1769" s="4">
        <f>③入力シート!E1772</f>
        <v>0</v>
      </c>
      <c r="K1769" s="4">
        <f>③入力シート!G1772</f>
        <v>0</v>
      </c>
      <c r="L1769" s="4">
        <f>③入力シート!H1772</f>
        <v>0</v>
      </c>
      <c r="O1769" s="4">
        <f>①基本情報!$B$9</f>
        <v>0</v>
      </c>
      <c r="P1769" s="4" t="str">
        <f>③入力シート!B1772</f>
        <v/>
      </c>
      <c r="R1769" s="4" t="s">
        <v>50</v>
      </c>
      <c r="S1769" s="4" t="str">
        <f t="shared" ref="S1769:S1832" si="28">IFERROR(VLOOKUP(T1769,$V:$W,2,0),"")</f>
        <v/>
      </c>
      <c r="T1769" s="4">
        <f>③入力シート!J1772</f>
        <v>0</v>
      </c>
    </row>
    <row r="1770" spans="1:20" ht="15" customHeight="1">
      <c r="A1770" s="4">
        <v>0</v>
      </c>
      <c r="B1770" s="4">
        <f>③入力シート!$B$2</f>
        <v>202307</v>
      </c>
      <c r="C1770" s="4" t="e">
        <f>③入力シート!C1773*100+③入力シート!D1773</f>
        <v>#VALUE!</v>
      </c>
      <c r="D1770" s="4">
        <v>112011</v>
      </c>
      <c r="E1770" s="4">
        <f>①基本情報!$B$11</f>
        <v>0</v>
      </c>
      <c r="F1770" s="4" t="str">
        <f>③入力シート!Q1773</f>
        <v/>
      </c>
      <c r="G1770" s="4">
        <v>1</v>
      </c>
      <c r="H1770">
        <f>COUNTIFS($C$2:$C1770,C1770,$F$2:$F1770,F1770,$I$2:$I1770,I1770)</f>
        <v>1769</v>
      </c>
      <c r="I1770" s="4">
        <f>③入力シート!E1773</f>
        <v>0</v>
      </c>
      <c r="K1770" s="4">
        <f>③入力シート!G1773</f>
        <v>0</v>
      </c>
      <c r="L1770" s="4">
        <f>③入力シート!H1773</f>
        <v>0</v>
      </c>
      <c r="O1770" s="4">
        <f>①基本情報!$B$9</f>
        <v>0</v>
      </c>
      <c r="P1770" s="4" t="str">
        <f>③入力シート!B1773</f>
        <v/>
      </c>
      <c r="R1770" s="4" t="s">
        <v>50</v>
      </c>
      <c r="S1770" s="4" t="str">
        <f t="shared" si="28"/>
        <v/>
      </c>
      <c r="T1770" s="4">
        <f>③入力シート!J1773</f>
        <v>0</v>
      </c>
    </row>
    <row r="1771" spans="1:20" ht="15" customHeight="1">
      <c r="A1771" s="4">
        <v>0</v>
      </c>
      <c r="B1771" s="4">
        <f>③入力シート!$B$2</f>
        <v>202307</v>
      </c>
      <c r="C1771" s="4" t="e">
        <f>③入力シート!C1774*100+③入力シート!D1774</f>
        <v>#VALUE!</v>
      </c>
      <c r="D1771" s="4">
        <v>112011</v>
      </c>
      <c r="E1771" s="4">
        <f>①基本情報!$B$11</f>
        <v>0</v>
      </c>
      <c r="F1771" s="4" t="str">
        <f>③入力シート!Q1774</f>
        <v/>
      </c>
      <c r="G1771" s="4">
        <v>1</v>
      </c>
      <c r="H1771">
        <f>COUNTIFS($C$2:$C1771,C1771,$F$2:$F1771,F1771,$I$2:$I1771,I1771)</f>
        <v>1770</v>
      </c>
      <c r="I1771" s="4">
        <f>③入力シート!E1774</f>
        <v>0</v>
      </c>
      <c r="K1771" s="4">
        <f>③入力シート!G1774</f>
        <v>0</v>
      </c>
      <c r="L1771" s="4">
        <f>③入力シート!H1774</f>
        <v>0</v>
      </c>
      <c r="O1771" s="4">
        <f>①基本情報!$B$9</f>
        <v>0</v>
      </c>
      <c r="P1771" s="4" t="str">
        <f>③入力シート!B1774</f>
        <v/>
      </c>
      <c r="R1771" s="4" t="s">
        <v>50</v>
      </c>
      <c r="S1771" s="4" t="str">
        <f t="shared" si="28"/>
        <v/>
      </c>
      <c r="T1771" s="4">
        <f>③入力シート!J1774</f>
        <v>0</v>
      </c>
    </row>
    <row r="1772" spans="1:20" ht="15" customHeight="1">
      <c r="A1772" s="4">
        <v>0</v>
      </c>
      <c r="B1772" s="4">
        <f>③入力シート!$B$2</f>
        <v>202307</v>
      </c>
      <c r="C1772" s="4" t="e">
        <f>③入力シート!C1775*100+③入力シート!D1775</f>
        <v>#VALUE!</v>
      </c>
      <c r="D1772" s="4">
        <v>112011</v>
      </c>
      <c r="E1772" s="4">
        <f>①基本情報!$B$11</f>
        <v>0</v>
      </c>
      <c r="F1772" s="4" t="str">
        <f>③入力シート!Q1775</f>
        <v/>
      </c>
      <c r="G1772" s="4">
        <v>1</v>
      </c>
      <c r="H1772">
        <f>COUNTIFS($C$2:$C1772,C1772,$F$2:$F1772,F1772,$I$2:$I1772,I1772)</f>
        <v>1771</v>
      </c>
      <c r="I1772" s="4">
        <f>③入力シート!E1775</f>
        <v>0</v>
      </c>
      <c r="K1772" s="4">
        <f>③入力シート!G1775</f>
        <v>0</v>
      </c>
      <c r="L1772" s="4">
        <f>③入力シート!H1775</f>
        <v>0</v>
      </c>
      <c r="O1772" s="4">
        <f>①基本情報!$B$9</f>
        <v>0</v>
      </c>
      <c r="P1772" s="4" t="str">
        <f>③入力シート!B1775</f>
        <v/>
      </c>
      <c r="R1772" s="4" t="s">
        <v>50</v>
      </c>
      <c r="S1772" s="4" t="str">
        <f t="shared" si="28"/>
        <v/>
      </c>
      <c r="T1772" s="4">
        <f>③入力シート!J1775</f>
        <v>0</v>
      </c>
    </row>
    <row r="1773" spans="1:20" ht="15" customHeight="1">
      <c r="A1773" s="4">
        <v>0</v>
      </c>
      <c r="B1773" s="4">
        <f>③入力シート!$B$2</f>
        <v>202307</v>
      </c>
      <c r="C1773" s="4" t="e">
        <f>③入力シート!C1776*100+③入力シート!D1776</f>
        <v>#VALUE!</v>
      </c>
      <c r="D1773" s="4">
        <v>112011</v>
      </c>
      <c r="E1773" s="4">
        <f>①基本情報!$B$11</f>
        <v>0</v>
      </c>
      <c r="F1773" s="4" t="str">
        <f>③入力シート!Q1776</f>
        <v/>
      </c>
      <c r="G1773" s="4">
        <v>1</v>
      </c>
      <c r="H1773">
        <f>COUNTIFS($C$2:$C1773,C1773,$F$2:$F1773,F1773,$I$2:$I1773,I1773)</f>
        <v>1772</v>
      </c>
      <c r="I1773" s="4">
        <f>③入力シート!E1776</f>
        <v>0</v>
      </c>
      <c r="K1773" s="4">
        <f>③入力シート!G1776</f>
        <v>0</v>
      </c>
      <c r="L1773" s="4">
        <f>③入力シート!H1776</f>
        <v>0</v>
      </c>
      <c r="O1773" s="4">
        <f>①基本情報!$B$9</f>
        <v>0</v>
      </c>
      <c r="P1773" s="4" t="str">
        <f>③入力シート!B1776</f>
        <v/>
      </c>
      <c r="R1773" s="4" t="s">
        <v>50</v>
      </c>
      <c r="S1773" s="4" t="str">
        <f t="shared" si="28"/>
        <v/>
      </c>
      <c r="T1773" s="4">
        <f>③入力シート!J1776</f>
        <v>0</v>
      </c>
    </row>
    <row r="1774" spans="1:20" ht="15" customHeight="1">
      <c r="A1774" s="4">
        <v>0</v>
      </c>
      <c r="B1774" s="4">
        <f>③入力シート!$B$2</f>
        <v>202307</v>
      </c>
      <c r="C1774" s="4" t="e">
        <f>③入力シート!C1777*100+③入力シート!D1777</f>
        <v>#VALUE!</v>
      </c>
      <c r="D1774" s="4">
        <v>112011</v>
      </c>
      <c r="E1774" s="4">
        <f>①基本情報!$B$11</f>
        <v>0</v>
      </c>
      <c r="F1774" s="4" t="str">
        <f>③入力シート!Q1777</f>
        <v/>
      </c>
      <c r="G1774" s="4">
        <v>1</v>
      </c>
      <c r="H1774">
        <f>COUNTIFS($C$2:$C1774,C1774,$F$2:$F1774,F1774,$I$2:$I1774,I1774)</f>
        <v>1773</v>
      </c>
      <c r="I1774" s="4">
        <f>③入力シート!E1777</f>
        <v>0</v>
      </c>
      <c r="K1774" s="4">
        <f>③入力シート!G1777</f>
        <v>0</v>
      </c>
      <c r="L1774" s="4">
        <f>③入力シート!H1777</f>
        <v>0</v>
      </c>
      <c r="O1774" s="4">
        <f>①基本情報!$B$9</f>
        <v>0</v>
      </c>
      <c r="P1774" s="4" t="str">
        <f>③入力シート!B1777</f>
        <v/>
      </c>
      <c r="R1774" s="4" t="s">
        <v>50</v>
      </c>
      <c r="S1774" s="4" t="str">
        <f t="shared" si="28"/>
        <v/>
      </c>
      <c r="T1774" s="4">
        <f>③入力シート!J1777</f>
        <v>0</v>
      </c>
    </row>
    <row r="1775" spans="1:20" ht="15" customHeight="1">
      <c r="A1775" s="4">
        <v>0</v>
      </c>
      <c r="B1775" s="4">
        <f>③入力シート!$B$2</f>
        <v>202307</v>
      </c>
      <c r="C1775" s="4" t="e">
        <f>③入力シート!C1778*100+③入力シート!D1778</f>
        <v>#VALUE!</v>
      </c>
      <c r="D1775" s="4">
        <v>112011</v>
      </c>
      <c r="E1775" s="4">
        <f>①基本情報!$B$11</f>
        <v>0</v>
      </c>
      <c r="F1775" s="4" t="str">
        <f>③入力シート!Q1778</f>
        <v/>
      </c>
      <c r="G1775" s="4">
        <v>1</v>
      </c>
      <c r="H1775">
        <f>COUNTIFS($C$2:$C1775,C1775,$F$2:$F1775,F1775,$I$2:$I1775,I1775)</f>
        <v>1774</v>
      </c>
      <c r="I1775" s="4">
        <f>③入力シート!E1778</f>
        <v>0</v>
      </c>
      <c r="K1775" s="4">
        <f>③入力シート!G1778</f>
        <v>0</v>
      </c>
      <c r="L1775" s="4">
        <f>③入力シート!H1778</f>
        <v>0</v>
      </c>
      <c r="O1775" s="4">
        <f>①基本情報!$B$9</f>
        <v>0</v>
      </c>
      <c r="P1775" s="4" t="str">
        <f>③入力シート!B1778</f>
        <v/>
      </c>
      <c r="R1775" s="4" t="s">
        <v>50</v>
      </c>
      <c r="S1775" s="4" t="str">
        <f t="shared" si="28"/>
        <v/>
      </c>
      <c r="T1775" s="4">
        <f>③入力シート!J1778</f>
        <v>0</v>
      </c>
    </row>
    <row r="1776" spans="1:20" ht="15" customHeight="1">
      <c r="A1776" s="4">
        <v>0</v>
      </c>
      <c r="B1776" s="4">
        <f>③入力シート!$B$2</f>
        <v>202307</v>
      </c>
      <c r="C1776" s="4" t="e">
        <f>③入力シート!C1779*100+③入力シート!D1779</f>
        <v>#VALUE!</v>
      </c>
      <c r="D1776" s="4">
        <v>112011</v>
      </c>
      <c r="E1776" s="4">
        <f>①基本情報!$B$11</f>
        <v>0</v>
      </c>
      <c r="F1776" s="4" t="str">
        <f>③入力シート!Q1779</f>
        <v/>
      </c>
      <c r="G1776" s="4">
        <v>1</v>
      </c>
      <c r="H1776">
        <f>COUNTIFS($C$2:$C1776,C1776,$F$2:$F1776,F1776,$I$2:$I1776,I1776)</f>
        <v>1775</v>
      </c>
      <c r="I1776" s="4">
        <f>③入力シート!E1779</f>
        <v>0</v>
      </c>
      <c r="K1776" s="4">
        <f>③入力シート!G1779</f>
        <v>0</v>
      </c>
      <c r="L1776" s="4">
        <f>③入力シート!H1779</f>
        <v>0</v>
      </c>
      <c r="O1776" s="4">
        <f>①基本情報!$B$9</f>
        <v>0</v>
      </c>
      <c r="P1776" s="4" t="str">
        <f>③入力シート!B1779</f>
        <v/>
      </c>
      <c r="R1776" s="4" t="s">
        <v>50</v>
      </c>
      <c r="S1776" s="4" t="str">
        <f t="shared" si="28"/>
        <v/>
      </c>
      <c r="T1776" s="4">
        <f>③入力シート!J1779</f>
        <v>0</v>
      </c>
    </row>
    <row r="1777" spans="1:20" ht="15" customHeight="1">
      <c r="A1777" s="4">
        <v>0</v>
      </c>
      <c r="B1777" s="4">
        <f>③入力シート!$B$2</f>
        <v>202307</v>
      </c>
      <c r="C1777" s="4" t="e">
        <f>③入力シート!C1780*100+③入力シート!D1780</f>
        <v>#VALUE!</v>
      </c>
      <c r="D1777" s="4">
        <v>112011</v>
      </c>
      <c r="E1777" s="4">
        <f>①基本情報!$B$11</f>
        <v>0</v>
      </c>
      <c r="F1777" s="4" t="str">
        <f>③入力シート!Q1780</f>
        <v/>
      </c>
      <c r="G1777" s="4">
        <v>1</v>
      </c>
      <c r="H1777">
        <f>COUNTIFS($C$2:$C1777,C1777,$F$2:$F1777,F1777,$I$2:$I1777,I1777)</f>
        <v>1776</v>
      </c>
      <c r="I1777" s="4">
        <f>③入力シート!E1780</f>
        <v>0</v>
      </c>
      <c r="K1777" s="4">
        <f>③入力シート!G1780</f>
        <v>0</v>
      </c>
      <c r="L1777" s="4">
        <f>③入力シート!H1780</f>
        <v>0</v>
      </c>
      <c r="O1777" s="4">
        <f>①基本情報!$B$9</f>
        <v>0</v>
      </c>
      <c r="P1777" s="4" t="str">
        <f>③入力シート!B1780</f>
        <v/>
      </c>
      <c r="R1777" s="4" t="s">
        <v>50</v>
      </c>
      <c r="S1777" s="4" t="str">
        <f t="shared" si="28"/>
        <v/>
      </c>
      <c r="T1777" s="4">
        <f>③入力シート!J1780</f>
        <v>0</v>
      </c>
    </row>
    <row r="1778" spans="1:20" ht="15" customHeight="1">
      <c r="A1778" s="4">
        <v>0</v>
      </c>
      <c r="B1778" s="4">
        <f>③入力シート!$B$2</f>
        <v>202307</v>
      </c>
      <c r="C1778" s="4" t="e">
        <f>③入力シート!C1781*100+③入力シート!D1781</f>
        <v>#VALUE!</v>
      </c>
      <c r="D1778" s="4">
        <v>112011</v>
      </c>
      <c r="E1778" s="4">
        <f>①基本情報!$B$11</f>
        <v>0</v>
      </c>
      <c r="F1778" s="4" t="str">
        <f>③入力シート!Q1781</f>
        <v/>
      </c>
      <c r="G1778" s="4">
        <v>1</v>
      </c>
      <c r="H1778">
        <f>COUNTIFS($C$2:$C1778,C1778,$F$2:$F1778,F1778,$I$2:$I1778,I1778)</f>
        <v>1777</v>
      </c>
      <c r="I1778" s="4">
        <f>③入力シート!E1781</f>
        <v>0</v>
      </c>
      <c r="K1778" s="4">
        <f>③入力シート!G1781</f>
        <v>0</v>
      </c>
      <c r="L1778" s="4">
        <f>③入力シート!H1781</f>
        <v>0</v>
      </c>
      <c r="O1778" s="4">
        <f>①基本情報!$B$9</f>
        <v>0</v>
      </c>
      <c r="P1778" s="4" t="str">
        <f>③入力シート!B1781</f>
        <v/>
      </c>
      <c r="R1778" s="4" t="s">
        <v>50</v>
      </c>
      <c r="S1778" s="4" t="str">
        <f t="shared" si="28"/>
        <v/>
      </c>
      <c r="T1778" s="4">
        <f>③入力シート!J1781</f>
        <v>0</v>
      </c>
    </row>
    <row r="1779" spans="1:20" ht="15" customHeight="1">
      <c r="A1779" s="4">
        <v>0</v>
      </c>
      <c r="B1779" s="4">
        <f>③入力シート!$B$2</f>
        <v>202307</v>
      </c>
      <c r="C1779" s="4" t="e">
        <f>③入力シート!C1782*100+③入力シート!D1782</f>
        <v>#VALUE!</v>
      </c>
      <c r="D1779" s="4">
        <v>112011</v>
      </c>
      <c r="E1779" s="4">
        <f>①基本情報!$B$11</f>
        <v>0</v>
      </c>
      <c r="F1779" s="4" t="str">
        <f>③入力シート!Q1782</f>
        <v/>
      </c>
      <c r="G1779" s="4">
        <v>1</v>
      </c>
      <c r="H1779">
        <f>COUNTIFS($C$2:$C1779,C1779,$F$2:$F1779,F1779,$I$2:$I1779,I1779)</f>
        <v>1778</v>
      </c>
      <c r="I1779" s="4">
        <f>③入力シート!E1782</f>
        <v>0</v>
      </c>
      <c r="K1779" s="4">
        <f>③入力シート!G1782</f>
        <v>0</v>
      </c>
      <c r="L1779" s="4">
        <f>③入力シート!H1782</f>
        <v>0</v>
      </c>
      <c r="O1779" s="4">
        <f>①基本情報!$B$9</f>
        <v>0</v>
      </c>
      <c r="P1779" s="4" t="str">
        <f>③入力シート!B1782</f>
        <v/>
      </c>
      <c r="R1779" s="4" t="s">
        <v>50</v>
      </c>
      <c r="S1779" s="4" t="str">
        <f t="shared" si="28"/>
        <v/>
      </c>
      <c r="T1779" s="4">
        <f>③入力シート!J1782</f>
        <v>0</v>
      </c>
    </row>
    <row r="1780" spans="1:20" ht="15" customHeight="1">
      <c r="A1780" s="4">
        <v>0</v>
      </c>
      <c r="B1780" s="4">
        <f>③入力シート!$B$2</f>
        <v>202307</v>
      </c>
      <c r="C1780" s="4" t="e">
        <f>③入力シート!C1783*100+③入力シート!D1783</f>
        <v>#VALUE!</v>
      </c>
      <c r="D1780" s="4">
        <v>112011</v>
      </c>
      <c r="E1780" s="4">
        <f>①基本情報!$B$11</f>
        <v>0</v>
      </c>
      <c r="F1780" s="4" t="str">
        <f>③入力シート!Q1783</f>
        <v/>
      </c>
      <c r="G1780" s="4">
        <v>1</v>
      </c>
      <c r="H1780">
        <f>COUNTIFS($C$2:$C1780,C1780,$F$2:$F1780,F1780,$I$2:$I1780,I1780)</f>
        <v>1779</v>
      </c>
      <c r="I1780" s="4">
        <f>③入力シート!E1783</f>
        <v>0</v>
      </c>
      <c r="K1780" s="4">
        <f>③入力シート!G1783</f>
        <v>0</v>
      </c>
      <c r="L1780" s="4">
        <f>③入力シート!H1783</f>
        <v>0</v>
      </c>
      <c r="O1780" s="4">
        <f>①基本情報!$B$9</f>
        <v>0</v>
      </c>
      <c r="P1780" s="4" t="str">
        <f>③入力シート!B1783</f>
        <v/>
      </c>
      <c r="R1780" s="4" t="s">
        <v>50</v>
      </c>
      <c r="S1780" s="4" t="str">
        <f t="shared" si="28"/>
        <v/>
      </c>
      <c r="T1780" s="4">
        <f>③入力シート!J1783</f>
        <v>0</v>
      </c>
    </row>
    <row r="1781" spans="1:20" ht="15" customHeight="1">
      <c r="A1781" s="4">
        <v>0</v>
      </c>
      <c r="B1781" s="4">
        <f>③入力シート!$B$2</f>
        <v>202307</v>
      </c>
      <c r="C1781" s="4" t="e">
        <f>③入力シート!C1784*100+③入力シート!D1784</f>
        <v>#VALUE!</v>
      </c>
      <c r="D1781" s="4">
        <v>112011</v>
      </c>
      <c r="E1781" s="4">
        <f>①基本情報!$B$11</f>
        <v>0</v>
      </c>
      <c r="F1781" s="4" t="str">
        <f>③入力シート!Q1784</f>
        <v/>
      </c>
      <c r="G1781" s="4">
        <v>1</v>
      </c>
      <c r="H1781">
        <f>COUNTIFS($C$2:$C1781,C1781,$F$2:$F1781,F1781,$I$2:$I1781,I1781)</f>
        <v>1780</v>
      </c>
      <c r="I1781" s="4">
        <f>③入力シート!E1784</f>
        <v>0</v>
      </c>
      <c r="K1781" s="4">
        <f>③入力シート!G1784</f>
        <v>0</v>
      </c>
      <c r="L1781" s="4">
        <f>③入力シート!H1784</f>
        <v>0</v>
      </c>
      <c r="O1781" s="4">
        <f>①基本情報!$B$9</f>
        <v>0</v>
      </c>
      <c r="P1781" s="4" t="str">
        <f>③入力シート!B1784</f>
        <v/>
      </c>
      <c r="R1781" s="4" t="s">
        <v>50</v>
      </c>
      <c r="S1781" s="4" t="str">
        <f t="shared" si="28"/>
        <v/>
      </c>
      <c r="T1781" s="4">
        <f>③入力シート!J1784</f>
        <v>0</v>
      </c>
    </row>
    <row r="1782" spans="1:20" ht="15" customHeight="1">
      <c r="A1782" s="4">
        <v>0</v>
      </c>
      <c r="B1782" s="4">
        <f>③入力シート!$B$2</f>
        <v>202307</v>
      </c>
      <c r="C1782" s="4" t="e">
        <f>③入力シート!C1785*100+③入力シート!D1785</f>
        <v>#VALUE!</v>
      </c>
      <c r="D1782" s="4">
        <v>112011</v>
      </c>
      <c r="E1782" s="4">
        <f>①基本情報!$B$11</f>
        <v>0</v>
      </c>
      <c r="F1782" s="4" t="str">
        <f>③入力シート!Q1785</f>
        <v/>
      </c>
      <c r="G1782" s="4">
        <v>1</v>
      </c>
      <c r="H1782">
        <f>COUNTIFS($C$2:$C1782,C1782,$F$2:$F1782,F1782,$I$2:$I1782,I1782)</f>
        <v>1781</v>
      </c>
      <c r="I1782" s="4">
        <f>③入力シート!E1785</f>
        <v>0</v>
      </c>
      <c r="K1782" s="4">
        <f>③入力シート!G1785</f>
        <v>0</v>
      </c>
      <c r="L1782" s="4">
        <f>③入力シート!H1785</f>
        <v>0</v>
      </c>
      <c r="O1782" s="4">
        <f>①基本情報!$B$9</f>
        <v>0</v>
      </c>
      <c r="P1782" s="4" t="str">
        <f>③入力シート!B1785</f>
        <v/>
      </c>
      <c r="R1782" s="4" t="s">
        <v>50</v>
      </c>
      <c r="S1782" s="4" t="str">
        <f t="shared" si="28"/>
        <v/>
      </c>
      <c r="T1782" s="4">
        <f>③入力シート!J1785</f>
        <v>0</v>
      </c>
    </row>
    <row r="1783" spans="1:20" ht="15" customHeight="1">
      <c r="A1783" s="4">
        <v>0</v>
      </c>
      <c r="B1783" s="4">
        <f>③入力シート!$B$2</f>
        <v>202307</v>
      </c>
      <c r="C1783" s="4" t="e">
        <f>③入力シート!C1786*100+③入力シート!D1786</f>
        <v>#VALUE!</v>
      </c>
      <c r="D1783" s="4">
        <v>112011</v>
      </c>
      <c r="E1783" s="4">
        <f>①基本情報!$B$11</f>
        <v>0</v>
      </c>
      <c r="F1783" s="4" t="str">
        <f>③入力シート!Q1786</f>
        <v/>
      </c>
      <c r="G1783" s="4">
        <v>1</v>
      </c>
      <c r="H1783">
        <f>COUNTIFS($C$2:$C1783,C1783,$F$2:$F1783,F1783,$I$2:$I1783,I1783)</f>
        <v>1782</v>
      </c>
      <c r="I1783" s="4">
        <f>③入力シート!E1786</f>
        <v>0</v>
      </c>
      <c r="K1783" s="4">
        <f>③入力シート!G1786</f>
        <v>0</v>
      </c>
      <c r="L1783" s="4">
        <f>③入力シート!H1786</f>
        <v>0</v>
      </c>
      <c r="O1783" s="4">
        <f>①基本情報!$B$9</f>
        <v>0</v>
      </c>
      <c r="P1783" s="4" t="str">
        <f>③入力シート!B1786</f>
        <v/>
      </c>
      <c r="R1783" s="4" t="s">
        <v>50</v>
      </c>
      <c r="S1783" s="4" t="str">
        <f t="shared" si="28"/>
        <v/>
      </c>
      <c r="T1783" s="4">
        <f>③入力シート!J1786</f>
        <v>0</v>
      </c>
    </row>
    <row r="1784" spans="1:20" ht="15" customHeight="1">
      <c r="A1784" s="4">
        <v>0</v>
      </c>
      <c r="B1784" s="4">
        <f>③入力シート!$B$2</f>
        <v>202307</v>
      </c>
      <c r="C1784" s="4" t="e">
        <f>③入力シート!C1787*100+③入力シート!D1787</f>
        <v>#VALUE!</v>
      </c>
      <c r="D1784" s="4">
        <v>112011</v>
      </c>
      <c r="E1784" s="4">
        <f>①基本情報!$B$11</f>
        <v>0</v>
      </c>
      <c r="F1784" s="4" t="str">
        <f>③入力シート!Q1787</f>
        <v/>
      </c>
      <c r="G1784" s="4">
        <v>1</v>
      </c>
      <c r="H1784">
        <f>COUNTIFS($C$2:$C1784,C1784,$F$2:$F1784,F1784,$I$2:$I1784,I1784)</f>
        <v>1783</v>
      </c>
      <c r="I1784" s="4">
        <f>③入力シート!E1787</f>
        <v>0</v>
      </c>
      <c r="K1784" s="4">
        <f>③入力シート!G1787</f>
        <v>0</v>
      </c>
      <c r="L1784" s="4">
        <f>③入力シート!H1787</f>
        <v>0</v>
      </c>
      <c r="O1784" s="4">
        <f>①基本情報!$B$9</f>
        <v>0</v>
      </c>
      <c r="P1784" s="4" t="str">
        <f>③入力シート!B1787</f>
        <v/>
      </c>
      <c r="R1784" s="4" t="s">
        <v>50</v>
      </c>
      <c r="S1784" s="4" t="str">
        <f t="shared" si="28"/>
        <v/>
      </c>
      <c r="T1784" s="4">
        <f>③入力シート!J1787</f>
        <v>0</v>
      </c>
    </row>
    <row r="1785" spans="1:20" ht="15" customHeight="1">
      <c r="A1785" s="4">
        <v>0</v>
      </c>
      <c r="B1785" s="4">
        <f>③入力シート!$B$2</f>
        <v>202307</v>
      </c>
      <c r="C1785" s="4" t="e">
        <f>③入力シート!C1788*100+③入力シート!D1788</f>
        <v>#VALUE!</v>
      </c>
      <c r="D1785" s="4">
        <v>112011</v>
      </c>
      <c r="E1785" s="4">
        <f>①基本情報!$B$11</f>
        <v>0</v>
      </c>
      <c r="F1785" s="4" t="str">
        <f>③入力シート!Q1788</f>
        <v/>
      </c>
      <c r="G1785" s="4">
        <v>1</v>
      </c>
      <c r="H1785">
        <f>COUNTIFS($C$2:$C1785,C1785,$F$2:$F1785,F1785,$I$2:$I1785,I1785)</f>
        <v>1784</v>
      </c>
      <c r="I1785" s="4">
        <f>③入力シート!E1788</f>
        <v>0</v>
      </c>
      <c r="K1785" s="4">
        <f>③入力シート!G1788</f>
        <v>0</v>
      </c>
      <c r="L1785" s="4">
        <f>③入力シート!H1788</f>
        <v>0</v>
      </c>
      <c r="O1785" s="4">
        <f>①基本情報!$B$9</f>
        <v>0</v>
      </c>
      <c r="P1785" s="4" t="str">
        <f>③入力シート!B1788</f>
        <v/>
      </c>
      <c r="R1785" s="4" t="s">
        <v>50</v>
      </c>
      <c r="S1785" s="4" t="str">
        <f t="shared" si="28"/>
        <v/>
      </c>
      <c r="T1785" s="4">
        <f>③入力シート!J1788</f>
        <v>0</v>
      </c>
    </row>
    <row r="1786" spans="1:20" ht="15" customHeight="1">
      <c r="A1786" s="4">
        <v>0</v>
      </c>
      <c r="B1786" s="4">
        <f>③入力シート!$B$2</f>
        <v>202307</v>
      </c>
      <c r="C1786" s="4" t="e">
        <f>③入力シート!C1789*100+③入力シート!D1789</f>
        <v>#VALUE!</v>
      </c>
      <c r="D1786" s="4">
        <v>112011</v>
      </c>
      <c r="E1786" s="4">
        <f>①基本情報!$B$11</f>
        <v>0</v>
      </c>
      <c r="F1786" s="4" t="str">
        <f>③入力シート!Q1789</f>
        <v/>
      </c>
      <c r="G1786" s="4">
        <v>1</v>
      </c>
      <c r="H1786">
        <f>COUNTIFS($C$2:$C1786,C1786,$F$2:$F1786,F1786,$I$2:$I1786,I1786)</f>
        <v>1785</v>
      </c>
      <c r="I1786" s="4">
        <f>③入力シート!E1789</f>
        <v>0</v>
      </c>
      <c r="K1786" s="4">
        <f>③入力シート!G1789</f>
        <v>0</v>
      </c>
      <c r="L1786" s="4">
        <f>③入力シート!H1789</f>
        <v>0</v>
      </c>
      <c r="O1786" s="4">
        <f>①基本情報!$B$9</f>
        <v>0</v>
      </c>
      <c r="P1786" s="4" t="str">
        <f>③入力シート!B1789</f>
        <v/>
      </c>
      <c r="R1786" s="4" t="s">
        <v>50</v>
      </c>
      <c r="S1786" s="4" t="str">
        <f t="shared" si="28"/>
        <v/>
      </c>
      <c r="T1786" s="4">
        <f>③入力シート!J1789</f>
        <v>0</v>
      </c>
    </row>
    <row r="1787" spans="1:20" ht="15" customHeight="1">
      <c r="A1787" s="4">
        <v>0</v>
      </c>
      <c r="B1787" s="4">
        <f>③入力シート!$B$2</f>
        <v>202307</v>
      </c>
      <c r="C1787" s="4" t="e">
        <f>③入力シート!C1790*100+③入力シート!D1790</f>
        <v>#VALUE!</v>
      </c>
      <c r="D1787" s="4">
        <v>112011</v>
      </c>
      <c r="E1787" s="4">
        <f>①基本情報!$B$11</f>
        <v>0</v>
      </c>
      <c r="F1787" s="4" t="str">
        <f>③入力シート!Q1790</f>
        <v/>
      </c>
      <c r="G1787" s="4">
        <v>1</v>
      </c>
      <c r="H1787">
        <f>COUNTIFS($C$2:$C1787,C1787,$F$2:$F1787,F1787,$I$2:$I1787,I1787)</f>
        <v>1786</v>
      </c>
      <c r="I1787" s="4">
        <f>③入力シート!E1790</f>
        <v>0</v>
      </c>
      <c r="K1787" s="4">
        <f>③入力シート!G1790</f>
        <v>0</v>
      </c>
      <c r="L1787" s="4">
        <f>③入力シート!H1790</f>
        <v>0</v>
      </c>
      <c r="O1787" s="4">
        <f>①基本情報!$B$9</f>
        <v>0</v>
      </c>
      <c r="P1787" s="4" t="str">
        <f>③入力シート!B1790</f>
        <v/>
      </c>
      <c r="R1787" s="4" t="s">
        <v>50</v>
      </c>
      <c r="S1787" s="4" t="str">
        <f t="shared" si="28"/>
        <v/>
      </c>
      <c r="T1787" s="4">
        <f>③入力シート!J1790</f>
        <v>0</v>
      </c>
    </row>
    <row r="1788" spans="1:20" ht="15" customHeight="1">
      <c r="A1788" s="4">
        <v>0</v>
      </c>
      <c r="B1788" s="4">
        <f>③入力シート!$B$2</f>
        <v>202307</v>
      </c>
      <c r="C1788" s="4" t="e">
        <f>③入力シート!C1791*100+③入力シート!D1791</f>
        <v>#VALUE!</v>
      </c>
      <c r="D1788" s="4">
        <v>112011</v>
      </c>
      <c r="E1788" s="4">
        <f>①基本情報!$B$11</f>
        <v>0</v>
      </c>
      <c r="F1788" s="4" t="str">
        <f>③入力シート!Q1791</f>
        <v/>
      </c>
      <c r="G1788" s="4">
        <v>1</v>
      </c>
      <c r="H1788">
        <f>COUNTIFS($C$2:$C1788,C1788,$F$2:$F1788,F1788,$I$2:$I1788,I1788)</f>
        <v>1787</v>
      </c>
      <c r="I1788" s="4">
        <f>③入力シート!E1791</f>
        <v>0</v>
      </c>
      <c r="K1788" s="4">
        <f>③入力シート!G1791</f>
        <v>0</v>
      </c>
      <c r="L1788" s="4">
        <f>③入力シート!H1791</f>
        <v>0</v>
      </c>
      <c r="O1788" s="4">
        <f>①基本情報!$B$9</f>
        <v>0</v>
      </c>
      <c r="P1788" s="4" t="str">
        <f>③入力シート!B1791</f>
        <v/>
      </c>
      <c r="R1788" s="4" t="s">
        <v>50</v>
      </c>
      <c r="S1788" s="4" t="str">
        <f t="shared" si="28"/>
        <v/>
      </c>
      <c r="T1788" s="4">
        <f>③入力シート!J1791</f>
        <v>0</v>
      </c>
    </row>
    <row r="1789" spans="1:20" ht="15" customHeight="1">
      <c r="A1789" s="4">
        <v>0</v>
      </c>
      <c r="B1789" s="4">
        <f>③入力シート!$B$2</f>
        <v>202307</v>
      </c>
      <c r="C1789" s="4" t="e">
        <f>③入力シート!C1792*100+③入力シート!D1792</f>
        <v>#VALUE!</v>
      </c>
      <c r="D1789" s="4">
        <v>112011</v>
      </c>
      <c r="E1789" s="4">
        <f>①基本情報!$B$11</f>
        <v>0</v>
      </c>
      <c r="F1789" s="4" t="str">
        <f>③入力シート!Q1792</f>
        <v/>
      </c>
      <c r="G1789" s="4">
        <v>1</v>
      </c>
      <c r="H1789">
        <f>COUNTIFS($C$2:$C1789,C1789,$F$2:$F1789,F1789,$I$2:$I1789,I1789)</f>
        <v>1788</v>
      </c>
      <c r="I1789" s="4">
        <f>③入力シート!E1792</f>
        <v>0</v>
      </c>
      <c r="K1789" s="4">
        <f>③入力シート!G1792</f>
        <v>0</v>
      </c>
      <c r="L1789" s="4">
        <f>③入力シート!H1792</f>
        <v>0</v>
      </c>
      <c r="O1789" s="4">
        <f>①基本情報!$B$9</f>
        <v>0</v>
      </c>
      <c r="P1789" s="4" t="str">
        <f>③入力シート!B1792</f>
        <v/>
      </c>
      <c r="R1789" s="4" t="s">
        <v>50</v>
      </c>
      <c r="S1789" s="4" t="str">
        <f t="shared" si="28"/>
        <v/>
      </c>
      <c r="T1789" s="4">
        <f>③入力シート!J1792</f>
        <v>0</v>
      </c>
    </row>
    <row r="1790" spans="1:20" ht="15" customHeight="1">
      <c r="A1790" s="4">
        <v>0</v>
      </c>
      <c r="B1790" s="4">
        <f>③入力シート!$B$2</f>
        <v>202307</v>
      </c>
      <c r="C1790" s="4" t="e">
        <f>③入力シート!C1793*100+③入力シート!D1793</f>
        <v>#VALUE!</v>
      </c>
      <c r="D1790" s="4">
        <v>112011</v>
      </c>
      <c r="E1790" s="4">
        <f>①基本情報!$B$11</f>
        <v>0</v>
      </c>
      <c r="F1790" s="4" t="str">
        <f>③入力シート!Q1793</f>
        <v/>
      </c>
      <c r="G1790" s="4">
        <v>1</v>
      </c>
      <c r="H1790">
        <f>COUNTIFS($C$2:$C1790,C1790,$F$2:$F1790,F1790,$I$2:$I1790,I1790)</f>
        <v>1789</v>
      </c>
      <c r="I1790" s="4">
        <f>③入力シート!E1793</f>
        <v>0</v>
      </c>
      <c r="K1790" s="4">
        <f>③入力シート!G1793</f>
        <v>0</v>
      </c>
      <c r="L1790" s="4">
        <f>③入力シート!H1793</f>
        <v>0</v>
      </c>
      <c r="O1790" s="4">
        <f>①基本情報!$B$9</f>
        <v>0</v>
      </c>
      <c r="P1790" s="4" t="str">
        <f>③入力シート!B1793</f>
        <v/>
      </c>
      <c r="R1790" s="4" t="s">
        <v>50</v>
      </c>
      <c r="S1790" s="4" t="str">
        <f t="shared" si="28"/>
        <v/>
      </c>
      <c r="T1790" s="4">
        <f>③入力シート!J1793</f>
        <v>0</v>
      </c>
    </row>
    <row r="1791" spans="1:20" ht="15" customHeight="1">
      <c r="A1791" s="4">
        <v>0</v>
      </c>
      <c r="B1791" s="4">
        <f>③入力シート!$B$2</f>
        <v>202307</v>
      </c>
      <c r="C1791" s="4" t="e">
        <f>③入力シート!C1794*100+③入力シート!D1794</f>
        <v>#VALUE!</v>
      </c>
      <c r="D1791" s="4">
        <v>112011</v>
      </c>
      <c r="E1791" s="4">
        <f>①基本情報!$B$11</f>
        <v>0</v>
      </c>
      <c r="F1791" s="4" t="str">
        <f>③入力シート!Q1794</f>
        <v/>
      </c>
      <c r="G1791" s="4">
        <v>1</v>
      </c>
      <c r="H1791">
        <f>COUNTIFS($C$2:$C1791,C1791,$F$2:$F1791,F1791,$I$2:$I1791,I1791)</f>
        <v>1790</v>
      </c>
      <c r="I1791" s="4">
        <f>③入力シート!E1794</f>
        <v>0</v>
      </c>
      <c r="K1791" s="4">
        <f>③入力シート!G1794</f>
        <v>0</v>
      </c>
      <c r="L1791" s="4">
        <f>③入力シート!H1794</f>
        <v>0</v>
      </c>
      <c r="O1791" s="4">
        <f>①基本情報!$B$9</f>
        <v>0</v>
      </c>
      <c r="P1791" s="4" t="str">
        <f>③入力シート!B1794</f>
        <v/>
      </c>
      <c r="R1791" s="4" t="s">
        <v>50</v>
      </c>
      <c r="S1791" s="4" t="str">
        <f t="shared" si="28"/>
        <v/>
      </c>
      <c r="T1791" s="4">
        <f>③入力シート!J1794</f>
        <v>0</v>
      </c>
    </row>
    <row r="1792" spans="1:20" ht="15" customHeight="1">
      <c r="A1792" s="4">
        <v>0</v>
      </c>
      <c r="B1792" s="4">
        <f>③入力シート!$B$2</f>
        <v>202307</v>
      </c>
      <c r="C1792" s="4" t="e">
        <f>③入力シート!C1795*100+③入力シート!D1795</f>
        <v>#VALUE!</v>
      </c>
      <c r="D1792" s="4">
        <v>112011</v>
      </c>
      <c r="E1792" s="4">
        <f>①基本情報!$B$11</f>
        <v>0</v>
      </c>
      <c r="F1792" s="4" t="str">
        <f>③入力シート!Q1795</f>
        <v/>
      </c>
      <c r="G1792" s="4">
        <v>1</v>
      </c>
      <c r="H1792">
        <f>COUNTIFS($C$2:$C1792,C1792,$F$2:$F1792,F1792,$I$2:$I1792,I1792)</f>
        <v>1791</v>
      </c>
      <c r="I1792" s="4">
        <f>③入力シート!E1795</f>
        <v>0</v>
      </c>
      <c r="K1792" s="4">
        <f>③入力シート!G1795</f>
        <v>0</v>
      </c>
      <c r="L1792" s="4">
        <f>③入力シート!H1795</f>
        <v>0</v>
      </c>
      <c r="O1792" s="4">
        <f>①基本情報!$B$9</f>
        <v>0</v>
      </c>
      <c r="P1792" s="4" t="str">
        <f>③入力シート!B1795</f>
        <v/>
      </c>
      <c r="R1792" s="4" t="s">
        <v>50</v>
      </c>
      <c r="S1792" s="4" t="str">
        <f t="shared" si="28"/>
        <v/>
      </c>
      <c r="T1792" s="4">
        <f>③入力シート!J1795</f>
        <v>0</v>
      </c>
    </row>
    <row r="1793" spans="1:20" ht="15" customHeight="1">
      <c r="A1793" s="4">
        <v>0</v>
      </c>
      <c r="B1793" s="4">
        <f>③入力シート!$B$2</f>
        <v>202307</v>
      </c>
      <c r="C1793" s="4" t="e">
        <f>③入力シート!C1796*100+③入力シート!D1796</f>
        <v>#VALUE!</v>
      </c>
      <c r="D1793" s="4">
        <v>112011</v>
      </c>
      <c r="E1793" s="4">
        <f>①基本情報!$B$11</f>
        <v>0</v>
      </c>
      <c r="F1793" s="4" t="str">
        <f>③入力シート!Q1796</f>
        <v/>
      </c>
      <c r="G1793" s="4">
        <v>1</v>
      </c>
      <c r="H1793">
        <f>COUNTIFS($C$2:$C1793,C1793,$F$2:$F1793,F1793,$I$2:$I1793,I1793)</f>
        <v>1792</v>
      </c>
      <c r="I1793" s="4">
        <f>③入力シート!E1796</f>
        <v>0</v>
      </c>
      <c r="K1793" s="4">
        <f>③入力シート!G1796</f>
        <v>0</v>
      </c>
      <c r="L1793" s="4">
        <f>③入力シート!H1796</f>
        <v>0</v>
      </c>
      <c r="O1793" s="4">
        <f>①基本情報!$B$9</f>
        <v>0</v>
      </c>
      <c r="P1793" s="4" t="str">
        <f>③入力シート!B1796</f>
        <v/>
      </c>
      <c r="R1793" s="4" t="s">
        <v>50</v>
      </c>
      <c r="S1793" s="4" t="str">
        <f t="shared" si="28"/>
        <v/>
      </c>
      <c r="T1793" s="4">
        <f>③入力シート!J1796</f>
        <v>0</v>
      </c>
    </row>
    <row r="1794" spans="1:20" ht="15" customHeight="1">
      <c r="A1794" s="4">
        <v>0</v>
      </c>
      <c r="B1794" s="4">
        <f>③入力シート!$B$2</f>
        <v>202307</v>
      </c>
      <c r="C1794" s="4" t="e">
        <f>③入力シート!C1797*100+③入力シート!D1797</f>
        <v>#VALUE!</v>
      </c>
      <c r="D1794" s="4">
        <v>112011</v>
      </c>
      <c r="E1794" s="4">
        <f>①基本情報!$B$11</f>
        <v>0</v>
      </c>
      <c r="F1794" s="4" t="str">
        <f>③入力シート!Q1797</f>
        <v/>
      </c>
      <c r="G1794" s="4">
        <v>1</v>
      </c>
      <c r="H1794">
        <f>COUNTIFS($C$2:$C1794,C1794,$F$2:$F1794,F1794,$I$2:$I1794,I1794)</f>
        <v>1793</v>
      </c>
      <c r="I1794" s="4">
        <f>③入力シート!E1797</f>
        <v>0</v>
      </c>
      <c r="K1794" s="4">
        <f>③入力シート!G1797</f>
        <v>0</v>
      </c>
      <c r="L1794" s="4">
        <f>③入力シート!H1797</f>
        <v>0</v>
      </c>
      <c r="O1794" s="4">
        <f>①基本情報!$B$9</f>
        <v>0</v>
      </c>
      <c r="P1794" s="4" t="str">
        <f>③入力シート!B1797</f>
        <v/>
      </c>
      <c r="R1794" s="4" t="s">
        <v>50</v>
      </c>
      <c r="S1794" s="4" t="str">
        <f t="shared" si="28"/>
        <v/>
      </c>
      <c r="T1794" s="4">
        <f>③入力シート!J1797</f>
        <v>0</v>
      </c>
    </row>
    <row r="1795" spans="1:20" ht="15" customHeight="1">
      <c r="A1795" s="4">
        <v>0</v>
      </c>
      <c r="B1795" s="4">
        <f>③入力シート!$B$2</f>
        <v>202307</v>
      </c>
      <c r="C1795" s="4" t="e">
        <f>③入力シート!C1798*100+③入力シート!D1798</f>
        <v>#VALUE!</v>
      </c>
      <c r="D1795" s="4">
        <v>112011</v>
      </c>
      <c r="E1795" s="4">
        <f>①基本情報!$B$11</f>
        <v>0</v>
      </c>
      <c r="F1795" s="4" t="str">
        <f>③入力シート!Q1798</f>
        <v/>
      </c>
      <c r="G1795" s="4">
        <v>1</v>
      </c>
      <c r="H1795">
        <f>COUNTIFS($C$2:$C1795,C1795,$F$2:$F1795,F1795,$I$2:$I1795,I1795)</f>
        <v>1794</v>
      </c>
      <c r="I1795" s="4">
        <f>③入力シート!E1798</f>
        <v>0</v>
      </c>
      <c r="K1795" s="4">
        <f>③入力シート!G1798</f>
        <v>0</v>
      </c>
      <c r="L1795" s="4">
        <f>③入力シート!H1798</f>
        <v>0</v>
      </c>
      <c r="O1795" s="4">
        <f>①基本情報!$B$9</f>
        <v>0</v>
      </c>
      <c r="P1795" s="4" t="str">
        <f>③入力シート!B1798</f>
        <v/>
      </c>
      <c r="R1795" s="4" t="s">
        <v>50</v>
      </c>
      <c r="S1795" s="4" t="str">
        <f t="shared" si="28"/>
        <v/>
      </c>
      <c r="T1795" s="4">
        <f>③入力シート!J1798</f>
        <v>0</v>
      </c>
    </row>
    <row r="1796" spans="1:20" ht="15" customHeight="1">
      <c r="A1796" s="4">
        <v>0</v>
      </c>
      <c r="B1796" s="4">
        <f>③入力シート!$B$2</f>
        <v>202307</v>
      </c>
      <c r="C1796" s="4" t="e">
        <f>③入力シート!C1799*100+③入力シート!D1799</f>
        <v>#VALUE!</v>
      </c>
      <c r="D1796" s="4">
        <v>112011</v>
      </c>
      <c r="E1796" s="4">
        <f>①基本情報!$B$11</f>
        <v>0</v>
      </c>
      <c r="F1796" s="4" t="str">
        <f>③入力シート!Q1799</f>
        <v/>
      </c>
      <c r="G1796" s="4">
        <v>1</v>
      </c>
      <c r="H1796">
        <f>COUNTIFS($C$2:$C1796,C1796,$F$2:$F1796,F1796,$I$2:$I1796,I1796)</f>
        <v>1795</v>
      </c>
      <c r="I1796" s="4">
        <f>③入力シート!E1799</f>
        <v>0</v>
      </c>
      <c r="K1796" s="4">
        <f>③入力シート!G1799</f>
        <v>0</v>
      </c>
      <c r="L1796" s="4">
        <f>③入力シート!H1799</f>
        <v>0</v>
      </c>
      <c r="O1796" s="4">
        <f>①基本情報!$B$9</f>
        <v>0</v>
      </c>
      <c r="P1796" s="4" t="str">
        <f>③入力シート!B1799</f>
        <v/>
      </c>
      <c r="R1796" s="4" t="s">
        <v>50</v>
      </c>
      <c r="S1796" s="4" t="str">
        <f t="shared" si="28"/>
        <v/>
      </c>
      <c r="T1796" s="4">
        <f>③入力シート!J1799</f>
        <v>0</v>
      </c>
    </row>
    <row r="1797" spans="1:20" ht="15" customHeight="1">
      <c r="A1797" s="4">
        <v>0</v>
      </c>
      <c r="B1797" s="4">
        <f>③入力シート!$B$2</f>
        <v>202307</v>
      </c>
      <c r="C1797" s="4" t="e">
        <f>③入力シート!C1800*100+③入力シート!D1800</f>
        <v>#VALUE!</v>
      </c>
      <c r="D1797" s="4">
        <v>112011</v>
      </c>
      <c r="E1797" s="4">
        <f>①基本情報!$B$11</f>
        <v>0</v>
      </c>
      <c r="F1797" s="4" t="str">
        <f>③入力シート!Q1800</f>
        <v/>
      </c>
      <c r="G1797" s="4">
        <v>1</v>
      </c>
      <c r="H1797">
        <f>COUNTIFS($C$2:$C1797,C1797,$F$2:$F1797,F1797,$I$2:$I1797,I1797)</f>
        <v>1796</v>
      </c>
      <c r="I1797" s="4">
        <f>③入力シート!E1800</f>
        <v>0</v>
      </c>
      <c r="K1797" s="4">
        <f>③入力シート!G1800</f>
        <v>0</v>
      </c>
      <c r="L1797" s="4">
        <f>③入力シート!H1800</f>
        <v>0</v>
      </c>
      <c r="O1797" s="4">
        <f>①基本情報!$B$9</f>
        <v>0</v>
      </c>
      <c r="P1797" s="4" t="str">
        <f>③入力シート!B1800</f>
        <v/>
      </c>
      <c r="R1797" s="4" t="s">
        <v>50</v>
      </c>
      <c r="S1797" s="4" t="str">
        <f t="shared" si="28"/>
        <v/>
      </c>
      <c r="T1797" s="4">
        <f>③入力シート!J1800</f>
        <v>0</v>
      </c>
    </row>
    <row r="1798" spans="1:20" ht="15" customHeight="1">
      <c r="A1798" s="4">
        <v>0</v>
      </c>
      <c r="B1798" s="4">
        <f>③入力シート!$B$2</f>
        <v>202307</v>
      </c>
      <c r="C1798" s="4" t="e">
        <f>③入力シート!C1801*100+③入力シート!D1801</f>
        <v>#VALUE!</v>
      </c>
      <c r="D1798" s="4">
        <v>112011</v>
      </c>
      <c r="E1798" s="4">
        <f>①基本情報!$B$11</f>
        <v>0</v>
      </c>
      <c r="F1798" s="4" t="str">
        <f>③入力シート!Q1801</f>
        <v/>
      </c>
      <c r="G1798" s="4">
        <v>1</v>
      </c>
      <c r="H1798">
        <f>COUNTIFS($C$2:$C1798,C1798,$F$2:$F1798,F1798,$I$2:$I1798,I1798)</f>
        <v>1797</v>
      </c>
      <c r="I1798" s="4">
        <f>③入力シート!E1801</f>
        <v>0</v>
      </c>
      <c r="K1798" s="4">
        <f>③入力シート!G1801</f>
        <v>0</v>
      </c>
      <c r="L1798" s="4">
        <f>③入力シート!H1801</f>
        <v>0</v>
      </c>
      <c r="O1798" s="4">
        <f>①基本情報!$B$9</f>
        <v>0</v>
      </c>
      <c r="P1798" s="4" t="str">
        <f>③入力シート!B1801</f>
        <v/>
      </c>
      <c r="R1798" s="4" t="s">
        <v>50</v>
      </c>
      <c r="S1798" s="4" t="str">
        <f t="shared" si="28"/>
        <v/>
      </c>
      <c r="T1798" s="4">
        <f>③入力シート!J1801</f>
        <v>0</v>
      </c>
    </row>
    <row r="1799" spans="1:20" ht="15" customHeight="1">
      <c r="A1799" s="4">
        <v>0</v>
      </c>
      <c r="B1799" s="4">
        <f>③入力シート!$B$2</f>
        <v>202307</v>
      </c>
      <c r="C1799" s="4" t="e">
        <f>③入力シート!C1802*100+③入力シート!D1802</f>
        <v>#VALUE!</v>
      </c>
      <c r="D1799" s="4">
        <v>112011</v>
      </c>
      <c r="E1799" s="4">
        <f>①基本情報!$B$11</f>
        <v>0</v>
      </c>
      <c r="F1799" s="4" t="str">
        <f>③入力シート!Q1802</f>
        <v/>
      </c>
      <c r="G1799" s="4">
        <v>1</v>
      </c>
      <c r="H1799">
        <f>COUNTIFS($C$2:$C1799,C1799,$F$2:$F1799,F1799,$I$2:$I1799,I1799)</f>
        <v>1798</v>
      </c>
      <c r="I1799" s="4">
        <f>③入力シート!E1802</f>
        <v>0</v>
      </c>
      <c r="K1799" s="4">
        <f>③入力シート!G1802</f>
        <v>0</v>
      </c>
      <c r="L1799" s="4">
        <f>③入力シート!H1802</f>
        <v>0</v>
      </c>
      <c r="O1799" s="4">
        <f>①基本情報!$B$9</f>
        <v>0</v>
      </c>
      <c r="P1799" s="4" t="str">
        <f>③入力シート!B1802</f>
        <v/>
      </c>
      <c r="R1799" s="4" t="s">
        <v>50</v>
      </c>
      <c r="S1799" s="4" t="str">
        <f t="shared" si="28"/>
        <v/>
      </c>
      <c r="T1799" s="4">
        <f>③入力シート!J1802</f>
        <v>0</v>
      </c>
    </row>
    <row r="1800" spans="1:20" ht="15" customHeight="1">
      <c r="A1800" s="4">
        <v>0</v>
      </c>
      <c r="B1800" s="4">
        <f>③入力シート!$B$2</f>
        <v>202307</v>
      </c>
      <c r="C1800" s="4" t="e">
        <f>③入力シート!C1803*100+③入力シート!D1803</f>
        <v>#VALUE!</v>
      </c>
      <c r="D1800" s="4">
        <v>112011</v>
      </c>
      <c r="E1800" s="4">
        <f>①基本情報!$B$11</f>
        <v>0</v>
      </c>
      <c r="F1800" s="4" t="str">
        <f>③入力シート!Q1803</f>
        <v/>
      </c>
      <c r="G1800" s="4">
        <v>1</v>
      </c>
      <c r="H1800">
        <f>COUNTIFS($C$2:$C1800,C1800,$F$2:$F1800,F1800,$I$2:$I1800,I1800)</f>
        <v>1799</v>
      </c>
      <c r="I1800" s="4">
        <f>③入力シート!E1803</f>
        <v>0</v>
      </c>
      <c r="K1800" s="4">
        <f>③入力シート!G1803</f>
        <v>0</v>
      </c>
      <c r="L1800" s="4">
        <f>③入力シート!H1803</f>
        <v>0</v>
      </c>
      <c r="O1800" s="4">
        <f>①基本情報!$B$9</f>
        <v>0</v>
      </c>
      <c r="P1800" s="4" t="str">
        <f>③入力シート!B1803</f>
        <v/>
      </c>
      <c r="R1800" s="4" t="s">
        <v>50</v>
      </c>
      <c r="S1800" s="4" t="str">
        <f t="shared" si="28"/>
        <v/>
      </c>
      <c r="T1800" s="4">
        <f>③入力シート!J1803</f>
        <v>0</v>
      </c>
    </row>
    <row r="1801" spans="1:20" ht="15" customHeight="1">
      <c r="A1801" s="4">
        <v>0</v>
      </c>
      <c r="B1801" s="4">
        <f>③入力シート!$B$2</f>
        <v>202307</v>
      </c>
      <c r="C1801" s="4" t="e">
        <f>③入力シート!C1804*100+③入力シート!D1804</f>
        <v>#VALUE!</v>
      </c>
      <c r="D1801" s="4">
        <v>112011</v>
      </c>
      <c r="E1801" s="4">
        <f>①基本情報!$B$11</f>
        <v>0</v>
      </c>
      <c r="F1801" s="4" t="str">
        <f>③入力シート!Q1804</f>
        <v/>
      </c>
      <c r="G1801" s="4">
        <v>1</v>
      </c>
      <c r="H1801">
        <f>COUNTIFS($C$2:$C1801,C1801,$F$2:$F1801,F1801,$I$2:$I1801,I1801)</f>
        <v>1800</v>
      </c>
      <c r="I1801" s="4">
        <f>③入力シート!E1804</f>
        <v>0</v>
      </c>
      <c r="K1801" s="4">
        <f>③入力シート!G1804</f>
        <v>0</v>
      </c>
      <c r="L1801" s="4">
        <f>③入力シート!H1804</f>
        <v>0</v>
      </c>
      <c r="O1801" s="4">
        <f>①基本情報!$B$9</f>
        <v>0</v>
      </c>
      <c r="P1801" s="4" t="str">
        <f>③入力シート!B1804</f>
        <v/>
      </c>
      <c r="R1801" s="4" t="s">
        <v>50</v>
      </c>
      <c r="S1801" s="4" t="str">
        <f t="shared" si="28"/>
        <v/>
      </c>
      <c r="T1801" s="4">
        <f>③入力シート!J1804</f>
        <v>0</v>
      </c>
    </row>
    <row r="1802" spans="1:20" ht="15" customHeight="1">
      <c r="A1802" s="4">
        <v>0</v>
      </c>
      <c r="B1802" s="4">
        <f>③入力シート!$B$2</f>
        <v>202307</v>
      </c>
      <c r="C1802" s="4" t="e">
        <f>③入力シート!C1805*100+③入力シート!D1805</f>
        <v>#VALUE!</v>
      </c>
      <c r="D1802" s="4">
        <v>112011</v>
      </c>
      <c r="E1802" s="4">
        <f>①基本情報!$B$11</f>
        <v>0</v>
      </c>
      <c r="F1802" s="4" t="str">
        <f>③入力シート!Q1805</f>
        <v/>
      </c>
      <c r="G1802" s="4">
        <v>1</v>
      </c>
      <c r="H1802">
        <f>COUNTIFS($C$2:$C1802,C1802,$F$2:$F1802,F1802,$I$2:$I1802,I1802)</f>
        <v>1801</v>
      </c>
      <c r="I1802" s="4">
        <f>③入力シート!E1805</f>
        <v>0</v>
      </c>
      <c r="K1802" s="4">
        <f>③入力シート!G1805</f>
        <v>0</v>
      </c>
      <c r="L1802" s="4">
        <f>③入力シート!H1805</f>
        <v>0</v>
      </c>
      <c r="O1802" s="4">
        <f>①基本情報!$B$9</f>
        <v>0</v>
      </c>
      <c r="P1802" s="4" t="str">
        <f>③入力シート!B1805</f>
        <v/>
      </c>
      <c r="R1802" s="4" t="s">
        <v>50</v>
      </c>
      <c r="S1802" s="4" t="str">
        <f t="shared" si="28"/>
        <v/>
      </c>
      <c r="T1802" s="4">
        <f>③入力シート!J1805</f>
        <v>0</v>
      </c>
    </row>
    <row r="1803" spans="1:20" ht="15" customHeight="1">
      <c r="A1803" s="4">
        <v>0</v>
      </c>
      <c r="B1803" s="4">
        <f>③入力シート!$B$2</f>
        <v>202307</v>
      </c>
      <c r="C1803" s="4" t="e">
        <f>③入力シート!C1806*100+③入力シート!D1806</f>
        <v>#VALUE!</v>
      </c>
      <c r="D1803" s="4">
        <v>112011</v>
      </c>
      <c r="E1803" s="4">
        <f>①基本情報!$B$11</f>
        <v>0</v>
      </c>
      <c r="F1803" s="4" t="str">
        <f>③入力シート!Q1806</f>
        <v/>
      </c>
      <c r="G1803" s="4">
        <v>1</v>
      </c>
      <c r="H1803">
        <f>COUNTIFS($C$2:$C1803,C1803,$F$2:$F1803,F1803,$I$2:$I1803,I1803)</f>
        <v>1802</v>
      </c>
      <c r="I1803" s="4">
        <f>③入力シート!E1806</f>
        <v>0</v>
      </c>
      <c r="K1803" s="4">
        <f>③入力シート!G1806</f>
        <v>0</v>
      </c>
      <c r="L1803" s="4">
        <f>③入力シート!H1806</f>
        <v>0</v>
      </c>
      <c r="O1803" s="4">
        <f>①基本情報!$B$9</f>
        <v>0</v>
      </c>
      <c r="P1803" s="4" t="str">
        <f>③入力シート!B1806</f>
        <v/>
      </c>
      <c r="R1803" s="4" t="s">
        <v>50</v>
      </c>
      <c r="S1803" s="4" t="str">
        <f t="shared" si="28"/>
        <v/>
      </c>
      <c r="T1803" s="4">
        <f>③入力シート!J1806</f>
        <v>0</v>
      </c>
    </row>
    <row r="1804" spans="1:20" ht="15" customHeight="1">
      <c r="A1804" s="4">
        <v>0</v>
      </c>
      <c r="B1804" s="4">
        <f>③入力シート!$B$2</f>
        <v>202307</v>
      </c>
      <c r="C1804" s="4" t="e">
        <f>③入力シート!C1807*100+③入力シート!D1807</f>
        <v>#VALUE!</v>
      </c>
      <c r="D1804" s="4">
        <v>112011</v>
      </c>
      <c r="E1804" s="4">
        <f>①基本情報!$B$11</f>
        <v>0</v>
      </c>
      <c r="F1804" s="4" t="str">
        <f>③入力シート!Q1807</f>
        <v/>
      </c>
      <c r="G1804" s="4">
        <v>1</v>
      </c>
      <c r="H1804">
        <f>COUNTIFS($C$2:$C1804,C1804,$F$2:$F1804,F1804,$I$2:$I1804,I1804)</f>
        <v>1803</v>
      </c>
      <c r="I1804" s="4">
        <f>③入力シート!E1807</f>
        <v>0</v>
      </c>
      <c r="K1804" s="4">
        <f>③入力シート!G1807</f>
        <v>0</v>
      </c>
      <c r="L1804" s="4">
        <f>③入力シート!H1807</f>
        <v>0</v>
      </c>
      <c r="O1804" s="4">
        <f>①基本情報!$B$9</f>
        <v>0</v>
      </c>
      <c r="P1804" s="4" t="str">
        <f>③入力シート!B1807</f>
        <v/>
      </c>
      <c r="R1804" s="4" t="s">
        <v>50</v>
      </c>
      <c r="S1804" s="4" t="str">
        <f t="shared" si="28"/>
        <v/>
      </c>
      <c r="T1804" s="4">
        <f>③入力シート!J1807</f>
        <v>0</v>
      </c>
    </row>
    <row r="1805" spans="1:20" ht="15" customHeight="1">
      <c r="A1805" s="4">
        <v>0</v>
      </c>
      <c r="B1805" s="4">
        <f>③入力シート!$B$2</f>
        <v>202307</v>
      </c>
      <c r="C1805" s="4" t="e">
        <f>③入力シート!C1808*100+③入力シート!D1808</f>
        <v>#VALUE!</v>
      </c>
      <c r="D1805" s="4">
        <v>112011</v>
      </c>
      <c r="E1805" s="4">
        <f>①基本情報!$B$11</f>
        <v>0</v>
      </c>
      <c r="F1805" s="4" t="str">
        <f>③入力シート!Q1808</f>
        <v/>
      </c>
      <c r="G1805" s="4">
        <v>1</v>
      </c>
      <c r="H1805">
        <f>COUNTIFS($C$2:$C1805,C1805,$F$2:$F1805,F1805,$I$2:$I1805,I1805)</f>
        <v>1804</v>
      </c>
      <c r="I1805" s="4">
        <f>③入力シート!E1808</f>
        <v>0</v>
      </c>
      <c r="K1805" s="4">
        <f>③入力シート!G1808</f>
        <v>0</v>
      </c>
      <c r="L1805" s="4">
        <f>③入力シート!H1808</f>
        <v>0</v>
      </c>
      <c r="O1805" s="4">
        <f>①基本情報!$B$9</f>
        <v>0</v>
      </c>
      <c r="P1805" s="4" t="str">
        <f>③入力シート!B1808</f>
        <v/>
      </c>
      <c r="R1805" s="4" t="s">
        <v>50</v>
      </c>
      <c r="S1805" s="4" t="str">
        <f t="shared" si="28"/>
        <v/>
      </c>
      <c r="T1805" s="4">
        <f>③入力シート!J1808</f>
        <v>0</v>
      </c>
    </row>
    <row r="1806" spans="1:20" ht="15" customHeight="1">
      <c r="A1806" s="4">
        <v>0</v>
      </c>
      <c r="B1806" s="4">
        <f>③入力シート!$B$2</f>
        <v>202307</v>
      </c>
      <c r="C1806" s="4" t="e">
        <f>③入力シート!C1809*100+③入力シート!D1809</f>
        <v>#VALUE!</v>
      </c>
      <c r="D1806" s="4">
        <v>112011</v>
      </c>
      <c r="E1806" s="4">
        <f>①基本情報!$B$11</f>
        <v>0</v>
      </c>
      <c r="F1806" s="4" t="str">
        <f>③入力シート!Q1809</f>
        <v/>
      </c>
      <c r="G1806" s="4">
        <v>1</v>
      </c>
      <c r="H1806">
        <f>COUNTIFS($C$2:$C1806,C1806,$F$2:$F1806,F1806,$I$2:$I1806,I1806)</f>
        <v>1805</v>
      </c>
      <c r="I1806" s="4">
        <f>③入力シート!E1809</f>
        <v>0</v>
      </c>
      <c r="K1806" s="4">
        <f>③入力シート!G1809</f>
        <v>0</v>
      </c>
      <c r="L1806" s="4">
        <f>③入力シート!H1809</f>
        <v>0</v>
      </c>
      <c r="O1806" s="4">
        <f>①基本情報!$B$9</f>
        <v>0</v>
      </c>
      <c r="P1806" s="4" t="str">
        <f>③入力シート!B1809</f>
        <v/>
      </c>
      <c r="R1806" s="4" t="s">
        <v>50</v>
      </c>
      <c r="S1806" s="4" t="str">
        <f t="shared" si="28"/>
        <v/>
      </c>
      <c r="T1806" s="4">
        <f>③入力シート!J1809</f>
        <v>0</v>
      </c>
    </row>
    <row r="1807" spans="1:20" ht="15" customHeight="1">
      <c r="A1807" s="4">
        <v>0</v>
      </c>
      <c r="B1807" s="4">
        <f>③入力シート!$B$2</f>
        <v>202307</v>
      </c>
      <c r="C1807" s="4" t="e">
        <f>③入力シート!C1810*100+③入力シート!D1810</f>
        <v>#VALUE!</v>
      </c>
      <c r="D1807" s="4">
        <v>112011</v>
      </c>
      <c r="E1807" s="4">
        <f>①基本情報!$B$11</f>
        <v>0</v>
      </c>
      <c r="F1807" s="4" t="str">
        <f>③入力シート!Q1810</f>
        <v/>
      </c>
      <c r="G1807" s="4">
        <v>1</v>
      </c>
      <c r="H1807">
        <f>COUNTIFS($C$2:$C1807,C1807,$F$2:$F1807,F1807,$I$2:$I1807,I1807)</f>
        <v>1806</v>
      </c>
      <c r="I1807" s="4">
        <f>③入力シート!E1810</f>
        <v>0</v>
      </c>
      <c r="K1807" s="4">
        <f>③入力シート!G1810</f>
        <v>0</v>
      </c>
      <c r="L1807" s="4">
        <f>③入力シート!H1810</f>
        <v>0</v>
      </c>
      <c r="O1807" s="4">
        <f>①基本情報!$B$9</f>
        <v>0</v>
      </c>
      <c r="P1807" s="4" t="str">
        <f>③入力シート!B1810</f>
        <v/>
      </c>
      <c r="R1807" s="4" t="s">
        <v>50</v>
      </c>
      <c r="S1807" s="4" t="str">
        <f t="shared" si="28"/>
        <v/>
      </c>
      <c r="T1807" s="4">
        <f>③入力シート!J1810</f>
        <v>0</v>
      </c>
    </row>
    <row r="1808" spans="1:20" ht="15" customHeight="1">
      <c r="A1808" s="4">
        <v>0</v>
      </c>
      <c r="B1808" s="4">
        <f>③入力シート!$B$2</f>
        <v>202307</v>
      </c>
      <c r="C1808" s="4" t="e">
        <f>③入力シート!C1811*100+③入力シート!D1811</f>
        <v>#VALUE!</v>
      </c>
      <c r="D1808" s="4">
        <v>112011</v>
      </c>
      <c r="E1808" s="4">
        <f>①基本情報!$B$11</f>
        <v>0</v>
      </c>
      <c r="F1808" s="4" t="str">
        <f>③入力シート!Q1811</f>
        <v/>
      </c>
      <c r="G1808" s="4">
        <v>1</v>
      </c>
      <c r="H1808">
        <f>COUNTIFS($C$2:$C1808,C1808,$F$2:$F1808,F1808,$I$2:$I1808,I1808)</f>
        <v>1807</v>
      </c>
      <c r="I1808" s="4">
        <f>③入力シート!E1811</f>
        <v>0</v>
      </c>
      <c r="K1808" s="4">
        <f>③入力シート!G1811</f>
        <v>0</v>
      </c>
      <c r="L1808" s="4">
        <f>③入力シート!H1811</f>
        <v>0</v>
      </c>
      <c r="O1808" s="4">
        <f>①基本情報!$B$9</f>
        <v>0</v>
      </c>
      <c r="P1808" s="4" t="str">
        <f>③入力シート!B1811</f>
        <v/>
      </c>
      <c r="R1808" s="4" t="s">
        <v>50</v>
      </c>
      <c r="S1808" s="4" t="str">
        <f t="shared" si="28"/>
        <v/>
      </c>
      <c r="T1808" s="4">
        <f>③入力シート!J1811</f>
        <v>0</v>
      </c>
    </row>
    <row r="1809" spans="1:20" ht="15" customHeight="1">
      <c r="A1809" s="4">
        <v>0</v>
      </c>
      <c r="B1809" s="4">
        <f>③入力シート!$B$2</f>
        <v>202307</v>
      </c>
      <c r="C1809" s="4" t="e">
        <f>③入力シート!C1812*100+③入力シート!D1812</f>
        <v>#VALUE!</v>
      </c>
      <c r="D1809" s="4">
        <v>112011</v>
      </c>
      <c r="E1809" s="4">
        <f>①基本情報!$B$11</f>
        <v>0</v>
      </c>
      <c r="F1809" s="4" t="str">
        <f>③入力シート!Q1812</f>
        <v/>
      </c>
      <c r="G1809" s="4">
        <v>1</v>
      </c>
      <c r="H1809">
        <f>COUNTIFS($C$2:$C1809,C1809,$F$2:$F1809,F1809,$I$2:$I1809,I1809)</f>
        <v>1808</v>
      </c>
      <c r="I1809" s="4">
        <f>③入力シート!E1812</f>
        <v>0</v>
      </c>
      <c r="K1809" s="4">
        <f>③入力シート!G1812</f>
        <v>0</v>
      </c>
      <c r="L1809" s="4">
        <f>③入力シート!H1812</f>
        <v>0</v>
      </c>
      <c r="O1809" s="4">
        <f>①基本情報!$B$9</f>
        <v>0</v>
      </c>
      <c r="P1809" s="4" t="str">
        <f>③入力シート!B1812</f>
        <v/>
      </c>
      <c r="R1809" s="4" t="s">
        <v>50</v>
      </c>
      <c r="S1809" s="4" t="str">
        <f t="shared" si="28"/>
        <v/>
      </c>
      <c r="T1809" s="4">
        <f>③入力シート!J1812</f>
        <v>0</v>
      </c>
    </row>
    <row r="1810" spans="1:20" ht="15" customHeight="1">
      <c r="A1810" s="4">
        <v>0</v>
      </c>
      <c r="B1810" s="4">
        <f>③入力シート!$B$2</f>
        <v>202307</v>
      </c>
      <c r="C1810" s="4" t="e">
        <f>③入力シート!C1813*100+③入力シート!D1813</f>
        <v>#VALUE!</v>
      </c>
      <c r="D1810" s="4">
        <v>112011</v>
      </c>
      <c r="E1810" s="4">
        <f>①基本情報!$B$11</f>
        <v>0</v>
      </c>
      <c r="F1810" s="4" t="str">
        <f>③入力シート!Q1813</f>
        <v/>
      </c>
      <c r="G1810" s="4">
        <v>1</v>
      </c>
      <c r="H1810">
        <f>COUNTIFS($C$2:$C1810,C1810,$F$2:$F1810,F1810,$I$2:$I1810,I1810)</f>
        <v>1809</v>
      </c>
      <c r="I1810" s="4">
        <f>③入力シート!E1813</f>
        <v>0</v>
      </c>
      <c r="K1810" s="4">
        <f>③入力シート!G1813</f>
        <v>0</v>
      </c>
      <c r="L1810" s="4">
        <f>③入力シート!H1813</f>
        <v>0</v>
      </c>
      <c r="O1810" s="4">
        <f>①基本情報!$B$9</f>
        <v>0</v>
      </c>
      <c r="P1810" s="4" t="str">
        <f>③入力シート!B1813</f>
        <v/>
      </c>
      <c r="R1810" s="4" t="s">
        <v>50</v>
      </c>
      <c r="S1810" s="4" t="str">
        <f t="shared" si="28"/>
        <v/>
      </c>
      <c r="T1810" s="4">
        <f>③入力シート!J1813</f>
        <v>0</v>
      </c>
    </row>
    <row r="1811" spans="1:20" ht="15" customHeight="1">
      <c r="A1811" s="4">
        <v>0</v>
      </c>
      <c r="B1811" s="4">
        <f>③入力シート!$B$2</f>
        <v>202307</v>
      </c>
      <c r="C1811" s="4" t="e">
        <f>③入力シート!C1814*100+③入力シート!D1814</f>
        <v>#VALUE!</v>
      </c>
      <c r="D1811" s="4">
        <v>112011</v>
      </c>
      <c r="E1811" s="4">
        <f>①基本情報!$B$11</f>
        <v>0</v>
      </c>
      <c r="F1811" s="4" t="str">
        <f>③入力シート!Q1814</f>
        <v/>
      </c>
      <c r="G1811" s="4">
        <v>1</v>
      </c>
      <c r="H1811">
        <f>COUNTIFS($C$2:$C1811,C1811,$F$2:$F1811,F1811,$I$2:$I1811,I1811)</f>
        <v>1810</v>
      </c>
      <c r="I1811" s="4">
        <f>③入力シート!E1814</f>
        <v>0</v>
      </c>
      <c r="K1811" s="4">
        <f>③入力シート!G1814</f>
        <v>0</v>
      </c>
      <c r="L1811" s="4">
        <f>③入力シート!H1814</f>
        <v>0</v>
      </c>
      <c r="O1811" s="4">
        <f>①基本情報!$B$9</f>
        <v>0</v>
      </c>
      <c r="P1811" s="4" t="str">
        <f>③入力シート!B1814</f>
        <v/>
      </c>
      <c r="R1811" s="4" t="s">
        <v>50</v>
      </c>
      <c r="S1811" s="4" t="str">
        <f t="shared" si="28"/>
        <v/>
      </c>
      <c r="T1811" s="4">
        <f>③入力シート!J1814</f>
        <v>0</v>
      </c>
    </row>
    <row r="1812" spans="1:20" ht="15" customHeight="1">
      <c r="A1812" s="4">
        <v>0</v>
      </c>
      <c r="B1812" s="4">
        <f>③入力シート!$B$2</f>
        <v>202307</v>
      </c>
      <c r="C1812" s="4" t="e">
        <f>③入力シート!C1815*100+③入力シート!D1815</f>
        <v>#VALUE!</v>
      </c>
      <c r="D1812" s="4">
        <v>112011</v>
      </c>
      <c r="E1812" s="4">
        <f>①基本情報!$B$11</f>
        <v>0</v>
      </c>
      <c r="F1812" s="4" t="str">
        <f>③入力シート!Q1815</f>
        <v/>
      </c>
      <c r="G1812" s="4">
        <v>1</v>
      </c>
      <c r="H1812">
        <f>COUNTIFS($C$2:$C1812,C1812,$F$2:$F1812,F1812,$I$2:$I1812,I1812)</f>
        <v>1811</v>
      </c>
      <c r="I1812" s="4">
        <f>③入力シート!E1815</f>
        <v>0</v>
      </c>
      <c r="K1812" s="4">
        <f>③入力シート!G1815</f>
        <v>0</v>
      </c>
      <c r="L1812" s="4">
        <f>③入力シート!H1815</f>
        <v>0</v>
      </c>
      <c r="O1812" s="4">
        <f>①基本情報!$B$9</f>
        <v>0</v>
      </c>
      <c r="P1812" s="4" t="str">
        <f>③入力シート!B1815</f>
        <v/>
      </c>
      <c r="R1812" s="4" t="s">
        <v>50</v>
      </c>
      <c r="S1812" s="4" t="str">
        <f t="shared" si="28"/>
        <v/>
      </c>
      <c r="T1812" s="4">
        <f>③入力シート!J1815</f>
        <v>0</v>
      </c>
    </row>
    <row r="1813" spans="1:20" ht="15" customHeight="1">
      <c r="A1813" s="4">
        <v>0</v>
      </c>
      <c r="B1813" s="4">
        <f>③入力シート!$B$2</f>
        <v>202307</v>
      </c>
      <c r="C1813" s="4" t="e">
        <f>③入力シート!C1816*100+③入力シート!D1816</f>
        <v>#VALUE!</v>
      </c>
      <c r="D1813" s="4">
        <v>112011</v>
      </c>
      <c r="E1813" s="4">
        <f>①基本情報!$B$11</f>
        <v>0</v>
      </c>
      <c r="F1813" s="4" t="str">
        <f>③入力シート!Q1816</f>
        <v/>
      </c>
      <c r="G1813" s="4">
        <v>1</v>
      </c>
      <c r="H1813">
        <f>COUNTIFS($C$2:$C1813,C1813,$F$2:$F1813,F1813,$I$2:$I1813,I1813)</f>
        <v>1812</v>
      </c>
      <c r="I1813" s="4">
        <f>③入力シート!E1816</f>
        <v>0</v>
      </c>
      <c r="K1813" s="4">
        <f>③入力シート!G1816</f>
        <v>0</v>
      </c>
      <c r="L1813" s="4">
        <f>③入力シート!H1816</f>
        <v>0</v>
      </c>
      <c r="O1813" s="4">
        <f>①基本情報!$B$9</f>
        <v>0</v>
      </c>
      <c r="P1813" s="4" t="str">
        <f>③入力シート!B1816</f>
        <v/>
      </c>
      <c r="R1813" s="4" t="s">
        <v>50</v>
      </c>
      <c r="S1813" s="4" t="str">
        <f t="shared" si="28"/>
        <v/>
      </c>
      <c r="T1813" s="4">
        <f>③入力シート!J1816</f>
        <v>0</v>
      </c>
    </row>
    <row r="1814" spans="1:20" ht="15" customHeight="1">
      <c r="A1814" s="4">
        <v>0</v>
      </c>
      <c r="B1814" s="4">
        <f>③入力シート!$B$2</f>
        <v>202307</v>
      </c>
      <c r="C1814" s="4" t="e">
        <f>③入力シート!C1817*100+③入力シート!D1817</f>
        <v>#VALUE!</v>
      </c>
      <c r="D1814" s="4">
        <v>112011</v>
      </c>
      <c r="E1814" s="4">
        <f>①基本情報!$B$11</f>
        <v>0</v>
      </c>
      <c r="F1814" s="4" t="str">
        <f>③入力シート!Q1817</f>
        <v/>
      </c>
      <c r="G1814" s="4">
        <v>1</v>
      </c>
      <c r="H1814">
        <f>COUNTIFS($C$2:$C1814,C1814,$F$2:$F1814,F1814,$I$2:$I1814,I1814)</f>
        <v>1813</v>
      </c>
      <c r="I1814" s="4">
        <f>③入力シート!E1817</f>
        <v>0</v>
      </c>
      <c r="K1814" s="4">
        <f>③入力シート!G1817</f>
        <v>0</v>
      </c>
      <c r="L1814" s="4">
        <f>③入力シート!H1817</f>
        <v>0</v>
      </c>
      <c r="O1814" s="4">
        <f>①基本情報!$B$9</f>
        <v>0</v>
      </c>
      <c r="P1814" s="4" t="str">
        <f>③入力シート!B1817</f>
        <v/>
      </c>
      <c r="R1814" s="4" t="s">
        <v>50</v>
      </c>
      <c r="S1814" s="4" t="str">
        <f t="shared" si="28"/>
        <v/>
      </c>
      <c r="T1814" s="4">
        <f>③入力シート!J1817</f>
        <v>0</v>
      </c>
    </row>
    <row r="1815" spans="1:20" ht="15" customHeight="1">
      <c r="A1815" s="4">
        <v>0</v>
      </c>
      <c r="B1815" s="4">
        <f>③入力シート!$B$2</f>
        <v>202307</v>
      </c>
      <c r="C1815" s="4" t="e">
        <f>③入力シート!C1818*100+③入力シート!D1818</f>
        <v>#VALUE!</v>
      </c>
      <c r="D1815" s="4">
        <v>112011</v>
      </c>
      <c r="E1815" s="4">
        <f>①基本情報!$B$11</f>
        <v>0</v>
      </c>
      <c r="F1815" s="4" t="str">
        <f>③入力シート!Q1818</f>
        <v/>
      </c>
      <c r="G1815" s="4">
        <v>1</v>
      </c>
      <c r="H1815">
        <f>COUNTIFS($C$2:$C1815,C1815,$F$2:$F1815,F1815,$I$2:$I1815,I1815)</f>
        <v>1814</v>
      </c>
      <c r="I1815" s="4">
        <f>③入力シート!E1818</f>
        <v>0</v>
      </c>
      <c r="K1815" s="4">
        <f>③入力シート!G1818</f>
        <v>0</v>
      </c>
      <c r="L1815" s="4">
        <f>③入力シート!H1818</f>
        <v>0</v>
      </c>
      <c r="O1815" s="4">
        <f>①基本情報!$B$9</f>
        <v>0</v>
      </c>
      <c r="P1815" s="4" t="str">
        <f>③入力シート!B1818</f>
        <v/>
      </c>
      <c r="R1815" s="4" t="s">
        <v>50</v>
      </c>
      <c r="S1815" s="4" t="str">
        <f t="shared" si="28"/>
        <v/>
      </c>
      <c r="T1815" s="4">
        <f>③入力シート!J1818</f>
        <v>0</v>
      </c>
    </row>
    <row r="1816" spans="1:20" ht="15" customHeight="1">
      <c r="A1816" s="4">
        <v>0</v>
      </c>
      <c r="B1816" s="4">
        <f>③入力シート!$B$2</f>
        <v>202307</v>
      </c>
      <c r="C1816" s="4" t="e">
        <f>③入力シート!C1819*100+③入力シート!D1819</f>
        <v>#VALUE!</v>
      </c>
      <c r="D1816" s="4">
        <v>112011</v>
      </c>
      <c r="E1816" s="4">
        <f>①基本情報!$B$11</f>
        <v>0</v>
      </c>
      <c r="F1816" s="4" t="str">
        <f>③入力シート!Q1819</f>
        <v/>
      </c>
      <c r="G1816" s="4">
        <v>1</v>
      </c>
      <c r="H1816">
        <f>COUNTIFS($C$2:$C1816,C1816,$F$2:$F1816,F1816,$I$2:$I1816,I1816)</f>
        <v>1815</v>
      </c>
      <c r="I1816" s="4">
        <f>③入力シート!E1819</f>
        <v>0</v>
      </c>
      <c r="K1816" s="4">
        <f>③入力シート!G1819</f>
        <v>0</v>
      </c>
      <c r="L1816" s="4">
        <f>③入力シート!H1819</f>
        <v>0</v>
      </c>
      <c r="O1816" s="4">
        <f>①基本情報!$B$9</f>
        <v>0</v>
      </c>
      <c r="P1816" s="4" t="str">
        <f>③入力シート!B1819</f>
        <v/>
      </c>
      <c r="R1816" s="4" t="s">
        <v>50</v>
      </c>
      <c r="S1816" s="4" t="str">
        <f t="shared" si="28"/>
        <v/>
      </c>
      <c r="T1816" s="4">
        <f>③入力シート!J1819</f>
        <v>0</v>
      </c>
    </row>
    <row r="1817" spans="1:20" ht="15" customHeight="1">
      <c r="A1817" s="4">
        <v>0</v>
      </c>
      <c r="B1817" s="4">
        <f>③入力シート!$B$2</f>
        <v>202307</v>
      </c>
      <c r="C1817" s="4" t="e">
        <f>③入力シート!C1820*100+③入力シート!D1820</f>
        <v>#VALUE!</v>
      </c>
      <c r="D1817" s="4">
        <v>112011</v>
      </c>
      <c r="E1817" s="4">
        <f>①基本情報!$B$11</f>
        <v>0</v>
      </c>
      <c r="F1817" s="4" t="str">
        <f>③入力シート!Q1820</f>
        <v/>
      </c>
      <c r="G1817" s="4">
        <v>1</v>
      </c>
      <c r="H1817">
        <f>COUNTIFS($C$2:$C1817,C1817,$F$2:$F1817,F1817,$I$2:$I1817,I1817)</f>
        <v>1816</v>
      </c>
      <c r="I1817" s="4">
        <f>③入力シート!E1820</f>
        <v>0</v>
      </c>
      <c r="K1817" s="4">
        <f>③入力シート!G1820</f>
        <v>0</v>
      </c>
      <c r="L1817" s="4">
        <f>③入力シート!H1820</f>
        <v>0</v>
      </c>
      <c r="O1817" s="4">
        <f>①基本情報!$B$9</f>
        <v>0</v>
      </c>
      <c r="P1817" s="4" t="str">
        <f>③入力シート!B1820</f>
        <v/>
      </c>
      <c r="R1817" s="4" t="s">
        <v>50</v>
      </c>
      <c r="S1817" s="4" t="str">
        <f t="shared" si="28"/>
        <v/>
      </c>
      <c r="T1817" s="4">
        <f>③入力シート!J1820</f>
        <v>0</v>
      </c>
    </row>
    <row r="1818" spans="1:20" ht="15" customHeight="1">
      <c r="A1818" s="4">
        <v>0</v>
      </c>
      <c r="B1818" s="4">
        <f>③入力シート!$B$2</f>
        <v>202307</v>
      </c>
      <c r="C1818" s="4" t="e">
        <f>③入力シート!C1821*100+③入力シート!D1821</f>
        <v>#VALUE!</v>
      </c>
      <c r="D1818" s="4">
        <v>112011</v>
      </c>
      <c r="E1818" s="4">
        <f>①基本情報!$B$11</f>
        <v>0</v>
      </c>
      <c r="F1818" s="4" t="str">
        <f>③入力シート!Q1821</f>
        <v/>
      </c>
      <c r="G1818" s="4">
        <v>1</v>
      </c>
      <c r="H1818">
        <f>COUNTIFS($C$2:$C1818,C1818,$F$2:$F1818,F1818,$I$2:$I1818,I1818)</f>
        <v>1817</v>
      </c>
      <c r="I1818" s="4">
        <f>③入力シート!E1821</f>
        <v>0</v>
      </c>
      <c r="K1818" s="4">
        <f>③入力シート!G1821</f>
        <v>0</v>
      </c>
      <c r="L1818" s="4">
        <f>③入力シート!H1821</f>
        <v>0</v>
      </c>
      <c r="O1818" s="4">
        <f>①基本情報!$B$9</f>
        <v>0</v>
      </c>
      <c r="P1818" s="4" t="str">
        <f>③入力シート!B1821</f>
        <v/>
      </c>
      <c r="R1818" s="4" t="s">
        <v>50</v>
      </c>
      <c r="S1818" s="4" t="str">
        <f t="shared" si="28"/>
        <v/>
      </c>
      <c r="T1818" s="4">
        <f>③入力シート!J1821</f>
        <v>0</v>
      </c>
    </row>
    <row r="1819" spans="1:20" ht="15" customHeight="1">
      <c r="A1819" s="4">
        <v>0</v>
      </c>
      <c r="B1819" s="4">
        <f>③入力シート!$B$2</f>
        <v>202307</v>
      </c>
      <c r="C1819" s="4" t="e">
        <f>③入力シート!C1822*100+③入力シート!D1822</f>
        <v>#VALUE!</v>
      </c>
      <c r="D1819" s="4">
        <v>112011</v>
      </c>
      <c r="E1819" s="4">
        <f>①基本情報!$B$11</f>
        <v>0</v>
      </c>
      <c r="F1819" s="4" t="str">
        <f>③入力シート!Q1822</f>
        <v/>
      </c>
      <c r="G1819" s="4">
        <v>1</v>
      </c>
      <c r="H1819">
        <f>COUNTIFS($C$2:$C1819,C1819,$F$2:$F1819,F1819,$I$2:$I1819,I1819)</f>
        <v>1818</v>
      </c>
      <c r="I1819" s="4">
        <f>③入力シート!E1822</f>
        <v>0</v>
      </c>
      <c r="K1819" s="4">
        <f>③入力シート!G1822</f>
        <v>0</v>
      </c>
      <c r="L1819" s="4">
        <f>③入力シート!H1822</f>
        <v>0</v>
      </c>
      <c r="O1819" s="4">
        <f>①基本情報!$B$9</f>
        <v>0</v>
      </c>
      <c r="P1819" s="4" t="str">
        <f>③入力シート!B1822</f>
        <v/>
      </c>
      <c r="R1819" s="4" t="s">
        <v>50</v>
      </c>
      <c r="S1819" s="4" t="str">
        <f t="shared" si="28"/>
        <v/>
      </c>
      <c r="T1819" s="4">
        <f>③入力シート!J1822</f>
        <v>0</v>
      </c>
    </row>
    <row r="1820" spans="1:20" ht="15" customHeight="1">
      <c r="A1820" s="4">
        <v>0</v>
      </c>
      <c r="B1820" s="4">
        <f>③入力シート!$B$2</f>
        <v>202307</v>
      </c>
      <c r="C1820" s="4" t="e">
        <f>③入力シート!C1823*100+③入力シート!D1823</f>
        <v>#VALUE!</v>
      </c>
      <c r="D1820" s="4">
        <v>112011</v>
      </c>
      <c r="E1820" s="4">
        <f>①基本情報!$B$11</f>
        <v>0</v>
      </c>
      <c r="F1820" s="4" t="str">
        <f>③入力シート!Q1823</f>
        <v/>
      </c>
      <c r="G1820" s="4">
        <v>1</v>
      </c>
      <c r="H1820">
        <f>COUNTIFS($C$2:$C1820,C1820,$F$2:$F1820,F1820,$I$2:$I1820,I1820)</f>
        <v>1819</v>
      </c>
      <c r="I1820" s="4">
        <f>③入力シート!E1823</f>
        <v>0</v>
      </c>
      <c r="K1820" s="4">
        <f>③入力シート!G1823</f>
        <v>0</v>
      </c>
      <c r="L1820" s="4">
        <f>③入力シート!H1823</f>
        <v>0</v>
      </c>
      <c r="O1820" s="4">
        <f>①基本情報!$B$9</f>
        <v>0</v>
      </c>
      <c r="P1820" s="4" t="str">
        <f>③入力シート!B1823</f>
        <v/>
      </c>
      <c r="R1820" s="4" t="s">
        <v>50</v>
      </c>
      <c r="S1820" s="4" t="str">
        <f t="shared" si="28"/>
        <v/>
      </c>
      <c r="T1820" s="4">
        <f>③入力シート!J1823</f>
        <v>0</v>
      </c>
    </row>
    <row r="1821" spans="1:20" ht="15" customHeight="1">
      <c r="A1821" s="4">
        <v>0</v>
      </c>
      <c r="B1821" s="4">
        <f>③入力シート!$B$2</f>
        <v>202307</v>
      </c>
      <c r="C1821" s="4" t="e">
        <f>③入力シート!C1824*100+③入力シート!D1824</f>
        <v>#VALUE!</v>
      </c>
      <c r="D1821" s="4">
        <v>112011</v>
      </c>
      <c r="E1821" s="4">
        <f>①基本情報!$B$11</f>
        <v>0</v>
      </c>
      <c r="F1821" s="4" t="str">
        <f>③入力シート!Q1824</f>
        <v/>
      </c>
      <c r="G1821" s="4">
        <v>1</v>
      </c>
      <c r="H1821">
        <f>COUNTIFS($C$2:$C1821,C1821,$F$2:$F1821,F1821,$I$2:$I1821,I1821)</f>
        <v>1820</v>
      </c>
      <c r="I1821" s="4">
        <f>③入力シート!E1824</f>
        <v>0</v>
      </c>
      <c r="K1821" s="4">
        <f>③入力シート!G1824</f>
        <v>0</v>
      </c>
      <c r="L1821" s="4">
        <f>③入力シート!H1824</f>
        <v>0</v>
      </c>
      <c r="O1821" s="4">
        <f>①基本情報!$B$9</f>
        <v>0</v>
      </c>
      <c r="P1821" s="4" t="str">
        <f>③入力シート!B1824</f>
        <v/>
      </c>
      <c r="R1821" s="4" t="s">
        <v>50</v>
      </c>
      <c r="S1821" s="4" t="str">
        <f t="shared" si="28"/>
        <v/>
      </c>
      <c r="T1821" s="4">
        <f>③入力シート!J1824</f>
        <v>0</v>
      </c>
    </row>
    <row r="1822" spans="1:20" ht="15" customHeight="1">
      <c r="A1822" s="4">
        <v>0</v>
      </c>
      <c r="B1822" s="4">
        <f>③入力シート!$B$2</f>
        <v>202307</v>
      </c>
      <c r="C1822" s="4" t="e">
        <f>③入力シート!C1825*100+③入力シート!D1825</f>
        <v>#VALUE!</v>
      </c>
      <c r="D1822" s="4">
        <v>112011</v>
      </c>
      <c r="E1822" s="4">
        <f>①基本情報!$B$11</f>
        <v>0</v>
      </c>
      <c r="F1822" s="4" t="str">
        <f>③入力シート!Q1825</f>
        <v/>
      </c>
      <c r="G1822" s="4">
        <v>1</v>
      </c>
      <c r="H1822">
        <f>COUNTIFS($C$2:$C1822,C1822,$F$2:$F1822,F1822,$I$2:$I1822,I1822)</f>
        <v>1821</v>
      </c>
      <c r="I1822" s="4">
        <f>③入力シート!E1825</f>
        <v>0</v>
      </c>
      <c r="K1822" s="4">
        <f>③入力シート!G1825</f>
        <v>0</v>
      </c>
      <c r="L1822" s="4">
        <f>③入力シート!H1825</f>
        <v>0</v>
      </c>
      <c r="O1822" s="4">
        <f>①基本情報!$B$9</f>
        <v>0</v>
      </c>
      <c r="P1822" s="4" t="str">
        <f>③入力シート!B1825</f>
        <v/>
      </c>
      <c r="R1822" s="4" t="s">
        <v>50</v>
      </c>
      <c r="S1822" s="4" t="str">
        <f t="shared" si="28"/>
        <v/>
      </c>
      <c r="T1822" s="4">
        <f>③入力シート!J1825</f>
        <v>0</v>
      </c>
    </row>
    <row r="1823" spans="1:20" ht="15" customHeight="1">
      <c r="A1823" s="4">
        <v>0</v>
      </c>
      <c r="B1823" s="4">
        <f>③入力シート!$B$2</f>
        <v>202307</v>
      </c>
      <c r="C1823" s="4" t="e">
        <f>③入力シート!C1826*100+③入力シート!D1826</f>
        <v>#VALUE!</v>
      </c>
      <c r="D1823" s="4">
        <v>112011</v>
      </c>
      <c r="E1823" s="4">
        <f>①基本情報!$B$11</f>
        <v>0</v>
      </c>
      <c r="F1823" s="4" t="str">
        <f>③入力シート!Q1826</f>
        <v/>
      </c>
      <c r="G1823" s="4">
        <v>1</v>
      </c>
      <c r="H1823">
        <f>COUNTIFS($C$2:$C1823,C1823,$F$2:$F1823,F1823,$I$2:$I1823,I1823)</f>
        <v>1822</v>
      </c>
      <c r="I1823" s="4">
        <f>③入力シート!E1826</f>
        <v>0</v>
      </c>
      <c r="K1823" s="4">
        <f>③入力シート!G1826</f>
        <v>0</v>
      </c>
      <c r="L1823" s="4">
        <f>③入力シート!H1826</f>
        <v>0</v>
      </c>
      <c r="O1823" s="4">
        <f>①基本情報!$B$9</f>
        <v>0</v>
      </c>
      <c r="P1823" s="4" t="str">
        <f>③入力シート!B1826</f>
        <v/>
      </c>
      <c r="R1823" s="4" t="s">
        <v>50</v>
      </c>
      <c r="S1823" s="4" t="str">
        <f t="shared" si="28"/>
        <v/>
      </c>
      <c r="T1823" s="4">
        <f>③入力シート!J1826</f>
        <v>0</v>
      </c>
    </row>
    <row r="1824" spans="1:20" ht="15" customHeight="1">
      <c r="A1824" s="4">
        <v>0</v>
      </c>
      <c r="B1824" s="4">
        <f>③入力シート!$B$2</f>
        <v>202307</v>
      </c>
      <c r="C1824" s="4" t="e">
        <f>③入力シート!C1827*100+③入力シート!D1827</f>
        <v>#VALUE!</v>
      </c>
      <c r="D1824" s="4">
        <v>112011</v>
      </c>
      <c r="E1824" s="4">
        <f>①基本情報!$B$11</f>
        <v>0</v>
      </c>
      <c r="F1824" s="4" t="str">
        <f>③入力シート!Q1827</f>
        <v/>
      </c>
      <c r="G1824" s="4">
        <v>1</v>
      </c>
      <c r="H1824">
        <f>COUNTIFS($C$2:$C1824,C1824,$F$2:$F1824,F1824,$I$2:$I1824,I1824)</f>
        <v>1823</v>
      </c>
      <c r="I1824" s="4">
        <f>③入力シート!E1827</f>
        <v>0</v>
      </c>
      <c r="K1824" s="4">
        <f>③入力シート!G1827</f>
        <v>0</v>
      </c>
      <c r="L1824" s="4">
        <f>③入力シート!H1827</f>
        <v>0</v>
      </c>
      <c r="O1824" s="4">
        <f>①基本情報!$B$9</f>
        <v>0</v>
      </c>
      <c r="P1824" s="4" t="str">
        <f>③入力シート!B1827</f>
        <v/>
      </c>
      <c r="R1824" s="4" t="s">
        <v>50</v>
      </c>
      <c r="S1824" s="4" t="str">
        <f t="shared" si="28"/>
        <v/>
      </c>
      <c r="T1824" s="4">
        <f>③入力シート!J1827</f>
        <v>0</v>
      </c>
    </row>
    <row r="1825" spans="1:20" ht="15" customHeight="1">
      <c r="A1825" s="4">
        <v>0</v>
      </c>
      <c r="B1825" s="4">
        <f>③入力シート!$B$2</f>
        <v>202307</v>
      </c>
      <c r="C1825" s="4" t="e">
        <f>③入力シート!C1828*100+③入力シート!D1828</f>
        <v>#VALUE!</v>
      </c>
      <c r="D1825" s="4">
        <v>112011</v>
      </c>
      <c r="E1825" s="4">
        <f>①基本情報!$B$11</f>
        <v>0</v>
      </c>
      <c r="F1825" s="4" t="str">
        <f>③入力シート!Q1828</f>
        <v/>
      </c>
      <c r="G1825" s="4">
        <v>1</v>
      </c>
      <c r="H1825">
        <f>COUNTIFS($C$2:$C1825,C1825,$F$2:$F1825,F1825,$I$2:$I1825,I1825)</f>
        <v>1824</v>
      </c>
      <c r="I1825" s="4">
        <f>③入力シート!E1828</f>
        <v>0</v>
      </c>
      <c r="K1825" s="4">
        <f>③入力シート!G1828</f>
        <v>0</v>
      </c>
      <c r="L1825" s="4">
        <f>③入力シート!H1828</f>
        <v>0</v>
      </c>
      <c r="O1825" s="4">
        <f>①基本情報!$B$9</f>
        <v>0</v>
      </c>
      <c r="P1825" s="4" t="str">
        <f>③入力シート!B1828</f>
        <v/>
      </c>
      <c r="R1825" s="4" t="s">
        <v>50</v>
      </c>
      <c r="S1825" s="4" t="str">
        <f t="shared" si="28"/>
        <v/>
      </c>
      <c r="T1825" s="4">
        <f>③入力シート!J1828</f>
        <v>0</v>
      </c>
    </row>
    <row r="1826" spans="1:20" ht="15" customHeight="1">
      <c r="A1826" s="4">
        <v>0</v>
      </c>
      <c r="B1826" s="4">
        <f>③入力シート!$B$2</f>
        <v>202307</v>
      </c>
      <c r="C1826" s="4" t="e">
        <f>③入力シート!C1829*100+③入力シート!D1829</f>
        <v>#VALUE!</v>
      </c>
      <c r="D1826" s="4">
        <v>112011</v>
      </c>
      <c r="E1826" s="4">
        <f>①基本情報!$B$11</f>
        <v>0</v>
      </c>
      <c r="F1826" s="4" t="str">
        <f>③入力シート!Q1829</f>
        <v/>
      </c>
      <c r="G1826" s="4">
        <v>1</v>
      </c>
      <c r="H1826">
        <f>COUNTIFS($C$2:$C1826,C1826,$F$2:$F1826,F1826,$I$2:$I1826,I1826)</f>
        <v>1825</v>
      </c>
      <c r="I1826" s="4">
        <f>③入力シート!E1829</f>
        <v>0</v>
      </c>
      <c r="K1826" s="4">
        <f>③入力シート!G1829</f>
        <v>0</v>
      </c>
      <c r="L1826" s="4">
        <f>③入力シート!H1829</f>
        <v>0</v>
      </c>
      <c r="O1826" s="4">
        <f>①基本情報!$B$9</f>
        <v>0</v>
      </c>
      <c r="P1826" s="4" t="str">
        <f>③入力シート!B1829</f>
        <v/>
      </c>
      <c r="R1826" s="4" t="s">
        <v>50</v>
      </c>
      <c r="S1826" s="4" t="str">
        <f t="shared" si="28"/>
        <v/>
      </c>
      <c r="T1826" s="4">
        <f>③入力シート!J1829</f>
        <v>0</v>
      </c>
    </row>
    <row r="1827" spans="1:20" ht="15" customHeight="1">
      <c r="A1827" s="4">
        <v>0</v>
      </c>
      <c r="B1827" s="4">
        <f>③入力シート!$B$2</f>
        <v>202307</v>
      </c>
      <c r="C1827" s="4" t="e">
        <f>③入力シート!C1830*100+③入力シート!D1830</f>
        <v>#VALUE!</v>
      </c>
      <c r="D1827" s="4">
        <v>112011</v>
      </c>
      <c r="E1827" s="4">
        <f>①基本情報!$B$11</f>
        <v>0</v>
      </c>
      <c r="F1827" s="4" t="str">
        <f>③入力シート!Q1830</f>
        <v/>
      </c>
      <c r="G1827" s="4">
        <v>1</v>
      </c>
      <c r="H1827">
        <f>COUNTIFS($C$2:$C1827,C1827,$F$2:$F1827,F1827,$I$2:$I1827,I1827)</f>
        <v>1826</v>
      </c>
      <c r="I1827" s="4">
        <f>③入力シート!E1830</f>
        <v>0</v>
      </c>
      <c r="K1827" s="4">
        <f>③入力シート!G1830</f>
        <v>0</v>
      </c>
      <c r="L1827" s="4">
        <f>③入力シート!H1830</f>
        <v>0</v>
      </c>
      <c r="O1827" s="4">
        <f>①基本情報!$B$9</f>
        <v>0</v>
      </c>
      <c r="P1827" s="4" t="str">
        <f>③入力シート!B1830</f>
        <v/>
      </c>
      <c r="R1827" s="4" t="s">
        <v>50</v>
      </c>
      <c r="S1827" s="4" t="str">
        <f t="shared" si="28"/>
        <v/>
      </c>
      <c r="T1827" s="4">
        <f>③入力シート!J1830</f>
        <v>0</v>
      </c>
    </row>
    <row r="1828" spans="1:20" ht="15" customHeight="1">
      <c r="A1828" s="4">
        <v>0</v>
      </c>
      <c r="B1828" s="4">
        <f>③入力シート!$B$2</f>
        <v>202307</v>
      </c>
      <c r="C1828" s="4" t="e">
        <f>③入力シート!C1831*100+③入力シート!D1831</f>
        <v>#VALUE!</v>
      </c>
      <c r="D1828" s="4">
        <v>112011</v>
      </c>
      <c r="E1828" s="4">
        <f>①基本情報!$B$11</f>
        <v>0</v>
      </c>
      <c r="F1828" s="4" t="str">
        <f>③入力シート!Q1831</f>
        <v/>
      </c>
      <c r="G1828" s="4">
        <v>1</v>
      </c>
      <c r="H1828">
        <f>COUNTIFS($C$2:$C1828,C1828,$F$2:$F1828,F1828,$I$2:$I1828,I1828)</f>
        <v>1827</v>
      </c>
      <c r="I1828" s="4">
        <f>③入力シート!E1831</f>
        <v>0</v>
      </c>
      <c r="K1828" s="4">
        <f>③入力シート!G1831</f>
        <v>0</v>
      </c>
      <c r="L1828" s="4">
        <f>③入力シート!H1831</f>
        <v>0</v>
      </c>
      <c r="O1828" s="4">
        <f>①基本情報!$B$9</f>
        <v>0</v>
      </c>
      <c r="P1828" s="4" t="str">
        <f>③入力シート!B1831</f>
        <v/>
      </c>
      <c r="R1828" s="4" t="s">
        <v>50</v>
      </c>
      <c r="S1828" s="4" t="str">
        <f t="shared" si="28"/>
        <v/>
      </c>
      <c r="T1828" s="4">
        <f>③入力シート!J1831</f>
        <v>0</v>
      </c>
    </row>
    <row r="1829" spans="1:20" ht="15" customHeight="1">
      <c r="A1829" s="4">
        <v>0</v>
      </c>
      <c r="B1829" s="4">
        <f>③入力シート!$B$2</f>
        <v>202307</v>
      </c>
      <c r="C1829" s="4" t="e">
        <f>③入力シート!C1832*100+③入力シート!D1832</f>
        <v>#VALUE!</v>
      </c>
      <c r="D1829" s="4">
        <v>112011</v>
      </c>
      <c r="E1829" s="4">
        <f>①基本情報!$B$11</f>
        <v>0</v>
      </c>
      <c r="F1829" s="4" t="str">
        <f>③入力シート!Q1832</f>
        <v/>
      </c>
      <c r="G1829" s="4">
        <v>1</v>
      </c>
      <c r="H1829">
        <f>COUNTIFS($C$2:$C1829,C1829,$F$2:$F1829,F1829,$I$2:$I1829,I1829)</f>
        <v>1828</v>
      </c>
      <c r="I1829" s="4">
        <f>③入力シート!E1832</f>
        <v>0</v>
      </c>
      <c r="K1829" s="4">
        <f>③入力シート!G1832</f>
        <v>0</v>
      </c>
      <c r="L1829" s="4">
        <f>③入力シート!H1832</f>
        <v>0</v>
      </c>
      <c r="O1829" s="4">
        <f>①基本情報!$B$9</f>
        <v>0</v>
      </c>
      <c r="P1829" s="4" t="str">
        <f>③入力シート!B1832</f>
        <v/>
      </c>
      <c r="R1829" s="4" t="s">
        <v>50</v>
      </c>
      <c r="S1829" s="4" t="str">
        <f t="shared" si="28"/>
        <v/>
      </c>
      <c r="T1829" s="4">
        <f>③入力シート!J1832</f>
        <v>0</v>
      </c>
    </row>
    <row r="1830" spans="1:20" ht="15" customHeight="1">
      <c r="A1830" s="4">
        <v>0</v>
      </c>
      <c r="B1830" s="4">
        <f>③入力シート!$B$2</f>
        <v>202307</v>
      </c>
      <c r="C1830" s="4" t="e">
        <f>③入力シート!C1833*100+③入力シート!D1833</f>
        <v>#VALUE!</v>
      </c>
      <c r="D1830" s="4">
        <v>112011</v>
      </c>
      <c r="E1830" s="4">
        <f>①基本情報!$B$11</f>
        <v>0</v>
      </c>
      <c r="F1830" s="4" t="str">
        <f>③入力シート!Q1833</f>
        <v/>
      </c>
      <c r="G1830" s="4">
        <v>1</v>
      </c>
      <c r="H1830">
        <f>COUNTIFS($C$2:$C1830,C1830,$F$2:$F1830,F1830,$I$2:$I1830,I1830)</f>
        <v>1829</v>
      </c>
      <c r="I1830" s="4">
        <f>③入力シート!E1833</f>
        <v>0</v>
      </c>
      <c r="K1830" s="4">
        <f>③入力シート!G1833</f>
        <v>0</v>
      </c>
      <c r="L1830" s="4">
        <f>③入力シート!H1833</f>
        <v>0</v>
      </c>
      <c r="O1830" s="4">
        <f>①基本情報!$B$9</f>
        <v>0</v>
      </c>
      <c r="P1830" s="4" t="str">
        <f>③入力シート!B1833</f>
        <v/>
      </c>
      <c r="R1830" s="4" t="s">
        <v>50</v>
      </c>
      <c r="S1830" s="4" t="str">
        <f t="shared" si="28"/>
        <v/>
      </c>
      <c r="T1830" s="4">
        <f>③入力シート!J1833</f>
        <v>0</v>
      </c>
    </row>
    <row r="1831" spans="1:20" ht="15" customHeight="1">
      <c r="A1831" s="4">
        <v>0</v>
      </c>
      <c r="B1831" s="4">
        <f>③入力シート!$B$2</f>
        <v>202307</v>
      </c>
      <c r="C1831" s="4" t="e">
        <f>③入力シート!C1834*100+③入力シート!D1834</f>
        <v>#VALUE!</v>
      </c>
      <c r="D1831" s="4">
        <v>112011</v>
      </c>
      <c r="E1831" s="4">
        <f>①基本情報!$B$11</f>
        <v>0</v>
      </c>
      <c r="F1831" s="4" t="str">
        <f>③入力シート!Q1834</f>
        <v/>
      </c>
      <c r="G1831" s="4">
        <v>1</v>
      </c>
      <c r="H1831">
        <f>COUNTIFS($C$2:$C1831,C1831,$F$2:$F1831,F1831,$I$2:$I1831,I1831)</f>
        <v>1830</v>
      </c>
      <c r="I1831" s="4">
        <f>③入力シート!E1834</f>
        <v>0</v>
      </c>
      <c r="K1831" s="4">
        <f>③入力シート!G1834</f>
        <v>0</v>
      </c>
      <c r="L1831" s="4">
        <f>③入力シート!H1834</f>
        <v>0</v>
      </c>
      <c r="O1831" s="4">
        <f>①基本情報!$B$9</f>
        <v>0</v>
      </c>
      <c r="P1831" s="4" t="str">
        <f>③入力シート!B1834</f>
        <v/>
      </c>
      <c r="R1831" s="4" t="s">
        <v>50</v>
      </c>
      <c r="S1831" s="4" t="str">
        <f t="shared" si="28"/>
        <v/>
      </c>
      <c r="T1831" s="4">
        <f>③入力シート!J1834</f>
        <v>0</v>
      </c>
    </row>
    <row r="1832" spans="1:20" ht="15" customHeight="1">
      <c r="A1832" s="4">
        <v>0</v>
      </c>
      <c r="B1832" s="4">
        <f>③入力シート!$B$2</f>
        <v>202307</v>
      </c>
      <c r="C1832" s="4" t="e">
        <f>③入力シート!C1835*100+③入力シート!D1835</f>
        <v>#VALUE!</v>
      </c>
      <c r="D1832" s="4">
        <v>112011</v>
      </c>
      <c r="E1832" s="4">
        <f>①基本情報!$B$11</f>
        <v>0</v>
      </c>
      <c r="F1832" s="4" t="str">
        <f>③入力シート!Q1835</f>
        <v/>
      </c>
      <c r="G1832" s="4">
        <v>1</v>
      </c>
      <c r="H1832">
        <f>COUNTIFS($C$2:$C1832,C1832,$F$2:$F1832,F1832,$I$2:$I1832,I1832)</f>
        <v>1831</v>
      </c>
      <c r="I1832" s="4">
        <f>③入力シート!E1835</f>
        <v>0</v>
      </c>
      <c r="K1832" s="4">
        <f>③入力シート!G1835</f>
        <v>0</v>
      </c>
      <c r="L1832" s="4">
        <f>③入力シート!H1835</f>
        <v>0</v>
      </c>
      <c r="O1832" s="4">
        <f>①基本情報!$B$9</f>
        <v>0</v>
      </c>
      <c r="P1832" s="4" t="str">
        <f>③入力シート!B1835</f>
        <v/>
      </c>
      <c r="R1832" s="4" t="s">
        <v>50</v>
      </c>
      <c r="S1832" s="4" t="str">
        <f t="shared" si="28"/>
        <v/>
      </c>
      <c r="T1832" s="4">
        <f>③入力シート!J1835</f>
        <v>0</v>
      </c>
    </row>
    <row r="1833" spans="1:20" ht="15" customHeight="1">
      <c r="A1833" s="4">
        <v>0</v>
      </c>
      <c r="B1833" s="4">
        <f>③入力シート!$B$2</f>
        <v>202307</v>
      </c>
      <c r="C1833" s="4" t="e">
        <f>③入力シート!C1836*100+③入力シート!D1836</f>
        <v>#VALUE!</v>
      </c>
      <c r="D1833" s="4">
        <v>112011</v>
      </c>
      <c r="E1833" s="4">
        <f>①基本情報!$B$11</f>
        <v>0</v>
      </c>
      <c r="F1833" s="4" t="str">
        <f>③入力シート!Q1836</f>
        <v/>
      </c>
      <c r="G1833" s="4">
        <v>1</v>
      </c>
      <c r="H1833">
        <f>COUNTIFS($C$2:$C1833,C1833,$F$2:$F1833,F1833,$I$2:$I1833,I1833)</f>
        <v>1832</v>
      </c>
      <c r="I1833" s="4">
        <f>③入力シート!E1836</f>
        <v>0</v>
      </c>
      <c r="K1833" s="4">
        <f>③入力シート!G1836</f>
        <v>0</v>
      </c>
      <c r="L1833" s="4">
        <f>③入力シート!H1836</f>
        <v>0</v>
      </c>
      <c r="O1833" s="4">
        <f>①基本情報!$B$9</f>
        <v>0</v>
      </c>
      <c r="P1833" s="4" t="str">
        <f>③入力シート!B1836</f>
        <v/>
      </c>
      <c r="R1833" s="4" t="s">
        <v>50</v>
      </c>
      <c r="S1833" s="4" t="str">
        <f t="shared" ref="S1833:S1896" si="29">IFERROR(VLOOKUP(T1833,$V:$W,2,0),"")</f>
        <v/>
      </c>
      <c r="T1833" s="4">
        <f>③入力シート!J1836</f>
        <v>0</v>
      </c>
    </row>
    <row r="1834" spans="1:20" ht="15" customHeight="1">
      <c r="A1834" s="4">
        <v>0</v>
      </c>
      <c r="B1834" s="4">
        <f>③入力シート!$B$2</f>
        <v>202307</v>
      </c>
      <c r="C1834" s="4" t="e">
        <f>③入力シート!C1837*100+③入力シート!D1837</f>
        <v>#VALUE!</v>
      </c>
      <c r="D1834" s="4">
        <v>112011</v>
      </c>
      <c r="E1834" s="4">
        <f>①基本情報!$B$11</f>
        <v>0</v>
      </c>
      <c r="F1834" s="4" t="str">
        <f>③入力シート!Q1837</f>
        <v/>
      </c>
      <c r="G1834" s="4">
        <v>1</v>
      </c>
      <c r="H1834">
        <f>COUNTIFS($C$2:$C1834,C1834,$F$2:$F1834,F1834,$I$2:$I1834,I1834)</f>
        <v>1833</v>
      </c>
      <c r="I1834" s="4">
        <f>③入力シート!E1837</f>
        <v>0</v>
      </c>
      <c r="K1834" s="4">
        <f>③入力シート!G1837</f>
        <v>0</v>
      </c>
      <c r="L1834" s="4">
        <f>③入力シート!H1837</f>
        <v>0</v>
      </c>
      <c r="O1834" s="4">
        <f>①基本情報!$B$9</f>
        <v>0</v>
      </c>
      <c r="P1834" s="4" t="str">
        <f>③入力シート!B1837</f>
        <v/>
      </c>
      <c r="R1834" s="4" t="s">
        <v>50</v>
      </c>
      <c r="S1834" s="4" t="str">
        <f t="shared" si="29"/>
        <v/>
      </c>
      <c r="T1834" s="4">
        <f>③入力シート!J1837</f>
        <v>0</v>
      </c>
    </row>
    <row r="1835" spans="1:20" ht="15" customHeight="1">
      <c r="A1835" s="4">
        <v>0</v>
      </c>
      <c r="B1835" s="4">
        <f>③入力シート!$B$2</f>
        <v>202307</v>
      </c>
      <c r="C1835" s="4" t="e">
        <f>③入力シート!C1838*100+③入力シート!D1838</f>
        <v>#VALUE!</v>
      </c>
      <c r="D1835" s="4">
        <v>112011</v>
      </c>
      <c r="E1835" s="4">
        <f>①基本情報!$B$11</f>
        <v>0</v>
      </c>
      <c r="F1835" s="4" t="str">
        <f>③入力シート!Q1838</f>
        <v/>
      </c>
      <c r="G1835" s="4">
        <v>1</v>
      </c>
      <c r="H1835">
        <f>COUNTIFS($C$2:$C1835,C1835,$F$2:$F1835,F1835,$I$2:$I1835,I1835)</f>
        <v>1834</v>
      </c>
      <c r="I1835" s="4">
        <f>③入力シート!E1838</f>
        <v>0</v>
      </c>
      <c r="K1835" s="4">
        <f>③入力シート!G1838</f>
        <v>0</v>
      </c>
      <c r="L1835" s="4">
        <f>③入力シート!H1838</f>
        <v>0</v>
      </c>
      <c r="O1835" s="4">
        <f>①基本情報!$B$9</f>
        <v>0</v>
      </c>
      <c r="P1835" s="4" t="str">
        <f>③入力シート!B1838</f>
        <v/>
      </c>
      <c r="R1835" s="4" t="s">
        <v>50</v>
      </c>
      <c r="S1835" s="4" t="str">
        <f t="shared" si="29"/>
        <v/>
      </c>
      <c r="T1835" s="4">
        <f>③入力シート!J1838</f>
        <v>0</v>
      </c>
    </row>
    <row r="1836" spans="1:20" ht="15" customHeight="1">
      <c r="A1836" s="4">
        <v>0</v>
      </c>
      <c r="B1836" s="4">
        <f>③入力シート!$B$2</f>
        <v>202307</v>
      </c>
      <c r="C1836" s="4" t="e">
        <f>③入力シート!C1839*100+③入力シート!D1839</f>
        <v>#VALUE!</v>
      </c>
      <c r="D1836" s="4">
        <v>112011</v>
      </c>
      <c r="E1836" s="4">
        <f>①基本情報!$B$11</f>
        <v>0</v>
      </c>
      <c r="F1836" s="4" t="str">
        <f>③入力シート!Q1839</f>
        <v/>
      </c>
      <c r="G1836" s="4">
        <v>1</v>
      </c>
      <c r="H1836">
        <f>COUNTIFS($C$2:$C1836,C1836,$F$2:$F1836,F1836,$I$2:$I1836,I1836)</f>
        <v>1835</v>
      </c>
      <c r="I1836" s="4">
        <f>③入力シート!E1839</f>
        <v>0</v>
      </c>
      <c r="K1836" s="4">
        <f>③入力シート!G1839</f>
        <v>0</v>
      </c>
      <c r="L1836" s="4">
        <f>③入力シート!H1839</f>
        <v>0</v>
      </c>
      <c r="O1836" s="4">
        <f>①基本情報!$B$9</f>
        <v>0</v>
      </c>
      <c r="P1836" s="4" t="str">
        <f>③入力シート!B1839</f>
        <v/>
      </c>
      <c r="R1836" s="4" t="s">
        <v>50</v>
      </c>
      <c r="S1836" s="4" t="str">
        <f t="shared" si="29"/>
        <v/>
      </c>
      <c r="T1836" s="4">
        <f>③入力シート!J1839</f>
        <v>0</v>
      </c>
    </row>
    <row r="1837" spans="1:20" ht="15" customHeight="1">
      <c r="A1837" s="4">
        <v>0</v>
      </c>
      <c r="B1837" s="4">
        <f>③入力シート!$B$2</f>
        <v>202307</v>
      </c>
      <c r="C1837" s="4" t="e">
        <f>③入力シート!C1840*100+③入力シート!D1840</f>
        <v>#VALUE!</v>
      </c>
      <c r="D1837" s="4">
        <v>112011</v>
      </c>
      <c r="E1837" s="4">
        <f>①基本情報!$B$11</f>
        <v>0</v>
      </c>
      <c r="F1837" s="4" t="str">
        <f>③入力シート!Q1840</f>
        <v/>
      </c>
      <c r="G1837" s="4">
        <v>1</v>
      </c>
      <c r="H1837">
        <f>COUNTIFS($C$2:$C1837,C1837,$F$2:$F1837,F1837,$I$2:$I1837,I1837)</f>
        <v>1836</v>
      </c>
      <c r="I1837" s="4">
        <f>③入力シート!E1840</f>
        <v>0</v>
      </c>
      <c r="K1837" s="4">
        <f>③入力シート!G1840</f>
        <v>0</v>
      </c>
      <c r="L1837" s="4">
        <f>③入力シート!H1840</f>
        <v>0</v>
      </c>
      <c r="O1837" s="4">
        <f>①基本情報!$B$9</f>
        <v>0</v>
      </c>
      <c r="P1837" s="4" t="str">
        <f>③入力シート!B1840</f>
        <v/>
      </c>
      <c r="R1837" s="4" t="s">
        <v>50</v>
      </c>
      <c r="S1837" s="4" t="str">
        <f t="shared" si="29"/>
        <v/>
      </c>
      <c r="T1837" s="4">
        <f>③入力シート!J1840</f>
        <v>0</v>
      </c>
    </row>
    <row r="1838" spans="1:20" ht="15" customHeight="1">
      <c r="A1838" s="4">
        <v>0</v>
      </c>
      <c r="B1838" s="4">
        <f>③入力シート!$B$2</f>
        <v>202307</v>
      </c>
      <c r="C1838" s="4" t="e">
        <f>③入力シート!C1841*100+③入力シート!D1841</f>
        <v>#VALUE!</v>
      </c>
      <c r="D1838" s="4">
        <v>112011</v>
      </c>
      <c r="E1838" s="4">
        <f>①基本情報!$B$11</f>
        <v>0</v>
      </c>
      <c r="F1838" s="4" t="str">
        <f>③入力シート!Q1841</f>
        <v/>
      </c>
      <c r="G1838" s="4">
        <v>1</v>
      </c>
      <c r="H1838">
        <f>COUNTIFS($C$2:$C1838,C1838,$F$2:$F1838,F1838,$I$2:$I1838,I1838)</f>
        <v>1837</v>
      </c>
      <c r="I1838" s="4">
        <f>③入力シート!E1841</f>
        <v>0</v>
      </c>
      <c r="K1838" s="4">
        <f>③入力シート!G1841</f>
        <v>0</v>
      </c>
      <c r="L1838" s="4">
        <f>③入力シート!H1841</f>
        <v>0</v>
      </c>
      <c r="O1838" s="4">
        <f>①基本情報!$B$9</f>
        <v>0</v>
      </c>
      <c r="P1838" s="4" t="str">
        <f>③入力シート!B1841</f>
        <v/>
      </c>
      <c r="R1838" s="4" t="s">
        <v>50</v>
      </c>
      <c r="S1838" s="4" t="str">
        <f t="shared" si="29"/>
        <v/>
      </c>
      <c r="T1838" s="4">
        <f>③入力シート!J1841</f>
        <v>0</v>
      </c>
    </row>
    <row r="1839" spans="1:20" ht="15" customHeight="1">
      <c r="A1839" s="4">
        <v>0</v>
      </c>
      <c r="B1839" s="4">
        <f>③入力シート!$B$2</f>
        <v>202307</v>
      </c>
      <c r="C1839" s="4" t="e">
        <f>③入力シート!C1842*100+③入力シート!D1842</f>
        <v>#VALUE!</v>
      </c>
      <c r="D1839" s="4">
        <v>112011</v>
      </c>
      <c r="E1839" s="4">
        <f>①基本情報!$B$11</f>
        <v>0</v>
      </c>
      <c r="F1839" s="4" t="str">
        <f>③入力シート!Q1842</f>
        <v/>
      </c>
      <c r="G1839" s="4">
        <v>1</v>
      </c>
      <c r="H1839">
        <f>COUNTIFS($C$2:$C1839,C1839,$F$2:$F1839,F1839,$I$2:$I1839,I1839)</f>
        <v>1838</v>
      </c>
      <c r="I1839" s="4">
        <f>③入力シート!E1842</f>
        <v>0</v>
      </c>
      <c r="K1839" s="4">
        <f>③入力シート!G1842</f>
        <v>0</v>
      </c>
      <c r="L1839" s="4">
        <f>③入力シート!H1842</f>
        <v>0</v>
      </c>
      <c r="O1839" s="4">
        <f>①基本情報!$B$9</f>
        <v>0</v>
      </c>
      <c r="P1839" s="4" t="str">
        <f>③入力シート!B1842</f>
        <v/>
      </c>
      <c r="R1839" s="4" t="s">
        <v>50</v>
      </c>
      <c r="S1839" s="4" t="str">
        <f t="shared" si="29"/>
        <v/>
      </c>
      <c r="T1839" s="4">
        <f>③入力シート!J1842</f>
        <v>0</v>
      </c>
    </row>
    <row r="1840" spans="1:20" ht="15" customHeight="1">
      <c r="A1840" s="4">
        <v>0</v>
      </c>
      <c r="B1840" s="4">
        <f>③入力シート!$B$2</f>
        <v>202307</v>
      </c>
      <c r="C1840" s="4" t="e">
        <f>③入力シート!C1843*100+③入力シート!D1843</f>
        <v>#VALUE!</v>
      </c>
      <c r="D1840" s="4">
        <v>112011</v>
      </c>
      <c r="E1840" s="4">
        <f>①基本情報!$B$11</f>
        <v>0</v>
      </c>
      <c r="F1840" s="4" t="str">
        <f>③入力シート!Q1843</f>
        <v/>
      </c>
      <c r="G1840" s="4">
        <v>1</v>
      </c>
      <c r="H1840">
        <f>COUNTIFS($C$2:$C1840,C1840,$F$2:$F1840,F1840,$I$2:$I1840,I1840)</f>
        <v>1839</v>
      </c>
      <c r="I1840" s="4">
        <f>③入力シート!E1843</f>
        <v>0</v>
      </c>
      <c r="K1840" s="4">
        <f>③入力シート!G1843</f>
        <v>0</v>
      </c>
      <c r="L1840" s="4">
        <f>③入力シート!H1843</f>
        <v>0</v>
      </c>
      <c r="O1840" s="4">
        <f>①基本情報!$B$9</f>
        <v>0</v>
      </c>
      <c r="P1840" s="4" t="str">
        <f>③入力シート!B1843</f>
        <v/>
      </c>
      <c r="R1840" s="4" t="s">
        <v>50</v>
      </c>
      <c r="S1840" s="4" t="str">
        <f t="shared" si="29"/>
        <v/>
      </c>
      <c r="T1840" s="4">
        <f>③入力シート!J1843</f>
        <v>0</v>
      </c>
    </row>
    <row r="1841" spans="1:20" ht="15" customHeight="1">
      <c r="A1841" s="4">
        <v>0</v>
      </c>
      <c r="B1841" s="4">
        <f>③入力シート!$B$2</f>
        <v>202307</v>
      </c>
      <c r="C1841" s="4" t="e">
        <f>③入力シート!C1844*100+③入力シート!D1844</f>
        <v>#VALUE!</v>
      </c>
      <c r="D1841" s="4">
        <v>112011</v>
      </c>
      <c r="E1841" s="4">
        <f>①基本情報!$B$11</f>
        <v>0</v>
      </c>
      <c r="F1841" s="4" t="str">
        <f>③入力シート!Q1844</f>
        <v/>
      </c>
      <c r="G1841" s="4">
        <v>1</v>
      </c>
      <c r="H1841">
        <f>COUNTIFS($C$2:$C1841,C1841,$F$2:$F1841,F1841,$I$2:$I1841,I1841)</f>
        <v>1840</v>
      </c>
      <c r="I1841" s="4">
        <f>③入力シート!E1844</f>
        <v>0</v>
      </c>
      <c r="K1841" s="4">
        <f>③入力シート!G1844</f>
        <v>0</v>
      </c>
      <c r="L1841" s="4">
        <f>③入力シート!H1844</f>
        <v>0</v>
      </c>
      <c r="O1841" s="4">
        <f>①基本情報!$B$9</f>
        <v>0</v>
      </c>
      <c r="P1841" s="4" t="str">
        <f>③入力シート!B1844</f>
        <v/>
      </c>
      <c r="R1841" s="4" t="s">
        <v>50</v>
      </c>
      <c r="S1841" s="4" t="str">
        <f t="shared" si="29"/>
        <v/>
      </c>
      <c r="T1841" s="4">
        <f>③入力シート!J1844</f>
        <v>0</v>
      </c>
    </row>
    <row r="1842" spans="1:20" ht="15" customHeight="1">
      <c r="A1842" s="4">
        <v>0</v>
      </c>
      <c r="B1842" s="4">
        <f>③入力シート!$B$2</f>
        <v>202307</v>
      </c>
      <c r="C1842" s="4" t="e">
        <f>③入力シート!C1845*100+③入力シート!D1845</f>
        <v>#VALUE!</v>
      </c>
      <c r="D1842" s="4">
        <v>112011</v>
      </c>
      <c r="E1842" s="4">
        <f>①基本情報!$B$11</f>
        <v>0</v>
      </c>
      <c r="F1842" s="4" t="str">
        <f>③入力シート!Q1845</f>
        <v/>
      </c>
      <c r="G1842" s="4">
        <v>1</v>
      </c>
      <c r="H1842">
        <f>COUNTIFS($C$2:$C1842,C1842,$F$2:$F1842,F1842,$I$2:$I1842,I1842)</f>
        <v>1841</v>
      </c>
      <c r="I1842" s="4">
        <f>③入力シート!E1845</f>
        <v>0</v>
      </c>
      <c r="K1842" s="4">
        <f>③入力シート!G1845</f>
        <v>0</v>
      </c>
      <c r="L1842" s="4">
        <f>③入力シート!H1845</f>
        <v>0</v>
      </c>
      <c r="O1842" s="4">
        <f>①基本情報!$B$9</f>
        <v>0</v>
      </c>
      <c r="P1842" s="4" t="str">
        <f>③入力シート!B1845</f>
        <v/>
      </c>
      <c r="R1842" s="4" t="s">
        <v>50</v>
      </c>
      <c r="S1842" s="4" t="str">
        <f t="shared" si="29"/>
        <v/>
      </c>
      <c r="T1842" s="4">
        <f>③入力シート!J1845</f>
        <v>0</v>
      </c>
    </row>
    <row r="1843" spans="1:20" ht="15" customHeight="1">
      <c r="A1843" s="4">
        <v>0</v>
      </c>
      <c r="B1843" s="4">
        <f>③入力シート!$B$2</f>
        <v>202307</v>
      </c>
      <c r="C1843" s="4" t="e">
        <f>③入力シート!C1846*100+③入力シート!D1846</f>
        <v>#VALUE!</v>
      </c>
      <c r="D1843" s="4">
        <v>112011</v>
      </c>
      <c r="E1843" s="4">
        <f>①基本情報!$B$11</f>
        <v>0</v>
      </c>
      <c r="F1843" s="4" t="str">
        <f>③入力シート!Q1846</f>
        <v/>
      </c>
      <c r="G1843" s="4">
        <v>1</v>
      </c>
      <c r="H1843">
        <f>COUNTIFS($C$2:$C1843,C1843,$F$2:$F1843,F1843,$I$2:$I1843,I1843)</f>
        <v>1842</v>
      </c>
      <c r="I1843" s="4">
        <f>③入力シート!E1846</f>
        <v>0</v>
      </c>
      <c r="K1843" s="4">
        <f>③入力シート!G1846</f>
        <v>0</v>
      </c>
      <c r="L1843" s="4">
        <f>③入力シート!H1846</f>
        <v>0</v>
      </c>
      <c r="O1843" s="4">
        <f>①基本情報!$B$9</f>
        <v>0</v>
      </c>
      <c r="P1843" s="4" t="str">
        <f>③入力シート!B1846</f>
        <v/>
      </c>
      <c r="R1843" s="4" t="s">
        <v>50</v>
      </c>
      <c r="S1843" s="4" t="str">
        <f t="shared" si="29"/>
        <v/>
      </c>
      <c r="T1843" s="4">
        <f>③入力シート!J1846</f>
        <v>0</v>
      </c>
    </row>
    <row r="1844" spans="1:20" ht="15" customHeight="1">
      <c r="A1844" s="4">
        <v>0</v>
      </c>
      <c r="B1844" s="4">
        <f>③入力シート!$B$2</f>
        <v>202307</v>
      </c>
      <c r="C1844" s="4" t="e">
        <f>③入力シート!C1847*100+③入力シート!D1847</f>
        <v>#VALUE!</v>
      </c>
      <c r="D1844" s="4">
        <v>112011</v>
      </c>
      <c r="E1844" s="4">
        <f>①基本情報!$B$11</f>
        <v>0</v>
      </c>
      <c r="F1844" s="4" t="str">
        <f>③入力シート!Q1847</f>
        <v/>
      </c>
      <c r="G1844" s="4">
        <v>1</v>
      </c>
      <c r="H1844">
        <f>COUNTIFS($C$2:$C1844,C1844,$F$2:$F1844,F1844,$I$2:$I1844,I1844)</f>
        <v>1843</v>
      </c>
      <c r="I1844" s="4">
        <f>③入力シート!E1847</f>
        <v>0</v>
      </c>
      <c r="K1844" s="4">
        <f>③入力シート!G1847</f>
        <v>0</v>
      </c>
      <c r="L1844" s="4">
        <f>③入力シート!H1847</f>
        <v>0</v>
      </c>
      <c r="O1844" s="4">
        <f>①基本情報!$B$9</f>
        <v>0</v>
      </c>
      <c r="P1844" s="4" t="str">
        <f>③入力シート!B1847</f>
        <v/>
      </c>
      <c r="R1844" s="4" t="s">
        <v>50</v>
      </c>
      <c r="S1844" s="4" t="str">
        <f t="shared" si="29"/>
        <v/>
      </c>
      <c r="T1844" s="4">
        <f>③入力シート!J1847</f>
        <v>0</v>
      </c>
    </row>
    <row r="1845" spans="1:20" ht="15" customHeight="1">
      <c r="A1845" s="4">
        <v>0</v>
      </c>
      <c r="B1845" s="4">
        <f>③入力シート!$B$2</f>
        <v>202307</v>
      </c>
      <c r="C1845" s="4" t="e">
        <f>③入力シート!C1848*100+③入力シート!D1848</f>
        <v>#VALUE!</v>
      </c>
      <c r="D1845" s="4">
        <v>112011</v>
      </c>
      <c r="E1845" s="4">
        <f>①基本情報!$B$11</f>
        <v>0</v>
      </c>
      <c r="F1845" s="4" t="str">
        <f>③入力シート!Q1848</f>
        <v/>
      </c>
      <c r="G1845" s="4">
        <v>1</v>
      </c>
      <c r="H1845">
        <f>COUNTIFS($C$2:$C1845,C1845,$F$2:$F1845,F1845,$I$2:$I1845,I1845)</f>
        <v>1844</v>
      </c>
      <c r="I1845" s="4">
        <f>③入力シート!E1848</f>
        <v>0</v>
      </c>
      <c r="K1845" s="4">
        <f>③入力シート!G1848</f>
        <v>0</v>
      </c>
      <c r="L1845" s="4">
        <f>③入力シート!H1848</f>
        <v>0</v>
      </c>
      <c r="O1845" s="4">
        <f>①基本情報!$B$9</f>
        <v>0</v>
      </c>
      <c r="P1845" s="4" t="str">
        <f>③入力シート!B1848</f>
        <v/>
      </c>
      <c r="R1845" s="4" t="s">
        <v>50</v>
      </c>
      <c r="S1845" s="4" t="str">
        <f t="shared" si="29"/>
        <v/>
      </c>
      <c r="T1845" s="4">
        <f>③入力シート!J1848</f>
        <v>0</v>
      </c>
    </row>
    <row r="1846" spans="1:20" ht="15" customHeight="1">
      <c r="A1846" s="4">
        <v>0</v>
      </c>
      <c r="B1846" s="4">
        <f>③入力シート!$B$2</f>
        <v>202307</v>
      </c>
      <c r="C1846" s="4" t="e">
        <f>③入力シート!C1849*100+③入力シート!D1849</f>
        <v>#VALUE!</v>
      </c>
      <c r="D1846" s="4">
        <v>112011</v>
      </c>
      <c r="E1846" s="4">
        <f>①基本情報!$B$11</f>
        <v>0</v>
      </c>
      <c r="F1846" s="4" t="str">
        <f>③入力シート!Q1849</f>
        <v/>
      </c>
      <c r="G1846" s="4">
        <v>1</v>
      </c>
      <c r="H1846">
        <f>COUNTIFS($C$2:$C1846,C1846,$F$2:$F1846,F1846,$I$2:$I1846,I1846)</f>
        <v>1845</v>
      </c>
      <c r="I1846" s="4">
        <f>③入力シート!E1849</f>
        <v>0</v>
      </c>
      <c r="K1846" s="4">
        <f>③入力シート!G1849</f>
        <v>0</v>
      </c>
      <c r="L1846" s="4">
        <f>③入力シート!H1849</f>
        <v>0</v>
      </c>
      <c r="O1846" s="4">
        <f>①基本情報!$B$9</f>
        <v>0</v>
      </c>
      <c r="P1846" s="4" t="str">
        <f>③入力シート!B1849</f>
        <v/>
      </c>
      <c r="R1846" s="4" t="s">
        <v>50</v>
      </c>
      <c r="S1846" s="4" t="str">
        <f t="shared" si="29"/>
        <v/>
      </c>
      <c r="T1846" s="4">
        <f>③入力シート!J1849</f>
        <v>0</v>
      </c>
    </row>
    <row r="1847" spans="1:20" ht="15" customHeight="1">
      <c r="A1847" s="4">
        <v>0</v>
      </c>
      <c r="B1847" s="4">
        <f>③入力シート!$B$2</f>
        <v>202307</v>
      </c>
      <c r="C1847" s="4" t="e">
        <f>③入力シート!C1850*100+③入力シート!D1850</f>
        <v>#VALUE!</v>
      </c>
      <c r="D1847" s="4">
        <v>112011</v>
      </c>
      <c r="E1847" s="4">
        <f>①基本情報!$B$11</f>
        <v>0</v>
      </c>
      <c r="F1847" s="4" t="str">
        <f>③入力シート!Q1850</f>
        <v/>
      </c>
      <c r="G1847" s="4">
        <v>1</v>
      </c>
      <c r="H1847">
        <f>COUNTIFS($C$2:$C1847,C1847,$F$2:$F1847,F1847,$I$2:$I1847,I1847)</f>
        <v>1846</v>
      </c>
      <c r="I1847" s="4">
        <f>③入力シート!E1850</f>
        <v>0</v>
      </c>
      <c r="K1847" s="4">
        <f>③入力シート!G1850</f>
        <v>0</v>
      </c>
      <c r="L1847" s="4">
        <f>③入力シート!H1850</f>
        <v>0</v>
      </c>
      <c r="O1847" s="4">
        <f>①基本情報!$B$9</f>
        <v>0</v>
      </c>
      <c r="P1847" s="4" t="str">
        <f>③入力シート!B1850</f>
        <v/>
      </c>
      <c r="R1847" s="4" t="s">
        <v>50</v>
      </c>
      <c r="S1847" s="4" t="str">
        <f t="shared" si="29"/>
        <v/>
      </c>
      <c r="T1847" s="4">
        <f>③入力シート!J1850</f>
        <v>0</v>
      </c>
    </row>
    <row r="1848" spans="1:20" ht="15" customHeight="1">
      <c r="A1848" s="4">
        <v>0</v>
      </c>
      <c r="B1848" s="4">
        <f>③入力シート!$B$2</f>
        <v>202307</v>
      </c>
      <c r="C1848" s="4" t="e">
        <f>③入力シート!C1851*100+③入力シート!D1851</f>
        <v>#VALUE!</v>
      </c>
      <c r="D1848" s="4">
        <v>112011</v>
      </c>
      <c r="E1848" s="4">
        <f>①基本情報!$B$11</f>
        <v>0</v>
      </c>
      <c r="F1848" s="4" t="str">
        <f>③入力シート!Q1851</f>
        <v/>
      </c>
      <c r="G1848" s="4">
        <v>1</v>
      </c>
      <c r="H1848">
        <f>COUNTIFS($C$2:$C1848,C1848,$F$2:$F1848,F1848,$I$2:$I1848,I1848)</f>
        <v>1847</v>
      </c>
      <c r="I1848" s="4">
        <f>③入力シート!E1851</f>
        <v>0</v>
      </c>
      <c r="K1848" s="4">
        <f>③入力シート!G1851</f>
        <v>0</v>
      </c>
      <c r="L1848" s="4">
        <f>③入力シート!H1851</f>
        <v>0</v>
      </c>
      <c r="O1848" s="4">
        <f>①基本情報!$B$9</f>
        <v>0</v>
      </c>
      <c r="P1848" s="4" t="str">
        <f>③入力シート!B1851</f>
        <v/>
      </c>
      <c r="R1848" s="4" t="s">
        <v>50</v>
      </c>
      <c r="S1848" s="4" t="str">
        <f t="shared" si="29"/>
        <v/>
      </c>
      <c r="T1848" s="4">
        <f>③入力シート!J1851</f>
        <v>0</v>
      </c>
    </row>
    <row r="1849" spans="1:20" ht="15" customHeight="1">
      <c r="A1849" s="4">
        <v>0</v>
      </c>
      <c r="B1849" s="4">
        <f>③入力シート!$B$2</f>
        <v>202307</v>
      </c>
      <c r="C1849" s="4" t="e">
        <f>③入力シート!C1852*100+③入力シート!D1852</f>
        <v>#VALUE!</v>
      </c>
      <c r="D1849" s="4">
        <v>112011</v>
      </c>
      <c r="E1849" s="4">
        <f>①基本情報!$B$11</f>
        <v>0</v>
      </c>
      <c r="F1849" s="4" t="str">
        <f>③入力シート!Q1852</f>
        <v/>
      </c>
      <c r="G1849" s="4">
        <v>1</v>
      </c>
      <c r="H1849">
        <f>COUNTIFS($C$2:$C1849,C1849,$F$2:$F1849,F1849,$I$2:$I1849,I1849)</f>
        <v>1848</v>
      </c>
      <c r="I1849" s="4">
        <f>③入力シート!E1852</f>
        <v>0</v>
      </c>
      <c r="K1849" s="4">
        <f>③入力シート!G1852</f>
        <v>0</v>
      </c>
      <c r="L1849" s="4">
        <f>③入力シート!H1852</f>
        <v>0</v>
      </c>
      <c r="O1849" s="4">
        <f>①基本情報!$B$9</f>
        <v>0</v>
      </c>
      <c r="P1849" s="4" t="str">
        <f>③入力シート!B1852</f>
        <v/>
      </c>
      <c r="R1849" s="4" t="s">
        <v>50</v>
      </c>
      <c r="S1849" s="4" t="str">
        <f t="shared" si="29"/>
        <v/>
      </c>
      <c r="T1849" s="4">
        <f>③入力シート!J1852</f>
        <v>0</v>
      </c>
    </row>
    <row r="1850" spans="1:20" ht="15" customHeight="1">
      <c r="A1850" s="4">
        <v>0</v>
      </c>
      <c r="B1850" s="4">
        <f>③入力シート!$B$2</f>
        <v>202307</v>
      </c>
      <c r="C1850" s="4" t="e">
        <f>③入力シート!C1853*100+③入力シート!D1853</f>
        <v>#VALUE!</v>
      </c>
      <c r="D1850" s="4">
        <v>112011</v>
      </c>
      <c r="E1850" s="4">
        <f>①基本情報!$B$11</f>
        <v>0</v>
      </c>
      <c r="F1850" s="4" t="str">
        <f>③入力シート!Q1853</f>
        <v/>
      </c>
      <c r="G1850" s="4">
        <v>1</v>
      </c>
      <c r="H1850">
        <f>COUNTIFS($C$2:$C1850,C1850,$F$2:$F1850,F1850,$I$2:$I1850,I1850)</f>
        <v>1849</v>
      </c>
      <c r="I1850" s="4">
        <f>③入力シート!E1853</f>
        <v>0</v>
      </c>
      <c r="K1850" s="4">
        <f>③入力シート!G1853</f>
        <v>0</v>
      </c>
      <c r="L1850" s="4">
        <f>③入力シート!H1853</f>
        <v>0</v>
      </c>
      <c r="O1850" s="4">
        <f>①基本情報!$B$9</f>
        <v>0</v>
      </c>
      <c r="P1850" s="4" t="str">
        <f>③入力シート!B1853</f>
        <v/>
      </c>
      <c r="R1850" s="4" t="s">
        <v>50</v>
      </c>
      <c r="S1850" s="4" t="str">
        <f t="shared" si="29"/>
        <v/>
      </c>
      <c r="T1850" s="4">
        <f>③入力シート!J1853</f>
        <v>0</v>
      </c>
    </row>
    <row r="1851" spans="1:20" ht="15" customHeight="1">
      <c r="A1851" s="4">
        <v>0</v>
      </c>
      <c r="B1851" s="4">
        <f>③入力シート!$B$2</f>
        <v>202307</v>
      </c>
      <c r="C1851" s="4" t="e">
        <f>③入力シート!C1854*100+③入力シート!D1854</f>
        <v>#VALUE!</v>
      </c>
      <c r="D1851" s="4">
        <v>112011</v>
      </c>
      <c r="E1851" s="4">
        <f>①基本情報!$B$11</f>
        <v>0</v>
      </c>
      <c r="F1851" s="4" t="str">
        <f>③入力シート!Q1854</f>
        <v/>
      </c>
      <c r="G1851" s="4">
        <v>1</v>
      </c>
      <c r="H1851">
        <f>COUNTIFS($C$2:$C1851,C1851,$F$2:$F1851,F1851,$I$2:$I1851,I1851)</f>
        <v>1850</v>
      </c>
      <c r="I1851" s="4">
        <f>③入力シート!E1854</f>
        <v>0</v>
      </c>
      <c r="K1851" s="4">
        <f>③入力シート!G1854</f>
        <v>0</v>
      </c>
      <c r="L1851" s="4">
        <f>③入力シート!H1854</f>
        <v>0</v>
      </c>
      <c r="O1851" s="4">
        <f>①基本情報!$B$9</f>
        <v>0</v>
      </c>
      <c r="P1851" s="4" t="str">
        <f>③入力シート!B1854</f>
        <v/>
      </c>
      <c r="R1851" s="4" t="s">
        <v>50</v>
      </c>
      <c r="S1851" s="4" t="str">
        <f t="shared" si="29"/>
        <v/>
      </c>
      <c r="T1851" s="4">
        <f>③入力シート!J1854</f>
        <v>0</v>
      </c>
    </row>
    <row r="1852" spans="1:20" ht="15" customHeight="1">
      <c r="A1852" s="4">
        <v>0</v>
      </c>
      <c r="B1852" s="4">
        <f>③入力シート!$B$2</f>
        <v>202307</v>
      </c>
      <c r="C1852" s="4" t="e">
        <f>③入力シート!C1855*100+③入力シート!D1855</f>
        <v>#VALUE!</v>
      </c>
      <c r="D1852" s="4">
        <v>112011</v>
      </c>
      <c r="E1852" s="4">
        <f>①基本情報!$B$11</f>
        <v>0</v>
      </c>
      <c r="F1852" s="4" t="str">
        <f>③入力シート!Q1855</f>
        <v/>
      </c>
      <c r="G1852" s="4">
        <v>1</v>
      </c>
      <c r="H1852">
        <f>COUNTIFS($C$2:$C1852,C1852,$F$2:$F1852,F1852,$I$2:$I1852,I1852)</f>
        <v>1851</v>
      </c>
      <c r="I1852" s="4">
        <f>③入力シート!E1855</f>
        <v>0</v>
      </c>
      <c r="K1852" s="4">
        <f>③入力シート!G1855</f>
        <v>0</v>
      </c>
      <c r="L1852" s="4">
        <f>③入力シート!H1855</f>
        <v>0</v>
      </c>
      <c r="O1852" s="4">
        <f>①基本情報!$B$9</f>
        <v>0</v>
      </c>
      <c r="P1852" s="4" t="str">
        <f>③入力シート!B1855</f>
        <v/>
      </c>
      <c r="R1852" s="4" t="s">
        <v>50</v>
      </c>
      <c r="S1852" s="4" t="str">
        <f t="shared" si="29"/>
        <v/>
      </c>
      <c r="T1852" s="4">
        <f>③入力シート!J1855</f>
        <v>0</v>
      </c>
    </row>
    <row r="1853" spans="1:20" ht="15" customHeight="1">
      <c r="A1853" s="4">
        <v>0</v>
      </c>
      <c r="B1853" s="4">
        <f>③入力シート!$B$2</f>
        <v>202307</v>
      </c>
      <c r="C1853" s="4" t="e">
        <f>③入力シート!C1856*100+③入力シート!D1856</f>
        <v>#VALUE!</v>
      </c>
      <c r="D1853" s="4">
        <v>112011</v>
      </c>
      <c r="E1853" s="4">
        <f>①基本情報!$B$11</f>
        <v>0</v>
      </c>
      <c r="F1853" s="4" t="str">
        <f>③入力シート!Q1856</f>
        <v/>
      </c>
      <c r="G1853" s="4">
        <v>1</v>
      </c>
      <c r="H1853">
        <f>COUNTIFS($C$2:$C1853,C1853,$F$2:$F1853,F1853,$I$2:$I1853,I1853)</f>
        <v>1852</v>
      </c>
      <c r="I1853" s="4">
        <f>③入力シート!E1856</f>
        <v>0</v>
      </c>
      <c r="K1853" s="4">
        <f>③入力シート!G1856</f>
        <v>0</v>
      </c>
      <c r="L1853" s="4">
        <f>③入力シート!H1856</f>
        <v>0</v>
      </c>
      <c r="O1853" s="4">
        <f>①基本情報!$B$9</f>
        <v>0</v>
      </c>
      <c r="P1853" s="4" t="str">
        <f>③入力シート!B1856</f>
        <v/>
      </c>
      <c r="R1853" s="4" t="s">
        <v>50</v>
      </c>
      <c r="S1853" s="4" t="str">
        <f t="shared" si="29"/>
        <v/>
      </c>
      <c r="T1853" s="4">
        <f>③入力シート!J1856</f>
        <v>0</v>
      </c>
    </row>
    <row r="1854" spans="1:20" ht="15" customHeight="1">
      <c r="A1854" s="4">
        <v>0</v>
      </c>
      <c r="B1854" s="4">
        <f>③入力シート!$B$2</f>
        <v>202307</v>
      </c>
      <c r="C1854" s="4" t="e">
        <f>③入力シート!C1857*100+③入力シート!D1857</f>
        <v>#VALUE!</v>
      </c>
      <c r="D1854" s="4">
        <v>112011</v>
      </c>
      <c r="E1854" s="4">
        <f>①基本情報!$B$11</f>
        <v>0</v>
      </c>
      <c r="F1854" s="4" t="str">
        <f>③入力シート!Q1857</f>
        <v/>
      </c>
      <c r="G1854" s="4">
        <v>1</v>
      </c>
      <c r="H1854">
        <f>COUNTIFS($C$2:$C1854,C1854,$F$2:$F1854,F1854,$I$2:$I1854,I1854)</f>
        <v>1853</v>
      </c>
      <c r="I1854" s="4">
        <f>③入力シート!E1857</f>
        <v>0</v>
      </c>
      <c r="K1854" s="4">
        <f>③入力シート!G1857</f>
        <v>0</v>
      </c>
      <c r="L1854" s="4">
        <f>③入力シート!H1857</f>
        <v>0</v>
      </c>
      <c r="O1854" s="4">
        <f>①基本情報!$B$9</f>
        <v>0</v>
      </c>
      <c r="P1854" s="4" t="str">
        <f>③入力シート!B1857</f>
        <v/>
      </c>
      <c r="R1854" s="4" t="s">
        <v>50</v>
      </c>
      <c r="S1854" s="4" t="str">
        <f t="shared" si="29"/>
        <v/>
      </c>
      <c r="T1854" s="4">
        <f>③入力シート!J1857</f>
        <v>0</v>
      </c>
    </row>
    <row r="1855" spans="1:20" ht="15" customHeight="1">
      <c r="A1855" s="4">
        <v>0</v>
      </c>
      <c r="B1855" s="4">
        <f>③入力シート!$B$2</f>
        <v>202307</v>
      </c>
      <c r="C1855" s="4" t="e">
        <f>③入力シート!C1858*100+③入力シート!D1858</f>
        <v>#VALUE!</v>
      </c>
      <c r="D1855" s="4">
        <v>112011</v>
      </c>
      <c r="E1855" s="4">
        <f>①基本情報!$B$11</f>
        <v>0</v>
      </c>
      <c r="F1855" s="4" t="str">
        <f>③入力シート!Q1858</f>
        <v/>
      </c>
      <c r="G1855" s="4">
        <v>1</v>
      </c>
      <c r="H1855">
        <f>COUNTIFS($C$2:$C1855,C1855,$F$2:$F1855,F1855,$I$2:$I1855,I1855)</f>
        <v>1854</v>
      </c>
      <c r="I1855" s="4">
        <f>③入力シート!E1858</f>
        <v>0</v>
      </c>
      <c r="K1855" s="4">
        <f>③入力シート!G1858</f>
        <v>0</v>
      </c>
      <c r="L1855" s="4">
        <f>③入力シート!H1858</f>
        <v>0</v>
      </c>
      <c r="O1855" s="4">
        <f>①基本情報!$B$9</f>
        <v>0</v>
      </c>
      <c r="P1855" s="4" t="str">
        <f>③入力シート!B1858</f>
        <v/>
      </c>
      <c r="R1855" s="4" t="s">
        <v>50</v>
      </c>
      <c r="S1855" s="4" t="str">
        <f t="shared" si="29"/>
        <v/>
      </c>
      <c r="T1855" s="4">
        <f>③入力シート!J1858</f>
        <v>0</v>
      </c>
    </row>
    <row r="1856" spans="1:20" ht="15" customHeight="1">
      <c r="A1856" s="4">
        <v>0</v>
      </c>
      <c r="B1856" s="4">
        <f>③入力シート!$B$2</f>
        <v>202307</v>
      </c>
      <c r="C1856" s="4" t="e">
        <f>③入力シート!C1859*100+③入力シート!D1859</f>
        <v>#VALUE!</v>
      </c>
      <c r="D1856" s="4">
        <v>112011</v>
      </c>
      <c r="E1856" s="4">
        <f>①基本情報!$B$11</f>
        <v>0</v>
      </c>
      <c r="F1856" s="4" t="str">
        <f>③入力シート!Q1859</f>
        <v/>
      </c>
      <c r="G1856" s="4">
        <v>1</v>
      </c>
      <c r="H1856">
        <f>COUNTIFS($C$2:$C1856,C1856,$F$2:$F1856,F1856,$I$2:$I1856,I1856)</f>
        <v>1855</v>
      </c>
      <c r="I1856" s="4">
        <f>③入力シート!E1859</f>
        <v>0</v>
      </c>
      <c r="K1856" s="4">
        <f>③入力シート!G1859</f>
        <v>0</v>
      </c>
      <c r="L1856" s="4">
        <f>③入力シート!H1859</f>
        <v>0</v>
      </c>
      <c r="O1856" s="4">
        <f>①基本情報!$B$9</f>
        <v>0</v>
      </c>
      <c r="P1856" s="4" t="str">
        <f>③入力シート!B1859</f>
        <v/>
      </c>
      <c r="R1856" s="4" t="s">
        <v>50</v>
      </c>
      <c r="S1856" s="4" t="str">
        <f t="shared" si="29"/>
        <v/>
      </c>
      <c r="T1856" s="4">
        <f>③入力シート!J1859</f>
        <v>0</v>
      </c>
    </row>
    <row r="1857" spans="1:20" ht="15" customHeight="1">
      <c r="A1857" s="4">
        <v>0</v>
      </c>
      <c r="B1857" s="4">
        <f>③入力シート!$B$2</f>
        <v>202307</v>
      </c>
      <c r="C1857" s="4" t="e">
        <f>③入力シート!C1860*100+③入力シート!D1860</f>
        <v>#VALUE!</v>
      </c>
      <c r="D1857" s="4">
        <v>112011</v>
      </c>
      <c r="E1857" s="4">
        <f>①基本情報!$B$11</f>
        <v>0</v>
      </c>
      <c r="F1857" s="4" t="str">
        <f>③入力シート!Q1860</f>
        <v/>
      </c>
      <c r="G1857" s="4">
        <v>1</v>
      </c>
      <c r="H1857">
        <f>COUNTIFS($C$2:$C1857,C1857,$F$2:$F1857,F1857,$I$2:$I1857,I1857)</f>
        <v>1856</v>
      </c>
      <c r="I1857" s="4">
        <f>③入力シート!E1860</f>
        <v>0</v>
      </c>
      <c r="K1857" s="4">
        <f>③入力シート!G1860</f>
        <v>0</v>
      </c>
      <c r="L1857" s="4">
        <f>③入力シート!H1860</f>
        <v>0</v>
      </c>
      <c r="O1857" s="4">
        <f>①基本情報!$B$9</f>
        <v>0</v>
      </c>
      <c r="P1857" s="4" t="str">
        <f>③入力シート!B1860</f>
        <v/>
      </c>
      <c r="R1857" s="4" t="s">
        <v>50</v>
      </c>
      <c r="S1857" s="4" t="str">
        <f t="shared" si="29"/>
        <v/>
      </c>
      <c r="T1857" s="4">
        <f>③入力シート!J1860</f>
        <v>0</v>
      </c>
    </row>
    <row r="1858" spans="1:20" ht="15" customHeight="1">
      <c r="A1858" s="4">
        <v>0</v>
      </c>
      <c r="B1858" s="4">
        <f>③入力シート!$B$2</f>
        <v>202307</v>
      </c>
      <c r="C1858" s="4" t="e">
        <f>③入力シート!C1861*100+③入力シート!D1861</f>
        <v>#VALUE!</v>
      </c>
      <c r="D1858" s="4">
        <v>112011</v>
      </c>
      <c r="E1858" s="4">
        <f>①基本情報!$B$11</f>
        <v>0</v>
      </c>
      <c r="F1858" s="4" t="str">
        <f>③入力シート!Q1861</f>
        <v/>
      </c>
      <c r="G1858" s="4">
        <v>1</v>
      </c>
      <c r="H1858">
        <f>COUNTIFS($C$2:$C1858,C1858,$F$2:$F1858,F1858,$I$2:$I1858,I1858)</f>
        <v>1857</v>
      </c>
      <c r="I1858" s="4">
        <f>③入力シート!E1861</f>
        <v>0</v>
      </c>
      <c r="K1858" s="4">
        <f>③入力シート!G1861</f>
        <v>0</v>
      </c>
      <c r="L1858" s="4">
        <f>③入力シート!H1861</f>
        <v>0</v>
      </c>
      <c r="O1858" s="4">
        <f>①基本情報!$B$9</f>
        <v>0</v>
      </c>
      <c r="P1858" s="4" t="str">
        <f>③入力シート!B1861</f>
        <v/>
      </c>
      <c r="R1858" s="4" t="s">
        <v>50</v>
      </c>
      <c r="S1858" s="4" t="str">
        <f t="shared" si="29"/>
        <v/>
      </c>
      <c r="T1858" s="4">
        <f>③入力シート!J1861</f>
        <v>0</v>
      </c>
    </row>
    <row r="1859" spans="1:20" ht="15" customHeight="1">
      <c r="A1859" s="4">
        <v>0</v>
      </c>
      <c r="B1859" s="4">
        <f>③入力シート!$B$2</f>
        <v>202307</v>
      </c>
      <c r="C1859" s="4" t="e">
        <f>③入力シート!C1862*100+③入力シート!D1862</f>
        <v>#VALUE!</v>
      </c>
      <c r="D1859" s="4">
        <v>112011</v>
      </c>
      <c r="E1859" s="4">
        <f>①基本情報!$B$11</f>
        <v>0</v>
      </c>
      <c r="F1859" s="4" t="str">
        <f>③入力シート!Q1862</f>
        <v/>
      </c>
      <c r="G1859" s="4">
        <v>1</v>
      </c>
      <c r="H1859">
        <f>COUNTIFS($C$2:$C1859,C1859,$F$2:$F1859,F1859,$I$2:$I1859,I1859)</f>
        <v>1858</v>
      </c>
      <c r="I1859" s="4">
        <f>③入力シート!E1862</f>
        <v>0</v>
      </c>
      <c r="K1859" s="4">
        <f>③入力シート!G1862</f>
        <v>0</v>
      </c>
      <c r="L1859" s="4">
        <f>③入力シート!H1862</f>
        <v>0</v>
      </c>
      <c r="O1859" s="4">
        <f>①基本情報!$B$9</f>
        <v>0</v>
      </c>
      <c r="P1859" s="4" t="str">
        <f>③入力シート!B1862</f>
        <v/>
      </c>
      <c r="R1859" s="4" t="s">
        <v>50</v>
      </c>
      <c r="S1859" s="4" t="str">
        <f t="shared" si="29"/>
        <v/>
      </c>
      <c r="T1859" s="4">
        <f>③入力シート!J1862</f>
        <v>0</v>
      </c>
    </row>
    <row r="1860" spans="1:20" ht="15" customHeight="1">
      <c r="A1860" s="4">
        <v>0</v>
      </c>
      <c r="B1860" s="4">
        <f>③入力シート!$B$2</f>
        <v>202307</v>
      </c>
      <c r="C1860" s="4" t="e">
        <f>③入力シート!C1863*100+③入力シート!D1863</f>
        <v>#VALUE!</v>
      </c>
      <c r="D1860" s="4">
        <v>112011</v>
      </c>
      <c r="E1860" s="4">
        <f>①基本情報!$B$11</f>
        <v>0</v>
      </c>
      <c r="F1860" s="4" t="str">
        <f>③入力シート!Q1863</f>
        <v/>
      </c>
      <c r="G1860" s="4">
        <v>1</v>
      </c>
      <c r="H1860">
        <f>COUNTIFS($C$2:$C1860,C1860,$F$2:$F1860,F1860,$I$2:$I1860,I1860)</f>
        <v>1859</v>
      </c>
      <c r="I1860" s="4">
        <f>③入力シート!E1863</f>
        <v>0</v>
      </c>
      <c r="K1860" s="4">
        <f>③入力シート!G1863</f>
        <v>0</v>
      </c>
      <c r="L1860" s="4">
        <f>③入力シート!H1863</f>
        <v>0</v>
      </c>
      <c r="O1860" s="4">
        <f>①基本情報!$B$9</f>
        <v>0</v>
      </c>
      <c r="P1860" s="4" t="str">
        <f>③入力シート!B1863</f>
        <v/>
      </c>
      <c r="R1860" s="4" t="s">
        <v>50</v>
      </c>
      <c r="S1860" s="4" t="str">
        <f t="shared" si="29"/>
        <v/>
      </c>
      <c r="T1860" s="4">
        <f>③入力シート!J1863</f>
        <v>0</v>
      </c>
    </row>
    <row r="1861" spans="1:20" ht="15" customHeight="1">
      <c r="A1861" s="4">
        <v>0</v>
      </c>
      <c r="B1861" s="4">
        <f>③入力シート!$B$2</f>
        <v>202307</v>
      </c>
      <c r="C1861" s="4" t="e">
        <f>③入力シート!C1864*100+③入力シート!D1864</f>
        <v>#VALUE!</v>
      </c>
      <c r="D1861" s="4">
        <v>112011</v>
      </c>
      <c r="E1861" s="4">
        <f>①基本情報!$B$11</f>
        <v>0</v>
      </c>
      <c r="F1861" s="4" t="str">
        <f>③入力シート!Q1864</f>
        <v/>
      </c>
      <c r="G1861" s="4">
        <v>1</v>
      </c>
      <c r="H1861">
        <f>COUNTIFS($C$2:$C1861,C1861,$F$2:$F1861,F1861,$I$2:$I1861,I1861)</f>
        <v>1860</v>
      </c>
      <c r="I1861" s="4">
        <f>③入力シート!E1864</f>
        <v>0</v>
      </c>
      <c r="K1861" s="4">
        <f>③入力シート!G1864</f>
        <v>0</v>
      </c>
      <c r="L1861" s="4">
        <f>③入力シート!H1864</f>
        <v>0</v>
      </c>
      <c r="O1861" s="4">
        <f>①基本情報!$B$9</f>
        <v>0</v>
      </c>
      <c r="P1861" s="4" t="str">
        <f>③入力シート!B1864</f>
        <v/>
      </c>
      <c r="R1861" s="4" t="s">
        <v>50</v>
      </c>
      <c r="S1861" s="4" t="str">
        <f t="shared" si="29"/>
        <v/>
      </c>
      <c r="T1861" s="4">
        <f>③入力シート!J1864</f>
        <v>0</v>
      </c>
    </row>
    <row r="1862" spans="1:20" ht="15" customHeight="1">
      <c r="A1862" s="4">
        <v>0</v>
      </c>
      <c r="B1862" s="4">
        <f>③入力シート!$B$2</f>
        <v>202307</v>
      </c>
      <c r="C1862" s="4" t="e">
        <f>③入力シート!C1865*100+③入力シート!D1865</f>
        <v>#VALUE!</v>
      </c>
      <c r="D1862" s="4">
        <v>112011</v>
      </c>
      <c r="E1862" s="4">
        <f>①基本情報!$B$11</f>
        <v>0</v>
      </c>
      <c r="F1862" s="4" t="str">
        <f>③入力シート!Q1865</f>
        <v/>
      </c>
      <c r="G1862" s="4">
        <v>1</v>
      </c>
      <c r="H1862">
        <f>COUNTIFS($C$2:$C1862,C1862,$F$2:$F1862,F1862,$I$2:$I1862,I1862)</f>
        <v>1861</v>
      </c>
      <c r="I1862" s="4">
        <f>③入力シート!E1865</f>
        <v>0</v>
      </c>
      <c r="K1862" s="4">
        <f>③入力シート!G1865</f>
        <v>0</v>
      </c>
      <c r="L1862" s="4">
        <f>③入力シート!H1865</f>
        <v>0</v>
      </c>
      <c r="O1862" s="4">
        <f>①基本情報!$B$9</f>
        <v>0</v>
      </c>
      <c r="P1862" s="4" t="str">
        <f>③入力シート!B1865</f>
        <v/>
      </c>
      <c r="R1862" s="4" t="s">
        <v>50</v>
      </c>
      <c r="S1862" s="4" t="str">
        <f t="shared" si="29"/>
        <v/>
      </c>
      <c r="T1862" s="4">
        <f>③入力シート!J1865</f>
        <v>0</v>
      </c>
    </row>
    <row r="1863" spans="1:20" ht="15" customHeight="1">
      <c r="A1863" s="4">
        <v>0</v>
      </c>
      <c r="B1863" s="4">
        <f>③入力シート!$B$2</f>
        <v>202307</v>
      </c>
      <c r="C1863" s="4" t="e">
        <f>③入力シート!C1866*100+③入力シート!D1866</f>
        <v>#VALUE!</v>
      </c>
      <c r="D1863" s="4">
        <v>112011</v>
      </c>
      <c r="E1863" s="4">
        <f>①基本情報!$B$11</f>
        <v>0</v>
      </c>
      <c r="F1863" s="4" t="str">
        <f>③入力シート!Q1866</f>
        <v/>
      </c>
      <c r="G1863" s="4">
        <v>1</v>
      </c>
      <c r="H1863">
        <f>COUNTIFS($C$2:$C1863,C1863,$F$2:$F1863,F1863,$I$2:$I1863,I1863)</f>
        <v>1862</v>
      </c>
      <c r="I1863" s="4">
        <f>③入力シート!E1866</f>
        <v>0</v>
      </c>
      <c r="K1863" s="4">
        <f>③入力シート!G1866</f>
        <v>0</v>
      </c>
      <c r="L1863" s="4">
        <f>③入力シート!H1866</f>
        <v>0</v>
      </c>
      <c r="O1863" s="4">
        <f>①基本情報!$B$9</f>
        <v>0</v>
      </c>
      <c r="P1863" s="4" t="str">
        <f>③入力シート!B1866</f>
        <v/>
      </c>
      <c r="R1863" s="4" t="s">
        <v>50</v>
      </c>
      <c r="S1863" s="4" t="str">
        <f t="shared" si="29"/>
        <v/>
      </c>
      <c r="T1863" s="4">
        <f>③入力シート!J1866</f>
        <v>0</v>
      </c>
    </row>
    <row r="1864" spans="1:20" ht="15" customHeight="1">
      <c r="A1864" s="4">
        <v>0</v>
      </c>
      <c r="B1864" s="4">
        <f>③入力シート!$B$2</f>
        <v>202307</v>
      </c>
      <c r="C1864" s="4" t="e">
        <f>③入力シート!C1867*100+③入力シート!D1867</f>
        <v>#VALUE!</v>
      </c>
      <c r="D1864" s="4">
        <v>112011</v>
      </c>
      <c r="E1864" s="4">
        <f>①基本情報!$B$11</f>
        <v>0</v>
      </c>
      <c r="F1864" s="4" t="str">
        <f>③入力シート!Q1867</f>
        <v/>
      </c>
      <c r="G1864" s="4">
        <v>1</v>
      </c>
      <c r="H1864">
        <f>COUNTIFS($C$2:$C1864,C1864,$F$2:$F1864,F1864,$I$2:$I1864,I1864)</f>
        <v>1863</v>
      </c>
      <c r="I1864" s="4">
        <f>③入力シート!E1867</f>
        <v>0</v>
      </c>
      <c r="K1864" s="4">
        <f>③入力シート!G1867</f>
        <v>0</v>
      </c>
      <c r="L1864" s="4">
        <f>③入力シート!H1867</f>
        <v>0</v>
      </c>
      <c r="O1864" s="4">
        <f>①基本情報!$B$9</f>
        <v>0</v>
      </c>
      <c r="P1864" s="4" t="str">
        <f>③入力シート!B1867</f>
        <v/>
      </c>
      <c r="R1864" s="4" t="s">
        <v>50</v>
      </c>
      <c r="S1864" s="4" t="str">
        <f t="shared" si="29"/>
        <v/>
      </c>
      <c r="T1864" s="4">
        <f>③入力シート!J1867</f>
        <v>0</v>
      </c>
    </row>
    <row r="1865" spans="1:20" ht="15" customHeight="1">
      <c r="A1865" s="4">
        <v>0</v>
      </c>
      <c r="B1865" s="4">
        <f>③入力シート!$B$2</f>
        <v>202307</v>
      </c>
      <c r="C1865" s="4" t="e">
        <f>③入力シート!C1868*100+③入力シート!D1868</f>
        <v>#VALUE!</v>
      </c>
      <c r="D1865" s="4">
        <v>112011</v>
      </c>
      <c r="E1865" s="4">
        <f>①基本情報!$B$11</f>
        <v>0</v>
      </c>
      <c r="F1865" s="4" t="str">
        <f>③入力シート!Q1868</f>
        <v/>
      </c>
      <c r="G1865" s="4">
        <v>1</v>
      </c>
      <c r="H1865">
        <f>COUNTIFS($C$2:$C1865,C1865,$F$2:$F1865,F1865,$I$2:$I1865,I1865)</f>
        <v>1864</v>
      </c>
      <c r="I1865" s="4">
        <f>③入力シート!E1868</f>
        <v>0</v>
      </c>
      <c r="K1865" s="4">
        <f>③入力シート!G1868</f>
        <v>0</v>
      </c>
      <c r="L1865" s="4">
        <f>③入力シート!H1868</f>
        <v>0</v>
      </c>
      <c r="O1865" s="4">
        <f>①基本情報!$B$9</f>
        <v>0</v>
      </c>
      <c r="P1865" s="4" t="str">
        <f>③入力シート!B1868</f>
        <v/>
      </c>
      <c r="R1865" s="4" t="s">
        <v>50</v>
      </c>
      <c r="S1865" s="4" t="str">
        <f t="shared" si="29"/>
        <v/>
      </c>
      <c r="T1865" s="4">
        <f>③入力シート!J1868</f>
        <v>0</v>
      </c>
    </row>
    <row r="1866" spans="1:20" ht="15" customHeight="1">
      <c r="A1866" s="4">
        <v>0</v>
      </c>
      <c r="B1866" s="4">
        <f>③入力シート!$B$2</f>
        <v>202307</v>
      </c>
      <c r="C1866" s="4" t="e">
        <f>③入力シート!C1869*100+③入力シート!D1869</f>
        <v>#VALUE!</v>
      </c>
      <c r="D1866" s="4">
        <v>112011</v>
      </c>
      <c r="E1866" s="4">
        <f>①基本情報!$B$11</f>
        <v>0</v>
      </c>
      <c r="F1866" s="4" t="str">
        <f>③入力シート!Q1869</f>
        <v/>
      </c>
      <c r="G1866" s="4">
        <v>1</v>
      </c>
      <c r="H1866">
        <f>COUNTIFS($C$2:$C1866,C1866,$F$2:$F1866,F1866,$I$2:$I1866,I1866)</f>
        <v>1865</v>
      </c>
      <c r="I1866" s="4">
        <f>③入力シート!E1869</f>
        <v>0</v>
      </c>
      <c r="K1866" s="4">
        <f>③入力シート!G1869</f>
        <v>0</v>
      </c>
      <c r="L1866" s="4">
        <f>③入力シート!H1869</f>
        <v>0</v>
      </c>
      <c r="O1866" s="4">
        <f>①基本情報!$B$9</f>
        <v>0</v>
      </c>
      <c r="P1866" s="4" t="str">
        <f>③入力シート!B1869</f>
        <v/>
      </c>
      <c r="R1866" s="4" t="s">
        <v>50</v>
      </c>
      <c r="S1866" s="4" t="str">
        <f t="shared" si="29"/>
        <v/>
      </c>
      <c r="T1866" s="4">
        <f>③入力シート!J1869</f>
        <v>0</v>
      </c>
    </row>
    <row r="1867" spans="1:20" ht="15" customHeight="1">
      <c r="A1867" s="4">
        <v>0</v>
      </c>
      <c r="B1867" s="4">
        <f>③入力シート!$B$2</f>
        <v>202307</v>
      </c>
      <c r="C1867" s="4" t="e">
        <f>③入力シート!C1870*100+③入力シート!D1870</f>
        <v>#VALUE!</v>
      </c>
      <c r="D1867" s="4">
        <v>112011</v>
      </c>
      <c r="E1867" s="4">
        <f>①基本情報!$B$11</f>
        <v>0</v>
      </c>
      <c r="F1867" s="4" t="str">
        <f>③入力シート!Q1870</f>
        <v/>
      </c>
      <c r="G1867" s="4">
        <v>1</v>
      </c>
      <c r="H1867">
        <f>COUNTIFS($C$2:$C1867,C1867,$F$2:$F1867,F1867,$I$2:$I1867,I1867)</f>
        <v>1866</v>
      </c>
      <c r="I1867" s="4">
        <f>③入力シート!E1870</f>
        <v>0</v>
      </c>
      <c r="K1867" s="4">
        <f>③入力シート!G1870</f>
        <v>0</v>
      </c>
      <c r="L1867" s="4">
        <f>③入力シート!H1870</f>
        <v>0</v>
      </c>
      <c r="O1867" s="4">
        <f>①基本情報!$B$9</f>
        <v>0</v>
      </c>
      <c r="P1867" s="4" t="str">
        <f>③入力シート!B1870</f>
        <v/>
      </c>
      <c r="R1867" s="4" t="s">
        <v>50</v>
      </c>
      <c r="S1867" s="4" t="str">
        <f t="shared" si="29"/>
        <v/>
      </c>
      <c r="T1867" s="4">
        <f>③入力シート!J1870</f>
        <v>0</v>
      </c>
    </row>
    <row r="1868" spans="1:20" ht="15" customHeight="1">
      <c r="A1868" s="4">
        <v>0</v>
      </c>
      <c r="B1868" s="4">
        <f>③入力シート!$B$2</f>
        <v>202307</v>
      </c>
      <c r="C1868" s="4" t="e">
        <f>③入力シート!C1871*100+③入力シート!D1871</f>
        <v>#VALUE!</v>
      </c>
      <c r="D1868" s="4">
        <v>112011</v>
      </c>
      <c r="E1868" s="4">
        <f>①基本情報!$B$11</f>
        <v>0</v>
      </c>
      <c r="F1868" s="4" t="str">
        <f>③入力シート!Q1871</f>
        <v/>
      </c>
      <c r="G1868" s="4">
        <v>1</v>
      </c>
      <c r="H1868">
        <f>COUNTIFS($C$2:$C1868,C1868,$F$2:$F1868,F1868,$I$2:$I1868,I1868)</f>
        <v>1867</v>
      </c>
      <c r="I1868" s="4">
        <f>③入力シート!E1871</f>
        <v>0</v>
      </c>
      <c r="K1868" s="4">
        <f>③入力シート!G1871</f>
        <v>0</v>
      </c>
      <c r="L1868" s="4">
        <f>③入力シート!H1871</f>
        <v>0</v>
      </c>
      <c r="O1868" s="4">
        <f>①基本情報!$B$9</f>
        <v>0</v>
      </c>
      <c r="P1868" s="4" t="str">
        <f>③入力シート!B1871</f>
        <v/>
      </c>
      <c r="R1868" s="4" t="s">
        <v>50</v>
      </c>
      <c r="S1868" s="4" t="str">
        <f t="shared" si="29"/>
        <v/>
      </c>
      <c r="T1868" s="4">
        <f>③入力シート!J1871</f>
        <v>0</v>
      </c>
    </row>
    <row r="1869" spans="1:20" ht="15" customHeight="1">
      <c r="A1869" s="4">
        <v>0</v>
      </c>
      <c r="B1869" s="4">
        <f>③入力シート!$B$2</f>
        <v>202307</v>
      </c>
      <c r="C1869" s="4" t="e">
        <f>③入力シート!C1872*100+③入力シート!D1872</f>
        <v>#VALUE!</v>
      </c>
      <c r="D1869" s="4">
        <v>112011</v>
      </c>
      <c r="E1869" s="4">
        <f>①基本情報!$B$11</f>
        <v>0</v>
      </c>
      <c r="F1869" s="4" t="str">
        <f>③入力シート!Q1872</f>
        <v/>
      </c>
      <c r="G1869" s="4">
        <v>1</v>
      </c>
      <c r="H1869">
        <f>COUNTIFS($C$2:$C1869,C1869,$F$2:$F1869,F1869,$I$2:$I1869,I1869)</f>
        <v>1868</v>
      </c>
      <c r="I1869" s="4">
        <f>③入力シート!E1872</f>
        <v>0</v>
      </c>
      <c r="K1869" s="4">
        <f>③入力シート!G1872</f>
        <v>0</v>
      </c>
      <c r="L1869" s="4">
        <f>③入力シート!H1872</f>
        <v>0</v>
      </c>
      <c r="O1869" s="4">
        <f>①基本情報!$B$9</f>
        <v>0</v>
      </c>
      <c r="P1869" s="4" t="str">
        <f>③入力シート!B1872</f>
        <v/>
      </c>
      <c r="R1869" s="4" t="s">
        <v>50</v>
      </c>
      <c r="S1869" s="4" t="str">
        <f t="shared" si="29"/>
        <v/>
      </c>
      <c r="T1869" s="4">
        <f>③入力シート!J1872</f>
        <v>0</v>
      </c>
    </row>
    <row r="1870" spans="1:20" ht="15" customHeight="1">
      <c r="A1870" s="4">
        <v>0</v>
      </c>
      <c r="B1870" s="4">
        <f>③入力シート!$B$2</f>
        <v>202307</v>
      </c>
      <c r="C1870" s="4" t="e">
        <f>③入力シート!C1873*100+③入力シート!D1873</f>
        <v>#VALUE!</v>
      </c>
      <c r="D1870" s="4">
        <v>112011</v>
      </c>
      <c r="E1870" s="4">
        <f>①基本情報!$B$11</f>
        <v>0</v>
      </c>
      <c r="F1870" s="4" t="str">
        <f>③入力シート!Q1873</f>
        <v/>
      </c>
      <c r="G1870" s="4">
        <v>1</v>
      </c>
      <c r="H1870">
        <f>COUNTIFS($C$2:$C1870,C1870,$F$2:$F1870,F1870,$I$2:$I1870,I1870)</f>
        <v>1869</v>
      </c>
      <c r="I1870" s="4">
        <f>③入力シート!E1873</f>
        <v>0</v>
      </c>
      <c r="K1870" s="4">
        <f>③入力シート!G1873</f>
        <v>0</v>
      </c>
      <c r="L1870" s="4">
        <f>③入力シート!H1873</f>
        <v>0</v>
      </c>
      <c r="O1870" s="4">
        <f>①基本情報!$B$9</f>
        <v>0</v>
      </c>
      <c r="P1870" s="4" t="str">
        <f>③入力シート!B1873</f>
        <v/>
      </c>
      <c r="R1870" s="4" t="s">
        <v>50</v>
      </c>
      <c r="S1870" s="4" t="str">
        <f t="shared" si="29"/>
        <v/>
      </c>
      <c r="T1870" s="4">
        <f>③入力シート!J1873</f>
        <v>0</v>
      </c>
    </row>
    <row r="1871" spans="1:20" ht="15" customHeight="1">
      <c r="A1871" s="4">
        <v>0</v>
      </c>
      <c r="B1871" s="4">
        <f>③入力シート!$B$2</f>
        <v>202307</v>
      </c>
      <c r="C1871" s="4" t="e">
        <f>③入力シート!C1874*100+③入力シート!D1874</f>
        <v>#VALUE!</v>
      </c>
      <c r="D1871" s="4">
        <v>112011</v>
      </c>
      <c r="E1871" s="4">
        <f>①基本情報!$B$11</f>
        <v>0</v>
      </c>
      <c r="F1871" s="4" t="str">
        <f>③入力シート!Q1874</f>
        <v/>
      </c>
      <c r="G1871" s="4">
        <v>1</v>
      </c>
      <c r="H1871">
        <f>COUNTIFS($C$2:$C1871,C1871,$F$2:$F1871,F1871,$I$2:$I1871,I1871)</f>
        <v>1870</v>
      </c>
      <c r="I1871" s="4">
        <f>③入力シート!E1874</f>
        <v>0</v>
      </c>
      <c r="K1871" s="4">
        <f>③入力シート!G1874</f>
        <v>0</v>
      </c>
      <c r="L1871" s="4">
        <f>③入力シート!H1874</f>
        <v>0</v>
      </c>
      <c r="O1871" s="4">
        <f>①基本情報!$B$9</f>
        <v>0</v>
      </c>
      <c r="P1871" s="4" t="str">
        <f>③入力シート!B1874</f>
        <v/>
      </c>
      <c r="R1871" s="4" t="s">
        <v>50</v>
      </c>
      <c r="S1871" s="4" t="str">
        <f t="shared" si="29"/>
        <v/>
      </c>
      <c r="T1871" s="4">
        <f>③入力シート!J1874</f>
        <v>0</v>
      </c>
    </row>
    <row r="1872" spans="1:20" ht="15" customHeight="1">
      <c r="A1872" s="4">
        <v>0</v>
      </c>
      <c r="B1872" s="4">
        <f>③入力シート!$B$2</f>
        <v>202307</v>
      </c>
      <c r="C1872" s="4" t="e">
        <f>③入力シート!C1875*100+③入力シート!D1875</f>
        <v>#VALUE!</v>
      </c>
      <c r="D1872" s="4">
        <v>112011</v>
      </c>
      <c r="E1872" s="4">
        <f>①基本情報!$B$11</f>
        <v>0</v>
      </c>
      <c r="F1872" s="4" t="str">
        <f>③入力シート!Q1875</f>
        <v/>
      </c>
      <c r="G1872" s="4">
        <v>1</v>
      </c>
      <c r="H1872">
        <f>COUNTIFS($C$2:$C1872,C1872,$F$2:$F1872,F1872,$I$2:$I1872,I1872)</f>
        <v>1871</v>
      </c>
      <c r="I1872" s="4">
        <f>③入力シート!E1875</f>
        <v>0</v>
      </c>
      <c r="K1872" s="4">
        <f>③入力シート!G1875</f>
        <v>0</v>
      </c>
      <c r="L1872" s="4">
        <f>③入力シート!H1875</f>
        <v>0</v>
      </c>
      <c r="O1872" s="4">
        <f>①基本情報!$B$9</f>
        <v>0</v>
      </c>
      <c r="P1872" s="4" t="str">
        <f>③入力シート!B1875</f>
        <v/>
      </c>
      <c r="R1872" s="4" t="s">
        <v>50</v>
      </c>
      <c r="S1872" s="4" t="str">
        <f t="shared" si="29"/>
        <v/>
      </c>
      <c r="T1872" s="4">
        <f>③入力シート!J1875</f>
        <v>0</v>
      </c>
    </row>
    <row r="1873" spans="1:20" ht="15" customHeight="1">
      <c r="A1873" s="4">
        <v>0</v>
      </c>
      <c r="B1873" s="4">
        <f>③入力シート!$B$2</f>
        <v>202307</v>
      </c>
      <c r="C1873" s="4" t="e">
        <f>③入力シート!C1876*100+③入力シート!D1876</f>
        <v>#VALUE!</v>
      </c>
      <c r="D1873" s="4">
        <v>112011</v>
      </c>
      <c r="E1873" s="4">
        <f>①基本情報!$B$11</f>
        <v>0</v>
      </c>
      <c r="F1873" s="4" t="str">
        <f>③入力シート!Q1876</f>
        <v/>
      </c>
      <c r="G1873" s="4">
        <v>1</v>
      </c>
      <c r="H1873">
        <f>COUNTIFS($C$2:$C1873,C1873,$F$2:$F1873,F1873,$I$2:$I1873,I1873)</f>
        <v>1872</v>
      </c>
      <c r="I1873" s="4">
        <f>③入力シート!E1876</f>
        <v>0</v>
      </c>
      <c r="K1873" s="4">
        <f>③入力シート!G1876</f>
        <v>0</v>
      </c>
      <c r="L1873" s="4">
        <f>③入力シート!H1876</f>
        <v>0</v>
      </c>
      <c r="O1873" s="4">
        <f>①基本情報!$B$9</f>
        <v>0</v>
      </c>
      <c r="P1873" s="4" t="str">
        <f>③入力シート!B1876</f>
        <v/>
      </c>
      <c r="R1873" s="4" t="s">
        <v>50</v>
      </c>
      <c r="S1873" s="4" t="str">
        <f t="shared" si="29"/>
        <v/>
      </c>
      <c r="T1873" s="4">
        <f>③入力シート!J1876</f>
        <v>0</v>
      </c>
    </row>
    <row r="1874" spans="1:20" ht="15" customHeight="1">
      <c r="A1874" s="4">
        <v>0</v>
      </c>
      <c r="B1874" s="4">
        <f>③入力シート!$B$2</f>
        <v>202307</v>
      </c>
      <c r="C1874" s="4" t="e">
        <f>③入力シート!C1877*100+③入力シート!D1877</f>
        <v>#VALUE!</v>
      </c>
      <c r="D1874" s="4">
        <v>112011</v>
      </c>
      <c r="E1874" s="4">
        <f>①基本情報!$B$11</f>
        <v>0</v>
      </c>
      <c r="F1874" s="4" t="str">
        <f>③入力シート!Q1877</f>
        <v/>
      </c>
      <c r="G1874" s="4">
        <v>1</v>
      </c>
      <c r="H1874">
        <f>COUNTIFS($C$2:$C1874,C1874,$F$2:$F1874,F1874,$I$2:$I1874,I1874)</f>
        <v>1873</v>
      </c>
      <c r="I1874" s="4">
        <f>③入力シート!E1877</f>
        <v>0</v>
      </c>
      <c r="K1874" s="4">
        <f>③入力シート!G1877</f>
        <v>0</v>
      </c>
      <c r="L1874" s="4">
        <f>③入力シート!H1877</f>
        <v>0</v>
      </c>
      <c r="O1874" s="4">
        <f>①基本情報!$B$9</f>
        <v>0</v>
      </c>
      <c r="P1874" s="4" t="str">
        <f>③入力シート!B1877</f>
        <v/>
      </c>
      <c r="R1874" s="4" t="s">
        <v>50</v>
      </c>
      <c r="S1874" s="4" t="str">
        <f t="shared" si="29"/>
        <v/>
      </c>
      <c r="T1874" s="4">
        <f>③入力シート!J1877</f>
        <v>0</v>
      </c>
    </row>
    <row r="1875" spans="1:20" ht="15" customHeight="1">
      <c r="A1875" s="4">
        <v>0</v>
      </c>
      <c r="B1875" s="4">
        <f>③入力シート!$B$2</f>
        <v>202307</v>
      </c>
      <c r="C1875" s="4" t="e">
        <f>③入力シート!C1878*100+③入力シート!D1878</f>
        <v>#VALUE!</v>
      </c>
      <c r="D1875" s="4">
        <v>112011</v>
      </c>
      <c r="E1875" s="4">
        <f>①基本情報!$B$11</f>
        <v>0</v>
      </c>
      <c r="F1875" s="4" t="str">
        <f>③入力シート!Q1878</f>
        <v/>
      </c>
      <c r="G1875" s="4">
        <v>1</v>
      </c>
      <c r="H1875">
        <f>COUNTIFS($C$2:$C1875,C1875,$F$2:$F1875,F1875,$I$2:$I1875,I1875)</f>
        <v>1874</v>
      </c>
      <c r="I1875" s="4">
        <f>③入力シート!E1878</f>
        <v>0</v>
      </c>
      <c r="K1875" s="4">
        <f>③入力シート!G1878</f>
        <v>0</v>
      </c>
      <c r="L1875" s="4">
        <f>③入力シート!H1878</f>
        <v>0</v>
      </c>
      <c r="O1875" s="4">
        <f>①基本情報!$B$9</f>
        <v>0</v>
      </c>
      <c r="P1875" s="4" t="str">
        <f>③入力シート!B1878</f>
        <v/>
      </c>
      <c r="R1875" s="4" t="s">
        <v>50</v>
      </c>
      <c r="S1875" s="4" t="str">
        <f t="shared" si="29"/>
        <v/>
      </c>
      <c r="T1875" s="4">
        <f>③入力シート!J1878</f>
        <v>0</v>
      </c>
    </row>
    <row r="1876" spans="1:20" ht="15" customHeight="1">
      <c r="A1876" s="4">
        <v>0</v>
      </c>
      <c r="B1876" s="4">
        <f>③入力シート!$B$2</f>
        <v>202307</v>
      </c>
      <c r="C1876" s="4" t="e">
        <f>③入力シート!C1879*100+③入力シート!D1879</f>
        <v>#VALUE!</v>
      </c>
      <c r="D1876" s="4">
        <v>112011</v>
      </c>
      <c r="E1876" s="4">
        <f>①基本情報!$B$11</f>
        <v>0</v>
      </c>
      <c r="F1876" s="4" t="str">
        <f>③入力シート!Q1879</f>
        <v/>
      </c>
      <c r="G1876" s="4">
        <v>1</v>
      </c>
      <c r="H1876">
        <f>COUNTIFS($C$2:$C1876,C1876,$F$2:$F1876,F1876,$I$2:$I1876,I1876)</f>
        <v>1875</v>
      </c>
      <c r="I1876" s="4">
        <f>③入力シート!E1879</f>
        <v>0</v>
      </c>
      <c r="K1876" s="4">
        <f>③入力シート!G1879</f>
        <v>0</v>
      </c>
      <c r="L1876" s="4">
        <f>③入力シート!H1879</f>
        <v>0</v>
      </c>
      <c r="O1876" s="4">
        <f>①基本情報!$B$9</f>
        <v>0</v>
      </c>
      <c r="P1876" s="4" t="str">
        <f>③入力シート!B1879</f>
        <v/>
      </c>
      <c r="R1876" s="4" t="s">
        <v>50</v>
      </c>
      <c r="S1876" s="4" t="str">
        <f t="shared" si="29"/>
        <v/>
      </c>
      <c r="T1876" s="4">
        <f>③入力シート!J1879</f>
        <v>0</v>
      </c>
    </row>
    <row r="1877" spans="1:20" ht="15" customHeight="1">
      <c r="A1877" s="4">
        <v>0</v>
      </c>
      <c r="B1877" s="4">
        <f>③入力シート!$B$2</f>
        <v>202307</v>
      </c>
      <c r="C1877" s="4" t="e">
        <f>③入力シート!C1880*100+③入力シート!D1880</f>
        <v>#VALUE!</v>
      </c>
      <c r="D1877" s="4">
        <v>112011</v>
      </c>
      <c r="E1877" s="4">
        <f>①基本情報!$B$11</f>
        <v>0</v>
      </c>
      <c r="F1877" s="4" t="str">
        <f>③入力シート!Q1880</f>
        <v/>
      </c>
      <c r="G1877" s="4">
        <v>1</v>
      </c>
      <c r="H1877">
        <f>COUNTIFS($C$2:$C1877,C1877,$F$2:$F1877,F1877,$I$2:$I1877,I1877)</f>
        <v>1876</v>
      </c>
      <c r="I1877" s="4">
        <f>③入力シート!E1880</f>
        <v>0</v>
      </c>
      <c r="K1877" s="4">
        <f>③入力シート!G1880</f>
        <v>0</v>
      </c>
      <c r="L1877" s="4">
        <f>③入力シート!H1880</f>
        <v>0</v>
      </c>
      <c r="O1877" s="4">
        <f>①基本情報!$B$9</f>
        <v>0</v>
      </c>
      <c r="P1877" s="4" t="str">
        <f>③入力シート!B1880</f>
        <v/>
      </c>
      <c r="R1877" s="4" t="s">
        <v>50</v>
      </c>
      <c r="S1877" s="4" t="str">
        <f t="shared" si="29"/>
        <v/>
      </c>
      <c r="T1877" s="4">
        <f>③入力シート!J1880</f>
        <v>0</v>
      </c>
    </row>
    <row r="1878" spans="1:20" ht="15" customHeight="1">
      <c r="A1878" s="4">
        <v>0</v>
      </c>
      <c r="B1878" s="4">
        <f>③入力シート!$B$2</f>
        <v>202307</v>
      </c>
      <c r="C1878" s="4" t="e">
        <f>③入力シート!C1881*100+③入力シート!D1881</f>
        <v>#VALUE!</v>
      </c>
      <c r="D1878" s="4">
        <v>112011</v>
      </c>
      <c r="E1878" s="4">
        <f>①基本情報!$B$11</f>
        <v>0</v>
      </c>
      <c r="F1878" s="4" t="str">
        <f>③入力シート!Q1881</f>
        <v/>
      </c>
      <c r="G1878" s="4">
        <v>1</v>
      </c>
      <c r="H1878">
        <f>COUNTIFS($C$2:$C1878,C1878,$F$2:$F1878,F1878,$I$2:$I1878,I1878)</f>
        <v>1877</v>
      </c>
      <c r="I1878" s="4">
        <f>③入力シート!E1881</f>
        <v>0</v>
      </c>
      <c r="K1878" s="4">
        <f>③入力シート!G1881</f>
        <v>0</v>
      </c>
      <c r="L1878" s="4">
        <f>③入力シート!H1881</f>
        <v>0</v>
      </c>
      <c r="O1878" s="4">
        <f>①基本情報!$B$9</f>
        <v>0</v>
      </c>
      <c r="P1878" s="4" t="str">
        <f>③入力シート!B1881</f>
        <v/>
      </c>
      <c r="R1878" s="4" t="s">
        <v>50</v>
      </c>
      <c r="S1878" s="4" t="str">
        <f t="shared" si="29"/>
        <v/>
      </c>
      <c r="T1878" s="4">
        <f>③入力シート!J1881</f>
        <v>0</v>
      </c>
    </row>
    <row r="1879" spans="1:20" ht="15" customHeight="1">
      <c r="A1879" s="4">
        <v>0</v>
      </c>
      <c r="B1879" s="4">
        <f>③入力シート!$B$2</f>
        <v>202307</v>
      </c>
      <c r="C1879" s="4" t="e">
        <f>③入力シート!C1882*100+③入力シート!D1882</f>
        <v>#VALUE!</v>
      </c>
      <c r="D1879" s="4">
        <v>112011</v>
      </c>
      <c r="E1879" s="4">
        <f>①基本情報!$B$11</f>
        <v>0</v>
      </c>
      <c r="F1879" s="4" t="str">
        <f>③入力シート!Q1882</f>
        <v/>
      </c>
      <c r="G1879" s="4">
        <v>1</v>
      </c>
      <c r="H1879">
        <f>COUNTIFS($C$2:$C1879,C1879,$F$2:$F1879,F1879,$I$2:$I1879,I1879)</f>
        <v>1878</v>
      </c>
      <c r="I1879" s="4">
        <f>③入力シート!E1882</f>
        <v>0</v>
      </c>
      <c r="K1879" s="4">
        <f>③入力シート!G1882</f>
        <v>0</v>
      </c>
      <c r="L1879" s="4">
        <f>③入力シート!H1882</f>
        <v>0</v>
      </c>
      <c r="O1879" s="4">
        <f>①基本情報!$B$9</f>
        <v>0</v>
      </c>
      <c r="P1879" s="4" t="str">
        <f>③入力シート!B1882</f>
        <v/>
      </c>
      <c r="R1879" s="4" t="s">
        <v>50</v>
      </c>
      <c r="S1879" s="4" t="str">
        <f t="shared" si="29"/>
        <v/>
      </c>
      <c r="T1879" s="4">
        <f>③入力シート!J1882</f>
        <v>0</v>
      </c>
    </row>
    <row r="1880" spans="1:20" ht="15" customHeight="1">
      <c r="A1880" s="4">
        <v>0</v>
      </c>
      <c r="B1880" s="4">
        <f>③入力シート!$B$2</f>
        <v>202307</v>
      </c>
      <c r="C1880" s="4" t="e">
        <f>③入力シート!C1883*100+③入力シート!D1883</f>
        <v>#VALUE!</v>
      </c>
      <c r="D1880" s="4">
        <v>112011</v>
      </c>
      <c r="E1880" s="4">
        <f>①基本情報!$B$11</f>
        <v>0</v>
      </c>
      <c r="F1880" s="4" t="str">
        <f>③入力シート!Q1883</f>
        <v/>
      </c>
      <c r="G1880" s="4">
        <v>1</v>
      </c>
      <c r="H1880">
        <f>COUNTIFS($C$2:$C1880,C1880,$F$2:$F1880,F1880,$I$2:$I1880,I1880)</f>
        <v>1879</v>
      </c>
      <c r="I1880" s="4">
        <f>③入力シート!E1883</f>
        <v>0</v>
      </c>
      <c r="K1880" s="4">
        <f>③入力シート!G1883</f>
        <v>0</v>
      </c>
      <c r="L1880" s="4">
        <f>③入力シート!H1883</f>
        <v>0</v>
      </c>
      <c r="O1880" s="4">
        <f>①基本情報!$B$9</f>
        <v>0</v>
      </c>
      <c r="P1880" s="4" t="str">
        <f>③入力シート!B1883</f>
        <v/>
      </c>
      <c r="R1880" s="4" t="s">
        <v>50</v>
      </c>
      <c r="S1880" s="4" t="str">
        <f t="shared" si="29"/>
        <v/>
      </c>
      <c r="T1880" s="4">
        <f>③入力シート!J1883</f>
        <v>0</v>
      </c>
    </row>
    <row r="1881" spans="1:20" ht="15" customHeight="1">
      <c r="A1881" s="4">
        <v>0</v>
      </c>
      <c r="B1881" s="4">
        <f>③入力シート!$B$2</f>
        <v>202307</v>
      </c>
      <c r="C1881" s="4" t="e">
        <f>③入力シート!C1884*100+③入力シート!D1884</f>
        <v>#VALUE!</v>
      </c>
      <c r="D1881" s="4">
        <v>112011</v>
      </c>
      <c r="E1881" s="4">
        <f>①基本情報!$B$11</f>
        <v>0</v>
      </c>
      <c r="F1881" s="4" t="str">
        <f>③入力シート!Q1884</f>
        <v/>
      </c>
      <c r="G1881" s="4">
        <v>1</v>
      </c>
      <c r="H1881">
        <f>COUNTIFS($C$2:$C1881,C1881,$F$2:$F1881,F1881,$I$2:$I1881,I1881)</f>
        <v>1880</v>
      </c>
      <c r="I1881" s="4">
        <f>③入力シート!E1884</f>
        <v>0</v>
      </c>
      <c r="K1881" s="4">
        <f>③入力シート!G1884</f>
        <v>0</v>
      </c>
      <c r="L1881" s="4">
        <f>③入力シート!H1884</f>
        <v>0</v>
      </c>
      <c r="O1881" s="4">
        <f>①基本情報!$B$9</f>
        <v>0</v>
      </c>
      <c r="P1881" s="4" t="str">
        <f>③入力シート!B1884</f>
        <v/>
      </c>
      <c r="R1881" s="4" t="s">
        <v>50</v>
      </c>
      <c r="S1881" s="4" t="str">
        <f t="shared" si="29"/>
        <v/>
      </c>
      <c r="T1881" s="4">
        <f>③入力シート!J1884</f>
        <v>0</v>
      </c>
    </row>
    <row r="1882" spans="1:20" ht="15" customHeight="1">
      <c r="A1882" s="4">
        <v>0</v>
      </c>
      <c r="B1882" s="4">
        <f>③入力シート!$B$2</f>
        <v>202307</v>
      </c>
      <c r="C1882" s="4" t="e">
        <f>③入力シート!C1885*100+③入力シート!D1885</f>
        <v>#VALUE!</v>
      </c>
      <c r="D1882" s="4">
        <v>112011</v>
      </c>
      <c r="E1882" s="4">
        <f>①基本情報!$B$11</f>
        <v>0</v>
      </c>
      <c r="F1882" s="4" t="str">
        <f>③入力シート!Q1885</f>
        <v/>
      </c>
      <c r="G1882" s="4">
        <v>1</v>
      </c>
      <c r="H1882">
        <f>COUNTIFS($C$2:$C1882,C1882,$F$2:$F1882,F1882,$I$2:$I1882,I1882)</f>
        <v>1881</v>
      </c>
      <c r="I1882" s="4">
        <f>③入力シート!E1885</f>
        <v>0</v>
      </c>
      <c r="K1882" s="4">
        <f>③入力シート!G1885</f>
        <v>0</v>
      </c>
      <c r="L1882" s="4">
        <f>③入力シート!H1885</f>
        <v>0</v>
      </c>
      <c r="O1882" s="4">
        <f>①基本情報!$B$9</f>
        <v>0</v>
      </c>
      <c r="P1882" s="4" t="str">
        <f>③入力シート!B1885</f>
        <v/>
      </c>
      <c r="R1882" s="4" t="s">
        <v>50</v>
      </c>
      <c r="S1882" s="4" t="str">
        <f t="shared" si="29"/>
        <v/>
      </c>
      <c r="T1882" s="4">
        <f>③入力シート!J1885</f>
        <v>0</v>
      </c>
    </row>
    <row r="1883" spans="1:20" ht="15" customHeight="1">
      <c r="A1883" s="4">
        <v>0</v>
      </c>
      <c r="B1883" s="4">
        <f>③入力シート!$B$2</f>
        <v>202307</v>
      </c>
      <c r="C1883" s="4" t="e">
        <f>③入力シート!C1886*100+③入力シート!D1886</f>
        <v>#VALUE!</v>
      </c>
      <c r="D1883" s="4">
        <v>112011</v>
      </c>
      <c r="E1883" s="4">
        <f>①基本情報!$B$11</f>
        <v>0</v>
      </c>
      <c r="F1883" s="4" t="str">
        <f>③入力シート!Q1886</f>
        <v/>
      </c>
      <c r="G1883" s="4">
        <v>1</v>
      </c>
      <c r="H1883">
        <f>COUNTIFS($C$2:$C1883,C1883,$F$2:$F1883,F1883,$I$2:$I1883,I1883)</f>
        <v>1882</v>
      </c>
      <c r="I1883" s="4">
        <f>③入力シート!E1886</f>
        <v>0</v>
      </c>
      <c r="K1883" s="4">
        <f>③入力シート!G1886</f>
        <v>0</v>
      </c>
      <c r="L1883" s="4">
        <f>③入力シート!H1886</f>
        <v>0</v>
      </c>
      <c r="O1883" s="4">
        <f>①基本情報!$B$9</f>
        <v>0</v>
      </c>
      <c r="P1883" s="4" t="str">
        <f>③入力シート!B1886</f>
        <v/>
      </c>
      <c r="R1883" s="4" t="s">
        <v>50</v>
      </c>
      <c r="S1883" s="4" t="str">
        <f t="shared" si="29"/>
        <v/>
      </c>
      <c r="T1883" s="4">
        <f>③入力シート!J1886</f>
        <v>0</v>
      </c>
    </row>
    <row r="1884" spans="1:20" ht="15" customHeight="1">
      <c r="A1884" s="4">
        <v>0</v>
      </c>
      <c r="B1884" s="4">
        <f>③入力シート!$B$2</f>
        <v>202307</v>
      </c>
      <c r="C1884" s="4" t="e">
        <f>③入力シート!C1887*100+③入力シート!D1887</f>
        <v>#VALUE!</v>
      </c>
      <c r="D1884" s="4">
        <v>112011</v>
      </c>
      <c r="E1884" s="4">
        <f>①基本情報!$B$11</f>
        <v>0</v>
      </c>
      <c r="F1884" s="4" t="str">
        <f>③入力シート!Q1887</f>
        <v/>
      </c>
      <c r="G1884" s="4">
        <v>1</v>
      </c>
      <c r="H1884">
        <f>COUNTIFS($C$2:$C1884,C1884,$F$2:$F1884,F1884,$I$2:$I1884,I1884)</f>
        <v>1883</v>
      </c>
      <c r="I1884" s="4">
        <f>③入力シート!E1887</f>
        <v>0</v>
      </c>
      <c r="K1884" s="4">
        <f>③入力シート!G1887</f>
        <v>0</v>
      </c>
      <c r="L1884" s="4">
        <f>③入力シート!H1887</f>
        <v>0</v>
      </c>
      <c r="O1884" s="4">
        <f>①基本情報!$B$9</f>
        <v>0</v>
      </c>
      <c r="P1884" s="4" t="str">
        <f>③入力シート!B1887</f>
        <v/>
      </c>
      <c r="R1884" s="4" t="s">
        <v>50</v>
      </c>
      <c r="S1884" s="4" t="str">
        <f t="shared" si="29"/>
        <v/>
      </c>
      <c r="T1884" s="4">
        <f>③入力シート!J1887</f>
        <v>0</v>
      </c>
    </row>
    <row r="1885" spans="1:20" ht="15" customHeight="1">
      <c r="A1885" s="4">
        <v>0</v>
      </c>
      <c r="B1885" s="4">
        <f>③入力シート!$B$2</f>
        <v>202307</v>
      </c>
      <c r="C1885" s="4" t="e">
        <f>③入力シート!C1888*100+③入力シート!D1888</f>
        <v>#VALUE!</v>
      </c>
      <c r="D1885" s="4">
        <v>112011</v>
      </c>
      <c r="E1885" s="4">
        <f>①基本情報!$B$11</f>
        <v>0</v>
      </c>
      <c r="F1885" s="4" t="str">
        <f>③入力シート!Q1888</f>
        <v/>
      </c>
      <c r="G1885" s="4">
        <v>1</v>
      </c>
      <c r="H1885">
        <f>COUNTIFS($C$2:$C1885,C1885,$F$2:$F1885,F1885,$I$2:$I1885,I1885)</f>
        <v>1884</v>
      </c>
      <c r="I1885" s="4">
        <f>③入力シート!E1888</f>
        <v>0</v>
      </c>
      <c r="K1885" s="4">
        <f>③入力シート!G1888</f>
        <v>0</v>
      </c>
      <c r="L1885" s="4">
        <f>③入力シート!H1888</f>
        <v>0</v>
      </c>
      <c r="O1885" s="4">
        <f>①基本情報!$B$9</f>
        <v>0</v>
      </c>
      <c r="P1885" s="4" t="str">
        <f>③入力シート!B1888</f>
        <v/>
      </c>
      <c r="R1885" s="4" t="s">
        <v>50</v>
      </c>
      <c r="S1885" s="4" t="str">
        <f t="shared" si="29"/>
        <v/>
      </c>
      <c r="T1885" s="4">
        <f>③入力シート!J1888</f>
        <v>0</v>
      </c>
    </row>
    <row r="1886" spans="1:20" ht="15" customHeight="1">
      <c r="A1886" s="4">
        <v>0</v>
      </c>
      <c r="B1886" s="4">
        <f>③入力シート!$B$2</f>
        <v>202307</v>
      </c>
      <c r="C1886" s="4" t="e">
        <f>③入力シート!C1889*100+③入力シート!D1889</f>
        <v>#VALUE!</v>
      </c>
      <c r="D1886" s="4">
        <v>112011</v>
      </c>
      <c r="E1886" s="4">
        <f>①基本情報!$B$11</f>
        <v>0</v>
      </c>
      <c r="F1886" s="4" t="str">
        <f>③入力シート!Q1889</f>
        <v/>
      </c>
      <c r="G1886" s="4">
        <v>1</v>
      </c>
      <c r="H1886">
        <f>COUNTIFS($C$2:$C1886,C1886,$F$2:$F1886,F1886,$I$2:$I1886,I1886)</f>
        <v>1885</v>
      </c>
      <c r="I1886" s="4">
        <f>③入力シート!E1889</f>
        <v>0</v>
      </c>
      <c r="K1886" s="4">
        <f>③入力シート!G1889</f>
        <v>0</v>
      </c>
      <c r="L1886" s="4">
        <f>③入力シート!H1889</f>
        <v>0</v>
      </c>
      <c r="O1886" s="4">
        <f>①基本情報!$B$9</f>
        <v>0</v>
      </c>
      <c r="P1886" s="4" t="str">
        <f>③入力シート!B1889</f>
        <v/>
      </c>
      <c r="R1886" s="4" t="s">
        <v>50</v>
      </c>
      <c r="S1886" s="4" t="str">
        <f t="shared" si="29"/>
        <v/>
      </c>
      <c r="T1886" s="4">
        <f>③入力シート!J1889</f>
        <v>0</v>
      </c>
    </row>
    <row r="1887" spans="1:20" ht="15" customHeight="1">
      <c r="A1887" s="4">
        <v>0</v>
      </c>
      <c r="B1887" s="4">
        <f>③入力シート!$B$2</f>
        <v>202307</v>
      </c>
      <c r="C1887" s="4" t="e">
        <f>③入力シート!C1890*100+③入力シート!D1890</f>
        <v>#VALUE!</v>
      </c>
      <c r="D1887" s="4">
        <v>112011</v>
      </c>
      <c r="E1887" s="4">
        <f>①基本情報!$B$11</f>
        <v>0</v>
      </c>
      <c r="F1887" s="4" t="str">
        <f>③入力シート!Q1890</f>
        <v/>
      </c>
      <c r="G1887" s="4">
        <v>1</v>
      </c>
      <c r="H1887">
        <f>COUNTIFS($C$2:$C1887,C1887,$F$2:$F1887,F1887,$I$2:$I1887,I1887)</f>
        <v>1886</v>
      </c>
      <c r="I1887" s="4">
        <f>③入力シート!E1890</f>
        <v>0</v>
      </c>
      <c r="K1887" s="4">
        <f>③入力シート!G1890</f>
        <v>0</v>
      </c>
      <c r="L1887" s="4">
        <f>③入力シート!H1890</f>
        <v>0</v>
      </c>
      <c r="O1887" s="4">
        <f>①基本情報!$B$9</f>
        <v>0</v>
      </c>
      <c r="P1887" s="4" t="str">
        <f>③入力シート!B1890</f>
        <v/>
      </c>
      <c r="R1887" s="4" t="s">
        <v>50</v>
      </c>
      <c r="S1887" s="4" t="str">
        <f t="shared" si="29"/>
        <v/>
      </c>
      <c r="T1887" s="4">
        <f>③入力シート!J1890</f>
        <v>0</v>
      </c>
    </row>
    <row r="1888" spans="1:20" ht="15" customHeight="1">
      <c r="A1888" s="4">
        <v>0</v>
      </c>
      <c r="B1888" s="4">
        <f>③入力シート!$B$2</f>
        <v>202307</v>
      </c>
      <c r="C1888" s="4" t="e">
        <f>③入力シート!C1891*100+③入力シート!D1891</f>
        <v>#VALUE!</v>
      </c>
      <c r="D1888" s="4">
        <v>112011</v>
      </c>
      <c r="E1888" s="4">
        <f>①基本情報!$B$11</f>
        <v>0</v>
      </c>
      <c r="F1888" s="4" t="str">
        <f>③入力シート!Q1891</f>
        <v/>
      </c>
      <c r="G1888" s="4">
        <v>1</v>
      </c>
      <c r="H1888">
        <f>COUNTIFS($C$2:$C1888,C1888,$F$2:$F1888,F1888,$I$2:$I1888,I1888)</f>
        <v>1887</v>
      </c>
      <c r="I1888" s="4">
        <f>③入力シート!E1891</f>
        <v>0</v>
      </c>
      <c r="K1888" s="4">
        <f>③入力シート!G1891</f>
        <v>0</v>
      </c>
      <c r="L1888" s="4">
        <f>③入力シート!H1891</f>
        <v>0</v>
      </c>
      <c r="O1888" s="4">
        <f>①基本情報!$B$9</f>
        <v>0</v>
      </c>
      <c r="P1888" s="4" t="str">
        <f>③入力シート!B1891</f>
        <v/>
      </c>
      <c r="R1888" s="4" t="s">
        <v>50</v>
      </c>
      <c r="S1888" s="4" t="str">
        <f t="shared" si="29"/>
        <v/>
      </c>
      <c r="T1888" s="4">
        <f>③入力シート!J1891</f>
        <v>0</v>
      </c>
    </row>
    <row r="1889" spans="1:20" ht="15" customHeight="1">
      <c r="A1889" s="4">
        <v>0</v>
      </c>
      <c r="B1889" s="4">
        <f>③入力シート!$B$2</f>
        <v>202307</v>
      </c>
      <c r="C1889" s="4" t="e">
        <f>③入力シート!C1892*100+③入力シート!D1892</f>
        <v>#VALUE!</v>
      </c>
      <c r="D1889" s="4">
        <v>112011</v>
      </c>
      <c r="E1889" s="4">
        <f>①基本情報!$B$11</f>
        <v>0</v>
      </c>
      <c r="F1889" s="4" t="str">
        <f>③入力シート!Q1892</f>
        <v/>
      </c>
      <c r="G1889" s="4">
        <v>1</v>
      </c>
      <c r="H1889">
        <f>COUNTIFS($C$2:$C1889,C1889,$F$2:$F1889,F1889,$I$2:$I1889,I1889)</f>
        <v>1888</v>
      </c>
      <c r="I1889" s="4">
        <f>③入力シート!E1892</f>
        <v>0</v>
      </c>
      <c r="K1889" s="4">
        <f>③入力シート!G1892</f>
        <v>0</v>
      </c>
      <c r="L1889" s="4">
        <f>③入力シート!H1892</f>
        <v>0</v>
      </c>
      <c r="O1889" s="4">
        <f>①基本情報!$B$9</f>
        <v>0</v>
      </c>
      <c r="P1889" s="4" t="str">
        <f>③入力シート!B1892</f>
        <v/>
      </c>
      <c r="R1889" s="4" t="s">
        <v>50</v>
      </c>
      <c r="S1889" s="4" t="str">
        <f t="shared" si="29"/>
        <v/>
      </c>
      <c r="T1889" s="4">
        <f>③入力シート!J1892</f>
        <v>0</v>
      </c>
    </row>
    <row r="1890" spans="1:20" ht="15" customHeight="1">
      <c r="A1890" s="4">
        <v>0</v>
      </c>
      <c r="B1890" s="4">
        <f>③入力シート!$B$2</f>
        <v>202307</v>
      </c>
      <c r="C1890" s="4" t="e">
        <f>③入力シート!C1893*100+③入力シート!D1893</f>
        <v>#VALUE!</v>
      </c>
      <c r="D1890" s="4">
        <v>112011</v>
      </c>
      <c r="E1890" s="4">
        <f>①基本情報!$B$11</f>
        <v>0</v>
      </c>
      <c r="F1890" s="4" t="str">
        <f>③入力シート!Q1893</f>
        <v/>
      </c>
      <c r="G1890" s="4">
        <v>1</v>
      </c>
      <c r="H1890">
        <f>COUNTIFS($C$2:$C1890,C1890,$F$2:$F1890,F1890,$I$2:$I1890,I1890)</f>
        <v>1889</v>
      </c>
      <c r="I1890" s="4">
        <f>③入力シート!E1893</f>
        <v>0</v>
      </c>
      <c r="K1890" s="4">
        <f>③入力シート!G1893</f>
        <v>0</v>
      </c>
      <c r="L1890" s="4">
        <f>③入力シート!H1893</f>
        <v>0</v>
      </c>
      <c r="O1890" s="4">
        <f>①基本情報!$B$9</f>
        <v>0</v>
      </c>
      <c r="P1890" s="4" t="str">
        <f>③入力シート!B1893</f>
        <v/>
      </c>
      <c r="R1890" s="4" t="s">
        <v>50</v>
      </c>
      <c r="S1890" s="4" t="str">
        <f t="shared" si="29"/>
        <v/>
      </c>
      <c r="T1890" s="4">
        <f>③入力シート!J1893</f>
        <v>0</v>
      </c>
    </row>
    <row r="1891" spans="1:20" ht="15" customHeight="1">
      <c r="A1891" s="4">
        <v>0</v>
      </c>
      <c r="B1891" s="4">
        <f>③入力シート!$B$2</f>
        <v>202307</v>
      </c>
      <c r="C1891" s="4" t="e">
        <f>③入力シート!C1894*100+③入力シート!D1894</f>
        <v>#VALUE!</v>
      </c>
      <c r="D1891" s="4">
        <v>112011</v>
      </c>
      <c r="E1891" s="4">
        <f>①基本情報!$B$11</f>
        <v>0</v>
      </c>
      <c r="F1891" s="4" t="str">
        <f>③入力シート!Q1894</f>
        <v/>
      </c>
      <c r="G1891" s="4">
        <v>1</v>
      </c>
      <c r="H1891">
        <f>COUNTIFS($C$2:$C1891,C1891,$F$2:$F1891,F1891,$I$2:$I1891,I1891)</f>
        <v>1890</v>
      </c>
      <c r="I1891" s="4">
        <f>③入力シート!E1894</f>
        <v>0</v>
      </c>
      <c r="K1891" s="4">
        <f>③入力シート!G1894</f>
        <v>0</v>
      </c>
      <c r="L1891" s="4">
        <f>③入力シート!H1894</f>
        <v>0</v>
      </c>
      <c r="O1891" s="4">
        <f>①基本情報!$B$9</f>
        <v>0</v>
      </c>
      <c r="P1891" s="4" t="str">
        <f>③入力シート!B1894</f>
        <v/>
      </c>
      <c r="R1891" s="4" t="s">
        <v>50</v>
      </c>
      <c r="S1891" s="4" t="str">
        <f t="shared" si="29"/>
        <v/>
      </c>
      <c r="T1891" s="4">
        <f>③入力シート!J1894</f>
        <v>0</v>
      </c>
    </row>
    <row r="1892" spans="1:20" ht="15" customHeight="1">
      <c r="A1892" s="4">
        <v>0</v>
      </c>
      <c r="B1892" s="4">
        <f>③入力シート!$B$2</f>
        <v>202307</v>
      </c>
      <c r="C1892" s="4" t="e">
        <f>③入力シート!C1895*100+③入力シート!D1895</f>
        <v>#VALUE!</v>
      </c>
      <c r="D1892" s="4">
        <v>112011</v>
      </c>
      <c r="E1892" s="4">
        <f>①基本情報!$B$11</f>
        <v>0</v>
      </c>
      <c r="F1892" s="4" t="str">
        <f>③入力シート!Q1895</f>
        <v/>
      </c>
      <c r="G1892" s="4">
        <v>1</v>
      </c>
      <c r="H1892">
        <f>COUNTIFS($C$2:$C1892,C1892,$F$2:$F1892,F1892,$I$2:$I1892,I1892)</f>
        <v>1891</v>
      </c>
      <c r="I1892" s="4">
        <f>③入力シート!E1895</f>
        <v>0</v>
      </c>
      <c r="K1892" s="4">
        <f>③入力シート!G1895</f>
        <v>0</v>
      </c>
      <c r="L1892" s="4">
        <f>③入力シート!H1895</f>
        <v>0</v>
      </c>
      <c r="O1892" s="4">
        <f>①基本情報!$B$9</f>
        <v>0</v>
      </c>
      <c r="P1892" s="4" t="str">
        <f>③入力シート!B1895</f>
        <v/>
      </c>
      <c r="R1892" s="4" t="s">
        <v>50</v>
      </c>
      <c r="S1892" s="4" t="str">
        <f t="shared" si="29"/>
        <v/>
      </c>
      <c r="T1892" s="4">
        <f>③入力シート!J1895</f>
        <v>0</v>
      </c>
    </row>
    <row r="1893" spans="1:20" ht="15" customHeight="1">
      <c r="A1893" s="4">
        <v>0</v>
      </c>
      <c r="B1893" s="4">
        <f>③入力シート!$B$2</f>
        <v>202307</v>
      </c>
      <c r="C1893" s="4" t="e">
        <f>③入力シート!C1896*100+③入力シート!D1896</f>
        <v>#VALUE!</v>
      </c>
      <c r="D1893" s="4">
        <v>112011</v>
      </c>
      <c r="E1893" s="4">
        <f>①基本情報!$B$11</f>
        <v>0</v>
      </c>
      <c r="F1893" s="4" t="str">
        <f>③入力シート!Q1896</f>
        <v/>
      </c>
      <c r="G1893" s="4">
        <v>1</v>
      </c>
      <c r="H1893">
        <f>COUNTIFS($C$2:$C1893,C1893,$F$2:$F1893,F1893,$I$2:$I1893,I1893)</f>
        <v>1892</v>
      </c>
      <c r="I1893" s="4">
        <f>③入力シート!E1896</f>
        <v>0</v>
      </c>
      <c r="K1893" s="4">
        <f>③入力シート!G1896</f>
        <v>0</v>
      </c>
      <c r="L1893" s="4">
        <f>③入力シート!H1896</f>
        <v>0</v>
      </c>
      <c r="O1893" s="4">
        <f>①基本情報!$B$9</f>
        <v>0</v>
      </c>
      <c r="P1893" s="4" t="str">
        <f>③入力シート!B1896</f>
        <v/>
      </c>
      <c r="R1893" s="4" t="s">
        <v>50</v>
      </c>
      <c r="S1893" s="4" t="str">
        <f t="shared" si="29"/>
        <v/>
      </c>
      <c r="T1893" s="4">
        <f>③入力シート!J1896</f>
        <v>0</v>
      </c>
    </row>
    <row r="1894" spans="1:20" ht="15" customHeight="1">
      <c r="A1894" s="4">
        <v>0</v>
      </c>
      <c r="B1894" s="4">
        <f>③入力シート!$B$2</f>
        <v>202307</v>
      </c>
      <c r="C1894" s="4" t="e">
        <f>③入力シート!C1897*100+③入力シート!D1897</f>
        <v>#VALUE!</v>
      </c>
      <c r="D1894" s="4">
        <v>112011</v>
      </c>
      <c r="E1894" s="4">
        <f>①基本情報!$B$11</f>
        <v>0</v>
      </c>
      <c r="F1894" s="4" t="str">
        <f>③入力シート!Q1897</f>
        <v/>
      </c>
      <c r="G1894" s="4">
        <v>1</v>
      </c>
      <c r="H1894">
        <f>COUNTIFS($C$2:$C1894,C1894,$F$2:$F1894,F1894,$I$2:$I1894,I1894)</f>
        <v>1893</v>
      </c>
      <c r="I1894" s="4">
        <f>③入力シート!E1897</f>
        <v>0</v>
      </c>
      <c r="K1894" s="4">
        <f>③入力シート!G1897</f>
        <v>0</v>
      </c>
      <c r="L1894" s="4">
        <f>③入力シート!H1897</f>
        <v>0</v>
      </c>
      <c r="O1894" s="4">
        <f>①基本情報!$B$9</f>
        <v>0</v>
      </c>
      <c r="P1894" s="4" t="str">
        <f>③入力シート!B1897</f>
        <v/>
      </c>
      <c r="R1894" s="4" t="s">
        <v>50</v>
      </c>
      <c r="S1894" s="4" t="str">
        <f t="shared" si="29"/>
        <v/>
      </c>
      <c r="T1894" s="4">
        <f>③入力シート!J1897</f>
        <v>0</v>
      </c>
    </row>
    <row r="1895" spans="1:20" ht="15" customHeight="1">
      <c r="A1895" s="4">
        <v>0</v>
      </c>
      <c r="B1895" s="4">
        <f>③入力シート!$B$2</f>
        <v>202307</v>
      </c>
      <c r="C1895" s="4" t="e">
        <f>③入力シート!C1898*100+③入力シート!D1898</f>
        <v>#VALUE!</v>
      </c>
      <c r="D1895" s="4">
        <v>112011</v>
      </c>
      <c r="E1895" s="4">
        <f>①基本情報!$B$11</f>
        <v>0</v>
      </c>
      <c r="F1895" s="4" t="str">
        <f>③入力シート!Q1898</f>
        <v/>
      </c>
      <c r="G1895" s="4">
        <v>1</v>
      </c>
      <c r="H1895">
        <f>COUNTIFS($C$2:$C1895,C1895,$F$2:$F1895,F1895,$I$2:$I1895,I1895)</f>
        <v>1894</v>
      </c>
      <c r="I1895" s="4">
        <f>③入力シート!E1898</f>
        <v>0</v>
      </c>
      <c r="K1895" s="4">
        <f>③入力シート!G1898</f>
        <v>0</v>
      </c>
      <c r="L1895" s="4">
        <f>③入力シート!H1898</f>
        <v>0</v>
      </c>
      <c r="O1895" s="4">
        <f>①基本情報!$B$9</f>
        <v>0</v>
      </c>
      <c r="P1895" s="4" t="str">
        <f>③入力シート!B1898</f>
        <v/>
      </c>
      <c r="R1895" s="4" t="s">
        <v>50</v>
      </c>
      <c r="S1895" s="4" t="str">
        <f t="shared" si="29"/>
        <v/>
      </c>
      <c r="T1895" s="4">
        <f>③入力シート!J1898</f>
        <v>0</v>
      </c>
    </row>
    <row r="1896" spans="1:20" ht="15" customHeight="1">
      <c r="A1896" s="4">
        <v>0</v>
      </c>
      <c r="B1896" s="4">
        <f>③入力シート!$B$2</f>
        <v>202307</v>
      </c>
      <c r="C1896" s="4" t="e">
        <f>③入力シート!C1899*100+③入力シート!D1899</f>
        <v>#VALUE!</v>
      </c>
      <c r="D1896" s="4">
        <v>112011</v>
      </c>
      <c r="E1896" s="4">
        <f>①基本情報!$B$11</f>
        <v>0</v>
      </c>
      <c r="F1896" s="4" t="str">
        <f>③入力シート!Q1899</f>
        <v/>
      </c>
      <c r="G1896" s="4">
        <v>1</v>
      </c>
      <c r="H1896">
        <f>COUNTIFS($C$2:$C1896,C1896,$F$2:$F1896,F1896,$I$2:$I1896,I1896)</f>
        <v>1895</v>
      </c>
      <c r="I1896" s="4">
        <f>③入力シート!E1899</f>
        <v>0</v>
      </c>
      <c r="K1896" s="4">
        <f>③入力シート!G1899</f>
        <v>0</v>
      </c>
      <c r="L1896" s="4">
        <f>③入力シート!H1899</f>
        <v>0</v>
      </c>
      <c r="O1896" s="4">
        <f>①基本情報!$B$9</f>
        <v>0</v>
      </c>
      <c r="P1896" s="4" t="str">
        <f>③入力シート!B1899</f>
        <v/>
      </c>
      <c r="R1896" s="4" t="s">
        <v>50</v>
      </c>
      <c r="S1896" s="4" t="str">
        <f t="shared" si="29"/>
        <v/>
      </c>
      <c r="T1896" s="4">
        <f>③入力シート!J1899</f>
        <v>0</v>
      </c>
    </row>
    <row r="1897" spans="1:20" ht="15" customHeight="1">
      <c r="A1897" s="4">
        <v>0</v>
      </c>
      <c r="B1897" s="4">
        <f>③入力シート!$B$2</f>
        <v>202307</v>
      </c>
      <c r="C1897" s="4" t="e">
        <f>③入力シート!C1900*100+③入力シート!D1900</f>
        <v>#VALUE!</v>
      </c>
      <c r="D1897" s="4">
        <v>112011</v>
      </c>
      <c r="E1897" s="4">
        <f>①基本情報!$B$11</f>
        <v>0</v>
      </c>
      <c r="F1897" s="4" t="str">
        <f>③入力シート!Q1900</f>
        <v/>
      </c>
      <c r="G1897" s="4">
        <v>1</v>
      </c>
      <c r="H1897">
        <f>COUNTIFS($C$2:$C1897,C1897,$F$2:$F1897,F1897,$I$2:$I1897,I1897)</f>
        <v>1896</v>
      </c>
      <c r="I1897" s="4">
        <f>③入力シート!E1900</f>
        <v>0</v>
      </c>
      <c r="K1897" s="4">
        <f>③入力シート!G1900</f>
        <v>0</v>
      </c>
      <c r="L1897" s="4">
        <f>③入力シート!H1900</f>
        <v>0</v>
      </c>
      <c r="O1897" s="4">
        <f>①基本情報!$B$9</f>
        <v>0</v>
      </c>
      <c r="P1897" s="4" t="str">
        <f>③入力シート!B1900</f>
        <v/>
      </c>
      <c r="R1897" s="4" t="s">
        <v>50</v>
      </c>
      <c r="S1897" s="4" t="str">
        <f t="shared" ref="S1897:S1960" si="30">IFERROR(VLOOKUP(T1897,$V:$W,2,0),"")</f>
        <v/>
      </c>
      <c r="T1897" s="4">
        <f>③入力シート!J1900</f>
        <v>0</v>
      </c>
    </row>
    <row r="1898" spans="1:20" ht="15" customHeight="1">
      <c r="A1898" s="4">
        <v>0</v>
      </c>
      <c r="B1898" s="4">
        <f>③入力シート!$B$2</f>
        <v>202307</v>
      </c>
      <c r="C1898" s="4" t="e">
        <f>③入力シート!C1901*100+③入力シート!D1901</f>
        <v>#VALUE!</v>
      </c>
      <c r="D1898" s="4">
        <v>112011</v>
      </c>
      <c r="E1898" s="4">
        <f>①基本情報!$B$11</f>
        <v>0</v>
      </c>
      <c r="F1898" s="4" t="str">
        <f>③入力シート!Q1901</f>
        <v/>
      </c>
      <c r="G1898" s="4">
        <v>1</v>
      </c>
      <c r="H1898">
        <f>COUNTIFS($C$2:$C1898,C1898,$F$2:$F1898,F1898,$I$2:$I1898,I1898)</f>
        <v>1897</v>
      </c>
      <c r="I1898" s="4">
        <f>③入力シート!E1901</f>
        <v>0</v>
      </c>
      <c r="K1898" s="4">
        <f>③入力シート!G1901</f>
        <v>0</v>
      </c>
      <c r="L1898" s="4">
        <f>③入力シート!H1901</f>
        <v>0</v>
      </c>
      <c r="O1898" s="4">
        <f>①基本情報!$B$9</f>
        <v>0</v>
      </c>
      <c r="P1898" s="4" t="str">
        <f>③入力シート!B1901</f>
        <v/>
      </c>
      <c r="R1898" s="4" t="s">
        <v>50</v>
      </c>
      <c r="S1898" s="4" t="str">
        <f t="shared" si="30"/>
        <v/>
      </c>
      <c r="T1898" s="4">
        <f>③入力シート!J1901</f>
        <v>0</v>
      </c>
    </row>
    <row r="1899" spans="1:20" ht="15" customHeight="1">
      <c r="A1899" s="4">
        <v>0</v>
      </c>
      <c r="B1899" s="4">
        <f>③入力シート!$B$2</f>
        <v>202307</v>
      </c>
      <c r="C1899" s="4" t="e">
        <f>③入力シート!C1902*100+③入力シート!D1902</f>
        <v>#VALUE!</v>
      </c>
      <c r="D1899" s="4">
        <v>112011</v>
      </c>
      <c r="E1899" s="4">
        <f>①基本情報!$B$11</f>
        <v>0</v>
      </c>
      <c r="F1899" s="4" t="str">
        <f>③入力シート!Q1902</f>
        <v/>
      </c>
      <c r="G1899" s="4">
        <v>1</v>
      </c>
      <c r="H1899">
        <f>COUNTIFS($C$2:$C1899,C1899,$F$2:$F1899,F1899,$I$2:$I1899,I1899)</f>
        <v>1898</v>
      </c>
      <c r="I1899" s="4">
        <f>③入力シート!E1902</f>
        <v>0</v>
      </c>
      <c r="K1899" s="4">
        <f>③入力シート!G1902</f>
        <v>0</v>
      </c>
      <c r="L1899" s="4">
        <f>③入力シート!H1902</f>
        <v>0</v>
      </c>
      <c r="O1899" s="4">
        <f>①基本情報!$B$9</f>
        <v>0</v>
      </c>
      <c r="P1899" s="4" t="str">
        <f>③入力シート!B1902</f>
        <v/>
      </c>
      <c r="R1899" s="4" t="s">
        <v>50</v>
      </c>
      <c r="S1899" s="4" t="str">
        <f t="shared" si="30"/>
        <v/>
      </c>
      <c r="T1899" s="4">
        <f>③入力シート!J1902</f>
        <v>0</v>
      </c>
    </row>
    <row r="1900" spans="1:20" ht="15" customHeight="1">
      <c r="A1900" s="4">
        <v>0</v>
      </c>
      <c r="B1900" s="4">
        <f>③入力シート!$B$2</f>
        <v>202307</v>
      </c>
      <c r="C1900" s="4" t="e">
        <f>③入力シート!C1903*100+③入力シート!D1903</f>
        <v>#VALUE!</v>
      </c>
      <c r="D1900" s="4">
        <v>112011</v>
      </c>
      <c r="E1900" s="4">
        <f>①基本情報!$B$11</f>
        <v>0</v>
      </c>
      <c r="F1900" s="4" t="str">
        <f>③入力シート!Q1903</f>
        <v/>
      </c>
      <c r="G1900" s="4">
        <v>1</v>
      </c>
      <c r="H1900">
        <f>COUNTIFS($C$2:$C1900,C1900,$F$2:$F1900,F1900,$I$2:$I1900,I1900)</f>
        <v>1899</v>
      </c>
      <c r="I1900" s="4">
        <f>③入力シート!E1903</f>
        <v>0</v>
      </c>
      <c r="K1900" s="4">
        <f>③入力シート!G1903</f>
        <v>0</v>
      </c>
      <c r="L1900" s="4">
        <f>③入力シート!H1903</f>
        <v>0</v>
      </c>
      <c r="O1900" s="4">
        <f>①基本情報!$B$9</f>
        <v>0</v>
      </c>
      <c r="P1900" s="4" t="str">
        <f>③入力シート!B1903</f>
        <v/>
      </c>
      <c r="R1900" s="4" t="s">
        <v>50</v>
      </c>
      <c r="S1900" s="4" t="str">
        <f t="shared" si="30"/>
        <v/>
      </c>
      <c r="T1900" s="4">
        <f>③入力シート!J1903</f>
        <v>0</v>
      </c>
    </row>
    <row r="1901" spans="1:20" ht="15" customHeight="1">
      <c r="A1901" s="4">
        <v>0</v>
      </c>
      <c r="B1901" s="4">
        <f>③入力シート!$B$2</f>
        <v>202307</v>
      </c>
      <c r="C1901" s="4" t="e">
        <f>③入力シート!C1904*100+③入力シート!D1904</f>
        <v>#VALUE!</v>
      </c>
      <c r="D1901" s="4">
        <v>112011</v>
      </c>
      <c r="E1901" s="4">
        <f>①基本情報!$B$11</f>
        <v>0</v>
      </c>
      <c r="F1901" s="4" t="str">
        <f>③入力シート!Q1904</f>
        <v/>
      </c>
      <c r="G1901" s="4">
        <v>1</v>
      </c>
      <c r="H1901">
        <f>COUNTIFS($C$2:$C1901,C1901,$F$2:$F1901,F1901,$I$2:$I1901,I1901)</f>
        <v>1900</v>
      </c>
      <c r="I1901" s="4">
        <f>③入力シート!E1904</f>
        <v>0</v>
      </c>
      <c r="K1901" s="4">
        <f>③入力シート!G1904</f>
        <v>0</v>
      </c>
      <c r="L1901" s="4">
        <f>③入力シート!H1904</f>
        <v>0</v>
      </c>
      <c r="O1901" s="4">
        <f>①基本情報!$B$9</f>
        <v>0</v>
      </c>
      <c r="P1901" s="4" t="str">
        <f>③入力シート!B1904</f>
        <v/>
      </c>
      <c r="R1901" s="4" t="s">
        <v>50</v>
      </c>
      <c r="S1901" s="4" t="str">
        <f t="shared" si="30"/>
        <v/>
      </c>
      <c r="T1901" s="4">
        <f>③入力シート!J1904</f>
        <v>0</v>
      </c>
    </row>
    <row r="1902" spans="1:20" ht="15" customHeight="1">
      <c r="A1902" s="4">
        <v>0</v>
      </c>
      <c r="B1902" s="4">
        <f>③入力シート!$B$2</f>
        <v>202307</v>
      </c>
      <c r="C1902" s="4" t="e">
        <f>③入力シート!C1905*100+③入力シート!D1905</f>
        <v>#VALUE!</v>
      </c>
      <c r="D1902" s="4">
        <v>112011</v>
      </c>
      <c r="E1902" s="4">
        <f>①基本情報!$B$11</f>
        <v>0</v>
      </c>
      <c r="F1902" s="4" t="str">
        <f>③入力シート!Q1905</f>
        <v/>
      </c>
      <c r="G1902" s="4">
        <v>1</v>
      </c>
      <c r="H1902">
        <f>COUNTIFS($C$2:$C1902,C1902,$F$2:$F1902,F1902,$I$2:$I1902,I1902)</f>
        <v>1901</v>
      </c>
      <c r="I1902" s="4">
        <f>③入力シート!E1905</f>
        <v>0</v>
      </c>
      <c r="K1902" s="4">
        <f>③入力シート!G1905</f>
        <v>0</v>
      </c>
      <c r="L1902" s="4">
        <f>③入力シート!H1905</f>
        <v>0</v>
      </c>
      <c r="O1902" s="4">
        <f>①基本情報!$B$9</f>
        <v>0</v>
      </c>
      <c r="P1902" s="4" t="str">
        <f>③入力シート!B1905</f>
        <v/>
      </c>
      <c r="R1902" s="4" t="s">
        <v>50</v>
      </c>
      <c r="S1902" s="4" t="str">
        <f t="shared" si="30"/>
        <v/>
      </c>
      <c r="T1902" s="4">
        <f>③入力シート!J1905</f>
        <v>0</v>
      </c>
    </row>
    <row r="1903" spans="1:20" ht="15" customHeight="1">
      <c r="A1903" s="4">
        <v>0</v>
      </c>
      <c r="B1903" s="4">
        <f>③入力シート!$B$2</f>
        <v>202307</v>
      </c>
      <c r="C1903" s="4" t="e">
        <f>③入力シート!C1906*100+③入力シート!D1906</f>
        <v>#VALUE!</v>
      </c>
      <c r="D1903" s="4">
        <v>112011</v>
      </c>
      <c r="E1903" s="4">
        <f>①基本情報!$B$11</f>
        <v>0</v>
      </c>
      <c r="F1903" s="4" t="str">
        <f>③入力シート!Q1906</f>
        <v/>
      </c>
      <c r="G1903" s="4">
        <v>1</v>
      </c>
      <c r="H1903">
        <f>COUNTIFS($C$2:$C1903,C1903,$F$2:$F1903,F1903,$I$2:$I1903,I1903)</f>
        <v>1902</v>
      </c>
      <c r="I1903" s="4">
        <f>③入力シート!E1906</f>
        <v>0</v>
      </c>
      <c r="K1903" s="4">
        <f>③入力シート!G1906</f>
        <v>0</v>
      </c>
      <c r="L1903" s="4">
        <f>③入力シート!H1906</f>
        <v>0</v>
      </c>
      <c r="O1903" s="4">
        <f>①基本情報!$B$9</f>
        <v>0</v>
      </c>
      <c r="P1903" s="4" t="str">
        <f>③入力シート!B1906</f>
        <v/>
      </c>
      <c r="R1903" s="4" t="s">
        <v>50</v>
      </c>
      <c r="S1903" s="4" t="str">
        <f t="shared" si="30"/>
        <v/>
      </c>
      <c r="T1903" s="4">
        <f>③入力シート!J1906</f>
        <v>0</v>
      </c>
    </row>
    <row r="1904" spans="1:20" ht="15" customHeight="1">
      <c r="A1904" s="4">
        <v>0</v>
      </c>
      <c r="B1904" s="4">
        <f>③入力シート!$B$2</f>
        <v>202307</v>
      </c>
      <c r="C1904" s="4" t="e">
        <f>③入力シート!C1907*100+③入力シート!D1907</f>
        <v>#VALUE!</v>
      </c>
      <c r="D1904" s="4">
        <v>112011</v>
      </c>
      <c r="E1904" s="4">
        <f>①基本情報!$B$11</f>
        <v>0</v>
      </c>
      <c r="F1904" s="4" t="str">
        <f>③入力シート!Q1907</f>
        <v/>
      </c>
      <c r="G1904" s="4">
        <v>1</v>
      </c>
      <c r="H1904">
        <f>COUNTIFS($C$2:$C1904,C1904,$F$2:$F1904,F1904,$I$2:$I1904,I1904)</f>
        <v>1903</v>
      </c>
      <c r="I1904" s="4">
        <f>③入力シート!E1907</f>
        <v>0</v>
      </c>
      <c r="K1904" s="4">
        <f>③入力シート!G1907</f>
        <v>0</v>
      </c>
      <c r="L1904" s="4">
        <f>③入力シート!H1907</f>
        <v>0</v>
      </c>
      <c r="O1904" s="4">
        <f>①基本情報!$B$9</f>
        <v>0</v>
      </c>
      <c r="P1904" s="4" t="str">
        <f>③入力シート!B1907</f>
        <v/>
      </c>
      <c r="R1904" s="4" t="s">
        <v>50</v>
      </c>
      <c r="S1904" s="4" t="str">
        <f t="shared" si="30"/>
        <v/>
      </c>
      <c r="T1904" s="4">
        <f>③入力シート!J1907</f>
        <v>0</v>
      </c>
    </row>
    <row r="1905" spans="1:20" ht="15" customHeight="1">
      <c r="A1905" s="4">
        <v>0</v>
      </c>
      <c r="B1905" s="4">
        <f>③入力シート!$B$2</f>
        <v>202307</v>
      </c>
      <c r="C1905" s="4" t="e">
        <f>③入力シート!C1908*100+③入力シート!D1908</f>
        <v>#VALUE!</v>
      </c>
      <c r="D1905" s="4">
        <v>112011</v>
      </c>
      <c r="E1905" s="4">
        <f>①基本情報!$B$11</f>
        <v>0</v>
      </c>
      <c r="F1905" s="4" t="str">
        <f>③入力シート!Q1908</f>
        <v/>
      </c>
      <c r="G1905" s="4">
        <v>1</v>
      </c>
      <c r="H1905">
        <f>COUNTIFS($C$2:$C1905,C1905,$F$2:$F1905,F1905,$I$2:$I1905,I1905)</f>
        <v>1904</v>
      </c>
      <c r="I1905" s="4">
        <f>③入力シート!E1908</f>
        <v>0</v>
      </c>
      <c r="K1905" s="4">
        <f>③入力シート!G1908</f>
        <v>0</v>
      </c>
      <c r="L1905" s="4">
        <f>③入力シート!H1908</f>
        <v>0</v>
      </c>
      <c r="O1905" s="4">
        <f>①基本情報!$B$9</f>
        <v>0</v>
      </c>
      <c r="P1905" s="4" t="str">
        <f>③入力シート!B1908</f>
        <v/>
      </c>
      <c r="R1905" s="4" t="s">
        <v>50</v>
      </c>
      <c r="S1905" s="4" t="str">
        <f t="shared" si="30"/>
        <v/>
      </c>
      <c r="T1905" s="4">
        <f>③入力シート!J1908</f>
        <v>0</v>
      </c>
    </row>
    <row r="1906" spans="1:20" ht="15" customHeight="1">
      <c r="A1906" s="4">
        <v>0</v>
      </c>
      <c r="B1906" s="4">
        <f>③入力シート!$B$2</f>
        <v>202307</v>
      </c>
      <c r="C1906" s="4" t="e">
        <f>③入力シート!C1909*100+③入力シート!D1909</f>
        <v>#VALUE!</v>
      </c>
      <c r="D1906" s="4">
        <v>112011</v>
      </c>
      <c r="E1906" s="4">
        <f>①基本情報!$B$11</f>
        <v>0</v>
      </c>
      <c r="F1906" s="4" t="str">
        <f>③入力シート!Q1909</f>
        <v/>
      </c>
      <c r="G1906" s="4">
        <v>1</v>
      </c>
      <c r="H1906">
        <f>COUNTIFS($C$2:$C1906,C1906,$F$2:$F1906,F1906,$I$2:$I1906,I1906)</f>
        <v>1905</v>
      </c>
      <c r="I1906" s="4">
        <f>③入力シート!E1909</f>
        <v>0</v>
      </c>
      <c r="K1906" s="4">
        <f>③入力シート!G1909</f>
        <v>0</v>
      </c>
      <c r="L1906" s="4">
        <f>③入力シート!H1909</f>
        <v>0</v>
      </c>
      <c r="O1906" s="4">
        <f>①基本情報!$B$9</f>
        <v>0</v>
      </c>
      <c r="P1906" s="4" t="str">
        <f>③入力シート!B1909</f>
        <v/>
      </c>
      <c r="R1906" s="4" t="s">
        <v>50</v>
      </c>
      <c r="S1906" s="4" t="str">
        <f t="shared" si="30"/>
        <v/>
      </c>
      <c r="T1906" s="4">
        <f>③入力シート!J1909</f>
        <v>0</v>
      </c>
    </row>
    <row r="1907" spans="1:20" ht="15" customHeight="1">
      <c r="A1907" s="4">
        <v>0</v>
      </c>
      <c r="B1907" s="4">
        <f>③入力シート!$B$2</f>
        <v>202307</v>
      </c>
      <c r="C1907" s="4" t="e">
        <f>③入力シート!C1910*100+③入力シート!D1910</f>
        <v>#VALUE!</v>
      </c>
      <c r="D1907" s="4">
        <v>112011</v>
      </c>
      <c r="E1907" s="4">
        <f>①基本情報!$B$11</f>
        <v>0</v>
      </c>
      <c r="F1907" s="4" t="str">
        <f>③入力シート!Q1910</f>
        <v/>
      </c>
      <c r="G1907" s="4">
        <v>1</v>
      </c>
      <c r="H1907">
        <f>COUNTIFS($C$2:$C1907,C1907,$F$2:$F1907,F1907,$I$2:$I1907,I1907)</f>
        <v>1906</v>
      </c>
      <c r="I1907" s="4">
        <f>③入力シート!E1910</f>
        <v>0</v>
      </c>
      <c r="K1907" s="4">
        <f>③入力シート!G1910</f>
        <v>0</v>
      </c>
      <c r="L1907" s="4">
        <f>③入力シート!H1910</f>
        <v>0</v>
      </c>
      <c r="O1907" s="4">
        <f>①基本情報!$B$9</f>
        <v>0</v>
      </c>
      <c r="P1907" s="4" t="str">
        <f>③入力シート!B1910</f>
        <v/>
      </c>
      <c r="R1907" s="4" t="s">
        <v>50</v>
      </c>
      <c r="S1907" s="4" t="str">
        <f t="shared" si="30"/>
        <v/>
      </c>
      <c r="T1907" s="4">
        <f>③入力シート!J1910</f>
        <v>0</v>
      </c>
    </row>
    <row r="1908" spans="1:20" ht="15" customHeight="1">
      <c r="A1908" s="4">
        <v>0</v>
      </c>
      <c r="B1908" s="4">
        <f>③入力シート!$B$2</f>
        <v>202307</v>
      </c>
      <c r="C1908" s="4" t="e">
        <f>③入力シート!C1911*100+③入力シート!D1911</f>
        <v>#VALUE!</v>
      </c>
      <c r="D1908" s="4">
        <v>112011</v>
      </c>
      <c r="E1908" s="4">
        <f>①基本情報!$B$11</f>
        <v>0</v>
      </c>
      <c r="F1908" s="4" t="str">
        <f>③入力シート!Q1911</f>
        <v/>
      </c>
      <c r="G1908" s="4">
        <v>1</v>
      </c>
      <c r="H1908">
        <f>COUNTIFS($C$2:$C1908,C1908,$F$2:$F1908,F1908,$I$2:$I1908,I1908)</f>
        <v>1907</v>
      </c>
      <c r="I1908" s="4">
        <f>③入力シート!E1911</f>
        <v>0</v>
      </c>
      <c r="K1908" s="4">
        <f>③入力シート!G1911</f>
        <v>0</v>
      </c>
      <c r="L1908" s="4">
        <f>③入力シート!H1911</f>
        <v>0</v>
      </c>
      <c r="O1908" s="4">
        <f>①基本情報!$B$9</f>
        <v>0</v>
      </c>
      <c r="P1908" s="4" t="str">
        <f>③入力シート!B1911</f>
        <v/>
      </c>
      <c r="R1908" s="4" t="s">
        <v>50</v>
      </c>
      <c r="S1908" s="4" t="str">
        <f t="shared" si="30"/>
        <v/>
      </c>
      <c r="T1908" s="4">
        <f>③入力シート!J1911</f>
        <v>0</v>
      </c>
    </row>
    <row r="1909" spans="1:20" ht="15" customHeight="1">
      <c r="A1909" s="4">
        <v>0</v>
      </c>
      <c r="B1909" s="4">
        <f>③入力シート!$B$2</f>
        <v>202307</v>
      </c>
      <c r="C1909" s="4" t="e">
        <f>③入力シート!C1912*100+③入力シート!D1912</f>
        <v>#VALUE!</v>
      </c>
      <c r="D1909" s="4">
        <v>112011</v>
      </c>
      <c r="E1909" s="4">
        <f>①基本情報!$B$11</f>
        <v>0</v>
      </c>
      <c r="F1909" s="4" t="str">
        <f>③入力シート!Q1912</f>
        <v/>
      </c>
      <c r="G1909" s="4">
        <v>1</v>
      </c>
      <c r="H1909">
        <f>COUNTIFS($C$2:$C1909,C1909,$F$2:$F1909,F1909,$I$2:$I1909,I1909)</f>
        <v>1908</v>
      </c>
      <c r="I1909" s="4">
        <f>③入力シート!E1912</f>
        <v>0</v>
      </c>
      <c r="K1909" s="4">
        <f>③入力シート!G1912</f>
        <v>0</v>
      </c>
      <c r="L1909" s="4">
        <f>③入力シート!H1912</f>
        <v>0</v>
      </c>
      <c r="O1909" s="4">
        <f>①基本情報!$B$9</f>
        <v>0</v>
      </c>
      <c r="P1909" s="4" t="str">
        <f>③入力シート!B1912</f>
        <v/>
      </c>
      <c r="R1909" s="4" t="s">
        <v>50</v>
      </c>
      <c r="S1909" s="4" t="str">
        <f t="shared" si="30"/>
        <v/>
      </c>
      <c r="T1909" s="4">
        <f>③入力シート!J1912</f>
        <v>0</v>
      </c>
    </row>
    <row r="1910" spans="1:20" ht="15" customHeight="1">
      <c r="A1910" s="4">
        <v>0</v>
      </c>
      <c r="B1910" s="4">
        <f>③入力シート!$B$2</f>
        <v>202307</v>
      </c>
      <c r="C1910" s="4" t="e">
        <f>③入力シート!C1913*100+③入力シート!D1913</f>
        <v>#VALUE!</v>
      </c>
      <c r="D1910" s="4">
        <v>112011</v>
      </c>
      <c r="E1910" s="4">
        <f>①基本情報!$B$11</f>
        <v>0</v>
      </c>
      <c r="F1910" s="4" t="str">
        <f>③入力シート!Q1913</f>
        <v/>
      </c>
      <c r="G1910" s="4">
        <v>1</v>
      </c>
      <c r="H1910">
        <f>COUNTIFS($C$2:$C1910,C1910,$F$2:$F1910,F1910,$I$2:$I1910,I1910)</f>
        <v>1909</v>
      </c>
      <c r="I1910" s="4">
        <f>③入力シート!E1913</f>
        <v>0</v>
      </c>
      <c r="K1910" s="4">
        <f>③入力シート!G1913</f>
        <v>0</v>
      </c>
      <c r="L1910" s="4">
        <f>③入力シート!H1913</f>
        <v>0</v>
      </c>
      <c r="O1910" s="4">
        <f>①基本情報!$B$9</f>
        <v>0</v>
      </c>
      <c r="P1910" s="4" t="str">
        <f>③入力シート!B1913</f>
        <v/>
      </c>
      <c r="R1910" s="4" t="s">
        <v>50</v>
      </c>
      <c r="S1910" s="4" t="str">
        <f t="shared" si="30"/>
        <v/>
      </c>
      <c r="T1910" s="4">
        <f>③入力シート!J1913</f>
        <v>0</v>
      </c>
    </row>
    <row r="1911" spans="1:20" ht="15" customHeight="1">
      <c r="A1911" s="4">
        <v>0</v>
      </c>
      <c r="B1911" s="4">
        <f>③入力シート!$B$2</f>
        <v>202307</v>
      </c>
      <c r="C1911" s="4" t="e">
        <f>③入力シート!C1914*100+③入力シート!D1914</f>
        <v>#VALUE!</v>
      </c>
      <c r="D1911" s="4">
        <v>112011</v>
      </c>
      <c r="E1911" s="4">
        <f>①基本情報!$B$11</f>
        <v>0</v>
      </c>
      <c r="F1911" s="4" t="str">
        <f>③入力シート!Q1914</f>
        <v/>
      </c>
      <c r="G1911" s="4">
        <v>1</v>
      </c>
      <c r="H1911">
        <f>COUNTIFS($C$2:$C1911,C1911,$F$2:$F1911,F1911,$I$2:$I1911,I1911)</f>
        <v>1910</v>
      </c>
      <c r="I1911" s="4">
        <f>③入力シート!E1914</f>
        <v>0</v>
      </c>
      <c r="K1911" s="4">
        <f>③入力シート!G1914</f>
        <v>0</v>
      </c>
      <c r="L1911" s="4">
        <f>③入力シート!H1914</f>
        <v>0</v>
      </c>
      <c r="O1911" s="4">
        <f>①基本情報!$B$9</f>
        <v>0</v>
      </c>
      <c r="P1911" s="4" t="str">
        <f>③入力シート!B1914</f>
        <v/>
      </c>
      <c r="R1911" s="4" t="s">
        <v>50</v>
      </c>
      <c r="S1911" s="4" t="str">
        <f t="shared" si="30"/>
        <v/>
      </c>
      <c r="T1911" s="4">
        <f>③入力シート!J1914</f>
        <v>0</v>
      </c>
    </row>
    <row r="1912" spans="1:20" ht="15" customHeight="1">
      <c r="A1912" s="4">
        <v>0</v>
      </c>
      <c r="B1912" s="4">
        <f>③入力シート!$B$2</f>
        <v>202307</v>
      </c>
      <c r="C1912" s="4" t="e">
        <f>③入力シート!C1915*100+③入力シート!D1915</f>
        <v>#VALUE!</v>
      </c>
      <c r="D1912" s="4">
        <v>112011</v>
      </c>
      <c r="E1912" s="4">
        <f>①基本情報!$B$11</f>
        <v>0</v>
      </c>
      <c r="F1912" s="4" t="str">
        <f>③入力シート!Q1915</f>
        <v/>
      </c>
      <c r="G1912" s="4">
        <v>1</v>
      </c>
      <c r="H1912">
        <f>COUNTIFS($C$2:$C1912,C1912,$F$2:$F1912,F1912,$I$2:$I1912,I1912)</f>
        <v>1911</v>
      </c>
      <c r="I1912" s="4">
        <f>③入力シート!E1915</f>
        <v>0</v>
      </c>
      <c r="K1912" s="4">
        <f>③入力シート!G1915</f>
        <v>0</v>
      </c>
      <c r="L1912" s="4">
        <f>③入力シート!H1915</f>
        <v>0</v>
      </c>
      <c r="O1912" s="4">
        <f>①基本情報!$B$9</f>
        <v>0</v>
      </c>
      <c r="P1912" s="4" t="str">
        <f>③入力シート!B1915</f>
        <v/>
      </c>
      <c r="R1912" s="4" t="s">
        <v>50</v>
      </c>
      <c r="S1912" s="4" t="str">
        <f t="shared" si="30"/>
        <v/>
      </c>
      <c r="T1912" s="4">
        <f>③入力シート!J1915</f>
        <v>0</v>
      </c>
    </row>
    <row r="1913" spans="1:20" ht="15" customHeight="1">
      <c r="A1913" s="4">
        <v>0</v>
      </c>
      <c r="B1913" s="4">
        <f>③入力シート!$B$2</f>
        <v>202307</v>
      </c>
      <c r="C1913" s="4" t="e">
        <f>③入力シート!C1916*100+③入力シート!D1916</f>
        <v>#VALUE!</v>
      </c>
      <c r="D1913" s="4">
        <v>112011</v>
      </c>
      <c r="E1913" s="4">
        <f>①基本情報!$B$11</f>
        <v>0</v>
      </c>
      <c r="F1913" s="4" t="str">
        <f>③入力シート!Q1916</f>
        <v/>
      </c>
      <c r="G1913" s="4">
        <v>1</v>
      </c>
      <c r="H1913">
        <f>COUNTIFS($C$2:$C1913,C1913,$F$2:$F1913,F1913,$I$2:$I1913,I1913)</f>
        <v>1912</v>
      </c>
      <c r="I1913" s="4">
        <f>③入力シート!E1916</f>
        <v>0</v>
      </c>
      <c r="K1913" s="4">
        <f>③入力シート!G1916</f>
        <v>0</v>
      </c>
      <c r="L1913" s="4">
        <f>③入力シート!H1916</f>
        <v>0</v>
      </c>
      <c r="O1913" s="4">
        <f>①基本情報!$B$9</f>
        <v>0</v>
      </c>
      <c r="P1913" s="4" t="str">
        <f>③入力シート!B1916</f>
        <v/>
      </c>
      <c r="R1913" s="4" t="s">
        <v>50</v>
      </c>
      <c r="S1913" s="4" t="str">
        <f t="shared" si="30"/>
        <v/>
      </c>
      <c r="T1913" s="4">
        <f>③入力シート!J1916</f>
        <v>0</v>
      </c>
    </row>
    <row r="1914" spans="1:20" ht="15" customHeight="1">
      <c r="A1914" s="4">
        <v>0</v>
      </c>
      <c r="B1914" s="4">
        <f>③入力シート!$B$2</f>
        <v>202307</v>
      </c>
      <c r="C1914" s="4" t="e">
        <f>③入力シート!C1917*100+③入力シート!D1917</f>
        <v>#VALUE!</v>
      </c>
      <c r="D1914" s="4">
        <v>112011</v>
      </c>
      <c r="E1914" s="4">
        <f>①基本情報!$B$11</f>
        <v>0</v>
      </c>
      <c r="F1914" s="4" t="str">
        <f>③入力シート!Q1917</f>
        <v/>
      </c>
      <c r="G1914" s="4">
        <v>1</v>
      </c>
      <c r="H1914">
        <f>COUNTIFS($C$2:$C1914,C1914,$F$2:$F1914,F1914,$I$2:$I1914,I1914)</f>
        <v>1913</v>
      </c>
      <c r="I1914" s="4">
        <f>③入力シート!E1917</f>
        <v>0</v>
      </c>
      <c r="K1914" s="4">
        <f>③入力シート!G1917</f>
        <v>0</v>
      </c>
      <c r="L1914" s="4">
        <f>③入力シート!H1917</f>
        <v>0</v>
      </c>
      <c r="O1914" s="4">
        <f>①基本情報!$B$9</f>
        <v>0</v>
      </c>
      <c r="P1914" s="4" t="str">
        <f>③入力シート!B1917</f>
        <v/>
      </c>
      <c r="R1914" s="4" t="s">
        <v>50</v>
      </c>
      <c r="S1914" s="4" t="str">
        <f t="shared" si="30"/>
        <v/>
      </c>
      <c r="T1914" s="4">
        <f>③入力シート!J1917</f>
        <v>0</v>
      </c>
    </row>
    <row r="1915" spans="1:20" ht="15" customHeight="1">
      <c r="A1915" s="4">
        <v>0</v>
      </c>
      <c r="B1915" s="4">
        <f>③入力シート!$B$2</f>
        <v>202307</v>
      </c>
      <c r="C1915" s="4" t="e">
        <f>③入力シート!C1918*100+③入力シート!D1918</f>
        <v>#VALUE!</v>
      </c>
      <c r="D1915" s="4">
        <v>112011</v>
      </c>
      <c r="E1915" s="4">
        <f>①基本情報!$B$11</f>
        <v>0</v>
      </c>
      <c r="F1915" s="4" t="str">
        <f>③入力シート!Q1918</f>
        <v/>
      </c>
      <c r="G1915" s="4">
        <v>1</v>
      </c>
      <c r="H1915">
        <f>COUNTIFS($C$2:$C1915,C1915,$F$2:$F1915,F1915,$I$2:$I1915,I1915)</f>
        <v>1914</v>
      </c>
      <c r="I1915" s="4">
        <f>③入力シート!E1918</f>
        <v>0</v>
      </c>
      <c r="K1915" s="4">
        <f>③入力シート!G1918</f>
        <v>0</v>
      </c>
      <c r="L1915" s="4">
        <f>③入力シート!H1918</f>
        <v>0</v>
      </c>
      <c r="O1915" s="4">
        <f>①基本情報!$B$9</f>
        <v>0</v>
      </c>
      <c r="P1915" s="4" t="str">
        <f>③入力シート!B1918</f>
        <v/>
      </c>
      <c r="R1915" s="4" t="s">
        <v>50</v>
      </c>
      <c r="S1915" s="4" t="str">
        <f t="shared" si="30"/>
        <v/>
      </c>
      <c r="T1915" s="4">
        <f>③入力シート!J1918</f>
        <v>0</v>
      </c>
    </row>
    <row r="1916" spans="1:20" ht="15" customHeight="1">
      <c r="A1916" s="4">
        <v>0</v>
      </c>
      <c r="B1916" s="4">
        <f>③入力シート!$B$2</f>
        <v>202307</v>
      </c>
      <c r="C1916" s="4" t="e">
        <f>③入力シート!C1919*100+③入力シート!D1919</f>
        <v>#VALUE!</v>
      </c>
      <c r="D1916" s="4">
        <v>112011</v>
      </c>
      <c r="E1916" s="4">
        <f>①基本情報!$B$11</f>
        <v>0</v>
      </c>
      <c r="F1916" s="4" t="str">
        <f>③入力シート!Q1919</f>
        <v/>
      </c>
      <c r="G1916" s="4">
        <v>1</v>
      </c>
      <c r="H1916">
        <f>COUNTIFS($C$2:$C1916,C1916,$F$2:$F1916,F1916,$I$2:$I1916,I1916)</f>
        <v>1915</v>
      </c>
      <c r="I1916" s="4">
        <f>③入力シート!E1919</f>
        <v>0</v>
      </c>
      <c r="K1916" s="4">
        <f>③入力シート!G1919</f>
        <v>0</v>
      </c>
      <c r="L1916" s="4">
        <f>③入力シート!H1919</f>
        <v>0</v>
      </c>
      <c r="O1916" s="4">
        <f>①基本情報!$B$9</f>
        <v>0</v>
      </c>
      <c r="P1916" s="4" t="str">
        <f>③入力シート!B1919</f>
        <v/>
      </c>
      <c r="R1916" s="4" t="s">
        <v>50</v>
      </c>
      <c r="S1916" s="4" t="str">
        <f t="shared" si="30"/>
        <v/>
      </c>
      <c r="T1916" s="4">
        <f>③入力シート!J1919</f>
        <v>0</v>
      </c>
    </row>
    <row r="1917" spans="1:20" ht="15" customHeight="1">
      <c r="A1917" s="4">
        <v>0</v>
      </c>
      <c r="B1917" s="4">
        <f>③入力シート!$B$2</f>
        <v>202307</v>
      </c>
      <c r="C1917" s="4" t="e">
        <f>③入力シート!C1920*100+③入力シート!D1920</f>
        <v>#VALUE!</v>
      </c>
      <c r="D1917" s="4">
        <v>112011</v>
      </c>
      <c r="E1917" s="4">
        <f>①基本情報!$B$11</f>
        <v>0</v>
      </c>
      <c r="F1917" s="4" t="str">
        <f>③入力シート!Q1920</f>
        <v/>
      </c>
      <c r="G1917" s="4">
        <v>1</v>
      </c>
      <c r="H1917">
        <f>COUNTIFS($C$2:$C1917,C1917,$F$2:$F1917,F1917,$I$2:$I1917,I1917)</f>
        <v>1916</v>
      </c>
      <c r="I1917" s="4">
        <f>③入力シート!E1920</f>
        <v>0</v>
      </c>
      <c r="K1917" s="4">
        <f>③入力シート!G1920</f>
        <v>0</v>
      </c>
      <c r="L1917" s="4">
        <f>③入力シート!H1920</f>
        <v>0</v>
      </c>
      <c r="O1917" s="4">
        <f>①基本情報!$B$9</f>
        <v>0</v>
      </c>
      <c r="P1917" s="4" t="str">
        <f>③入力シート!B1920</f>
        <v/>
      </c>
      <c r="R1917" s="4" t="s">
        <v>50</v>
      </c>
      <c r="S1917" s="4" t="str">
        <f t="shared" si="30"/>
        <v/>
      </c>
      <c r="T1917" s="4">
        <f>③入力シート!J1920</f>
        <v>0</v>
      </c>
    </row>
    <row r="1918" spans="1:20" ht="15" customHeight="1">
      <c r="A1918" s="4">
        <v>0</v>
      </c>
      <c r="B1918" s="4">
        <f>③入力シート!$B$2</f>
        <v>202307</v>
      </c>
      <c r="C1918" s="4" t="e">
        <f>③入力シート!C1921*100+③入力シート!D1921</f>
        <v>#VALUE!</v>
      </c>
      <c r="D1918" s="4">
        <v>112011</v>
      </c>
      <c r="E1918" s="4">
        <f>①基本情報!$B$11</f>
        <v>0</v>
      </c>
      <c r="F1918" s="4" t="str">
        <f>③入力シート!Q1921</f>
        <v/>
      </c>
      <c r="G1918" s="4">
        <v>1</v>
      </c>
      <c r="H1918">
        <f>COUNTIFS($C$2:$C1918,C1918,$F$2:$F1918,F1918,$I$2:$I1918,I1918)</f>
        <v>1917</v>
      </c>
      <c r="I1918" s="4">
        <f>③入力シート!E1921</f>
        <v>0</v>
      </c>
      <c r="K1918" s="4">
        <f>③入力シート!G1921</f>
        <v>0</v>
      </c>
      <c r="L1918" s="4">
        <f>③入力シート!H1921</f>
        <v>0</v>
      </c>
      <c r="O1918" s="4">
        <f>①基本情報!$B$9</f>
        <v>0</v>
      </c>
      <c r="P1918" s="4" t="str">
        <f>③入力シート!B1921</f>
        <v/>
      </c>
      <c r="R1918" s="4" t="s">
        <v>50</v>
      </c>
      <c r="S1918" s="4" t="str">
        <f t="shared" si="30"/>
        <v/>
      </c>
      <c r="T1918" s="4">
        <f>③入力シート!J1921</f>
        <v>0</v>
      </c>
    </row>
    <row r="1919" spans="1:20" ht="15" customHeight="1">
      <c r="A1919" s="4">
        <v>0</v>
      </c>
      <c r="B1919" s="4">
        <f>③入力シート!$B$2</f>
        <v>202307</v>
      </c>
      <c r="C1919" s="4" t="e">
        <f>③入力シート!C1922*100+③入力シート!D1922</f>
        <v>#VALUE!</v>
      </c>
      <c r="D1919" s="4">
        <v>112011</v>
      </c>
      <c r="E1919" s="4">
        <f>①基本情報!$B$11</f>
        <v>0</v>
      </c>
      <c r="F1919" s="4" t="str">
        <f>③入力シート!Q1922</f>
        <v/>
      </c>
      <c r="G1919" s="4">
        <v>1</v>
      </c>
      <c r="H1919">
        <f>COUNTIFS($C$2:$C1919,C1919,$F$2:$F1919,F1919,$I$2:$I1919,I1919)</f>
        <v>1918</v>
      </c>
      <c r="I1919" s="4">
        <f>③入力シート!E1922</f>
        <v>0</v>
      </c>
      <c r="K1919" s="4">
        <f>③入力シート!G1922</f>
        <v>0</v>
      </c>
      <c r="L1919" s="4">
        <f>③入力シート!H1922</f>
        <v>0</v>
      </c>
      <c r="O1919" s="4">
        <f>①基本情報!$B$9</f>
        <v>0</v>
      </c>
      <c r="P1919" s="4" t="str">
        <f>③入力シート!B1922</f>
        <v/>
      </c>
      <c r="R1919" s="4" t="s">
        <v>50</v>
      </c>
      <c r="S1919" s="4" t="str">
        <f t="shared" si="30"/>
        <v/>
      </c>
      <c r="T1919" s="4">
        <f>③入力シート!J1922</f>
        <v>0</v>
      </c>
    </row>
    <row r="1920" spans="1:20" ht="15" customHeight="1">
      <c r="A1920" s="4">
        <v>0</v>
      </c>
      <c r="B1920" s="4">
        <f>③入力シート!$B$2</f>
        <v>202307</v>
      </c>
      <c r="C1920" s="4" t="e">
        <f>③入力シート!C1923*100+③入力シート!D1923</f>
        <v>#VALUE!</v>
      </c>
      <c r="D1920" s="4">
        <v>112011</v>
      </c>
      <c r="E1920" s="4">
        <f>①基本情報!$B$11</f>
        <v>0</v>
      </c>
      <c r="F1920" s="4" t="str">
        <f>③入力シート!Q1923</f>
        <v/>
      </c>
      <c r="G1920" s="4">
        <v>1</v>
      </c>
      <c r="H1920">
        <f>COUNTIFS($C$2:$C1920,C1920,$F$2:$F1920,F1920,$I$2:$I1920,I1920)</f>
        <v>1919</v>
      </c>
      <c r="I1920" s="4">
        <f>③入力シート!E1923</f>
        <v>0</v>
      </c>
      <c r="K1920" s="4">
        <f>③入力シート!G1923</f>
        <v>0</v>
      </c>
      <c r="L1920" s="4">
        <f>③入力シート!H1923</f>
        <v>0</v>
      </c>
      <c r="O1920" s="4">
        <f>①基本情報!$B$9</f>
        <v>0</v>
      </c>
      <c r="P1920" s="4" t="str">
        <f>③入力シート!B1923</f>
        <v/>
      </c>
      <c r="R1920" s="4" t="s">
        <v>50</v>
      </c>
      <c r="S1920" s="4" t="str">
        <f t="shared" si="30"/>
        <v/>
      </c>
      <c r="T1920" s="4">
        <f>③入力シート!J1923</f>
        <v>0</v>
      </c>
    </row>
    <row r="1921" spans="1:20" ht="15" customHeight="1">
      <c r="A1921" s="4">
        <v>0</v>
      </c>
      <c r="B1921" s="4">
        <f>③入力シート!$B$2</f>
        <v>202307</v>
      </c>
      <c r="C1921" s="4" t="e">
        <f>③入力シート!C1924*100+③入力シート!D1924</f>
        <v>#VALUE!</v>
      </c>
      <c r="D1921" s="4">
        <v>112011</v>
      </c>
      <c r="E1921" s="4">
        <f>①基本情報!$B$11</f>
        <v>0</v>
      </c>
      <c r="F1921" s="4" t="str">
        <f>③入力シート!Q1924</f>
        <v/>
      </c>
      <c r="G1921" s="4">
        <v>1</v>
      </c>
      <c r="H1921">
        <f>COUNTIFS($C$2:$C1921,C1921,$F$2:$F1921,F1921,$I$2:$I1921,I1921)</f>
        <v>1920</v>
      </c>
      <c r="I1921" s="4">
        <f>③入力シート!E1924</f>
        <v>0</v>
      </c>
      <c r="K1921" s="4">
        <f>③入力シート!G1924</f>
        <v>0</v>
      </c>
      <c r="L1921" s="4">
        <f>③入力シート!H1924</f>
        <v>0</v>
      </c>
      <c r="O1921" s="4">
        <f>①基本情報!$B$9</f>
        <v>0</v>
      </c>
      <c r="P1921" s="4" t="str">
        <f>③入力シート!B1924</f>
        <v/>
      </c>
      <c r="R1921" s="4" t="s">
        <v>50</v>
      </c>
      <c r="S1921" s="4" t="str">
        <f t="shared" si="30"/>
        <v/>
      </c>
      <c r="T1921" s="4">
        <f>③入力シート!J1924</f>
        <v>0</v>
      </c>
    </row>
    <row r="1922" spans="1:20" ht="15" customHeight="1">
      <c r="A1922" s="4">
        <v>0</v>
      </c>
      <c r="B1922" s="4">
        <f>③入力シート!$B$2</f>
        <v>202307</v>
      </c>
      <c r="C1922" s="4" t="e">
        <f>③入力シート!C1925*100+③入力シート!D1925</f>
        <v>#VALUE!</v>
      </c>
      <c r="D1922" s="4">
        <v>112011</v>
      </c>
      <c r="E1922" s="4">
        <f>①基本情報!$B$11</f>
        <v>0</v>
      </c>
      <c r="F1922" s="4" t="str">
        <f>③入力シート!Q1925</f>
        <v/>
      </c>
      <c r="G1922" s="4">
        <v>1</v>
      </c>
      <c r="H1922">
        <f>COUNTIFS($C$2:$C1922,C1922,$F$2:$F1922,F1922,$I$2:$I1922,I1922)</f>
        <v>1921</v>
      </c>
      <c r="I1922" s="4">
        <f>③入力シート!E1925</f>
        <v>0</v>
      </c>
      <c r="K1922" s="4">
        <f>③入力シート!G1925</f>
        <v>0</v>
      </c>
      <c r="L1922" s="4">
        <f>③入力シート!H1925</f>
        <v>0</v>
      </c>
      <c r="O1922" s="4">
        <f>①基本情報!$B$9</f>
        <v>0</v>
      </c>
      <c r="P1922" s="4" t="str">
        <f>③入力シート!B1925</f>
        <v/>
      </c>
      <c r="R1922" s="4" t="s">
        <v>50</v>
      </c>
      <c r="S1922" s="4" t="str">
        <f t="shared" si="30"/>
        <v/>
      </c>
      <c r="T1922" s="4">
        <f>③入力シート!J1925</f>
        <v>0</v>
      </c>
    </row>
    <row r="1923" spans="1:20" ht="15" customHeight="1">
      <c r="A1923" s="4">
        <v>0</v>
      </c>
      <c r="B1923" s="4">
        <f>③入力シート!$B$2</f>
        <v>202307</v>
      </c>
      <c r="C1923" s="4" t="e">
        <f>③入力シート!C1926*100+③入力シート!D1926</f>
        <v>#VALUE!</v>
      </c>
      <c r="D1923" s="4">
        <v>112011</v>
      </c>
      <c r="E1923" s="4">
        <f>①基本情報!$B$11</f>
        <v>0</v>
      </c>
      <c r="F1923" s="4" t="str">
        <f>③入力シート!Q1926</f>
        <v/>
      </c>
      <c r="G1923" s="4">
        <v>1</v>
      </c>
      <c r="H1923">
        <f>COUNTIFS($C$2:$C1923,C1923,$F$2:$F1923,F1923,$I$2:$I1923,I1923)</f>
        <v>1922</v>
      </c>
      <c r="I1923" s="4">
        <f>③入力シート!E1926</f>
        <v>0</v>
      </c>
      <c r="K1923" s="4">
        <f>③入力シート!G1926</f>
        <v>0</v>
      </c>
      <c r="L1923" s="4">
        <f>③入力シート!H1926</f>
        <v>0</v>
      </c>
      <c r="O1923" s="4">
        <f>①基本情報!$B$9</f>
        <v>0</v>
      </c>
      <c r="P1923" s="4" t="str">
        <f>③入力シート!B1926</f>
        <v/>
      </c>
      <c r="R1923" s="4" t="s">
        <v>50</v>
      </c>
      <c r="S1923" s="4" t="str">
        <f t="shared" si="30"/>
        <v/>
      </c>
      <c r="T1923" s="4">
        <f>③入力シート!J1926</f>
        <v>0</v>
      </c>
    </row>
    <row r="1924" spans="1:20" ht="15" customHeight="1">
      <c r="A1924" s="4">
        <v>0</v>
      </c>
      <c r="B1924" s="4">
        <f>③入力シート!$B$2</f>
        <v>202307</v>
      </c>
      <c r="C1924" s="4" t="e">
        <f>③入力シート!C1927*100+③入力シート!D1927</f>
        <v>#VALUE!</v>
      </c>
      <c r="D1924" s="4">
        <v>112011</v>
      </c>
      <c r="E1924" s="4">
        <f>①基本情報!$B$11</f>
        <v>0</v>
      </c>
      <c r="F1924" s="4" t="str">
        <f>③入力シート!Q1927</f>
        <v/>
      </c>
      <c r="G1924" s="4">
        <v>1</v>
      </c>
      <c r="H1924">
        <f>COUNTIFS($C$2:$C1924,C1924,$F$2:$F1924,F1924,$I$2:$I1924,I1924)</f>
        <v>1923</v>
      </c>
      <c r="I1924" s="4">
        <f>③入力シート!E1927</f>
        <v>0</v>
      </c>
      <c r="K1924" s="4">
        <f>③入力シート!G1927</f>
        <v>0</v>
      </c>
      <c r="L1924" s="4">
        <f>③入力シート!H1927</f>
        <v>0</v>
      </c>
      <c r="O1924" s="4">
        <f>①基本情報!$B$9</f>
        <v>0</v>
      </c>
      <c r="P1924" s="4" t="str">
        <f>③入力シート!B1927</f>
        <v/>
      </c>
      <c r="R1924" s="4" t="s">
        <v>50</v>
      </c>
      <c r="S1924" s="4" t="str">
        <f t="shared" si="30"/>
        <v/>
      </c>
      <c r="T1924" s="4">
        <f>③入力シート!J1927</f>
        <v>0</v>
      </c>
    </row>
    <row r="1925" spans="1:20" ht="15" customHeight="1">
      <c r="A1925" s="4">
        <v>0</v>
      </c>
      <c r="B1925" s="4">
        <f>③入力シート!$B$2</f>
        <v>202307</v>
      </c>
      <c r="C1925" s="4" t="e">
        <f>③入力シート!C1928*100+③入力シート!D1928</f>
        <v>#VALUE!</v>
      </c>
      <c r="D1925" s="4">
        <v>112011</v>
      </c>
      <c r="E1925" s="4">
        <f>①基本情報!$B$11</f>
        <v>0</v>
      </c>
      <c r="F1925" s="4" t="str">
        <f>③入力シート!Q1928</f>
        <v/>
      </c>
      <c r="G1925" s="4">
        <v>1</v>
      </c>
      <c r="H1925">
        <f>COUNTIFS($C$2:$C1925,C1925,$F$2:$F1925,F1925,$I$2:$I1925,I1925)</f>
        <v>1924</v>
      </c>
      <c r="I1925" s="4">
        <f>③入力シート!E1928</f>
        <v>0</v>
      </c>
      <c r="K1925" s="4">
        <f>③入力シート!G1928</f>
        <v>0</v>
      </c>
      <c r="L1925" s="4">
        <f>③入力シート!H1928</f>
        <v>0</v>
      </c>
      <c r="O1925" s="4">
        <f>①基本情報!$B$9</f>
        <v>0</v>
      </c>
      <c r="P1925" s="4" t="str">
        <f>③入力シート!B1928</f>
        <v/>
      </c>
      <c r="R1925" s="4" t="s">
        <v>50</v>
      </c>
      <c r="S1925" s="4" t="str">
        <f t="shared" si="30"/>
        <v/>
      </c>
      <c r="T1925" s="4">
        <f>③入力シート!J1928</f>
        <v>0</v>
      </c>
    </row>
    <row r="1926" spans="1:20" ht="15" customHeight="1">
      <c r="A1926" s="4">
        <v>0</v>
      </c>
      <c r="B1926" s="4">
        <f>③入力シート!$B$2</f>
        <v>202307</v>
      </c>
      <c r="C1926" s="4" t="e">
        <f>③入力シート!C1929*100+③入力シート!D1929</f>
        <v>#VALUE!</v>
      </c>
      <c r="D1926" s="4">
        <v>112011</v>
      </c>
      <c r="E1926" s="4">
        <f>①基本情報!$B$11</f>
        <v>0</v>
      </c>
      <c r="F1926" s="4" t="str">
        <f>③入力シート!Q1929</f>
        <v/>
      </c>
      <c r="G1926" s="4">
        <v>1</v>
      </c>
      <c r="H1926">
        <f>COUNTIFS($C$2:$C1926,C1926,$F$2:$F1926,F1926,$I$2:$I1926,I1926)</f>
        <v>1925</v>
      </c>
      <c r="I1926" s="4">
        <f>③入力シート!E1929</f>
        <v>0</v>
      </c>
      <c r="K1926" s="4">
        <f>③入力シート!G1929</f>
        <v>0</v>
      </c>
      <c r="L1926" s="4">
        <f>③入力シート!H1929</f>
        <v>0</v>
      </c>
      <c r="O1926" s="4">
        <f>①基本情報!$B$9</f>
        <v>0</v>
      </c>
      <c r="P1926" s="4" t="str">
        <f>③入力シート!B1929</f>
        <v/>
      </c>
      <c r="R1926" s="4" t="s">
        <v>50</v>
      </c>
      <c r="S1926" s="4" t="str">
        <f t="shared" si="30"/>
        <v/>
      </c>
      <c r="T1926" s="4">
        <f>③入力シート!J1929</f>
        <v>0</v>
      </c>
    </row>
    <row r="1927" spans="1:20" ht="15" customHeight="1">
      <c r="A1927" s="4">
        <v>0</v>
      </c>
      <c r="B1927" s="4">
        <f>③入力シート!$B$2</f>
        <v>202307</v>
      </c>
      <c r="C1927" s="4" t="e">
        <f>③入力シート!C1930*100+③入力シート!D1930</f>
        <v>#VALUE!</v>
      </c>
      <c r="D1927" s="4">
        <v>112011</v>
      </c>
      <c r="E1927" s="4">
        <f>①基本情報!$B$11</f>
        <v>0</v>
      </c>
      <c r="F1927" s="4" t="str">
        <f>③入力シート!Q1930</f>
        <v/>
      </c>
      <c r="G1927" s="4">
        <v>1</v>
      </c>
      <c r="H1927">
        <f>COUNTIFS($C$2:$C1927,C1927,$F$2:$F1927,F1927,$I$2:$I1927,I1927)</f>
        <v>1926</v>
      </c>
      <c r="I1927" s="4">
        <f>③入力シート!E1930</f>
        <v>0</v>
      </c>
      <c r="K1927" s="4">
        <f>③入力シート!G1930</f>
        <v>0</v>
      </c>
      <c r="L1927" s="4">
        <f>③入力シート!H1930</f>
        <v>0</v>
      </c>
      <c r="O1927" s="4">
        <f>①基本情報!$B$9</f>
        <v>0</v>
      </c>
      <c r="P1927" s="4" t="str">
        <f>③入力シート!B1930</f>
        <v/>
      </c>
      <c r="R1927" s="4" t="s">
        <v>50</v>
      </c>
      <c r="S1927" s="4" t="str">
        <f t="shared" si="30"/>
        <v/>
      </c>
      <c r="T1927" s="4">
        <f>③入力シート!J1930</f>
        <v>0</v>
      </c>
    </row>
    <row r="1928" spans="1:20" ht="15" customHeight="1">
      <c r="A1928" s="4">
        <v>0</v>
      </c>
      <c r="B1928" s="4">
        <f>③入力シート!$B$2</f>
        <v>202307</v>
      </c>
      <c r="C1928" s="4" t="e">
        <f>③入力シート!C1931*100+③入力シート!D1931</f>
        <v>#VALUE!</v>
      </c>
      <c r="D1928" s="4">
        <v>112011</v>
      </c>
      <c r="E1928" s="4">
        <f>①基本情報!$B$11</f>
        <v>0</v>
      </c>
      <c r="F1928" s="4" t="str">
        <f>③入力シート!Q1931</f>
        <v/>
      </c>
      <c r="G1928" s="4">
        <v>1</v>
      </c>
      <c r="H1928">
        <f>COUNTIFS($C$2:$C1928,C1928,$F$2:$F1928,F1928,$I$2:$I1928,I1928)</f>
        <v>1927</v>
      </c>
      <c r="I1928" s="4">
        <f>③入力シート!E1931</f>
        <v>0</v>
      </c>
      <c r="K1928" s="4">
        <f>③入力シート!G1931</f>
        <v>0</v>
      </c>
      <c r="L1928" s="4">
        <f>③入力シート!H1931</f>
        <v>0</v>
      </c>
      <c r="O1928" s="4">
        <f>①基本情報!$B$9</f>
        <v>0</v>
      </c>
      <c r="P1928" s="4" t="str">
        <f>③入力シート!B1931</f>
        <v/>
      </c>
      <c r="R1928" s="4" t="s">
        <v>50</v>
      </c>
      <c r="S1928" s="4" t="str">
        <f t="shared" si="30"/>
        <v/>
      </c>
      <c r="T1928" s="4">
        <f>③入力シート!J1931</f>
        <v>0</v>
      </c>
    </row>
    <row r="1929" spans="1:20" ht="15" customHeight="1">
      <c r="A1929" s="4">
        <v>0</v>
      </c>
      <c r="B1929" s="4">
        <f>③入力シート!$B$2</f>
        <v>202307</v>
      </c>
      <c r="C1929" s="4" t="e">
        <f>③入力シート!C1932*100+③入力シート!D1932</f>
        <v>#VALUE!</v>
      </c>
      <c r="D1929" s="4">
        <v>112011</v>
      </c>
      <c r="E1929" s="4">
        <f>①基本情報!$B$11</f>
        <v>0</v>
      </c>
      <c r="F1929" s="4" t="str">
        <f>③入力シート!Q1932</f>
        <v/>
      </c>
      <c r="G1929" s="4">
        <v>1</v>
      </c>
      <c r="H1929">
        <f>COUNTIFS($C$2:$C1929,C1929,$F$2:$F1929,F1929,$I$2:$I1929,I1929)</f>
        <v>1928</v>
      </c>
      <c r="I1929" s="4">
        <f>③入力シート!E1932</f>
        <v>0</v>
      </c>
      <c r="K1929" s="4">
        <f>③入力シート!G1932</f>
        <v>0</v>
      </c>
      <c r="L1929" s="4">
        <f>③入力シート!H1932</f>
        <v>0</v>
      </c>
      <c r="O1929" s="4">
        <f>①基本情報!$B$9</f>
        <v>0</v>
      </c>
      <c r="P1929" s="4" t="str">
        <f>③入力シート!B1932</f>
        <v/>
      </c>
      <c r="R1929" s="4" t="s">
        <v>50</v>
      </c>
      <c r="S1929" s="4" t="str">
        <f t="shared" si="30"/>
        <v/>
      </c>
      <c r="T1929" s="4">
        <f>③入力シート!J1932</f>
        <v>0</v>
      </c>
    </row>
    <row r="1930" spans="1:20" ht="15" customHeight="1">
      <c r="A1930" s="4">
        <v>0</v>
      </c>
      <c r="B1930" s="4">
        <f>③入力シート!$B$2</f>
        <v>202307</v>
      </c>
      <c r="C1930" s="4" t="e">
        <f>③入力シート!C1933*100+③入力シート!D1933</f>
        <v>#VALUE!</v>
      </c>
      <c r="D1930" s="4">
        <v>112011</v>
      </c>
      <c r="E1930" s="4">
        <f>①基本情報!$B$11</f>
        <v>0</v>
      </c>
      <c r="F1930" s="4" t="str">
        <f>③入力シート!Q1933</f>
        <v/>
      </c>
      <c r="G1930" s="4">
        <v>1</v>
      </c>
      <c r="H1930">
        <f>COUNTIFS($C$2:$C1930,C1930,$F$2:$F1930,F1930,$I$2:$I1930,I1930)</f>
        <v>1929</v>
      </c>
      <c r="I1930" s="4">
        <f>③入力シート!E1933</f>
        <v>0</v>
      </c>
      <c r="K1930" s="4">
        <f>③入力シート!G1933</f>
        <v>0</v>
      </c>
      <c r="L1930" s="4">
        <f>③入力シート!H1933</f>
        <v>0</v>
      </c>
      <c r="O1930" s="4">
        <f>①基本情報!$B$9</f>
        <v>0</v>
      </c>
      <c r="P1930" s="4" t="str">
        <f>③入力シート!B1933</f>
        <v/>
      </c>
      <c r="R1930" s="4" t="s">
        <v>50</v>
      </c>
      <c r="S1930" s="4" t="str">
        <f t="shared" si="30"/>
        <v/>
      </c>
      <c r="T1930" s="4">
        <f>③入力シート!J1933</f>
        <v>0</v>
      </c>
    </row>
    <row r="1931" spans="1:20" ht="15" customHeight="1">
      <c r="A1931" s="4">
        <v>0</v>
      </c>
      <c r="B1931" s="4">
        <f>③入力シート!$B$2</f>
        <v>202307</v>
      </c>
      <c r="C1931" s="4" t="e">
        <f>③入力シート!C1934*100+③入力シート!D1934</f>
        <v>#VALUE!</v>
      </c>
      <c r="D1931" s="4">
        <v>112011</v>
      </c>
      <c r="E1931" s="4">
        <f>①基本情報!$B$11</f>
        <v>0</v>
      </c>
      <c r="F1931" s="4" t="str">
        <f>③入力シート!Q1934</f>
        <v/>
      </c>
      <c r="G1931" s="4">
        <v>1</v>
      </c>
      <c r="H1931">
        <f>COUNTIFS($C$2:$C1931,C1931,$F$2:$F1931,F1931,$I$2:$I1931,I1931)</f>
        <v>1930</v>
      </c>
      <c r="I1931" s="4">
        <f>③入力シート!E1934</f>
        <v>0</v>
      </c>
      <c r="K1931" s="4">
        <f>③入力シート!G1934</f>
        <v>0</v>
      </c>
      <c r="L1931" s="4">
        <f>③入力シート!H1934</f>
        <v>0</v>
      </c>
      <c r="O1931" s="4">
        <f>①基本情報!$B$9</f>
        <v>0</v>
      </c>
      <c r="P1931" s="4" t="str">
        <f>③入力シート!B1934</f>
        <v/>
      </c>
      <c r="R1931" s="4" t="s">
        <v>50</v>
      </c>
      <c r="S1931" s="4" t="str">
        <f t="shared" si="30"/>
        <v/>
      </c>
      <c r="T1931" s="4">
        <f>③入力シート!J1934</f>
        <v>0</v>
      </c>
    </row>
    <row r="1932" spans="1:20" ht="15" customHeight="1">
      <c r="A1932" s="4">
        <v>0</v>
      </c>
      <c r="B1932" s="4">
        <f>③入力シート!$B$2</f>
        <v>202307</v>
      </c>
      <c r="C1932" s="4" t="e">
        <f>③入力シート!C1935*100+③入力シート!D1935</f>
        <v>#VALUE!</v>
      </c>
      <c r="D1932" s="4">
        <v>112011</v>
      </c>
      <c r="E1932" s="4">
        <f>①基本情報!$B$11</f>
        <v>0</v>
      </c>
      <c r="F1932" s="4" t="str">
        <f>③入力シート!Q1935</f>
        <v/>
      </c>
      <c r="G1932" s="4">
        <v>1</v>
      </c>
      <c r="H1932">
        <f>COUNTIFS($C$2:$C1932,C1932,$F$2:$F1932,F1932,$I$2:$I1932,I1932)</f>
        <v>1931</v>
      </c>
      <c r="I1932" s="4">
        <f>③入力シート!E1935</f>
        <v>0</v>
      </c>
      <c r="K1932" s="4">
        <f>③入力シート!G1935</f>
        <v>0</v>
      </c>
      <c r="L1932" s="4">
        <f>③入力シート!H1935</f>
        <v>0</v>
      </c>
      <c r="O1932" s="4">
        <f>①基本情報!$B$9</f>
        <v>0</v>
      </c>
      <c r="P1932" s="4" t="str">
        <f>③入力シート!B1935</f>
        <v/>
      </c>
      <c r="R1932" s="4" t="s">
        <v>50</v>
      </c>
      <c r="S1932" s="4" t="str">
        <f t="shared" si="30"/>
        <v/>
      </c>
      <c r="T1932" s="4">
        <f>③入力シート!J1935</f>
        <v>0</v>
      </c>
    </row>
    <row r="1933" spans="1:20" ht="15" customHeight="1">
      <c r="A1933" s="4">
        <v>0</v>
      </c>
      <c r="B1933" s="4">
        <f>③入力シート!$B$2</f>
        <v>202307</v>
      </c>
      <c r="C1933" s="4" t="e">
        <f>③入力シート!C1936*100+③入力シート!D1936</f>
        <v>#VALUE!</v>
      </c>
      <c r="D1933" s="4">
        <v>112011</v>
      </c>
      <c r="E1933" s="4">
        <f>①基本情報!$B$11</f>
        <v>0</v>
      </c>
      <c r="F1933" s="4" t="str">
        <f>③入力シート!Q1936</f>
        <v/>
      </c>
      <c r="G1933" s="4">
        <v>1</v>
      </c>
      <c r="H1933">
        <f>COUNTIFS($C$2:$C1933,C1933,$F$2:$F1933,F1933,$I$2:$I1933,I1933)</f>
        <v>1932</v>
      </c>
      <c r="I1933" s="4">
        <f>③入力シート!E1936</f>
        <v>0</v>
      </c>
      <c r="K1933" s="4">
        <f>③入力シート!G1936</f>
        <v>0</v>
      </c>
      <c r="L1933" s="4">
        <f>③入力シート!H1936</f>
        <v>0</v>
      </c>
      <c r="O1933" s="4">
        <f>①基本情報!$B$9</f>
        <v>0</v>
      </c>
      <c r="P1933" s="4" t="str">
        <f>③入力シート!B1936</f>
        <v/>
      </c>
      <c r="R1933" s="4" t="s">
        <v>50</v>
      </c>
      <c r="S1933" s="4" t="str">
        <f t="shared" si="30"/>
        <v/>
      </c>
      <c r="T1933" s="4">
        <f>③入力シート!J1936</f>
        <v>0</v>
      </c>
    </row>
    <row r="1934" spans="1:20" ht="15" customHeight="1">
      <c r="A1934" s="4">
        <v>0</v>
      </c>
      <c r="B1934" s="4">
        <f>③入力シート!$B$2</f>
        <v>202307</v>
      </c>
      <c r="C1934" s="4" t="e">
        <f>③入力シート!C1937*100+③入力シート!D1937</f>
        <v>#VALUE!</v>
      </c>
      <c r="D1934" s="4">
        <v>112011</v>
      </c>
      <c r="E1934" s="4">
        <f>①基本情報!$B$11</f>
        <v>0</v>
      </c>
      <c r="F1934" s="4" t="str">
        <f>③入力シート!Q1937</f>
        <v/>
      </c>
      <c r="G1934" s="4">
        <v>1</v>
      </c>
      <c r="H1934">
        <f>COUNTIFS($C$2:$C1934,C1934,$F$2:$F1934,F1934,$I$2:$I1934,I1934)</f>
        <v>1933</v>
      </c>
      <c r="I1934" s="4">
        <f>③入力シート!E1937</f>
        <v>0</v>
      </c>
      <c r="K1934" s="4">
        <f>③入力シート!G1937</f>
        <v>0</v>
      </c>
      <c r="L1934" s="4">
        <f>③入力シート!H1937</f>
        <v>0</v>
      </c>
      <c r="O1934" s="4">
        <f>①基本情報!$B$9</f>
        <v>0</v>
      </c>
      <c r="P1934" s="4" t="str">
        <f>③入力シート!B1937</f>
        <v/>
      </c>
      <c r="R1934" s="4" t="s">
        <v>50</v>
      </c>
      <c r="S1934" s="4" t="str">
        <f t="shared" si="30"/>
        <v/>
      </c>
      <c r="T1934" s="4">
        <f>③入力シート!J1937</f>
        <v>0</v>
      </c>
    </row>
    <row r="1935" spans="1:20" ht="15" customHeight="1">
      <c r="A1935" s="4">
        <v>0</v>
      </c>
      <c r="B1935" s="4">
        <f>③入力シート!$B$2</f>
        <v>202307</v>
      </c>
      <c r="C1935" s="4" t="e">
        <f>③入力シート!C1938*100+③入力シート!D1938</f>
        <v>#VALUE!</v>
      </c>
      <c r="D1935" s="4">
        <v>112011</v>
      </c>
      <c r="E1935" s="4">
        <f>①基本情報!$B$11</f>
        <v>0</v>
      </c>
      <c r="F1935" s="4" t="str">
        <f>③入力シート!Q1938</f>
        <v/>
      </c>
      <c r="G1935" s="4">
        <v>1</v>
      </c>
      <c r="H1935">
        <f>COUNTIFS($C$2:$C1935,C1935,$F$2:$F1935,F1935,$I$2:$I1935,I1935)</f>
        <v>1934</v>
      </c>
      <c r="I1935" s="4">
        <f>③入力シート!E1938</f>
        <v>0</v>
      </c>
      <c r="K1935" s="4">
        <f>③入力シート!G1938</f>
        <v>0</v>
      </c>
      <c r="L1935" s="4">
        <f>③入力シート!H1938</f>
        <v>0</v>
      </c>
      <c r="O1935" s="4">
        <f>①基本情報!$B$9</f>
        <v>0</v>
      </c>
      <c r="P1935" s="4" t="str">
        <f>③入力シート!B1938</f>
        <v/>
      </c>
      <c r="R1935" s="4" t="s">
        <v>50</v>
      </c>
      <c r="S1935" s="4" t="str">
        <f t="shared" si="30"/>
        <v/>
      </c>
      <c r="T1935" s="4">
        <f>③入力シート!J1938</f>
        <v>0</v>
      </c>
    </row>
    <row r="1936" spans="1:20" ht="15" customHeight="1">
      <c r="A1936" s="4">
        <v>0</v>
      </c>
      <c r="B1936" s="4">
        <f>③入力シート!$B$2</f>
        <v>202307</v>
      </c>
      <c r="C1936" s="4" t="e">
        <f>③入力シート!C1939*100+③入力シート!D1939</f>
        <v>#VALUE!</v>
      </c>
      <c r="D1936" s="4">
        <v>112011</v>
      </c>
      <c r="E1936" s="4">
        <f>①基本情報!$B$11</f>
        <v>0</v>
      </c>
      <c r="F1936" s="4" t="str">
        <f>③入力シート!Q1939</f>
        <v/>
      </c>
      <c r="G1936" s="4">
        <v>1</v>
      </c>
      <c r="H1936">
        <f>COUNTIFS($C$2:$C1936,C1936,$F$2:$F1936,F1936,$I$2:$I1936,I1936)</f>
        <v>1935</v>
      </c>
      <c r="I1936" s="4">
        <f>③入力シート!E1939</f>
        <v>0</v>
      </c>
      <c r="K1936" s="4">
        <f>③入力シート!G1939</f>
        <v>0</v>
      </c>
      <c r="L1936" s="4">
        <f>③入力シート!H1939</f>
        <v>0</v>
      </c>
      <c r="O1936" s="4">
        <f>①基本情報!$B$9</f>
        <v>0</v>
      </c>
      <c r="P1936" s="4" t="str">
        <f>③入力シート!B1939</f>
        <v/>
      </c>
      <c r="R1936" s="4" t="s">
        <v>50</v>
      </c>
      <c r="S1936" s="4" t="str">
        <f t="shared" si="30"/>
        <v/>
      </c>
      <c r="T1936" s="4">
        <f>③入力シート!J1939</f>
        <v>0</v>
      </c>
    </row>
    <row r="1937" spans="1:20" ht="15" customHeight="1">
      <c r="A1937" s="4">
        <v>0</v>
      </c>
      <c r="B1937" s="4">
        <f>③入力シート!$B$2</f>
        <v>202307</v>
      </c>
      <c r="C1937" s="4" t="e">
        <f>③入力シート!C1940*100+③入力シート!D1940</f>
        <v>#VALUE!</v>
      </c>
      <c r="D1937" s="4">
        <v>112011</v>
      </c>
      <c r="E1937" s="4">
        <f>①基本情報!$B$11</f>
        <v>0</v>
      </c>
      <c r="F1937" s="4" t="str">
        <f>③入力シート!Q1940</f>
        <v/>
      </c>
      <c r="G1937" s="4">
        <v>1</v>
      </c>
      <c r="H1937">
        <f>COUNTIFS($C$2:$C1937,C1937,$F$2:$F1937,F1937,$I$2:$I1937,I1937)</f>
        <v>1936</v>
      </c>
      <c r="I1937" s="4">
        <f>③入力シート!E1940</f>
        <v>0</v>
      </c>
      <c r="K1937" s="4">
        <f>③入力シート!G1940</f>
        <v>0</v>
      </c>
      <c r="L1937" s="4">
        <f>③入力シート!H1940</f>
        <v>0</v>
      </c>
      <c r="O1937" s="4">
        <f>①基本情報!$B$9</f>
        <v>0</v>
      </c>
      <c r="P1937" s="4" t="str">
        <f>③入力シート!B1940</f>
        <v/>
      </c>
      <c r="R1937" s="4" t="s">
        <v>50</v>
      </c>
      <c r="S1937" s="4" t="str">
        <f t="shared" si="30"/>
        <v/>
      </c>
      <c r="T1937" s="4">
        <f>③入力シート!J1940</f>
        <v>0</v>
      </c>
    </row>
    <row r="1938" spans="1:20" ht="15" customHeight="1">
      <c r="A1938" s="4">
        <v>0</v>
      </c>
      <c r="B1938" s="4">
        <f>③入力シート!$B$2</f>
        <v>202307</v>
      </c>
      <c r="C1938" s="4" t="e">
        <f>③入力シート!C1941*100+③入力シート!D1941</f>
        <v>#VALUE!</v>
      </c>
      <c r="D1938" s="4">
        <v>112011</v>
      </c>
      <c r="E1938" s="4">
        <f>①基本情報!$B$11</f>
        <v>0</v>
      </c>
      <c r="F1938" s="4" t="str">
        <f>③入力シート!Q1941</f>
        <v/>
      </c>
      <c r="G1938" s="4">
        <v>1</v>
      </c>
      <c r="H1938">
        <f>COUNTIFS($C$2:$C1938,C1938,$F$2:$F1938,F1938,$I$2:$I1938,I1938)</f>
        <v>1937</v>
      </c>
      <c r="I1938" s="4">
        <f>③入力シート!E1941</f>
        <v>0</v>
      </c>
      <c r="K1938" s="4">
        <f>③入力シート!G1941</f>
        <v>0</v>
      </c>
      <c r="L1938" s="4">
        <f>③入力シート!H1941</f>
        <v>0</v>
      </c>
      <c r="O1938" s="4">
        <f>①基本情報!$B$9</f>
        <v>0</v>
      </c>
      <c r="P1938" s="4" t="str">
        <f>③入力シート!B1941</f>
        <v/>
      </c>
      <c r="R1938" s="4" t="s">
        <v>50</v>
      </c>
      <c r="S1938" s="4" t="str">
        <f t="shared" si="30"/>
        <v/>
      </c>
      <c r="T1938" s="4">
        <f>③入力シート!J1941</f>
        <v>0</v>
      </c>
    </row>
    <row r="1939" spans="1:20" ht="15" customHeight="1">
      <c r="A1939" s="4">
        <v>0</v>
      </c>
      <c r="B1939" s="4">
        <f>③入力シート!$B$2</f>
        <v>202307</v>
      </c>
      <c r="C1939" s="4" t="e">
        <f>③入力シート!C1942*100+③入力シート!D1942</f>
        <v>#VALUE!</v>
      </c>
      <c r="D1939" s="4">
        <v>112011</v>
      </c>
      <c r="E1939" s="4">
        <f>①基本情報!$B$11</f>
        <v>0</v>
      </c>
      <c r="F1939" s="4" t="str">
        <f>③入力シート!Q1942</f>
        <v/>
      </c>
      <c r="G1939" s="4">
        <v>1</v>
      </c>
      <c r="H1939">
        <f>COUNTIFS($C$2:$C1939,C1939,$F$2:$F1939,F1939,$I$2:$I1939,I1939)</f>
        <v>1938</v>
      </c>
      <c r="I1939" s="4">
        <f>③入力シート!E1942</f>
        <v>0</v>
      </c>
      <c r="K1939" s="4">
        <f>③入力シート!G1942</f>
        <v>0</v>
      </c>
      <c r="L1939" s="4">
        <f>③入力シート!H1942</f>
        <v>0</v>
      </c>
      <c r="O1939" s="4">
        <f>①基本情報!$B$9</f>
        <v>0</v>
      </c>
      <c r="P1939" s="4" t="str">
        <f>③入力シート!B1942</f>
        <v/>
      </c>
      <c r="R1939" s="4" t="s">
        <v>50</v>
      </c>
      <c r="S1939" s="4" t="str">
        <f t="shared" si="30"/>
        <v/>
      </c>
      <c r="T1939" s="4">
        <f>③入力シート!J1942</f>
        <v>0</v>
      </c>
    </row>
    <row r="1940" spans="1:20" ht="15" customHeight="1">
      <c r="A1940" s="4">
        <v>0</v>
      </c>
      <c r="B1940" s="4">
        <f>③入力シート!$B$2</f>
        <v>202307</v>
      </c>
      <c r="C1940" s="4" t="e">
        <f>③入力シート!C1943*100+③入力シート!D1943</f>
        <v>#VALUE!</v>
      </c>
      <c r="D1940" s="4">
        <v>112011</v>
      </c>
      <c r="E1940" s="4">
        <f>①基本情報!$B$11</f>
        <v>0</v>
      </c>
      <c r="F1940" s="4" t="str">
        <f>③入力シート!Q1943</f>
        <v/>
      </c>
      <c r="G1940" s="4">
        <v>1</v>
      </c>
      <c r="H1940">
        <f>COUNTIFS($C$2:$C1940,C1940,$F$2:$F1940,F1940,$I$2:$I1940,I1940)</f>
        <v>1939</v>
      </c>
      <c r="I1940" s="4">
        <f>③入力シート!E1943</f>
        <v>0</v>
      </c>
      <c r="K1940" s="4">
        <f>③入力シート!G1943</f>
        <v>0</v>
      </c>
      <c r="L1940" s="4">
        <f>③入力シート!H1943</f>
        <v>0</v>
      </c>
      <c r="O1940" s="4">
        <f>①基本情報!$B$9</f>
        <v>0</v>
      </c>
      <c r="P1940" s="4" t="str">
        <f>③入力シート!B1943</f>
        <v/>
      </c>
      <c r="R1940" s="4" t="s">
        <v>50</v>
      </c>
      <c r="S1940" s="4" t="str">
        <f t="shared" si="30"/>
        <v/>
      </c>
      <c r="T1940" s="4">
        <f>③入力シート!J1943</f>
        <v>0</v>
      </c>
    </row>
    <row r="1941" spans="1:20" ht="15" customHeight="1">
      <c r="A1941" s="4">
        <v>0</v>
      </c>
      <c r="B1941" s="4">
        <f>③入力シート!$B$2</f>
        <v>202307</v>
      </c>
      <c r="C1941" s="4" t="e">
        <f>③入力シート!C1944*100+③入力シート!D1944</f>
        <v>#VALUE!</v>
      </c>
      <c r="D1941" s="4">
        <v>112011</v>
      </c>
      <c r="E1941" s="4">
        <f>①基本情報!$B$11</f>
        <v>0</v>
      </c>
      <c r="F1941" s="4" t="str">
        <f>③入力シート!Q1944</f>
        <v/>
      </c>
      <c r="G1941" s="4">
        <v>1</v>
      </c>
      <c r="H1941">
        <f>COUNTIFS($C$2:$C1941,C1941,$F$2:$F1941,F1941,$I$2:$I1941,I1941)</f>
        <v>1940</v>
      </c>
      <c r="I1941" s="4">
        <f>③入力シート!E1944</f>
        <v>0</v>
      </c>
      <c r="K1941" s="4">
        <f>③入力シート!G1944</f>
        <v>0</v>
      </c>
      <c r="L1941" s="4">
        <f>③入力シート!H1944</f>
        <v>0</v>
      </c>
      <c r="O1941" s="4">
        <f>①基本情報!$B$9</f>
        <v>0</v>
      </c>
      <c r="P1941" s="4" t="str">
        <f>③入力シート!B1944</f>
        <v/>
      </c>
      <c r="R1941" s="4" t="s">
        <v>50</v>
      </c>
      <c r="S1941" s="4" t="str">
        <f t="shared" si="30"/>
        <v/>
      </c>
      <c r="T1941" s="4">
        <f>③入力シート!J1944</f>
        <v>0</v>
      </c>
    </row>
    <row r="1942" spans="1:20" ht="15" customHeight="1">
      <c r="A1942" s="4">
        <v>0</v>
      </c>
      <c r="B1942" s="4">
        <f>③入力シート!$B$2</f>
        <v>202307</v>
      </c>
      <c r="C1942" s="4" t="e">
        <f>③入力シート!C1945*100+③入力シート!D1945</f>
        <v>#VALUE!</v>
      </c>
      <c r="D1942" s="4">
        <v>112011</v>
      </c>
      <c r="E1942" s="4">
        <f>①基本情報!$B$11</f>
        <v>0</v>
      </c>
      <c r="F1942" s="4" t="str">
        <f>③入力シート!Q1945</f>
        <v/>
      </c>
      <c r="G1942" s="4">
        <v>1</v>
      </c>
      <c r="H1942">
        <f>COUNTIFS($C$2:$C1942,C1942,$F$2:$F1942,F1942,$I$2:$I1942,I1942)</f>
        <v>1941</v>
      </c>
      <c r="I1942" s="4">
        <f>③入力シート!E1945</f>
        <v>0</v>
      </c>
      <c r="K1942" s="4">
        <f>③入力シート!G1945</f>
        <v>0</v>
      </c>
      <c r="L1942" s="4">
        <f>③入力シート!H1945</f>
        <v>0</v>
      </c>
      <c r="O1942" s="4">
        <f>①基本情報!$B$9</f>
        <v>0</v>
      </c>
      <c r="P1942" s="4" t="str">
        <f>③入力シート!B1945</f>
        <v/>
      </c>
      <c r="R1942" s="4" t="s">
        <v>50</v>
      </c>
      <c r="S1942" s="4" t="str">
        <f t="shared" si="30"/>
        <v/>
      </c>
      <c r="T1942" s="4">
        <f>③入力シート!J1945</f>
        <v>0</v>
      </c>
    </row>
    <row r="1943" spans="1:20" ht="15" customHeight="1">
      <c r="A1943" s="4">
        <v>0</v>
      </c>
      <c r="B1943" s="4">
        <f>③入力シート!$B$2</f>
        <v>202307</v>
      </c>
      <c r="C1943" s="4" t="e">
        <f>③入力シート!C1946*100+③入力シート!D1946</f>
        <v>#VALUE!</v>
      </c>
      <c r="D1943" s="4">
        <v>112011</v>
      </c>
      <c r="E1943" s="4">
        <f>①基本情報!$B$11</f>
        <v>0</v>
      </c>
      <c r="F1943" s="4" t="str">
        <f>③入力シート!Q1946</f>
        <v/>
      </c>
      <c r="G1943" s="4">
        <v>1</v>
      </c>
      <c r="H1943">
        <f>COUNTIFS($C$2:$C1943,C1943,$F$2:$F1943,F1943,$I$2:$I1943,I1943)</f>
        <v>1942</v>
      </c>
      <c r="I1943" s="4">
        <f>③入力シート!E1946</f>
        <v>0</v>
      </c>
      <c r="K1943" s="4">
        <f>③入力シート!G1946</f>
        <v>0</v>
      </c>
      <c r="L1943" s="4">
        <f>③入力シート!H1946</f>
        <v>0</v>
      </c>
      <c r="O1943" s="4">
        <f>①基本情報!$B$9</f>
        <v>0</v>
      </c>
      <c r="P1943" s="4" t="str">
        <f>③入力シート!B1946</f>
        <v/>
      </c>
      <c r="R1943" s="4" t="s">
        <v>50</v>
      </c>
      <c r="S1943" s="4" t="str">
        <f t="shared" si="30"/>
        <v/>
      </c>
      <c r="T1943" s="4">
        <f>③入力シート!J1946</f>
        <v>0</v>
      </c>
    </row>
    <row r="1944" spans="1:20" ht="15" customHeight="1">
      <c r="A1944" s="4">
        <v>0</v>
      </c>
      <c r="B1944" s="4">
        <f>③入力シート!$B$2</f>
        <v>202307</v>
      </c>
      <c r="C1944" s="4" t="e">
        <f>③入力シート!C1947*100+③入力シート!D1947</f>
        <v>#VALUE!</v>
      </c>
      <c r="D1944" s="4">
        <v>112011</v>
      </c>
      <c r="E1944" s="4">
        <f>①基本情報!$B$11</f>
        <v>0</v>
      </c>
      <c r="F1944" s="4" t="str">
        <f>③入力シート!Q1947</f>
        <v/>
      </c>
      <c r="G1944" s="4">
        <v>1</v>
      </c>
      <c r="H1944">
        <f>COUNTIFS($C$2:$C1944,C1944,$F$2:$F1944,F1944,$I$2:$I1944,I1944)</f>
        <v>1943</v>
      </c>
      <c r="I1944" s="4">
        <f>③入力シート!E1947</f>
        <v>0</v>
      </c>
      <c r="K1944" s="4">
        <f>③入力シート!G1947</f>
        <v>0</v>
      </c>
      <c r="L1944" s="4">
        <f>③入力シート!H1947</f>
        <v>0</v>
      </c>
      <c r="O1944" s="4">
        <f>①基本情報!$B$9</f>
        <v>0</v>
      </c>
      <c r="P1944" s="4" t="str">
        <f>③入力シート!B1947</f>
        <v/>
      </c>
      <c r="R1944" s="4" t="s">
        <v>50</v>
      </c>
      <c r="S1944" s="4" t="str">
        <f t="shared" si="30"/>
        <v/>
      </c>
      <c r="T1944" s="4">
        <f>③入力シート!J1947</f>
        <v>0</v>
      </c>
    </row>
    <row r="1945" spans="1:20" ht="15" customHeight="1">
      <c r="A1945" s="4">
        <v>0</v>
      </c>
      <c r="B1945" s="4">
        <f>③入力シート!$B$2</f>
        <v>202307</v>
      </c>
      <c r="C1945" s="4" t="e">
        <f>③入力シート!C1948*100+③入力シート!D1948</f>
        <v>#VALUE!</v>
      </c>
      <c r="D1945" s="4">
        <v>112011</v>
      </c>
      <c r="E1945" s="4">
        <f>①基本情報!$B$11</f>
        <v>0</v>
      </c>
      <c r="F1945" s="4" t="str">
        <f>③入力シート!Q1948</f>
        <v/>
      </c>
      <c r="G1945" s="4">
        <v>1</v>
      </c>
      <c r="H1945">
        <f>COUNTIFS($C$2:$C1945,C1945,$F$2:$F1945,F1945,$I$2:$I1945,I1945)</f>
        <v>1944</v>
      </c>
      <c r="I1945" s="4">
        <f>③入力シート!E1948</f>
        <v>0</v>
      </c>
      <c r="K1945" s="4">
        <f>③入力シート!G1948</f>
        <v>0</v>
      </c>
      <c r="L1945" s="4">
        <f>③入力シート!H1948</f>
        <v>0</v>
      </c>
      <c r="O1945" s="4">
        <f>①基本情報!$B$9</f>
        <v>0</v>
      </c>
      <c r="P1945" s="4" t="str">
        <f>③入力シート!B1948</f>
        <v/>
      </c>
      <c r="R1945" s="4" t="s">
        <v>50</v>
      </c>
      <c r="S1945" s="4" t="str">
        <f t="shared" si="30"/>
        <v/>
      </c>
      <c r="T1945" s="4">
        <f>③入力シート!J1948</f>
        <v>0</v>
      </c>
    </row>
    <row r="1946" spans="1:20" ht="15" customHeight="1">
      <c r="A1946" s="4">
        <v>0</v>
      </c>
      <c r="B1946" s="4">
        <f>③入力シート!$B$2</f>
        <v>202307</v>
      </c>
      <c r="C1946" s="4" t="e">
        <f>③入力シート!C1949*100+③入力シート!D1949</f>
        <v>#VALUE!</v>
      </c>
      <c r="D1946" s="4">
        <v>112011</v>
      </c>
      <c r="E1946" s="4">
        <f>①基本情報!$B$11</f>
        <v>0</v>
      </c>
      <c r="F1946" s="4" t="str">
        <f>③入力シート!Q1949</f>
        <v/>
      </c>
      <c r="G1946" s="4">
        <v>1</v>
      </c>
      <c r="H1946">
        <f>COUNTIFS($C$2:$C1946,C1946,$F$2:$F1946,F1946,$I$2:$I1946,I1946)</f>
        <v>1945</v>
      </c>
      <c r="I1946" s="4">
        <f>③入力シート!E1949</f>
        <v>0</v>
      </c>
      <c r="K1946" s="4">
        <f>③入力シート!G1949</f>
        <v>0</v>
      </c>
      <c r="L1946" s="4">
        <f>③入力シート!H1949</f>
        <v>0</v>
      </c>
      <c r="O1946" s="4">
        <f>①基本情報!$B$9</f>
        <v>0</v>
      </c>
      <c r="P1946" s="4" t="str">
        <f>③入力シート!B1949</f>
        <v/>
      </c>
      <c r="R1946" s="4" t="s">
        <v>50</v>
      </c>
      <c r="S1946" s="4" t="str">
        <f t="shared" si="30"/>
        <v/>
      </c>
      <c r="T1946" s="4">
        <f>③入力シート!J1949</f>
        <v>0</v>
      </c>
    </row>
    <row r="1947" spans="1:20" ht="15" customHeight="1">
      <c r="A1947" s="4">
        <v>0</v>
      </c>
      <c r="B1947" s="4">
        <f>③入力シート!$B$2</f>
        <v>202307</v>
      </c>
      <c r="C1947" s="4" t="e">
        <f>③入力シート!C1950*100+③入力シート!D1950</f>
        <v>#VALUE!</v>
      </c>
      <c r="D1947" s="4">
        <v>112011</v>
      </c>
      <c r="E1947" s="4">
        <f>①基本情報!$B$11</f>
        <v>0</v>
      </c>
      <c r="F1947" s="4" t="str">
        <f>③入力シート!Q1950</f>
        <v/>
      </c>
      <c r="G1947" s="4">
        <v>1</v>
      </c>
      <c r="H1947">
        <f>COUNTIFS($C$2:$C1947,C1947,$F$2:$F1947,F1947,$I$2:$I1947,I1947)</f>
        <v>1946</v>
      </c>
      <c r="I1947" s="4">
        <f>③入力シート!E1950</f>
        <v>0</v>
      </c>
      <c r="K1947" s="4">
        <f>③入力シート!G1950</f>
        <v>0</v>
      </c>
      <c r="L1947" s="4">
        <f>③入力シート!H1950</f>
        <v>0</v>
      </c>
      <c r="O1947" s="4">
        <f>①基本情報!$B$9</f>
        <v>0</v>
      </c>
      <c r="P1947" s="4" t="str">
        <f>③入力シート!B1950</f>
        <v/>
      </c>
      <c r="R1947" s="4" t="s">
        <v>50</v>
      </c>
      <c r="S1947" s="4" t="str">
        <f t="shared" si="30"/>
        <v/>
      </c>
      <c r="T1947" s="4">
        <f>③入力シート!J1950</f>
        <v>0</v>
      </c>
    </row>
    <row r="1948" spans="1:20" ht="15" customHeight="1">
      <c r="A1948" s="4">
        <v>0</v>
      </c>
      <c r="B1948" s="4">
        <f>③入力シート!$B$2</f>
        <v>202307</v>
      </c>
      <c r="C1948" s="4" t="e">
        <f>③入力シート!C1951*100+③入力シート!D1951</f>
        <v>#VALUE!</v>
      </c>
      <c r="D1948" s="4">
        <v>112011</v>
      </c>
      <c r="E1948" s="4">
        <f>①基本情報!$B$11</f>
        <v>0</v>
      </c>
      <c r="F1948" s="4" t="str">
        <f>③入力シート!Q1951</f>
        <v/>
      </c>
      <c r="G1948" s="4">
        <v>1</v>
      </c>
      <c r="H1948">
        <f>COUNTIFS($C$2:$C1948,C1948,$F$2:$F1948,F1948,$I$2:$I1948,I1948)</f>
        <v>1947</v>
      </c>
      <c r="I1948" s="4">
        <f>③入力シート!E1951</f>
        <v>0</v>
      </c>
      <c r="K1948" s="4">
        <f>③入力シート!G1951</f>
        <v>0</v>
      </c>
      <c r="L1948" s="4">
        <f>③入力シート!H1951</f>
        <v>0</v>
      </c>
      <c r="O1948" s="4">
        <f>①基本情報!$B$9</f>
        <v>0</v>
      </c>
      <c r="P1948" s="4" t="str">
        <f>③入力シート!B1951</f>
        <v/>
      </c>
      <c r="R1948" s="4" t="s">
        <v>50</v>
      </c>
      <c r="S1948" s="4" t="str">
        <f t="shared" si="30"/>
        <v/>
      </c>
      <c r="T1948" s="4">
        <f>③入力シート!J1951</f>
        <v>0</v>
      </c>
    </row>
    <row r="1949" spans="1:20" ht="15" customHeight="1">
      <c r="A1949" s="4">
        <v>0</v>
      </c>
      <c r="B1949" s="4">
        <f>③入力シート!$B$2</f>
        <v>202307</v>
      </c>
      <c r="C1949" s="4" t="e">
        <f>③入力シート!C1952*100+③入力シート!D1952</f>
        <v>#VALUE!</v>
      </c>
      <c r="D1949" s="4">
        <v>112011</v>
      </c>
      <c r="E1949" s="4">
        <f>①基本情報!$B$11</f>
        <v>0</v>
      </c>
      <c r="F1949" s="4" t="str">
        <f>③入力シート!Q1952</f>
        <v/>
      </c>
      <c r="G1949" s="4">
        <v>1</v>
      </c>
      <c r="H1949">
        <f>COUNTIFS($C$2:$C1949,C1949,$F$2:$F1949,F1949,$I$2:$I1949,I1949)</f>
        <v>1948</v>
      </c>
      <c r="I1949" s="4">
        <f>③入力シート!E1952</f>
        <v>0</v>
      </c>
      <c r="K1949" s="4">
        <f>③入力シート!G1952</f>
        <v>0</v>
      </c>
      <c r="L1949" s="4">
        <f>③入力シート!H1952</f>
        <v>0</v>
      </c>
      <c r="O1949" s="4">
        <f>①基本情報!$B$9</f>
        <v>0</v>
      </c>
      <c r="P1949" s="4" t="str">
        <f>③入力シート!B1952</f>
        <v/>
      </c>
      <c r="R1949" s="4" t="s">
        <v>50</v>
      </c>
      <c r="S1949" s="4" t="str">
        <f t="shared" si="30"/>
        <v/>
      </c>
      <c r="T1949" s="4">
        <f>③入力シート!J1952</f>
        <v>0</v>
      </c>
    </row>
    <row r="1950" spans="1:20" ht="15" customHeight="1">
      <c r="A1950" s="4">
        <v>0</v>
      </c>
      <c r="B1950" s="4">
        <f>③入力シート!$B$2</f>
        <v>202307</v>
      </c>
      <c r="C1950" s="4" t="e">
        <f>③入力シート!C1953*100+③入力シート!D1953</f>
        <v>#VALUE!</v>
      </c>
      <c r="D1950" s="4">
        <v>112011</v>
      </c>
      <c r="E1950" s="4">
        <f>①基本情報!$B$11</f>
        <v>0</v>
      </c>
      <c r="F1950" s="4" t="str">
        <f>③入力シート!Q1953</f>
        <v/>
      </c>
      <c r="G1950" s="4">
        <v>1</v>
      </c>
      <c r="H1950">
        <f>COUNTIFS($C$2:$C1950,C1950,$F$2:$F1950,F1950,$I$2:$I1950,I1950)</f>
        <v>1949</v>
      </c>
      <c r="I1950" s="4">
        <f>③入力シート!E1953</f>
        <v>0</v>
      </c>
      <c r="K1950" s="4">
        <f>③入力シート!G1953</f>
        <v>0</v>
      </c>
      <c r="L1950" s="4">
        <f>③入力シート!H1953</f>
        <v>0</v>
      </c>
      <c r="O1950" s="4">
        <f>①基本情報!$B$9</f>
        <v>0</v>
      </c>
      <c r="P1950" s="4" t="str">
        <f>③入力シート!B1953</f>
        <v/>
      </c>
      <c r="R1950" s="4" t="s">
        <v>50</v>
      </c>
      <c r="S1950" s="4" t="str">
        <f t="shared" si="30"/>
        <v/>
      </c>
      <c r="T1950" s="4">
        <f>③入力シート!J1953</f>
        <v>0</v>
      </c>
    </row>
    <row r="1951" spans="1:20" ht="15" customHeight="1">
      <c r="A1951" s="4">
        <v>0</v>
      </c>
      <c r="B1951" s="4">
        <f>③入力シート!$B$2</f>
        <v>202307</v>
      </c>
      <c r="C1951" s="4" t="e">
        <f>③入力シート!C1954*100+③入力シート!D1954</f>
        <v>#VALUE!</v>
      </c>
      <c r="D1951" s="4">
        <v>112011</v>
      </c>
      <c r="E1951" s="4">
        <f>①基本情報!$B$11</f>
        <v>0</v>
      </c>
      <c r="F1951" s="4" t="str">
        <f>③入力シート!Q1954</f>
        <v/>
      </c>
      <c r="G1951" s="4">
        <v>1</v>
      </c>
      <c r="H1951">
        <f>COUNTIFS($C$2:$C1951,C1951,$F$2:$F1951,F1951,$I$2:$I1951,I1951)</f>
        <v>1950</v>
      </c>
      <c r="I1951" s="4">
        <f>③入力シート!E1954</f>
        <v>0</v>
      </c>
      <c r="K1951" s="4">
        <f>③入力シート!G1954</f>
        <v>0</v>
      </c>
      <c r="L1951" s="4">
        <f>③入力シート!H1954</f>
        <v>0</v>
      </c>
      <c r="O1951" s="4">
        <f>①基本情報!$B$9</f>
        <v>0</v>
      </c>
      <c r="P1951" s="4" t="str">
        <f>③入力シート!B1954</f>
        <v/>
      </c>
      <c r="R1951" s="4" t="s">
        <v>50</v>
      </c>
      <c r="S1951" s="4" t="str">
        <f t="shared" si="30"/>
        <v/>
      </c>
      <c r="T1951" s="4">
        <f>③入力シート!J1954</f>
        <v>0</v>
      </c>
    </row>
    <row r="1952" spans="1:20" ht="15" customHeight="1">
      <c r="A1952" s="4">
        <v>0</v>
      </c>
      <c r="B1952" s="4">
        <f>③入力シート!$B$2</f>
        <v>202307</v>
      </c>
      <c r="C1952" s="4" t="e">
        <f>③入力シート!C1955*100+③入力シート!D1955</f>
        <v>#VALUE!</v>
      </c>
      <c r="D1952" s="4">
        <v>112011</v>
      </c>
      <c r="E1952" s="4">
        <f>①基本情報!$B$11</f>
        <v>0</v>
      </c>
      <c r="F1952" s="4" t="str">
        <f>③入力シート!Q1955</f>
        <v/>
      </c>
      <c r="G1952" s="4">
        <v>1</v>
      </c>
      <c r="H1952">
        <f>COUNTIFS($C$2:$C1952,C1952,$F$2:$F1952,F1952,$I$2:$I1952,I1952)</f>
        <v>1951</v>
      </c>
      <c r="I1952" s="4">
        <f>③入力シート!E1955</f>
        <v>0</v>
      </c>
      <c r="K1952" s="4">
        <f>③入力シート!G1955</f>
        <v>0</v>
      </c>
      <c r="L1952" s="4">
        <f>③入力シート!H1955</f>
        <v>0</v>
      </c>
      <c r="O1952" s="4">
        <f>①基本情報!$B$9</f>
        <v>0</v>
      </c>
      <c r="P1952" s="4" t="str">
        <f>③入力シート!B1955</f>
        <v/>
      </c>
      <c r="R1952" s="4" t="s">
        <v>50</v>
      </c>
      <c r="S1952" s="4" t="str">
        <f t="shared" si="30"/>
        <v/>
      </c>
      <c r="T1952" s="4">
        <f>③入力シート!J1955</f>
        <v>0</v>
      </c>
    </row>
    <row r="1953" spans="1:20" ht="15" customHeight="1">
      <c r="A1953" s="4">
        <v>0</v>
      </c>
      <c r="B1953" s="4">
        <f>③入力シート!$B$2</f>
        <v>202307</v>
      </c>
      <c r="C1953" s="4" t="e">
        <f>③入力シート!C1956*100+③入力シート!D1956</f>
        <v>#VALUE!</v>
      </c>
      <c r="D1953" s="4">
        <v>112011</v>
      </c>
      <c r="E1953" s="4">
        <f>①基本情報!$B$11</f>
        <v>0</v>
      </c>
      <c r="F1953" s="4" t="str">
        <f>③入力シート!Q1956</f>
        <v/>
      </c>
      <c r="G1953" s="4">
        <v>1</v>
      </c>
      <c r="H1953">
        <f>COUNTIFS($C$2:$C1953,C1953,$F$2:$F1953,F1953,$I$2:$I1953,I1953)</f>
        <v>1952</v>
      </c>
      <c r="I1953" s="4">
        <f>③入力シート!E1956</f>
        <v>0</v>
      </c>
      <c r="K1953" s="4">
        <f>③入力シート!G1956</f>
        <v>0</v>
      </c>
      <c r="L1953" s="4">
        <f>③入力シート!H1956</f>
        <v>0</v>
      </c>
      <c r="O1953" s="4">
        <f>①基本情報!$B$9</f>
        <v>0</v>
      </c>
      <c r="P1953" s="4" t="str">
        <f>③入力シート!B1956</f>
        <v/>
      </c>
      <c r="R1953" s="4" t="s">
        <v>50</v>
      </c>
      <c r="S1953" s="4" t="str">
        <f t="shared" si="30"/>
        <v/>
      </c>
      <c r="T1953" s="4">
        <f>③入力シート!J1956</f>
        <v>0</v>
      </c>
    </row>
    <row r="1954" spans="1:20" ht="15" customHeight="1">
      <c r="A1954" s="4">
        <v>0</v>
      </c>
      <c r="B1954" s="4">
        <f>③入力シート!$B$2</f>
        <v>202307</v>
      </c>
      <c r="C1954" s="4" t="e">
        <f>③入力シート!C1957*100+③入力シート!D1957</f>
        <v>#VALUE!</v>
      </c>
      <c r="D1954" s="4">
        <v>112011</v>
      </c>
      <c r="E1954" s="4">
        <f>①基本情報!$B$11</f>
        <v>0</v>
      </c>
      <c r="F1954" s="4" t="str">
        <f>③入力シート!Q1957</f>
        <v/>
      </c>
      <c r="G1954" s="4">
        <v>1</v>
      </c>
      <c r="H1954">
        <f>COUNTIFS($C$2:$C1954,C1954,$F$2:$F1954,F1954,$I$2:$I1954,I1954)</f>
        <v>1953</v>
      </c>
      <c r="I1954" s="4">
        <f>③入力シート!E1957</f>
        <v>0</v>
      </c>
      <c r="K1954" s="4">
        <f>③入力シート!G1957</f>
        <v>0</v>
      </c>
      <c r="L1954" s="4">
        <f>③入力シート!H1957</f>
        <v>0</v>
      </c>
      <c r="O1954" s="4">
        <f>①基本情報!$B$9</f>
        <v>0</v>
      </c>
      <c r="P1954" s="4" t="str">
        <f>③入力シート!B1957</f>
        <v/>
      </c>
      <c r="R1954" s="4" t="s">
        <v>50</v>
      </c>
      <c r="S1954" s="4" t="str">
        <f t="shared" si="30"/>
        <v/>
      </c>
      <c r="T1954" s="4">
        <f>③入力シート!J1957</f>
        <v>0</v>
      </c>
    </row>
    <row r="1955" spans="1:20" ht="15" customHeight="1">
      <c r="A1955" s="4">
        <v>0</v>
      </c>
      <c r="B1955" s="4">
        <f>③入力シート!$B$2</f>
        <v>202307</v>
      </c>
      <c r="C1955" s="4" t="e">
        <f>③入力シート!C1958*100+③入力シート!D1958</f>
        <v>#VALUE!</v>
      </c>
      <c r="D1955" s="4">
        <v>112011</v>
      </c>
      <c r="E1955" s="4">
        <f>①基本情報!$B$11</f>
        <v>0</v>
      </c>
      <c r="F1955" s="4" t="str">
        <f>③入力シート!Q1958</f>
        <v/>
      </c>
      <c r="G1955" s="4">
        <v>1</v>
      </c>
      <c r="H1955">
        <f>COUNTIFS($C$2:$C1955,C1955,$F$2:$F1955,F1955,$I$2:$I1955,I1955)</f>
        <v>1954</v>
      </c>
      <c r="I1955" s="4">
        <f>③入力シート!E1958</f>
        <v>0</v>
      </c>
      <c r="K1955" s="4">
        <f>③入力シート!G1958</f>
        <v>0</v>
      </c>
      <c r="L1955" s="4">
        <f>③入力シート!H1958</f>
        <v>0</v>
      </c>
      <c r="O1955" s="4">
        <f>①基本情報!$B$9</f>
        <v>0</v>
      </c>
      <c r="P1955" s="4" t="str">
        <f>③入力シート!B1958</f>
        <v/>
      </c>
      <c r="R1955" s="4" t="s">
        <v>50</v>
      </c>
      <c r="S1955" s="4" t="str">
        <f t="shared" si="30"/>
        <v/>
      </c>
      <c r="T1955" s="4">
        <f>③入力シート!J1958</f>
        <v>0</v>
      </c>
    </row>
    <row r="1956" spans="1:20" ht="15" customHeight="1">
      <c r="A1956" s="4">
        <v>0</v>
      </c>
      <c r="B1956" s="4">
        <f>③入力シート!$B$2</f>
        <v>202307</v>
      </c>
      <c r="C1956" s="4" t="e">
        <f>③入力シート!C1959*100+③入力シート!D1959</f>
        <v>#VALUE!</v>
      </c>
      <c r="D1956" s="4">
        <v>112011</v>
      </c>
      <c r="E1956" s="4">
        <f>①基本情報!$B$11</f>
        <v>0</v>
      </c>
      <c r="F1956" s="4" t="str">
        <f>③入力シート!Q1959</f>
        <v/>
      </c>
      <c r="G1956" s="4">
        <v>1</v>
      </c>
      <c r="H1956">
        <f>COUNTIFS($C$2:$C1956,C1956,$F$2:$F1956,F1956,$I$2:$I1956,I1956)</f>
        <v>1955</v>
      </c>
      <c r="I1956" s="4">
        <f>③入力シート!E1959</f>
        <v>0</v>
      </c>
      <c r="K1956" s="4">
        <f>③入力シート!G1959</f>
        <v>0</v>
      </c>
      <c r="L1956" s="4">
        <f>③入力シート!H1959</f>
        <v>0</v>
      </c>
      <c r="O1956" s="4">
        <f>①基本情報!$B$9</f>
        <v>0</v>
      </c>
      <c r="P1956" s="4" t="str">
        <f>③入力シート!B1959</f>
        <v/>
      </c>
      <c r="R1956" s="4" t="s">
        <v>50</v>
      </c>
      <c r="S1956" s="4" t="str">
        <f t="shared" si="30"/>
        <v/>
      </c>
      <c r="T1956" s="4">
        <f>③入力シート!J1959</f>
        <v>0</v>
      </c>
    </row>
    <row r="1957" spans="1:20" ht="15" customHeight="1">
      <c r="A1957" s="4">
        <v>0</v>
      </c>
      <c r="B1957" s="4">
        <f>③入力シート!$B$2</f>
        <v>202307</v>
      </c>
      <c r="C1957" s="4" t="e">
        <f>③入力シート!C1960*100+③入力シート!D1960</f>
        <v>#VALUE!</v>
      </c>
      <c r="D1957" s="4">
        <v>112011</v>
      </c>
      <c r="E1957" s="4">
        <f>①基本情報!$B$11</f>
        <v>0</v>
      </c>
      <c r="F1957" s="4" t="str">
        <f>③入力シート!Q1960</f>
        <v/>
      </c>
      <c r="G1957" s="4">
        <v>1</v>
      </c>
      <c r="H1957">
        <f>COUNTIFS($C$2:$C1957,C1957,$F$2:$F1957,F1957,$I$2:$I1957,I1957)</f>
        <v>1956</v>
      </c>
      <c r="I1957" s="4">
        <f>③入力シート!E1960</f>
        <v>0</v>
      </c>
      <c r="K1957" s="4">
        <f>③入力シート!G1960</f>
        <v>0</v>
      </c>
      <c r="L1957" s="4">
        <f>③入力シート!H1960</f>
        <v>0</v>
      </c>
      <c r="O1957" s="4">
        <f>①基本情報!$B$9</f>
        <v>0</v>
      </c>
      <c r="P1957" s="4" t="str">
        <f>③入力シート!B1960</f>
        <v/>
      </c>
      <c r="R1957" s="4" t="s">
        <v>50</v>
      </c>
      <c r="S1957" s="4" t="str">
        <f t="shared" si="30"/>
        <v/>
      </c>
      <c r="T1957" s="4">
        <f>③入力シート!J1960</f>
        <v>0</v>
      </c>
    </row>
    <row r="1958" spans="1:20" ht="15" customHeight="1">
      <c r="A1958" s="4">
        <v>0</v>
      </c>
      <c r="B1958" s="4">
        <f>③入力シート!$B$2</f>
        <v>202307</v>
      </c>
      <c r="C1958" s="4" t="e">
        <f>③入力シート!C1961*100+③入力シート!D1961</f>
        <v>#VALUE!</v>
      </c>
      <c r="D1958" s="4">
        <v>112011</v>
      </c>
      <c r="E1958" s="4">
        <f>①基本情報!$B$11</f>
        <v>0</v>
      </c>
      <c r="F1958" s="4" t="str">
        <f>③入力シート!Q1961</f>
        <v/>
      </c>
      <c r="G1958" s="4">
        <v>1</v>
      </c>
      <c r="H1958">
        <f>COUNTIFS($C$2:$C1958,C1958,$F$2:$F1958,F1958,$I$2:$I1958,I1958)</f>
        <v>1957</v>
      </c>
      <c r="I1958" s="4">
        <f>③入力シート!E1961</f>
        <v>0</v>
      </c>
      <c r="K1958" s="4">
        <f>③入力シート!G1961</f>
        <v>0</v>
      </c>
      <c r="L1958" s="4">
        <f>③入力シート!H1961</f>
        <v>0</v>
      </c>
      <c r="O1958" s="4">
        <f>①基本情報!$B$9</f>
        <v>0</v>
      </c>
      <c r="P1958" s="4" t="str">
        <f>③入力シート!B1961</f>
        <v/>
      </c>
      <c r="R1958" s="4" t="s">
        <v>50</v>
      </c>
      <c r="S1958" s="4" t="str">
        <f t="shared" si="30"/>
        <v/>
      </c>
      <c r="T1958" s="4">
        <f>③入力シート!J1961</f>
        <v>0</v>
      </c>
    </row>
    <row r="1959" spans="1:20" ht="15" customHeight="1">
      <c r="A1959" s="4">
        <v>0</v>
      </c>
      <c r="B1959" s="4">
        <f>③入力シート!$B$2</f>
        <v>202307</v>
      </c>
      <c r="C1959" s="4" t="e">
        <f>③入力シート!C1962*100+③入力シート!D1962</f>
        <v>#VALUE!</v>
      </c>
      <c r="D1959" s="4">
        <v>112011</v>
      </c>
      <c r="E1959" s="4">
        <f>①基本情報!$B$11</f>
        <v>0</v>
      </c>
      <c r="F1959" s="4" t="str">
        <f>③入力シート!Q1962</f>
        <v/>
      </c>
      <c r="G1959" s="4">
        <v>1</v>
      </c>
      <c r="H1959">
        <f>COUNTIFS($C$2:$C1959,C1959,$F$2:$F1959,F1959,$I$2:$I1959,I1959)</f>
        <v>1958</v>
      </c>
      <c r="I1959" s="4">
        <f>③入力シート!E1962</f>
        <v>0</v>
      </c>
      <c r="K1959" s="4">
        <f>③入力シート!G1962</f>
        <v>0</v>
      </c>
      <c r="L1959" s="4">
        <f>③入力シート!H1962</f>
        <v>0</v>
      </c>
      <c r="O1959" s="4">
        <f>①基本情報!$B$9</f>
        <v>0</v>
      </c>
      <c r="P1959" s="4" t="str">
        <f>③入力シート!B1962</f>
        <v/>
      </c>
      <c r="R1959" s="4" t="s">
        <v>50</v>
      </c>
      <c r="S1959" s="4" t="str">
        <f t="shared" si="30"/>
        <v/>
      </c>
      <c r="T1959" s="4">
        <f>③入力シート!J1962</f>
        <v>0</v>
      </c>
    </row>
    <row r="1960" spans="1:20" ht="15" customHeight="1">
      <c r="A1960" s="4">
        <v>0</v>
      </c>
      <c r="B1960" s="4">
        <f>③入力シート!$B$2</f>
        <v>202307</v>
      </c>
      <c r="C1960" s="4" t="e">
        <f>③入力シート!C1963*100+③入力シート!D1963</f>
        <v>#VALUE!</v>
      </c>
      <c r="D1960" s="4">
        <v>112011</v>
      </c>
      <c r="E1960" s="4">
        <f>①基本情報!$B$11</f>
        <v>0</v>
      </c>
      <c r="F1960" s="4" t="str">
        <f>③入力シート!Q1963</f>
        <v/>
      </c>
      <c r="G1960" s="4">
        <v>1</v>
      </c>
      <c r="H1960">
        <f>COUNTIFS($C$2:$C1960,C1960,$F$2:$F1960,F1960,$I$2:$I1960,I1960)</f>
        <v>1959</v>
      </c>
      <c r="I1960" s="4">
        <f>③入力シート!E1963</f>
        <v>0</v>
      </c>
      <c r="K1960" s="4">
        <f>③入力シート!G1963</f>
        <v>0</v>
      </c>
      <c r="L1960" s="4">
        <f>③入力シート!H1963</f>
        <v>0</v>
      </c>
      <c r="O1960" s="4">
        <f>①基本情報!$B$9</f>
        <v>0</v>
      </c>
      <c r="P1960" s="4" t="str">
        <f>③入力シート!B1963</f>
        <v/>
      </c>
      <c r="R1960" s="4" t="s">
        <v>50</v>
      </c>
      <c r="S1960" s="4" t="str">
        <f t="shared" si="30"/>
        <v/>
      </c>
      <c r="T1960" s="4">
        <f>③入力シート!J1963</f>
        <v>0</v>
      </c>
    </row>
    <row r="1961" spans="1:20" ht="15" customHeight="1">
      <c r="A1961" s="4">
        <v>0</v>
      </c>
      <c r="B1961" s="4">
        <f>③入力シート!$B$2</f>
        <v>202307</v>
      </c>
      <c r="C1961" s="4" t="e">
        <f>③入力シート!C1964*100+③入力シート!D1964</f>
        <v>#VALUE!</v>
      </c>
      <c r="D1961" s="4">
        <v>112011</v>
      </c>
      <c r="E1961" s="4">
        <f>①基本情報!$B$11</f>
        <v>0</v>
      </c>
      <c r="F1961" s="4" t="str">
        <f>③入力シート!Q1964</f>
        <v/>
      </c>
      <c r="G1961" s="4">
        <v>1</v>
      </c>
      <c r="H1961">
        <f>COUNTIFS($C$2:$C1961,C1961,$F$2:$F1961,F1961,$I$2:$I1961,I1961)</f>
        <v>1960</v>
      </c>
      <c r="I1961" s="4">
        <f>③入力シート!E1964</f>
        <v>0</v>
      </c>
      <c r="K1961" s="4">
        <f>③入力シート!G1964</f>
        <v>0</v>
      </c>
      <c r="L1961" s="4">
        <f>③入力シート!H1964</f>
        <v>0</v>
      </c>
      <c r="O1961" s="4">
        <f>①基本情報!$B$9</f>
        <v>0</v>
      </c>
      <c r="P1961" s="4" t="str">
        <f>③入力シート!B1964</f>
        <v/>
      </c>
      <c r="R1961" s="4" t="s">
        <v>50</v>
      </c>
      <c r="S1961" s="4" t="str">
        <f t="shared" ref="S1961:S2000" si="31">IFERROR(VLOOKUP(T1961,$V:$W,2,0),"")</f>
        <v/>
      </c>
      <c r="T1961" s="4">
        <f>③入力シート!J1964</f>
        <v>0</v>
      </c>
    </row>
    <row r="1962" spans="1:20" ht="15" customHeight="1">
      <c r="A1962" s="4">
        <v>0</v>
      </c>
      <c r="B1962" s="4">
        <f>③入力シート!$B$2</f>
        <v>202307</v>
      </c>
      <c r="C1962" s="4" t="e">
        <f>③入力シート!C1965*100+③入力シート!D1965</f>
        <v>#VALUE!</v>
      </c>
      <c r="D1962" s="4">
        <v>112011</v>
      </c>
      <c r="E1962" s="4">
        <f>①基本情報!$B$11</f>
        <v>0</v>
      </c>
      <c r="F1962" s="4" t="str">
        <f>③入力シート!Q1965</f>
        <v/>
      </c>
      <c r="G1962" s="4">
        <v>1</v>
      </c>
      <c r="H1962">
        <f>COUNTIFS($C$2:$C1962,C1962,$F$2:$F1962,F1962,$I$2:$I1962,I1962)</f>
        <v>1961</v>
      </c>
      <c r="I1962" s="4">
        <f>③入力シート!E1965</f>
        <v>0</v>
      </c>
      <c r="K1962" s="4">
        <f>③入力シート!G1965</f>
        <v>0</v>
      </c>
      <c r="L1962" s="4">
        <f>③入力シート!H1965</f>
        <v>0</v>
      </c>
      <c r="O1962" s="4">
        <f>①基本情報!$B$9</f>
        <v>0</v>
      </c>
      <c r="P1962" s="4" t="str">
        <f>③入力シート!B1965</f>
        <v/>
      </c>
      <c r="R1962" s="4" t="s">
        <v>50</v>
      </c>
      <c r="S1962" s="4" t="str">
        <f t="shared" si="31"/>
        <v/>
      </c>
      <c r="T1962" s="4">
        <f>③入力シート!J1965</f>
        <v>0</v>
      </c>
    </row>
    <row r="1963" spans="1:20" ht="15" customHeight="1">
      <c r="A1963" s="4">
        <v>0</v>
      </c>
      <c r="B1963" s="4">
        <f>③入力シート!$B$2</f>
        <v>202307</v>
      </c>
      <c r="C1963" s="4" t="e">
        <f>③入力シート!C1966*100+③入力シート!D1966</f>
        <v>#VALUE!</v>
      </c>
      <c r="D1963" s="4">
        <v>112011</v>
      </c>
      <c r="E1963" s="4">
        <f>①基本情報!$B$11</f>
        <v>0</v>
      </c>
      <c r="F1963" s="4" t="str">
        <f>③入力シート!Q1966</f>
        <v/>
      </c>
      <c r="G1963" s="4">
        <v>1</v>
      </c>
      <c r="H1963">
        <f>COUNTIFS($C$2:$C1963,C1963,$F$2:$F1963,F1963,$I$2:$I1963,I1963)</f>
        <v>1962</v>
      </c>
      <c r="I1963" s="4">
        <f>③入力シート!E1966</f>
        <v>0</v>
      </c>
      <c r="K1963" s="4">
        <f>③入力シート!G1966</f>
        <v>0</v>
      </c>
      <c r="L1963" s="4">
        <f>③入力シート!H1966</f>
        <v>0</v>
      </c>
      <c r="O1963" s="4">
        <f>①基本情報!$B$9</f>
        <v>0</v>
      </c>
      <c r="P1963" s="4" t="str">
        <f>③入力シート!B1966</f>
        <v/>
      </c>
      <c r="R1963" s="4" t="s">
        <v>50</v>
      </c>
      <c r="S1963" s="4" t="str">
        <f t="shared" si="31"/>
        <v/>
      </c>
      <c r="T1963" s="4">
        <f>③入力シート!J1966</f>
        <v>0</v>
      </c>
    </row>
    <row r="1964" spans="1:20" ht="15" customHeight="1">
      <c r="A1964" s="4">
        <v>0</v>
      </c>
      <c r="B1964" s="4">
        <f>③入力シート!$B$2</f>
        <v>202307</v>
      </c>
      <c r="C1964" s="4" t="e">
        <f>③入力シート!C1967*100+③入力シート!D1967</f>
        <v>#VALUE!</v>
      </c>
      <c r="D1964" s="4">
        <v>112011</v>
      </c>
      <c r="E1964" s="4">
        <f>①基本情報!$B$11</f>
        <v>0</v>
      </c>
      <c r="F1964" s="4" t="str">
        <f>③入力シート!Q1967</f>
        <v/>
      </c>
      <c r="G1964" s="4">
        <v>1</v>
      </c>
      <c r="H1964">
        <f>COUNTIFS($C$2:$C1964,C1964,$F$2:$F1964,F1964,$I$2:$I1964,I1964)</f>
        <v>1963</v>
      </c>
      <c r="I1964" s="4">
        <f>③入力シート!E1967</f>
        <v>0</v>
      </c>
      <c r="K1964" s="4">
        <f>③入力シート!G1967</f>
        <v>0</v>
      </c>
      <c r="L1964" s="4">
        <f>③入力シート!H1967</f>
        <v>0</v>
      </c>
      <c r="O1964" s="4">
        <f>①基本情報!$B$9</f>
        <v>0</v>
      </c>
      <c r="P1964" s="4" t="str">
        <f>③入力シート!B1967</f>
        <v/>
      </c>
      <c r="R1964" s="4" t="s">
        <v>50</v>
      </c>
      <c r="S1964" s="4" t="str">
        <f t="shared" si="31"/>
        <v/>
      </c>
      <c r="T1964" s="4">
        <f>③入力シート!J1967</f>
        <v>0</v>
      </c>
    </row>
    <row r="1965" spans="1:20" ht="15" customHeight="1">
      <c r="A1965" s="4">
        <v>0</v>
      </c>
      <c r="B1965" s="4">
        <f>③入力シート!$B$2</f>
        <v>202307</v>
      </c>
      <c r="C1965" s="4" t="e">
        <f>③入力シート!C1968*100+③入力シート!D1968</f>
        <v>#VALUE!</v>
      </c>
      <c r="D1965" s="4">
        <v>112011</v>
      </c>
      <c r="E1965" s="4">
        <f>①基本情報!$B$11</f>
        <v>0</v>
      </c>
      <c r="F1965" s="4" t="str">
        <f>③入力シート!Q1968</f>
        <v/>
      </c>
      <c r="G1965" s="4">
        <v>1</v>
      </c>
      <c r="H1965">
        <f>COUNTIFS($C$2:$C1965,C1965,$F$2:$F1965,F1965,$I$2:$I1965,I1965)</f>
        <v>1964</v>
      </c>
      <c r="I1965" s="4">
        <f>③入力シート!E1968</f>
        <v>0</v>
      </c>
      <c r="K1965" s="4">
        <f>③入力シート!G1968</f>
        <v>0</v>
      </c>
      <c r="L1965" s="4">
        <f>③入力シート!H1968</f>
        <v>0</v>
      </c>
      <c r="O1965" s="4">
        <f>①基本情報!$B$9</f>
        <v>0</v>
      </c>
      <c r="P1965" s="4" t="str">
        <f>③入力シート!B1968</f>
        <v/>
      </c>
      <c r="R1965" s="4" t="s">
        <v>50</v>
      </c>
      <c r="S1965" s="4" t="str">
        <f t="shared" si="31"/>
        <v/>
      </c>
      <c r="T1965" s="4">
        <f>③入力シート!J1968</f>
        <v>0</v>
      </c>
    </row>
    <row r="1966" spans="1:20" ht="15" customHeight="1">
      <c r="A1966" s="4">
        <v>0</v>
      </c>
      <c r="B1966" s="4">
        <f>③入力シート!$B$2</f>
        <v>202307</v>
      </c>
      <c r="C1966" s="4" t="e">
        <f>③入力シート!C1969*100+③入力シート!D1969</f>
        <v>#VALUE!</v>
      </c>
      <c r="D1966" s="4">
        <v>112011</v>
      </c>
      <c r="E1966" s="4">
        <f>①基本情報!$B$11</f>
        <v>0</v>
      </c>
      <c r="F1966" s="4" t="str">
        <f>③入力シート!Q1969</f>
        <v/>
      </c>
      <c r="G1966" s="4">
        <v>1</v>
      </c>
      <c r="H1966">
        <f>COUNTIFS($C$2:$C1966,C1966,$F$2:$F1966,F1966,$I$2:$I1966,I1966)</f>
        <v>1965</v>
      </c>
      <c r="I1966" s="4">
        <f>③入力シート!E1969</f>
        <v>0</v>
      </c>
      <c r="K1966" s="4">
        <f>③入力シート!G1969</f>
        <v>0</v>
      </c>
      <c r="L1966" s="4">
        <f>③入力シート!H1969</f>
        <v>0</v>
      </c>
      <c r="O1966" s="4">
        <f>①基本情報!$B$9</f>
        <v>0</v>
      </c>
      <c r="P1966" s="4" t="str">
        <f>③入力シート!B1969</f>
        <v/>
      </c>
      <c r="R1966" s="4" t="s">
        <v>50</v>
      </c>
      <c r="S1966" s="4" t="str">
        <f t="shared" si="31"/>
        <v/>
      </c>
      <c r="T1966" s="4">
        <f>③入力シート!J1969</f>
        <v>0</v>
      </c>
    </row>
    <row r="1967" spans="1:20" ht="15" customHeight="1">
      <c r="A1967" s="4">
        <v>0</v>
      </c>
      <c r="B1967" s="4">
        <f>③入力シート!$B$2</f>
        <v>202307</v>
      </c>
      <c r="C1967" s="4" t="e">
        <f>③入力シート!C1970*100+③入力シート!D1970</f>
        <v>#VALUE!</v>
      </c>
      <c r="D1967" s="4">
        <v>112011</v>
      </c>
      <c r="E1967" s="4">
        <f>①基本情報!$B$11</f>
        <v>0</v>
      </c>
      <c r="F1967" s="4" t="str">
        <f>③入力シート!Q1970</f>
        <v/>
      </c>
      <c r="G1967" s="4">
        <v>1</v>
      </c>
      <c r="H1967">
        <f>COUNTIFS($C$2:$C1967,C1967,$F$2:$F1967,F1967,$I$2:$I1967,I1967)</f>
        <v>1966</v>
      </c>
      <c r="I1967" s="4">
        <f>③入力シート!E1970</f>
        <v>0</v>
      </c>
      <c r="K1967" s="4">
        <f>③入力シート!G1970</f>
        <v>0</v>
      </c>
      <c r="L1967" s="4">
        <f>③入力シート!H1970</f>
        <v>0</v>
      </c>
      <c r="O1967" s="4">
        <f>①基本情報!$B$9</f>
        <v>0</v>
      </c>
      <c r="P1967" s="4" t="str">
        <f>③入力シート!B1970</f>
        <v/>
      </c>
      <c r="R1967" s="4" t="s">
        <v>50</v>
      </c>
      <c r="S1967" s="4" t="str">
        <f t="shared" si="31"/>
        <v/>
      </c>
      <c r="T1967" s="4">
        <f>③入力シート!J1970</f>
        <v>0</v>
      </c>
    </row>
    <row r="1968" spans="1:20" ht="15" customHeight="1">
      <c r="A1968" s="4">
        <v>0</v>
      </c>
      <c r="B1968" s="4">
        <f>③入力シート!$B$2</f>
        <v>202307</v>
      </c>
      <c r="C1968" s="4" t="e">
        <f>③入力シート!C1971*100+③入力シート!D1971</f>
        <v>#VALUE!</v>
      </c>
      <c r="D1968" s="4">
        <v>112011</v>
      </c>
      <c r="E1968" s="4">
        <f>①基本情報!$B$11</f>
        <v>0</v>
      </c>
      <c r="F1968" s="4" t="str">
        <f>③入力シート!Q1971</f>
        <v/>
      </c>
      <c r="G1968" s="4">
        <v>1</v>
      </c>
      <c r="H1968">
        <f>COUNTIFS($C$2:$C1968,C1968,$F$2:$F1968,F1968,$I$2:$I1968,I1968)</f>
        <v>1967</v>
      </c>
      <c r="I1968" s="4">
        <f>③入力シート!E1971</f>
        <v>0</v>
      </c>
      <c r="K1968" s="4">
        <f>③入力シート!G1971</f>
        <v>0</v>
      </c>
      <c r="L1968" s="4">
        <f>③入力シート!H1971</f>
        <v>0</v>
      </c>
      <c r="O1968" s="4">
        <f>①基本情報!$B$9</f>
        <v>0</v>
      </c>
      <c r="P1968" s="4" t="str">
        <f>③入力シート!B1971</f>
        <v/>
      </c>
      <c r="R1968" s="4" t="s">
        <v>50</v>
      </c>
      <c r="S1968" s="4" t="str">
        <f t="shared" si="31"/>
        <v/>
      </c>
      <c r="T1968" s="4">
        <f>③入力シート!J1971</f>
        <v>0</v>
      </c>
    </row>
    <row r="1969" spans="1:20" ht="15" customHeight="1">
      <c r="A1969" s="4">
        <v>0</v>
      </c>
      <c r="B1969" s="4">
        <f>③入力シート!$B$2</f>
        <v>202307</v>
      </c>
      <c r="C1969" s="4" t="e">
        <f>③入力シート!C1972*100+③入力シート!D1972</f>
        <v>#VALUE!</v>
      </c>
      <c r="D1969" s="4">
        <v>112011</v>
      </c>
      <c r="E1969" s="4">
        <f>①基本情報!$B$11</f>
        <v>0</v>
      </c>
      <c r="F1969" s="4" t="str">
        <f>③入力シート!Q1972</f>
        <v/>
      </c>
      <c r="G1969" s="4">
        <v>1</v>
      </c>
      <c r="H1969">
        <f>COUNTIFS($C$2:$C1969,C1969,$F$2:$F1969,F1969,$I$2:$I1969,I1969)</f>
        <v>1968</v>
      </c>
      <c r="I1969" s="4">
        <f>③入力シート!E1972</f>
        <v>0</v>
      </c>
      <c r="K1969" s="4">
        <f>③入力シート!G1972</f>
        <v>0</v>
      </c>
      <c r="L1969" s="4">
        <f>③入力シート!H1972</f>
        <v>0</v>
      </c>
      <c r="O1969" s="4">
        <f>①基本情報!$B$9</f>
        <v>0</v>
      </c>
      <c r="P1969" s="4" t="str">
        <f>③入力シート!B1972</f>
        <v/>
      </c>
      <c r="R1969" s="4" t="s">
        <v>50</v>
      </c>
      <c r="S1969" s="4" t="str">
        <f t="shared" si="31"/>
        <v/>
      </c>
      <c r="T1969" s="4">
        <f>③入力シート!J1972</f>
        <v>0</v>
      </c>
    </row>
    <row r="1970" spans="1:20" ht="15" customHeight="1">
      <c r="A1970" s="4">
        <v>0</v>
      </c>
      <c r="B1970" s="4">
        <f>③入力シート!$B$2</f>
        <v>202307</v>
      </c>
      <c r="C1970" s="4" t="e">
        <f>③入力シート!C1973*100+③入力シート!D1973</f>
        <v>#VALUE!</v>
      </c>
      <c r="D1970" s="4">
        <v>112011</v>
      </c>
      <c r="E1970" s="4">
        <f>①基本情報!$B$11</f>
        <v>0</v>
      </c>
      <c r="F1970" s="4" t="str">
        <f>③入力シート!Q1973</f>
        <v/>
      </c>
      <c r="G1970" s="4">
        <v>1</v>
      </c>
      <c r="H1970">
        <f>COUNTIFS($C$2:$C1970,C1970,$F$2:$F1970,F1970,$I$2:$I1970,I1970)</f>
        <v>1969</v>
      </c>
      <c r="I1970" s="4">
        <f>③入力シート!E1973</f>
        <v>0</v>
      </c>
      <c r="K1970" s="4">
        <f>③入力シート!G1973</f>
        <v>0</v>
      </c>
      <c r="L1970" s="4">
        <f>③入力シート!H1973</f>
        <v>0</v>
      </c>
      <c r="O1970" s="4">
        <f>①基本情報!$B$9</f>
        <v>0</v>
      </c>
      <c r="P1970" s="4" t="str">
        <f>③入力シート!B1973</f>
        <v/>
      </c>
      <c r="R1970" s="4" t="s">
        <v>50</v>
      </c>
      <c r="S1970" s="4" t="str">
        <f t="shared" si="31"/>
        <v/>
      </c>
      <c r="T1970" s="4">
        <f>③入力シート!J1973</f>
        <v>0</v>
      </c>
    </row>
    <row r="1971" spans="1:20" ht="15" customHeight="1">
      <c r="A1971" s="4">
        <v>0</v>
      </c>
      <c r="B1971" s="4">
        <f>③入力シート!$B$2</f>
        <v>202307</v>
      </c>
      <c r="C1971" s="4" t="e">
        <f>③入力シート!C1974*100+③入力シート!D1974</f>
        <v>#VALUE!</v>
      </c>
      <c r="D1971" s="4">
        <v>112011</v>
      </c>
      <c r="E1971" s="4">
        <f>①基本情報!$B$11</f>
        <v>0</v>
      </c>
      <c r="F1971" s="4" t="str">
        <f>③入力シート!Q1974</f>
        <v/>
      </c>
      <c r="G1971" s="4">
        <v>1</v>
      </c>
      <c r="H1971">
        <f>COUNTIFS($C$2:$C1971,C1971,$F$2:$F1971,F1971,$I$2:$I1971,I1971)</f>
        <v>1970</v>
      </c>
      <c r="I1971" s="4">
        <f>③入力シート!E1974</f>
        <v>0</v>
      </c>
      <c r="K1971" s="4">
        <f>③入力シート!G1974</f>
        <v>0</v>
      </c>
      <c r="L1971" s="4">
        <f>③入力シート!H1974</f>
        <v>0</v>
      </c>
      <c r="O1971" s="4">
        <f>①基本情報!$B$9</f>
        <v>0</v>
      </c>
      <c r="P1971" s="4" t="str">
        <f>③入力シート!B1974</f>
        <v/>
      </c>
      <c r="R1971" s="4" t="s">
        <v>50</v>
      </c>
      <c r="S1971" s="4" t="str">
        <f t="shared" si="31"/>
        <v/>
      </c>
      <c r="T1971" s="4">
        <f>③入力シート!J1974</f>
        <v>0</v>
      </c>
    </row>
    <row r="1972" spans="1:20" ht="15" customHeight="1">
      <c r="A1972" s="4">
        <v>0</v>
      </c>
      <c r="B1972" s="4">
        <f>③入力シート!$B$2</f>
        <v>202307</v>
      </c>
      <c r="C1972" s="4" t="e">
        <f>③入力シート!C1975*100+③入力シート!D1975</f>
        <v>#VALUE!</v>
      </c>
      <c r="D1972" s="4">
        <v>112011</v>
      </c>
      <c r="E1972" s="4">
        <f>①基本情報!$B$11</f>
        <v>0</v>
      </c>
      <c r="F1972" s="4" t="str">
        <f>③入力シート!Q1975</f>
        <v/>
      </c>
      <c r="G1972" s="4">
        <v>1</v>
      </c>
      <c r="H1972">
        <f>COUNTIFS($C$2:$C1972,C1972,$F$2:$F1972,F1972,$I$2:$I1972,I1972)</f>
        <v>1971</v>
      </c>
      <c r="I1972" s="4">
        <f>③入力シート!E1975</f>
        <v>0</v>
      </c>
      <c r="K1972" s="4">
        <f>③入力シート!G1975</f>
        <v>0</v>
      </c>
      <c r="L1972" s="4">
        <f>③入力シート!H1975</f>
        <v>0</v>
      </c>
      <c r="O1972" s="4">
        <f>①基本情報!$B$9</f>
        <v>0</v>
      </c>
      <c r="P1972" s="4" t="str">
        <f>③入力シート!B1975</f>
        <v/>
      </c>
      <c r="R1972" s="4" t="s">
        <v>50</v>
      </c>
      <c r="S1972" s="4" t="str">
        <f t="shared" si="31"/>
        <v/>
      </c>
      <c r="T1972" s="4">
        <f>③入力シート!J1975</f>
        <v>0</v>
      </c>
    </row>
    <row r="1973" spans="1:20" ht="15" customHeight="1">
      <c r="A1973" s="4">
        <v>0</v>
      </c>
      <c r="B1973" s="4">
        <f>③入力シート!$B$2</f>
        <v>202307</v>
      </c>
      <c r="C1973" s="4" t="e">
        <f>③入力シート!C1976*100+③入力シート!D1976</f>
        <v>#VALUE!</v>
      </c>
      <c r="D1973" s="4">
        <v>112011</v>
      </c>
      <c r="E1973" s="4">
        <f>①基本情報!$B$11</f>
        <v>0</v>
      </c>
      <c r="F1973" s="4" t="str">
        <f>③入力シート!Q1976</f>
        <v/>
      </c>
      <c r="G1973" s="4">
        <v>1</v>
      </c>
      <c r="H1973">
        <f>COUNTIFS($C$2:$C1973,C1973,$F$2:$F1973,F1973,$I$2:$I1973,I1973)</f>
        <v>1972</v>
      </c>
      <c r="I1973" s="4">
        <f>③入力シート!E1976</f>
        <v>0</v>
      </c>
      <c r="K1973" s="4">
        <f>③入力シート!G1976</f>
        <v>0</v>
      </c>
      <c r="L1973" s="4">
        <f>③入力シート!H1976</f>
        <v>0</v>
      </c>
      <c r="O1973" s="4">
        <f>①基本情報!$B$9</f>
        <v>0</v>
      </c>
      <c r="P1973" s="4" t="str">
        <f>③入力シート!B1976</f>
        <v/>
      </c>
      <c r="R1973" s="4" t="s">
        <v>50</v>
      </c>
      <c r="S1973" s="4" t="str">
        <f t="shared" si="31"/>
        <v/>
      </c>
      <c r="T1973" s="4">
        <f>③入力シート!J1976</f>
        <v>0</v>
      </c>
    </row>
    <row r="1974" spans="1:20" ht="15" customHeight="1">
      <c r="A1974" s="4">
        <v>0</v>
      </c>
      <c r="B1974" s="4">
        <f>③入力シート!$B$2</f>
        <v>202307</v>
      </c>
      <c r="C1974" s="4" t="e">
        <f>③入力シート!C1977*100+③入力シート!D1977</f>
        <v>#VALUE!</v>
      </c>
      <c r="D1974" s="4">
        <v>112011</v>
      </c>
      <c r="E1974" s="4">
        <f>①基本情報!$B$11</f>
        <v>0</v>
      </c>
      <c r="F1974" s="4" t="str">
        <f>③入力シート!Q1977</f>
        <v/>
      </c>
      <c r="G1974" s="4">
        <v>1</v>
      </c>
      <c r="H1974">
        <f>COUNTIFS($C$2:$C1974,C1974,$F$2:$F1974,F1974,$I$2:$I1974,I1974)</f>
        <v>1973</v>
      </c>
      <c r="I1974" s="4">
        <f>③入力シート!E1977</f>
        <v>0</v>
      </c>
      <c r="K1974" s="4">
        <f>③入力シート!G1977</f>
        <v>0</v>
      </c>
      <c r="L1974" s="4">
        <f>③入力シート!H1977</f>
        <v>0</v>
      </c>
      <c r="O1974" s="4">
        <f>①基本情報!$B$9</f>
        <v>0</v>
      </c>
      <c r="P1974" s="4" t="str">
        <f>③入力シート!B1977</f>
        <v/>
      </c>
      <c r="R1974" s="4" t="s">
        <v>50</v>
      </c>
      <c r="S1974" s="4" t="str">
        <f t="shared" si="31"/>
        <v/>
      </c>
      <c r="T1974" s="4">
        <f>③入力シート!J1977</f>
        <v>0</v>
      </c>
    </row>
    <row r="1975" spans="1:20" ht="15" customHeight="1">
      <c r="A1975" s="4">
        <v>0</v>
      </c>
      <c r="B1975" s="4">
        <f>③入力シート!$B$2</f>
        <v>202307</v>
      </c>
      <c r="C1975" s="4" t="e">
        <f>③入力シート!C1978*100+③入力シート!D1978</f>
        <v>#VALUE!</v>
      </c>
      <c r="D1975" s="4">
        <v>112011</v>
      </c>
      <c r="E1975" s="4">
        <f>①基本情報!$B$11</f>
        <v>0</v>
      </c>
      <c r="F1975" s="4" t="str">
        <f>③入力シート!Q1978</f>
        <v/>
      </c>
      <c r="G1975" s="4">
        <v>1</v>
      </c>
      <c r="H1975">
        <f>COUNTIFS($C$2:$C1975,C1975,$F$2:$F1975,F1975,$I$2:$I1975,I1975)</f>
        <v>1974</v>
      </c>
      <c r="I1975" s="4">
        <f>③入力シート!E1978</f>
        <v>0</v>
      </c>
      <c r="K1975" s="4">
        <f>③入力シート!G1978</f>
        <v>0</v>
      </c>
      <c r="L1975" s="4">
        <f>③入力シート!H1978</f>
        <v>0</v>
      </c>
      <c r="O1975" s="4">
        <f>①基本情報!$B$9</f>
        <v>0</v>
      </c>
      <c r="P1975" s="4" t="str">
        <f>③入力シート!B1978</f>
        <v/>
      </c>
      <c r="R1975" s="4" t="s">
        <v>50</v>
      </c>
      <c r="S1975" s="4" t="str">
        <f t="shared" si="31"/>
        <v/>
      </c>
      <c r="T1975" s="4">
        <f>③入力シート!J1978</f>
        <v>0</v>
      </c>
    </row>
    <row r="1976" spans="1:20" ht="15" customHeight="1">
      <c r="A1976" s="4">
        <v>0</v>
      </c>
      <c r="B1976" s="4">
        <f>③入力シート!$B$2</f>
        <v>202307</v>
      </c>
      <c r="C1976" s="4" t="e">
        <f>③入力シート!C1979*100+③入力シート!D1979</f>
        <v>#VALUE!</v>
      </c>
      <c r="D1976" s="4">
        <v>112011</v>
      </c>
      <c r="E1976" s="4">
        <f>①基本情報!$B$11</f>
        <v>0</v>
      </c>
      <c r="F1976" s="4" t="str">
        <f>③入力シート!Q1979</f>
        <v/>
      </c>
      <c r="G1976" s="4">
        <v>1</v>
      </c>
      <c r="H1976">
        <f>COUNTIFS($C$2:$C1976,C1976,$F$2:$F1976,F1976,$I$2:$I1976,I1976)</f>
        <v>1975</v>
      </c>
      <c r="I1976" s="4">
        <f>③入力シート!E1979</f>
        <v>0</v>
      </c>
      <c r="K1976" s="4">
        <f>③入力シート!G1979</f>
        <v>0</v>
      </c>
      <c r="L1976" s="4">
        <f>③入力シート!H1979</f>
        <v>0</v>
      </c>
      <c r="O1976" s="4">
        <f>①基本情報!$B$9</f>
        <v>0</v>
      </c>
      <c r="P1976" s="4" t="str">
        <f>③入力シート!B1979</f>
        <v/>
      </c>
      <c r="R1976" s="4" t="s">
        <v>50</v>
      </c>
      <c r="S1976" s="4" t="str">
        <f t="shared" si="31"/>
        <v/>
      </c>
      <c r="T1976" s="4">
        <f>③入力シート!J1979</f>
        <v>0</v>
      </c>
    </row>
    <row r="1977" spans="1:20" ht="15" customHeight="1">
      <c r="A1977" s="4">
        <v>0</v>
      </c>
      <c r="B1977" s="4">
        <f>③入力シート!$B$2</f>
        <v>202307</v>
      </c>
      <c r="C1977" s="4" t="e">
        <f>③入力シート!C1980*100+③入力シート!D1980</f>
        <v>#VALUE!</v>
      </c>
      <c r="D1977" s="4">
        <v>112011</v>
      </c>
      <c r="E1977" s="4">
        <f>①基本情報!$B$11</f>
        <v>0</v>
      </c>
      <c r="F1977" s="4" t="str">
        <f>③入力シート!Q1980</f>
        <v/>
      </c>
      <c r="G1977" s="4">
        <v>1</v>
      </c>
      <c r="H1977">
        <f>COUNTIFS($C$2:$C1977,C1977,$F$2:$F1977,F1977,$I$2:$I1977,I1977)</f>
        <v>1976</v>
      </c>
      <c r="I1977" s="4">
        <f>③入力シート!E1980</f>
        <v>0</v>
      </c>
      <c r="K1977" s="4">
        <f>③入力シート!G1980</f>
        <v>0</v>
      </c>
      <c r="L1977" s="4">
        <f>③入力シート!H1980</f>
        <v>0</v>
      </c>
      <c r="O1977" s="4">
        <f>①基本情報!$B$9</f>
        <v>0</v>
      </c>
      <c r="P1977" s="4" t="str">
        <f>③入力シート!B1980</f>
        <v/>
      </c>
      <c r="R1977" s="4" t="s">
        <v>50</v>
      </c>
      <c r="S1977" s="4" t="str">
        <f t="shared" si="31"/>
        <v/>
      </c>
      <c r="T1977" s="4">
        <f>③入力シート!J1980</f>
        <v>0</v>
      </c>
    </row>
    <row r="1978" spans="1:20" ht="15" customHeight="1">
      <c r="A1978" s="4">
        <v>0</v>
      </c>
      <c r="B1978" s="4">
        <f>③入力シート!$B$2</f>
        <v>202307</v>
      </c>
      <c r="C1978" s="4" t="e">
        <f>③入力シート!C1981*100+③入力シート!D1981</f>
        <v>#VALUE!</v>
      </c>
      <c r="D1978" s="4">
        <v>112011</v>
      </c>
      <c r="E1978" s="4">
        <f>①基本情報!$B$11</f>
        <v>0</v>
      </c>
      <c r="F1978" s="4" t="str">
        <f>③入力シート!Q1981</f>
        <v/>
      </c>
      <c r="G1978" s="4">
        <v>1</v>
      </c>
      <c r="H1978">
        <f>COUNTIFS($C$2:$C1978,C1978,$F$2:$F1978,F1978,$I$2:$I1978,I1978)</f>
        <v>1977</v>
      </c>
      <c r="I1978" s="4">
        <f>③入力シート!E1981</f>
        <v>0</v>
      </c>
      <c r="K1978" s="4">
        <f>③入力シート!G1981</f>
        <v>0</v>
      </c>
      <c r="L1978" s="4">
        <f>③入力シート!H1981</f>
        <v>0</v>
      </c>
      <c r="O1978" s="4">
        <f>①基本情報!$B$9</f>
        <v>0</v>
      </c>
      <c r="P1978" s="4" t="str">
        <f>③入力シート!B1981</f>
        <v/>
      </c>
      <c r="R1978" s="4" t="s">
        <v>50</v>
      </c>
      <c r="S1978" s="4" t="str">
        <f t="shared" si="31"/>
        <v/>
      </c>
      <c r="T1978" s="4">
        <f>③入力シート!J1981</f>
        <v>0</v>
      </c>
    </row>
    <row r="1979" spans="1:20" ht="15" customHeight="1">
      <c r="A1979" s="4">
        <v>0</v>
      </c>
      <c r="B1979" s="4">
        <f>③入力シート!$B$2</f>
        <v>202307</v>
      </c>
      <c r="C1979" s="4" t="e">
        <f>③入力シート!C1982*100+③入力シート!D1982</f>
        <v>#VALUE!</v>
      </c>
      <c r="D1979" s="4">
        <v>112011</v>
      </c>
      <c r="E1979" s="4">
        <f>①基本情報!$B$11</f>
        <v>0</v>
      </c>
      <c r="F1979" s="4" t="str">
        <f>③入力シート!Q1982</f>
        <v/>
      </c>
      <c r="G1979" s="4">
        <v>1</v>
      </c>
      <c r="H1979">
        <f>COUNTIFS($C$2:$C1979,C1979,$F$2:$F1979,F1979,$I$2:$I1979,I1979)</f>
        <v>1978</v>
      </c>
      <c r="I1979" s="4">
        <f>③入力シート!E1982</f>
        <v>0</v>
      </c>
      <c r="K1979" s="4">
        <f>③入力シート!G1982</f>
        <v>0</v>
      </c>
      <c r="L1979" s="4">
        <f>③入力シート!H1982</f>
        <v>0</v>
      </c>
      <c r="O1979" s="4">
        <f>①基本情報!$B$9</f>
        <v>0</v>
      </c>
      <c r="P1979" s="4" t="str">
        <f>③入力シート!B1982</f>
        <v/>
      </c>
      <c r="R1979" s="4" t="s">
        <v>50</v>
      </c>
      <c r="S1979" s="4" t="str">
        <f t="shared" si="31"/>
        <v/>
      </c>
      <c r="T1979" s="4">
        <f>③入力シート!J1982</f>
        <v>0</v>
      </c>
    </row>
    <row r="1980" spans="1:20" ht="15" customHeight="1">
      <c r="A1980" s="4">
        <v>0</v>
      </c>
      <c r="B1980" s="4">
        <f>③入力シート!$B$2</f>
        <v>202307</v>
      </c>
      <c r="C1980" s="4" t="e">
        <f>③入力シート!C1983*100+③入力シート!D1983</f>
        <v>#VALUE!</v>
      </c>
      <c r="D1980" s="4">
        <v>112011</v>
      </c>
      <c r="E1980" s="4">
        <f>①基本情報!$B$11</f>
        <v>0</v>
      </c>
      <c r="F1980" s="4" t="str">
        <f>③入力シート!Q1983</f>
        <v/>
      </c>
      <c r="G1980" s="4">
        <v>1</v>
      </c>
      <c r="H1980">
        <f>COUNTIFS($C$2:$C1980,C1980,$F$2:$F1980,F1980,$I$2:$I1980,I1980)</f>
        <v>1979</v>
      </c>
      <c r="I1980" s="4">
        <f>③入力シート!E1983</f>
        <v>0</v>
      </c>
      <c r="K1980" s="4">
        <f>③入力シート!G1983</f>
        <v>0</v>
      </c>
      <c r="L1980" s="4">
        <f>③入力シート!H1983</f>
        <v>0</v>
      </c>
      <c r="O1980" s="4">
        <f>①基本情報!$B$9</f>
        <v>0</v>
      </c>
      <c r="P1980" s="4" t="str">
        <f>③入力シート!B1983</f>
        <v/>
      </c>
      <c r="R1980" s="4" t="s">
        <v>50</v>
      </c>
      <c r="S1980" s="4" t="str">
        <f t="shared" si="31"/>
        <v/>
      </c>
      <c r="T1980" s="4">
        <f>③入力シート!J1983</f>
        <v>0</v>
      </c>
    </row>
    <row r="1981" spans="1:20" ht="15" customHeight="1">
      <c r="A1981" s="4">
        <v>0</v>
      </c>
      <c r="B1981" s="4">
        <f>③入力シート!$B$2</f>
        <v>202307</v>
      </c>
      <c r="C1981" s="4" t="e">
        <f>③入力シート!C1984*100+③入力シート!D1984</f>
        <v>#VALUE!</v>
      </c>
      <c r="D1981" s="4">
        <v>112011</v>
      </c>
      <c r="E1981" s="4">
        <f>①基本情報!$B$11</f>
        <v>0</v>
      </c>
      <c r="F1981" s="4" t="str">
        <f>③入力シート!Q1984</f>
        <v/>
      </c>
      <c r="G1981" s="4">
        <v>1</v>
      </c>
      <c r="H1981">
        <f>COUNTIFS($C$2:$C1981,C1981,$F$2:$F1981,F1981,$I$2:$I1981,I1981)</f>
        <v>1980</v>
      </c>
      <c r="I1981" s="4">
        <f>③入力シート!E1984</f>
        <v>0</v>
      </c>
      <c r="K1981" s="4">
        <f>③入力シート!G1984</f>
        <v>0</v>
      </c>
      <c r="L1981" s="4">
        <f>③入力シート!H1984</f>
        <v>0</v>
      </c>
      <c r="O1981" s="4">
        <f>①基本情報!$B$9</f>
        <v>0</v>
      </c>
      <c r="P1981" s="4" t="str">
        <f>③入力シート!B1984</f>
        <v/>
      </c>
      <c r="R1981" s="4" t="s">
        <v>50</v>
      </c>
      <c r="S1981" s="4" t="str">
        <f t="shared" si="31"/>
        <v/>
      </c>
      <c r="T1981" s="4">
        <f>③入力シート!J1984</f>
        <v>0</v>
      </c>
    </row>
    <row r="1982" spans="1:20" ht="15" customHeight="1">
      <c r="A1982" s="4">
        <v>0</v>
      </c>
      <c r="B1982" s="4">
        <f>③入力シート!$B$2</f>
        <v>202307</v>
      </c>
      <c r="C1982" s="4" t="e">
        <f>③入力シート!C1985*100+③入力シート!D1985</f>
        <v>#VALUE!</v>
      </c>
      <c r="D1982" s="4">
        <v>112011</v>
      </c>
      <c r="E1982" s="4">
        <f>①基本情報!$B$11</f>
        <v>0</v>
      </c>
      <c r="F1982" s="4" t="str">
        <f>③入力シート!Q1985</f>
        <v/>
      </c>
      <c r="G1982" s="4">
        <v>1</v>
      </c>
      <c r="H1982">
        <f>COUNTIFS($C$2:$C1982,C1982,$F$2:$F1982,F1982,$I$2:$I1982,I1982)</f>
        <v>1981</v>
      </c>
      <c r="I1982" s="4">
        <f>③入力シート!E1985</f>
        <v>0</v>
      </c>
      <c r="K1982" s="4">
        <f>③入力シート!G1985</f>
        <v>0</v>
      </c>
      <c r="L1982" s="4">
        <f>③入力シート!H1985</f>
        <v>0</v>
      </c>
      <c r="O1982" s="4">
        <f>①基本情報!$B$9</f>
        <v>0</v>
      </c>
      <c r="P1982" s="4" t="str">
        <f>③入力シート!B1985</f>
        <v/>
      </c>
      <c r="R1982" s="4" t="s">
        <v>50</v>
      </c>
      <c r="S1982" s="4" t="str">
        <f t="shared" si="31"/>
        <v/>
      </c>
      <c r="T1982" s="4">
        <f>③入力シート!J1985</f>
        <v>0</v>
      </c>
    </row>
    <row r="1983" spans="1:20" ht="15" customHeight="1">
      <c r="A1983" s="4">
        <v>0</v>
      </c>
      <c r="B1983" s="4">
        <f>③入力シート!$B$2</f>
        <v>202307</v>
      </c>
      <c r="C1983" s="4" t="e">
        <f>③入力シート!C1986*100+③入力シート!D1986</f>
        <v>#VALUE!</v>
      </c>
      <c r="D1983" s="4">
        <v>112011</v>
      </c>
      <c r="E1983" s="4">
        <f>①基本情報!$B$11</f>
        <v>0</v>
      </c>
      <c r="F1983" s="4" t="str">
        <f>③入力シート!Q1986</f>
        <v/>
      </c>
      <c r="G1983" s="4">
        <v>1</v>
      </c>
      <c r="H1983">
        <f>COUNTIFS($C$2:$C1983,C1983,$F$2:$F1983,F1983,$I$2:$I1983,I1983)</f>
        <v>1982</v>
      </c>
      <c r="I1983" s="4">
        <f>③入力シート!E1986</f>
        <v>0</v>
      </c>
      <c r="K1983" s="4">
        <f>③入力シート!G1986</f>
        <v>0</v>
      </c>
      <c r="L1983" s="4">
        <f>③入力シート!H1986</f>
        <v>0</v>
      </c>
      <c r="O1983" s="4">
        <f>①基本情報!$B$9</f>
        <v>0</v>
      </c>
      <c r="P1983" s="4" t="str">
        <f>③入力シート!B1986</f>
        <v/>
      </c>
      <c r="R1983" s="4" t="s">
        <v>50</v>
      </c>
      <c r="S1983" s="4" t="str">
        <f t="shared" si="31"/>
        <v/>
      </c>
      <c r="T1983" s="4">
        <f>③入力シート!J1986</f>
        <v>0</v>
      </c>
    </row>
    <row r="1984" spans="1:20" ht="15" customHeight="1">
      <c r="A1984" s="4">
        <v>0</v>
      </c>
      <c r="B1984" s="4">
        <f>③入力シート!$B$2</f>
        <v>202307</v>
      </c>
      <c r="C1984" s="4" t="e">
        <f>③入力シート!C1987*100+③入力シート!D1987</f>
        <v>#VALUE!</v>
      </c>
      <c r="D1984" s="4">
        <v>112011</v>
      </c>
      <c r="E1984" s="4">
        <f>①基本情報!$B$11</f>
        <v>0</v>
      </c>
      <c r="F1984" s="4" t="str">
        <f>③入力シート!Q1987</f>
        <v/>
      </c>
      <c r="G1984" s="4">
        <v>1</v>
      </c>
      <c r="H1984">
        <f>COUNTIFS($C$2:$C1984,C1984,$F$2:$F1984,F1984,$I$2:$I1984,I1984)</f>
        <v>1983</v>
      </c>
      <c r="I1984" s="4">
        <f>③入力シート!E1987</f>
        <v>0</v>
      </c>
      <c r="K1984" s="4">
        <f>③入力シート!G1987</f>
        <v>0</v>
      </c>
      <c r="L1984" s="4">
        <f>③入力シート!H1987</f>
        <v>0</v>
      </c>
      <c r="O1984" s="4">
        <f>①基本情報!$B$9</f>
        <v>0</v>
      </c>
      <c r="P1984" s="4" t="str">
        <f>③入力シート!B1987</f>
        <v/>
      </c>
      <c r="R1984" s="4" t="s">
        <v>50</v>
      </c>
      <c r="S1984" s="4" t="str">
        <f t="shared" si="31"/>
        <v/>
      </c>
      <c r="T1984" s="4">
        <f>③入力シート!J1987</f>
        <v>0</v>
      </c>
    </row>
    <row r="1985" spans="1:20" ht="15" customHeight="1">
      <c r="A1985" s="4">
        <v>0</v>
      </c>
      <c r="B1985" s="4">
        <f>③入力シート!$B$2</f>
        <v>202307</v>
      </c>
      <c r="C1985" s="4" t="e">
        <f>③入力シート!C1988*100+③入力シート!D1988</f>
        <v>#VALUE!</v>
      </c>
      <c r="D1985" s="4">
        <v>112011</v>
      </c>
      <c r="E1985" s="4">
        <f>①基本情報!$B$11</f>
        <v>0</v>
      </c>
      <c r="F1985" s="4" t="str">
        <f>③入力シート!Q1988</f>
        <v/>
      </c>
      <c r="G1985" s="4">
        <v>1</v>
      </c>
      <c r="H1985">
        <f>COUNTIFS($C$2:$C1985,C1985,$F$2:$F1985,F1985,$I$2:$I1985,I1985)</f>
        <v>1984</v>
      </c>
      <c r="I1985" s="4">
        <f>③入力シート!E1988</f>
        <v>0</v>
      </c>
      <c r="K1985" s="4">
        <f>③入力シート!G1988</f>
        <v>0</v>
      </c>
      <c r="L1985" s="4">
        <f>③入力シート!H1988</f>
        <v>0</v>
      </c>
      <c r="O1985" s="4">
        <f>①基本情報!$B$9</f>
        <v>0</v>
      </c>
      <c r="P1985" s="4" t="str">
        <f>③入力シート!B1988</f>
        <v/>
      </c>
      <c r="R1985" s="4" t="s">
        <v>50</v>
      </c>
      <c r="S1985" s="4" t="str">
        <f t="shared" si="31"/>
        <v/>
      </c>
      <c r="T1985" s="4">
        <f>③入力シート!J1988</f>
        <v>0</v>
      </c>
    </row>
    <row r="1986" spans="1:20" ht="15" customHeight="1">
      <c r="A1986" s="4">
        <v>0</v>
      </c>
      <c r="B1986" s="4">
        <f>③入力シート!$B$2</f>
        <v>202307</v>
      </c>
      <c r="C1986" s="4" t="e">
        <f>③入力シート!C1989*100+③入力シート!D1989</f>
        <v>#VALUE!</v>
      </c>
      <c r="D1986" s="4">
        <v>112011</v>
      </c>
      <c r="E1986" s="4">
        <f>①基本情報!$B$11</f>
        <v>0</v>
      </c>
      <c r="F1986" s="4" t="str">
        <f>③入力シート!Q1989</f>
        <v/>
      </c>
      <c r="G1986" s="4">
        <v>1</v>
      </c>
      <c r="H1986">
        <f>COUNTIFS($C$2:$C1986,C1986,$F$2:$F1986,F1986,$I$2:$I1986,I1986)</f>
        <v>1985</v>
      </c>
      <c r="I1986" s="4">
        <f>③入力シート!E1989</f>
        <v>0</v>
      </c>
      <c r="K1986" s="4">
        <f>③入力シート!G1989</f>
        <v>0</v>
      </c>
      <c r="L1986" s="4">
        <f>③入力シート!H1989</f>
        <v>0</v>
      </c>
      <c r="O1986" s="4">
        <f>①基本情報!$B$9</f>
        <v>0</v>
      </c>
      <c r="P1986" s="4" t="str">
        <f>③入力シート!B1989</f>
        <v/>
      </c>
      <c r="R1986" s="4" t="s">
        <v>50</v>
      </c>
      <c r="S1986" s="4" t="str">
        <f t="shared" si="31"/>
        <v/>
      </c>
      <c r="T1986" s="4">
        <f>③入力シート!J1989</f>
        <v>0</v>
      </c>
    </row>
    <row r="1987" spans="1:20" ht="15" customHeight="1">
      <c r="A1987" s="4">
        <v>0</v>
      </c>
      <c r="B1987" s="4">
        <f>③入力シート!$B$2</f>
        <v>202307</v>
      </c>
      <c r="C1987" s="4" t="e">
        <f>③入力シート!C1990*100+③入力シート!D1990</f>
        <v>#VALUE!</v>
      </c>
      <c r="D1987" s="4">
        <v>112011</v>
      </c>
      <c r="E1987" s="4">
        <f>①基本情報!$B$11</f>
        <v>0</v>
      </c>
      <c r="F1987" s="4" t="str">
        <f>③入力シート!Q1990</f>
        <v/>
      </c>
      <c r="G1987" s="4">
        <v>1</v>
      </c>
      <c r="H1987">
        <f>COUNTIFS($C$2:$C1987,C1987,$F$2:$F1987,F1987,$I$2:$I1987,I1987)</f>
        <v>1986</v>
      </c>
      <c r="I1987" s="4">
        <f>③入力シート!E1990</f>
        <v>0</v>
      </c>
      <c r="K1987" s="4">
        <f>③入力シート!G1990</f>
        <v>0</v>
      </c>
      <c r="L1987" s="4">
        <f>③入力シート!H1990</f>
        <v>0</v>
      </c>
      <c r="O1987" s="4">
        <f>①基本情報!$B$9</f>
        <v>0</v>
      </c>
      <c r="P1987" s="4" t="str">
        <f>③入力シート!B1990</f>
        <v/>
      </c>
      <c r="R1987" s="4" t="s">
        <v>50</v>
      </c>
      <c r="S1987" s="4" t="str">
        <f t="shared" si="31"/>
        <v/>
      </c>
      <c r="T1987" s="4">
        <f>③入力シート!J1990</f>
        <v>0</v>
      </c>
    </row>
    <row r="1988" spans="1:20" ht="15" customHeight="1">
      <c r="A1988" s="4">
        <v>0</v>
      </c>
      <c r="B1988" s="4">
        <f>③入力シート!$B$2</f>
        <v>202307</v>
      </c>
      <c r="C1988" s="4" t="e">
        <f>③入力シート!C1991*100+③入力シート!D1991</f>
        <v>#VALUE!</v>
      </c>
      <c r="D1988" s="4">
        <v>112011</v>
      </c>
      <c r="E1988" s="4">
        <f>①基本情報!$B$11</f>
        <v>0</v>
      </c>
      <c r="F1988" s="4" t="str">
        <f>③入力シート!Q1991</f>
        <v/>
      </c>
      <c r="G1988" s="4">
        <v>1</v>
      </c>
      <c r="H1988">
        <f>COUNTIFS($C$2:$C1988,C1988,$F$2:$F1988,F1988,$I$2:$I1988,I1988)</f>
        <v>1987</v>
      </c>
      <c r="I1988" s="4">
        <f>③入力シート!E1991</f>
        <v>0</v>
      </c>
      <c r="K1988" s="4">
        <f>③入力シート!G1991</f>
        <v>0</v>
      </c>
      <c r="L1988" s="4">
        <f>③入力シート!H1991</f>
        <v>0</v>
      </c>
      <c r="O1988" s="4">
        <f>①基本情報!$B$9</f>
        <v>0</v>
      </c>
      <c r="P1988" s="4" t="str">
        <f>③入力シート!B1991</f>
        <v/>
      </c>
      <c r="R1988" s="4" t="s">
        <v>50</v>
      </c>
      <c r="S1988" s="4" t="str">
        <f t="shared" si="31"/>
        <v/>
      </c>
      <c r="T1988" s="4">
        <f>③入力シート!J1991</f>
        <v>0</v>
      </c>
    </row>
    <row r="1989" spans="1:20" ht="15" customHeight="1">
      <c r="A1989" s="4">
        <v>0</v>
      </c>
      <c r="B1989" s="4">
        <f>③入力シート!$B$2</f>
        <v>202307</v>
      </c>
      <c r="C1989" s="4" t="e">
        <f>③入力シート!C1992*100+③入力シート!D1992</f>
        <v>#VALUE!</v>
      </c>
      <c r="D1989" s="4">
        <v>112011</v>
      </c>
      <c r="E1989" s="4">
        <f>①基本情報!$B$11</f>
        <v>0</v>
      </c>
      <c r="F1989" s="4" t="str">
        <f>③入力シート!Q1992</f>
        <v/>
      </c>
      <c r="G1989" s="4">
        <v>1</v>
      </c>
      <c r="H1989">
        <f>COUNTIFS($C$2:$C1989,C1989,$F$2:$F1989,F1989,$I$2:$I1989,I1989)</f>
        <v>1988</v>
      </c>
      <c r="I1989" s="4">
        <f>③入力シート!E1992</f>
        <v>0</v>
      </c>
      <c r="K1989" s="4">
        <f>③入力シート!G1992</f>
        <v>0</v>
      </c>
      <c r="L1989" s="4">
        <f>③入力シート!H1992</f>
        <v>0</v>
      </c>
      <c r="O1989" s="4">
        <f>①基本情報!$B$9</f>
        <v>0</v>
      </c>
      <c r="P1989" s="4" t="str">
        <f>③入力シート!B1992</f>
        <v/>
      </c>
      <c r="R1989" s="4" t="s">
        <v>50</v>
      </c>
      <c r="S1989" s="4" t="str">
        <f t="shared" si="31"/>
        <v/>
      </c>
      <c r="T1989" s="4">
        <f>③入力シート!J1992</f>
        <v>0</v>
      </c>
    </row>
    <row r="1990" spans="1:20" ht="15" customHeight="1">
      <c r="A1990" s="4">
        <v>0</v>
      </c>
      <c r="B1990" s="4">
        <f>③入力シート!$B$2</f>
        <v>202307</v>
      </c>
      <c r="C1990" s="4" t="e">
        <f>③入力シート!C1993*100+③入力シート!D1993</f>
        <v>#VALUE!</v>
      </c>
      <c r="D1990" s="4">
        <v>112011</v>
      </c>
      <c r="E1990" s="4">
        <f>①基本情報!$B$11</f>
        <v>0</v>
      </c>
      <c r="F1990" s="4" t="str">
        <f>③入力シート!Q1993</f>
        <v/>
      </c>
      <c r="G1990" s="4">
        <v>1</v>
      </c>
      <c r="H1990">
        <f>COUNTIFS($C$2:$C1990,C1990,$F$2:$F1990,F1990,$I$2:$I1990,I1990)</f>
        <v>1989</v>
      </c>
      <c r="I1990" s="4">
        <f>③入力シート!E1993</f>
        <v>0</v>
      </c>
      <c r="K1990" s="4">
        <f>③入力シート!G1993</f>
        <v>0</v>
      </c>
      <c r="L1990" s="4">
        <f>③入力シート!H1993</f>
        <v>0</v>
      </c>
      <c r="O1990" s="4">
        <f>①基本情報!$B$9</f>
        <v>0</v>
      </c>
      <c r="P1990" s="4" t="str">
        <f>③入力シート!B1993</f>
        <v/>
      </c>
      <c r="R1990" s="4" t="s">
        <v>50</v>
      </c>
      <c r="S1990" s="4" t="str">
        <f t="shared" si="31"/>
        <v/>
      </c>
      <c r="T1990" s="4">
        <f>③入力シート!J1993</f>
        <v>0</v>
      </c>
    </row>
    <row r="1991" spans="1:20" ht="15" customHeight="1">
      <c r="A1991" s="4">
        <v>0</v>
      </c>
      <c r="B1991" s="4">
        <f>③入力シート!$B$2</f>
        <v>202307</v>
      </c>
      <c r="C1991" s="4" t="e">
        <f>③入力シート!C1994*100+③入力シート!D1994</f>
        <v>#VALUE!</v>
      </c>
      <c r="D1991" s="4">
        <v>112011</v>
      </c>
      <c r="E1991" s="4">
        <f>①基本情報!$B$11</f>
        <v>0</v>
      </c>
      <c r="F1991" s="4" t="str">
        <f>③入力シート!Q1994</f>
        <v/>
      </c>
      <c r="G1991" s="4">
        <v>1</v>
      </c>
      <c r="H1991">
        <f>COUNTIFS($C$2:$C1991,C1991,$F$2:$F1991,F1991,$I$2:$I1991,I1991)</f>
        <v>1990</v>
      </c>
      <c r="I1991" s="4">
        <f>③入力シート!E1994</f>
        <v>0</v>
      </c>
      <c r="K1991" s="4">
        <f>③入力シート!G1994</f>
        <v>0</v>
      </c>
      <c r="L1991" s="4">
        <f>③入力シート!H1994</f>
        <v>0</v>
      </c>
      <c r="O1991" s="4">
        <f>①基本情報!$B$9</f>
        <v>0</v>
      </c>
      <c r="P1991" s="4" t="str">
        <f>③入力シート!B1994</f>
        <v/>
      </c>
      <c r="R1991" s="4" t="s">
        <v>50</v>
      </c>
      <c r="S1991" s="4" t="str">
        <f t="shared" si="31"/>
        <v/>
      </c>
      <c r="T1991" s="4">
        <f>③入力シート!J1994</f>
        <v>0</v>
      </c>
    </row>
    <row r="1992" spans="1:20" ht="15" customHeight="1">
      <c r="A1992" s="4">
        <v>0</v>
      </c>
      <c r="B1992" s="4">
        <f>③入力シート!$B$2</f>
        <v>202307</v>
      </c>
      <c r="C1992" s="4" t="e">
        <f>③入力シート!C1995*100+③入力シート!D1995</f>
        <v>#VALUE!</v>
      </c>
      <c r="D1992" s="4">
        <v>112011</v>
      </c>
      <c r="E1992" s="4">
        <f>①基本情報!$B$11</f>
        <v>0</v>
      </c>
      <c r="F1992" s="4" t="str">
        <f>③入力シート!Q1995</f>
        <v/>
      </c>
      <c r="G1992" s="4">
        <v>1</v>
      </c>
      <c r="H1992">
        <f>COUNTIFS($C$2:$C1992,C1992,$F$2:$F1992,F1992,$I$2:$I1992,I1992)</f>
        <v>1991</v>
      </c>
      <c r="I1992" s="4">
        <f>③入力シート!E1995</f>
        <v>0</v>
      </c>
      <c r="K1992" s="4">
        <f>③入力シート!G1995</f>
        <v>0</v>
      </c>
      <c r="L1992" s="4">
        <f>③入力シート!H1995</f>
        <v>0</v>
      </c>
      <c r="O1992" s="4">
        <f>①基本情報!$B$9</f>
        <v>0</v>
      </c>
      <c r="P1992" s="4" t="str">
        <f>③入力シート!B1995</f>
        <v/>
      </c>
      <c r="R1992" s="4" t="s">
        <v>50</v>
      </c>
      <c r="S1992" s="4" t="str">
        <f t="shared" si="31"/>
        <v/>
      </c>
      <c r="T1992" s="4">
        <f>③入力シート!J1995</f>
        <v>0</v>
      </c>
    </row>
    <row r="1993" spans="1:20" ht="15" customHeight="1">
      <c r="A1993" s="4">
        <v>0</v>
      </c>
      <c r="B1993" s="4">
        <f>③入力シート!$B$2</f>
        <v>202307</v>
      </c>
      <c r="C1993" s="4" t="e">
        <f>③入力シート!C1996*100+③入力シート!D1996</f>
        <v>#VALUE!</v>
      </c>
      <c r="D1993" s="4">
        <v>112011</v>
      </c>
      <c r="E1993" s="4">
        <f>①基本情報!$B$11</f>
        <v>0</v>
      </c>
      <c r="F1993" s="4" t="str">
        <f>③入力シート!Q1996</f>
        <v/>
      </c>
      <c r="G1993" s="4">
        <v>1</v>
      </c>
      <c r="H1993">
        <f>COUNTIFS($C$2:$C1993,C1993,$F$2:$F1993,F1993,$I$2:$I1993,I1993)</f>
        <v>1992</v>
      </c>
      <c r="I1993" s="4">
        <f>③入力シート!E1996</f>
        <v>0</v>
      </c>
      <c r="K1993" s="4">
        <f>③入力シート!G1996</f>
        <v>0</v>
      </c>
      <c r="L1993" s="4">
        <f>③入力シート!H1996</f>
        <v>0</v>
      </c>
      <c r="O1993" s="4">
        <f>①基本情報!$B$9</f>
        <v>0</v>
      </c>
      <c r="P1993" s="4" t="str">
        <f>③入力シート!B1996</f>
        <v/>
      </c>
      <c r="R1993" s="4" t="s">
        <v>50</v>
      </c>
      <c r="S1993" s="4" t="str">
        <f t="shared" si="31"/>
        <v/>
      </c>
      <c r="T1993" s="4">
        <f>③入力シート!J1996</f>
        <v>0</v>
      </c>
    </row>
    <row r="1994" spans="1:20" ht="15" customHeight="1">
      <c r="A1994" s="4">
        <v>0</v>
      </c>
      <c r="B1994" s="4">
        <f>③入力シート!$B$2</f>
        <v>202307</v>
      </c>
      <c r="C1994" s="4" t="e">
        <f>③入力シート!C1997*100+③入力シート!D1997</f>
        <v>#VALUE!</v>
      </c>
      <c r="D1994" s="4">
        <v>112011</v>
      </c>
      <c r="E1994" s="4">
        <f>①基本情報!$B$11</f>
        <v>0</v>
      </c>
      <c r="F1994" s="4" t="str">
        <f>③入力シート!Q1997</f>
        <v/>
      </c>
      <c r="G1994" s="4">
        <v>1</v>
      </c>
      <c r="H1994">
        <f>COUNTIFS($C$2:$C1994,C1994,$F$2:$F1994,F1994,$I$2:$I1994,I1994)</f>
        <v>1993</v>
      </c>
      <c r="I1994" s="4">
        <f>③入力シート!E1997</f>
        <v>0</v>
      </c>
      <c r="K1994" s="4">
        <f>③入力シート!G1997</f>
        <v>0</v>
      </c>
      <c r="L1994" s="4">
        <f>③入力シート!H1997</f>
        <v>0</v>
      </c>
      <c r="O1994" s="4">
        <f>①基本情報!$B$9</f>
        <v>0</v>
      </c>
      <c r="P1994" s="4" t="str">
        <f>③入力シート!B1997</f>
        <v/>
      </c>
      <c r="R1994" s="4" t="s">
        <v>50</v>
      </c>
      <c r="S1994" s="4" t="str">
        <f t="shared" si="31"/>
        <v/>
      </c>
      <c r="T1994" s="4">
        <f>③入力シート!J1997</f>
        <v>0</v>
      </c>
    </row>
    <row r="1995" spans="1:20" ht="15" customHeight="1">
      <c r="A1995" s="4">
        <v>0</v>
      </c>
      <c r="B1995" s="4">
        <f>③入力シート!$B$2</f>
        <v>202307</v>
      </c>
      <c r="C1995" s="4" t="e">
        <f>③入力シート!C1998*100+③入力シート!D1998</f>
        <v>#VALUE!</v>
      </c>
      <c r="D1995" s="4">
        <v>112011</v>
      </c>
      <c r="E1995" s="4">
        <f>①基本情報!$B$11</f>
        <v>0</v>
      </c>
      <c r="F1995" s="4" t="str">
        <f>③入力シート!Q1998</f>
        <v/>
      </c>
      <c r="G1995" s="4">
        <v>1</v>
      </c>
      <c r="H1995">
        <f>COUNTIFS($C$2:$C1995,C1995,$F$2:$F1995,F1995,$I$2:$I1995,I1995)</f>
        <v>1994</v>
      </c>
      <c r="I1995" s="4">
        <f>③入力シート!E1998</f>
        <v>0</v>
      </c>
      <c r="K1995" s="4">
        <f>③入力シート!G1998</f>
        <v>0</v>
      </c>
      <c r="L1995" s="4">
        <f>③入力シート!H1998</f>
        <v>0</v>
      </c>
      <c r="O1995" s="4">
        <f>①基本情報!$B$9</f>
        <v>0</v>
      </c>
      <c r="P1995" s="4" t="str">
        <f>③入力シート!B1998</f>
        <v/>
      </c>
      <c r="R1995" s="4" t="s">
        <v>50</v>
      </c>
      <c r="S1995" s="4" t="str">
        <f t="shared" si="31"/>
        <v/>
      </c>
      <c r="T1995" s="4">
        <f>③入力シート!J1998</f>
        <v>0</v>
      </c>
    </row>
    <row r="1996" spans="1:20" ht="15" customHeight="1">
      <c r="A1996" s="4">
        <v>0</v>
      </c>
      <c r="B1996" s="4">
        <f>③入力シート!$B$2</f>
        <v>202307</v>
      </c>
      <c r="C1996" s="4" t="e">
        <f>③入力シート!C1999*100+③入力シート!D1999</f>
        <v>#VALUE!</v>
      </c>
      <c r="D1996" s="4">
        <v>112011</v>
      </c>
      <c r="E1996" s="4">
        <f>①基本情報!$B$11</f>
        <v>0</v>
      </c>
      <c r="F1996" s="4" t="str">
        <f>③入力シート!Q1999</f>
        <v/>
      </c>
      <c r="G1996" s="4">
        <v>1</v>
      </c>
      <c r="H1996">
        <f>COUNTIFS($C$2:$C1996,C1996,$F$2:$F1996,F1996,$I$2:$I1996,I1996)</f>
        <v>1995</v>
      </c>
      <c r="I1996" s="4">
        <f>③入力シート!E1999</f>
        <v>0</v>
      </c>
      <c r="K1996" s="4">
        <f>③入力シート!G1999</f>
        <v>0</v>
      </c>
      <c r="L1996" s="4">
        <f>③入力シート!H1999</f>
        <v>0</v>
      </c>
      <c r="O1996" s="4">
        <f>①基本情報!$B$9</f>
        <v>0</v>
      </c>
      <c r="P1996" s="4" t="str">
        <f>③入力シート!B1999</f>
        <v/>
      </c>
      <c r="R1996" s="4" t="s">
        <v>50</v>
      </c>
      <c r="S1996" s="4" t="str">
        <f t="shared" si="31"/>
        <v/>
      </c>
      <c r="T1996" s="4">
        <f>③入力シート!J1999</f>
        <v>0</v>
      </c>
    </row>
    <row r="1997" spans="1:20" ht="15" customHeight="1">
      <c r="A1997" s="4">
        <v>0</v>
      </c>
      <c r="B1997" s="4">
        <f>③入力シート!$B$2</f>
        <v>202307</v>
      </c>
      <c r="C1997" s="4" t="e">
        <f>③入力シート!C2000*100+③入力シート!D2000</f>
        <v>#VALUE!</v>
      </c>
      <c r="D1997" s="4">
        <v>112011</v>
      </c>
      <c r="E1997" s="4">
        <f>①基本情報!$B$11</f>
        <v>0</v>
      </c>
      <c r="F1997" s="4" t="str">
        <f>③入力シート!Q2000</f>
        <v/>
      </c>
      <c r="G1997" s="4">
        <v>1</v>
      </c>
      <c r="H1997">
        <f>COUNTIFS($C$2:$C1997,C1997,$F$2:$F1997,F1997,$I$2:$I1997,I1997)</f>
        <v>1996</v>
      </c>
      <c r="I1997" s="4">
        <f>③入力シート!E2000</f>
        <v>0</v>
      </c>
      <c r="K1997" s="4">
        <f>③入力シート!G2000</f>
        <v>0</v>
      </c>
      <c r="L1997" s="4">
        <f>③入力シート!H2000</f>
        <v>0</v>
      </c>
      <c r="O1997" s="4">
        <f>①基本情報!$B$9</f>
        <v>0</v>
      </c>
      <c r="P1997" s="4" t="str">
        <f>③入力シート!B2000</f>
        <v/>
      </c>
      <c r="R1997" s="4" t="s">
        <v>50</v>
      </c>
      <c r="S1997" s="4" t="str">
        <f t="shared" si="31"/>
        <v/>
      </c>
      <c r="T1997" s="4">
        <f>③入力シート!J2000</f>
        <v>0</v>
      </c>
    </row>
    <row r="1998" spans="1:20" ht="15" customHeight="1">
      <c r="A1998" s="4">
        <v>0</v>
      </c>
      <c r="B1998" s="4">
        <f>③入力シート!$B$2</f>
        <v>202307</v>
      </c>
      <c r="C1998" s="4" t="e">
        <f>③入力シート!C2001*100+③入力シート!D2001</f>
        <v>#VALUE!</v>
      </c>
      <c r="D1998" s="4">
        <v>112011</v>
      </c>
      <c r="E1998" s="4">
        <f>①基本情報!$B$11</f>
        <v>0</v>
      </c>
      <c r="F1998" s="4" t="str">
        <f>③入力シート!Q2001</f>
        <v/>
      </c>
      <c r="G1998" s="4">
        <v>1</v>
      </c>
      <c r="H1998">
        <f>COUNTIFS($C$2:$C1998,C1998,$F$2:$F1998,F1998,$I$2:$I1998,I1998)</f>
        <v>1997</v>
      </c>
      <c r="I1998" s="4">
        <f>③入力シート!E2001</f>
        <v>0</v>
      </c>
      <c r="K1998" s="4">
        <f>③入力シート!G2001</f>
        <v>0</v>
      </c>
      <c r="L1998" s="4">
        <f>③入力シート!H2001</f>
        <v>0</v>
      </c>
      <c r="O1998" s="4">
        <f>①基本情報!$B$9</f>
        <v>0</v>
      </c>
      <c r="P1998" s="4" t="str">
        <f>③入力シート!B2001</f>
        <v/>
      </c>
      <c r="R1998" s="4" t="s">
        <v>50</v>
      </c>
      <c r="S1998" s="4" t="str">
        <f t="shared" si="31"/>
        <v/>
      </c>
      <c r="T1998" s="4">
        <f>③入力シート!J2001</f>
        <v>0</v>
      </c>
    </row>
    <row r="1999" spans="1:20" ht="15" customHeight="1">
      <c r="A1999" s="4">
        <v>0</v>
      </c>
      <c r="B1999" s="4">
        <f>③入力シート!$B$2</f>
        <v>202307</v>
      </c>
      <c r="C1999" s="4" t="e">
        <f>③入力シート!C2002*100+③入力シート!D2002</f>
        <v>#VALUE!</v>
      </c>
      <c r="D1999" s="4">
        <v>112011</v>
      </c>
      <c r="E1999" s="4">
        <f>①基本情報!$B$11</f>
        <v>0</v>
      </c>
      <c r="F1999" s="4" t="str">
        <f>③入力シート!Q2002</f>
        <v/>
      </c>
      <c r="G1999" s="4">
        <v>1</v>
      </c>
      <c r="H1999">
        <f>COUNTIFS($C$2:$C1999,C1999,$F$2:$F1999,F1999,$I$2:$I1999,I1999)</f>
        <v>1998</v>
      </c>
      <c r="I1999" s="4">
        <f>③入力シート!E2002</f>
        <v>0</v>
      </c>
      <c r="K1999" s="4">
        <f>③入力シート!G2002</f>
        <v>0</v>
      </c>
      <c r="L1999" s="4">
        <f>③入力シート!H2002</f>
        <v>0</v>
      </c>
      <c r="O1999" s="4">
        <f>①基本情報!$B$9</f>
        <v>0</v>
      </c>
      <c r="P1999" s="4" t="str">
        <f>③入力シート!B2002</f>
        <v/>
      </c>
      <c r="R1999" s="4" t="s">
        <v>50</v>
      </c>
      <c r="S1999" s="4" t="str">
        <f t="shared" si="31"/>
        <v/>
      </c>
      <c r="T1999" s="4">
        <f>③入力シート!J2002</f>
        <v>0</v>
      </c>
    </row>
    <row r="2000" spans="1:20" ht="15" customHeight="1">
      <c r="A2000" s="4">
        <v>0</v>
      </c>
      <c r="B2000" s="4">
        <f>③入力シート!$B$2</f>
        <v>202307</v>
      </c>
      <c r="C2000" s="4" t="e">
        <f>③入力シート!C2003*100+③入力シート!D2003</f>
        <v>#VALUE!</v>
      </c>
      <c r="D2000" s="4">
        <v>112011</v>
      </c>
      <c r="E2000" s="4">
        <f>①基本情報!$B$11</f>
        <v>0</v>
      </c>
      <c r="F2000" s="4" t="str">
        <f>③入力シート!Q2003</f>
        <v/>
      </c>
      <c r="G2000" s="4">
        <v>1</v>
      </c>
      <c r="H2000">
        <f>COUNTIFS($C$2:$C2000,C2000,$F$2:$F2000,F2000,$I$2:$I2000,I2000)</f>
        <v>1999</v>
      </c>
      <c r="I2000" s="4">
        <f>③入力シート!E2003</f>
        <v>0</v>
      </c>
      <c r="K2000" s="4">
        <f>③入力シート!G2003</f>
        <v>0</v>
      </c>
      <c r="L2000" s="4">
        <f>③入力シート!H2003</f>
        <v>0</v>
      </c>
      <c r="O2000" s="4">
        <f>①基本情報!$B$9</f>
        <v>0</v>
      </c>
      <c r="P2000" s="4" t="str">
        <f>③入力シート!B2003</f>
        <v/>
      </c>
      <c r="R2000" s="4" t="s">
        <v>50</v>
      </c>
      <c r="S2000" s="4" t="str">
        <f t="shared" si="31"/>
        <v/>
      </c>
      <c r="T2000" s="4">
        <f>③入力シート!J2003</f>
        <v>0</v>
      </c>
    </row>
  </sheetData>
  <sheetProtection autoFilter="0"/>
  <autoFilter ref="A1:T2000" xr:uid="{4D1CB95F-ECBC-4212-9C92-D75263646A06}"/>
  <phoneticPr fontI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&amp;C&amp;A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9457-109A-4897-AFB0-9989562DD049}">
  <dimension ref="A3:D22"/>
  <sheetViews>
    <sheetView workbookViewId="0">
      <selection activeCell="C8" sqref="C8"/>
    </sheetView>
  </sheetViews>
  <sheetFormatPr defaultRowHeight="18.75" customHeight="1"/>
  <cols>
    <col min="1" max="1" width="25" style="2" customWidth="1"/>
    <col min="2" max="2" width="37.5" style="2" customWidth="1"/>
    <col min="3" max="16384" width="9" style="2"/>
  </cols>
  <sheetData>
    <row r="3" spans="1:4" ht="18.75" customHeight="1">
      <c r="A3" s="7" t="s">
        <v>14</v>
      </c>
      <c r="B3" s="5"/>
    </row>
    <row r="4" spans="1:4" ht="18.75" customHeight="1">
      <c r="A4" s="6"/>
    </row>
    <row r="5" spans="1:4" ht="18.75" customHeight="1">
      <c r="A5" s="8" t="s">
        <v>186</v>
      </c>
      <c r="B5" s="41">
        <v>2023</v>
      </c>
      <c r="D5" s="2" t="s">
        <v>209</v>
      </c>
    </row>
    <row r="6" spans="1:4" ht="18.75" customHeight="1">
      <c r="A6" s="6"/>
    </row>
    <row r="7" spans="1:4" ht="18.75" customHeight="1">
      <c r="A7" s="8" t="s">
        <v>75</v>
      </c>
      <c r="B7" s="41"/>
    </row>
    <row r="8" spans="1:4" ht="18.75" customHeight="1">
      <c r="A8" s="8" t="s">
        <v>77</v>
      </c>
      <c r="B8" s="41"/>
    </row>
    <row r="9" spans="1:4" ht="18.75" customHeight="1">
      <c r="A9" s="8" t="s">
        <v>15</v>
      </c>
      <c r="B9" s="41"/>
    </row>
    <row r="10" spans="1:4" ht="18.75" customHeight="1">
      <c r="A10" s="8" t="s">
        <v>78</v>
      </c>
      <c r="B10" s="41"/>
    </row>
    <row r="11" spans="1:4" ht="18.75" customHeight="1">
      <c r="A11" s="8" t="s">
        <v>16</v>
      </c>
      <c r="B11" s="41"/>
      <c r="C11" s="2" t="s">
        <v>49</v>
      </c>
    </row>
    <row r="12" spans="1:4" ht="18.75" customHeight="1">
      <c r="A12" s="8" t="s">
        <v>17</v>
      </c>
      <c r="B12" s="41"/>
    </row>
    <row r="13" spans="1:4" ht="18.75" customHeight="1">
      <c r="A13" s="8" t="s">
        <v>39</v>
      </c>
      <c r="B13" s="41"/>
    </row>
    <row r="14" spans="1:4" ht="18.75" customHeight="1">
      <c r="A14" s="8" t="s">
        <v>40</v>
      </c>
      <c r="B14" s="41"/>
    </row>
    <row r="15" spans="1:4" ht="18.75" customHeight="1">
      <c r="A15" s="8" t="s">
        <v>41</v>
      </c>
      <c r="B15" s="41"/>
    </row>
    <row r="17" spans="1:2" ht="18.75" customHeight="1">
      <c r="A17" s="8" t="s">
        <v>179</v>
      </c>
      <c r="B17" s="41"/>
    </row>
    <row r="18" spans="1:2" ht="18.75" customHeight="1">
      <c r="A18" s="8" t="s">
        <v>180</v>
      </c>
      <c r="B18" s="41"/>
    </row>
    <row r="19" spans="1:2" ht="18.75" customHeight="1">
      <c r="A19" s="8" t="s">
        <v>181</v>
      </c>
      <c r="B19" s="41"/>
    </row>
    <row r="20" spans="1:2" ht="18.75" customHeight="1">
      <c r="A20" s="8" t="s">
        <v>182</v>
      </c>
      <c r="B20" s="41"/>
    </row>
    <row r="21" spans="1:2" ht="18.75" customHeight="1">
      <c r="A21" s="8" t="s">
        <v>183</v>
      </c>
      <c r="B21" s="41"/>
    </row>
    <row r="22" spans="1:2" ht="18.75" customHeight="1">
      <c r="A22" s="8" t="s">
        <v>184</v>
      </c>
      <c r="B22" s="4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A2D4-ED75-4AC0-AB78-DAC61FC1A47A}">
  <dimension ref="A1:D200"/>
  <sheetViews>
    <sheetView workbookViewId="0">
      <selection activeCell="E5" sqref="E5"/>
    </sheetView>
  </sheetViews>
  <sheetFormatPr defaultColWidth="16.25" defaultRowHeight="19.5" customHeight="1"/>
  <cols>
    <col min="1" max="16384" width="16.25" style="1"/>
  </cols>
  <sheetData>
    <row r="1" spans="1:4" ht="19.5" customHeight="1">
      <c r="A1" s="1" t="s">
        <v>162</v>
      </c>
    </row>
    <row r="2" spans="1:4" ht="19.5" customHeight="1">
      <c r="C2" s="1" t="s">
        <v>163</v>
      </c>
    </row>
    <row r="3" spans="1:4" ht="37.5" customHeight="1">
      <c r="A3" s="56" t="s">
        <v>135</v>
      </c>
      <c r="B3" s="57" t="s">
        <v>136</v>
      </c>
      <c r="C3" s="57" t="s">
        <v>137</v>
      </c>
      <c r="D3" s="57" t="s">
        <v>138</v>
      </c>
    </row>
    <row r="4" spans="1:4" ht="19.5" customHeight="1">
      <c r="A4" s="58"/>
      <c r="B4" s="58"/>
      <c r="C4" s="58"/>
      <c r="D4" s="58"/>
    </row>
    <row r="5" spans="1:4" ht="19.5" customHeight="1">
      <c r="A5" s="58"/>
      <c r="B5" s="58"/>
      <c r="C5" s="58"/>
      <c r="D5" s="59"/>
    </row>
    <row r="6" spans="1:4" ht="19.5" customHeight="1">
      <c r="A6" s="58"/>
      <c r="B6" s="59"/>
      <c r="C6" s="58"/>
      <c r="D6" s="58"/>
    </row>
    <row r="7" spans="1:4" ht="19.5" customHeight="1">
      <c r="A7" s="59"/>
      <c r="B7" s="59"/>
      <c r="C7" s="58"/>
      <c r="D7" s="59"/>
    </row>
    <row r="8" spans="1:4" ht="19.5" customHeight="1">
      <c r="A8" s="59"/>
      <c r="B8" s="59"/>
      <c r="C8" s="58"/>
      <c r="D8" s="59"/>
    </row>
    <row r="9" spans="1:4" ht="19.5" customHeight="1">
      <c r="A9" s="59"/>
      <c r="B9" s="59"/>
      <c r="C9" s="58"/>
      <c r="D9" s="59"/>
    </row>
    <row r="10" spans="1:4" ht="19.5" customHeight="1">
      <c r="A10" s="59"/>
      <c r="B10" s="59"/>
      <c r="C10" s="58"/>
      <c r="D10" s="59"/>
    </row>
    <row r="11" spans="1:4" ht="19.5" customHeight="1">
      <c r="A11" s="60"/>
      <c r="B11" s="60"/>
      <c r="C11" s="60"/>
      <c r="D11" s="60"/>
    </row>
    <row r="12" spans="1:4" ht="19.5" customHeight="1">
      <c r="A12" s="60"/>
      <c r="B12" s="60"/>
      <c r="C12" s="60"/>
      <c r="D12" s="60"/>
    </row>
    <row r="13" spans="1:4" ht="19.5" customHeight="1">
      <c r="A13" s="60"/>
      <c r="B13" s="60"/>
      <c r="C13" s="60"/>
      <c r="D13" s="60"/>
    </row>
    <row r="14" spans="1:4" ht="19.5" customHeight="1">
      <c r="A14" s="60"/>
      <c r="B14" s="60"/>
      <c r="C14" s="60"/>
      <c r="D14" s="60"/>
    </row>
    <row r="15" spans="1:4" ht="19.5" customHeight="1">
      <c r="A15" s="60"/>
      <c r="B15" s="60"/>
      <c r="C15" s="60"/>
      <c r="D15" s="60"/>
    </row>
    <row r="16" spans="1:4" ht="19.5" customHeight="1">
      <c r="A16" s="60"/>
      <c r="B16" s="60"/>
      <c r="C16" s="60"/>
      <c r="D16" s="60"/>
    </row>
    <row r="17" spans="1:4" ht="19.5" customHeight="1">
      <c r="A17" s="60"/>
      <c r="B17" s="60"/>
      <c r="C17" s="60"/>
      <c r="D17" s="60"/>
    </row>
    <row r="18" spans="1:4" ht="19.5" customHeight="1">
      <c r="A18" s="60"/>
      <c r="B18" s="60"/>
      <c r="C18" s="60"/>
      <c r="D18" s="60"/>
    </row>
    <row r="19" spans="1:4" ht="19.5" customHeight="1">
      <c r="A19" s="60"/>
      <c r="B19" s="60"/>
      <c r="C19" s="60"/>
      <c r="D19" s="60"/>
    </row>
    <row r="20" spans="1:4" ht="19.5" customHeight="1">
      <c r="A20" s="60"/>
      <c r="B20" s="60"/>
      <c r="C20" s="60"/>
      <c r="D20" s="60"/>
    </row>
    <row r="21" spans="1:4" ht="19.5" customHeight="1">
      <c r="A21" s="60"/>
      <c r="B21" s="60"/>
      <c r="C21" s="60"/>
      <c r="D21" s="60"/>
    </row>
    <row r="22" spans="1:4" ht="19.5" customHeight="1">
      <c r="A22" s="60"/>
      <c r="B22" s="60"/>
      <c r="C22" s="60"/>
      <c r="D22" s="60"/>
    </row>
    <row r="23" spans="1:4" ht="19.5" customHeight="1">
      <c r="A23" s="60"/>
      <c r="B23" s="60"/>
      <c r="C23" s="60"/>
      <c r="D23" s="60"/>
    </row>
    <row r="24" spans="1:4" ht="19.5" customHeight="1">
      <c r="A24" s="60"/>
      <c r="B24" s="60"/>
      <c r="C24" s="60"/>
      <c r="D24" s="60"/>
    </row>
    <row r="25" spans="1:4" ht="19.5" customHeight="1">
      <c r="A25" s="60"/>
      <c r="B25" s="60"/>
      <c r="C25" s="60"/>
      <c r="D25" s="60"/>
    </row>
    <row r="26" spans="1:4" ht="19.5" customHeight="1">
      <c r="A26" s="60"/>
      <c r="B26" s="60"/>
      <c r="C26" s="60"/>
      <c r="D26" s="60"/>
    </row>
    <row r="27" spans="1:4" ht="19.5" customHeight="1">
      <c r="A27" s="60"/>
      <c r="B27" s="60"/>
      <c r="C27" s="60"/>
      <c r="D27" s="60"/>
    </row>
    <row r="28" spans="1:4" ht="19.5" customHeight="1">
      <c r="A28" s="60"/>
      <c r="B28" s="60"/>
      <c r="C28" s="60"/>
      <c r="D28" s="60"/>
    </row>
    <row r="29" spans="1:4" ht="19.5" customHeight="1">
      <c r="A29" s="60"/>
      <c r="B29" s="60"/>
      <c r="C29" s="60"/>
      <c r="D29" s="60"/>
    </row>
    <row r="30" spans="1:4" ht="19.5" customHeight="1">
      <c r="A30" s="60"/>
      <c r="B30" s="60"/>
      <c r="C30" s="60"/>
      <c r="D30" s="60"/>
    </row>
    <row r="31" spans="1:4" ht="19.5" customHeight="1">
      <c r="A31" s="60"/>
      <c r="B31" s="60"/>
      <c r="C31" s="60"/>
      <c r="D31" s="60"/>
    </row>
    <row r="32" spans="1:4" ht="19.5" customHeight="1">
      <c r="A32" s="60"/>
      <c r="B32" s="60"/>
      <c r="C32" s="60"/>
      <c r="D32" s="60"/>
    </row>
    <row r="33" spans="1:4" ht="19.5" customHeight="1">
      <c r="A33" s="60"/>
      <c r="B33" s="60"/>
      <c r="C33" s="60"/>
      <c r="D33" s="60"/>
    </row>
    <row r="34" spans="1:4" ht="19.5" customHeight="1">
      <c r="A34" s="60"/>
      <c r="B34" s="60"/>
      <c r="C34" s="60"/>
      <c r="D34" s="60"/>
    </row>
    <row r="35" spans="1:4" ht="19.5" customHeight="1">
      <c r="A35" s="60"/>
      <c r="B35" s="60"/>
      <c r="C35" s="60"/>
      <c r="D35" s="60"/>
    </row>
    <row r="36" spans="1:4" ht="19.5" customHeight="1">
      <c r="A36" s="60"/>
      <c r="B36" s="60"/>
      <c r="C36" s="60"/>
      <c r="D36" s="60"/>
    </row>
    <row r="37" spans="1:4" ht="19.5" customHeight="1">
      <c r="A37" s="60"/>
      <c r="B37" s="60"/>
      <c r="C37" s="60"/>
      <c r="D37" s="60"/>
    </row>
    <row r="38" spans="1:4" ht="19.5" customHeight="1">
      <c r="A38" s="60"/>
      <c r="B38" s="60"/>
      <c r="C38" s="60"/>
      <c r="D38" s="60"/>
    </row>
    <row r="39" spans="1:4" ht="19.5" customHeight="1">
      <c r="A39" s="60"/>
      <c r="B39" s="60"/>
      <c r="C39" s="60"/>
      <c r="D39" s="60"/>
    </row>
    <row r="40" spans="1:4" ht="19.5" customHeight="1">
      <c r="A40" s="60"/>
      <c r="B40" s="60"/>
      <c r="C40" s="60"/>
      <c r="D40" s="60"/>
    </row>
    <row r="41" spans="1:4" ht="19.5" customHeight="1">
      <c r="A41" s="60"/>
      <c r="B41" s="60"/>
      <c r="C41" s="60"/>
      <c r="D41" s="60"/>
    </row>
    <row r="42" spans="1:4" ht="19.5" customHeight="1">
      <c r="A42" s="60"/>
      <c r="B42" s="60"/>
      <c r="C42" s="60"/>
      <c r="D42" s="60"/>
    </row>
    <row r="43" spans="1:4" ht="19.5" customHeight="1">
      <c r="A43" s="60"/>
      <c r="B43" s="60"/>
      <c r="C43" s="60"/>
      <c r="D43" s="60"/>
    </row>
    <row r="44" spans="1:4" ht="19.5" customHeight="1">
      <c r="A44" s="60"/>
      <c r="B44" s="60"/>
      <c r="C44" s="60"/>
      <c r="D44" s="60"/>
    </row>
    <row r="45" spans="1:4" ht="19.5" customHeight="1">
      <c r="A45" s="60"/>
      <c r="B45" s="60"/>
      <c r="C45" s="60"/>
      <c r="D45" s="60"/>
    </row>
    <row r="46" spans="1:4" ht="19.5" customHeight="1">
      <c r="A46" s="60"/>
      <c r="B46" s="60"/>
      <c r="C46" s="60"/>
      <c r="D46" s="60"/>
    </row>
    <row r="47" spans="1:4" ht="19.5" customHeight="1">
      <c r="A47" s="60"/>
      <c r="B47" s="60"/>
      <c r="C47" s="60"/>
      <c r="D47" s="60"/>
    </row>
    <row r="48" spans="1:4" ht="19.5" customHeight="1">
      <c r="A48" s="60"/>
      <c r="B48" s="60"/>
      <c r="C48" s="60"/>
      <c r="D48" s="60"/>
    </row>
    <row r="49" spans="1:4" ht="19.5" customHeight="1">
      <c r="A49" s="60"/>
      <c r="B49" s="60"/>
      <c r="C49" s="60"/>
      <c r="D49" s="60"/>
    </row>
    <row r="50" spans="1:4" ht="19.5" customHeight="1">
      <c r="A50" s="60"/>
      <c r="B50" s="60"/>
      <c r="C50" s="60"/>
      <c r="D50" s="60"/>
    </row>
    <row r="51" spans="1:4" ht="19.5" customHeight="1">
      <c r="A51" s="60"/>
      <c r="B51" s="60"/>
      <c r="C51" s="60"/>
      <c r="D51" s="60"/>
    </row>
    <row r="52" spans="1:4" ht="19.5" customHeight="1">
      <c r="A52" s="60"/>
      <c r="B52" s="60"/>
      <c r="C52" s="60"/>
      <c r="D52" s="60"/>
    </row>
    <row r="53" spans="1:4" ht="19.5" customHeight="1">
      <c r="A53" s="60"/>
      <c r="B53" s="60"/>
      <c r="C53" s="60"/>
      <c r="D53" s="60"/>
    </row>
    <row r="54" spans="1:4" ht="19.5" customHeight="1">
      <c r="A54" s="60"/>
      <c r="B54" s="60"/>
      <c r="C54" s="60"/>
      <c r="D54" s="60"/>
    </row>
    <row r="55" spans="1:4" ht="19.5" customHeight="1">
      <c r="A55" s="60"/>
      <c r="B55" s="60"/>
      <c r="C55" s="60"/>
      <c r="D55" s="60"/>
    </row>
    <row r="56" spans="1:4" ht="19.5" customHeight="1">
      <c r="A56" s="60"/>
      <c r="B56" s="60"/>
      <c r="C56" s="60"/>
      <c r="D56" s="60"/>
    </row>
    <row r="57" spans="1:4" ht="19.5" customHeight="1">
      <c r="A57" s="60"/>
      <c r="B57" s="60"/>
      <c r="C57" s="60"/>
      <c r="D57" s="60"/>
    </row>
    <row r="58" spans="1:4" ht="19.5" customHeight="1">
      <c r="A58" s="60"/>
      <c r="B58" s="60"/>
      <c r="C58" s="60"/>
      <c r="D58" s="60"/>
    </row>
    <row r="59" spans="1:4" ht="19.5" customHeight="1">
      <c r="A59" s="60"/>
      <c r="B59" s="60"/>
      <c r="C59" s="60"/>
      <c r="D59" s="60"/>
    </row>
    <row r="60" spans="1:4" ht="19.5" customHeight="1">
      <c r="A60" s="60"/>
      <c r="B60" s="60"/>
      <c r="C60" s="60"/>
      <c r="D60" s="60"/>
    </row>
    <row r="61" spans="1:4" ht="19.5" customHeight="1">
      <c r="A61" s="60"/>
      <c r="B61" s="60"/>
      <c r="C61" s="60"/>
      <c r="D61" s="60"/>
    </row>
    <row r="62" spans="1:4" ht="19.5" customHeight="1">
      <c r="A62" s="60"/>
      <c r="B62" s="60"/>
      <c r="C62" s="60"/>
      <c r="D62" s="60"/>
    </row>
    <row r="63" spans="1:4" ht="19.5" customHeight="1">
      <c r="A63" s="60"/>
      <c r="B63" s="60"/>
      <c r="C63" s="60"/>
      <c r="D63" s="60"/>
    </row>
    <row r="64" spans="1:4" ht="19.5" customHeight="1">
      <c r="A64" s="60"/>
      <c r="B64" s="60"/>
      <c r="C64" s="60"/>
      <c r="D64" s="60"/>
    </row>
    <row r="65" spans="1:4" ht="19.5" customHeight="1">
      <c r="A65" s="60"/>
      <c r="B65" s="60"/>
      <c r="C65" s="60"/>
      <c r="D65" s="60"/>
    </row>
    <row r="66" spans="1:4" ht="19.5" customHeight="1">
      <c r="A66" s="60"/>
      <c r="B66" s="60"/>
      <c r="C66" s="60"/>
      <c r="D66" s="60"/>
    </row>
    <row r="67" spans="1:4" ht="19.5" customHeight="1">
      <c r="A67" s="60"/>
      <c r="B67" s="60"/>
      <c r="C67" s="60"/>
      <c r="D67" s="60"/>
    </row>
    <row r="68" spans="1:4" ht="19.5" customHeight="1">
      <c r="A68" s="60"/>
      <c r="B68" s="60"/>
      <c r="C68" s="60"/>
      <c r="D68" s="60"/>
    </row>
    <row r="69" spans="1:4" ht="19.5" customHeight="1">
      <c r="A69" s="60"/>
      <c r="B69" s="60"/>
      <c r="C69" s="60"/>
      <c r="D69" s="60"/>
    </row>
    <row r="70" spans="1:4" ht="19.5" customHeight="1">
      <c r="A70" s="60"/>
      <c r="B70" s="60"/>
      <c r="C70" s="60"/>
      <c r="D70" s="60"/>
    </row>
    <row r="71" spans="1:4" ht="19.5" customHeight="1">
      <c r="A71" s="60"/>
      <c r="B71" s="60"/>
      <c r="C71" s="60"/>
      <c r="D71" s="60"/>
    </row>
    <row r="72" spans="1:4" ht="19.5" customHeight="1">
      <c r="A72" s="60"/>
      <c r="B72" s="60"/>
      <c r="C72" s="60"/>
      <c r="D72" s="60"/>
    </row>
    <row r="73" spans="1:4" ht="19.5" customHeight="1">
      <c r="A73" s="60"/>
      <c r="B73" s="60"/>
      <c r="C73" s="60"/>
      <c r="D73" s="60"/>
    </row>
    <row r="74" spans="1:4" ht="19.5" customHeight="1">
      <c r="A74" s="60"/>
      <c r="B74" s="60"/>
      <c r="C74" s="60"/>
      <c r="D74" s="60"/>
    </row>
    <row r="75" spans="1:4" ht="19.5" customHeight="1">
      <c r="A75" s="60"/>
      <c r="B75" s="60"/>
      <c r="C75" s="60"/>
      <c r="D75" s="60"/>
    </row>
    <row r="76" spans="1:4" ht="19.5" customHeight="1">
      <c r="A76" s="60"/>
      <c r="B76" s="60"/>
      <c r="C76" s="60"/>
      <c r="D76" s="60"/>
    </row>
    <row r="77" spans="1:4" ht="19.5" customHeight="1">
      <c r="A77" s="60"/>
      <c r="B77" s="60"/>
      <c r="C77" s="60"/>
      <c r="D77" s="60"/>
    </row>
    <row r="78" spans="1:4" ht="19.5" customHeight="1">
      <c r="A78" s="60"/>
      <c r="B78" s="60"/>
      <c r="C78" s="60"/>
      <c r="D78" s="60"/>
    </row>
    <row r="79" spans="1:4" ht="19.5" customHeight="1">
      <c r="A79" s="60"/>
      <c r="B79" s="60"/>
      <c r="C79" s="60"/>
      <c r="D79" s="60"/>
    </row>
    <row r="80" spans="1:4" ht="19.5" customHeight="1">
      <c r="A80" s="60"/>
      <c r="B80" s="60"/>
      <c r="C80" s="60"/>
      <c r="D80" s="60"/>
    </row>
    <row r="81" spans="1:4" ht="19.5" customHeight="1">
      <c r="A81" s="60"/>
      <c r="B81" s="60"/>
      <c r="C81" s="60"/>
      <c r="D81" s="60"/>
    </row>
    <row r="82" spans="1:4" ht="19.5" customHeight="1">
      <c r="A82" s="60"/>
      <c r="B82" s="60"/>
      <c r="C82" s="60"/>
      <c r="D82" s="60"/>
    </row>
    <row r="83" spans="1:4" ht="19.5" customHeight="1">
      <c r="A83" s="60"/>
      <c r="B83" s="60"/>
      <c r="C83" s="60"/>
      <c r="D83" s="60"/>
    </row>
    <row r="84" spans="1:4" ht="19.5" customHeight="1">
      <c r="A84" s="60"/>
      <c r="B84" s="60"/>
      <c r="C84" s="60"/>
      <c r="D84" s="60"/>
    </row>
    <row r="85" spans="1:4" ht="19.5" customHeight="1">
      <c r="A85" s="60"/>
      <c r="B85" s="60"/>
      <c r="C85" s="60"/>
      <c r="D85" s="60"/>
    </row>
    <row r="86" spans="1:4" ht="19.5" customHeight="1">
      <c r="A86" s="60"/>
      <c r="B86" s="60"/>
      <c r="C86" s="60"/>
      <c r="D86" s="60"/>
    </row>
    <row r="87" spans="1:4" ht="19.5" customHeight="1">
      <c r="A87" s="60"/>
      <c r="B87" s="60"/>
      <c r="C87" s="60"/>
      <c r="D87" s="60"/>
    </row>
    <row r="88" spans="1:4" ht="19.5" customHeight="1">
      <c r="A88" s="60"/>
      <c r="B88" s="60"/>
      <c r="C88" s="60"/>
      <c r="D88" s="60"/>
    </row>
    <row r="89" spans="1:4" ht="19.5" customHeight="1">
      <c r="A89" s="60"/>
      <c r="B89" s="60"/>
      <c r="C89" s="60"/>
      <c r="D89" s="60"/>
    </row>
    <row r="90" spans="1:4" ht="19.5" customHeight="1">
      <c r="A90" s="60"/>
      <c r="B90" s="60"/>
      <c r="C90" s="60"/>
      <c r="D90" s="60"/>
    </row>
    <row r="91" spans="1:4" ht="19.5" customHeight="1">
      <c r="A91" s="60"/>
      <c r="B91" s="60"/>
      <c r="C91" s="60"/>
      <c r="D91" s="60"/>
    </row>
    <row r="92" spans="1:4" ht="19.5" customHeight="1">
      <c r="A92" s="60"/>
      <c r="B92" s="60"/>
      <c r="C92" s="60"/>
      <c r="D92" s="60"/>
    </row>
    <row r="93" spans="1:4" ht="19.5" customHeight="1">
      <c r="A93" s="60"/>
      <c r="B93" s="60"/>
      <c r="C93" s="60"/>
      <c r="D93" s="60"/>
    </row>
    <row r="94" spans="1:4" ht="19.5" customHeight="1">
      <c r="A94" s="60"/>
      <c r="B94" s="60"/>
      <c r="C94" s="60"/>
      <c r="D94" s="60"/>
    </row>
    <row r="95" spans="1:4" ht="19.5" customHeight="1">
      <c r="A95" s="60"/>
      <c r="B95" s="60"/>
      <c r="C95" s="60"/>
      <c r="D95" s="60"/>
    </row>
    <row r="96" spans="1:4" ht="19.5" customHeight="1">
      <c r="A96" s="60"/>
      <c r="B96" s="60"/>
      <c r="C96" s="60"/>
      <c r="D96" s="60"/>
    </row>
    <row r="97" spans="1:4" ht="19.5" customHeight="1">
      <c r="A97" s="60"/>
      <c r="B97" s="60"/>
      <c r="C97" s="60"/>
      <c r="D97" s="60"/>
    </row>
    <row r="98" spans="1:4" ht="19.5" customHeight="1">
      <c r="A98" s="60"/>
      <c r="B98" s="60"/>
      <c r="C98" s="60"/>
      <c r="D98" s="60"/>
    </row>
    <row r="99" spans="1:4" ht="19.5" customHeight="1">
      <c r="A99" s="60"/>
      <c r="B99" s="60"/>
      <c r="C99" s="60"/>
      <c r="D99" s="60"/>
    </row>
    <row r="100" spans="1:4" ht="19.5" customHeight="1">
      <c r="A100" s="60"/>
      <c r="B100" s="60"/>
      <c r="C100" s="60"/>
      <c r="D100" s="60"/>
    </row>
    <row r="101" spans="1:4" ht="19.5" customHeight="1">
      <c r="A101" s="60"/>
      <c r="B101" s="60"/>
      <c r="C101" s="60"/>
      <c r="D101" s="60"/>
    </row>
    <row r="102" spans="1:4" ht="19.5" customHeight="1">
      <c r="A102" s="60"/>
      <c r="B102" s="60"/>
      <c r="C102" s="60"/>
      <c r="D102" s="60"/>
    </row>
    <row r="103" spans="1:4" ht="19.5" customHeight="1">
      <c r="A103" s="60"/>
      <c r="B103" s="60"/>
      <c r="C103" s="60"/>
      <c r="D103" s="60"/>
    </row>
    <row r="104" spans="1:4" ht="19.5" customHeight="1">
      <c r="A104" s="60"/>
      <c r="B104" s="60"/>
      <c r="C104" s="60"/>
      <c r="D104" s="60"/>
    </row>
    <row r="105" spans="1:4" ht="19.5" customHeight="1">
      <c r="A105" s="60"/>
      <c r="B105" s="60"/>
      <c r="C105" s="60"/>
      <c r="D105" s="60"/>
    </row>
    <row r="106" spans="1:4" ht="19.5" customHeight="1">
      <c r="A106" s="60"/>
      <c r="B106" s="60"/>
      <c r="C106" s="60"/>
      <c r="D106" s="60"/>
    </row>
    <row r="107" spans="1:4" ht="19.5" customHeight="1">
      <c r="A107" s="60"/>
      <c r="B107" s="60"/>
      <c r="C107" s="60"/>
      <c r="D107" s="60"/>
    </row>
    <row r="108" spans="1:4" ht="19.5" customHeight="1">
      <c r="A108" s="60"/>
      <c r="B108" s="60"/>
      <c r="C108" s="60"/>
      <c r="D108" s="60"/>
    </row>
    <row r="109" spans="1:4" ht="19.5" customHeight="1">
      <c r="A109" s="60"/>
      <c r="B109" s="60"/>
      <c r="C109" s="60"/>
      <c r="D109" s="60"/>
    </row>
    <row r="110" spans="1:4" ht="19.5" customHeight="1">
      <c r="A110" s="60"/>
      <c r="B110" s="60"/>
      <c r="C110" s="60"/>
      <c r="D110" s="60"/>
    </row>
    <row r="111" spans="1:4" ht="19.5" customHeight="1">
      <c r="A111" s="60"/>
      <c r="B111" s="60"/>
      <c r="C111" s="60"/>
      <c r="D111" s="60"/>
    </row>
    <row r="112" spans="1:4" ht="19.5" customHeight="1">
      <c r="A112" s="60"/>
      <c r="B112" s="60"/>
      <c r="C112" s="60"/>
      <c r="D112" s="60"/>
    </row>
    <row r="113" spans="1:4" ht="19.5" customHeight="1">
      <c r="A113" s="60"/>
      <c r="B113" s="60"/>
      <c r="C113" s="60"/>
      <c r="D113" s="60"/>
    </row>
    <row r="114" spans="1:4" ht="19.5" customHeight="1">
      <c r="A114" s="60"/>
      <c r="B114" s="60"/>
      <c r="C114" s="60"/>
      <c r="D114" s="60"/>
    </row>
    <row r="115" spans="1:4" ht="19.5" customHeight="1">
      <c r="A115" s="60"/>
      <c r="B115" s="60"/>
      <c r="C115" s="60"/>
      <c r="D115" s="60"/>
    </row>
    <row r="116" spans="1:4" ht="19.5" customHeight="1">
      <c r="A116" s="60"/>
      <c r="B116" s="60"/>
      <c r="C116" s="60"/>
      <c r="D116" s="60"/>
    </row>
    <row r="117" spans="1:4" ht="19.5" customHeight="1">
      <c r="A117" s="60"/>
      <c r="B117" s="60"/>
      <c r="C117" s="60"/>
      <c r="D117" s="60"/>
    </row>
    <row r="118" spans="1:4" ht="19.5" customHeight="1">
      <c r="A118" s="60"/>
      <c r="B118" s="60"/>
      <c r="C118" s="60"/>
      <c r="D118" s="60"/>
    </row>
    <row r="119" spans="1:4" ht="19.5" customHeight="1">
      <c r="A119" s="60"/>
      <c r="B119" s="60"/>
      <c r="C119" s="60"/>
      <c r="D119" s="60"/>
    </row>
    <row r="120" spans="1:4" ht="19.5" customHeight="1">
      <c r="A120" s="60"/>
      <c r="B120" s="60"/>
      <c r="C120" s="60"/>
      <c r="D120" s="60"/>
    </row>
    <row r="121" spans="1:4" ht="19.5" customHeight="1">
      <c r="A121" s="60"/>
      <c r="B121" s="60"/>
      <c r="C121" s="60"/>
      <c r="D121" s="60"/>
    </row>
    <row r="122" spans="1:4" ht="19.5" customHeight="1">
      <c r="A122" s="60"/>
      <c r="B122" s="60"/>
      <c r="C122" s="60"/>
      <c r="D122" s="60"/>
    </row>
    <row r="123" spans="1:4" ht="19.5" customHeight="1">
      <c r="A123" s="60"/>
      <c r="B123" s="60"/>
      <c r="C123" s="60"/>
      <c r="D123" s="60"/>
    </row>
    <row r="124" spans="1:4" ht="19.5" customHeight="1">
      <c r="A124" s="60"/>
      <c r="B124" s="60"/>
      <c r="C124" s="60"/>
      <c r="D124" s="60"/>
    </row>
    <row r="125" spans="1:4" ht="19.5" customHeight="1">
      <c r="A125" s="60"/>
      <c r="B125" s="60"/>
      <c r="C125" s="60"/>
      <c r="D125" s="60"/>
    </row>
    <row r="126" spans="1:4" ht="19.5" customHeight="1">
      <c r="A126" s="60"/>
      <c r="B126" s="60"/>
      <c r="C126" s="60"/>
      <c r="D126" s="60"/>
    </row>
    <row r="127" spans="1:4" ht="19.5" customHeight="1">
      <c r="A127" s="60"/>
      <c r="B127" s="60"/>
      <c r="C127" s="60"/>
      <c r="D127" s="60"/>
    </row>
    <row r="128" spans="1:4" ht="19.5" customHeight="1">
      <c r="A128" s="60"/>
      <c r="B128" s="60"/>
      <c r="C128" s="60"/>
      <c r="D128" s="60"/>
    </row>
    <row r="129" spans="1:4" ht="19.5" customHeight="1">
      <c r="A129" s="60"/>
      <c r="B129" s="60"/>
      <c r="C129" s="60"/>
      <c r="D129" s="60"/>
    </row>
    <row r="130" spans="1:4" ht="19.5" customHeight="1">
      <c r="A130" s="60"/>
      <c r="B130" s="60"/>
      <c r="C130" s="60"/>
      <c r="D130" s="60"/>
    </row>
    <row r="131" spans="1:4" ht="19.5" customHeight="1">
      <c r="A131" s="60"/>
      <c r="B131" s="60"/>
      <c r="C131" s="60"/>
      <c r="D131" s="60"/>
    </row>
    <row r="132" spans="1:4" ht="19.5" customHeight="1">
      <c r="A132" s="60"/>
      <c r="B132" s="60"/>
      <c r="C132" s="60"/>
      <c r="D132" s="60"/>
    </row>
    <row r="133" spans="1:4" ht="19.5" customHeight="1">
      <c r="A133" s="60"/>
      <c r="B133" s="60"/>
      <c r="C133" s="60"/>
      <c r="D133" s="60"/>
    </row>
    <row r="134" spans="1:4" ht="19.5" customHeight="1">
      <c r="A134" s="60"/>
      <c r="B134" s="60"/>
      <c r="C134" s="60"/>
      <c r="D134" s="60"/>
    </row>
    <row r="135" spans="1:4" ht="19.5" customHeight="1">
      <c r="A135" s="60"/>
      <c r="B135" s="60"/>
      <c r="C135" s="60"/>
      <c r="D135" s="60"/>
    </row>
    <row r="136" spans="1:4" ht="19.5" customHeight="1">
      <c r="A136" s="60"/>
      <c r="B136" s="60"/>
      <c r="C136" s="60"/>
      <c r="D136" s="60"/>
    </row>
    <row r="137" spans="1:4" ht="19.5" customHeight="1">
      <c r="A137" s="60"/>
      <c r="B137" s="60"/>
      <c r="C137" s="60"/>
      <c r="D137" s="60"/>
    </row>
    <row r="138" spans="1:4" ht="19.5" customHeight="1">
      <c r="A138" s="60"/>
      <c r="B138" s="60"/>
      <c r="C138" s="60"/>
      <c r="D138" s="60"/>
    </row>
    <row r="139" spans="1:4" ht="19.5" customHeight="1">
      <c r="A139" s="60"/>
      <c r="B139" s="60"/>
      <c r="C139" s="60"/>
      <c r="D139" s="60"/>
    </row>
    <row r="140" spans="1:4" ht="19.5" customHeight="1">
      <c r="A140" s="60"/>
      <c r="B140" s="60"/>
      <c r="C140" s="60"/>
      <c r="D140" s="60"/>
    </row>
    <row r="141" spans="1:4" ht="19.5" customHeight="1">
      <c r="A141" s="60"/>
      <c r="B141" s="60"/>
      <c r="C141" s="60"/>
      <c r="D141" s="60"/>
    </row>
    <row r="142" spans="1:4" ht="19.5" customHeight="1">
      <c r="A142" s="60"/>
      <c r="B142" s="60"/>
      <c r="C142" s="60"/>
      <c r="D142" s="60"/>
    </row>
    <row r="143" spans="1:4" ht="19.5" customHeight="1">
      <c r="A143" s="60"/>
      <c r="B143" s="60"/>
      <c r="C143" s="60"/>
      <c r="D143" s="60"/>
    </row>
    <row r="144" spans="1:4" ht="19.5" customHeight="1">
      <c r="A144" s="60"/>
      <c r="B144" s="60"/>
      <c r="C144" s="60"/>
      <c r="D144" s="60"/>
    </row>
    <row r="145" spans="1:4" ht="19.5" customHeight="1">
      <c r="A145" s="60"/>
      <c r="B145" s="60"/>
      <c r="C145" s="60"/>
      <c r="D145" s="60"/>
    </row>
    <row r="146" spans="1:4" ht="19.5" customHeight="1">
      <c r="A146" s="60"/>
      <c r="B146" s="60"/>
      <c r="C146" s="60"/>
      <c r="D146" s="60"/>
    </row>
    <row r="147" spans="1:4" ht="19.5" customHeight="1">
      <c r="A147" s="60"/>
      <c r="B147" s="60"/>
      <c r="C147" s="60"/>
      <c r="D147" s="60"/>
    </row>
    <row r="148" spans="1:4" ht="19.5" customHeight="1">
      <c r="A148" s="60"/>
      <c r="B148" s="60"/>
      <c r="C148" s="60"/>
      <c r="D148" s="60"/>
    </row>
    <row r="149" spans="1:4" ht="19.5" customHeight="1">
      <c r="A149" s="60"/>
      <c r="B149" s="60"/>
      <c r="C149" s="60"/>
      <c r="D149" s="60"/>
    </row>
    <row r="150" spans="1:4" ht="19.5" customHeight="1">
      <c r="A150" s="60"/>
      <c r="B150" s="60"/>
      <c r="C150" s="60"/>
      <c r="D150" s="60"/>
    </row>
    <row r="151" spans="1:4" ht="19.5" customHeight="1">
      <c r="A151" s="60"/>
      <c r="B151" s="60"/>
      <c r="C151" s="60"/>
      <c r="D151" s="60"/>
    </row>
    <row r="152" spans="1:4" ht="19.5" customHeight="1">
      <c r="A152" s="60"/>
      <c r="B152" s="60"/>
      <c r="C152" s="60"/>
      <c r="D152" s="60"/>
    </row>
    <row r="153" spans="1:4" ht="19.5" customHeight="1">
      <c r="A153" s="60"/>
      <c r="B153" s="60"/>
      <c r="C153" s="60"/>
      <c r="D153" s="60"/>
    </row>
    <row r="154" spans="1:4" ht="19.5" customHeight="1">
      <c r="A154" s="60"/>
      <c r="B154" s="60"/>
      <c r="C154" s="60"/>
      <c r="D154" s="60"/>
    </row>
    <row r="155" spans="1:4" ht="19.5" customHeight="1">
      <c r="A155" s="60"/>
      <c r="B155" s="60"/>
      <c r="C155" s="60"/>
      <c r="D155" s="60"/>
    </row>
    <row r="156" spans="1:4" ht="19.5" customHeight="1">
      <c r="A156" s="60"/>
      <c r="B156" s="60"/>
      <c r="C156" s="60"/>
      <c r="D156" s="60"/>
    </row>
    <row r="157" spans="1:4" ht="19.5" customHeight="1">
      <c r="A157" s="60"/>
      <c r="B157" s="60"/>
      <c r="C157" s="60"/>
      <c r="D157" s="60"/>
    </row>
    <row r="158" spans="1:4" ht="19.5" customHeight="1">
      <c r="A158" s="60"/>
      <c r="B158" s="60"/>
      <c r="C158" s="60"/>
      <c r="D158" s="60"/>
    </row>
    <row r="159" spans="1:4" ht="19.5" customHeight="1">
      <c r="A159" s="60"/>
      <c r="B159" s="60"/>
      <c r="C159" s="60"/>
      <c r="D159" s="60"/>
    </row>
    <row r="160" spans="1:4" ht="19.5" customHeight="1">
      <c r="A160" s="60"/>
      <c r="B160" s="60"/>
      <c r="C160" s="60"/>
      <c r="D160" s="60"/>
    </row>
    <row r="161" spans="1:4" ht="19.5" customHeight="1">
      <c r="A161" s="60"/>
      <c r="B161" s="60"/>
      <c r="C161" s="60"/>
      <c r="D161" s="60"/>
    </row>
    <row r="162" spans="1:4" ht="19.5" customHeight="1">
      <c r="A162" s="60"/>
      <c r="B162" s="60"/>
      <c r="C162" s="60"/>
      <c r="D162" s="60"/>
    </row>
    <row r="163" spans="1:4" ht="19.5" customHeight="1">
      <c r="A163" s="60"/>
      <c r="B163" s="60"/>
      <c r="C163" s="60"/>
      <c r="D163" s="60"/>
    </row>
    <row r="164" spans="1:4" ht="19.5" customHeight="1">
      <c r="A164" s="60"/>
      <c r="B164" s="60"/>
      <c r="C164" s="60"/>
      <c r="D164" s="60"/>
    </row>
    <row r="165" spans="1:4" ht="19.5" customHeight="1">
      <c r="A165" s="60"/>
      <c r="B165" s="60"/>
      <c r="C165" s="60"/>
      <c r="D165" s="60"/>
    </row>
    <row r="166" spans="1:4" ht="19.5" customHeight="1">
      <c r="A166" s="60"/>
      <c r="B166" s="60"/>
      <c r="C166" s="60"/>
      <c r="D166" s="60"/>
    </row>
    <row r="167" spans="1:4" ht="19.5" customHeight="1">
      <c r="A167" s="60"/>
      <c r="B167" s="60"/>
      <c r="C167" s="60"/>
      <c r="D167" s="60"/>
    </row>
    <row r="168" spans="1:4" ht="19.5" customHeight="1">
      <c r="A168" s="60"/>
      <c r="B168" s="60"/>
      <c r="C168" s="60"/>
      <c r="D168" s="60"/>
    </row>
    <row r="169" spans="1:4" ht="19.5" customHeight="1">
      <c r="A169" s="60"/>
      <c r="B169" s="60"/>
      <c r="C169" s="60"/>
      <c r="D169" s="60"/>
    </row>
    <row r="170" spans="1:4" ht="19.5" customHeight="1">
      <c r="A170" s="60"/>
      <c r="B170" s="60"/>
      <c r="C170" s="60"/>
      <c r="D170" s="60"/>
    </row>
    <row r="171" spans="1:4" ht="19.5" customHeight="1">
      <c r="A171" s="60"/>
      <c r="B171" s="60"/>
      <c r="C171" s="60"/>
      <c r="D171" s="60"/>
    </row>
    <row r="172" spans="1:4" ht="19.5" customHeight="1">
      <c r="A172" s="60"/>
      <c r="B172" s="60"/>
      <c r="C172" s="60"/>
      <c r="D172" s="60"/>
    </row>
    <row r="173" spans="1:4" ht="19.5" customHeight="1">
      <c r="A173" s="60"/>
      <c r="B173" s="60"/>
      <c r="C173" s="60"/>
      <c r="D173" s="60"/>
    </row>
    <row r="174" spans="1:4" ht="19.5" customHeight="1">
      <c r="A174" s="60"/>
      <c r="B174" s="60"/>
      <c r="C174" s="60"/>
      <c r="D174" s="60"/>
    </row>
    <row r="175" spans="1:4" ht="19.5" customHeight="1">
      <c r="A175" s="60"/>
      <c r="B175" s="60"/>
      <c r="C175" s="60"/>
      <c r="D175" s="60"/>
    </row>
    <row r="176" spans="1:4" ht="19.5" customHeight="1">
      <c r="A176" s="60"/>
      <c r="B176" s="60"/>
      <c r="C176" s="60"/>
      <c r="D176" s="60"/>
    </row>
    <row r="177" spans="1:4" ht="19.5" customHeight="1">
      <c r="A177" s="60"/>
      <c r="B177" s="60"/>
      <c r="C177" s="60"/>
      <c r="D177" s="60"/>
    </row>
    <row r="178" spans="1:4" ht="19.5" customHeight="1">
      <c r="A178" s="60"/>
      <c r="B178" s="60"/>
      <c r="C178" s="60"/>
      <c r="D178" s="60"/>
    </row>
    <row r="179" spans="1:4" ht="19.5" customHeight="1">
      <c r="A179" s="60"/>
      <c r="B179" s="60"/>
      <c r="C179" s="60"/>
      <c r="D179" s="60"/>
    </row>
    <row r="180" spans="1:4" ht="19.5" customHeight="1">
      <c r="A180" s="60"/>
      <c r="B180" s="60"/>
      <c r="C180" s="60"/>
      <c r="D180" s="60"/>
    </row>
    <row r="181" spans="1:4" ht="19.5" customHeight="1">
      <c r="A181" s="60"/>
      <c r="B181" s="60"/>
      <c r="C181" s="60"/>
      <c r="D181" s="60"/>
    </row>
    <row r="182" spans="1:4" ht="19.5" customHeight="1">
      <c r="A182" s="60"/>
      <c r="B182" s="60"/>
      <c r="C182" s="60"/>
      <c r="D182" s="60"/>
    </row>
    <row r="183" spans="1:4" ht="19.5" customHeight="1">
      <c r="A183" s="60"/>
      <c r="B183" s="60"/>
      <c r="C183" s="60"/>
      <c r="D183" s="60"/>
    </row>
    <row r="184" spans="1:4" ht="19.5" customHeight="1">
      <c r="A184" s="60"/>
      <c r="B184" s="60"/>
      <c r="C184" s="60"/>
      <c r="D184" s="60"/>
    </row>
    <row r="185" spans="1:4" ht="19.5" customHeight="1">
      <c r="A185" s="60"/>
      <c r="B185" s="60"/>
      <c r="C185" s="60"/>
      <c r="D185" s="60"/>
    </row>
    <row r="186" spans="1:4" ht="19.5" customHeight="1">
      <c r="A186" s="60"/>
      <c r="B186" s="60"/>
      <c r="C186" s="60"/>
      <c r="D186" s="60"/>
    </row>
    <row r="187" spans="1:4" ht="19.5" customHeight="1">
      <c r="A187" s="60"/>
      <c r="B187" s="60"/>
      <c r="C187" s="60"/>
      <c r="D187" s="60"/>
    </row>
    <row r="188" spans="1:4" ht="19.5" customHeight="1">
      <c r="A188" s="60"/>
      <c r="B188" s="60"/>
      <c r="C188" s="60"/>
      <c r="D188" s="60"/>
    </row>
    <row r="189" spans="1:4" ht="19.5" customHeight="1">
      <c r="A189" s="60"/>
      <c r="B189" s="60"/>
      <c r="C189" s="60"/>
      <c r="D189" s="60"/>
    </row>
    <row r="190" spans="1:4" ht="19.5" customHeight="1">
      <c r="A190" s="60"/>
      <c r="B190" s="60"/>
      <c r="C190" s="60"/>
      <c r="D190" s="60"/>
    </row>
    <row r="191" spans="1:4" ht="19.5" customHeight="1">
      <c r="A191" s="60"/>
      <c r="B191" s="60"/>
      <c r="C191" s="60"/>
      <c r="D191" s="60"/>
    </row>
    <row r="192" spans="1:4" ht="19.5" customHeight="1">
      <c r="A192" s="60"/>
      <c r="B192" s="60"/>
      <c r="C192" s="60"/>
      <c r="D192" s="60"/>
    </row>
    <row r="193" spans="1:4" ht="19.5" customHeight="1">
      <c r="A193" s="60"/>
      <c r="B193" s="60"/>
      <c r="C193" s="60"/>
      <c r="D193" s="60"/>
    </row>
    <row r="194" spans="1:4" ht="19.5" customHeight="1">
      <c r="A194" s="60"/>
      <c r="B194" s="60"/>
      <c r="C194" s="60"/>
      <c r="D194" s="60"/>
    </row>
    <row r="195" spans="1:4" ht="19.5" customHeight="1">
      <c r="A195" s="60"/>
      <c r="B195" s="60"/>
      <c r="C195" s="60"/>
      <c r="D195" s="60"/>
    </row>
    <row r="196" spans="1:4" ht="19.5" customHeight="1">
      <c r="A196" s="60"/>
      <c r="B196" s="60"/>
      <c r="C196" s="60"/>
      <c r="D196" s="60"/>
    </row>
    <row r="197" spans="1:4" ht="19.5" customHeight="1">
      <c r="A197" s="60"/>
      <c r="B197" s="60"/>
      <c r="C197" s="60"/>
      <c r="D197" s="60"/>
    </row>
    <row r="198" spans="1:4" ht="19.5" customHeight="1">
      <c r="A198" s="60"/>
      <c r="B198" s="60"/>
      <c r="C198" s="60"/>
      <c r="D198" s="60"/>
    </row>
    <row r="199" spans="1:4" ht="19.5" customHeight="1">
      <c r="A199" s="60"/>
      <c r="B199" s="60"/>
      <c r="C199" s="60"/>
      <c r="D199" s="60"/>
    </row>
    <row r="200" spans="1:4" ht="19.5" customHeight="1">
      <c r="A200" s="60"/>
      <c r="B200" s="60"/>
      <c r="C200" s="60"/>
      <c r="D200" s="60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533A1-77FB-4A7F-9033-4758136A0A6D}">
  <dimension ref="A1:AD2004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ColWidth="10" defaultRowHeight="18.75" customHeight="1"/>
  <cols>
    <col min="1" max="1" width="7.5" style="24" customWidth="1"/>
    <col min="2" max="2" width="15" style="24" customWidth="1"/>
    <col min="3" max="3" width="6.25" style="25" customWidth="1"/>
    <col min="4" max="5" width="6.25" style="26" customWidth="1"/>
    <col min="6" max="6" width="5.625" style="26" customWidth="1"/>
    <col min="7" max="8" width="7.5" style="24" customWidth="1"/>
    <col min="9" max="10" width="6.25" style="24" customWidth="1"/>
    <col min="11" max="11" width="44.625" style="25" customWidth="1"/>
    <col min="12" max="12" width="14.875" style="24" bestFit="1" customWidth="1"/>
    <col min="13" max="13" width="10" style="24"/>
    <col min="14" max="14" width="8" style="24" bestFit="1" customWidth="1"/>
    <col min="15" max="16" width="10" style="27"/>
    <col min="17" max="17" width="14.625" style="24" customWidth="1"/>
    <col min="18" max="19" width="10" style="24"/>
    <col min="20" max="20" width="16.125" style="24" bestFit="1" customWidth="1"/>
    <col min="21" max="22" width="10" style="24"/>
    <col min="23" max="23" width="10" style="78"/>
    <col min="24" max="27" width="10" style="24"/>
    <col min="28" max="28" width="10.5" style="24" bestFit="1" customWidth="1"/>
    <col min="29" max="16384" width="10" style="24"/>
  </cols>
  <sheetData>
    <row r="1" spans="1:30" ht="22.5" customHeight="1">
      <c r="A1" s="24" t="s">
        <v>86</v>
      </c>
    </row>
    <row r="2" spans="1:30" ht="22.5" customHeight="1">
      <c r="A2" s="28" t="s">
        <v>0</v>
      </c>
      <c r="B2" s="63">
        <v>202307</v>
      </c>
      <c r="Q2" s="29"/>
    </row>
    <row r="3" spans="1:30" ht="11.25" customHeight="1">
      <c r="A3" s="30"/>
      <c r="B3" s="31"/>
      <c r="Q3" s="32"/>
    </row>
    <row r="4" spans="1:30" s="38" customFormat="1" ht="33.75" customHeight="1">
      <c r="A4" s="33" t="s">
        <v>18</v>
      </c>
      <c r="B4" s="34" t="s">
        <v>58</v>
      </c>
      <c r="C4" s="35" t="s">
        <v>46</v>
      </c>
      <c r="D4" s="35" t="s">
        <v>47</v>
      </c>
      <c r="E4" s="35" t="s">
        <v>48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38</v>
      </c>
      <c r="K4" s="35" t="s">
        <v>1</v>
      </c>
      <c r="L4" s="34" t="s">
        <v>7</v>
      </c>
      <c r="M4" s="34" t="s">
        <v>2</v>
      </c>
      <c r="N4" s="36" t="s">
        <v>87</v>
      </c>
      <c r="O4" s="37" t="s">
        <v>120</v>
      </c>
      <c r="P4" s="37" t="s">
        <v>121</v>
      </c>
      <c r="Q4" s="33" t="s">
        <v>119</v>
      </c>
      <c r="S4" s="119" t="s">
        <v>210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8.75" customHeight="1">
      <c r="A5" s="62"/>
      <c r="B5" s="23" t="str">
        <f>IFERROR(VLOOKUP($A5,②利用者名簿!$A:$D,2,0),"")</f>
        <v/>
      </c>
      <c r="C5" s="108" t="str">
        <f>IF(D5=0,"",IF(D5&gt;3,①基本情報!$B$5,①基本情報!$B$5+1))</f>
        <v/>
      </c>
      <c r="D5" s="65"/>
      <c r="E5" s="65"/>
      <c r="F5" s="35" t="str">
        <f>TEXT(CONCATENATE(C5,"/",D5,"/",E5),"aaa")</f>
        <v>//</v>
      </c>
      <c r="G5" s="62"/>
      <c r="H5" s="62"/>
      <c r="I5" s="23" t="str">
        <f>IFERROR(MROUND((ROUNDDOWN($H5,-2)-ROUNDDOWN($G5,-2))/100+(RIGHT($H5,2)-RIGHT($G5,2))/60,0.5),"")</f>
        <v/>
      </c>
      <c r="J5" s="62"/>
      <c r="K5" s="64"/>
      <c r="L5" s="64"/>
      <c r="M5" s="62"/>
      <c r="N5" s="23" t="str">
        <f>IFERROR(VLOOKUP($A5,②利用者名簿!$A:$D,3,0),"")</f>
        <v/>
      </c>
      <c r="O5" s="39" t="str">
        <f>IFERROR(2*①基本情報!$B$12*③入力シート!I5,"")</f>
        <v/>
      </c>
      <c r="P5" s="39" t="str">
        <f>IFERROR(N5*③入力シート!I5,"")</f>
        <v/>
      </c>
      <c r="Q5" s="23" t="str">
        <f>IFERROR(VLOOKUP($A5,②利用者名簿!$A:$D,4,0),"")</f>
        <v/>
      </c>
      <c r="S5" s="96">
        <v>1</v>
      </c>
      <c r="T5" s="96" t="str">
        <f t="shared" ref="T5:T68" si="0">IF(D5=0,"",(A5*1000000+C5*100+D5))</f>
        <v/>
      </c>
      <c r="U5" s="96">
        <f t="shared" ref="U5:U68" si="1">A5</f>
        <v>0</v>
      </c>
      <c r="V5" s="96" t="str">
        <f t="shared" ref="V5:V68" si="2">B5</f>
        <v/>
      </c>
      <c r="W5" s="97" t="str">
        <f t="shared" ref="W5:W68" si="3">C5</f>
        <v/>
      </c>
      <c r="X5" s="96">
        <f t="shared" ref="X5:X68" si="4">D5</f>
        <v>0</v>
      </c>
      <c r="Y5" s="96" t="str">
        <f t="shared" ref="Y5:Y8" si="5">IFERROR(IF(W5=0,"",$W5*100+X5),"")</f>
        <v/>
      </c>
      <c r="Z5" s="96" t="str">
        <f>IF(W5=0,"",W5&amp;"年"&amp;X5&amp;"月")</f>
        <v>年0月</v>
      </c>
      <c r="AA5" s="96">
        <f>COUNTIF($T$5:$T5,T5)</f>
        <v>1</v>
      </c>
      <c r="AB5" s="96">
        <f>U5*100+AA5</f>
        <v>1</v>
      </c>
      <c r="AC5" s="96" t="s">
        <v>177</v>
      </c>
      <c r="AD5" s="96">
        <f>MIN($Y$5:$Y$2004)</f>
        <v>0</v>
      </c>
    </row>
    <row r="6" spans="1:30" ht="22.5" customHeight="1">
      <c r="A6" s="62"/>
      <c r="B6" s="23" t="str">
        <f>IFERROR(VLOOKUP($A6,②利用者名簿!$A:$D,2,0),"")</f>
        <v/>
      </c>
      <c r="C6" s="108" t="str">
        <f>IF(D6=0,"",IF(D6&gt;3,①基本情報!$B$5,①基本情報!$B$5+1))</f>
        <v/>
      </c>
      <c r="D6" s="65"/>
      <c r="E6" s="65"/>
      <c r="F6" s="35" t="str">
        <f>TEXT(CONCATENATE(C6,"/",D6,"/",E6),"aaa")</f>
        <v>//</v>
      </c>
      <c r="G6" s="62"/>
      <c r="H6" s="62"/>
      <c r="I6" s="23" t="str">
        <f t="shared" ref="I6:I69" si="6">IFERROR(MROUND((ROUNDDOWN($H6,-2)-ROUNDDOWN($G6,-2))/100+(RIGHT($H6,2)-RIGHT($G6,2))/60,0.5),"")</f>
        <v/>
      </c>
      <c r="J6" s="62"/>
      <c r="K6" s="64"/>
      <c r="L6" s="64"/>
      <c r="M6" s="62"/>
      <c r="N6" s="23" t="str">
        <f>IFERROR(VLOOKUP($A6,②利用者名簿!$A:$D,3,0),"")</f>
        <v/>
      </c>
      <c r="O6" s="39" t="str">
        <f>IFERROR(2*①基本情報!$B$12*③入力シート!I6,"")</f>
        <v/>
      </c>
      <c r="P6" s="39" t="str">
        <f>IFERROR(N6*③入力シート!I6,"")</f>
        <v/>
      </c>
      <c r="Q6" s="23" t="str">
        <f>IFERROR(VLOOKUP($A6,②利用者名簿!$A:$D,4,0),"")</f>
        <v/>
      </c>
      <c r="S6" s="96">
        <f t="shared" ref="S6:S69" si="7">IF(U6=0,S5,IF(T6=T5,S5,S5+1))</f>
        <v>1</v>
      </c>
      <c r="T6" s="96" t="str">
        <f t="shared" si="0"/>
        <v/>
      </c>
      <c r="U6" s="96">
        <f t="shared" si="1"/>
        <v>0</v>
      </c>
      <c r="V6" s="96" t="str">
        <f t="shared" si="2"/>
        <v/>
      </c>
      <c r="W6" s="97" t="str">
        <f t="shared" si="3"/>
        <v/>
      </c>
      <c r="X6" s="96">
        <f t="shared" si="4"/>
        <v>0</v>
      </c>
      <c r="Y6" s="96" t="str">
        <f t="shared" si="5"/>
        <v/>
      </c>
      <c r="Z6" s="96" t="str">
        <f t="shared" ref="Z6:Z69" si="8">IF(W6=0,"",W6&amp;"年"&amp;X6&amp;"月")</f>
        <v>年0月</v>
      </c>
      <c r="AA6" s="96">
        <f>COUNTIF($T$5:$T6,T6)</f>
        <v>2</v>
      </c>
      <c r="AB6" s="96">
        <f t="shared" ref="AB6:AB69" si="9">U6*100+AA6</f>
        <v>2</v>
      </c>
      <c r="AC6" s="96" t="s">
        <v>178</v>
      </c>
      <c r="AD6" s="96">
        <f>MAX($Y$5:$Y$2004)</f>
        <v>0</v>
      </c>
    </row>
    <row r="7" spans="1:30" ht="18.75" customHeight="1">
      <c r="A7" s="62"/>
      <c r="B7" s="23" t="str">
        <f>IFERROR(VLOOKUP($A7,②利用者名簿!$A:$D,2,0),"")</f>
        <v/>
      </c>
      <c r="C7" s="108" t="str">
        <f>IF(D7=0,"",IF(D7&gt;3,①基本情報!$B$5,①基本情報!$B$5+1))</f>
        <v/>
      </c>
      <c r="D7" s="65"/>
      <c r="E7" s="65"/>
      <c r="F7" s="35" t="str">
        <f t="shared" ref="F7:F70" si="10">TEXT(CONCATENATE(C7,"/",D7,"/",E7),"aaa")</f>
        <v>//</v>
      </c>
      <c r="G7" s="62"/>
      <c r="H7" s="62"/>
      <c r="I7" s="23" t="str">
        <f t="shared" si="6"/>
        <v/>
      </c>
      <c r="J7" s="62"/>
      <c r="K7" s="64"/>
      <c r="L7" s="64"/>
      <c r="M7" s="62"/>
      <c r="N7" s="23" t="str">
        <f>IFERROR(VLOOKUP($A7,②利用者名簿!$A:$D,3,0),"")</f>
        <v/>
      </c>
      <c r="O7" s="39" t="str">
        <f>IFERROR(2*①基本情報!$B$12*③入力シート!I7,"")</f>
        <v/>
      </c>
      <c r="P7" s="39" t="str">
        <f>IFERROR(N7*③入力シート!I7,"")</f>
        <v/>
      </c>
      <c r="Q7" s="23" t="str">
        <f>IFERROR(VLOOKUP($A7,②利用者名簿!$A:$D,4,0),"")</f>
        <v/>
      </c>
      <c r="S7" s="96">
        <f t="shared" si="7"/>
        <v>1</v>
      </c>
      <c r="T7" s="96" t="str">
        <f t="shared" si="0"/>
        <v/>
      </c>
      <c r="U7" s="96">
        <f t="shared" si="1"/>
        <v>0</v>
      </c>
      <c r="V7" s="96" t="str">
        <f t="shared" si="2"/>
        <v/>
      </c>
      <c r="W7" s="97" t="str">
        <f t="shared" si="3"/>
        <v/>
      </c>
      <c r="X7" s="96">
        <f t="shared" si="4"/>
        <v>0</v>
      </c>
      <c r="Y7" s="96" t="str">
        <f t="shared" si="5"/>
        <v/>
      </c>
      <c r="Z7" s="96" t="str">
        <f t="shared" si="8"/>
        <v>年0月</v>
      </c>
      <c r="AA7" s="96">
        <f>COUNTIF($T7:$T7,T7)</f>
        <v>1</v>
      </c>
      <c r="AB7" s="96">
        <f t="shared" si="9"/>
        <v>1</v>
      </c>
      <c r="AC7" s="96"/>
      <c r="AD7" s="96"/>
    </row>
    <row r="8" spans="1:30" ht="18.75" customHeight="1">
      <c r="A8" s="62"/>
      <c r="B8" s="23" t="str">
        <f>IFERROR(VLOOKUP($A8,②利用者名簿!$A:$D,2,0),"")</f>
        <v/>
      </c>
      <c r="C8" s="108" t="str">
        <f>IF(D8=0,"",IF(D8&gt;3,①基本情報!$B$5,①基本情報!$B$5+1))</f>
        <v/>
      </c>
      <c r="D8" s="65"/>
      <c r="E8" s="65"/>
      <c r="F8" s="35" t="str">
        <f t="shared" si="10"/>
        <v>//</v>
      </c>
      <c r="G8" s="62"/>
      <c r="H8" s="62"/>
      <c r="I8" s="23" t="str">
        <f t="shared" si="6"/>
        <v/>
      </c>
      <c r="J8" s="62"/>
      <c r="K8" s="64"/>
      <c r="L8" s="64"/>
      <c r="M8" s="62"/>
      <c r="N8" s="23" t="str">
        <f>IFERROR(VLOOKUP($A8,②利用者名簿!$A:$D,3,0),"")</f>
        <v/>
      </c>
      <c r="O8" s="39" t="str">
        <f>IFERROR(2*①基本情報!$B$12*③入力シート!I8,"")</f>
        <v/>
      </c>
      <c r="P8" s="39" t="str">
        <f>IFERROR(N8*③入力シート!I8,"")</f>
        <v/>
      </c>
      <c r="Q8" s="23" t="str">
        <f>IFERROR(VLOOKUP($A8,②利用者名簿!$A:$D,4,0),"")</f>
        <v/>
      </c>
      <c r="S8" s="96">
        <f t="shared" si="7"/>
        <v>1</v>
      </c>
      <c r="T8" s="96" t="str">
        <f t="shared" si="0"/>
        <v/>
      </c>
      <c r="U8" s="96">
        <f t="shared" si="1"/>
        <v>0</v>
      </c>
      <c r="V8" s="96" t="str">
        <f t="shared" si="2"/>
        <v/>
      </c>
      <c r="W8" s="97" t="str">
        <f t="shared" si="3"/>
        <v/>
      </c>
      <c r="X8" s="96">
        <f t="shared" si="4"/>
        <v>0</v>
      </c>
      <c r="Y8" s="96" t="str">
        <f t="shared" si="5"/>
        <v/>
      </c>
      <c r="Z8" s="96" t="str">
        <f t="shared" si="8"/>
        <v>年0月</v>
      </c>
      <c r="AA8" s="96">
        <f>COUNTIF($T$5:$T8,T8)</f>
        <v>4</v>
      </c>
      <c r="AB8" s="96">
        <f t="shared" si="9"/>
        <v>4</v>
      </c>
      <c r="AC8" s="96"/>
      <c r="AD8" s="96"/>
    </row>
    <row r="9" spans="1:30" ht="18.75" customHeight="1">
      <c r="A9" s="62"/>
      <c r="B9" s="23" t="str">
        <f>IFERROR(VLOOKUP($A9,②利用者名簿!$A:$D,2,0),"")</f>
        <v/>
      </c>
      <c r="C9" s="108" t="str">
        <f>IF(D9=0,"",IF(D9&gt;3,①基本情報!$B$5,①基本情報!$B$5+1))</f>
        <v/>
      </c>
      <c r="D9" s="65"/>
      <c r="E9" s="65"/>
      <c r="F9" s="35" t="str">
        <f t="shared" ref="F9" si="11">TEXT(CONCATENATE(C9,"/",D9,"/",E9),"aaa")</f>
        <v>//</v>
      </c>
      <c r="G9" s="62"/>
      <c r="H9" s="62"/>
      <c r="I9" s="23" t="str">
        <f t="shared" si="6"/>
        <v/>
      </c>
      <c r="J9" s="62"/>
      <c r="K9" s="64"/>
      <c r="L9" s="64"/>
      <c r="M9" s="62"/>
      <c r="N9" s="23" t="str">
        <f>IFERROR(VLOOKUP($A9,②利用者名簿!$A:$D,3,0),"")</f>
        <v/>
      </c>
      <c r="O9" s="39" t="str">
        <f>IFERROR(2*①基本情報!$B$12*③入力シート!I9,"")</f>
        <v/>
      </c>
      <c r="P9" s="39" t="str">
        <f>IFERROR(N9*③入力シート!I9,"")</f>
        <v/>
      </c>
      <c r="Q9" s="23" t="str">
        <f>IFERROR(VLOOKUP($A9,②利用者名簿!$A:$D,4,0),"")</f>
        <v/>
      </c>
      <c r="S9" s="96">
        <f t="shared" si="7"/>
        <v>1</v>
      </c>
      <c r="T9" s="96" t="str">
        <f t="shared" si="0"/>
        <v/>
      </c>
      <c r="U9" s="96">
        <f t="shared" si="1"/>
        <v>0</v>
      </c>
      <c r="V9" s="96" t="str">
        <f t="shared" si="2"/>
        <v/>
      </c>
      <c r="W9" s="97" t="str">
        <f t="shared" si="3"/>
        <v/>
      </c>
      <c r="X9" s="96">
        <f t="shared" si="4"/>
        <v>0</v>
      </c>
      <c r="Y9" s="96" t="str">
        <f>IFERROR(IF(W9=0,"",$W9*100+X9),"")</f>
        <v/>
      </c>
      <c r="Z9" s="96" t="str">
        <f t="shared" si="8"/>
        <v>年0月</v>
      </c>
      <c r="AA9" s="96">
        <f>COUNTIF($T$5:$T9,T9)</f>
        <v>5</v>
      </c>
      <c r="AB9" s="96">
        <f t="shared" si="9"/>
        <v>5</v>
      </c>
      <c r="AC9" s="96"/>
      <c r="AD9" s="96"/>
    </row>
    <row r="10" spans="1:30" ht="18.75" customHeight="1">
      <c r="A10" s="62"/>
      <c r="B10" s="23" t="str">
        <f>IFERROR(VLOOKUP($A10,②利用者名簿!$A:$D,2,0),"")</f>
        <v/>
      </c>
      <c r="C10" s="108" t="str">
        <f>IF(D10=0,"",IF(D10&gt;3,①基本情報!$B$5,①基本情報!$B$5+1))</f>
        <v/>
      </c>
      <c r="D10" s="65"/>
      <c r="E10" s="65"/>
      <c r="F10" s="35" t="str">
        <f t="shared" ref="F10:F12" si="12">TEXT(CONCATENATE(C10,"/",D10,"/",E10),"aaa")</f>
        <v>//</v>
      </c>
      <c r="G10" s="62"/>
      <c r="H10" s="62"/>
      <c r="I10" s="23" t="str">
        <f t="shared" si="6"/>
        <v/>
      </c>
      <c r="J10" s="62"/>
      <c r="K10" s="64"/>
      <c r="L10" s="64"/>
      <c r="M10" s="62"/>
      <c r="N10" s="23" t="str">
        <f>IFERROR(VLOOKUP($A10,②利用者名簿!$A:$D,3,0),"")</f>
        <v/>
      </c>
      <c r="O10" s="39" t="str">
        <f>IFERROR(2*①基本情報!$B$12*③入力シート!I10,"")</f>
        <v/>
      </c>
      <c r="P10" s="39" t="str">
        <f>IFERROR(N10*③入力シート!I10,"")</f>
        <v/>
      </c>
      <c r="Q10" s="23" t="str">
        <f>IFERROR(VLOOKUP($A10,②利用者名簿!$A:$D,4,0),"")</f>
        <v/>
      </c>
      <c r="S10" s="96">
        <f t="shared" si="7"/>
        <v>1</v>
      </c>
      <c r="T10" s="96" t="str">
        <f t="shared" si="0"/>
        <v/>
      </c>
      <c r="U10" s="96">
        <f t="shared" si="1"/>
        <v>0</v>
      </c>
      <c r="V10" s="96" t="str">
        <f t="shared" si="2"/>
        <v/>
      </c>
      <c r="W10" s="97" t="str">
        <f t="shared" si="3"/>
        <v/>
      </c>
      <c r="X10" s="96">
        <f t="shared" si="4"/>
        <v>0</v>
      </c>
      <c r="Y10" s="96" t="str">
        <f t="shared" ref="Y10:Y73" si="13">IFERROR(IF(W10=0,"",$W10*100+X10),"")</f>
        <v/>
      </c>
      <c r="Z10" s="96" t="str">
        <f t="shared" si="8"/>
        <v>年0月</v>
      </c>
      <c r="AA10" s="96">
        <f>COUNTIF($T$5:$T10,T10)</f>
        <v>6</v>
      </c>
      <c r="AB10" s="96">
        <f t="shared" si="9"/>
        <v>6</v>
      </c>
      <c r="AC10" s="96"/>
      <c r="AD10" s="96"/>
    </row>
    <row r="11" spans="1:30" ht="18.75" customHeight="1">
      <c r="A11" s="62"/>
      <c r="B11" s="23" t="str">
        <f>IFERROR(VLOOKUP($A11,②利用者名簿!$A:$D,2,0),"")</f>
        <v/>
      </c>
      <c r="C11" s="108" t="str">
        <f>IF(D11=0,"",IF(D11&gt;3,①基本情報!$B$5,①基本情報!$B$5+1))</f>
        <v/>
      </c>
      <c r="D11" s="65"/>
      <c r="E11" s="65"/>
      <c r="F11" s="35" t="str">
        <f t="shared" si="12"/>
        <v>//</v>
      </c>
      <c r="G11" s="62"/>
      <c r="H11" s="62"/>
      <c r="I11" s="23" t="str">
        <f t="shared" si="6"/>
        <v/>
      </c>
      <c r="J11" s="62"/>
      <c r="K11" s="64"/>
      <c r="L11" s="64"/>
      <c r="M11" s="62"/>
      <c r="N11" s="23" t="str">
        <f>IFERROR(VLOOKUP($A11,②利用者名簿!$A:$D,3,0),"")</f>
        <v/>
      </c>
      <c r="O11" s="39" t="str">
        <f>IFERROR(2*①基本情報!$B$12*③入力シート!I11,"")</f>
        <v/>
      </c>
      <c r="P11" s="39" t="str">
        <f>IFERROR(N11*③入力シート!I11,"")</f>
        <v/>
      </c>
      <c r="Q11" s="23" t="str">
        <f>IFERROR(VLOOKUP($A11,②利用者名簿!$A:$D,4,0),"")</f>
        <v/>
      </c>
      <c r="S11" s="96">
        <f t="shared" si="7"/>
        <v>1</v>
      </c>
      <c r="T11" s="96" t="str">
        <f t="shared" si="0"/>
        <v/>
      </c>
      <c r="U11" s="96">
        <f t="shared" si="1"/>
        <v>0</v>
      </c>
      <c r="V11" s="96" t="str">
        <f t="shared" si="2"/>
        <v/>
      </c>
      <c r="W11" s="97" t="str">
        <f t="shared" si="3"/>
        <v/>
      </c>
      <c r="X11" s="96">
        <f t="shared" si="4"/>
        <v>0</v>
      </c>
      <c r="Y11" s="96" t="str">
        <f t="shared" si="13"/>
        <v/>
      </c>
      <c r="Z11" s="96" t="str">
        <f t="shared" si="8"/>
        <v>年0月</v>
      </c>
      <c r="AA11" s="96">
        <f>COUNTIF($T$5:$T11,T11)</f>
        <v>7</v>
      </c>
      <c r="AB11" s="96">
        <f t="shared" si="9"/>
        <v>7</v>
      </c>
      <c r="AC11" s="96"/>
      <c r="AD11" s="96"/>
    </row>
    <row r="12" spans="1:30" ht="18.75" customHeight="1">
      <c r="A12" s="62"/>
      <c r="B12" s="23" t="str">
        <f>IFERROR(VLOOKUP($A12,②利用者名簿!$A:$D,2,0),"")</f>
        <v/>
      </c>
      <c r="C12" s="108" t="str">
        <f>IF(D12=0,"",IF(D12&gt;3,①基本情報!$B$5,①基本情報!$B$5+1))</f>
        <v/>
      </c>
      <c r="D12" s="65"/>
      <c r="E12" s="65"/>
      <c r="F12" s="35" t="str">
        <f t="shared" si="12"/>
        <v>//</v>
      </c>
      <c r="G12" s="62"/>
      <c r="H12" s="62"/>
      <c r="I12" s="23" t="str">
        <f t="shared" si="6"/>
        <v/>
      </c>
      <c r="J12" s="62"/>
      <c r="K12" s="64"/>
      <c r="L12" s="64"/>
      <c r="M12" s="62"/>
      <c r="N12" s="23" t="str">
        <f>IFERROR(VLOOKUP($A12,②利用者名簿!$A:$D,3,0),"")</f>
        <v/>
      </c>
      <c r="O12" s="39" t="str">
        <f>IFERROR(2*①基本情報!$B$12*③入力シート!I12,"")</f>
        <v/>
      </c>
      <c r="P12" s="39" t="str">
        <f>IFERROR(N12*③入力シート!I12,"")</f>
        <v/>
      </c>
      <c r="Q12" s="23" t="str">
        <f>IFERROR(VLOOKUP($A12,②利用者名簿!$A:$D,4,0),"")</f>
        <v/>
      </c>
      <c r="S12" s="96">
        <f t="shared" si="7"/>
        <v>1</v>
      </c>
      <c r="T12" s="96" t="str">
        <f t="shared" si="0"/>
        <v/>
      </c>
      <c r="U12" s="96">
        <f t="shared" si="1"/>
        <v>0</v>
      </c>
      <c r="V12" s="96" t="str">
        <f t="shared" si="2"/>
        <v/>
      </c>
      <c r="W12" s="97" t="str">
        <f t="shared" si="3"/>
        <v/>
      </c>
      <c r="X12" s="96">
        <f t="shared" si="4"/>
        <v>0</v>
      </c>
      <c r="Y12" s="96" t="str">
        <f t="shared" si="13"/>
        <v/>
      </c>
      <c r="Z12" s="96" t="str">
        <f t="shared" si="8"/>
        <v>年0月</v>
      </c>
      <c r="AA12" s="96">
        <f>COUNTIF($T$5:$T12,T12)</f>
        <v>8</v>
      </c>
      <c r="AB12" s="96">
        <f t="shared" si="9"/>
        <v>8</v>
      </c>
      <c r="AC12" s="96"/>
      <c r="AD12" s="96"/>
    </row>
    <row r="13" spans="1:30" ht="18.75" customHeight="1">
      <c r="A13" s="62"/>
      <c r="B13" s="23" t="str">
        <f>IFERROR(VLOOKUP($A13,②利用者名簿!$A:$D,2,0),"")</f>
        <v/>
      </c>
      <c r="C13" s="108" t="str">
        <f>IF(D13=0,"",IF(D13&gt;3,①基本情報!$B$5,①基本情報!$B$5+1))</f>
        <v/>
      </c>
      <c r="D13" s="65"/>
      <c r="E13" s="65"/>
      <c r="F13" s="35" t="str">
        <f>TEXT(CONCATENATE(C13,"/",D13,"/",E13),"aaa")</f>
        <v>//</v>
      </c>
      <c r="G13" s="62"/>
      <c r="H13" s="62"/>
      <c r="I13" s="23" t="str">
        <f t="shared" si="6"/>
        <v/>
      </c>
      <c r="J13" s="62"/>
      <c r="K13" s="64"/>
      <c r="L13" s="64"/>
      <c r="M13" s="62"/>
      <c r="N13" s="23" t="str">
        <f>IFERROR(VLOOKUP($A13,②利用者名簿!$A:$D,3,0),"")</f>
        <v/>
      </c>
      <c r="O13" s="39" t="str">
        <f>IFERROR(2*①基本情報!$B$12*③入力シート!I13,"")</f>
        <v/>
      </c>
      <c r="P13" s="39" t="str">
        <f>IFERROR(N13*③入力シート!I13,"")</f>
        <v/>
      </c>
      <c r="Q13" s="23" t="str">
        <f>IFERROR(VLOOKUP($A13,②利用者名簿!$A:$D,4,0),"")</f>
        <v/>
      </c>
      <c r="S13" s="96">
        <f t="shared" si="7"/>
        <v>1</v>
      </c>
      <c r="T13" s="96" t="str">
        <f t="shared" si="0"/>
        <v/>
      </c>
      <c r="U13" s="96">
        <f t="shared" si="1"/>
        <v>0</v>
      </c>
      <c r="V13" s="96" t="str">
        <f t="shared" si="2"/>
        <v/>
      </c>
      <c r="W13" s="97" t="str">
        <f t="shared" si="3"/>
        <v/>
      </c>
      <c r="X13" s="96">
        <f t="shared" si="4"/>
        <v>0</v>
      </c>
      <c r="Y13" s="96" t="str">
        <f t="shared" si="13"/>
        <v/>
      </c>
      <c r="Z13" s="96" t="str">
        <f t="shared" si="8"/>
        <v>年0月</v>
      </c>
      <c r="AA13" s="96">
        <f>COUNTIF($T$5:$T13,T13)</f>
        <v>9</v>
      </c>
      <c r="AB13" s="96">
        <f t="shared" si="9"/>
        <v>9</v>
      </c>
      <c r="AC13" s="96"/>
      <c r="AD13" s="96"/>
    </row>
    <row r="14" spans="1:30" ht="18.75" customHeight="1">
      <c r="A14" s="62"/>
      <c r="B14" s="23" t="str">
        <f>IFERROR(VLOOKUP($A14,②利用者名簿!$A:$D,2,0),"")</f>
        <v/>
      </c>
      <c r="C14" s="108" t="str">
        <f>IF(D14=0,"",IF(D14&gt;3,①基本情報!$B$5,①基本情報!$B$5+1))</f>
        <v/>
      </c>
      <c r="D14" s="65"/>
      <c r="E14" s="65"/>
      <c r="F14" s="35" t="str">
        <f t="shared" ref="F14:F15" si="14">TEXT(CONCATENATE(C14,"/",D14,"/",E14),"aaa")</f>
        <v>//</v>
      </c>
      <c r="G14" s="62"/>
      <c r="H14" s="62"/>
      <c r="I14" s="23" t="str">
        <f t="shared" si="6"/>
        <v/>
      </c>
      <c r="J14" s="62"/>
      <c r="K14" s="64"/>
      <c r="L14" s="64"/>
      <c r="M14" s="62"/>
      <c r="N14" s="23" t="str">
        <f>IFERROR(VLOOKUP($A14,②利用者名簿!$A:$D,3,0),"")</f>
        <v/>
      </c>
      <c r="O14" s="39" t="str">
        <f>IFERROR(2*①基本情報!$B$12*③入力シート!I14,"")</f>
        <v/>
      </c>
      <c r="P14" s="39" t="str">
        <f>IFERROR(N14*③入力シート!I14,"")</f>
        <v/>
      </c>
      <c r="Q14" s="23" t="str">
        <f>IFERROR(VLOOKUP($A14,②利用者名簿!$A:$D,4,0),"")</f>
        <v/>
      </c>
      <c r="S14" s="96">
        <f t="shared" si="7"/>
        <v>1</v>
      </c>
      <c r="T14" s="96" t="str">
        <f t="shared" si="0"/>
        <v/>
      </c>
      <c r="U14" s="96">
        <f t="shared" si="1"/>
        <v>0</v>
      </c>
      <c r="V14" s="96" t="str">
        <f t="shared" si="2"/>
        <v/>
      </c>
      <c r="W14" s="97" t="str">
        <f t="shared" si="3"/>
        <v/>
      </c>
      <c r="X14" s="96">
        <f t="shared" si="4"/>
        <v>0</v>
      </c>
      <c r="Y14" s="96" t="str">
        <f t="shared" si="13"/>
        <v/>
      </c>
      <c r="Z14" s="96" t="str">
        <f t="shared" si="8"/>
        <v>年0月</v>
      </c>
      <c r="AA14" s="96">
        <f>COUNTIF($T$5:$T14,T14)</f>
        <v>10</v>
      </c>
      <c r="AB14" s="96">
        <f t="shared" si="9"/>
        <v>10</v>
      </c>
      <c r="AC14" s="96"/>
      <c r="AD14" s="96"/>
    </row>
    <row r="15" spans="1:30" ht="18.75" customHeight="1">
      <c r="A15" s="62"/>
      <c r="B15" s="23" t="str">
        <f>IFERROR(VLOOKUP($A15,②利用者名簿!$A:$D,2,0),"")</f>
        <v/>
      </c>
      <c r="C15" s="108" t="str">
        <f>IF(D15=0,"",IF(D15&gt;3,①基本情報!$B$5,①基本情報!$B$5+1))</f>
        <v/>
      </c>
      <c r="D15" s="65"/>
      <c r="E15" s="65"/>
      <c r="F15" s="35" t="str">
        <f t="shared" si="14"/>
        <v>//</v>
      </c>
      <c r="G15" s="62"/>
      <c r="H15" s="62"/>
      <c r="I15" s="23" t="str">
        <f t="shared" si="6"/>
        <v/>
      </c>
      <c r="J15" s="62"/>
      <c r="K15" s="64"/>
      <c r="L15" s="64"/>
      <c r="M15" s="62"/>
      <c r="N15" s="23" t="str">
        <f>IFERROR(VLOOKUP($A15,②利用者名簿!$A:$D,3,0),"")</f>
        <v/>
      </c>
      <c r="O15" s="39" t="str">
        <f>IFERROR(2*①基本情報!$B$12*③入力シート!I15,"")</f>
        <v/>
      </c>
      <c r="P15" s="39" t="str">
        <f>IFERROR(N15*③入力シート!I15,"")</f>
        <v/>
      </c>
      <c r="Q15" s="23" t="str">
        <f>IFERROR(VLOOKUP($A15,②利用者名簿!$A:$D,4,0),"")</f>
        <v/>
      </c>
      <c r="S15" s="96">
        <f t="shared" si="7"/>
        <v>1</v>
      </c>
      <c r="T15" s="96" t="str">
        <f t="shared" si="0"/>
        <v/>
      </c>
      <c r="U15" s="96">
        <f t="shared" si="1"/>
        <v>0</v>
      </c>
      <c r="V15" s="96" t="str">
        <f t="shared" si="2"/>
        <v/>
      </c>
      <c r="W15" s="97" t="str">
        <f t="shared" si="3"/>
        <v/>
      </c>
      <c r="X15" s="96">
        <f t="shared" si="4"/>
        <v>0</v>
      </c>
      <c r="Y15" s="96" t="str">
        <f t="shared" si="13"/>
        <v/>
      </c>
      <c r="Z15" s="96" t="str">
        <f t="shared" si="8"/>
        <v>年0月</v>
      </c>
      <c r="AA15" s="96">
        <f>COUNTIF($T$5:$T15,T15)</f>
        <v>11</v>
      </c>
      <c r="AB15" s="96">
        <f t="shared" si="9"/>
        <v>11</v>
      </c>
      <c r="AC15" s="96"/>
      <c r="AD15" s="96"/>
    </row>
    <row r="16" spans="1:30" ht="18.75" customHeight="1">
      <c r="A16" s="62"/>
      <c r="B16" s="23" t="str">
        <f>IFERROR(VLOOKUP($A16,②利用者名簿!$A:$D,2,0),"")</f>
        <v/>
      </c>
      <c r="C16" s="108" t="str">
        <f>IF(D16=0,"",IF(D16&gt;3,①基本情報!$B$5,①基本情報!$B$5+1))</f>
        <v/>
      </c>
      <c r="D16" s="65"/>
      <c r="E16" s="65"/>
      <c r="F16" s="35" t="str">
        <f t="shared" si="10"/>
        <v>//</v>
      </c>
      <c r="G16" s="62"/>
      <c r="H16" s="62"/>
      <c r="I16" s="23" t="str">
        <f t="shared" si="6"/>
        <v/>
      </c>
      <c r="J16" s="62"/>
      <c r="K16" s="64"/>
      <c r="L16" s="64"/>
      <c r="M16" s="62"/>
      <c r="N16" s="23" t="str">
        <f>IFERROR(VLOOKUP($A16,②利用者名簿!$A:$D,3,0),"")</f>
        <v/>
      </c>
      <c r="O16" s="39" t="str">
        <f>IFERROR(2*①基本情報!$B$12*③入力シート!I16,"")</f>
        <v/>
      </c>
      <c r="P16" s="39" t="str">
        <f>IFERROR(N16*③入力シート!I16,"")</f>
        <v/>
      </c>
      <c r="Q16" s="23" t="str">
        <f>IFERROR(VLOOKUP($A16,②利用者名簿!$A:$D,4,0),"")</f>
        <v/>
      </c>
      <c r="S16" s="96">
        <f t="shared" si="7"/>
        <v>1</v>
      </c>
      <c r="T16" s="96" t="str">
        <f t="shared" si="0"/>
        <v/>
      </c>
      <c r="U16" s="96">
        <f t="shared" si="1"/>
        <v>0</v>
      </c>
      <c r="V16" s="96" t="str">
        <f t="shared" si="2"/>
        <v/>
      </c>
      <c r="W16" s="97" t="str">
        <f t="shared" si="3"/>
        <v/>
      </c>
      <c r="X16" s="96">
        <f t="shared" si="4"/>
        <v>0</v>
      </c>
      <c r="Y16" s="96" t="str">
        <f t="shared" si="13"/>
        <v/>
      </c>
      <c r="Z16" s="96" t="str">
        <f t="shared" si="8"/>
        <v>年0月</v>
      </c>
      <c r="AA16" s="96">
        <f>COUNTIF($T$5:$T16,T16)</f>
        <v>12</v>
      </c>
      <c r="AB16" s="96">
        <f t="shared" si="9"/>
        <v>12</v>
      </c>
      <c r="AC16" s="96"/>
      <c r="AD16" s="96"/>
    </row>
    <row r="17" spans="1:30" ht="18.75" customHeight="1">
      <c r="A17" s="62"/>
      <c r="B17" s="23" t="str">
        <f>IFERROR(VLOOKUP($A17,②利用者名簿!$A:$D,2,0),"")</f>
        <v/>
      </c>
      <c r="C17" s="108" t="str">
        <f>IF(D17=0,"",IF(D17&gt;3,①基本情報!$B$5,①基本情報!$B$5+1))</f>
        <v/>
      </c>
      <c r="D17" s="65"/>
      <c r="E17" s="65"/>
      <c r="F17" s="35" t="str">
        <f t="shared" si="10"/>
        <v>//</v>
      </c>
      <c r="G17" s="62"/>
      <c r="H17" s="62"/>
      <c r="I17" s="23" t="str">
        <f t="shared" si="6"/>
        <v/>
      </c>
      <c r="J17" s="62"/>
      <c r="K17" s="64"/>
      <c r="L17" s="64"/>
      <c r="M17" s="62"/>
      <c r="N17" s="23" t="str">
        <f>IFERROR(VLOOKUP($A17,②利用者名簿!$A:$D,3,0),"")</f>
        <v/>
      </c>
      <c r="O17" s="39" t="str">
        <f>IFERROR(2*①基本情報!$B$12*③入力シート!I17,"")</f>
        <v/>
      </c>
      <c r="P17" s="39" t="str">
        <f>IFERROR(N17*③入力シート!I17,"")</f>
        <v/>
      </c>
      <c r="Q17" s="23" t="str">
        <f>IFERROR(VLOOKUP($A17,②利用者名簿!$A:$D,4,0),"")</f>
        <v/>
      </c>
      <c r="S17" s="96">
        <f t="shared" si="7"/>
        <v>1</v>
      </c>
      <c r="T17" s="96" t="str">
        <f t="shared" si="0"/>
        <v/>
      </c>
      <c r="U17" s="96">
        <f t="shared" si="1"/>
        <v>0</v>
      </c>
      <c r="V17" s="96" t="str">
        <f t="shared" si="2"/>
        <v/>
      </c>
      <c r="W17" s="97" t="str">
        <f t="shared" si="3"/>
        <v/>
      </c>
      <c r="X17" s="96">
        <f t="shared" si="4"/>
        <v>0</v>
      </c>
      <c r="Y17" s="96" t="str">
        <f t="shared" si="13"/>
        <v/>
      </c>
      <c r="Z17" s="96" t="str">
        <f t="shared" si="8"/>
        <v>年0月</v>
      </c>
      <c r="AA17" s="96">
        <f>COUNTIF($T$5:$T17,T17)</f>
        <v>13</v>
      </c>
      <c r="AB17" s="96">
        <f t="shared" si="9"/>
        <v>13</v>
      </c>
      <c r="AC17" s="96"/>
      <c r="AD17" s="96"/>
    </row>
    <row r="18" spans="1:30" ht="18.75" customHeight="1">
      <c r="A18" s="62"/>
      <c r="B18" s="23" t="str">
        <f>IFERROR(VLOOKUP($A18,②利用者名簿!$A:$D,2,0),"")</f>
        <v/>
      </c>
      <c r="C18" s="108" t="str">
        <f>IF(D18=0,"",IF(D18&gt;3,①基本情報!$B$5,①基本情報!$B$5+1))</f>
        <v/>
      </c>
      <c r="D18" s="65"/>
      <c r="E18" s="65"/>
      <c r="F18" s="35" t="str">
        <f t="shared" ref="F18:F19" si="15">TEXT(CONCATENATE(C18,"/",D18,"/",E18),"aaa")</f>
        <v>//</v>
      </c>
      <c r="G18" s="62"/>
      <c r="H18" s="62"/>
      <c r="I18" s="23" t="str">
        <f t="shared" si="6"/>
        <v/>
      </c>
      <c r="J18" s="62"/>
      <c r="K18" s="64"/>
      <c r="L18" s="64"/>
      <c r="M18" s="62"/>
      <c r="N18" s="23" t="str">
        <f>IFERROR(VLOOKUP($A18,②利用者名簿!$A:$D,3,0),"")</f>
        <v/>
      </c>
      <c r="O18" s="39" t="str">
        <f>IFERROR(2*①基本情報!$B$12*③入力シート!I18,"")</f>
        <v/>
      </c>
      <c r="P18" s="39" t="str">
        <f>IFERROR(N18*③入力シート!I18,"")</f>
        <v/>
      </c>
      <c r="Q18" s="23" t="str">
        <f>IFERROR(VLOOKUP($A18,②利用者名簿!$A:$D,4,0),"")</f>
        <v/>
      </c>
      <c r="S18" s="96">
        <f t="shared" si="7"/>
        <v>1</v>
      </c>
      <c r="T18" s="96" t="str">
        <f t="shared" si="0"/>
        <v/>
      </c>
      <c r="U18" s="96">
        <f t="shared" si="1"/>
        <v>0</v>
      </c>
      <c r="V18" s="96" t="str">
        <f t="shared" si="2"/>
        <v/>
      </c>
      <c r="W18" s="97" t="str">
        <f t="shared" si="3"/>
        <v/>
      </c>
      <c r="X18" s="96">
        <f t="shared" si="4"/>
        <v>0</v>
      </c>
      <c r="Y18" s="96" t="str">
        <f t="shared" si="13"/>
        <v/>
      </c>
      <c r="Z18" s="96" t="str">
        <f t="shared" si="8"/>
        <v>年0月</v>
      </c>
      <c r="AA18" s="96">
        <f>COUNTIF($T$5:$T18,T18)</f>
        <v>14</v>
      </c>
      <c r="AB18" s="96">
        <f t="shared" si="9"/>
        <v>14</v>
      </c>
      <c r="AC18" s="96"/>
      <c r="AD18" s="96"/>
    </row>
    <row r="19" spans="1:30" ht="18.75" customHeight="1">
      <c r="A19" s="62"/>
      <c r="B19" s="23" t="str">
        <f>IFERROR(VLOOKUP($A19,②利用者名簿!$A:$D,2,0),"")</f>
        <v/>
      </c>
      <c r="C19" s="108" t="str">
        <f>IF(D19=0,"",IF(D19&gt;3,①基本情報!$B$5,①基本情報!$B$5+1))</f>
        <v/>
      </c>
      <c r="D19" s="65"/>
      <c r="E19" s="65"/>
      <c r="F19" s="35" t="str">
        <f t="shared" si="15"/>
        <v>//</v>
      </c>
      <c r="G19" s="62"/>
      <c r="H19" s="62"/>
      <c r="I19" s="23" t="str">
        <f t="shared" si="6"/>
        <v/>
      </c>
      <c r="J19" s="62"/>
      <c r="K19" s="64"/>
      <c r="L19" s="64"/>
      <c r="M19" s="62"/>
      <c r="N19" s="23" t="str">
        <f>IFERROR(VLOOKUP($A19,②利用者名簿!$A:$D,3,0),"")</f>
        <v/>
      </c>
      <c r="O19" s="39" t="str">
        <f>IFERROR(2*①基本情報!$B$12*③入力シート!I19,"")</f>
        <v/>
      </c>
      <c r="P19" s="39" t="str">
        <f>IFERROR(N19*③入力シート!I19,"")</f>
        <v/>
      </c>
      <c r="Q19" s="23" t="str">
        <f>IFERROR(VLOOKUP($A19,②利用者名簿!$A:$D,4,0),"")</f>
        <v/>
      </c>
      <c r="S19" s="96">
        <f t="shared" si="7"/>
        <v>1</v>
      </c>
      <c r="T19" s="96" t="str">
        <f t="shared" si="0"/>
        <v/>
      </c>
      <c r="U19" s="96">
        <f t="shared" si="1"/>
        <v>0</v>
      </c>
      <c r="V19" s="96" t="str">
        <f t="shared" si="2"/>
        <v/>
      </c>
      <c r="W19" s="97" t="str">
        <f t="shared" si="3"/>
        <v/>
      </c>
      <c r="X19" s="96">
        <f t="shared" si="4"/>
        <v>0</v>
      </c>
      <c r="Y19" s="96" t="str">
        <f t="shared" si="13"/>
        <v/>
      </c>
      <c r="Z19" s="96" t="str">
        <f t="shared" si="8"/>
        <v>年0月</v>
      </c>
      <c r="AA19" s="96">
        <f>COUNTIF($T$5:$T19,T19)</f>
        <v>15</v>
      </c>
      <c r="AB19" s="96">
        <f t="shared" si="9"/>
        <v>15</v>
      </c>
      <c r="AC19" s="96"/>
      <c r="AD19" s="96"/>
    </row>
    <row r="20" spans="1:30" ht="18.75" customHeight="1">
      <c r="A20" s="62"/>
      <c r="B20" s="23" t="str">
        <f>IFERROR(VLOOKUP($A20,②利用者名簿!$A:$D,2,0),"")</f>
        <v/>
      </c>
      <c r="C20" s="108" t="str">
        <f>IF(D20=0,"",IF(D20&gt;3,①基本情報!$B$5,①基本情報!$B$5+1))</f>
        <v/>
      </c>
      <c r="D20" s="65"/>
      <c r="E20" s="65"/>
      <c r="F20" s="35" t="str">
        <f t="shared" si="10"/>
        <v>//</v>
      </c>
      <c r="G20" s="62"/>
      <c r="H20" s="62"/>
      <c r="I20" s="23" t="str">
        <f t="shared" si="6"/>
        <v/>
      </c>
      <c r="J20" s="62"/>
      <c r="K20" s="64"/>
      <c r="L20" s="64"/>
      <c r="M20" s="62"/>
      <c r="N20" s="23" t="str">
        <f>IFERROR(VLOOKUP($A20,②利用者名簿!$A:$D,3,0),"")</f>
        <v/>
      </c>
      <c r="O20" s="39" t="str">
        <f>IFERROR(2*①基本情報!$B$12*③入力シート!I20,"")</f>
        <v/>
      </c>
      <c r="P20" s="39" t="str">
        <f>IFERROR(N20*③入力シート!I20,"")</f>
        <v/>
      </c>
      <c r="Q20" s="23" t="str">
        <f>IFERROR(VLOOKUP($A20,②利用者名簿!$A:$D,4,0),"")</f>
        <v/>
      </c>
      <c r="S20" s="96">
        <f t="shared" si="7"/>
        <v>1</v>
      </c>
      <c r="T20" s="96" t="str">
        <f t="shared" si="0"/>
        <v/>
      </c>
      <c r="U20" s="96">
        <f t="shared" si="1"/>
        <v>0</v>
      </c>
      <c r="V20" s="96" t="str">
        <f t="shared" si="2"/>
        <v/>
      </c>
      <c r="W20" s="97" t="str">
        <f t="shared" si="3"/>
        <v/>
      </c>
      <c r="X20" s="96">
        <f t="shared" si="4"/>
        <v>0</v>
      </c>
      <c r="Y20" s="96" t="str">
        <f t="shared" si="13"/>
        <v/>
      </c>
      <c r="Z20" s="96" t="str">
        <f t="shared" si="8"/>
        <v>年0月</v>
      </c>
      <c r="AA20" s="96">
        <f>COUNTIF($T$5:$T20,T20)</f>
        <v>16</v>
      </c>
      <c r="AB20" s="96">
        <f t="shared" si="9"/>
        <v>16</v>
      </c>
      <c r="AC20" s="96"/>
      <c r="AD20" s="96"/>
    </row>
    <row r="21" spans="1:30" ht="18.75" customHeight="1">
      <c r="A21" s="62"/>
      <c r="B21" s="23" t="str">
        <f>IFERROR(VLOOKUP($A21,②利用者名簿!$A:$D,2,0),"")</f>
        <v/>
      </c>
      <c r="C21" s="108" t="str">
        <f>IF(D21=0,"",IF(D21&gt;3,①基本情報!$B$5,①基本情報!$B$5+1))</f>
        <v/>
      </c>
      <c r="D21" s="65"/>
      <c r="E21" s="65"/>
      <c r="F21" s="35" t="str">
        <f t="shared" si="10"/>
        <v>//</v>
      </c>
      <c r="G21" s="62"/>
      <c r="H21" s="62"/>
      <c r="I21" s="23" t="str">
        <f t="shared" si="6"/>
        <v/>
      </c>
      <c r="J21" s="62"/>
      <c r="K21" s="64"/>
      <c r="L21" s="64"/>
      <c r="M21" s="62"/>
      <c r="N21" s="23" t="str">
        <f>IFERROR(VLOOKUP($A21,②利用者名簿!$A:$D,3,0),"")</f>
        <v/>
      </c>
      <c r="O21" s="39" t="str">
        <f>IFERROR(2*①基本情報!$B$12*③入力シート!I21,"")</f>
        <v/>
      </c>
      <c r="P21" s="39" t="str">
        <f>IFERROR(N21*③入力シート!I21,"")</f>
        <v/>
      </c>
      <c r="Q21" s="23" t="str">
        <f>IFERROR(VLOOKUP($A21,②利用者名簿!$A:$D,4,0),"")</f>
        <v/>
      </c>
      <c r="S21" s="96">
        <f t="shared" si="7"/>
        <v>1</v>
      </c>
      <c r="T21" s="96" t="str">
        <f t="shared" si="0"/>
        <v/>
      </c>
      <c r="U21" s="96">
        <f t="shared" si="1"/>
        <v>0</v>
      </c>
      <c r="V21" s="96" t="str">
        <f t="shared" si="2"/>
        <v/>
      </c>
      <c r="W21" s="97" t="str">
        <f t="shared" si="3"/>
        <v/>
      </c>
      <c r="X21" s="96">
        <f t="shared" si="4"/>
        <v>0</v>
      </c>
      <c r="Y21" s="96" t="str">
        <f t="shared" si="13"/>
        <v/>
      </c>
      <c r="Z21" s="96" t="str">
        <f t="shared" si="8"/>
        <v>年0月</v>
      </c>
      <c r="AA21" s="96">
        <f>COUNTIF($T$5:$T21,T21)</f>
        <v>17</v>
      </c>
      <c r="AB21" s="96">
        <f t="shared" si="9"/>
        <v>17</v>
      </c>
      <c r="AC21" s="96"/>
      <c r="AD21" s="96"/>
    </row>
    <row r="22" spans="1:30" ht="18.75" customHeight="1">
      <c r="A22" s="62"/>
      <c r="B22" s="23" t="str">
        <f>IFERROR(VLOOKUP($A22,②利用者名簿!$A:$D,2,0),"")</f>
        <v/>
      </c>
      <c r="C22" s="108" t="str">
        <f>IF(D22=0,"",IF(D22&gt;3,①基本情報!$B$5,①基本情報!$B$5+1))</f>
        <v/>
      </c>
      <c r="D22" s="65"/>
      <c r="E22" s="65"/>
      <c r="F22" s="35" t="str">
        <f t="shared" si="10"/>
        <v>//</v>
      </c>
      <c r="G22" s="62"/>
      <c r="H22" s="62"/>
      <c r="I22" s="23" t="str">
        <f t="shared" si="6"/>
        <v/>
      </c>
      <c r="J22" s="62"/>
      <c r="K22" s="64"/>
      <c r="L22" s="64"/>
      <c r="M22" s="62"/>
      <c r="N22" s="23" t="str">
        <f>IFERROR(VLOOKUP($A22,②利用者名簿!$A:$D,3,0),"")</f>
        <v/>
      </c>
      <c r="O22" s="39" t="str">
        <f>IFERROR(2*①基本情報!$B$12*③入力シート!I22,"")</f>
        <v/>
      </c>
      <c r="P22" s="39" t="str">
        <f>IFERROR(N22*③入力シート!I22,"")</f>
        <v/>
      </c>
      <c r="Q22" s="23" t="str">
        <f>IFERROR(VLOOKUP($A22,②利用者名簿!$A:$D,4,0),"")</f>
        <v/>
      </c>
      <c r="S22" s="96">
        <f t="shared" si="7"/>
        <v>1</v>
      </c>
      <c r="T22" s="96" t="str">
        <f t="shared" si="0"/>
        <v/>
      </c>
      <c r="U22" s="96">
        <f t="shared" si="1"/>
        <v>0</v>
      </c>
      <c r="V22" s="96" t="str">
        <f t="shared" si="2"/>
        <v/>
      </c>
      <c r="W22" s="97" t="str">
        <f t="shared" si="3"/>
        <v/>
      </c>
      <c r="X22" s="96">
        <f t="shared" si="4"/>
        <v>0</v>
      </c>
      <c r="Y22" s="96" t="str">
        <f t="shared" si="13"/>
        <v/>
      </c>
      <c r="Z22" s="96" t="str">
        <f t="shared" si="8"/>
        <v>年0月</v>
      </c>
      <c r="AA22" s="96">
        <f>COUNTIF($T$5:$T22,T22)</f>
        <v>18</v>
      </c>
      <c r="AB22" s="96">
        <f t="shared" si="9"/>
        <v>18</v>
      </c>
      <c r="AC22" s="96"/>
      <c r="AD22" s="96"/>
    </row>
    <row r="23" spans="1:30" ht="18.75" customHeight="1">
      <c r="A23" s="62"/>
      <c r="B23" s="23" t="str">
        <f>IFERROR(VLOOKUP($A23,②利用者名簿!$A:$D,2,0),"")</f>
        <v/>
      </c>
      <c r="C23" s="108" t="str">
        <f>IF(D23=0,"",IF(D23&gt;3,①基本情報!$B$5,①基本情報!$B$5+1))</f>
        <v/>
      </c>
      <c r="D23" s="65"/>
      <c r="E23" s="65"/>
      <c r="F23" s="35" t="str">
        <f t="shared" si="10"/>
        <v>//</v>
      </c>
      <c r="G23" s="62"/>
      <c r="H23" s="62"/>
      <c r="I23" s="23" t="str">
        <f t="shared" si="6"/>
        <v/>
      </c>
      <c r="J23" s="62"/>
      <c r="K23" s="64"/>
      <c r="L23" s="64"/>
      <c r="M23" s="62"/>
      <c r="N23" s="23" t="str">
        <f>IFERROR(VLOOKUP($A23,②利用者名簿!$A:$D,3,0),"")</f>
        <v/>
      </c>
      <c r="O23" s="39" t="str">
        <f>IFERROR(2*①基本情報!$B$12*③入力シート!I23,"")</f>
        <v/>
      </c>
      <c r="P23" s="39" t="str">
        <f>IFERROR(N23*③入力シート!I23,"")</f>
        <v/>
      </c>
      <c r="Q23" s="23" t="str">
        <f>IFERROR(VLOOKUP($A23,②利用者名簿!$A:$D,4,0),"")</f>
        <v/>
      </c>
      <c r="S23" s="96">
        <f t="shared" si="7"/>
        <v>1</v>
      </c>
      <c r="T23" s="96" t="str">
        <f t="shared" si="0"/>
        <v/>
      </c>
      <c r="U23" s="96">
        <f t="shared" si="1"/>
        <v>0</v>
      </c>
      <c r="V23" s="96" t="str">
        <f t="shared" si="2"/>
        <v/>
      </c>
      <c r="W23" s="97" t="str">
        <f t="shared" si="3"/>
        <v/>
      </c>
      <c r="X23" s="96">
        <f t="shared" si="4"/>
        <v>0</v>
      </c>
      <c r="Y23" s="96" t="str">
        <f t="shared" si="13"/>
        <v/>
      </c>
      <c r="Z23" s="96" t="str">
        <f t="shared" si="8"/>
        <v>年0月</v>
      </c>
      <c r="AA23" s="96">
        <f>COUNTIF($T$5:$T23,T23)</f>
        <v>19</v>
      </c>
      <c r="AB23" s="96">
        <f t="shared" si="9"/>
        <v>19</v>
      </c>
      <c r="AC23" s="96"/>
      <c r="AD23" s="96"/>
    </row>
    <row r="24" spans="1:30" ht="18.75" customHeight="1">
      <c r="A24" s="62"/>
      <c r="B24" s="23" t="str">
        <f>IFERROR(VLOOKUP($A24,②利用者名簿!$A:$D,2,0),"")</f>
        <v/>
      </c>
      <c r="C24" s="108" t="str">
        <f>IF(D24=0,"",IF(D24&gt;3,①基本情報!$B$5,①基本情報!$B$5+1))</f>
        <v/>
      </c>
      <c r="D24" s="65"/>
      <c r="E24" s="65"/>
      <c r="F24" s="35" t="str">
        <f t="shared" si="10"/>
        <v>//</v>
      </c>
      <c r="G24" s="62"/>
      <c r="H24" s="62"/>
      <c r="I24" s="23" t="str">
        <f t="shared" si="6"/>
        <v/>
      </c>
      <c r="J24" s="62"/>
      <c r="K24" s="64"/>
      <c r="L24" s="64"/>
      <c r="M24" s="62"/>
      <c r="N24" s="23" t="str">
        <f>IFERROR(VLOOKUP($A24,②利用者名簿!$A:$D,3,0),"")</f>
        <v/>
      </c>
      <c r="O24" s="39" t="str">
        <f>IFERROR(2*①基本情報!$B$12*③入力シート!I24,"")</f>
        <v/>
      </c>
      <c r="P24" s="39" t="str">
        <f>IFERROR(N24*③入力シート!I24,"")</f>
        <v/>
      </c>
      <c r="Q24" s="23" t="str">
        <f>IFERROR(VLOOKUP($A24,②利用者名簿!$A:$D,4,0),"")</f>
        <v/>
      </c>
      <c r="S24" s="96">
        <f t="shared" si="7"/>
        <v>1</v>
      </c>
      <c r="T24" s="96" t="str">
        <f t="shared" si="0"/>
        <v/>
      </c>
      <c r="U24" s="96">
        <f t="shared" si="1"/>
        <v>0</v>
      </c>
      <c r="V24" s="96" t="str">
        <f t="shared" si="2"/>
        <v/>
      </c>
      <c r="W24" s="97" t="str">
        <f t="shared" si="3"/>
        <v/>
      </c>
      <c r="X24" s="96">
        <f t="shared" si="4"/>
        <v>0</v>
      </c>
      <c r="Y24" s="96" t="str">
        <f t="shared" si="13"/>
        <v/>
      </c>
      <c r="Z24" s="96" t="str">
        <f t="shared" si="8"/>
        <v>年0月</v>
      </c>
      <c r="AA24" s="96">
        <f>COUNTIF($T$5:$T24,T24)</f>
        <v>20</v>
      </c>
      <c r="AB24" s="96">
        <f t="shared" si="9"/>
        <v>20</v>
      </c>
      <c r="AC24" s="96"/>
      <c r="AD24" s="96"/>
    </row>
    <row r="25" spans="1:30" ht="18.75" customHeight="1">
      <c r="A25" s="62"/>
      <c r="B25" s="23" t="str">
        <f>IFERROR(VLOOKUP($A25,②利用者名簿!$A:$D,2,0),"")</f>
        <v/>
      </c>
      <c r="C25" s="108" t="str">
        <f>IF(D25=0,"",IF(D25&gt;3,①基本情報!$B$5,①基本情報!$B$5+1))</f>
        <v/>
      </c>
      <c r="D25" s="65"/>
      <c r="E25" s="65"/>
      <c r="F25" s="35" t="str">
        <f t="shared" si="10"/>
        <v>//</v>
      </c>
      <c r="G25" s="62"/>
      <c r="H25" s="62"/>
      <c r="I25" s="23" t="str">
        <f t="shared" si="6"/>
        <v/>
      </c>
      <c r="J25" s="62"/>
      <c r="K25" s="64"/>
      <c r="L25" s="64"/>
      <c r="M25" s="62"/>
      <c r="N25" s="23" t="str">
        <f>IFERROR(VLOOKUP($A25,②利用者名簿!$A:$D,3,0),"")</f>
        <v/>
      </c>
      <c r="O25" s="39" t="str">
        <f>IFERROR(2*①基本情報!$B$12*③入力シート!I25,"")</f>
        <v/>
      </c>
      <c r="P25" s="39" t="str">
        <f>IFERROR(N25*③入力シート!I25,"")</f>
        <v/>
      </c>
      <c r="Q25" s="23" t="str">
        <f>IFERROR(VLOOKUP($A25,②利用者名簿!$A:$D,4,0),"")</f>
        <v/>
      </c>
      <c r="S25" s="96">
        <f t="shared" si="7"/>
        <v>1</v>
      </c>
      <c r="T25" s="96" t="str">
        <f t="shared" si="0"/>
        <v/>
      </c>
      <c r="U25" s="96">
        <f t="shared" si="1"/>
        <v>0</v>
      </c>
      <c r="V25" s="96" t="str">
        <f t="shared" si="2"/>
        <v/>
      </c>
      <c r="W25" s="97" t="str">
        <f t="shared" si="3"/>
        <v/>
      </c>
      <c r="X25" s="96">
        <f t="shared" si="4"/>
        <v>0</v>
      </c>
      <c r="Y25" s="96" t="str">
        <f t="shared" si="13"/>
        <v/>
      </c>
      <c r="Z25" s="96" t="str">
        <f t="shared" si="8"/>
        <v>年0月</v>
      </c>
      <c r="AA25" s="96">
        <f>COUNTIF($T$5:$T25,T25)</f>
        <v>21</v>
      </c>
      <c r="AB25" s="96">
        <f t="shared" si="9"/>
        <v>21</v>
      </c>
      <c r="AC25" s="96"/>
      <c r="AD25" s="96"/>
    </row>
    <row r="26" spans="1:30" ht="18.75" customHeight="1">
      <c r="A26" s="62"/>
      <c r="B26" s="23" t="str">
        <f>IFERROR(VLOOKUP($A26,②利用者名簿!$A:$D,2,0),"")</f>
        <v/>
      </c>
      <c r="C26" s="108" t="str">
        <f>IF(D26=0,"",IF(D26&gt;3,①基本情報!$B$5,①基本情報!$B$5+1))</f>
        <v/>
      </c>
      <c r="D26" s="65"/>
      <c r="E26" s="65"/>
      <c r="F26" s="35" t="str">
        <f t="shared" si="10"/>
        <v>//</v>
      </c>
      <c r="G26" s="62"/>
      <c r="H26" s="62"/>
      <c r="I26" s="23" t="str">
        <f t="shared" si="6"/>
        <v/>
      </c>
      <c r="J26" s="62"/>
      <c r="K26" s="64"/>
      <c r="L26" s="64"/>
      <c r="M26" s="62"/>
      <c r="N26" s="23" t="str">
        <f>IFERROR(VLOOKUP($A26,②利用者名簿!$A:$D,3,0),"")</f>
        <v/>
      </c>
      <c r="O26" s="39" t="str">
        <f>IFERROR(2*①基本情報!$B$12*③入力シート!I26,"")</f>
        <v/>
      </c>
      <c r="P26" s="39" t="str">
        <f>IFERROR(N26*③入力シート!I26,"")</f>
        <v/>
      </c>
      <c r="Q26" s="23" t="str">
        <f>IFERROR(VLOOKUP($A26,②利用者名簿!$A:$D,4,0),"")</f>
        <v/>
      </c>
      <c r="S26" s="96">
        <f t="shared" si="7"/>
        <v>1</v>
      </c>
      <c r="T26" s="96" t="str">
        <f t="shared" si="0"/>
        <v/>
      </c>
      <c r="U26" s="96">
        <f t="shared" si="1"/>
        <v>0</v>
      </c>
      <c r="V26" s="96" t="str">
        <f t="shared" si="2"/>
        <v/>
      </c>
      <c r="W26" s="97" t="str">
        <f t="shared" si="3"/>
        <v/>
      </c>
      <c r="X26" s="96">
        <f t="shared" si="4"/>
        <v>0</v>
      </c>
      <c r="Y26" s="96" t="str">
        <f t="shared" si="13"/>
        <v/>
      </c>
      <c r="Z26" s="96" t="str">
        <f t="shared" si="8"/>
        <v>年0月</v>
      </c>
      <c r="AA26" s="96">
        <f>COUNTIF($T$5:$T26,T26)</f>
        <v>22</v>
      </c>
      <c r="AB26" s="96">
        <f t="shared" si="9"/>
        <v>22</v>
      </c>
      <c r="AC26" s="96"/>
      <c r="AD26" s="96"/>
    </row>
    <row r="27" spans="1:30" ht="18.75" customHeight="1">
      <c r="A27" s="62"/>
      <c r="B27" s="23" t="str">
        <f>IFERROR(VLOOKUP($A27,②利用者名簿!$A:$D,2,0),"")</f>
        <v/>
      </c>
      <c r="C27" s="108" t="str">
        <f>IF(D27=0,"",IF(D27&gt;3,①基本情報!$B$5,①基本情報!$B$5+1))</f>
        <v/>
      </c>
      <c r="D27" s="65"/>
      <c r="E27" s="65"/>
      <c r="F27" s="35" t="str">
        <f t="shared" si="10"/>
        <v>//</v>
      </c>
      <c r="G27" s="62"/>
      <c r="H27" s="62"/>
      <c r="I27" s="23" t="str">
        <f t="shared" si="6"/>
        <v/>
      </c>
      <c r="J27" s="62"/>
      <c r="K27" s="64"/>
      <c r="L27" s="64"/>
      <c r="M27" s="62"/>
      <c r="N27" s="23" t="str">
        <f>IFERROR(VLOOKUP($A27,②利用者名簿!$A:$D,3,0),"")</f>
        <v/>
      </c>
      <c r="O27" s="39" t="str">
        <f>IFERROR(2*①基本情報!$B$12*③入力シート!I27,"")</f>
        <v/>
      </c>
      <c r="P27" s="39" t="str">
        <f>IFERROR(N27*③入力シート!I27,"")</f>
        <v/>
      </c>
      <c r="Q27" s="23" t="str">
        <f>IFERROR(VLOOKUP($A27,②利用者名簿!$A:$D,4,0),"")</f>
        <v/>
      </c>
      <c r="S27" s="96">
        <f t="shared" si="7"/>
        <v>1</v>
      </c>
      <c r="T27" s="96" t="str">
        <f t="shared" si="0"/>
        <v/>
      </c>
      <c r="U27" s="96">
        <f t="shared" si="1"/>
        <v>0</v>
      </c>
      <c r="V27" s="96" t="str">
        <f t="shared" si="2"/>
        <v/>
      </c>
      <c r="W27" s="97" t="str">
        <f t="shared" si="3"/>
        <v/>
      </c>
      <c r="X27" s="96">
        <f t="shared" si="4"/>
        <v>0</v>
      </c>
      <c r="Y27" s="96" t="str">
        <f t="shared" si="13"/>
        <v/>
      </c>
      <c r="Z27" s="96" t="str">
        <f t="shared" si="8"/>
        <v>年0月</v>
      </c>
      <c r="AA27" s="96">
        <f>COUNTIF($T$5:$T27,T27)</f>
        <v>23</v>
      </c>
      <c r="AB27" s="96">
        <f t="shared" si="9"/>
        <v>23</v>
      </c>
      <c r="AC27" s="96"/>
      <c r="AD27" s="96"/>
    </row>
    <row r="28" spans="1:30" ht="18.75" customHeight="1">
      <c r="A28" s="62"/>
      <c r="B28" s="23" t="str">
        <f>IFERROR(VLOOKUP($A28,②利用者名簿!$A:$D,2,0),"")</f>
        <v/>
      </c>
      <c r="C28" s="108" t="str">
        <f>IF(D28=0,"",IF(D28&gt;3,①基本情報!$B$5,①基本情報!$B$5+1))</f>
        <v/>
      </c>
      <c r="D28" s="65"/>
      <c r="E28" s="65"/>
      <c r="F28" s="35" t="str">
        <f t="shared" si="10"/>
        <v>//</v>
      </c>
      <c r="G28" s="62"/>
      <c r="H28" s="62"/>
      <c r="I28" s="23" t="str">
        <f t="shared" si="6"/>
        <v/>
      </c>
      <c r="J28" s="62"/>
      <c r="K28" s="64"/>
      <c r="L28" s="64"/>
      <c r="M28" s="62"/>
      <c r="N28" s="23" t="str">
        <f>IFERROR(VLOOKUP($A28,②利用者名簿!$A:$D,3,0),"")</f>
        <v/>
      </c>
      <c r="O28" s="39" t="str">
        <f>IFERROR(2*①基本情報!$B$12*③入力シート!I28,"")</f>
        <v/>
      </c>
      <c r="P28" s="39" t="str">
        <f>IFERROR(N28*③入力シート!I28,"")</f>
        <v/>
      </c>
      <c r="Q28" s="23" t="str">
        <f>IFERROR(VLOOKUP($A28,②利用者名簿!$A:$D,4,0),"")</f>
        <v/>
      </c>
      <c r="S28" s="96">
        <f t="shared" si="7"/>
        <v>1</v>
      </c>
      <c r="T28" s="96" t="str">
        <f t="shared" si="0"/>
        <v/>
      </c>
      <c r="U28" s="96">
        <f t="shared" si="1"/>
        <v>0</v>
      </c>
      <c r="V28" s="96" t="str">
        <f t="shared" si="2"/>
        <v/>
      </c>
      <c r="W28" s="97" t="str">
        <f t="shared" si="3"/>
        <v/>
      </c>
      <c r="X28" s="96">
        <f t="shared" si="4"/>
        <v>0</v>
      </c>
      <c r="Y28" s="96" t="str">
        <f t="shared" si="13"/>
        <v/>
      </c>
      <c r="Z28" s="96" t="str">
        <f t="shared" si="8"/>
        <v>年0月</v>
      </c>
      <c r="AA28" s="96">
        <f>COUNTIF($T$5:$T28,T28)</f>
        <v>24</v>
      </c>
      <c r="AB28" s="96">
        <f t="shared" si="9"/>
        <v>24</v>
      </c>
      <c r="AC28" s="96"/>
      <c r="AD28" s="96"/>
    </row>
    <row r="29" spans="1:30" ht="18.75" customHeight="1">
      <c r="A29" s="62"/>
      <c r="B29" s="23" t="str">
        <f>IFERROR(VLOOKUP($A29,②利用者名簿!$A:$D,2,0),"")</f>
        <v/>
      </c>
      <c r="C29" s="108" t="str">
        <f>IF(D29=0,"",IF(D29&gt;3,①基本情報!$B$5,①基本情報!$B$5+1))</f>
        <v/>
      </c>
      <c r="D29" s="65"/>
      <c r="E29" s="65"/>
      <c r="F29" s="35" t="str">
        <f t="shared" si="10"/>
        <v>//</v>
      </c>
      <c r="G29" s="62"/>
      <c r="H29" s="62"/>
      <c r="I29" s="23" t="str">
        <f t="shared" si="6"/>
        <v/>
      </c>
      <c r="J29" s="62"/>
      <c r="K29" s="64"/>
      <c r="L29" s="64"/>
      <c r="M29" s="62"/>
      <c r="N29" s="23" t="str">
        <f>IFERROR(VLOOKUP($A29,②利用者名簿!$A:$D,3,0),"")</f>
        <v/>
      </c>
      <c r="O29" s="39" t="str">
        <f>IFERROR(2*①基本情報!$B$12*③入力シート!I29,"")</f>
        <v/>
      </c>
      <c r="P29" s="39" t="str">
        <f>IFERROR(N29*③入力シート!I29,"")</f>
        <v/>
      </c>
      <c r="Q29" s="23" t="str">
        <f>IFERROR(VLOOKUP($A29,②利用者名簿!$A:$D,4,0),"")</f>
        <v/>
      </c>
      <c r="S29" s="96">
        <f t="shared" si="7"/>
        <v>1</v>
      </c>
      <c r="T29" s="96" t="str">
        <f t="shared" si="0"/>
        <v/>
      </c>
      <c r="U29" s="96">
        <f t="shared" si="1"/>
        <v>0</v>
      </c>
      <c r="V29" s="96" t="str">
        <f t="shared" si="2"/>
        <v/>
      </c>
      <c r="W29" s="97" t="str">
        <f t="shared" si="3"/>
        <v/>
      </c>
      <c r="X29" s="96">
        <f t="shared" si="4"/>
        <v>0</v>
      </c>
      <c r="Y29" s="96" t="str">
        <f t="shared" si="13"/>
        <v/>
      </c>
      <c r="Z29" s="96" t="str">
        <f t="shared" si="8"/>
        <v>年0月</v>
      </c>
      <c r="AA29" s="96">
        <f>COUNTIF($T$5:$T29,T29)</f>
        <v>25</v>
      </c>
      <c r="AB29" s="96">
        <f t="shared" si="9"/>
        <v>25</v>
      </c>
      <c r="AC29" s="96"/>
      <c r="AD29" s="96"/>
    </row>
    <row r="30" spans="1:30" ht="18.75" customHeight="1">
      <c r="A30" s="62"/>
      <c r="B30" s="23" t="str">
        <f>IFERROR(VLOOKUP($A30,②利用者名簿!$A:$D,2,0),"")</f>
        <v/>
      </c>
      <c r="C30" s="108" t="str">
        <f>IF(D30=0,"",IF(D30&gt;3,①基本情報!$B$5,①基本情報!$B$5+1))</f>
        <v/>
      </c>
      <c r="D30" s="65"/>
      <c r="E30" s="65"/>
      <c r="F30" s="35" t="str">
        <f t="shared" si="10"/>
        <v>//</v>
      </c>
      <c r="G30" s="62"/>
      <c r="H30" s="62"/>
      <c r="I30" s="23" t="str">
        <f t="shared" si="6"/>
        <v/>
      </c>
      <c r="J30" s="62"/>
      <c r="K30" s="64"/>
      <c r="L30" s="64"/>
      <c r="M30" s="62"/>
      <c r="N30" s="23" t="str">
        <f>IFERROR(VLOOKUP($A30,②利用者名簿!$A:$D,3,0),"")</f>
        <v/>
      </c>
      <c r="O30" s="39" t="str">
        <f>IFERROR(2*①基本情報!$B$12*③入力シート!I30,"")</f>
        <v/>
      </c>
      <c r="P30" s="39" t="str">
        <f>IFERROR(N30*③入力シート!I30,"")</f>
        <v/>
      </c>
      <c r="Q30" s="23" t="str">
        <f>IFERROR(VLOOKUP($A30,②利用者名簿!$A:$D,4,0),"")</f>
        <v/>
      </c>
      <c r="S30" s="96">
        <f t="shared" si="7"/>
        <v>1</v>
      </c>
      <c r="T30" s="96" t="str">
        <f t="shared" si="0"/>
        <v/>
      </c>
      <c r="U30" s="96">
        <f t="shared" si="1"/>
        <v>0</v>
      </c>
      <c r="V30" s="96" t="str">
        <f t="shared" si="2"/>
        <v/>
      </c>
      <c r="W30" s="97" t="str">
        <f t="shared" si="3"/>
        <v/>
      </c>
      <c r="X30" s="96">
        <f t="shared" si="4"/>
        <v>0</v>
      </c>
      <c r="Y30" s="96" t="str">
        <f t="shared" si="13"/>
        <v/>
      </c>
      <c r="Z30" s="96" t="str">
        <f t="shared" si="8"/>
        <v>年0月</v>
      </c>
      <c r="AA30" s="96">
        <f>COUNTIF($T$5:$T30,T30)</f>
        <v>26</v>
      </c>
      <c r="AB30" s="96">
        <f t="shared" si="9"/>
        <v>26</v>
      </c>
      <c r="AC30" s="96"/>
      <c r="AD30" s="96"/>
    </row>
    <row r="31" spans="1:30" ht="18.75" customHeight="1">
      <c r="A31" s="62"/>
      <c r="B31" s="23" t="str">
        <f>IFERROR(VLOOKUP($A31,②利用者名簿!$A:$D,2,0),"")</f>
        <v/>
      </c>
      <c r="C31" s="108" t="str">
        <f>IF(D31=0,"",IF(D31&gt;3,①基本情報!$B$5,①基本情報!$B$5+1))</f>
        <v/>
      </c>
      <c r="D31" s="65"/>
      <c r="E31" s="65"/>
      <c r="F31" s="35" t="str">
        <f t="shared" si="10"/>
        <v>//</v>
      </c>
      <c r="G31" s="62"/>
      <c r="H31" s="62"/>
      <c r="I31" s="23" t="str">
        <f t="shared" si="6"/>
        <v/>
      </c>
      <c r="J31" s="62"/>
      <c r="K31" s="64"/>
      <c r="L31" s="64"/>
      <c r="M31" s="62"/>
      <c r="N31" s="23" t="str">
        <f>IFERROR(VLOOKUP($A31,②利用者名簿!$A:$D,3,0),"")</f>
        <v/>
      </c>
      <c r="O31" s="39" t="str">
        <f>IFERROR(2*①基本情報!$B$12*③入力シート!I31,"")</f>
        <v/>
      </c>
      <c r="P31" s="39" t="str">
        <f>IFERROR(N31*③入力シート!I31,"")</f>
        <v/>
      </c>
      <c r="Q31" s="23" t="str">
        <f>IFERROR(VLOOKUP($A31,②利用者名簿!$A:$D,4,0),"")</f>
        <v/>
      </c>
      <c r="S31" s="96">
        <f t="shared" si="7"/>
        <v>1</v>
      </c>
      <c r="T31" s="96" t="str">
        <f t="shared" si="0"/>
        <v/>
      </c>
      <c r="U31" s="96">
        <f t="shared" si="1"/>
        <v>0</v>
      </c>
      <c r="V31" s="96" t="str">
        <f t="shared" si="2"/>
        <v/>
      </c>
      <c r="W31" s="97" t="str">
        <f t="shared" si="3"/>
        <v/>
      </c>
      <c r="X31" s="96">
        <f t="shared" si="4"/>
        <v>0</v>
      </c>
      <c r="Y31" s="96" t="str">
        <f t="shared" si="13"/>
        <v/>
      </c>
      <c r="Z31" s="96" t="str">
        <f t="shared" si="8"/>
        <v>年0月</v>
      </c>
      <c r="AA31" s="96">
        <f>COUNTIF($T$5:$T31,T31)</f>
        <v>27</v>
      </c>
      <c r="AB31" s="96">
        <f t="shared" si="9"/>
        <v>27</v>
      </c>
      <c r="AC31" s="96"/>
      <c r="AD31" s="96"/>
    </row>
    <row r="32" spans="1:30" ht="18.75" customHeight="1">
      <c r="A32" s="62"/>
      <c r="B32" s="23" t="str">
        <f>IFERROR(VLOOKUP($A32,②利用者名簿!$A:$D,2,0),"")</f>
        <v/>
      </c>
      <c r="C32" s="108" t="str">
        <f>IF(D32=0,"",IF(D32&gt;3,①基本情報!$B$5,①基本情報!$B$5+1))</f>
        <v/>
      </c>
      <c r="D32" s="65"/>
      <c r="E32" s="65"/>
      <c r="F32" s="35" t="str">
        <f t="shared" si="10"/>
        <v>//</v>
      </c>
      <c r="G32" s="62"/>
      <c r="H32" s="62"/>
      <c r="I32" s="23" t="str">
        <f t="shared" si="6"/>
        <v/>
      </c>
      <c r="J32" s="62"/>
      <c r="K32" s="64"/>
      <c r="L32" s="64"/>
      <c r="M32" s="62"/>
      <c r="N32" s="23" t="str">
        <f>IFERROR(VLOOKUP($A32,②利用者名簿!$A:$D,3,0),"")</f>
        <v/>
      </c>
      <c r="O32" s="39" t="str">
        <f>IFERROR(2*①基本情報!$B$12*③入力シート!I32,"")</f>
        <v/>
      </c>
      <c r="P32" s="39" t="str">
        <f>IFERROR(N32*③入力シート!I32,"")</f>
        <v/>
      </c>
      <c r="Q32" s="23" t="str">
        <f>IFERROR(VLOOKUP($A32,②利用者名簿!$A:$D,4,0),"")</f>
        <v/>
      </c>
      <c r="S32" s="96">
        <f t="shared" si="7"/>
        <v>1</v>
      </c>
      <c r="T32" s="96" t="str">
        <f t="shared" si="0"/>
        <v/>
      </c>
      <c r="U32" s="96">
        <f t="shared" si="1"/>
        <v>0</v>
      </c>
      <c r="V32" s="96" t="str">
        <f t="shared" si="2"/>
        <v/>
      </c>
      <c r="W32" s="97" t="str">
        <f t="shared" si="3"/>
        <v/>
      </c>
      <c r="X32" s="96">
        <f t="shared" si="4"/>
        <v>0</v>
      </c>
      <c r="Y32" s="96" t="str">
        <f t="shared" si="13"/>
        <v/>
      </c>
      <c r="Z32" s="96" t="str">
        <f t="shared" si="8"/>
        <v>年0月</v>
      </c>
      <c r="AA32" s="96">
        <f>COUNTIF($T$5:$T32,T32)</f>
        <v>28</v>
      </c>
      <c r="AB32" s="96">
        <f t="shared" si="9"/>
        <v>28</v>
      </c>
      <c r="AC32" s="96"/>
      <c r="AD32" s="96"/>
    </row>
    <row r="33" spans="1:30" ht="18.75" customHeight="1">
      <c r="A33" s="62"/>
      <c r="B33" s="23" t="str">
        <f>IFERROR(VLOOKUP($A33,②利用者名簿!$A:$D,2,0),"")</f>
        <v/>
      </c>
      <c r="C33" s="108" t="str">
        <f>IF(D33=0,"",IF(D33&gt;3,①基本情報!$B$5,①基本情報!$B$5+1))</f>
        <v/>
      </c>
      <c r="D33" s="65"/>
      <c r="E33" s="65"/>
      <c r="F33" s="35" t="str">
        <f t="shared" si="10"/>
        <v>//</v>
      </c>
      <c r="G33" s="62"/>
      <c r="H33" s="62"/>
      <c r="I33" s="23" t="str">
        <f t="shared" si="6"/>
        <v/>
      </c>
      <c r="J33" s="62"/>
      <c r="K33" s="64"/>
      <c r="L33" s="64"/>
      <c r="M33" s="62"/>
      <c r="N33" s="23" t="str">
        <f>IFERROR(VLOOKUP($A33,②利用者名簿!$A:$D,3,0),"")</f>
        <v/>
      </c>
      <c r="O33" s="39" t="str">
        <f>IFERROR(2*①基本情報!$B$12*③入力シート!I33,"")</f>
        <v/>
      </c>
      <c r="P33" s="39" t="str">
        <f>IFERROR(N33*③入力シート!I33,"")</f>
        <v/>
      </c>
      <c r="Q33" s="23" t="str">
        <f>IFERROR(VLOOKUP($A33,②利用者名簿!$A:$D,4,0),"")</f>
        <v/>
      </c>
      <c r="S33" s="96">
        <f t="shared" si="7"/>
        <v>1</v>
      </c>
      <c r="T33" s="96" t="str">
        <f t="shared" si="0"/>
        <v/>
      </c>
      <c r="U33" s="96">
        <f t="shared" si="1"/>
        <v>0</v>
      </c>
      <c r="V33" s="96" t="str">
        <f t="shared" si="2"/>
        <v/>
      </c>
      <c r="W33" s="97" t="str">
        <f t="shared" si="3"/>
        <v/>
      </c>
      <c r="X33" s="96">
        <f t="shared" si="4"/>
        <v>0</v>
      </c>
      <c r="Y33" s="96" t="str">
        <f t="shared" si="13"/>
        <v/>
      </c>
      <c r="Z33" s="96" t="str">
        <f t="shared" si="8"/>
        <v>年0月</v>
      </c>
      <c r="AA33" s="96">
        <f>COUNTIF($T$5:$T33,T33)</f>
        <v>29</v>
      </c>
      <c r="AB33" s="96">
        <f t="shared" si="9"/>
        <v>29</v>
      </c>
      <c r="AC33" s="96"/>
      <c r="AD33" s="96"/>
    </row>
    <row r="34" spans="1:30" ht="18.75" customHeight="1">
      <c r="A34" s="62"/>
      <c r="B34" s="23" t="str">
        <f>IFERROR(VLOOKUP($A34,②利用者名簿!$A:$D,2,0),"")</f>
        <v/>
      </c>
      <c r="C34" s="108" t="str">
        <f>IF(D34=0,"",IF(D34&gt;3,①基本情報!$B$5,①基本情報!$B$5+1))</f>
        <v/>
      </c>
      <c r="D34" s="65"/>
      <c r="E34" s="65"/>
      <c r="F34" s="35" t="str">
        <f t="shared" si="10"/>
        <v>//</v>
      </c>
      <c r="G34" s="62"/>
      <c r="H34" s="62"/>
      <c r="I34" s="23" t="str">
        <f t="shared" si="6"/>
        <v/>
      </c>
      <c r="J34" s="62"/>
      <c r="K34" s="64"/>
      <c r="L34" s="64"/>
      <c r="M34" s="62"/>
      <c r="N34" s="23" t="str">
        <f>IFERROR(VLOOKUP($A34,②利用者名簿!$A:$D,3,0),"")</f>
        <v/>
      </c>
      <c r="O34" s="39" t="str">
        <f>IFERROR(2*①基本情報!$B$12*③入力シート!I34,"")</f>
        <v/>
      </c>
      <c r="P34" s="39" t="str">
        <f>IFERROR(N34*③入力シート!I34,"")</f>
        <v/>
      </c>
      <c r="Q34" s="23" t="str">
        <f>IFERROR(VLOOKUP($A34,②利用者名簿!$A:$D,4,0),"")</f>
        <v/>
      </c>
      <c r="S34" s="96">
        <f t="shared" si="7"/>
        <v>1</v>
      </c>
      <c r="T34" s="96" t="str">
        <f t="shared" si="0"/>
        <v/>
      </c>
      <c r="U34" s="96">
        <f t="shared" si="1"/>
        <v>0</v>
      </c>
      <c r="V34" s="96" t="str">
        <f t="shared" si="2"/>
        <v/>
      </c>
      <c r="W34" s="97" t="str">
        <f t="shared" si="3"/>
        <v/>
      </c>
      <c r="X34" s="96">
        <f t="shared" si="4"/>
        <v>0</v>
      </c>
      <c r="Y34" s="96" t="str">
        <f t="shared" si="13"/>
        <v/>
      </c>
      <c r="Z34" s="96" t="str">
        <f t="shared" si="8"/>
        <v>年0月</v>
      </c>
      <c r="AA34" s="96">
        <f>COUNTIF($T$5:$T34,T34)</f>
        <v>30</v>
      </c>
      <c r="AB34" s="96">
        <f t="shared" si="9"/>
        <v>30</v>
      </c>
      <c r="AC34" s="96"/>
      <c r="AD34" s="96"/>
    </row>
    <row r="35" spans="1:30" ht="18.75" customHeight="1">
      <c r="A35" s="62"/>
      <c r="B35" s="23" t="str">
        <f>IFERROR(VLOOKUP($A35,②利用者名簿!$A:$D,2,0),"")</f>
        <v/>
      </c>
      <c r="C35" s="108" t="str">
        <f>IF(D35=0,"",IF(D35&gt;3,①基本情報!$B$5,①基本情報!$B$5+1))</f>
        <v/>
      </c>
      <c r="D35" s="65"/>
      <c r="E35" s="65"/>
      <c r="F35" s="35" t="str">
        <f t="shared" si="10"/>
        <v>//</v>
      </c>
      <c r="G35" s="62"/>
      <c r="H35" s="62"/>
      <c r="I35" s="23" t="str">
        <f t="shared" si="6"/>
        <v/>
      </c>
      <c r="J35" s="62"/>
      <c r="K35" s="64"/>
      <c r="L35" s="64"/>
      <c r="M35" s="62"/>
      <c r="N35" s="23" t="str">
        <f>IFERROR(VLOOKUP($A35,②利用者名簿!$A:$D,3,0),"")</f>
        <v/>
      </c>
      <c r="O35" s="39" t="str">
        <f>IFERROR(2*①基本情報!$B$12*③入力シート!I35,"")</f>
        <v/>
      </c>
      <c r="P35" s="39" t="str">
        <f>IFERROR(N35*③入力シート!I35,"")</f>
        <v/>
      </c>
      <c r="Q35" s="23" t="str">
        <f>IFERROR(VLOOKUP($A35,②利用者名簿!$A:$D,4,0),"")</f>
        <v/>
      </c>
      <c r="S35" s="96">
        <f t="shared" si="7"/>
        <v>1</v>
      </c>
      <c r="T35" s="96" t="str">
        <f t="shared" si="0"/>
        <v/>
      </c>
      <c r="U35" s="96">
        <f t="shared" si="1"/>
        <v>0</v>
      </c>
      <c r="V35" s="96" t="str">
        <f t="shared" si="2"/>
        <v/>
      </c>
      <c r="W35" s="97" t="str">
        <f t="shared" si="3"/>
        <v/>
      </c>
      <c r="X35" s="96">
        <f t="shared" si="4"/>
        <v>0</v>
      </c>
      <c r="Y35" s="96" t="str">
        <f t="shared" si="13"/>
        <v/>
      </c>
      <c r="Z35" s="96" t="str">
        <f t="shared" si="8"/>
        <v>年0月</v>
      </c>
      <c r="AA35" s="96">
        <f>COUNTIF($T$5:$T35,T35)</f>
        <v>31</v>
      </c>
      <c r="AB35" s="96">
        <f t="shared" si="9"/>
        <v>31</v>
      </c>
      <c r="AC35" s="96"/>
      <c r="AD35" s="96"/>
    </row>
    <row r="36" spans="1:30" ht="18.75" customHeight="1">
      <c r="A36" s="62"/>
      <c r="B36" s="23" t="str">
        <f>IFERROR(VLOOKUP($A36,②利用者名簿!$A:$D,2,0),"")</f>
        <v/>
      </c>
      <c r="C36" s="108" t="str">
        <f>IF(D36=0,"",IF(D36&gt;3,①基本情報!$B$5,①基本情報!$B$5+1))</f>
        <v/>
      </c>
      <c r="D36" s="65"/>
      <c r="E36" s="65"/>
      <c r="F36" s="35" t="str">
        <f t="shared" si="10"/>
        <v>//</v>
      </c>
      <c r="G36" s="62"/>
      <c r="H36" s="62"/>
      <c r="I36" s="23" t="str">
        <f t="shared" si="6"/>
        <v/>
      </c>
      <c r="J36" s="62"/>
      <c r="K36" s="64"/>
      <c r="L36" s="64"/>
      <c r="M36" s="62"/>
      <c r="N36" s="23" t="str">
        <f>IFERROR(VLOOKUP($A36,②利用者名簿!$A:$D,3,0),"")</f>
        <v/>
      </c>
      <c r="O36" s="39" t="str">
        <f>IFERROR(2*①基本情報!$B$12*③入力シート!I36,"")</f>
        <v/>
      </c>
      <c r="P36" s="39" t="str">
        <f>IFERROR(N36*③入力シート!I36,"")</f>
        <v/>
      </c>
      <c r="Q36" s="23" t="str">
        <f>IFERROR(VLOOKUP($A36,②利用者名簿!$A:$D,4,0),"")</f>
        <v/>
      </c>
      <c r="S36" s="96">
        <f t="shared" si="7"/>
        <v>1</v>
      </c>
      <c r="T36" s="96" t="str">
        <f t="shared" si="0"/>
        <v/>
      </c>
      <c r="U36" s="96">
        <f t="shared" si="1"/>
        <v>0</v>
      </c>
      <c r="V36" s="96" t="str">
        <f t="shared" si="2"/>
        <v/>
      </c>
      <c r="W36" s="97" t="str">
        <f t="shared" si="3"/>
        <v/>
      </c>
      <c r="X36" s="96">
        <f t="shared" si="4"/>
        <v>0</v>
      </c>
      <c r="Y36" s="96" t="str">
        <f t="shared" si="13"/>
        <v/>
      </c>
      <c r="Z36" s="96" t="str">
        <f t="shared" si="8"/>
        <v>年0月</v>
      </c>
      <c r="AA36" s="96">
        <f>COUNTIF($T$5:$T36,T36)</f>
        <v>32</v>
      </c>
      <c r="AB36" s="96">
        <f t="shared" si="9"/>
        <v>32</v>
      </c>
      <c r="AC36" s="96"/>
      <c r="AD36" s="96"/>
    </row>
    <row r="37" spans="1:30" ht="18.75" customHeight="1">
      <c r="A37" s="62"/>
      <c r="B37" s="23" t="str">
        <f>IFERROR(VLOOKUP($A37,②利用者名簿!$A:$D,2,0),"")</f>
        <v/>
      </c>
      <c r="C37" s="108" t="str">
        <f>IF(D37=0,"",IF(D37&gt;3,①基本情報!$B$5,①基本情報!$B$5+1))</f>
        <v/>
      </c>
      <c r="D37" s="65"/>
      <c r="E37" s="65"/>
      <c r="F37" s="35" t="str">
        <f t="shared" si="10"/>
        <v>//</v>
      </c>
      <c r="G37" s="62"/>
      <c r="H37" s="62"/>
      <c r="I37" s="23" t="str">
        <f t="shared" si="6"/>
        <v/>
      </c>
      <c r="J37" s="62"/>
      <c r="K37" s="64"/>
      <c r="L37" s="64"/>
      <c r="M37" s="62"/>
      <c r="N37" s="23" t="str">
        <f>IFERROR(VLOOKUP($A37,②利用者名簿!$A:$D,3,0),"")</f>
        <v/>
      </c>
      <c r="O37" s="39" t="str">
        <f>IFERROR(2*①基本情報!$B$12*③入力シート!I37,"")</f>
        <v/>
      </c>
      <c r="P37" s="39" t="str">
        <f>IFERROR(N37*③入力シート!I37,"")</f>
        <v/>
      </c>
      <c r="Q37" s="23" t="str">
        <f>IFERROR(VLOOKUP($A37,②利用者名簿!$A:$D,4,0),"")</f>
        <v/>
      </c>
      <c r="S37" s="96">
        <f t="shared" si="7"/>
        <v>1</v>
      </c>
      <c r="T37" s="96" t="str">
        <f t="shared" si="0"/>
        <v/>
      </c>
      <c r="U37" s="96">
        <f t="shared" si="1"/>
        <v>0</v>
      </c>
      <c r="V37" s="96" t="str">
        <f t="shared" si="2"/>
        <v/>
      </c>
      <c r="W37" s="97" t="str">
        <f t="shared" si="3"/>
        <v/>
      </c>
      <c r="X37" s="96">
        <f t="shared" si="4"/>
        <v>0</v>
      </c>
      <c r="Y37" s="96" t="str">
        <f t="shared" si="13"/>
        <v/>
      </c>
      <c r="Z37" s="96" t="str">
        <f t="shared" si="8"/>
        <v>年0月</v>
      </c>
      <c r="AA37" s="96">
        <f>COUNTIF($T$5:$T37,T37)</f>
        <v>33</v>
      </c>
      <c r="AB37" s="96">
        <f t="shared" si="9"/>
        <v>33</v>
      </c>
      <c r="AC37" s="96"/>
      <c r="AD37" s="96"/>
    </row>
    <row r="38" spans="1:30" ht="18.75" customHeight="1">
      <c r="A38" s="62"/>
      <c r="B38" s="23" t="str">
        <f>IFERROR(VLOOKUP($A38,②利用者名簿!$A:$D,2,0),"")</f>
        <v/>
      </c>
      <c r="C38" s="108" t="str">
        <f>IF(D38=0,"",IF(D38&gt;3,①基本情報!$B$5,①基本情報!$B$5+1))</f>
        <v/>
      </c>
      <c r="D38" s="65"/>
      <c r="E38" s="65"/>
      <c r="F38" s="35" t="str">
        <f t="shared" si="10"/>
        <v>//</v>
      </c>
      <c r="G38" s="62"/>
      <c r="H38" s="62"/>
      <c r="I38" s="23" t="str">
        <f t="shared" si="6"/>
        <v/>
      </c>
      <c r="J38" s="62"/>
      <c r="K38" s="64"/>
      <c r="L38" s="64"/>
      <c r="M38" s="62"/>
      <c r="N38" s="23" t="str">
        <f>IFERROR(VLOOKUP($A38,②利用者名簿!$A:$D,3,0),"")</f>
        <v/>
      </c>
      <c r="O38" s="39" t="str">
        <f>IFERROR(2*①基本情報!$B$12*③入力シート!I38,"")</f>
        <v/>
      </c>
      <c r="P38" s="39" t="str">
        <f>IFERROR(N38*③入力シート!I38,"")</f>
        <v/>
      </c>
      <c r="Q38" s="23" t="str">
        <f>IFERROR(VLOOKUP($A38,②利用者名簿!$A:$D,4,0),"")</f>
        <v/>
      </c>
      <c r="S38" s="96">
        <f t="shared" si="7"/>
        <v>1</v>
      </c>
      <c r="T38" s="96" t="str">
        <f t="shared" si="0"/>
        <v/>
      </c>
      <c r="U38" s="96">
        <f t="shared" si="1"/>
        <v>0</v>
      </c>
      <c r="V38" s="96" t="str">
        <f t="shared" si="2"/>
        <v/>
      </c>
      <c r="W38" s="97" t="str">
        <f t="shared" si="3"/>
        <v/>
      </c>
      <c r="X38" s="96">
        <f t="shared" si="4"/>
        <v>0</v>
      </c>
      <c r="Y38" s="96" t="str">
        <f t="shared" si="13"/>
        <v/>
      </c>
      <c r="Z38" s="96" t="str">
        <f t="shared" si="8"/>
        <v>年0月</v>
      </c>
      <c r="AA38" s="96">
        <f>COUNTIF($T$5:$T38,T38)</f>
        <v>34</v>
      </c>
      <c r="AB38" s="96">
        <f t="shared" si="9"/>
        <v>34</v>
      </c>
      <c r="AC38" s="96"/>
      <c r="AD38" s="96"/>
    </row>
    <row r="39" spans="1:30" ht="18.75" customHeight="1">
      <c r="A39" s="62"/>
      <c r="B39" s="23" t="str">
        <f>IFERROR(VLOOKUP($A39,②利用者名簿!$A:$D,2,0),"")</f>
        <v/>
      </c>
      <c r="C39" s="108" t="str">
        <f>IF(D39=0,"",IF(D39&gt;3,①基本情報!$B$5,①基本情報!$B$5+1))</f>
        <v/>
      </c>
      <c r="D39" s="65"/>
      <c r="E39" s="65"/>
      <c r="F39" s="35" t="str">
        <f t="shared" si="10"/>
        <v>//</v>
      </c>
      <c r="G39" s="62"/>
      <c r="H39" s="62"/>
      <c r="I39" s="23" t="str">
        <f t="shared" si="6"/>
        <v/>
      </c>
      <c r="J39" s="62"/>
      <c r="K39" s="64"/>
      <c r="L39" s="64"/>
      <c r="M39" s="62"/>
      <c r="N39" s="23" t="str">
        <f>IFERROR(VLOOKUP($A39,②利用者名簿!$A:$D,3,0),"")</f>
        <v/>
      </c>
      <c r="O39" s="39" t="str">
        <f>IFERROR(2*①基本情報!$B$12*③入力シート!I39,"")</f>
        <v/>
      </c>
      <c r="P39" s="39" t="str">
        <f>IFERROR(N39*③入力シート!I39,"")</f>
        <v/>
      </c>
      <c r="Q39" s="23" t="str">
        <f>IFERROR(VLOOKUP($A39,②利用者名簿!$A:$D,4,0),"")</f>
        <v/>
      </c>
      <c r="S39" s="96">
        <f t="shared" si="7"/>
        <v>1</v>
      </c>
      <c r="T39" s="96" t="str">
        <f t="shared" si="0"/>
        <v/>
      </c>
      <c r="U39" s="96">
        <f t="shared" si="1"/>
        <v>0</v>
      </c>
      <c r="V39" s="96" t="str">
        <f t="shared" si="2"/>
        <v/>
      </c>
      <c r="W39" s="97" t="str">
        <f t="shared" si="3"/>
        <v/>
      </c>
      <c r="X39" s="96">
        <f t="shared" si="4"/>
        <v>0</v>
      </c>
      <c r="Y39" s="96" t="str">
        <f t="shared" si="13"/>
        <v/>
      </c>
      <c r="Z39" s="96" t="str">
        <f t="shared" si="8"/>
        <v>年0月</v>
      </c>
      <c r="AA39" s="96">
        <f>COUNTIF($T$5:$T39,T39)</f>
        <v>35</v>
      </c>
      <c r="AB39" s="96">
        <f t="shared" si="9"/>
        <v>35</v>
      </c>
      <c r="AC39" s="96"/>
      <c r="AD39" s="96"/>
    </row>
    <row r="40" spans="1:30" ht="18.75" customHeight="1">
      <c r="A40" s="62"/>
      <c r="B40" s="23" t="str">
        <f>IFERROR(VLOOKUP($A40,②利用者名簿!$A:$D,2,0),"")</f>
        <v/>
      </c>
      <c r="C40" s="108" t="str">
        <f>IF(D40=0,"",IF(D40&gt;3,①基本情報!$B$5,①基本情報!$B$5+1))</f>
        <v/>
      </c>
      <c r="D40" s="65"/>
      <c r="E40" s="65"/>
      <c r="F40" s="35" t="str">
        <f t="shared" si="10"/>
        <v>//</v>
      </c>
      <c r="G40" s="62"/>
      <c r="H40" s="62"/>
      <c r="I40" s="23" t="str">
        <f t="shared" si="6"/>
        <v/>
      </c>
      <c r="J40" s="62"/>
      <c r="K40" s="64"/>
      <c r="L40" s="64"/>
      <c r="M40" s="62"/>
      <c r="N40" s="23" t="str">
        <f>IFERROR(VLOOKUP($A40,②利用者名簿!$A:$D,3,0),"")</f>
        <v/>
      </c>
      <c r="O40" s="39" t="str">
        <f>IFERROR(2*①基本情報!$B$12*③入力シート!I40,"")</f>
        <v/>
      </c>
      <c r="P40" s="39" t="str">
        <f>IFERROR(N40*③入力シート!I40,"")</f>
        <v/>
      </c>
      <c r="Q40" s="23" t="str">
        <f>IFERROR(VLOOKUP($A40,②利用者名簿!$A:$D,4,0),"")</f>
        <v/>
      </c>
      <c r="S40" s="96">
        <f t="shared" si="7"/>
        <v>1</v>
      </c>
      <c r="T40" s="96" t="str">
        <f t="shared" si="0"/>
        <v/>
      </c>
      <c r="U40" s="96">
        <f t="shared" si="1"/>
        <v>0</v>
      </c>
      <c r="V40" s="96" t="str">
        <f t="shared" si="2"/>
        <v/>
      </c>
      <c r="W40" s="97" t="str">
        <f t="shared" si="3"/>
        <v/>
      </c>
      <c r="X40" s="96">
        <f t="shared" si="4"/>
        <v>0</v>
      </c>
      <c r="Y40" s="96" t="str">
        <f t="shared" si="13"/>
        <v/>
      </c>
      <c r="Z40" s="96" t="str">
        <f t="shared" si="8"/>
        <v>年0月</v>
      </c>
      <c r="AA40" s="96">
        <f>COUNTIF($T$5:$T40,T40)</f>
        <v>36</v>
      </c>
      <c r="AB40" s="96">
        <f t="shared" si="9"/>
        <v>36</v>
      </c>
      <c r="AC40" s="96"/>
      <c r="AD40" s="96"/>
    </row>
    <row r="41" spans="1:30" ht="18.75" customHeight="1">
      <c r="A41" s="62"/>
      <c r="B41" s="23" t="str">
        <f>IFERROR(VLOOKUP($A41,②利用者名簿!$A:$D,2,0),"")</f>
        <v/>
      </c>
      <c r="C41" s="108" t="str">
        <f>IF(D41=0,"",IF(D41&gt;3,①基本情報!$B$5,①基本情報!$B$5+1))</f>
        <v/>
      </c>
      <c r="D41" s="65"/>
      <c r="E41" s="65"/>
      <c r="F41" s="35" t="str">
        <f t="shared" si="10"/>
        <v>//</v>
      </c>
      <c r="G41" s="62"/>
      <c r="H41" s="62"/>
      <c r="I41" s="23" t="str">
        <f t="shared" si="6"/>
        <v/>
      </c>
      <c r="J41" s="62"/>
      <c r="K41" s="64"/>
      <c r="L41" s="64"/>
      <c r="M41" s="62"/>
      <c r="N41" s="23" t="str">
        <f>IFERROR(VLOOKUP($A41,②利用者名簿!$A:$D,3,0),"")</f>
        <v/>
      </c>
      <c r="O41" s="39" t="str">
        <f>IFERROR(2*①基本情報!$B$12*③入力シート!I41,"")</f>
        <v/>
      </c>
      <c r="P41" s="39" t="str">
        <f>IFERROR(N41*③入力シート!I41,"")</f>
        <v/>
      </c>
      <c r="Q41" s="23" t="str">
        <f>IFERROR(VLOOKUP($A41,②利用者名簿!$A:$D,4,0),"")</f>
        <v/>
      </c>
      <c r="S41" s="96">
        <f t="shared" si="7"/>
        <v>1</v>
      </c>
      <c r="T41" s="96" t="str">
        <f t="shared" si="0"/>
        <v/>
      </c>
      <c r="U41" s="96">
        <f t="shared" si="1"/>
        <v>0</v>
      </c>
      <c r="V41" s="96" t="str">
        <f t="shared" si="2"/>
        <v/>
      </c>
      <c r="W41" s="97" t="str">
        <f t="shared" si="3"/>
        <v/>
      </c>
      <c r="X41" s="96">
        <f t="shared" si="4"/>
        <v>0</v>
      </c>
      <c r="Y41" s="96" t="str">
        <f t="shared" si="13"/>
        <v/>
      </c>
      <c r="Z41" s="96" t="str">
        <f t="shared" si="8"/>
        <v>年0月</v>
      </c>
      <c r="AA41" s="96">
        <f>COUNTIF($T$5:$T41,T41)</f>
        <v>37</v>
      </c>
      <c r="AB41" s="96">
        <f t="shared" si="9"/>
        <v>37</v>
      </c>
      <c r="AC41" s="96"/>
      <c r="AD41" s="96"/>
    </row>
    <row r="42" spans="1:30" ht="18.75" customHeight="1">
      <c r="A42" s="62"/>
      <c r="B42" s="23" t="str">
        <f>IFERROR(VLOOKUP($A42,②利用者名簿!$A:$D,2,0),"")</f>
        <v/>
      </c>
      <c r="C42" s="108" t="str">
        <f>IF(D42=0,"",IF(D42&gt;3,①基本情報!$B$5,①基本情報!$B$5+1))</f>
        <v/>
      </c>
      <c r="D42" s="65"/>
      <c r="E42" s="65"/>
      <c r="F42" s="35" t="str">
        <f t="shared" si="10"/>
        <v>//</v>
      </c>
      <c r="G42" s="62"/>
      <c r="H42" s="62"/>
      <c r="I42" s="23" t="str">
        <f t="shared" si="6"/>
        <v/>
      </c>
      <c r="J42" s="62"/>
      <c r="K42" s="64"/>
      <c r="L42" s="64"/>
      <c r="M42" s="62"/>
      <c r="N42" s="23" t="str">
        <f>IFERROR(VLOOKUP($A42,②利用者名簿!$A:$D,3,0),"")</f>
        <v/>
      </c>
      <c r="O42" s="39" t="str">
        <f>IFERROR(2*①基本情報!$B$12*③入力シート!I42,"")</f>
        <v/>
      </c>
      <c r="P42" s="39" t="str">
        <f>IFERROR(N42*③入力シート!I42,"")</f>
        <v/>
      </c>
      <c r="Q42" s="23" t="str">
        <f>IFERROR(VLOOKUP($A42,②利用者名簿!$A:$D,4,0),"")</f>
        <v/>
      </c>
      <c r="S42" s="96">
        <f t="shared" si="7"/>
        <v>1</v>
      </c>
      <c r="T42" s="96" t="str">
        <f t="shared" si="0"/>
        <v/>
      </c>
      <c r="U42" s="96">
        <f t="shared" si="1"/>
        <v>0</v>
      </c>
      <c r="V42" s="96" t="str">
        <f t="shared" si="2"/>
        <v/>
      </c>
      <c r="W42" s="97" t="str">
        <f t="shared" si="3"/>
        <v/>
      </c>
      <c r="X42" s="96">
        <f t="shared" si="4"/>
        <v>0</v>
      </c>
      <c r="Y42" s="96" t="str">
        <f t="shared" si="13"/>
        <v/>
      </c>
      <c r="Z42" s="96" t="str">
        <f t="shared" si="8"/>
        <v>年0月</v>
      </c>
      <c r="AA42" s="96">
        <f>COUNTIF($T$5:$T42,T42)</f>
        <v>38</v>
      </c>
      <c r="AB42" s="96">
        <f t="shared" si="9"/>
        <v>38</v>
      </c>
      <c r="AC42" s="96"/>
      <c r="AD42" s="96"/>
    </row>
    <row r="43" spans="1:30" ht="18.75" customHeight="1">
      <c r="A43" s="62"/>
      <c r="B43" s="23" t="str">
        <f>IFERROR(VLOOKUP($A43,②利用者名簿!$A:$D,2,0),"")</f>
        <v/>
      </c>
      <c r="C43" s="108" t="str">
        <f>IF(D43=0,"",IF(D43&gt;3,①基本情報!$B$5,①基本情報!$B$5+1))</f>
        <v/>
      </c>
      <c r="D43" s="65"/>
      <c r="E43" s="65"/>
      <c r="F43" s="35" t="str">
        <f t="shared" si="10"/>
        <v>//</v>
      </c>
      <c r="G43" s="62"/>
      <c r="H43" s="62"/>
      <c r="I43" s="23" t="str">
        <f t="shared" si="6"/>
        <v/>
      </c>
      <c r="J43" s="62"/>
      <c r="K43" s="64"/>
      <c r="L43" s="64"/>
      <c r="M43" s="62"/>
      <c r="N43" s="23" t="str">
        <f>IFERROR(VLOOKUP($A43,②利用者名簿!$A:$D,3,0),"")</f>
        <v/>
      </c>
      <c r="O43" s="39" t="str">
        <f>IFERROR(2*①基本情報!$B$12*③入力シート!I43,"")</f>
        <v/>
      </c>
      <c r="P43" s="39" t="str">
        <f>IFERROR(N43*③入力シート!I43,"")</f>
        <v/>
      </c>
      <c r="Q43" s="23" t="str">
        <f>IFERROR(VLOOKUP($A43,②利用者名簿!$A:$D,4,0),"")</f>
        <v/>
      </c>
      <c r="S43" s="96">
        <f t="shared" si="7"/>
        <v>1</v>
      </c>
      <c r="T43" s="96" t="str">
        <f t="shared" si="0"/>
        <v/>
      </c>
      <c r="U43" s="96">
        <f t="shared" si="1"/>
        <v>0</v>
      </c>
      <c r="V43" s="96" t="str">
        <f t="shared" si="2"/>
        <v/>
      </c>
      <c r="W43" s="97" t="str">
        <f t="shared" si="3"/>
        <v/>
      </c>
      <c r="X43" s="96">
        <f t="shared" si="4"/>
        <v>0</v>
      </c>
      <c r="Y43" s="96" t="str">
        <f t="shared" si="13"/>
        <v/>
      </c>
      <c r="Z43" s="96" t="str">
        <f t="shared" si="8"/>
        <v>年0月</v>
      </c>
      <c r="AA43" s="96">
        <f>COUNTIF($T$5:$T43,T43)</f>
        <v>39</v>
      </c>
      <c r="AB43" s="96">
        <f t="shared" si="9"/>
        <v>39</v>
      </c>
      <c r="AC43" s="96"/>
      <c r="AD43" s="96"/>
    </row>
    <row r="44" spans="1:30" ht="18.75" customHeight="1">
      <c r="A44" s="62"/>
      <c r="B44" s="23" t="str">
        <f>IFERROR(VLOOKUP($A44,②利用者名簿!$A:$D,2,0),"")</f>
        <v/>
      </c>
      <c r="C44" s="108" t="str">
        <f>IF(D44=0,"",IF(D44&gt;3,①基本情報!$B$5,①基本情報!$B$5+1))</f>
        <v/>
      </c>
      <c r="D44" s="65"/>
      <c r="E44" s="65"/>
      <c r="F44" s="35" t="str">
        <f t="shared" si="10"/>
        <v>//</v>
      </c>
      <c r="G44" s="62"/>
      <c r="H44" s="62"/>
      <c r="I44" s="23" t="str">
        <f t="shared" si="6"/>
        <v/>
      </c>
      <c r="J44" s="62"/>
      <c r="K44" s="64"/>
      <c r="L44" s="64"/>
      <c r="M44" s="62"/>
      <c r="N44" s="23" t="str">
        <f>IFERROR(VLOOKUP($A44,②利用者名簿!$A:$D,3,0),"")</f>
        <v/>
      </c>
      <c r="O44" s="39" t="str">
        <f>IFERROR(2*①基本情報!$B$12*③入力シート!I44,"")</f>
        <v/>
      </c>
      <c r="P44" s="39" t="str">
        <f>IFERROR(N44*③入力シート!I44,"")</f>
        <v/>
      </c>
      <c r="Q44" s="23" t="str">
        <f>IFERROR(VLOOKUP($A44,②利用者名簿!$A:$D,4,0),"")</f>
        <v/>
      </c>
      <c r="S44" s="96">
        <f t="shared" si="7"/>
        <v>1</v>
      </c>
      <c r="T44" s="96" t="str">
        <f t="shared" si="0"/>
        <v/>
      </c>
      <c r="U44" s="96">
        <f t="shared" si="1"/>
        <v>0</v>
      </c>
      <c r="V44" s="96" t="str">
        <f t="shared" si="2"/>
        <v/>
      </c>
      <c r="W44" s="97" t="str">
        <f t="shared" si="3"/>
        <v/>
      </c>
      <c r="X44" s="96">
        <f t="shared" si="4"/>
        <v>0</v>
      </c>
      <c r="Y44" s="96" t="str">
        <f t="shared" si="13"/>
        <v/>
      </c>
      <c r="Z44" s="96" t="str">
        <f t="shared" si="8"/>
        <v>年0月</v>
      </c>
      <c r="AA44" s="96">
        <f>COUNTIF($T$5:$T44,T44)</f>
        <v>40</v>
      </c>
      <c r="AB44" s="96">
        <f t="shared" si="9"/>
        <v>40</v>
      </c>
      <c r="AC44" s="96"/>
      <c r="AD44" s="96"/>
    </row>
    <row r="45" spans="1:30" ht="18.75" customHeight="1">
      <c r="A45" s="62"/>
      <c r="B45" s="23" t="str">
        <f>IFERROR(VLOOKUP($A45,②利用者名簿!$A:$D,2,0),"")</f>
        <v/>
      </c>
      <c r="C45" s="108" t="str">
        <f>IF(D45=0,"",IF(D45&gt;3,①基本情報!$B$5,①基本情報!$B$5+1))</f>
        <v/>
      </c>
      <c r="D45" s="65"/>
      <c r="E45" s="65"/>
      <c r="F45" s="35" t="str">
        <f t="shared" si="10"/>
        <v>//</v>
      </c>
      <c r="G45" s="62"/>
      <c r="H45" s="62"/>
      <c r="I45" s="23" t="str">
        <f t="shared" si="6"/>
        <v/>
      </c>
      <c r="J45" s="62"/>
      <c r="K45" s="64"/>
      <c r="L45" s="64"/>
      <c r="M45" s="62"/>
      <c r="N45" s="23" t="str">
        <f>IFERROR(VLOOKUP($A45,②利用者名簿!$A:$D,3,0),"")</f>
        <v/>
      </c>
      <c r="O45" s="39" t="str">
        <f>IFERROR(2*①基本情報!$B$12*③入力シート!I45,"")</f>
        <v/>
      </c>
      <c r="P45" s="39" t="str">
        <f>IFERROR(N45*③入力シート!I45,"")</f>
        <v/>
      </c>
      <c r="Q45" s="23" t="str">
        <f>IFERROR(VLOOKUP($A45,②利用者名簿!$A:$D,4,0),"")</f>
        <v/>
      </c>
      <c r="S45" s="96">
        <f t="shared" si="7"/>
        <v>1</v>
      </c>
      <c r="T45" s="96" t="str">
        <f t="shared" si="0"/>
        <v/>
      </c>
      <c r="U45" s="96">
        <f t="shared" si="1"/>
        <v>0</v>
      </c>
      <c r="V45" s="96" t="str">
        <f t="shared" si="2"/>
        <v/>
      </c>
      <c r="W45" s="97" t="str">
        <f t="shared" si="3"/>
        <v/>
      </c>
      <c r="X45" s="96">
        <f t="shared" si="4"/>
        <v>0</v>
      </c>
      <c r="Y45" s="96" t="str">
        <f t="shared" si="13"/>
        <v/>
      </c>
      <c r="Z45" s="96" t="str">
        <f t="shared" si="8"/>
        <v>年0月</v>
      </c>
      <c r="AA45" s="96">
        <f>COUNTIF($T$5:$T45,T45)</f>
        <v>41</v>
      </c>
      <c r="AB45" s="96">
        <f t="shared" si="9"/>
        <v>41</v>
      </c>
      <c r="AC45" s="96"/>
      <c r="AD45" s="96"/>
    </row>
    <row r="46" spans="1:30" ht="18.75" customHeight="1">
      <c r="A46" s="62"/>
      <c r="B46" s="23" t="str">
        <f>IFERROR(VLOOKUP($A46,②利用者名簿!$A:$D,2,0),"")</f>
        <v/>
      </c>
      <c r="C46" s="108" t="str">
        <f>IF(D46=0,"",IF(D46&gt;3,①基本情報!$B$5,①基本情報!$B$5+1))</f>
        <v/>
      </c>
      <c r="D46" s="65"/>
      <c r="E46" s="65"/>
      <c r="F46" s="35" t="str">
        <f t="shared" si="10"/>
        <v>//</v>
      </c>
      <c r="G46" s="62"/>
      <c r="H46" s="62"/>
      <c r="I46" s="23" t="str">
        <f t="shared" si="6"/>
        <v/>
      </c>
      <c r="J46" s="62"/>
      <c r="K46" s="64"/>
      <c r="L46" s="64"/>
      <c r="M46" s="62"/>
      <c r="N46" s="23" t="str">
        <f>IFERROR(VLOOKUP($A46,②利用者名簿!$A:$D,3,0),"")</f>
        <v/>
      </c>
      <c r="O46" s="39" t="str">
        <f>IFERROR(2*①基本情報!$B$12*③入力シート!I46,"")</f>
        <v/>
      </c>
      <c r="P46" s="39" t="str">
        <f>IFERROR(N46*③入力シート!I46,"")</f>
        <v/>
      </c>
      <c r="Q46" s="23" t="str">
        <f>IFERROR(VLOOKUP($A46,②利用者名簿!$A:$D,4,0),"")</f>
        <v/>
      </c>
      <c r="S46" s="96">
        <f t="shared" si="7"/>
        <v>1</v>
      </c>
      <c r="T46" s="96" t="str">
        <f t="shared" si="0"/>
        <v/>
      </c>
      <c r="U46" s="96">
        <f t="shared" si="1"/>
        <v>0</v>
      </c>
      <c r="V46" s="96" t="str">
        <f t="shared" si="2"/>
        <v/>
      </c>
      <c r="W46" s="97" t="str">
        <f t="shared" si="3"/>
        <v/>
      </c>
      <c r="X46" s="96">
        <f t="shared" si="4"/>
        <v>0</v>
      </c>
      <c r="Y46" s="96" t="str">
        <f t="shared" si="13"/>
        <v/>
      </c>
      <c r="Z46" s="96" t="str">
        <f t="shared" si="8"/>
        <v>年0月</v>
      </c>
      <c r="AA46" s="96">
        <f>COUNTIF($T$5:$T46,T46)</f>
        <v>42</v>
      </c>
      <c r="AB46" s="96">
        <f t="shared" si="9"/>
        <v>42</v>
      </c>
      <c r="AC46" s="96"/>
      <c r="AD46" s="96"/>
    </row>
    <row r="47" spans="1:30" ht="18.75" customHeight="1">
      <c r="A47" s="62"/>
      <c r="B47" s="23" t="str">
        <f>IFERROR(VLOOKUP($A47,②利用者名簿!$A:$D,2,0),"")</f>
        <v/>
      </c>
      <c r="C47" s="108" t="str">
        <f>IF(D47=0,"",IF(D47&gt;3,①基本情報!$B$5,①基本情報!$B$5+1))</f>
        <v/>
      </c>
      <c r="D47" s="65"/>
      <c r="E47" s="65"/>
      <c r="F47" s="35" t="str">
        <f t="shared" si="10"/>
        <v>//</v>
      </c>
      <c r="G47" s="62"/>
      <c r="H47" s="62"/>
      <c r="I47" s="23" t="str">
        <f t="shared" si="6"/>
        <v/>
      </c>
      <c r="J47" s="62"/>
      <c r="K47" s="64"/>
      <c r="L47" s="64"/>
      <c r="M47" s="62"/>
      <c r="N47" s="23" t="str">
        <f>IFERROR(VLOOKUP($A47,②利用者名簿!$A:$D,3,0),"")</f>
        <v/>
      </c>
      <c r="O47" s="39" t="str">
        <f>IFERROR(2*①基本情報!$B$12*③入力シート!I47,"")</f>
        <v/>
      </c>
      <c r="P47" s="39" t="str">
        <f>IFERROR(N47*③入力シート!I47,"")</f>
        <v/>
      </c>
      <c r="Q47" s="23" t="str">
        <f>IFERROR(VLOOKUP($A47,②利用者名簿!$A:$D,4,0),"")</f>
        <v/>
      </c>
      <c r="S47" s="96">
        <f t="shared" si="7"/>
        <v>1</v>
      </c>
      <c r="T47" s="96" t="str">
        <f t="shared" si="0"/>
        <v/>
      </c>
      <c r="U47" s="96">
        <f t="shared" si="1"/>
        <v>0</v>
      </c>
      <c r="V47" s="96" t="str">
        <f t="shared" si="2"/>
        <v/>
      </c>
      <c r="W47" s="97" t="str">
        <f t="shared" si="3"/>
        <v/>
      </c>
      <c r="X47" s="96">
        <f t="shared" si="4"/>
        <v>0</v>
      </c>
      <c r="Y47" s="96" t="str">
        <f t="shared" si="13"/>
        <v/>
      </c>
      <c r="Z47" s="96" t="str">
        <f t="shared" si="8"/>
        <v>年0月</v>
      </c>
      <c r="AA47" s="96">
        <f>COUNTIF($T$5:$T47,T47)</f>
        <v>43</v>
      </c>
      <c r="AB47" s="96">
        <f t="shared" si="9"/>
        <v>43</v>
      </c>
      <c r="AC47" s="96"/>
      <c r="AD47" s="96"/>
    </row>
    <row r="48" spans="1:30" ht="18.75" customHeight="1">
      <c r="A48" s="62"/>
      <c r="B48" s="23" t="str">
        <f>IFERROR(VLOOKUP($A48,②利用者名簿!$A:$D,2,0),"")</f>
        <v/>
      </c>
      <c r="C48" s="108" t="str">
        <f>IF(D48=0,"",IF(D48&gt;3,①基本情報!$B$5,①基本情報!$B$5+1))</f>
        <v/>
      </c>
      <c r="D48" s="65"/>
      <c r="E48" s="65"/>
      <c r="F48" s="35" t="str">
        <f t="shared" si="10"/>
        <v>//</v>
      </c>
      <c r="G48" s="62"/>
      <c r="H48" s="62"/>
      <c r="I48" s="23" t="str">
        <f t="shared" si="6"/>
        <v/>
      </c>
      <c r="J48" s="62"/>
      <c r="K48" s="64"/>
      <c r="L48" s="64"/>
      <c r="M48" s="62"/>
      <c r="N48" s="23" t="str">
        <f>IFERROR(VLOOKUP($A48,②利用者名簿!$A:$D,3,0),"")</f>
        <v/>
      </c>
      <c r="O48" s="39" t="str">
        <f>IFERROR(2*①基本情報!$B$12*③入力シート!I48,"")</f>
        <v/>
      </c>
      <c r="P48" s="39" t="str">
        <f>IFERROR(N48*③入力シート!I48,"")</f>
        <v/>
      </c>
      <c r="Q48" s="23" t="str">
        <f>IFERROR(VLOOKUP($A48,②利用者名簿!$A:$D,4,0),"")</f>
        <v/>
      </c>
      <c r="S48" s="96">
        <f t="shared" si="7"/>
        <v>1</v>
      </c>
      <c r="T48" s="96" t="str">
        <f t="shared" si="0"/>
        <v/>
      </c>
      <c r="U48" s="96">
        <f t="shared" si="1"/>
        <v>0</v>
      </c>
      <c r="V48" s="96" t="str">
        <f t="shared" si="2"/>
        <v/>
      </c>
      <c r="W48" s="97" t="str">
        <f t="shared" si="3"/>
        <v/>
      </c>
      <c r="X48" s="96">
        <f t="shared" si="4"/>
        <v>0</v>
      </c>
      <c r="Y48" s="96" t="str">
        <f t="shared" si="13"/>
        <v/>
      </c>
      <c r="Z48" s="96" t="str">
        <f t="shared" si="8"/>
        <v>年0月</v>
      </c>
      <c r="AA48" s="96">
        <f>COUNTIF($T$5:$T48,T48)</f>
        <v>44</v>
      </c>
      <c r="AB48" s="96">
        <f t="shared" si="9"/>
        <v>44</v>
      </c>
      <c r="AC48" s="96"/>
      <c r="AD48" s="96"/>
    </row>
    <row r="49" spans="1:30" ht="18.75" customHeight="1">
      <c r="A49" s="62"/>
      <c r="B49" s="23" t="str">
        <f>IFERROR(VLOOKUP($A49,②利用者名簿!$A:$D,2,0),"")</f>
        <v/>
      </c>
      <c r="C49" s="108" t="str">
        <f>IF(D49=0,"",IF(D49&gt;3,①基本情報!$B$5,①基本情報!$B$5+1))</f>
        <v/>
      </c>
      <c r="D49" s="65"/>
      <c r="E49" s="65"/>
      <c r="F49" s="35" t="str">
        <f t="shared" si="10"/>
        <v>//</v>
      </c>
      <c r="G49" s="62"/>
      <c r="H49" s="62"/>
      <c r="I49" s="23" t="str">
        <f t="shared" si="6"/>
        <v/>
      </c>
      <c r="J49" s="62"/>
      <c r="K49" s="64"/>
      <c r="L49" s="64"/>
      <c r="M49" s="62"/>
      <c r="N49" s="23" t="str">
        <f>IFERROR(VLOOKUP($A49,②利用者名簿!$A:$D,3,0),"")</f>
        <v/>
      </c>
      <c r="O49" s="39" t="str">
        <f>IFERROR(2*①基本情報!$B$12*③入力シート!I49,"")</f>
        <v/>
      </c>
      <c r="P49" s="39" t="str">
        <f>IFERROR(N49*③入力シート!I49,"")</f>
        <v/>
      </c>
      <c r="Q49" s="23" t="str">
        <f>IFERROR(VLOOKUP($A49,②利用者名簿!$A:$D,4,0),"")</f>
        <v/>
      </c>
      <c r="S49" s="96">
        <f t="shared" si="7"/>
        <v>1</v>
      </c>
      <c r="T49" s="96" t="str">
        <f t="shared" si="0"/>
        <v/>
      </c>
      <c r="U49" s="96">
        <f t="shared" si="1"/>
        <v>0</v>
      </c>
      <c r="V49" s="96" t="str">
        <f t="shared" si="2"/>
        <v/>
      </c>
      <c r="W49" s="97" t="str">
        <f t="shared" si="3"/>
        <v/>
      </c>
      <c r="X49" s="96">
        <f t="shared" si="4"/>
        <v>0</v>
      </c>
      <c r="Y49" s="96" t="str">
        <f t="shared" si="13"/>
        <v/>
      </c>
      <c r="Z49" s="96" t="str">
        <f t="shared" si="8"/>
        <v>年0月</v>
      </c>
      <c r="AA49" s="96">
        <f>COUNTIF($T$5:$T49,T49)</f>
        <v>45</v>
      </c>
      <c r="AB49" s="96">
        <f t="shared" si="9"/>
        <v>45</v>
      </c>
      <c r="AC49" s="96"/>
      <c r="AD49" s="96"/>
    </row>
    <row r="50" spans="1:30" ht="18.75" customHeight="1">
      <c r="A50" s="62"/>
      <c r="B50" s="23" t="str">
        <f>IFERROR(VLOOKUP($A50,②利用者名簿!$A:$D,2,0),"")</f>
        <v/>
      </c>
      <c r="C50" s="108" t="str">
        <f>IF(D50=0,"",IF(D50&gt;3,①基本情報!$B$5,①基本情報!$B$5+1))</f>
        <v/>
      </c>
      <c r="D50" s="65"/>
      <c r="E50" s="65"/>
      <c r="F50" s="35" t="str">
        <f t="shared" si="10"/>
        <v>//</v>
      </c>
      <c r="G50" s="62"/>
      <c r="H50" s="62"/>
      <c r="I50" s="23" t="str">
        <f t="shared" si="6"/>
        <v/>
      </c>
      <c r="J50" s="62"/>
      <c r="K50" s="64"/>
      <c r="L50" s="64"/>
      <c r="M50" s="62"/>
      <c r="N50" s="23" t="str">
        <f>IFERROR(VLOOKUP($A50,②利用者名簿!$A:$D,3,0),"")</f>
        <v/>
      </c>
      <c r="O50" s="39" t="str">
        <f>IFERROR(2*①基本情報!$B$12*③入力シート!I50,"")</f>
        <v/>
      </c>
      <c r="P50" s="39" t="str">
        <f>IFERROR(N50*③入力シート!I50,"")</f>
        <v/>
      </c>
      <c r="Q50" s="23" t="str">
        <f>IFERROR(VLOOKUP($A50,②利用者名簿!$A:$D,4,0),"")</f>
        <v/>
      </c>
      <c r="S50" s="96">
        <f t="shared" si="7"/>
        <v>1</v>
      </c>
      <c r="T50" s="96" t="str">
        <f t="shared" si="0"/>
        <v/>
      </c>
      <c r="U50" s="96">
        <f t="shared" si="1"/>
        <v>0</v>
      </c>
      <c r="V50" s="96" t="str">
        <f t="shared" si="2"/>
        <v/>
      </c>
      <c r="W50" s="97" t="str">
        <f t="shared" si="3"/>
        <v/>
      </c>
      <c r="X50" s="96">
        <f t="shared" si="4"/>
        <v>0</v>
      </c>
      <c r="Y50" s="96" t="str">
        <f t="shared" si="13"/>
        <v/>
      </c>
      <c r="Z50" s="96" t="str">
        <f t="shared" si="8"/>
        <v>年0月</v>
      </c>
      <c r="AA50" s="96">
        <f>COUNTIF($T$5:$T50,T50)</f>
        <v>46</v>
      </c>
      <c r="AB50" s="96">
        <f t="shared" si="9"/>
        <v>46</v>
      </c>
      <c r="AC50" s="96"/>
      <c r="AD50" s="96"/>
    </row>
    <row r="51" spans="1:30" ht="18.75" customHeight="1">
      <c r="A51" s="62"/>
      <c r="B51" s="23" t="str">
        <f>IFERROR(VLOOKUP($A51,②利用者名簿!$A:$D,2,0),"")</f>
        <v/>
      </c>
      <c r="C51" s="108" t="str">
        <f>IF(D51=0,"",IF(D51&gt;3,①基本情報!$B$5,①基本情報!$B$5+1))</f>
        <v/>
      </c>
      <c r="D51" s="65"/>
      <c r="E51" s="65"/>
      <c r="F51" s="35" t="str">
        <f t="shared" si="10"/>
        <v>//</v>
      </c>
      <c r="G51" s="62"/>
      <c r="H51" s="62"/>
      <c r="I51" s="23" t="str">
        <f t="shared" si="6"/>
        <v/>
      </c>
      <c r="J51" s="62"/>
      <c r="K51" s="64"/>
      <c r="L51" s="64"/>
      <c r="M51" s="62"/>
      <c r="N51" s="23" t="str">
        <f>IFERROR(VLOOKUP($A51,②利用者名簿!$A:$D,3,0),"")</f>
        <v/>
      </c>
      <c r="O51" s="39" t="str">
        <f>IFERROR(2*①基本情報!$B$12*③入力シート!I51,"")</f>
        <v/>
      </c>
      <c r="P51" s="39" t="str">
        <f>IFERROR(N51*③入力シート!I51,"")</f>
        <v/>
      </c>
      <c r="Q51" s="23" t="str">
        <f>IFERROR(VLOOKUP($A51,②利用者名簿!$A:$D,4,0),"")</f>
        <v/>
      </c>
      <c r="S51" s="96">
        <f t="shared" si="7"/>
        <v>1</v>
      </c>
      <c r="T51" s="96" t="str">
        <f t="shared" si="0"/>
        <v/>
      </c>
      <c r="U51" s="96">
        <f t="shared" si="1"/>
        <v>0</v>
      </c>
      <c r="V51" s="96" t="str">
        <f t="shared" si="2"/>
        <v/>
      </c>
      <c r="W51" s="97" t="str">
        <f t="shared" si="3"/>
        <v/>
      </c>
      <c r="X51" s="96">
        <f t="shared" si="4"/>
        <v>0</v>
      </c>
      <c r="Y51" s="96" t="str">
        <f t="shared" si="13"/>
        <v/>
      </c>
      <c r="Z51" s="96" t="str">
        <f t="shared" si="8"/>
        <v>年0月</v>
      </c>
      <c r="AA51" s="96">
        <f>COUNTIF($T$5:$T51,T51)</f>
        <v>47</v>
      </c>
      <c r="AB51" s="96">
        <f t="shared" si="9"/>
        <v>47</v>
      </c>
      <c r="AC51" s="96"/>
      <c r="AD51" s="96"/>
    </row>
    <row r="52" spans="1:30" ht="18.75" customHeight="1">
      <c r="A52" s="62"/>
      <c r="B52" s="23" t="str">
        <f>IFERROR(VLOOKUP($A52,②利用者名簿!$A:$D,2,0),"")</f>
        <v/>
      </c>
      <c r="C52" s="108" t="str">
        <f>IF(D52=0,"",IF(D52&gt;3,①基本情報!$B$5,①基本情報!$B$5+1))</f>
        <v/>
      </c>
      <c r="D52" s="65"/>
      <c r="E52" s="65"/>
      <c r="F52" s="35" t="str">
        <f t="shared" si="10"/>
        <v>//</v>
      </c>
      <c r="G52" s="62"/>
      <c r="H52" s="62"/>
      <c r="I52" s="23" t="str">
        <f t="shared" si="6"/>
        <v/>
      </c>
      <c r="J52" s="62"/>
      <c r="K52" s="64"/>
      <c r="L52" s="64"/>
      <c r="M52" s="62"/>
      <c r="N52" s="23" t="str">
        <f>IFERROR(VLOOKUP($A52,②利用者名簿!$A:$D,3,0),"")</f>
        <v/>
      </c>
      <c r="O52" s="39" t="str">
        <f>IFERROR(2*①基本情報!$B$12*③入力シート!I52,"")</f>
        <v/>
      </c>
      <c r="P52" s="39" t="str">
        <f>IFERROR(N52*③入力シート!I52,"")</f>
        <v/>
      </c>
      <c r="Q52" s="23" t="str">
        <f>IFERROR(VLOOKUP($A52,②利用者名簿!$A:$D,4,0),"")</f>
        <v/>
      </c>
      <c r="S52" s="96">
        <f t="shared" si="7"/>
        <v>1</v>
      </c>
      <c r="T52" s="96" t="str">
        <f t="shared" si="0"/>
        <v/>
      </c>
      <c r="U52" s="96">
        <f t="shared" si="1"/>
        <v>0</v>
      </c>
      <c r="V52" s="96" t="str">
        <f t="shared" si="2"/>
        <v/>
      </c>
      <c r="W52" s="97" t="str">
        <f t="shared" si="3"/>
        <v/>
      </c>
      <c r="X52" s="96">
        <f t="shared" si="4"/>
        <v>0</v>
      </c>
      <c r="Y52" s="96" t="str">
        <f t="shared" si="13"/>
        <v/>
      </c>
      <c r="Z52" s="96" t="str">
        <f t="shared" si="8"/>
        <v>年0月</v>
      </c>
      <c r="AA52" s="96">
        <f>COUNTIF($T$5:$T52,T52)</f>
        <v>48</v>
      </c>
      <c r="AB52" s="96">
        <f t="shared" si="9"/>
        <v>48</v>
      </c>
      <c r="AC52" s="96"/>
      <c r="AD52" s="96"/>
    </row>
    <row r="53" spans="1:30" ht="18.75" customHeight="1">
      <c r="A53" s="62"/>
      <c r="B53" s="23" t="str">
        <f>IFERROR(VLOOKUP($A53,②利用者名簿!$A:$D,2,0),"")</f>
        <v/>
      </c>
      <c r="C53" s="108" t="str">
        <f>IF(D53=0,"",IF(D53&gt;3,①基本情報!$B$5,①基本情報!$B$5+1))</f>
        <v/>
      </c>
      <c r="D53" s="65"/>
      <c r="E53" s="65"/>
      <c r="F53" s="35" t="str">
        <f t="shared" si="10"/>
        <v>//</v>
      </c>
      <c r="G53" s="62"/>
      <c r="H53" s="62"/>
      <c r="I53" s="23" t="str">
        <f t="shared" si="6"/>
        <v/>
      </c>
      <c r="J53" s="62"/>
      <c r="K53" s="64"/>
      <c r="L53" s="64"/>
      <c r="M53" s="62"/>
      <c r="N53" s="23" t="str">
        <f>IFERROR(VLOOKUP($A53,②利用者名簿!$A:$D,3,0),"")</f>
        <v/>
      </c>
      <c r="O53" s="39" t="str">
        <f>IFERROR(2*①基本情報!$B$12*③入力シート!I53,"")</f>
        <v/>
      </c>
      <c r="P53" s="39" t="str">
        <f>IFERROR(N53*③入力シート!I53,"")</f>
        <v/>
      </c>
      <c r="Q53" s="23" t="str">
        <f>IFERROR(VLOOKUP($A53,②利用者名簿!$A:$D,4,0),"")</f>
        <v/>
      </c>
      <c r="S53" s="96">
        <f t="shared" si="7"/>
        <v>1</v>
      </c>
      <c r="T53" s="96" t="str">
        <f t="shared" si="0"/>
        <v/>
      </c>
      <c r="U53" s="96">
        <f t="shared" si="1"/>
        <v>0</v>
      </c>
      <c r="V53" s="96" t="str">
        <f t="shared" si="2"/>
        <v/>
      </c>
      <c r="W53" s="97" t="str">
        <f t="shared" si="3"/>
        <v/>
      </c>
      <c r="X53" s="96">
        <f t="shared" si="4"/>
        <v>0</v>
      </c>
      <c r="Y53" s="96" t="str">
        <f t="shared" si="13"/>
        <v/>
      </c>
      <c r="Z53" s="96" t="str">
        <f t="shared" si="8"/>
        <v>年0月</v>
      </c>
      <c r="AA53" s="96">
        <f>COUNTIF($T$5:$T53,T53)</f>
        <v>49</v>
      </c>
      <c r="AB53" s="96">
        <f t="shared" si="9"/>
        <v>49</v>
      </c>
      <c r="AC53" s="96"/>
      <c r="AD53" s="96"/>
    </row>
    <row r="54" spans="1:30" ht="18.75" customHeight="1">
      <c r="A54" s="62"/>
      <c r="B54" s="23" t="str">
        <f>IFERROR(VLOOKUP($A54,②利用者名簿!$A:$D,2,0),"")</f>
        <v/>
      </c>
      <c r="C54" s="108" t="str">
        <f>IF(D54=0,"",IF(D54&gt;3,①基本情報!$B$5,①基本情報!$B$5+1))</f>
        <v/>
      </c>
      <c r="D54" s="65"/>
      <c r="E54" s="65"/>
      <c r="F54" s="35" t="str">
        <f t="shared" si="10"/>
        <v>//</v>
      </c>
      <c r="G54" s="62"/>
      <c r="H54" s="62"/>
      <c r="I54" s="23" t="str">
        <f t="shared" si="6"/>
        <v/>
      </c>
      <c r="J54" s="62"/>
      <c r="K54" s="64"/>
      <c r="L54" s="64"/>
      <c r="M54" s="62"/>
      <c r="N54" s="23" t="str">
        <f>IFERROR(VLOOKUP($A54,②利用者名簿!$A:$D,3,0),"")</f>
        <v/>
      </c>
      <c r="O54" s="39" t="str">
        <f>IFERROR(2*①基本情報!$B$12*③入力シート!I54,"")</f>
        <v/>
      </c>
      <c r="P54" s="39" t="str">
        <f>IFERROR(N54*③入力シート!I54,"")</f>
        <v/>
      </c>
      <c r="Q54" s="23" t="str">
        <f>IFERROR(VLOOKUP($A54,②利用者名簿!$A:$D,4,0),"")</f>
        <v/>
      </c>
      <c r="S54" s="96">
        <f t="shared" si="7"/>
        <v>1</v>
      </c>
      <c r="T54" s="96" t="str">
        <f t="shared" si="0"/>
        <v/>
      </c>
      <c r="U54" s="96">
        <f t="shared" si="1"/>
        <v>0</v>
      </c>
      <c r="V54" s="96" t="str">
        <f t="shared" si="2"/>
        <v/>
      </c>
      <c r="W54" s="97" t="str">
        <f t="shared" si="3"/>
        <v/>
      </c>
      <c r="X54" s="96">
        <f t="shared" si="4"/>
        <v>0</v>
      </c>
      <c r="Y54" s="96" t="str">
        <f t="shared" si="13"/>
        <v/>
      </c>
      <c r="Z54" s="96" t="str">
        <f t="shared" si="8"/>
        <v>年0月</v>
      </c>
      <c r="AA54" s="96">
        <f>COUNTIF($T$5:$T54,T54)</f>
        <v>50</v>
      </c>
      <c r="AB54" s="96">
        <f t="shared" si="9"/>
        <v>50</v>
      </c>
      <c r="AC54" s="96"/>
      <c r="AD54" s="96"/>
    </row>
    <row r="55" spans="1:30" ht="18.75" customHeight="1">
      <c r="A55" s="62"/>
      <c r="B55" s="23" t="str">
        <f>IFERROR(VLOOKUP($A55,②利用者名簿!$A:$D,2,0),"")</f>
        <v/>
      </c>
      <c r="C55" s="108" t="str">
        <f>IF(D55=0,"",IF(D55&gt;3,①基本情報!$B$5,①基本情報!$B$5+1))</f>
        <v/>
      </c>
      <c r="D55" s="65"/>
      <c r="E55" s="65"/>
      <c r="F55" s="35" t="str">
        <f t="shared" si="10"/>
        <v>//</v>
      </c>
      <c r="G55" s="62"/>
      <c r="H55" s="62"/>
      <c r="I55" s="23" t="str">
        <f t="shared" si="6"/>
        <v/>
      </c>
      <c r="J55" s="62"/>
      <c r="K55" s="64"/>
      <c r="L55" s="64"/>
      <c r="M55" s="62"/>
      <c r="N55" s="23" t="str">
        <f>IFERROR(VLOOKUP($A55,②利用者名簿!$A:$D,3,0),"")</f>
        <v/>
      </c>
      <c r="O55" s="39" t="str">
        <f>IFERROR(2*①基本情報!$B$12*③入力シート!I55,"")</f>
        <v/>
      </c>
      <c r="P55" s="39" t="str">
        <f>IFERROR(N55*③入力シート!I55,"")</f>
        <v/>
      </c>
      <c r="Q55" s="23" t="str">
        <f>IFERROR(VLOOKUP($A55,②利用者名簿!$A:$D,4,0),"")</f>
        <v/>
      </c>
      <c r="S55" s="96">
        <f t="shared" si="7"/>
        <v>1</v>
      </c>
      <c r="T55" s="96" t="str">
        <f t="shared" si="0"/>
        <v/>
      </c>
      <c r="U55" s="96">
        <f t="shared" si="1"/>
        <v>0</v>
      </c>
      <c r="V55" s="96" t="str">
        <f t="shared" si="2"/>
        <v/>
      </c>
      <c r="W55" s="97" t="str">
        <f t="shared" si="3"/>
        <v/>
      </c>
      <c r="X55" s="96">
        <f t="shared" si="4"/>
        <v>0</v>
      </c>
      <c r="Y55" s="96" t="str">
        <f t="shared" si="13"/>
        <v/>
      </c>
      <c r="Z55" s="96" t="str">
        <f t="shared" si="8"/>
        <v>年0月</v>
      </c>
      <c r="AA55" s="96">
        <f>COUNTIF($T$5:$T55,T55)</f>
        <v>51</v>
      </c>
      <c r="AB55" s="96">
        <f t="shared" si="9"/>
        <v>51</v>
      </c>
      <c r="AC55" s="96"/>
      <c r="AD55" s="96"/>
    </row>
    <row r="56" spans="1:30" ht="18.75" customHeight="1">
      <c r="A56" s="62"/>
      <c r="B56" s="23" t="str">
        <f>IFERROR(VLOOKUP($A56,②利用者名簿!$A:$D,2,0),"")</f>
        <v/>
      </c>
      <c r="C56" s="108" t="str">
        <f>IF(D56=0,"",IF(D56&gt;3,①基本情報!$B$5,①基本情報!$B$5+1))</f>
        <v/>
      </c>
      <c r="D56" s="65"/>
      <c r="E56" s="65"/>
      <c r="F56" s="35" t="str">
        <f t="shared" si="10"/>
        <v>//</v>
      </c>
      <c r="G56" s="62"/>
      <c r="H56" s="62"/>
      <c r="I56" s="23" t="str">
        <f t="shared" si="6"/>
        <v/>
      </c>
      <c r="J56" s="62"/>
      <c r="K56" s="64"/>
      <c r="L56" s="64"/>
      <c r="M56" s="62"/>
      <c r="N56" s="23" t="str">
        <f>IFERROR(VLOOKUP($A56,②利用者名簿!$A:$D,3,0),"")</f>
        <v/>
      </c>
      <c r="O56" s="39" t="str">
        <f>IFERROR(2*①基本情報!$B$12*③入力シート!I56,"")</f>
        <v/>
      </c>
      <c r="P56" s="39" t="str">
        <f>IFERROR(N56*③入力シート!I56,"")</f>
        <v/>
      </c>
      <c r="Q56" s="23" t="str">
        <f>IFERROR(VLOOKUP($A56,②利用者名簿!$A:$D,4,0),"")</f>
        <v/>
      </c>
      <c r="S56" s="96">
        <f t="shared" si="7"/>
        <v>1</v>
      </c>
      <c r="T56" s="96" t="str">
        <f t="shared" si="0"/>
        <v/>
      </c>
      <c r="U56" s="96">
        <f t="shared" si="1"/>
        <v>0</v>
      </c>
      <c r="V56" s="96" t="str">
        <f t="shared" si="2"/>
        <v/>
      </c>
      <c r="W56" s="97" t="str">
        <f t="shared" si="3"/>
        <v/>
      </c>
      <c r="X56" s="96">
        <f t="shared" si="4"/>
        <v>0</v>
      </c>
      <c r="Y56" s="96" t="str">
        <f t="shared" si="13"/>
        <v/>
      </c>
      <c r="Z56" s="96" t="str">
        <f t="shared" si="8"/>
        <v>年0月</v>
      </c>
      <c r="AA56" s="96">
        <f>COUNTIF($T$5:$T56,T56)</f>
        <v>52</v>
      </c>
      <c r="AB56" s="96">
        <f t="shared" si="9"/>
        <v>52</v>
      </c>
      <c r="AC56" s="96"/>
      <c r="AD56" s="96"/>
    </row>
    <row r="57" spans="1:30" ht="18.75" customHeight="1">
      <c r="A57" s="62"/>
      <c r="B57" s="23" t="str">
        <f>IFERROR(VLOOKUP($A57,②利用者名簿!$A:$D,2,0),"")</f>
        <v/>
      </c>
      <c r="C57" s="108" t="str">
        <f>IF(D57=0,"",IF(D57&gt;3,①基本情報!$B$5,①基本情報!$B$5+1))</f>
        <v/>
      </c>
      <c r="D57" s="65"/>
      <c r="E57" s="65"/>
      <c r="F57" s="35" t="str">
        <f t="shared" si="10"/>
        <v>//</v>
      </c>
      <c r="G57" s="62"/>
      <c r="H57" s="62"/>
      <c r="I57" s="23" t="str">
        <f t="shared" si="6"/>
        <v/>
      </c>
      <c r="J57" s="62"/>
      <c r="K57" s="64"/>
      <c r="L57" s="64"/>
      <c r="M57" s="62"/>
      <c r="N57" s="23" t="str">
        <f>IFERROR(VLOOKUP($A57,②利用者名簿!$A:$D,3,0),"")</f>
        <v/>
      </c>
      <c r="O57" s="39" t="str">
        <f>IFERROR(2*①基本情報!$B$12*③入力シート!I57,"")</f>
        <v/>
      </c>
      <c r="P57" s="39" t="str">
        <f>IFERROR(N57*③入力シート!I57,"")</f>
        <v/>
      </c>
      <c r="Q57" s="23" t="str">
        <f>IFERROR(VLOOKUP($A57,②利用者名簿!$A:$D,4,0),"")</f>
        <v/>
      </c>
      <c r="S57" s="96">
        <f t="shared" si="7"/>
        <v>1</v>
      </c>
      <c r="T57" s="96" t="str">
        <f t="shared" si="0"/>
        <v/>
      </c>
      <c r="U57" s="96">
        <f t="shared" si="1"/>
        <v>0</v>
      </c>
      <c r="V57" s="96" t="str">
        <f t="shared" si="2"/>
        <v/>
      </c>
      <c r="W57" s="97" t="str">
        <f t="shared" si="3"/>
        <v/>
      </c>
      <c r="X57" s="96">
        <f t="shared" si="4"/>
        <v>0</v>
      </c>
      <c r="Y57" s="96" t="str">
        <f t="shared" si="13"/>
        <v/>
      </c>
      <c r="Z57" s="96" t="str">
        <f t="shared" si="8"/>
        <v>年0月</v>
      </c>
      <c r="AA57" s="96">
        <f>COUNTIF($T$5:$T57,T57)</f>
        <v>53</v>
      </c>
      <c r="AB57" s="96">
        <f t="shared" si="9"/>
        <v>53</v>
      </c>
      <c r="AC57" s="96"/>
      <c r="AD57" s="96"/>
    </row>
    <row r="58" spans="1:30" ht="18.75" customHeight="1">
      <c r="A58" s="62"/>
      <c r="B58" s="23" t="str">
        <f>IFERROR(VLOOKUP($A58,②利用者名簿!$A:$D,2,0),"")</f>
        <v/>
      </c>
      <c r="C58" s="108" t="str">
        <f>IF(D58=0,"",IF(D58&gt;3,①基本情報!$B$5,①基本情報!$B$5+1))</f>
        <v/>
      </c>
      <c r="D58" s="65"/>
      <c r="E58" s="65"/>
      <c r="F58" s="35" t="str">
        <f t="shared" si="10"/>
        <v>//</v>
      </c>
      <c r="G58" s="62"/>
      <c r="H58" s="62"/>
      <c r="I58" s="23" t="str">
        <f t="shared" si="6"/>
        <v/>
      </c>
      <c r="J58" s="62"/>
      <c r="K58" s="64"/>
      <c r="L58" s="64"/>
      <c r="M58" s="62"/>
      <c r="N58" s="23" t="str">
        <f>IFERROR(VLOOKUP($A58,②利用者名簿!$A:$D,3,0),"")</f>
        <v/>
      </c>
      <c r="O58" s="39" t="str">
        <f>IFERROR(2*①基本情報!$B$12*③入力シート!I58,"")</f>
        <v/>
      </c>
      <c r="P58" s="39" t="str">
        <f>IFERROR(N58*③入力シート!I58,"")</f>
        <v/>
      </c>
      <c r="Q58" s="23" t="str">
        <f>IFERROR(VLOOKUP($A58,②利用者名簿!$A:$D,4,0),"")</f>
        <v/>
      </c>
      <c r="S58" s="96">
        <f t="shared" si="7"/>
        <v>1</v>
      </c>
      <c r="T58" s="96" t="str">
        <f t="shared" si="0"/>
        <v/>
      </c>
      <c r="U58" s="96">
        <f t="shared" si="1"/>
        <v>0</v>
      </c>
      <c r="V58" s="96" t="str">
        <f t="shared" si="2"/>
        <v/>
      </c>
      <c r="W58" s="97" t="str">
        <f t="shared" si="3"/>
        <v/>
      </c>
      <c r="X58" s="96">
        <f t="shared" si="4"/>
        <v>0</v>
      </c>
      <c r="Y58" s="96" t="str">
        <f t="shared" si="13"/>
        <v/>
      </c>
      <c r="Z58" s="96" t="str">
        <f t="shared" si="8"/>
        <v>年0月</v>
      </c>
      <c r="AA58" s="96">
        <f>COUNTIF($T$5:$T58,T58)</f>
        <v>54</v>
      </c>
      <c r="AB58" s="96">
        <f t="shared" si="9"/>
        <v>54</v>
      </c>
      <c r="AC58" s="96"/>
      <c r="AD58" s="96"/>
    </row>
    <row r="59" spans="1:30" ht="18.75" customHeight="1">
      <c r="A59" s="62"/>
      <c r="B59" s="23" t="str">
        <f>IFERROR(VLOOKUP($A59,②利用者名簿!$A:$D,2,0),"")</f>
        <v/>
      </c>
      <c r="C59" s="108" t="str">
        <f>IF(D59=0,"",IF(D59&gt;3,①基本情報!$B$5,①基本情報!$B$5+1))</f>
        <v/>
      </c>
      <c r="D59" s="65"/>
      <c r="E59" s="65"/>
      <c r="F59" s="35" t="str">
        <f t="shared" si="10"/>
        <v>//</v>
      </c>
      <c r="G59" s="62"/>
      <c r="H59" s="62"/>
      <c r="I59" s="23" t="str">
        <f t="shared" si="6"/>
        <v/>
      </c>
      <c r="J59" s="62"/>
      <c r="K59" s="64"/>
      <c r="L59" s="64"/>
      <c r="M59" s="62"/>
      <c r="N59" s="23" t="str">
        <f>IFERROR(VLOOKUP($A59,②利用者名簿!$A:$D,3,0),"")</f>
        <v/>
      </c>
      <c r="O59" s="39" t="str">
        <f>IFERROR(2*①基本情報!$B$12*③入力シート!I59,"")</f>
        <v/>
      </c>
      <c r="P59" s="39" t="str">
        <f>IFERROR(N59*③入力シート!I59,"")</f>
        <v/>
      </c>
      <c r="Q59" s="23" t="str">
        <f>IFERROR(VLOOKUP($A59,②利用者名簿!$A:$D,4,0),"")</f>
        <v/>
      </c>
      <c r="S59" s="96">
        <f t="shared" si="7"/>
        <v>1</v>
      </c>
      <c r="T59" s="96" t="str">
        <f t="shared" si="0"/>
        <v/>
      </c>
      <c r="U59" s="96">
        <f t="shared" si="1"/>
        <v>0</v>
      </c>
      <c r="V59" s="96" t="str">
        <f t="shared" si="2"/>
        <v/>
      </c>
      <c r="W59" s="97" t="str">
        <f t="shared" si="3"/>
        <v/>
      </c>
      <c r="X59" s="96">
        <f t="shared" si="4"/>
        <v>0</v>
      </c>
      <c r="Y59" s="96" t="str">
        <f t="shared" si="13"/>
        <v/>
      </c>
      <c r="Z59" s="96" t="str">
        <f t="shared" si="8"/>
        <v>年0月</v>
      </c>
      <c r="AA59" s="96">
        <f>COUNTIF($T$5:$T59,T59)</f>
        <v>55</v>
      </c>
      <c r="AB59" s="96">
        <f t="shared" si="9"/>
        <v>55</v>
      </c>
      <c r="AC59" s="96"/>
      <c r="AD59" s="96"/>
    </row>
    <row r="60" spans="1:30" ht="18.75" customHeight="1">
      <c r="A60" s="62"/>
      <c r="B60" s="23" t="str">
        <f>IFERROR(VLOOKUP($A60,②利用者名簿!$A:$D,2,0),"")</f>
        <v/>
      </c>
      <c r="C60" s="108" t="str">
        <f>IF(D60=0,"",IF(D60&gt;3,①基本情報!$B$5,①基本情報!$B$5+1))</f>
        <v/>
      </c>
      <c r="D60" s="65"/>
      <c r="E60" s="65"/>
      <c r="F60" s="35" t="str">
        <f t="shared" si="10"/>
        <v>//</v>
      </c>
      <c r="G60" s="62"/>
      <c r="H60" s="62"/>
      <c r="I60" s="23" t="str">
        <f t="shared" si="6"/>
        <v/>
      </c>
      <c r="J60" s="62"/>
      <c r="K60" s="64"/>
      <c r="L60" s="64"/>
      <c r="M60" s="62"/>
      <c r="N60" s="23" t="str">
        <f>IFERROR(VLOOKUP($A60,②利用者名簿!$A:$D,3,0),"")</f>
        <v/>
      </c>
      <c r="O60" s="39" t="str">
        <f>IFERROR(2*①基本情報!$B$12*③入力シート!I60,"")</f>
        <v/>
      </c>
      <c r="P60" s="39" t="str">
        <f>IFERROR(N60*③入力シート!I60,"")</f>
        <v/>
      </c>
      <c r="Q60" s="23" t="str">
        <f>IFERROR(VLOOKUP($A60,②利用者名簿!$A:$D,4,0),"")</f>
        <v/>
      </c>
      <c r="S60" s="96">
        <f t="shared" si="7"/>
        <v>1</v>
      </c>
      <c r="T60" s="96" t="str">
        <f t="shared" si="0"/>
        <v/>
      </c>
      <c r="U60" s="96">
        <f t="shared" si="1"/>
        <v>0</v>
      </c>
      <c r="V60" s="96" t="str">
        <f t="shared" si="2"/>
        <v/>
      </c>
      <c r="W60" s="97" t="str">
        <f t="shared" si="3"/>
        <v/>
      </c>
      <c r="X60" s="96">
        <f t="shared" si="4"/>
        <v>0</v>
      </c>
      <c r="Y60" s="96" t="str">
        <f t="shared" si="13"/>
        <v/>
      </c>
      <c r="Z60" s="96" t="str">
        <f t="shared" si="8"/>
        <v>年0月</v>
      </c>
      <c r="AA60" s="96">
        <f>COUNTIF($T$5:$T60,T60)</f>
        <v>56</v>
      </c>
      <c r="AB60" s="96">
        <f t="shared" si="9"/>
        <v>56</v>
      </c>
      <c r="AC60" s="96"/>
      <c r="AD60" s="96"/>
    </row>
    <row r="61" spans="1:30" ht="18.75" customHeight="1">
      <c r="A61" s="62"/>
      <c r="B61" s="23" t="str">
        <f>IFERROR(VLOOKUP($A61,②利用者名簿!$A:$D,2,0),"")</f>
        <v/>
      </c>
      <c r="C61" s="108" t="str">
        <f>IF(D61=0,"",IF(D61&gt;3,①基本情報!$B$5,①基本情報!$B$5+1))</f>
        <v/>
      </c>
      <c r="D61" s="65"/>
      <c r="E61" s="65"/>
      <c r="F61" s="35" t="str">
        <f t="shared" si="10"/>
        <v>//</v>
      </c>
      <c r="G61" s="62"/>
      <c r="H61" s="62"/>
      <c r="I61" s="23" t="str">
        <f t="shared" si="6"/>
        <v/>
      </c>
      <c r="J61" s="62"/>
      <c r="K61" s="64"/>
      <c r="L61" s="64"/>
      <c r="M61" s="62"/>
      <c r="N61" s="23" t="str">
        <f>IFERROR(VLOOKUP($A61,②利用者名簿!$A:$D,3,0),"")</f>
        <v/>
      </c>
      <c r="O61" s="39" t="str">
        <f>IFERROR(2*①基本情報!$B$12*③入力シート!I61,"")</f>
        <v/>
      </c>
      <c r="P61" s="39" t="str">
        <f>IFERROR(N61*③入力シート!I61,"")</f>
        <v/>
      </c>
      <c r="Q61" s="23" t="str">
        <f>IFERROR(VLOOKUP($A61,②利用者名簿!$A:$D,4,0),"")</f>
        <v/>
      </c>
      <c r="S61" s="96">
        <f t="shared" si="7"/>
        <v>1</v>
      </c>
      <c r="T61" s="96" t="str">
        <f t="shared" si="0"/>
        <v/>
      </c>
      <c r="U61" s="96">
        <f t="shared" si="1"/>
        <v>0</v>
      </c>
      <c r="V61" s="96" t="str">
        <f t="shared" si="2"/>
        <v/>
      </c>
      <c r="W61" s="97" t="str">
        <f t="shared" si="3"/>
        <v/>
      </c>
      <c r="X61" s="96">
        <f t="shared" si="4"/>
        <v>0</v>
      </c>
      <c r="Y61" s="96" t="str">
        <f t="shared" si="13"/>
        <v/>
      </c>
      <c r="Z61" s="96" t="str">
        <f t="shared" si="8"/>
        <v>年0月</v>
      </c>
      <c r="AA61" s="96">
        <f>COUNTIF($T$5:$T61,T61)</f>
        <v>57</v>
      </c>
      <c r="AB61" s="96">
        <f t="shared" si="9"/>
        <v>57</v>
      </c>
      <c r="AC61" s="96"/>
      <c r="AD61" s="96"/>
    </row>
    <row r="62" spans="1:30" ht="18.75" customHeight="1">
      <c r="A62" s="62"/>
      <c r="B62" s="23" t="str">
        <f>IFERROR(VLOOKUP($A62,②利用者名簿!$A:$D,2,0),"")</f>
        <v/>
      </c>
      <c r="C62" s="108" t="str">
        <f>IF(D62=0,"",IF(D62&gt;3,①基本情報!$B$5,①基本情報!$B$5+1))</f>
        <v/>
      </c>
      <c r="D62" s="65"/>
      <c r="E62" s="65"/>
      <c r="F62" s="35" t="str">
        <f t="shared" si="10"/>
        <v>//</v>
      </c>
      <c r="G62" s="62"/>
      <c r="H62" s="62"/>
      <c r="I62" s="23" t="str">
        <f t="shared" si="6"/>
        <v/>
      </c>
      <c r="J62" s="62"/>
      <c r="K62" s="64"/>
      <c r="L62" s="64"/>
      <c r="M62" s="62"/>
      <c r="N62" s="23" t="str">
        <f>IFERROR(VLOOKUP($A62,②利用者名簿!$A:$D,3,0),"")</f>
        <v/>
      </c>
      <c r="O62" s="39" t="str">
        <f>IFERROR(2*①基本情報!$B$12*③入力シート!I62,"")</f>
        <v/>
      </c>
      <c r="P62" s="39" t="str">
        <f>IFERROR(N62*③入力シート!I62,"")</f>
        <v/>
      </c>
      <c r="Q62" s="23" t="str">
        <f>IFERROR(VLOOKUP($A62,②利用者名簿!$A:$D,4,0),"")</f>
        <v/>
      </c>
      <c r="S62" s="96">
        <f t="shared" si="7"/>
        <v>1</v>
      </c>
      <c r="T62" s="96" t="str">
        <f t="shared" si="0"/>
        <v/>
      </c>
      <c r="U62" s="96">
        <f t="shared" si="1"/>
        <v>0</v>
      </c>
      <c r="V62" s="96" t="str">
        <f t="shared" si="2"/>
        <v/>
      </c>
      <c r="W62" s="97" t="str">
        <f t="shared" si="3"/>
        <v/>
      </c>
      <c r="X62" s="96">
        <f t="shared" si="4"/>
        <v>0</v>
      </c>
      <c r="Y62" s="96" t="str">
        <f t="shared" si="13"/>
        <v/>
      </c>
      <c r="Z62" s="96" t="str">
        <f t="shared" si="8"/>
        <v>年0月</v>
      </c>
      <c r="AA62" s="96">
        <f>COUNTIF($T$5:$T62,T62)</f>
        <v>58</v>
      </c>
      <c r="AB62" s="96">
        <f t="shared" si="9"/>
        <v>58</v>
      </c>
      <c r="AC62" s="96"/>
      <c r="AD62" s="96"/>
    </row>
    <row r="63" spans="1:30" ht="18.75" customHeight="1">
      <c r="A63" s="62"/>
      <c r="B63" s="23" t="str">
        <f>IFERROR(VLOOKUP($A63,②利用者名簿!$A:$D,2,0),"")</f>
        <v/>
      </c>
      <c r="C63" s="108" t="str">
        <f>IF(D63=0,"",IF(D63&gt;3,①基本情報!$B$5,①基本情報!$B$5+1))</f>
        <v/>
      </c>
      <c r="D63" s="65"/>
      <c r="E63" s="65"/>
      <c r="F63" s="35" t="str">
        <f t="shared" si="10"/>
        <v>//</v>
      </c>
      <c r="G63" s="62"/>
      <c r="H63" s="62"/>
      <c r="I63" s="23" t="str">
        <f t="shared" si="6"/>
        <v/>
      </c>
      <c r="J63" s="62"/>
      <c r="K63" s="64"/>
      <c r="L63" s="64"/>
      <c r="M63" s="62"/>
      <c r="N63" s="23" t="str">
        <f>IFERROR(VLOOKUP($A63,②利用者名簿!$A:$D,3,0),"")</f>
        <v/>
      </c>
      <c r="O63" s="39" t="str">
        <f>IFERROR(2*①基本情報!$B$12*③入力シート!I63,"")</f>
        <v/>
      </c>
      <c r="P63" s="39" t="str">
        <f>IFERROR(N63*③入力シート!I63,"")</f>
        <v/>
      </c>
      <c r="Q63" s="23" t="str">
        <f>IFERROR(VLOOKUP($A63,②利用者名簿!$A:$D,4,0),"")</f>
        <v/>
      </c>
      <c r="S63" s="96">
        <f t="shared" si="7"/>
        <v>1</v>
      </c>
      <c r="T63" s="96" t="str">
        <f t="shared" si="0"/>
        <v/>
      </c>
      <c r="U63" s="96">
        <f t="shared" si="1"/>
        <v>0</v>
      </c>
      <c r="V63" s="96" t="str">
        <f t="shared" si="2"/>
        <v/>
      </c>
      <c r="W63" s="97" t="str">
        <f t="shared" si="3"/>
        <v/>
      </c>
      <c r="X63" s="96">
        <f t="shared" si="4"/>
        <v>0</v>
      </c>
      <c r="Y63" s="96" t="str">
        <f t="shared" si="13"/>
        <v/>
      </c>
      <c r="Z63" s="96" t="str">
        <f t="shared" si="8"/>
        <v>年0月</v>
      </c>
      <c r="AA63" s="96">
        <f>COUNTIF($T$5:$T63,T63)</f>
        <v>59</v>
      </c>
      <c r="AB63" s="96">
        <f t="shared" si="9"/>
        <v>59</v>
      </c>
      <c r="AC63" s="96"/>
      <c r="AD63" s="96"/>
    </row>
    <row r="64" spans="1:30" ht="18.75" customHeight="1">
      <c r="A64" s="62"/>
      <c r="B64" s="23" t="str">
        <f>IFERROR(VLOOKUP($A64,②利用者名簿!$A:$D,2,0),"")</f>
        <v/>
      </c>
      <c r="C64" s="108" t="str">
        <f>IF(D64=0,"",IF(D64&gt;3,①基本情報!$B$5,①基本情報!$B$5+1))</f>
        <v/>
      </c>
      <c r="D64" s="65"/>
      <c r="E64" s="65"/>
      <c r="F64" s="35" t="str">
        <f t="shared" si="10"/>
        <v>//</v>
      </c>
      <c r="G64" s="62"/>
      <c r="H64" s="62"/>
      <c r="I64" s="23" t="str">
        <f t="shared" si="6"/>
        <v/>
      </c>
      <c r="J64" s="62"/>
      <c r="K64" s="64"/>
      <c r="L64" s="64"/>
      <c r="M64" s="62"/>
      <c r="N64" s="23" t="str">
        <f>IFERROR(VLOOKUP($A64,②利用者名簿!$A:$D,3,0),"")</f>
        <v/>
      </c>
      <c r="O64" s="39" t="str">
        <f>IFERROR(2*①基本情報!$B$12*③入力シート!I64,"")</f>
        <v/>
      </c>
      <c r="P64" s="39" t="str">
        <f>IFERROR(N64*③入力シート!I64,"")</f>
        <v/>
      </c>
      <c r="Q64" s="23" t="str">
        <f>IFERROR(VLOOKUP($A64,②利用者名簿!$A:$D,4,0),"")</f>
        <v/>
      </c>
      <c r="S64" s="96">
        <f t="shared" si="7"/>
        <v>1</v>
      </c>
      <c r="T64" s="96" t="str">
        <f t="shared" si="0"/>
        <v/>
      </c>
      <c r="U64" s="96">
        <f t="shared" si="1"/>
        <v>0</v>
      </c>
      <c r="V64" s="96" t="str">
        <f t="shared" si="2"/>
        <v/>
      </c>
      <c r="W64" s="97" t="str">
        <f t="shared" si="3"/>
        <v/>
      </c>
      <c r="X64" s="96">
        <f t="shared" si="4"/>
        <v>0</v>
      </c>
      <c r="Y64" s="96" t="str">
        <f t="shared" si="13"/>
        <v/>
      </c>
      <c r="Z64" s="96" t="str">
        <f t="shared" si="8"/>
        <v>年0月</v>
      </c>
      <c r="AA64" s="96">
        <f>COUNTIF($T$5:$T64,T64)</f>
        <v>60</v>
      </c>
      <c r="AB64" s="96">
        <f t="shared" si="9"/>
        <v>60</v>
      </c>
      <c r="AC64" s="96"/>
      <c r="AD64" s="96"/>
    </row>
    <row r="65" spans="1:30" ht="18.75" customHeight="1">
      <c r="A65" s="62"/>
      <c r="B65" s="23" t="str">
        <f>IFERROR(VLOOKUP($A65,②利用者名簿!$A:$D,2,0),"")</f>
        <v/>
      </c>
      <c r="C65" s="108" t="str">
        <f>IF(D65=0,"",IF(D65&gt;3,①基本情報!$B$5,①基本情報!$B$5+1))</f>
        <v/>
      </c>
      <c r="D65" s="65"/>
      <c r="E65" s="65"/>
      <c r="F65" s="35" t="str">
        <f t="shared" si="10"/>
        <v>//</v>
      </c>
      <c r="G65" s="62"/>
      <c r="H65" s="62"/>
      <c r="I65" s="23" t="str">
        <f t="shared" si="6"/>
        <v/>
      </c>
      <c r="J65" s="62"/>
      <c r="K65" s="64"/>
      <c r="L65" s="64"/>
      <c r="M65" s="62"/>
      <c r="N65" s="23" t="str">
        <f>IFERROR(VLOOKUP($A65,②利用者名簿!$A:$D,3,0),"")</f>
        <v/>
      </c>
      <c r="O65" s="39" t="str">
        <f>IFERROR(2*①基本情報!$B$12*③入力シート!I65,"")</f>
        <v/>
      </c>
      <c r="P65" s="39" t="str">
        <f>IFERROR(N65*③入力シート!I65,"")</f>
        <v/>
      </c>
      <c r="Q65" s="23" t="str">
        <f>IFERROR(VLOOKUP($A65,②利用者名簿!$A:$D,4,0),"")</f>
        <v/>
      </c>
      <c r="S65" s="96">
        <f t="shared" si="7"/>
        <v>1</v>
      </c>
      <c r="T65" s="96" t="str">
        <f t="shared" si="0"/>
        <v/>
      </c>
      <c r="U65" s="96">
        <f t="shared" si="1"/>
        <v>0</v>
      </c>
      <c r="V65" s="96" t="str">
        <f t="shared" si="2"/>
        <v/>
      </c>
      <c r="W65" s="97" t="str">
        <f t="shared" si="3"/>
        <v/>
      </c>
      <c r="X65" s="96">
        <f t="shared" si="4"/>
        <v>0</v>
      </c>
      <c r="Y65" s="96" t="str">
        <f t="shared" si="13"/>
        <v/>
      </c>
      <c r="Z65" s="96" t="str">
        <f t="shared" si="8"/>
        <v>年0月</v>
      </c>
      <c r="AA65" s="96">
        <f>COUNTIF($T$5:$T65,T65)</f>
        <v>61</v>
      </c>
      <c r="AB65" s="96">
        <f t="shared" si="9"/>
        <v>61</v>
      </c>
      <c r="AC65" s="96"/>
      <c r="AD65" s="96"/>
    </row>
    <row r="66" spans="1:30" ht="18.75" customHeight="1">
      <c r="A66" s="62"/>
      <c r="B66" s="23" t="str">
        <f>IFERROR(VLOOKUP($A66,②利用者名簿!$A:$D,2,0),"")</f>
        <v/>
      </c>
      <c r="C66" s="108" t="str">
        <f>IF(D66=0,"",IF(D66&gt;3,①基本情報!$B$5,①基本情報!$B$5+1))</f>
        <v/>
      </c>
      <c r="D66" s="65"/>
      <c r="E66" s="65"/>
      <c r="F66" s="35" t="str">
        <f t="shared" si="10"/>
        <v>//</v>
      </c>
      <c r="G66" s="62"/>
      <c r="H66" s="62"/>
      <c r="I66" s="23" t="str">
        <f t="shared" si="6"/>
        <v/>
      </c>
      <c r="J66" s="62"/>
      <c r="K66" s="64"/>
      <c r="L66" s="64"/>
      <c r="M66" s="62"/>
      <c r="N66" s="23" t="str">
        <f>IFERROR(VLOOKUP($A66,②利用者名簿!$A:$D,3,0),"")</f>
        <v/>
      </c>
      <c r="O66" s="39" t="str">
        <f>IFERROR(2*①基本情報!$B$12*③入力シート!I66,"")</f>
        <v/>
      </c>
      <c r="P66" s="39" t="str">
        <f>IFERROR(N66*③入力シート!I66,"")</f>
        <v/>
      </c>
      <c r="Q66" s="23" t="str">
        <f>IFERROR(VLOOKUP($A66,②利用者名簿!$A:$D,4,0),"")</f>
        <v/>
      </c>
      <c r="S66" s="96">
        <f t="shared" si="7"/>
        <v>1</v>
      </c>
      <c r="T66" s="96" t="str">
        <f t="shared" si="0"/>
        <v/>
      </c>
      <c r="U66" s="96">
        <f t="shared" si="1"/>
        <v>0</v>
      </c>
      <c r="V66" s="96" t="str">
        <f t="shared" si="2"/>
        <v/>
      </c>
      <c r="W66" s="97" t="str">
        <f t="shared" si="3"/>
        <v/>
      </c>
      <c r="X66" s="96">
        <f t="shared" si="4"/>
        <v>0</v>
      </c>
      <c r="Y66" s="96" t="str">
        <f t="shared" si="13"/>
        <v/>
      </c>
      <c r="Z66" s="96" t="str">
        <f t="shared" si="8"/>
        <v>年0月</v>
      </c>
      <c r="AA66" s="96">
        <f>COUNTIF($T$5:$T66,T66)</f>
        <v>62</v>
      </c>
      <c r="AB66" s="96">
        <f t="shared" si="9"/>
        <v>62</v>
      </c>
      <c r="AC66" s="96"/>
      <c r="AD66" s="96"/>
    </row>
    <row r="67" spans="1:30" ht="18.75" customHeight="1">
      <c r="A67" s="62"/>
      <c r="B67" s="23" t="str">
        <f>IFERROR(VLOOKUP($A67,②利用者名簿!$A:$D,2,0),"")</f>
        <v/>
      </c>
      <c r="C67" s="108" t="str">
        <f>IF(D67=0,"",IF(D67&gt;3,①基本情報!$B$5,①基本情報!$B$5+1))</f>
        <v/>
      </c>
      <c r="D67" s="65"/>
      <c r="E67" s="65"/>
      <c r="F67" s="35" t="str">
        <f t="shared" si="10"/>
        <v>//</v>
      </c>
      <c r="G67" s="62"/>
      <c r="H67" s="62"/>
      <c r="I67" s="23" t="str">
        <f t="shared" si="6"/>
        <v/>
      </c>
      <c r="J67" s="62"/>
      <c r="K67" s="64"/>
      <c r="L67" s="64"/>
      <c r="M67" s="62"/>
      <c r="N67" s="23" t="str">
        <f>IFERROR(VLOOKUP($A67,②利用者名簿!$A:$D,3,0),"")</f>
        <v/>
      </c>
      <c r="O67" s="39" t="str">
        <f>IFERROR(2*①基本情報!$B$12*③入力シート!I67,"")</f>
        <v/>
      </c>
      <c r="P67" s="39" t="str">
        <f>IFERROR(N67*③入力シート!I67,"")</f>
        <v/>
      </c>
      <c r="Q67" s="23" t="str">
        <f>IFERROR(VLOOKUP($A67,②利用者名簿!$A:$D,4,0),"")</f>
        <v/>
      </c>
      <c r="S67" s="96">
        <f t="shared" si="7"/>
        <v>1</v>
      </c>
      <c r="T67" s="96" t="str">
        <f t="shared" si="0"/>
        <v/>
      </c>
      <c r="U67" s="96">
        <f t="shared" si="1"/>
        <v>0</v>
      </c>
      <c r="V67" s="96" t="str">
        <f t="shared" si="2"/>
        <v/>
      </c>
      <c r="W67" s="97" t="str">
        <f t="shared" si="3"/>
        <v/>
      </c>
      <c r="X67" s="96">
        <f t="shared" si="4"/>
        <v>0</v>
      </c>
      <c r="Y67" s="96" t="str">
        <f t="shared" si="13"/>
        <v/>
      </c>
      <c r="Z67" s="96" t="str">
        <f t="shared" si="8"/>
        <v>年0月</v>
      </c>
      <c r="AA67" s="96">
        <f>COUNTIF($T$5:$T67,T67)</f>
        <v>63</v>
      </c>
      <c r="AB67" s="96">
        <f t="shared" si="9"/>
        <v>63</v>
      </c>
      <c r="AC67" s="96"/>
      <c r="AD67" s="96"/>
    </row>
    <row r="68" spans="1:30" ht="18.75" customHeight="1">
      <c r="A68" s="62"/>
      <c r="B68" s="23" t="str">
        <f>IFERROR(VLOOKUP($A68,②利用者名簿!$A:$D,2,0),"")</f>
        <v/>
      </c>
      <c r="C68" s="108" t="str">
        <f>IF(D68=0,"",IF(D68&gt;3,①基本情報!$B$5,①基本情報!$B$5+1))</f>
        <v/>
      </c>
      <c r="D68" s="65"/>
      <c r="E68" s="65"/>
      <c r="F68" s="35" t="str">
        <f t="shared" si="10"/>
        <v>//</v>
      </c>
      <c r="G68" s="62"/>
      <c r="H68" s="62"/>
      <c r="I68" s="23" t="str">
        <f t="shared" si="6"/>
        <v/>
      </c>
      <c r="J68" s="62"/>
      <c r="K68" s="64"/>
      <c r="L68" s="64"/>
      <c r="M68" s="62"/>
      <c r="N68" s="23" t="str">
        <f>IFERROR(VLOOKUP($A68,②利用者名簿!$A:$D,3,0),"")</f>
        <v/>
      </c>
      <c r="O68" s="39" t="str">
        <f>IFERROR(2*①基本情報!$B$12*③入力シート!I68,"")</f>
        <v/>
      </c>
      <c r="P68" s="39" t="str">
        <f>IFERROR(N68*③入力シート!I68,"")</f>
        <v/>
      </c>
      <c r="Q68" s="23" t="str">
        <f>IFERROR(VLOOKUP($A68,②利用者名簿!$A:$D,4,0),"")</f>
        <v/>
      </c>
      <c r="S68" s="96">
        <f t="shared" si="7"/>
        <v>1</v>
      </c>
      <c r="T68" s="96" t="str">
        <f t="shared" si="0"/>
        <v/>
      </c>
      <c r="U68" s="96">
        <f t="shared" si="1"/>
        <v>0</v>
      </c>
      <c r="V68" s="96" t="str">
        <f t="shared" si="2"/>
        <v/>
      </c>
      <c r="W68" s="97" t="str">
        <f t="shared" si="3"/>
        <v/>
      </c>
      <c r="X68" s="96">
        <f t="shared" si="4"/>
        <v>0</v>
      </c>
      <c r="Y68" s="96" t="str">
        <f t="shared" si="13"/>
        <v/>
      </c>
      <c r="Z68" s="96" t="str">
        <f t="shared" si="8"/>
        <v>年0月</v>
      </c>
      <c r="AA68" s="96">
        <f>COUNTIF($T$5:$T68,T68)</f>
        <v>64</v>
      </c>
      <c r="AB68" s="96">
        <f t="shared" si="9"/>
        <v>64</v>
      </c>
      <c r="AC68" s="96"/>
      <c r="AD68" s="96"/>
    </row>
    <row r="69" spans="1:30" ht="18.75" customHeight="1">
      <c r="A69" s="62"/>
      <c r="B69" s="23" t="str">
        <f>IFERROR(VLOOKUP($A69,②利用者名簿!$A:$D,2,0),"")</f>
        <v/>
      </c>
      <c r="C69" s="108" t="str">
        <f>IF(D69=0,"",IF(D69&gt;3,①基本情報!$B$5,①基本情報!$B$5+1))</f>
        <v/>
      </c>
      <c r="D69" s="65"/>
      <c r="E69" s="65"/>
      <c r="F69" s="35" t="str">
        <f t="shared" si="10"/>
        <v>//</v>
      </c>
      <c r="G69" s="62"/>
      <c r="H69" s="62"/>
      <c r="I69" s="23" t="str">
        <f t="shared" si="6"/>
        <v/>
      </c>
      <c r="J69" s="62"/>
      <c r="K69" s="64"/>
      <c r="L69" s="64"/>
      <c r="M69" s="62"/>
      <c r="N69" s="23" t="str">
        <f>IFERROR(VLOOKUP($A69,②利用者名簿!$A:$D,3,0),"")</f>
        <v/>
      </c>
      <c r="O69" s="39" t="str">
        <f>IFERROR(2*①基本情報!$B$12*③入力シート!I69,"")</f>
        <v/>
      </c>
      <c r="P69" s="39" t="str">
        <f>IFERROR(N69*③入力シート!I69,"")</f>
        <v/>
      </c>
      <c r="Q69" s="23" t="str">
        <f>IFERROR(VLOOKUP($A69,②利用者名簿!$A:$D,4,0),"")</f>
        <v/>
      </c>
      <c r="S69" s="96">
        <f t="shared" si="7"/>
        <v>1</v>
      </c>
      <c r="T69" s="96" t="str">
        <f t="shared" ref="T69:T132" si="16">IF(D69=0,"",(A69*1000000+C69*100+D69))</f>
        <v/>
      </c>
      <c r="U69" s="96">
        <f t="shared" ref="U69:U132" si="17">A69</f>
        <v>0</v>
      </c>
      <c r="V69" s="96" t="str">
        <f t="shared" ref="V69:V132" si="18">B69</f>
        <v/>
      </c>
      <c r="W69" s="97" t="str">
        <f t="shared" ref="W69:W132" si="19">C69</f>
        <v/>
      </c>
      <c r="X69" s="96">
        <f t="shared" ref="X69:X132" si="20">D69</f>
        <v>0</v>
      </c>
      <c r="Y69" s="96" t="str">
        <f t="shared" si="13"/>
        <v/>
      </c>
      <c r="Z69" s="96" t="str">
        <f t="shared" si="8"/>
        <v>年0月</v>
      </c>
      <c r="AA69" s="96">
        <f>COUNTIF($T$5:$T69,T69)</f>
        <v>65</v>
      </c>
      <c r="AB69" s="96">
        <f t="shared" si="9"/>
        <v>65</v>
      </c>
      <c r="AC69" s="96"/>
      <c r="AD69" s="96"/>
    </row>
    <row r="70" spans="1:30" ht="18.75" customHeight="1">
      <c r="A70" s="62"/>
      <c r="B70" s="23" t="str">
        <f>IFERROR(VLOOKUP($A70,②利用者名簿!$A:$D,2,0),"")</f>
        <v/>
      </c>
      <c r="C70" s="108" t="str">
        <f>IF(D70=0,"",IF(D70&gt;3,①基本情報!$B$5,①基本情報!$B$5+1))</f>
        <v/>
      </c>
      <c r="D70" s="65"/>
      <c r="E70" s="65"/>
      <c r="F70" s="35" t="str">
        <f t="shared" si="10"/>
        <v>//</v>
      </c>
      <c r="G70" s="62"/>
      <c r="H70" s="62"/>
      <c r="I70" s="23" t="str">
        <f t="shared" ref="I70:I133" si="21">IFERROR(MROUND((ROUNDDOWN($H70,-2)-ROUNDDOWN($G70,-2))/100+(RIGHT($H70,2)-RIGHT($G70,2))/60,0.5),"")</f>
        <v/>
      </c>
      <c r="J70" s="62"/>
      <c r="K70" s="64"/>
      <c r="L70" s="64"/>
      <c r="M70" s="62"/>
      <c r="N70" s="23" t="str">
        <f>IFERROR(VLOOKUP($A70,②利用者名簿!$A:$D,3,0),"")</f>
        <v/>
      </c>
      <c r="O70" s="39" t="str">
        <f>IFERROR(2*①基本情報!$B$12*③入力シート!I70,"")</f>
        <v/>
      </c>
      <c r="P70" s="39" t="str">
        <f>IFERROR(N70*③入力シート!I70,"")</f>
        <v/>
      </c>
      <c r="Q70" s="23" t="str">
        <f>IFERROR(VLOOKUP($A70,②利用者名簿!$A:$D,4,0),"")</f>
        <v/>
      </c>
      <c r="S70" s="96">
        <f t="shared" ref="S70:S133" si="22">IF(U70=0,S69,IF(T70=T69,S69,S69+1))</f>
        <v>1</v>
      </c>
      <c r="T70" s="96" t="str">
        <f t="shared" si="16"/>
        <v/>
      </c>
      <c r="U70" s="96">
        <f t="shared" si="17"/>
        <v>0</v>
      </c>
      <c r="V70" s="96" t="str">
        <f t="shared" si="18"/>
        <v/>
      </c>
      <c r="W70" s="97" t="str">
        <f t="shared" si="19"/>
        <v/>
      </c>
      <c r="X70" s="96">
        <f t="shared" si="20"/>
        <v>0</v>
      </c>
      <c r="Y70" s="96" t="str">
        <f t="shared" si="13"/>
        <v/>
      </c>
      <c r="Z70" s="96" t="str">
        <f t="shared" ref="Z70:Z133" si="23">IF(W70=0,"",W70&amp;"年"&amp;X70&amp;"月")</f>
        <v>年0月</v>
      </c>
      <c r="AA70" s="96">
        <f>COUNTIF($T$5:$T70,T70)</f>
        <v>66</v>
      </c>
      <c r="AB70" s="96">
        <f t="shared" ref="AB70:AB133" si="24">U70*100+AA70</f>
        <v>66</v>
      </c>
      <c r="AC70" s="96"/>
      <c r="AD70" s="96"/>
    </row>
    <row r="71" spans="1:30" ht="18.75" customHeight="1">
      <c r="A71" s="62"/>
      <c r="B71" s="23" t="str">
        <f>IFERROR(VLOOKUP($A71,②利用者名簿!$A:$D,2,0),"")</f>
        <v/>
      </c>
      <c r="C71" s="108" t="str">
        <f>IF(D71=0,"",IF(D71&gt;3,①基本情報!$B$5,①基本情報!$B$5+1))</f>
        <v/>
      </c>
      <c r="D71" s="65"/>
      <c r="E71" s="65"/>
      <c r="F71" s="35" t="str">
        <f t="shared" ref="F71:F101" si="25">TEXT(CONCATENATE(C71,"/",D71,"/",E71),"aaa")</f>
        <v>//</v>
      </c>
      <c r="G71" s="62"/>
      <c r="H71" s="62"/>
      <c r="I71" s="23" t="str">
        <f t="shared" si="21"/>
        <v/>
      </c>
      <c r="J71" s="62"/>
      <c r="K71" s="64"/>
      <c r="L71" s="64"/>
      <c r="M71" s="62"/>
      <c r="N71" s="23" t="str">
        <f>IFERROR(VLOOKUP($A71,②利用者名簿!$A:$D,3,0),"")</f>
        <v/>
      </c>
      <c r="O71" s="39" t="str">
        <f>IFERROR(2*①基本情報!$B$12*③入力シート!I71,"")</f>
        <v/>
      </c>
      <c r="P71" s="39" t="str">
        <f>IFERROR(N71*③入力シート!I71,"")</f>
        <v/>
      </c>
      <c r="Q71" s="23" t="str">
        <f>IFERROR(VLOOKUP($A71,②利用者名簿!$A:$D,4,0),"")</f>
        <v/>
      </c>
      <c r="S71" s="96">
        <f t="shared" si="22"/>
        <v>1</v>
      </c>
      <c r="T71" s="96" t="str">
        <f t="shared" si="16"/>
        <v/>
      </c>
      <c r="U71" s="96">
        <f t="shared" si="17"/>
        <v>0</v>
      </c>
      <c r="V71" s="96" t="str">
        <f t="shared" si="18"/>
        <v/>
      </c>
      <c r="W71" s="97" t="str">
        <f t="shared" si="19"/>
        <v/>
      </c>
      <c r="X71" s="96">
        <f t="shared" si="20"/>
        <v>0</v>
      </c>
      <c r="Y71" s="96" t="str">
        <f t="shared" si="13"/>
        <v/>
      </c>
      <c r="Z71" s="96" t="str">
        <f t="shared" si="23"/>
        <v>年0月</v>
      </c>
      <c r="AA71" s="96">
        <f>COUNTIF($T$5:$T71,T71)</f>
        <v>67</v>
      </c>
      <c r="AB71" s="96">
        <f t="shared" si="24"/>
        <v>67</v>
      </c>
      <c r="AC71" s="96"/>
      <c r="AD71" s="96"/>
    </row>
    <row r="72" spans="1:30" ht="18.75" customHeight="1">
      <c r="A72" s="62"/>
      <c r="B72" s="23" t="str">
        <f>IFERROR(VLOOKUP($A72,②利用者名簿!$A:$D,2,0),"")</f>
        <v/>
      </c>
      <c r="C72" s="108" t="str">
        <f>IF(D72=0,"",IF(D72&gt;3,①基本情報!$B$5,①基本情報!$B$5+1))</f>
        <v/>
      </c>
      <c r="D72" s="65"/>
      <c r="E72" s="65"/>
      <c r="F72" s="35" t="str">
        <f t="shared" si="25"/>
        <v>//</v>
      </c>
      <c r="G72" s="62"/>
      <c r="H72" s="62"/>
      <c r="I72" s="23" t="str">
        <f t="shared" si="21"/>
        <v/>
      </c>
      <c r="J72" s="62"/>
      <c r="K72" s="64"/>
      <c r="L72" s="64"/>
      <c r="M72" s="62"/>
      <c r="N72" s="23" t="str">
        <f>IFERROR(VLOOKUP($A72,②利用者名簿!$A:$D,3,0),"")</f>
        <v/>
      </c>
      <c r="O72" s="39" t="str">
        <f>IFERROR(2*①基本情報!$B$12*③入力シート!I72,"")</f>
        <v/>
      </c>
      <c r="P72" s="39" t="str">
        <f>IFERROR(N72*③入力シート!I72,"")</f>
        <v/>
      </c>
      <c r="Q72" s="23" t="str">
        <f>IFERROR(VLOOKUP($A72,②利用者名簿!$A:$D,4,0),"")</f>
        <v/>
      </c>
      <c r="S72" s="96">
        <f t="shared" si="22"/>
        <v>1</v>
      </c>
      <c r="T72" s="96" t="str">
        <f t="shared" si="16"/>
        <v/>
      </c>
      <c r="U72" s="96">
        <f t="shared" si="17"/>
        <v>0</v>
      </c>
      <c r="V72" s="96" t="str">
        <f t="shared" si="18"/>
        <v/>
      </c>
      <c r="W72" s="97" t="str">
        <f t="shared" si="19"/>
        <v/>
      </c>
      <c r="X72" s="96">
        <f t="shared" si="20"/>
        <v>0</v>
      </c>
      <c r="Y72" s="96" t="str">
        <f t="shared" si="13"/>
        <v/>
      </c>
      <c r="Z72" s="96" t="str">
        <f t="shared" si="23"/>
        <v>年0月</v>
      </c>
      <c r="AA72" s="96">
        <f>COUNTIF($T$5:$T72,T72)</f>
        <v>68</v>
      </c>
      <c r="AB72" s="96">
        <f t="shared" si="24"/>
        <v>68</v>
      </c>
      <c r="AC72" s="96"/>
      <c r="AD72" s="96"/>
    </row>
    <row r="73" spans="1:30" ht="18.75" customHeight="1">
      <c r="A73" s="62"/>
      <c r="B73" s="23" t="str">
        <f>IFERROR(VLOOKUP($A73,②利用者名簿!$A:$D,2,0),"")</f>
        <v/>
      </c>
      <c r="C73" s="108" t="str">
        <f>IF(D73=0,"",IF(D73&gt;3,①基本情報!$B$5,①基本情報!$B$5+1))</f>
        <v/>
      </c>
      <c r="D73" s="65"/>
      <c r="E73" s="65"/>
      <c r="F73" s="35" t="str">
        <f t="shared" si="25"/>
        <v>//</v>
      </c>
      <c r="G73" s="62"/>
      <c r="H73" s="62"/>
      <c r="I73" s="23" t="str">
        <f t="shared" si="21"/>
        <v/>
      </c>
      <c r="J73" s="62"/>
      <c r="K73" s="64"/>
      <c r="L73" s="64"/>
      <c r="M73" s="62"/>
      <c r="N73" s="23" t="str">
        <f>IFERROR(VLOOKUP($A73,②利用者名簿!$A:$D,3,0),"")</f>
        <v/>
      </c>
      <c r="O73" s="39" t="str">
        <f>IFERROR(2*①基本情報!$B$12*③入力シート!I73,"")</f>
        <v/>
      </c>
      <c r="P73" s="39" t="str">
        <f>IFERROR(N73*③入力シート!I73,"")</f>
        <v/>
      </c>
      <c r="Q73" s="23" t="str">
        <f>IFERROR(VLOOKUP($A73,②利用者名簿!$A:$D,4,0),"")</f>
        <v/>
      </c>
      <c r="S73" s="96">
        <f t="shared" si="22"/>
        <v>1</v>
      </c>
      <c r="T73" s="96" t="str">
        <f t="shared" si="16"/>
        <v/>
      </c>
      <c r="U73" s="96">
        <f t="shared" si="17"/>
        <v>0</v>
      </c>
      <c r="V73" s="96" t="str">
        <f t="shared" si="18"/>
        <v/>
      </c>
      <c r="W73" s="97" t="str">
        <f t="shared" si="19"/>
        <v/>
      </c>
      <c r="X73" s="96">
        <f t="shared" si="20"/>
        <v>0</v>
      </c>
      <c r="Y73" s="96" t="str">
        <f t="shared" si="13"/>
        <v/>
      </c>
      <c r="Z73" s="96" t="str">
        <f t="shared" si="23"/>
        <v>年0月</v>
      </c>
      <c r="AA73" s="96">
        <f>COUNTIF($T$5:$T73,T73)</f>
        <v>69</v>
      </c>
      <c r="AB73" s="96">
        <f t="shared" si="24"/>
        <v>69</v>
      </c>
      <c r="AC73" s="96"/>
      <c r="AD73" s="96"/>
    </row>
    <row r="74" spans="1:30" ht="18.75" customHeight="1">
      <c r="A74" s="62"/>
      <c r="B74" s="23" t="str">
        <f>IFERROR(VLOOKUP($A74,②利用者名簿!$A:$D,2,0),"")</f>
        <v/>
      </c>
      <c r="C74" s="108" t="str">
        <f>IF(D74=0,"",IF(D74&gt;3,①基本情報!$B$5,①基本情報!$B$5+1))</f>
        <v/>
      </c>
      <c r="D74" s="65"/>
      <c r="E74" s="65"/>
      <c r="F74" s="35" t="str">
        <f t="shared" si="25"/>
        <v>//</v>
      </c>
      <c r="G74" s="62"/>
      <c r="H74" s="62"/>
      <c r="I74" s="23" t="str">
        <f t="shared" si="21"/>
        <v/>
      </c>
      <c r="J74" s="62"/>
      <c r="K74" s="64"/>
      <c r="L74" s="64"/>
      <c r="M74" s="62"/>
      <c r="N74" s="23" t="str">
        <f>IFERROR(VLOOKUP($A74,②利用者名簿!$A:$D,3,0),"")</f>
        <v/>
      </c>
      <c r="O74" s="39" t="str">
        <f>IFERROR(2*①基本情報!$B$12*③入力シート!I74,"")</f>
        <v/>
      </c>
      <c r="P74" s="39" t="str">
        <f>IFERROR(N74*③入力シート!I74,"")</f>
        <v/>
      </c>
      <c r="Q74" s="23" t="str">
        <f>IFERROR(VLOOKUP($A74,②利用者名簿!$A:$D,4,0),"")</f>
        <v/>
      </c>
      <c r="S74" s="96">
        <f t="shared" si="22"/>
        <v>1</v>
      </c>
      <c r="T74" s="96" t="str">
        <f t="shared" si="16"/>
        <v/>
      </c>
      <c r="U74" s="96">
        <f t="shared" si="17"/>
        <v>0</v>
      </c>
      <c r="V74" s="96" t="str">
        <f t="shared" si="18"/>
        <v/>
      </c>
      <c r="W74" s="97" t="str">
        <f t="shared" si="19"/>
        <v/>
      </c>
      <c r="X74" s="96">
        <f t="shared" si="20"/>
        <v>0</v>
      </c>
      <c r="Y74" s="96" t="str">
        <f t="shared" ref="Y74:Y137" si="26">IFERROR(IF(W74=0,"",$W74*100+X74),"")</f>
        <v/>
      </c>
      <c r="Z74" s="96" t="str">
        <f t="shared" si="23"/>
        <v>年0月</v>
      </c>
      <c r="AA74" s="96">
        <f>COUNTIF($T$5:$T74,T74)</f>
        <v>70</v>
      </c>
      <c r="AB74" s="96">
        <f t="shared" si="24"/>
        <v>70</v>
      </c>
      <c r="AC74" s="96"/>
      <c r="AD74" s="96"/>
    </row>
    <row r="75" spans="1:30" ht="18.75" customHeight="1">
      <c r="A75" s="62"/>
      <c r="B75" s="23" t="str">
        <f>IFERROR(VLOOKUP($A75,②利用者名簿!$A:$D,2,0),"")</f>
        <v/>
      </c>
      <c r="C75" s="108" t="str">
        <f>IF(D75=0,"",IF(D75&gt;3,①基本情報!$B$5,①基本情報!$B$5+1))</f>
        <v/>
      </c>
      <c r="D75" s="65"/>
      <c r="E75" s="65"/>
      <c r="F75" s="35" t="str">
        <f t="shared" si="25"/>
        <v>//</v>
      </c>
      <c r="G75" s="62"/>
      <c r="H75" s="62"/>
      <c r="I75" s="23" t="str">
        <f t="shared" si="21"/>
        <v/>
      </c>
      <c r="J75" s="62"/>
      <c r="K75" s="64"/>
      <c r="L75" s="64"/>
      <c r="M75" s="62"/>
      <c r="N75" s="23" t="str">
        <f>IFERROR(VLOOKUP($A75,②利用者名簿!$A:$D,3,0),"")</f>
        <v/>
      </c>
      <c r="O75" s="39" t="str">
        <f>IFERROR(2*①基本情報!$B$12*③入力シート!I75,"")</f>
        <v/>
      </c>
      <c r="P75" s="39" t="str">
        <f>IFERROR(N75*③入力シート!I75,"")</f>
        <v/>
      </c>
      <c r="Q75" s="23" t="str">
        <f>IFERROR(VLOOKUP($A75,②利用者名簿!$A:$D,4,0),"")</f>
        <v/>
      </c>
      <c r="S75" s="96">
        <f t="shared" si="22"/>
        <v>1</v>
      </c>
      <c r="T75" s="96" t="str">
        <f t="shared" si="16"/>
        <v/>
      </c>
      <c r="U75" s="96">
        <f t="shared" si="17"/>
        <v>0</v>
      </c>
      <c r="V75" s="96" t="str">
        <f t="shared" si="18"/>
        <v/>
      </c>
      <c r="W75" s="97" t="str">
        <f t="shared" si="19"/>
        <v/>
      </c>
      <c r="X75" s="96">
        <f t="shared" si="20"/>
        <v>0</v>
      </c>
      <c r="Y75" s="96" t="str">
        <f t="shared" si="26"/>
        <v/>
      </c>
      <c r="Z75" s="96" t="str">
        <f t="shared" si="23"/>
        <v>年0月</v>
      </c>
      <c r="AA75" s="96">
        <f>COUNTIF($T$5:$T75,T75)</f>
        <v>71</v>
      </c>
      <c r="AB75" s="96">
        <f t="shared" si="24"/>
        <v>71</v>
      </c>
      <c r="AC75" s="96"/>
      <c r="AD75" s="96"/>
    </row>
    <row r="76" spans="1:30" ht="18.75" customHeight="1">
      <c r="A76" s="62"/>
      <c r="B76" s="23" t="str">
        <f>IFERROR(VLOOKUP($A76,②利用者名簿!$A:$D,2,0),"")</f>
        <v/>
      </c>
      <c r="C76" s="108" t="str">
        <f>IF(D76=0,"",IF(D76&gt;3,①基本情報!$B$5,①基本情報!$B$5+1))</f>
        <v/>
      </c>
      <c r="D76" s="65"/>
      <c r="E76" s="65"/>
      <c r="F76" s="35" t="str">
        <f t="shared" si="25"/>
        <v>//</v>
      </c>
      <c r="G76" s="62"/>
      <c r="H76" s="62"/>
      <c r="I76" s="23" t="str">
        <f t="shared" si="21"/>
        <v/>
      </c>
      <c r="J76" s="62"/>
      <c r="K76" s="64"/>
      <c r="L76" s="64"/>
      <c r="M76" s="62"/>
      <c r="N76" s="23" t="str">
        <f>IFERROR(VLOOKUP($A76,②利用者名簿!$A:$D,3,0),"")</f>
        <v/>
      </c>
      <c r="O76" s="39" t="str">
        <f>IFERROR(2*①基本情報!$B$12*③入力シート!I76,"")</f>
        <v/>
      </c>
      <c r="P76" s="39" t="str">
        <f>IFERROR(N76*③入力シート!I76,"")</f>
        <v/>
      </c>
      <c r="Q76" s="23" t="str">
        <f>IFERROR(VLOOKUP($A76,②利用者名簿!$A:$D,4,0),"")</f>
        <v/>
      </c>
      <c r="S76" s="96">
        <f t="shared" si="22"/>
        <v>1</v>
      </c>
      <c r="T76" s="96" t="str">
        <f t="shared" si="16"/>
        <v/>
      </c>
      <c r="U76" s="96">
        <f t="shared" si="17"/>
        <v>0</v>
      </c>
      <c r="V76" s="96" t="str">
        <f t="shared" si="18"/>
        <v/>
      </c>
      <c r="W76" s="97" t="str">
        <f t="shared" si="19"/>
        <v/>
      </c>
      <c r="X76" s="96">
        <f t="shared" si="20"/>
        <v>0</v>
      </c>
      <c r="Y76" s="96" t="str">
        <f t="shared" si="26"/>
        <v/>
      </c>
      <c r="Z76" s="96" t="str">
        <f t="shared" si="23"/>
        <v>年0月</v>
      </c>
      <c r="AA76" s="96">
        <f>COUNTIF($T$5:$T76,T76)</f>
        <v>72</v>
      </c>
      <c r="AB76" s="96">
        <f t="shared" si="24"/>
        <v>72</v>
      </c>
      <c r="AC76" s="96"/>
      <c r="AD76" s="96"/>
    </row>
    <row r="77" spans="1:30" ht="18.75" customHeight="1">
      <c r="A77" s="62"/>
      <c r="B77" s="23" t="str">
        <f>IFERROR(VLOOKUP($A77,②利用者名簿!$A:$D,2,0),"")</f>
        <v/>
      </c>
      <c r="C77" s="108" t="str">
        <f>IF(D77=0,"",IF(D77&gt;3,①基本情報!$B$5,①基本情報!$B$5+1))</f>
        <v/>
      </c>
      <c r="D77" s="65"/>
      <c r="E77" s="65"/>
      <c r="F77" s="35" t="str">
        <f t="shared" si="25"/>
        <v>//</v>
      </c>
      <c r="G77" s="62"/>
      <c r="H77" s="62"/>
      <c r="I77" s="23" t="str">
        <f t="shared" si="21"/>
        <v/>
      </c>
      <c r="J77" s="62"/>
      <c r="K77" s="64"/>
      <c r="L77" s="64"/>
      <c r="M77" s="62"/>
      <c r="N77" s="23" t="str">
        <f>IFERROR(VLOOKUP($A77,②利用者名簿!$A:$D,3,0),"")</f>
        <v/>
      </c>
      <c r="O77" s="39" t="str">
        <f>IFERROR(2*①基本情報!$B$12*③入力シート!I77,"")</f>
        <v/>
      </c>
      <c r="P77" s="39" t="str">
        <f>IFERROR(N77*③入力シート!I77,"")</f>
        <v/>
      </c>
      <c r="Q77" s="23" t="str">
        <f>IFERROR(VLOOKUP($A77,②利用者名簿!$A:$D,4,0),"")</f>
        <v/>
      </c>
      <c r="S77" s="96">
        <f t="shared" si="22"/>
        <v>1</v>
      </c>
      <c r="T77" s="96" t="str">
        <f t="shared" si="16"/>
        <v/>
      </c>
      <c r="U77" s="96">
        <f t="shared" si="17"/>
        <v>0</v>
      </c>
      <c r="V77" s="96" t="str">
        <f t="shared" si="18"/>
        <v/>
      </c>
      <c r="W77" s="97" t="str">
        <f t="shared" si="19"/>
        <v/>
      </c>
      <c r="X77" s="96">
        <f t="shared" si="20"/>
        <v>0</v>
      </c>
      <c r="Y77" s="96" t="str">
        <f t="shared" si="26"/>
        <v/>
      </c>
      <c r="Z77" s="96" t="str">
        <f t="shared" si="23"/>
        <v>年0月</v>
      </c>
      <c r="AA77" s="96">
        <f>COUNTIF($T$5:$T77,T77)</f>
        <v>73</v>
      </c>
      <c r="AB77" s="96">
        <f t="shared" si="24"/>
        <v>73</v>
      </c>
      <c r="AC77" s="96"/>
      <c r="AD77" s="96"/>
    </row>
    <row r="78" spans="1:30" ht="18.75" customHeight="1">
      <c r="A78" s="62"/>
      <c r="B78" s="23" t="str">
        <f>IFERROR(VLOOKUP($A78,②利用者名簿!$A:$D,2,0),"")</f>
        <v/>
      </c>
      <c r="C78" s="108" t="str">
        <f>IF(D78=0,"",IF(D78&gt;3,①基本情報!$B$5,①基本情報!$B$5+1))</f>
        <v/>
      </c>
      <c r="D78" s="65"/>
      <c r="E78" s="65"/>
      <c r="F78" s="35" t="str">
        <f t="shared" si="25"/>
        <v>//</v>
      </c>
      <c r="G78" s="62"/>
      <c r="H78" s="62"/>
      <c r="I78" s="23" t="str">
        <f t="shared" si="21"/>
        <v/>
      </c>
      <c r="J78" s="62"/>
      <c r="K78" s="64"/>
      <c r="L78" s="64"/>
      <c r="M78" s="62"/>
      <c r="N78" s="23" t="str">
        <f>IFERROR(VLOOKUP($A78,②利用者名簿!$A:$D,3,0),"")</f>
        <v/>
      </c>
      <c r="O78" s="39" t="str">
        <f>IFERROR(2*①基本情報!$B$12*③入力シート!I78,"")</f>
        <v/>
      </c>
      <c r="P78" s="39" t="str">
        <f>IFERROR(N78*③入力シート!I78,"")</f>
        <v/>
      </c>
      <c r="Q78" s="23" t="str">
        <f>IFERROR(VLOOKUP($A78,②利用者名簿!$A:$D,4,0),"")</f>
        <v/>
      </c>
      <c r="S78" s="96">
        <f t="shared" si="22"/>
        <v>1</v>
      </c>
      <c r="T78" s="96" t="str">
        <f t="shared" si="16"/>
        <v/>
      </c>
      <c r="U78" s="96">
        <f t="shared" si="17"/>
        <v>0</v>
      </c>
      <c r="V78" s="96" t="str">
        <f t="shared" si="18"/>
        <v/>
      </c>
      <c r="W78" s="97" t="str">
        <f t="shared" si="19"/>
        <v/>
      </c>
      <c r="X78" s="96">
        <f t="shared" si="20"/>
        <v>0</v>
      </c>
      <c r="Y78" s="96" t="str">
        <f t="shared" si="26"/>
        <v/>
      </c>
      <c r="Z78" s="96" t="str">
        <f t="shared" si="23"/>
        <v>年0月</v>
      </c>
      <c r="AA78" s="96">
        <f>COUNTIF($T$5:$T78,T78)</f>
        <v>74</v>
      </c>
      <c r="AB78" s="96">
        <f t="shared" si="24"/>
        <v>74</v>
      </c>
      <c r="AC78" s="96"/>
      <c r="AD78" s="96"/>
    </row>
    <row r="79" spans="1:30" ht="18.75" customHeight="1">
      <c r="A79" s="62"/>
      <c r="B79" s="23" t="str">
        <f>IFERROR(VLOOKUP($A79,②利用者名簿!$A:$D,2,0),"")</f>
        <v/>
      </c>
      <c r="C79" s="108" t="str">
        <f>IF(D79=0,"",IF(D79&gt;3,①基本情報!$B$5,①基本情報!$B$5+1))</f>
        <v/>
      </c>
      <c r="D79" s="65"/>
      <c r="E79" s="65"/>
      <c r="F79" s="35" t="str">
        <f t="shared" si="25"/>
        <v>//</v>
      </c>
      <c r="G79" s="62"/>
      <c r="H79" s="62"/>
      <c r="I79" s="23" t="str">
        <f t="shared" si="21"/>
        <v/>
      </c>
      <c r="J79" s="62"/>
      <c r="K79" s="64"/>
      <c r="L79" s="64"/>
      <c r="M79" s="62"/>
      <c r="N79" s="23" t="str">
        <f>IFERROR(VLOOKUP($A79,②利用者名簿!$A:$D,3,0),"")</f>
        <v/>
      </c>
      <c r="O79" s="39" t="str">
        <f>IFERROR(2*①基本情報!$B$12*③入力シート!I79,"")</f>
        <v/>
      </c>
      <c r="P79" s="39" t="str">
        <f>IFERROR(N79*③入力シート!I79,"")</f>
        <v/>
      </c>
      <c r="Q79" s="23" t="str">
        <f>IFERROR(VLOOKUP($A79,②利用者名簿!$A:$D,4,0),"")</f>
        <v/>
      </c>
      <c r="S79" s="96">
        <f t="shared" si="22"/>
        <v>1</v>
      </c>
      <c r="T79" s="96" t="str">
        <f t="shared" si="16"/>
        <v/>
      </c>
      <c r="U79" s="96">
        <f t="shared" si="17"/>
        <v>0</v>
      </c>
      <c r="V79" s="96" t="str">
        <f t="shared" si="18"/>
        <v/>
      </c>
      <c r="W79" s="97" t="str">
        <f t="shared" si="19"/>
        <v/>
      </c>
      <c r="X79" s="96">
        <f t="shared" si="20"/>
        <v>0</v>
      </c>
      <c r="Y79" s="96" t="str">
        <f t="shared" si="26"/>
        <v/>
      </c>
      <c r="Z79" s="96" t="str">
        <f t="shared" si="23"/>
        <v>年0月</v>
      </c>
      <c r="AA79" s="96">
        <f>COUNTIF($T$5:$T79,T79)</f>
        <v>75</v>
      </c>
      <c r="AB79" s="96">
        <f t="shared" si="24"/>
        <v>75</v>
      </c>
      <c r="AC79" s="96"/>
      <c r="AD79" s="96"/>
    </row>
    <row r="80" spans="1:30" ht="18.75" customHeight="1">
      <c r="A80" s="62"/>
      <c r="B80" s="23" t="str">
        <f>IFERROR(VLOOKUP($A80,②利用者名簿!$A:$D,2,0),"")</f>
        <v/>
      </c>
      <c r="C80" s="108" t="str">
        <f>IF(D80=0,"",IF(D80&gt;3,①基本情報!$B$5,①基本情報!$B$5+1))</f>
        <v/>
      </c>
      <c r="D80" s="65"/>
      <c r="E80" s="65"/>
      <c r="F80" s="35" t="str">
        <f t="shared" si="25"/>
        <v>//</v>
      </c>
      <c r="G80" s="62"/>
      <c r="H80" s="62"/>
      <c r="I80" s="23" t="str">
        <f t="shared" si="21"/>
        <v/>
      </c>
      <c r="J80" s="62"/>
      <c r="K80" s="64"/>
      <c r="L80" s="64"/>
      <c r="M80" s="62"/>
      <c r="N80" s="23" t="str">
        <f>IFERROR(VLOOKUP($A80,②利用者名簿!$A:$D,3,0),"")</f>
        <v/>
      </c>
      <c r="O80" s="39" t="str">
        <f>IFERROR(2*①基本情報!$B$12*③入力シート!I80,"")</f>
        <v/>
      </c>
      <c r="P80" s="39" t="str">
        <f>IFERROR(N80*③入力シート!I80,"")</f>
        <v/>
      </c>
      <c r="Q80" s="23" t="str">
        <f>IFERROR(VLOOKUP($A80,②利用者名簿!$A:$D,4,0),"")</f>
        <v/>
      </c>
      <c r="S80" s="96">
        <f t="shared" si="22"/>
        <v>1</v>
      </c>
      <c r="T80" s="96" t="str">
        <f t="shared" si="16"/>
        <v/>
      </c>
      <c r="U80" s="96">
        <f t="shared" si="17"/>
        <v>0</v>
      </c>
      <c r="V80" s="96" t="str">
        <f t="shared" si="18"/>
        <v/>
      </c>
      <c r="W80" s="97" t="str">
        <f t="shared" si="19"/>
        <v/>
      </c>
      <c r="X80" s="96">
        <f t="shared" si="20"/>
        <v>0</v>
      </c>
      <c r="Y80" s="96" t="str">
        <f t="shared" si="26"/>
        <v/>
      </c>
      <c r="Z80" s="96" t="str">
        <f t="shared" si="23"/>
        <v>年0月</v>
      </c>
      <c r="AA80" s="96">
        <f>COUNTIF($T$5:$T80,T80)</f>
        <v>76</v>
      </c>
      <c r="AB80" s="96">
        <f t="shared" si="24"/>
        <v>76</v>
      </c>
      <c r="AC80" s="96"/>
      <c r="AD80" s="96"/>
    </row>
    <row r="81" spans="1:30" ht="18.75" customHeight="1">
      <c r="A81" s="62"/>
      <c r="B81" s="23" t="str">
        <f>IFERROR(VLOOKUP($A81,②利用者名簿!$A:$D,2,0),"")</f>
        <v/>
      </c>
      <c r="C81" s="108" t="str">
        <f>IF(D81=0,"",IF(D81&gt;3,①基本情報!$B$5,①基本情報!$B$5+1))</f>
        <v/>
      </c>
      <c r="D81" s="65"/>
      <c r="E81" s="65"/>
      <c r="F81" s="35" t="str">
        <f t="shared" si="25"/>
        <v>//</v>
      </c>
      <c r="G81" s="62"/>
      <c r="H81" s="62"/>
      <c r="I81" s="23" t="str">
        <f t="shared" si="21"/>
        <v/>
      </c>
      <c r="J81" s="62"/>
      <c r="K81" s="64"/>
      <c r="L81" s="64"/>
      <c r="M81" s="62"/>
      <c r="N81" s="23" t="str">
        <f>IFERROR(VLOOKUP($A81,②利用者名簿!$A:$D,3,0),"")</f>
        <v/>
      </c>
      <c r="O81" s="39" t="str">
        <f>IFERROR(2*①基本情報!$B$12*③入力シート!I81,"")</f>
        <v/>
      </c>
      <c r="P81" s="39" t="str">
        <f>IFERROR(N81*③入力シート!I81,"")</f>
        <v/>
      </c>
      <c r="Q81" s="23" t="str">
        <f>IFERROR(VLOOKUP($A81,②利用者名簿!$A:$D,4,0),"")</f>
        <v/>
      </c>
      <c r="S81" s="96">
        <f t="shared" si="22"/>
        <v>1</v>
      </c>
      <c r="T81" s="96" t="str">
        <f t="shared" si="16"/>
        <v/>
      </c>
      <c r="U81" s="96">
        <f t="shared" si="17"/>
        <v>0</v>
      </c>
      <c r="V81" s="96" t="str">
        <f t="shared" si="18"/>
        <v/>
      </c>
      <c r="W81" s="97" t="str">
        <f t="shared" si="19"/>
        <v/>
      </c>
      <c r="X81" s="96">
        <f t="shared" si="20"/>
        <v>0</v>
      </c>
      <c r="Y81" s="96" t="str">
        <f t="shared" si="26"/>
        <v/>
      </c>
      <c r="Z81" s="96" t="str">
        <f t="shared" si="23"/>
        <v>年0月</v>
      </c>
      <c r="AA81" s="96">
        <f>COUNTIF($T$5:$T81,T81)</f>
        <v>77</v>
      </c>
      <c r="AB81" s="96">
        <f t="shared" si="24"/>
        <v>77</v>
      </c>
      <c r="AC81" s="96"/>
      <c r="AD81" s="96"/>
    </row>
    <row r="82" spans="1:30" ht="18.75" customHeight="1">
      <c r="A82" s="62"/>
      <c r="B82" s="23" t="str">
        <f>IFERROR(VLOOKUP($A82,②利用者名簿!$A:$D,2,0),"")</f>
        <v/>
      </c>
      <c r="C82" s="108" t="str">
        <f>IF(D82=0,"",IF(D82&gt;3,①基本情報!$B$5,①基本情報!$B$5+1))</f>
        <v/>
      </c>
      <c r="D82" s="65"/>
      <c r="E82" s="65"/>
      <c r="F82" s="35" t="str">
        <f t="shared" si="25"/>
        <v>//</v>
      </c>
      <c r="G82" s="62"/>
      <c r="H82" s="62"/>
      <c r="I82" s="23" t="str">
        <f t="shared" si="21"/>
        <v/>
      </c>
      <c r="J82" s="62"/>
      <c r="K82" s="64"/>
      <c r="L82" s="64"/>
      <c r="M82" s="62"/>
      <c r="N82" s="23" t="str">
        <f>IFERROR(VLOOKUP($A82,②利用者名簿!$A:$D,3,0),"")</f>
        <v/>
      </c>
      <c r="O82" s="39" t="str">
        <f>IFERROR(2*①基本情報!$B$12*③入力シート!I82,"")</f>
        <v/>
      </c>
      <c r="P82" s="39" t="str">
        <f>IFERROR(N82*③入力シート!I82,"")</f>
        <v/>
      </c>
      <c r="Q82" s="23" t="str">
        <f>IFERROR(VLOOKUP($A82,②利用者名簿!$A:$D,4,0),"")</f>
        <v/>
      </c>
      <c r="S82" s="96">
        <f t="shared" si="22"/>
        <v>1</v>
      </c>
      <c r="T82" s="96" t="str">
        <f t="shared" si="16"/>
        <v/>
      </c>
      <c r="U82" s="96">
        <f t="shared" si="17"/>
        <v>0</v>
      </c>
      <c r="V82" s="96" t="str">
        <f t="shared" si="18"/>
        <v/>
      </c>
      <c r="W82" s="97" t="str">
        <f t="shared" si="19"/>
        <v/>
      </c>
      <c r="X82" s="96">
        <f t="shared" si="20"/>
        <v>0</v>
      </c>
      <c r="Y82" s="96" t="str">
        <f t="shared" si="26"/>
        <v/>
      </c>
      <c r="Z82" s="96" t="str">
        <f t="shared" si="23"/>
        <v>年0月</v>
      </c>
      <c r="AA82" s="96">
        <f>COUNTIF($T$5:$T82,T82)</f>
        <v>78</v>
      </c>
      <c r="AB82" s="96">
        <f t="shared" si="24"/>
        <v>78</v>
      </c>
      <c r="AC82" s="96"/>
      <c r="AD82" s="96"/>
    </row>
    <row r="83" spans="1:30" ht="18.75" customHeight="1">
      <c r="A83" s="62"/>
      <c r="B83" s="23" t="str">
        <f>IFERROR(VLOOKUP($A83,②利用者名簿!$A:$D,2,0),"")</f>
        <v/>
      </c>
      <c r="C83" s="108" t="str">
        <f>IF(D83=0,"",IF(D83&gt;3,①基本情報!$B$5,①基本情報!$B$5+1))</f>
        <v/>
      </c>
      <c r="D83" s="65"/>
      <c r="E83" s="65"/>
      <c r="F83" s="35" t="str">
        <f t="shared" si="25"/>
        <v>//</v>
      </c>
      <c r="G83" s="62"/>
      <c r="H83" s="62"/>
      <c r="I83" s="23" t="str">
        <f t="shared" si="21"/>
        <v/>
      </c>
      <c r="J83" s="62"/>
      <c r="K83" s="64"/>
      <c r="L83" s="64"/>
      <c r="M83" s="62"/>
      <c r="N83" s="23" t="str">
        <f>IFERROR(VLOOKUP($A83,②利用者名簿!$A:$D,3,0),"")</f>
        <v/>
      </c>
      <c r="O83" s="39" t="str">
        <f>IFERROR(2*①基本情報!$B$12*③入力シート!I83,"")</f>
        <v/>
      </c>
      <c r="P83" s="39" t="str">
        <f>IFERROR(N83*③入力シート!I83,"")</f>
        <v/>
      </c>
      <c r="Q83" s="23" t="str">
        <f>IFERROR(VLOOKUP($A83,②利用者名簿!$A:$D,4,0),"")</f>
        <v/>
      </c>
      <c r="S83" s="96">
        <f t="shared" si="22"/>
        <v>1</v>
      </c>
      <c r="T83" s="96" t="str">
        <f t="shared" si="16"/>
        <v/>
      </c>
      <c r="U83" s="96">
        <f t="shared" si="17"/>
        <v>0</v>
      </c>
      <c r="V83" s="96" t="str">
        <f t="shared" si="18"/>
        <v/>
      </c>
      <c r="W83" s="97" t="str">
        <f t="shared" si="19"/>
        <v/>
      </c>
      <c r="X83" s="96">
        <f t="shared" si="20"/>
        <v>0</v>
      </c>
      <c r="Y83" s="96" t="str">
        <f t="shared" si="26"/>
        <v/>
      </c>
      <c r="Z83" s="96" t="str">
        <f t="shared" si="23"/>
        <v>年0月</v>
      </c>
      <c r="AA83" s="96">
        <f>COUNTIF($T$5:$T83,T83)</f>
        <v>79</v>
      </c>
      <c r="AB83" s="96">
        <f t="shared" si="24"/>
        <v>79</v>
      </c>
      <c r="AC83" s="96"/>
      <c r="AD83" s="96"/>
    </row>
    <row r="84" spans="1:30" ht="18.75" customHeight="1">
      <c r="A84" s="62"/>
      <c r="B84" s="23" t="str">
        <f>IFERROR(VLOOKUP($A84,②利用者名簿!$A:$D,2,0),"")</f>
        <v/>
      </c>
      <c r="C84" s="108" t="str">
        <f>IF(D84=0,"",IF(D84&gt;3,①基本情報!$B$5,①基本情報!$B$5+1))</f>
        <v/>
      </c>
      <c r="D84" s="65"/>
      <c r="E84" s="65"/>
      <c r="F84" s="35" t="str">
        <f t="shared" si="25"/>
        <v>//</v>
      </c>
      <c r="G84" s="62"/>
      <c r="H84" s="62"/>
      <c r="I84" s="23" t="str">
        <f t="shared" si="21"/>
        <v/>
      </c>
      <c r="J84" s="62"/>
      <c r="K84" s="64"/>
      <c r="L84" s="64"/>
      <c r="M84" s="62"/>
      <c r="N84" s="23" t="str">
        <f>IFERROR(VLOOKUP($A84,②利用者名簿!$A:$D,3,0),"")</f>
        <v/>
      </c>
      <c r="O84" s="39" t="str">
        <f>IFERROR(2*①基本情報!$B$12*③入力シート!I84,"")</f>
        <v/>
      </c>
      <c r="P84" s="39" t="str">
        <f>IFERROR(N84*③入力シート!I84,"")</f>
        <v/>
      </c>
      <c r="Q84" s="23" t="str">
        <f>IFERROR(VLOOKUP($A84,②利用者名簿!$A:$D,4,0),"")</f>
        <v/>
      </c>
      <c r="S84" s="96">
        <f t="shared" si="22"/>
        <v>1</v>
      </c>
      <c r="T84" s="96" t="str">
        <f t="shared" si="16"/>
        <v/>
      </c>
      <c r="U84" s="96">
        <f t="shared" si="17"/>
        <v>0</v>
      </c>
      <c r="V84" s="96" t="str">
        <f t="shared" si="18"/>
        <v/>
      </c>
      <c r="W84" s="97" t="str">
        <f t="shared" si="19"/>
        <v/>
      </c>
      <c r="X84" s="96">
        <f t="shared" si="20"/>
        <v>0</v>
      </c>
      <c r="Y84" s="96" t="str">
        <f t="shared" si="26"/>
        <v/>
      </c>
      <c r="Z84" s="96" t="str">
        <f t="shared" si="23"/>
        <v>年0月</v>
      </c>
      <c r="AA84" s="96">
        <f>COUNTIF($T$5:$T84,T84)</f>
        <v>80</v>
      </c>
      <c r="AB84" s="96">
        <f t="shared" si="24"/>
        <v>80</v>
      </c>
      <c r="AC84" s="96"/>
      <c r="AD84" s="96"/>
    </row>
    <row r="85" spans="1:30" ht="18.75" customHeight="1">
      <c r="A85" s="62"/>
      <c r="B85" s="23" t="str">
        <f>IFERROR(VLOOKUP($A85,②利用者名簿!$A:$D,2,0),"")</f>
        <v/>
      </c>
      <c r="C85" s="108" t="str">
        <f>IF(D85=0,"",IF(D85&gt;3,①基本情報!$B$5,①基本情報!$B$5+1))</f>
        <v/>
      </c>
      <c r="D85" s="65"/>
      <c r="E85" s="65"/>
      <c r="F85" s="35" t="str">
        <f t="shared" si="25"/>
        <v>//</v>
      </c>
      <c r="G85" s="62"/>
      <c r="H85" s="62"/>
      <c r="I85" s="23" t="str">
        <f t="shared" si="21"/>
        <v/>
      </c>
      <c r="J85" s="62"/>
      <c r="K85" s="64"/>
      <c r="L85" s="64"/>
      <c r="M85" s="62"/>
      <c r="N85" s="23" t="str">
        <f>IFERROR(VLOOKUP($A85,②利用者名簿!$A:$D,3,0),"")</f>
        <v/>
      </c>
      <c r="O85" s="39" t="str">
        <f>IFERROR(2*①基本情報!$B$12*③入力シート!I85,"")</f>
        <v/>
      </c>
      <c r="P85" s="39" t="str">
        <f>IFERROR(N85*③入力シート!I85,"")</f>
        <v/>
      </c>
      <c r="Q85" s="23" t="str">
        <f>IFERROR(VLOOKUP($A85,②利用者名簿!$A:$D,4,0),"")</f>
        <v/>
      </c>
      <c r="S85" s="96">
        <f t="shared" si="22"/>
        <v>1</v>
      </c>
      <c r="T85" s="96" t="str">
        <f t="shared" si="16"/>
        <v/>
      </c>
      <c r="U85" s="96">
        <f t="shared" si="17"/>
        <v>0</v>
      </c>
      <c r="V85" s="96" t="str">
        <f t="shared" si="18"/>
        <v/>
      </c>
      <c r="W85" s="97" t="str">
        <f t="shared" si="19"/>
        <v/>
      </c>
      <c r="X85" s="96">
        <f t="shared" si="20"/>
        <v>0</v>
      </c>
      <c r="Y85" s="96" t="str">
        <f t="shared" si="26"/>
        <v/>
      </c>
      <c r="Z85" s="96" t="str">
        <f t="shared" si="23"/>
        <v>年0月</v>
      </c>
      <c r="AA85" s="96">
        <f>COUNTIF($T$5:$T85,T85)</f>
        <v>81</v>
      </c>
      <c r="AB85" s="96">
        <f t="shared" si="24"/>
        <v>81</v>
      </c>
      <c r="AC85" s="96"/>
      <c r="AD85" s="96"/>
    </row>
    <row r="86" spans="1:30" ht="18.75" customHeight="1">
      <c r="A86" s="62"/>
      <c r="B86" s="23" t="str">
        <f>IFERROR(VLOOKUP($A86,②利用者名簿!$A:$D,2,0),"")</f>
        <v/>
      </c>
      <c r="C86" s="108" t="str">
        <f>IF(D86=0,"",IF(D86&gt;3,①基本情報!$B$5,①基本情報!$B$5+1))</f>
        <v/>
      </c>
      <c r="D86" s="65"/>
      <c r="E86" s="65"/>
      <c r="F86" s="35" t="str">
        <f t="shared" si="25"/>
        <v>//</v>
      </c>
      <c r="G86" s="62"/>
      <c r="H86" s="62"/>
      <c r="I86" s="23" t="str">
        <f t="shared" si="21"/>
        <v/>
      </c>
      <c r="J86" s="62"/>
      <c r="K86" s="64"/>
      <c r="L86" s="64"/>
      <c r="M86" s="62"/>
      <c r="N86" s="23" t="str">
        <f>IFERROR(VLOOKUP($A86,②利用者名簿!$A:$D,3,0),"")</f>
        <v/>
      </c>
      <c r="O86" s="39" t="str">
        <f>IFERROR(2*①基本情報!$B$12*③入力シート!I86,"")</f>
        <v/>
      </c>
      <c r="P86" s="39" t="str">
        <f>IFERROR(N86*③入力シート!I86,"")</f>
        <v/>
      </c>
      <c r="Q86" s="23" t="str">
        <f>IFERROR(VLOOKUP($A86,②利用者名簿!$A:$D,4,0),"")</f>
        <v/>
      </c>
      <c r="S86" s="96">
        <f t="shared" si="22"/>
        <v>1</v>
      </c>
      <c r="T86" s="96" t="str">
        <f t="shared" si="16"/>
        <v/>
      </c>
      <c r="U86" s="96">
        <f t="shared" si="17"/>
        <v>0</v>
      </c>
      <c r="V86" s="96" t="str">
        <f t="shared" si="18"/>
        <v/>
      </c>
      <c r="W86" s="97" t="str">
        <f t="shared" si="19"/>
        <v/>
      </c>
      <c r="X86" s="96">
        <f t="shared" si="20"/>
        <v>0</v>
      </c>
      <c r="Y86" s="96" t="str">
        <f t="shared" si="26"/>
        <v/>
      </c>
      <c r="Z86" s="96" t="str">
        <f t="shared" si="23"/>
        <v>年0月</v>
      </c>
      <c r="AA86" s="96">
        <f>COUNTIF($T$5:$T86,T86)</f>
        <v>82</v>
      </c>
      <c r="AB86" s="96">
        <f t="shared" si="24"/>
        <v>82</v>
      </c>
      <c r="AC86" s="96"/>
      <c r="AD86" s="96"/>
    </row>
    <row r="87" spans="1:30" ht="18.75" customHeight="1">
      <c r="A87" s="62"/>
      <c r="B87" s="23" t="str">
        <f>IFERROR(VLOOKUP($A87,②利用者名簿!$A:$D,2,0),"")</f>
        <v/>
      </c>
      <c r="C87" s="108" t="str">
        <f>IF(D87=0,"",IF(D87&gt;3,①基本情報!$B$5,①基本情報!$B$5+1))</f>
        <v/>
      </c>
      <c r="D87" s="65"/>
      <c r="E87" s="65"/>
      <c r="F87" s="35" t="str">
        <f t="shared" si="25"/>
        <v>//</v>
      </c>
      <c r="G87" s="62"/>
      <c r="H87" s="62"/>
      <c r="I87" s="23" t="str">
        <f t="shared" si="21"/>
        <v/>
      </c>
      <c r="J87" s="62"/>
      <c r="K87" s="64"/>
      <c r="L87" s="64"/>
      <c r="M87" s="62"/>
      <c r="N87" s="23" t="str">
        <f>IFERROR(VLOOKUP($A87,②利用者名簿!$A:$D,3,0),"")</f>
        <v/>
      </c>
      <c r="O87" s="39" t="str">
        <f>IFERROR(2*①基本情報!$B$12*③入力シート!I87,"")</f>
        <v/>
      </c>
      <c r="P87" s="39" t="str">
        <f>IFERROR(N87*③入力シート!I87,"")</f>
        <v/>
      </c>
      <c r="Q87" s="23" t="str">
        <f>IFERROR(VLOOKUP($A87,②利用者名簿!$A:$D,4,0),"")</f>
        <v/>
      </c>
      <c r="S87" s="96">
        <f t="shared" si="22"/>
        <v>1</v>
      </c>
      <c r="T87" s="96" t="str">
        <f t="shared" si="16"/>
        <v/>
      </c>
      <c r="U87" s="96">
        <f t="shared" si="17"/>
        <v>0</v>
      </c>
      <c r="V87" s="96" t="str">
        <f t="shared" si="18"/>
        <v/>
      </c>
      <c r="W87" s="97" t="str">
        <f t="shared" si="19"/>
        <v/>
      </c>
      <c r="X87" s="96">
        <f t="shared" si="20"/>
        <v>0</v>
      </c>
      <c r="Y87" s="96" t="str">
        <f t="shared" si="26"/>
        <v/>
      </c>
      <c r="Z87" s="96" t="str">
        <f t="shared" si="23"/>
        <v>年0月</v>
      </c>
      <c r="AA87" s="96">
        <f>COUNTIF($T$5:$T87,T87)</f>
        <v>83</v>
      </c>
      <c r="AB87" s="96">
        <f t="shared" si="24"/>
        <v>83</v>
      </c>
      <c r="AC87" s="96"/>
      <c r="AD87" s="96"/>
    </row>
    <row r="88" spans="1:30" ht="18.75" customHeight="1">
      <c r="A88" s="62"/>
      <c r="B88" s="23" t="str">
        <f>IFERROR(VLOOKUP($A88,②利用者名簿!$A:$D,2,0),"")</f>
        <v/>
      </c>
      <c r="C88" s="108" t="str">
        <f>IF(D88=0,"",IF(D88&gt;3,①基本情報!$B$5,①基本情報!$B$5+1))</f>
        <v/>
      </c>
      <c r="D88" s="65"/>
      <c r="E88" s="65"/>
      <c r="F88" s="35" t="str">
        <f t="shared" si="25"/>
        <v>//</v>
      </c>
      <c r="G88" s="62"/>
      <c r="H88" s="62"/>
      <c r="I88" s="23" t="str">
        <f t="shared" si="21"/>
        <v/>
      </c>
      <c r="J88" s="62"/>
      <c r="K88" s="64"/>
      <c r="L88" s="64"/>
      <c r="M88" s="62"/>
      <c r="N88" s="23" t="str">
        <f>IFERROR(VLOOKUP($A88,②利用者名簿!$A:$D,3,0),"")</f>
        <v/>
      </c>
      <c r="O88" s="39" t="str">
        <f>IFERROR(2*①基本情報!$B$12*③入力シート!I88,"")</f>
        <v/>
      </c>
      <c r="P88" s="39" t="str">
        <f>IFERROR(N88*③入力シート!I88,"")</f>
        <v/>
      </c>
      <c r="Q88" s="23" t="str">
        <f>IFERROR(VLOOKUP($A88,②利用者名簿!$A:$D,4,0),"")</f>
        <v/>
      </c>
      <c r="S88" s="96">
        <f t="shared" si="22"/>
        <v>1</v>
      </c>
      <c r="T88" s="96" t="str">
        <f t="shared" si="16"/>
        <v/>
      </c>
      <c r="U88" s="96">
        <f t="shared" si="17"/>
        <v>0</v>
      </c>
      <c r="V88" s="96" t="str">
        <f t="shared" si="18"/>
        <v/>
      </c>
      <c r="W88" s="97" t="str">
        <f t="shared" si="19"/>
        <v/>
      </c>
      <c r="X88" s="96">
        <f t="shared" si="20"/>
        <v>0</v>
      </c>
      <c r="Y88" s="96" t="str">
        <f t="shared" si="26"/>
        <v/>
      </c>
      <c r="Z88" s="96" t="str">
        <f t="shared" si="23"/>
        <v>年0月</v>
      </c>
      <c r="AA88" s="96">
        <f>COUNTIF($T$5:$T88,T88)</f>
        <v>84</v>
      </c>
      <c r="AB88" s="96">
        <f t="shared" si="24"/>
        <v>84</v>
      </c>
      <c r="AC88" s="96"/>
      <c r="AD88" s="96"/>
    </row>
    <row r="89" spans="1:30" ht="18.75" customHeight="1">
      <c r="A89" s="62"/>
      <c r="B89" s="23" t="str">
        <f>IFERROR(VLOOKUP($A89,②利用者名簿!$A:$D,2,0),"")</f>
        <v/>
      </c>
      <c r="C89" s="108" t="str">
        <f>IF(D89=0,"",IF(D89&gt;3,①基本情報!$B$5,①基本情報!$B$5+1))</f>
        <v/>
      </c>
      <c r="D89" s="65"/>
      <c r="E89" s="65"/>
      <c r="F89" s="35" t="str">
        <f t="shared" si="25"/>
        <v>//</v>
      </c>
      <c r="G89" s="62"/>
      <c r="H89" s="62"/>
      <c r="I89" s="23" t="str">
        <f t="shared" si="21"/>
        <v/>
      </c>
      <c r="J89" s="62"/>
      <c r="K89" s="64"/>
      <c r="L89" s="64"/>
      <c r="M89" s="62"/>
      <c r="N89" s="23" t="str">
        <f>IFERROR(VLOOKUP($A89,②利用者名簿!$A:$D,3,0),"")</f>
        <v/>
      </c>
      <c r="O89" s="39" t="str">
        <f>IFERROR(2*①基本情報!$B$12*③入力シート!I89,"")</f>
        <v/>
      </c>
      <c r="P89" s="39" t="str">
        <f>IFERROR(N89*③入力シート!I89,"")</f>
        <v/>
      </c>
      <c r="Q89" s="23" t="str">
        <f>IFERROR(VLOOKUP($A89,②利用者名簿!$A:$D,4,0),"")</f>
        <v/>
      </c>
      <c r="S89" s="96">
        <f t="shared" si="22"/>
        <v>1</v>
      </c>
      <c r="T89" s="96" t="str">
        <f t="shared" si="16"/>
        <v/>
      </c>
      <c r="U89" s="96">
        <f t="shared" si="17"/>
        <v>0</v>
      </c>
      <c r="V89" s="96" t="str">
        <f t="shared" si="18"/>
        <v/>
      </c>
      <c r="W89" s="97" t="str">
        <f t="shared" si="19"/>
        <v/>
      </c>
      <c r="X89" s="96">
        <f t="shared" si="20"/>
        <v>0</v>
      </c>
      <c r="Y89" s="96" t="str">
        <f t="shared" si="26"/>
        <v/>
      </c>
      <c r="Z89" s="96" t="str">
        <f t="shared" si="23"/>
        <v>年0月</v>
      </c>
      <c r="AA89" s="96">
        <f>COUNTIF($T$5:$T89,T89)</f>
        <v>85</v>
      </c>
      <c r="AB89" s="96">
        <f t="shared" si="24"/>
        <v>85</v>
      </c>
      <c r="AC89" s="96"/>
      <c r="AD89" s="96"/>
    </row>
    <row r="90" spans="1:30" ht="18.75" customHeight="1">
      <c r="A90" s="62"/>
      <c r="B90" s="23" t="str">
        <f>IFERROR(VLOOKUP($A90,②利用者名簿!$A:$D,2,0),"")</f>
        <v/>
      </c>
      <c r="C90" s="108" t="str">
        <f>IF(D90=0,"",IF(D90&gt;3,①基本情報!$B$5,①基本情報!$B$5+1))</f>
        <v/>
      </c>
      <c r="D90" s="65"/>
      <c r="E90" s="65"/>
      <c r="F90" s="35" t="str">
        <f t="shared" si="25"/>
        <v>//</v>
      </c>
      <c r="G90" s="62"/>
      <c r="H90" s="62"/>
      <c r="I90" s="23" t="str">
        <f t="shared" si="21"/>
        <v/>
      </c>
      <c r="J90" s="62"/>
      <c r="K90" s="64"/>
      <c r="L90" s="64"/>
      <c r="M90" s="62"/>
      <c r="N90" s="23" t="str">
        <f>IFERROR(VLOOKUP($A90,②利用者名簿!$A:$D,3,0),"")</f>
        <v/>
      </c>
      <c r="O90" s="39" t="str">
        <f>IFERROR(2*①基本情報!$B$12*③入力シート!I90,"")</f>
        <v/>
      </c>
      <c r="P90" s="39" t="str">
        <f>IFERROR(N90*③入力シート!I90,"")</f>
        <v/>
      </c>
      <c r="Q90" s="23" t="str">
        <f>IFERROR(VLOOKUP($A90,②利用者名簿!$A:$D,4,0),"")</f>
        <v/>
      </c>
      <c r="S90" s="96">
        <f t="shared" si="22"/>
        <v>1</v>
      </c>
      <c r="T90" s="96" t="str">
        <f t="shared" si="16"/>
        <v/>
      </c>
      <c r="U90" s="96">
        <f t="shared" si="17"/>
        <v>0</v>
      </c>
      <c r="V90" s="96" t="str">
        <f t="shared" si="18"/>
        <v/>
      </c>
      <c r="W90" s="97" t="str">
        <f t="shared" si="19"/>
        <v/>
      </c>
      <c r="X90" s="96">
        <f t="shared" si="20"/>
        <v>0</v>
      </c>
      <c r="Y90" s="96" t="str">
        <f t="shared" si="26"/>
        <v/>
      </c>
      <c r="Z90" s="96" t="str">
        <f t="shared" si="23"/>
        <v>年0月</v>
      </c>
      <c r="AA90" s="96">
        <f>COUNTIF($T$5:$T90,T90)</f>
        <v>86</v>
      </c>
      <c r="AB90" s="96">
        <f t="shared" si="24"/>
        <v>86</v>
      </c>
      <c r="AC90" s="96"/>
      <c r="AD90" s="96"/>
    </row>
    <row r="91" spans="1:30" ht="18.75" customHeight="1">
      <c r="A91" s="62"/>
      <c r="B91" s="23" t="str">
        <f>IFERROR(VLOOKUP($A91,②利用者名簿!$A:$D,2,0),"")</f>
        <v/>
      </c>
      <c r="C91" s="108" t="str">
        <f>IF(D91=0,"",IF(D91&gt;3,①基本情報!$B$5,①基本情報!$B$5+1))</f>
        <v/>
      </c>
      <c r="D91" s="65"/>
      <c r="E91" s="65"/>
      <c r="F91" s="35" t="str">
        <f t="shared" si="25"/>
        <v>//</v>
      </c>
      <c r="G91" s="62"/>
      <c r="H91" s="62"/>
      <c r="I91" s="23" t="str">
        <f t="shared" si="21"/>
        <v/>
      </c>
      <c r="J91" s="62"/>
      <c r="K91" s="64"/>
      <c r="L91" s="64"/>
      <c r="M91" s="62"/>
      <c r="N91" s="23" t="str">
        <f>IFERROR(VLOOKUP($A91,②利用者名簿!$A:$D,3,0),"")</f>
        <v/>
      </c>
      <c r="O91" s="39" t="str">
        <f>IFERROR(2*①基本情報!$B$12*③入力シート!I91,"")</f>
        <v/>
      </c>
      <c r="P91" s="39" t="str">
        <f>IFERROR(N91*③入力シート!I91,"")</f>
        <v/>
      </c>
      <c r="Q91" s="23" t="str">
        <f>IFERROR(VLOOKUP($A91,②利用者名簿!$A:$D,4,0),"")</f>
        <v/>
      </c>
      <c r="S91" s="96">
        <f t="shared" si="22"/>
        <v>1</v>
      </c>
      <c r="T91" s="96" t="str">
        <f t="shared" si="16"/>
        <v/>
      </c>
      <c r="U91" s="96">
        <f t="shared" si="17"/>
        <v>0</v>
      </c>
      <c r="V91" s="96" t="str">
        <f t="shared" si="18"/>
        <v/>
      </c>
      <c r="W91" s="97" t="str">
        <f t="shared" si="19"/>
        <v/>
      </c>
      <c r="X91" s="96">
        <f t="shared" si="20"/>
        <v>0</v>
      </c>
      <c r="Y91" s="96" t="str">
        <f t="shared" si="26"/>
        <v/>
      </c>
      <c r="Z91" s="96" t="str">
        <f t="shared" si="23"/>
        <v>年0月</v>
      </c>
      <c r="AA91" s="96">
        <f>COUNTIF($T$5:$T91,T91)</f>
        <v>87</v>
      </c>
      <c r="AB91" s="96">
        <f t="shared" si="24"/>
        <v>87</v>
      </c>
      <c r="AC91" s="96"/>
      <c r="AD91" s="96"/>
    </row>
    <row r="92" spans="1:30" ht="18.75" customHeight="1">
      <c r="A92" s="62"/>
      <c r="B92" s="23" t="str">
        <f>IFERROR(VLOOKUP($A92,②利用者名簿!$A:$D,2,0),"")</f>
        <v/>
      </c>
      <c r="C92" s="108" t="str">
        <f>IF(D92=0,"",IF(D92&gt;3,①基本情報!$B$5,①基本情報!$B$5+1))</f>
        <v/>
      </c>
      <c r="D92" s="65"/>
      <c r="E92" s="65"/>
      <c r="F92" s="35" t="str">
        <f t="shared" si="25"/>
        <v>//</v>
      </c>
      <c r="G92" s="62"/>
      <c r="H92" s="62"/>
      <c r="I92" s="23" t="str">
        <f t="shared" si="21"/>
        <v/>
      </c>
      <c r="J92" s="62"/>
      <c r="K92" s="64"/>
      <c r="L92" s="64"/>
      <c r="M92" s="62"/>
      <c r="N92" s="23" t="str">
        <f>IFERROR(VLOOKUP($A92,②利用者名簿!$A:$D,3,0),"")</f>
        <v/>
      </c>
      <c r="O92" s="39" t="str">
        <f>IFERROR(2*①基本情報!$B$12*③入力シート!I92,"")</f>
        <v/>
      </c>
      <c r="P92" s="39" t="str">
        <f>IFERROR(N92*③入力シート!I92,"")</f>
        <v/>
      </c>
      <c r="Q92" s="23" t="str">
        <f>IFERROR(VLOOKUP($A92,②利用者名簿!$A:$D,4,0),"")</f>
        <v/>
      </c>
      <c r="S92" s="96">
        <f t="shared" si="22"/>
        <v>1</v>
      </c>
      <c r="T92" s="96" t="str">
        <f t="shared" si="16"/>
        <v/>
      </c>
      <c r="U92" s="96">
        <f t="shared" si="17"/>
        <v>0</v>
      </c>
      <c r="V92" s="96" t="str">
        <f t="shared" si="18"/>
        <v/>
      </c>
      <c r="W92" s="97" t="str">
        <f t="shared" si="19"/>
        <v/>
      </c>
      <c r="X92" s="96">
        <f t="shared" si="20"/>
        <v>0</v>
      </c>
      <c r="Y92" s="96" t="str">
        <f t="shared" si="26"/>
        <v/>
      </c>
      <c r="Z92" s="96" t="str">
        <f t="shared" si="23"/>
        <v>年0月</v>
      </c>
      <c r="AA92" s="96">
        <f>COUNTIF($T$5:$T92,T92)</f>
        <v>88</v>
      </c>
      <c r="AB92" s="96">
        <f t="shared" si="24"/>
        <v>88</v>
      </c>
      <c r="AC92" s="96"/>
      <c r="AD92" s="96"/>
    </row>
    <row r="93" spans="1:30" ht="18.75" customHeight="1">
      <c r="A93" s="62"/>
      <c r="B93" s="23" t="str">
        <f>IFERROR(VLOOKUP($A93,②利用者名簿!$A:$D,2,0),"")</f>
        <v/>
      </c>
      <c r="C93" s="108" t="str">
        <f>IF(D93=0,"",IF(D93&gt;3,①基本情報!$B$5,①基本情報!$B$5+1))</f>
        <v/>
      </c>
      <c r="D93" s="65"/>
      <c r="E93" s="65"/>
      <c r="F93" s="35" t="str">
        <f t="shared" si="25"/>
        <v>//</v>
      </c>
      <c r="G93" s="62"/>
      <c r="H93" s="62"/>
      <c r="I93" s="23" t="str">
        <f t="shared" si="21"/>
        <v/>
      </c>
      <c r="J93" s="62"/>
      <c r="K93" s="64"/>
      <c r="L93" s="64"/>
      <c r="M93" s="62"/>
      <c r="N93" s="23" t="str">
        <f>IFERROR(VLOOKUP($A93,②利用者名簿!$A:$D,3,0),"")</f>
        <v/>
      </c>
      <c r="O93" s="39" t="str">
        <f>IFERROR(2*①基本情報!$B$12*③入力シート!I93,"")</f>
        <v/>
      </c>
      <c r="P93" s="39" t="str">
        <f>IFERROR(N93*③入力シート!I93,"")</f>
        <v/>
      </c>
      <c r="Q93" s="23" t="str">
        <f>IFERROR(VLOOKUP($A93,②利用者名簿!$A:$D,4,0),"")</f>
        <v/>
      </c>
      <c r="S93" s="96">
        <f t="shared" si="22"/>
        <v>1</v>
      </c>
      <c r="T93" s="96" t="str">
        <f t="shared" si="16"/>
        <v/>
      </c>
      <c r="U93" s="96">
        <f t="shared" si="17"/>
        <v>0</v>
      </c>
      <c r="V93" s="96" t="str">
        <f t="shared" si="18"/>
        <v/>
      </c>
      <c r="W93" s="97" t="str">
        <f t="shared" si="19"/>
        <v/>
      </c>
      <c r="X93" s="96">
        <f t="shared" si="20"/>
        <v>0</v>
      </c>
      <c r="Y93" s="96" t="str">
        <f t="shared" si="26"/>
        <v/>
      </c>
      <c r="Z93" s="96" t="str">
        <f t="shared" si="23"/>
        <v>年0月</v>
      </c>
      <c r="AA93" s="96">
        <f>COUNTIF($T$5:$T93,T93)</f>
        <v>89</v>
      </c>
      <c r="AB93" s="96">
        <f t="shared" si="24"/>
        <v>89</v>
      </c>
      <c r="AC93" s="96"/>
      <c r="AD93" s="96"/>
    </row>
    <row r="94" spans="1:30" ht="18.75" customHeight="1">
      <c r="A94" s="62"/>
      <c r="B94" s="23" t="str">
        <f>IFERROR(VLOOKUP($A94,②利用者名簿!$A:$D,2,0),"")</f>
        <v/>
      </c>
      <c r="C94" s="108" t="str">
        <f>IF(D94=0,"",IF(D94&gt;3,①基本情報!$B$5,①基本情報!$B$5+1))</f>
        <v/>
      </c>
      <c r="D94" s="65"/>
      <c r="E94" s="65"/>
      <c r="F94" s="35" t="str">
        <f t="shared" si="25"/>
        <v>//</v>
      </c>
      <c r="G94" s="62"/>
      <c r="H94" s="62"/>
      <c r="I94" s="23" t="str">
        <f t="shared" si="21"/>
        <v/>
      </c>
      <c r="J94" s="62"/>
      <c r="K94" s="64"/>
      <c r="L94" s="64"/>
      <c r="M94" s="62"/>
      <c r="N94" s="23" t="str">
        <f>IFERROR(VLOOKUP($A94,②利用者名簿!$A:$D,3,0),"")</f>
        <v/>
      </c>
      <c r="O94" s="39" t="str">
        <f>IFERROR(2*①基本情報!$B$12*③入力シート!I94,"")</f>
        <v/>
      </c>
      <c r="P94" s="39" t="str">
        <f>IFERROR(N94*③入力シート!I94,"")</f>
        <v/>
      </c>
      <c r="Q94" s="23" t="str">
        <f>IFERROR(VLOOKUP($A94,②利用者名簿!$A:$D,4,0),"")</f>
        <v/>
      </c>
      <c r="S94" s="96">
        <f t="shared" si="22"/>
        <v>1</v>
      </c>
      <c r="T94" s="96" t="str">
        <f t="shared" si="16"/>
        <v/>
      </c>
      <c r="U94" s="96">
        <f t="shared" si="17"/>
        <v>0</v>
      </c>
      <c r="V94" s="96" t="str">
        <f t="shared" si="18"/>
        <v/>
      </c>
      <c r="W94" s="97" t="str">
        <f t="shared" si="19"/>
        <v/>
      </c>
      <c r="X94" s="96">
        <f t="shared" si="20"/>
        <v>0</v>
      </c>
      <c r="Y94" s="96" t="str">
        <f t="shared" si="26"/>
        <v/>
      </c>
      <c r="Z94" s="96" t="str">
        <f t="shared" si="23"/>
        <v>年0月</v>
      </c>
      <c r="AA94" s="96">
        <f>COUNTIF($T$5:$T94,T94)</f>
        <v>90</v>
      </c>
      <c r="AB94" s="96">
        <f t="shared" si="24"/>
        <v>90</v>
      </c>
      <c r="AC94" s="96"/>
      <c r="AD94" s="96"/>
    </row>
    <row r="95" spans="1:30" ht="18.75" customHeight="1">
      <c r="A95" s="62"/>
      <c r="B95" s="23" t="str">
        <f>IFERROR(VLOOKUP($A95,②利用者名簿!$A:$D,2,0),"")</f>
        <v/>
      </c>
      <c r="C95" s="108" t="str">
        <f>IF(D95=0,"",IF(D95&gt;3,①基本情報!$B$5,①基本情報!$B$5+1))</f>
        <v/>
      </c>
      <c r="D95" s="65"/>
      <c r="E95" s="65"/>
      <c r="F95" s="35" t="str">
        <f t="shared" si="25"/>
        <v>//</v>
      </c>
      <c r="G95" s="62"/>
      <c r="H95" s="62"/>
      <c r="I95" s="23" t="str">
        <f t="shared" si="21"/>
        <v/>
      </c>
      <c r="J95" s="62"/>
      <c r="K95" s="64"/>
      <c r="L95" s="64"/>
      <c r="M95" s="62"/>
      <c r="N95" s="23" t="str">
        <f>IFERROR(VLOOKUP($A95,②利用者名簿!$A:$D,3,0),"")</f>
        <v/>
      </c>
      <c r="O95" s="39" t="str">
        <f>IFERROR(2*①基本情報!$B$12*③入力シート!I95,"")</f>
        <v/>
      </c>
      <c r="P95" s="39" t="str">
        <f>IFERROR(N95*③入力シート!I95,"")</f>
        <v/>
      </c>
      <c r="Q95" s="23" t="str">
        <f>IFERROR(VLOOKUP($A95,②利用者名簿!$A:$D,4,0),"")</f>
        <v/>
      </c>
      <c r="S95" s="96">
        <f t="shared" si="22"/>
        <v>1</v>
      </c>
      <c r="T95" s="96" t="str">
        <f t="shared" si="16"/>
        <v/>
      </c>
      <c r="U95" s="96">
        <f t="shared" si="17"/>
        <v>0</v>
      </c>
      <c r="V95" s="96" t="str">
        <f t="shared" si="18"/>
        <v/>
      </c>
      <c r="W95" s="97" t="str">
        <f t="shared" si="19"/>
        <v/>
      </c>
      <c r="X95" s="96">
        <f t="shared" si="20"/>
        <v>0</v>
      </c>
      <c r="Y95" s="96" t="str">
        <f t="shared" si="26"/>
        <v/>
      </c>
      <c r="Z95" s="96" t="str">
        <f t="shared" si="23"/>
        <v>年0月</v>
      </c>
      <c r="AA95" s="96">
        <f>COUNTIF($T$5:$T95,T95)</f>
        <v>91</v>
      </c>
      <c r="AB95" s="96">
        <f t="shared" si="24"/>
        <v>91</v>
      </c>
      <c r="AC95" s="96"/>
      <c r="AD95" s="96"/>
    </row>
    <row r="96" spans="1:30" ht="18.75" customHeight="1">
      <c r="A96" s="62"/>
      <c r="B96" s="23" t="str">
        <f>IFERROR(VLOOKUP($A96,②利用者名簿!$A:$D,2,0),"")</f>
        <v/>
      </c>
      <c r="C96" s="108" t="str">
        <f>IF(D96=0,"",IF(D96&gt;3,①基本情報!$B$5,①基本情報!$B$5+1))</f>
        <v/>
      </c>
      <c r="D96" s="65"/>
      <c r="E96" s="65"/>
      <c r="F96" s="35" t="str">
        <f t="shared" si="25"/>
        <v>//</v>
      </c>
      <c r="G96" s="62"/>
      <c r="H96" s="62"/>
      <c r="I96" s="23" t="str">
        <f t="shared" si="21"/>
        <v/>
      </c>
      <c r="J96" s="62"/>
      <c r="K96" s="64"/>
      <c r="L96" s="64"/>
      <c r="M96" s="62"/>
      <c r="N96" s="23" t="str">
        <f>IFERROR(VLOOKUP($A96,②利用者名簿!$A:$D,3,0),"")</f>
        <v/>
      </c>
      <c r="O96" s="39" t="str">
        <f>IFERROR(2*①基本情報!$B$12*③入力シート!I96,"")</f>
        <v/>
      </c>
      <c r="P96" s="39" t="str">
        <f>IFERROR(N96*③入力シート!I96,"")</f>
        <v/>
      </c>
      <c r="Q96" s="23" t="str">
        <f>IFERROR(VLOOKUP($A96,②利用者名簿!$A:$D,4,0),"")</f>
        <v/>
      </c>
      <c r="S96" s="96">
        <f t="shared" si="22"/>
        <v>1</v>
      </c>
      <c r="T96" s="96" t="str">
        <f t="shared" si="16"/>
        <v/>
      </c>
      <c r="U96" s="96">
        <f t="shared" si="17"/>
        <v>0</v>
      </c>
      <c r="V96" s="96" t="str">
        <f t="shared" si="18"/>
        <v/>
      </c>
      <c r="W96" s="97" t="str">
        <f t="shared" si="19"/>
        <v/>
      </c>
      <c r="X96" s="96">
        <f t="shared" si="20"/>
        <v>0</v>
      </c>
      <c r="Y96" s="96" t="str">
        <f t="shared" si="26"/>
        <v/>
      </c>
      <c r="Z96" s="96" t="str">
        <f t="shared" si="23"/>
        <v>年0月</v>
      </c>
      <c r="AA96" s="96">
        <f>COUNTIF($T$5:$T96,T96)</f>
        <v>92</v>
      </c>
      <c r="AB96" s="96">
        <f t="shared" si="24"/>
        <v>92</v>
      </c>
      <c r="AC96" s="96"/>
      <c r="AD96" s="96"/>
    </row>
    <row r="97" spans="1:30" ht="18.75" customHeight="1">
      <c r="A97" s="62"/>
      <c r="B97" s="23" t="str">
        <f>IFERROR(VLOOKUP($A97,②利用者名簿!$A:$D,2,0),"")</f>
        <v/>
      </c>
      <c r="C97" s="108" t="str">
        <f>IF(D97=0,"",IF(D97&gt;3,①基本情報!$B$5,①基本情報!$B$5+1))</f>
        <v/>
      </c>
      <c r="D97" s="65"/>
      <c r="E97" s="65"/>
      <c r="F97" s="35" t="str">
        <f t="shared" si="25"/>
        <v>//</v>
      </c>
      <c r="G97" s="62"/>
      <c r="H97" s="62"/>
      <c r="I97" s="23" t="str">
        <f t="shared" si="21"/>
        <v/>
      </c>
      <c r="J97" s="62"/>
      <c r="K97" s="64"/>
      <c r="L97" s="64"/>
      <c r="M97" s="62"/>
      <c r="N97" s="23" t="str">
        <f>IFERROR(VLOOKUP($A97,②利用者名簿!$A:$D,3,0),"")</f>
        <v/>
      </c>
      <c r="O97" s="39" t="str">
        <f>IFERROR(2*①基本情報!$B$12*③入力シート!I97,"")</f>
        <v/>
      </c>
      <c r="P97" s="39" t="str">
        <f>IFERROR(N97*③入力シート!I97,"")</f>
        <v/>
      </c>
      <c r="Q97" s="23" t="str">
        <f>IFERROR(VLOOKUP($A97,②利用者名簿!$A:$D,4,0),"")</f>
        <v/>
      </c>
      <c r="S97" s="96">
        <f t="shared" si="22"/>
        <v>1</v>
      </c>
      <c r="T97" s="96" t="str">
        <f t="shared" si="16"/>
        <v/>
      </c>
      <c r="U97" s="96">
        <f t="shared" si="17"/>
        <v>0</v>
      </c>
      <c r="V97" s="96" t="str">
        <f t="shared" si="18"/>
        <v/>
      </c>
      <c r="W97" s="97" t="str">
        <f t="shared" si="19"/>
        <v/>
      </c>
      <c r="X97" s="96">
        <f t="shared" si="20"/>
        <v>0</v>
      </c>
      <c r="Y97" s="96" t="str">
        <f t="shared" si="26"/>
        <v/>
      </c>
      <c r="Z97" s="96" t="str">
        <f t="shared" si="23"/>
        <v>年0月</v>
      </c>
      <c r="AA97" s="96">
        <f>COUNTIF($T$5:$T97,T97)</f>
        <v>93</v>
      </c>
      <c r="AB97" s="96">
        <f t="shared" si="24"/>
        <v>93</v>
      </c>
      <c r="AC97" s="96"/>
      <c r="AD97" s="96"/>
    </row>
    <row r="98" spans="1:30" ht="18.75" customHeight="1">
      <c r="A98" s="62"/>
      <c r="B98" s="23" t="str">
        <f>IFERROR(VLOOKUP($A98,②利用者名簿!$A:$D,2,0),"")</f>
        <v/>
      </c>
      <c r="C98" s="108" t="str">
        <f>IF(D98=0,"",IF(D98&gt;3,①基本情報!$B$5,①基本情報!$B$5+1))</f>
        <v/>
      </c>
      <c r="D98" s="65"/>
      <c r="E98" s="65"/>
      <c r="F98" s="35" t="str">
        <f t="shared" si="25"/>
        <v>//</v>
      </c>
      <c r="G98" s="62"/>
      <c r="H98" s="62"/>
      <c r="I98" s="23" t="str">
        <f t="shared" si="21"/>
        <v/>
      </c>
      <c r="J98" s="62"/>
      <c r="K98" s="64"/>
      <c r="L98" s="64"/>
      <c r="M98" s="62"/>
      <c r="N98" s="23" t="str">
        <f>IFERROR(VLOOKUP($A98,②利用者名簿!$A:$D,3,0),"")</f>
        <v/>
      </c>
      <c r="O98" s="39" t="str">
        <f>IFERROR(2*①基本情報!$B$12*③入力シート!I98,"")</f>
        <v/>
      </c>
      <c r="P98" s="39" t="str">
        <f>IFERROR(N98*③入力シート!I98,"")</f>
        <v/>
      </c>
      <c r="Q98" s="23" t="str">
        <f>IFERROR(VLOOKUP($A98,②利用者名簿!$A:$D,4,0),"")</f>
        <v/>
      </c>
      <c r="S98" s="96">
        <f t="shared" si="22"/>
        <v>1</v>
      </c>
      <c r="T98" s="96" t="str">
        <f t="shared" si="16"/>
        <v/>
      </c>
      <c r="U98" s="96">
        <f t="shared" si="17"/>
        <v>0</v>
      </c>
      <c r="V98" s="96" t="str">
        <f t="shared" si="18"/>
        <v/>
      </c>
      <c r="W98" s="97" t="str">
        <f t="shared" si="19"/>
        <v/>
      </c>
      <c r="X98" s="96">
        <f t="shared" si="20"/>
        <v>0</v>
      </c>
      <c r="Y98" s="96" t="str">
        <f t="shared" si="26"/>
        <v/>
      </c>
      <c r="Z98" s="96" t="str">
        <f t="shared" si="23"/>
        <v>年0月</v>
      </c>
      <c r="AA98" s="96">
        <f>COUNTIF($T$5:$T98,T98)</f>
        <v>94</v>
      </c>
      <c r="AB98" s="96">
        <f t="shared" si="24"/>
        <v>94</v>
      </c>
      <c r="AC98" s="96"/>
      <c r="AD98" s="96"/>
    </row>
    <row r="99" spans="1:30" ht="18.75" customHeight="1">
      <c r="A99" s="62"/>
      <c r="B99" s="23" t="str">
        <f>IFERROR(VLOOKUP($A99,②利用者名簿!$A:$D,2,0),"")</f>
        <v/>
      </c>
      <c r="C99" s="108" t="str">
        <f>IF(D99=0,"",IF(D99&gt;3,①基本情報!$B$5,①基本情報!$B$5+1))</f>
        <v/>
      </c>
      <c r="D99" s="65"/>
      <c r="E99" s="65"/>
      <c r="F99" s="35" t="str">
        <f t="shared" si="25"/>
        <v>//</v>
      </c>
      <c r="G99" s="62"/>
      <c r="H99" s="62"/>
      <c r="I99" s="23" t="str">
        <f t="shared" si="21"/>
        <v/>
      </c>
      <c r="J99" s="62"/>
      <c r="K99" s="64"/>
      <c r="L99" s="64"/>
      <c r="M99" s="62"/>
      <c r="N99" s="23" t="str">
        <f>IFERROR(VLOOKUP($A99,②利用者名簿!$A:$D,3,0),"")</f>
        <v/>
      </c>
      <c r="O99" s="39" t="str">
        <f>IFERROR(2*①基本情報!$B$12*③入力シート!I99,"")</f>
        <v/>
      </c>
      <c r="P99" s="39" t="str">
        <f>IFERROR(N99*③入力シート!I99,"")</f>
        <v/>
      </c>
      <c r="Q99" s="23" t="str">
        <f>IFERROR(VLOOKUP($A99,②利用者名簿!$A:$D,4,0),"")</f>
        <v/>
      </c>
      <c r="S99" s="96">
        <f t="shared" si="22"/>
        <v>1</v>
      </c>
      <c r="T99" s="96" t="str">
        <f t="shared" si="16"/>
        <v/>
      </c>
      <c r="U99" s="96">
        <f t="shared" si="17"/>
        <v>0</v>
      </c>
      <c r="V99" s="96" t="str">
        <f t="shared" si="18"/>
        <v/>
      </c>
      <c r="W99" s="97" t="str">
        <f t="shared" si="19"/>
        <v/>
      </c>
      <c r="X99" s="96">
        <f t="shared" si="20"/>
        <v>0</v>
      </c>
      <c r="Y99" s="96" t="str">
        <f t="shared" si="26"/>
        <v/>
      </c>
      <c r="Z99" s="96" t="str">
        <f t="shared" si="23"/>
        <v>年0月</v>
      </c>
      <c r="AA99" s="96">
        <f>COUNTIF($T$5:$T99,T99)</f>
        <v>95</v>
      </c>
      <c r="AB99" s="96">
        <f t="shared" si="24"/>
        <v>95</v>
      </c>
      <c r="AC99" s="96"/>
      <c r="AD99" s="96"/>
    </row>
    <row r="100" spans="1:30" ht="18.75" customHeight="1">
      <c r="A100" s="62"/>
      <c r="B100" s="23" t="str">
        <f>IFERROR(VLOOKUP($A100,②利用者名簿!$A:$D,2,0),"")</f>
        <v/>
      </c>
      <c r="C100" s="108" t="str">
        <f>IF(D100=0,"",IF(D100&gt;3,①基本情報!$B$5,①基本情報!$B$5+1))</f>
        <v/>
      </c>
      <c r="D100" s="65"/>
      <c r="E100" s="65"/>
      <c r="F100" s="35" t="str">
        <f t="shared" si="25"/>
        <v>//</v>
      </c>
      <c r="G100" s="62"/>
      <c r="H100" s="62"/>
      <c r="I100" s="23" t="str">
        <f t="shared" si="21"/>
        <v/>
      </c>
      <c r="J100" s="62"/>
      <c r="K100" s="64"/>
      <c r="L100" s="64"/>
      <c r="M100" s="62"/>
      <c r="N100" s="23" t="str">
        <f>IFERROR(VLOOKUP($A100,②利用者名簿!$A:$D,3,0),"")</f>
        <v/>
      </c>
      <c r="O100" s="39" t="str">
        <f>IFERROR(2*①基本情報!$B$12*③入力シート!I100,"")</f>
        <v/>
      </c>
      <c r="P100" s="39" t="str">
        <f>IFERROR(N100*③入力シート!I100,"")</f>
        <v/>
      </c>
      <c r="Q100" s="23" t="str">
        <f>IFERROR(VLOOKUP($A100,②利用者名簿!$A:$D,4,0),"")</f>
        <v/>
      </c>
      <c r="S100" s="96">
        <f t="shared" si="22"/>
        <v>1</v>
      </c>
      <c r="T100" s="96" t="str">
        <f t="shared" si="16"/>
        <v/>
      </c>
      <c r="U100" s="96">
        <f t="shared" si="17"/>
        <v>0</v>
      </c>
      <c r="V100" s="96" t="str">
        <f t="shared" si="18"/>
        <v/>
      </c>
      <c r="W100" s="97" t="str">
        <f t="shared" si="19"/>
        <v/>
      </c>
      <c r="X100" s="96">
        <f t="shared" si="20"/>
        <v>0</v>
      </c>
      <c r="Y100" s="96" t="str">
        <f t="shared" si="26"/>
        <v/>
      </c>
      <c r="Z100" s="96" t="str">
        <f t="shared" si="23"/>
        <v>年0月</v>
      </c>
      <c r="AA100" s="96">
        <f>COUNTIF($T$5:$T100,T100)</f>
        <v>96</v>
      </c>
      <c r="AB100" s="96">
        <f t="shared" si="24"/>
        <v>96</v>
      </c>
      <c r="AC100" s="96"/>
      <c r="AD100" s="96"/>
    </row>
    <row r="101" spans="1:30" ht="18.75" customHeight="1">
      <c r="A101" s="62"/>
      <c r="B101" s="23" t="str">
        <f>IFERROR(VLOOKUP($A101,②利用者名簿!$A:$D,2,0),"")</f>
        <v/>
      </c>
      <c r="C101" s="108" t="str">
        <f>IF(D101=0,"",IF(D101&gt;3,①基本情報!$B$5,①基本情報!$B$5+1))</f>
        <v/>
      </c>
      <c r="D101" s="65"/>
      <c r="E101" s="65"/>
      <c r="F101" s="35" t="str">
        <f t="shared" si="25"/>
        <v>//</v>
      </c>
      <c r="G101" s="62"/>
      <c r="H101" s="62"/>
      <c r="I101" s="23" t="str">
        <f t="shared" si="21"/>
        <v/>
      </c>
      <c r="J101" s="62"/>
      <c r="K101" s="64"/>
      <c r="L101" s="64"/>
      <c r="M101" s="62"/>
      <c r="N101" s="23" t="str">
        <f>IFERROR(VLOOKUP($A101,②利用者名簿!$A:$D,3,0),"")</f>
        <v/>
      </c>
      <c r="O101" s="39" t="str">
        <f>IFERROR(2*①基本情報!$B$12*③入力シート!I101,"")</f>
        <v/>
      </c>
      <c r="P101" s="39" t="str">
        <f>IFERROR(N101*③入力シート!I101,"")</f>
        <v/>
      </c>
      <c r="Q101" s="23" t="str">
        <f>IFERROR(VLOOKUP($A101,②利用者名簿!$A:$D,4,0),"")</f>
        <v/>
      </c>
      <c r="S101" s="96">
        <f t="shared" si="22"/>
        <v>1</v>
      </c>
      <c r="T101" s="96" t="str">
        <f t="shared" si="16"/>
        <v/>
      </c>
      <c r="U101" s="96">
        <f t="shared" si="17"/>
        <v>0</v>
      </c>
      <c r="V101" s="96" t="str">
        <f t="shared" si="18"/>
        <v/>
      </c>
      <c r="W101" s="97" t="str">
        <f t="shared" si="19"/>
        <v/>
      </c>
      <c r="X101" s="96">
        <f t="shared" si="20"/>
        <v>0</v>
      </c>
      <c r="Y101" s="96" t="str">
        <f t="shared" si="26"/>
        <v/>
      </c>
      <c r="Z101" s="96" t="str">
        <f t="shared" si="23"/>
        <v>年0月</v>
      </c>
      <c r="AA101" s="96">
        <f>COUNTIF($T$5:$T101,T101)</f>
        <v>97</v>
      </c>
      <c r="AB101" s="96">
        <f t="shared" si="24"/>
        <v>97</v>
      </c>
      <c r="AC101" s="96"/>
      <c r="AD101" s="96"/>
    </row>
    <row r="102" spans="1:30" ht="18.75" customHeight="1">
      <c r="A102" s="62"/>
      <c r="B102" s="23" t="str">
        <f>IFERROR(VLOOKUP($A102,②利用者名簿!$A:$D,2,0),"")</f>
        <v/>
      </c>
      <c r="C102" s="108" t="str">
        <f>IF(D102=0,"",IF(D102&gt;3,①基本情報!$B$5,①基本情報!$B$5+1))</f>
        <v/>
      </c>
      <c r="D102" s="65"/>
      <c r="E102" s="65"/>
      <c r="F102" s="35" t="str">
        <f t="shared" ref="F102" si="27">TEXT(CONCATENATE(C102,"/",D102,"/",E102),"aaa")</f>
        <v>//</v>
      </c>
      <c r="G102" s="62"/>
      <c r="H102" s="62"/>
      <c r="I102" s="23" t="str">
        <f t="shared" si="21"/>
        <v/>
      </c>
      <c r="J102" s="62"/>
      <c r="K102" s="64"/>
      <c r="L102" s="64"/>
      <c r="M102" s="62"/>
      <c r="N102" s="23" t="str">
        <f>IFERROR(VLOOKUP($A102,②利用者名簿!$A:$D,3,0),"")</f>
        <v/>
      </c>
      <c r="O102" s="39" t="str">
        <f>IFERROR(2*①基本情報!$B$12*③入力シート!I102,"")</f>
        <v/>
      </c>
      <c r="P102" s="39" t="str">
        <f>IFERROR(N102*③入力シート!I102,"")</f>
        <v/>
      </c>
      <c r="Q102" s="23" t="str">
        <f>IFERROR(VLOOKUP($A102,②利用者名簿!$A:$D,4,0),"")</f>
        <v/>
      </c>
      <c r="S102" s="96">
        <f t="shared" si="22"/>
        <v>1</v>
      </c>
      <c r="T102" s="96" t="str">
        <f t="shared" si="16"/>
        <v/>
      </c>
      <c r="U102" s="96">
        <f t="shared" si="17"/>
        <v>0</v>
      </c>
      <c r="V102" s="96" t="str">
        <f t="shared" si="18"/>
        <v/>
      </c>
      <c r="W102" s="97" t="str">
        <f t="shared" si="19"/>
        <v/>
      </c>
      <c r="X102" s="96">
        <f t="shared" si="20"/>
        <v>0</v>
      </c>
      <c r="Y102" s="96" t="str">
        <f t="shared" si="26"/>
        <v/>
      </c>
      <c r="Z102" s="96" t="str">
        <f t="shared" si="23"/>
        <v>年0月</v>
      </c>
      <c r="AA102" s="96">
        <f>COUNTIF($T$5:$T102,T102)</f>
        <v>98</v>
      </c>
      <c r="AB102" s="96">
        <f t="shared" si="24"/>
        <v>98</v>
      </c>
      <c r="AC102" s="96"/>
      <c r="AD102" s="96"/>
    </row>
    <row r="103" spans="1:30" ht="18.75" customHeight="1">
      <c r="A103" s="62"/>
      <c r="B103" s="23" t="str">
        <f>IFERROR(VLOOKUP($A103,②利用者名簿!$A:$D,2,0),"")</f>
        <v/>
      </c>
      <c r="C103" s="108" t="str">
        <f>IF(D103=0,"",IF(D103&gt;3,①基本情報!$B$5,①基本情報!$B$5+1))</f>
        <v/>
      </c>
      <c r="D103" s="65"/>
      <c r="E103" s="65"/>
      <c r="F103" s="35" t="str">
        <f t="shared" ref="F103:F166" si="28">TEXT(CONCATENATE(C103,"/",D103,"/",E103),"aaa")</f>
        <v>//</v>
      </c>
      <c r="G103" s="62"/>
      <c r="H103" s="62"/>
      <c r="I103" s="23" t="str">
        <f t="shared" si="21"/>
        <v/>
      </c>
      <c r="J103" s="62"/>
      <c r="K103" s="64"/>
      <c r="L103" s="64"/>
      <c r="M103" s="62"/>
      <c r="N103" s="23" t="str">
        <f>IFERROR(VLOOKUP($A103,②利用者名簿!$A:$D,3,0),"")</f>
        <v/>
      </c>
      <c r="O103" s="39" t="str">
        <f>IFERROR(2*①基本情報!$B$12*③入力シート!I103,"")</f>
        <v/>
      </c>
      <c r="P103" s="39" t="str">
        <f>IFERROR(N103*③入力シート!I103,"")</f>
        <v/>
      </c>
      <c r="Q103" s="23" t="str">
        <f>IFERROR(VLOOKUP($A103,②利用者名簿!$A:$D,4,0),"")</f>
        <v/>
      </c>
      <c r="S103" s="96">
        <f t="shared" si="22"/>
        <v>1</v>
      </c>
      <c r="T103" s="96" t="str">
        <f t="shared" si="16"/>
        <v/>
      </c>
      <c r="U103" s="96">
        <f t="shared" si="17"/>
        <v>0</v>
      </c>
      <c r="V103" s="96" t="str">
        <f t="shared" si="18"/>
        <v/>
      </c>
      <c r="W103" s="97" t="str">
        <f t="shared" si="19"/>
        <v/>
      </c>
      <c r="X103" s="96">
        <f t="shared" si="20"/>
        <v>0</v>
      </c>
      <c r="Y103" s="96" t="str">
        <f t="shared" si="26"/>
        <v/>
      </c>
      <c r="Z103" s="96" t="str">
        <f t="shared" si="23"/>
        <v>年0月</v>
      </c>
      <c r="AA103" s="96">
        <f>COUNTIF($T$5:$T103,T103)</f>
        <v>99</v>
      </c>
      <c r="AB103" s="96">
        <f t="shared" si="24"/>
        <v>99</v>
      </c>
      <c r="AC103" s="96"/>
      <c r="AD103" s="96"/>
    </row>
    <row r="104" spans="1:30" ht="18.75" customHeight="1">
      <c r="A104" s="62"/>
      <c r="B104" s="23" t="str">
        <f>IFERROR(VLOOKUP($A104,②利用者名簿!$A:$D,2,0),"")</f>
        <v/>
      </c>
      <c r="C104" s="108" t="str">
        <f>IF(D104=0,"",IF(D104&gt;3,①基本情報!$B$5,①基本情報!$B$5+1))</f>
        <v/>
      </c>
      <c r="D104" s="65"/>
      <c r="E104" s="65"/>
      <c r="F104" s="35" t="str">
        <f t="shared" si="28"/>
        <v>//</v>
      </c>
      <c r="G104" s="62"/>
      <c r="H104" s="62"/>
      <c r="I104" s="23" t="str">
        <f t="shared" si="21"/>
        <v/>
      </c>
      <c r="J104" s="62"/>
      <c r="K104" s="64"/>
      <c r="L104" s="64"/>
      <c r="M104" s="62"/>
      <c r="N104" s="23" t="str">
        <f>IFERROR(VLOOKUP($A104,②利用者名簿!$A:$D,3,0),"")</f>
        <v/>
      </c>
      <c r="O104" s="39" t="str">
        <f>IFERROR(2*①基本情報!$B$12*③入力シート!I104,"")</f>
        <v/>
      </c>
      <c r="P104" s="39" t="str">
        <f>IFERROR(N104*③入力シート!I104,"")</f>
        <v/>
      </c>
      <c r="Q104" s="23" t="str">
        <f>IFERROR(VLOOKUP($A104,②利用者名簿!$A:$D,4,0),"")</f>
        <v/>
      </c>
      <c r="S104" s="96">
        <f t="shared" si="22"/>
        <v>1</v>
      </c>
      <c r="T104" s="96" t="str">
        <f t="shared" si="16"/>
        <v/>
      </c>
      <c r="U104" s="96">
        <f t="shared" si="17"/>
        <v>0</v>
      </c>
      <c r="V104" s="96" t="str">
        <f t="shared" si="18"/>
        <v/>
      </c>
      <c r="W104" s="97" t="str">
        <f t="shared" si="19"/>
        <v/>
      </c>
      <c r="X104" s="96">
        <f t="shared" si="20"/>
        <v>0</v>
      </c>
      <c r="Y104" s="96" t="str">
        <f t="shared" si="26"/>
        <v/>
      </c>
      <c r="Z104" s="96" t="str">
        <f t="shared" si="23"/>
        <v>年0月</v>
      </c>
      <c r="AA104" s="96">
        <f>COUNTIF($T$5:$T104,T104)</f>
        <v>100</v>
      </c>
      <c r="AB104" s="96">
        <f t="shared" si="24"/>
        <v>100</v>
      </c>
      <c r="AC104" s="96"/>
      <c r="AD104" s="96"/>
    </row>
    <row r="105" spans="1:30" ht="18.75" customHeight="1">
      <c r="A105" s="62"/>
      <c r="B105" s="23" t="str">
        <f>IFERROR(VLOOKUP($A105,②利用者名簿!$A:$D,2,0),"")</f>
        <v/>
      </c>
      <c r="C105" s="108" t="str">
        <f>IF(D105=0,"",IF(D105&gt;3,①基本情報!$B$5,①基本情報!$B$5+1))</f>
        <v/>
      </c>
      <c r="D105" s="65"/>
      <c r="E105" s="65"/>
      <c r="F105" s="35" t="str">
        <f t="shared" si="28"/>
        <v>//</v>
      </c>
      <c r="G105" s="62"/>
      <c r="H105" s="62"/>
      <c r="I105" s="23" t="str">
        <f t="shared" si="21"/>
        <v/>
      </c>
      <c r="J105" s="62"/>
      <c r="K105" s="64"/>
      <c r="L105" s="64"/>
      <c r="M105" s="62"/>
      <c r="N105" s="23" t="str">
        <f>IFERROR(VLOOKUP($A105,②利用者名簿!$A:$D,3,0),"")</f>
        <v/>
      </c>
      <c r="O105" s="39" t="str">
        <f>IFERROR(2*①基本情報!$B$12*③入力シート!I105,"")</f>
        <v/>
      </c>
      <c r="P105" s="39" t="str">
        <f>IFERROR(N105*③入力シート!I105,"")</f>
        <v/>
      </c>
      <c r="Q105" s="23" t="str">
        <f>IFERROR(VLOOKUP($A105,②利用者名簿!$A:$D,4,0),"")</f>
        <v/>
      </c>
      <c r="S105" s="96">
        <f t="shared" si="22"/>
        <v>1</v>
      </c>
      <c r="T105" s="96" t="str">
        <f t="shared" si="16"/>
        <v/>
      </c>
      <c r="U105" s="96">
        <f t="shared" si="17"/>
        <v>0</v>
      </c>
      <c r="V105" s="96" t="str">
        <f t="shared" si="18"/>
        <v/>
      </c>
      <c r="W105" s="97" t="str">
        <f t="shared" si="19"/>
        <v/>
      </c>
      <c r="X105" s="96">
        <f t="shared" si="20"/>
        <v>0</v>
      </c>
      <c r="Y105" s="96" t="str">
        <f t="shared" si="26"/>
        <v/>
      </c>
      <c r="Z105" s="96" t="str">
        <f t="shared" si="23"/>
        <v>年0月</v>
      </c>
      <c r="AA105" s="96">
        <f>COUNTIF($T$5:$T105,T105)</f>
        <v>101</v>
      </c>
      <c r="AB105" s="96">
        <f t="shared" si="24"/>
        <v>101</v>
      </c>
      <c r="AC105" s="96"/>
      <c r="AD105" s="96"/>
    </row>
    <row r="106" spans="1:30" ht="18.75" customHeight="1">
      <c r="A106" s="62"/>
      <c r="B106" s="23" t="str">
        <f>IFERROR(VLOOKUP($A106,②利用者名簿!$A:$D,2,0),"")</f>
        <v/>
      </c>
      <c r="C106" s="108" t="str">
        <f>IF(D106=0,"",IF(D106&gt;3,①基本情報!$B$5,①基本情報!$B$5+1))</f>
        <v/>
      </c>
      <c r="D106" s="65"/>
      <c r="E106" s="65"/>
      <c r="F106" s="35" t="str">
        <f t="shared" si="28"/>
        <v>//</v>
      </c>
      <c r="G106" s="62"/>
      <c r="H106" s="62"/>
      <c r="I106" s="23" t="str">
        <f t="shared" si="21"/>
        <v/>
      </c>
      <c r="J106" s="62"/>
      <c r="K106" s="64"/>
      <c r="L106" s="64"/>
      <c r="M106" s="62"/>
      <c r="N106" s="23" t="str">
        <f>IFERROR(VLOOKUP($A106,②利用者名簿!$A:$D,3,0),"")</f>
        <v/>
      </c>
      <c r="O106" s="39" t="str">
        <f>IFERROR(2*①基本情報!$B$12*③入力シート!I106,"")</f>
        <v/>
      </c>
      <c r="P106" s="39" t="str">
        <f>IFERROR(N106*③入力シート!I106,"")</f>
        <v/>
      </c>
      <c r="Q106" s="23" t="str">
        <f>IFERROR(VLOOKUP($A106,②利用者名簿!$A:$D,4,0),"")</f>
        <v/>
      </c>
      <c r="S106" s="96">
        <f t="shared" si="22"/>
        <v>1</v>
      </c>
      <c r="T106" s="96" t="str">
        <f t="shared" si="16"/>
        <v/>
      </c>
      <c r="U106" s="96">
        <f t="shared" si="17"/>
        <v>0</v>
      </c>
      <c r="V106" s="96" t="str">
        <f t="shared" si="18"/>
        <v/>
      </c>
      <c r="W106" s="97" t="str">
        <f t="shared" si="19"/>
        <v/>
      </c>
      <c r="X106" s="96">
        <f t="shared" si="20"/>
        <v>0</v>
      </c>
      <c r="Y106" s="96" t="str">
        <f t="shared" si="26"/>
        <v/>
      </c>
      <c r="Z106" s="96" t="str">
        <f t="shared" si="23"/>
        <v>年0月</v>
      </c>
      <c r="AA106" s="96">
        <f>COUNTIF($T$5:$T106,T106)</f>
        <v>102</v>
      </c>
      <c r="AB106" s="96">
        <f t="shared" si="24"/>
        <v>102</v>
      </c>
      <c r="AC106" s="96"/>
      <c r="AD106" s="96"/>
    </row>
    <row r="107" spans="1:30" ht="18.75" customHeight="1">
      <c r="A107" s="62"/>
      <c r="B107" s="23" t="str">
        <f>IFERROR(VLOOKUP($A107,②利用者名簿!$A:$D,2,0),"")</f>
        <v/>
      </c>
      <c r="C107" s="108" t="str">
        <f>IF(D107=0,"",IF(D107&gt;3,①基本情報!$B$5,①基本情報!$B$5+1))</f>
        <v/>
      </c>
      <c r="D107" s="65"/>
      <c r="E107" s="65"/>
      <c r="F107" s="35" t="str">
        <f t="shared" si="28"/>
        <v>//</v>
      </c>
      <c r="G107" s="62"/>
      <c r="H107" s="62"/>
      <c r="I107" s="23" t="str">
        <f t="shared" si="21"/>
        <v/>
      </c>
      <c r="J107" s="62"/>
      <c r="K107" s="64"/>
      <c r="L107" s="64"/>
      <c r="M107" s="62"/>
      <c r="N107" s="23" t="str">
        <f>IFERROR(VLOOKUP($A107,②利用者名簿!$A:$D,3,0),"")</f>
        <v/>
      </c>
      <c r="O107" s="39" t="str">
        <f>IFERROR(2*①基本情報!$B$12*③入力シート!I107,"")</f>
        <v/>
      </c>
      <c r="P107" s="39" t="str">
        <f>IFERROR(N107*③入力シート!I107,"")</f>
        <v/>
      </c>
      <c r="Q107" s="23" t="str">
        <f>IFERROR(VLOOKUP($A107,②利用者名簿!$A:$D,4,0),"")</f>
        <v/>
      </c>
      <c r="S107" s="96">
        <f t="shared" si="22"/>
        <v>1</v>
      </c>
      <c r="T107" s="96" t="str">
        <f t="shared" si="16"/>
        <v/>
      </c>
      <c r="U107" s="96">
        <f t="shared" si="17"/>
        <v>0</v>
      </c>
      <c r="V107" s="96" t="str">
        <f t="shared" si="18"/>
        <v/>
      </c>
      <c r="W107" s="97" t="str">
        <f t="shared" si="19"/>
        <v/>
      </c>
      <c r="X107" s="96">
        <f t="shared" si="20"/>
        <v>0</v>
      </c>
      <c r="Y107" s="96" t="str">
        <f t="shared" si="26"/>
        <v/>
      </c>
      <c r="Z107" s="96" t="str">
        <f t="shared" si="23"/>
        <v>年0月</v>
      </c>
      <c r="AA107" s="96">
        <f>COUNTIF($T$5:$T107,T107)</f>
        <v>103</v>
      </c>
      <c r="AB107" s="96">
        <f t="shared" si="24"/>
        <v>103</v>
      </c>
      <c r="AC107" s="96"/>
      <c r="AD107" s="96"/>
    </row>
    <row r="108" spans="1:30" ht="18.75" customHeight="1">
      <c r="A108" s="62"/>
      <c r="B108" s="23" t="str">
        <f>IFERROR(VLOOKUP($A108,②利用者名簿!$A:$D,2,0),"")</f>
        <v/>
      </c>
      <c r="C108" s="108" t="str">
        <f>IF(D108=0,"",IF(D108&gt;3,①基本情報!$B$5,①基本情報!$B$5+1))</f>
        <v/>
      </c>
      <c r="D108" s="65"/>
      <c r="E108" s="65"/>
      <c r="F108" s="35" t="str">
        <f t="shared" si="28"/>
        <v>//</v>
      </c>
      <c r="G108" s="62"/>
      <c r="H108" s="62"/>
      <c r="I108" s="23" t="str">
        <f t="shared" si="21"/>
        <v/>
      </c>
      <c r="J108" s="62"/>
      <c r="K108" s="64"/>
      <c r="L108" s="64"/>
      <c r="M108" s="62"/>
      <c r="N108" s="23" t="str">
        <f>IFERROR(VLOOKUP($A108,②利用者名簿!$A:$D,3,0),"")</f>
        <v/>
      </c>
      <c r="O108" s="39" t="str">
        <f>IFERROR(2*①基本情報!$B$12*③入力シート!I108,"")</f>
        <v/>
      </c>
      <c r="P108" s="39" t="str">
        <f>IFERROR(N108*③入力シート!I108,"")</f>
        <v/>
      </c>
      <c r="Q108" s="23" t="str">
        <f>IFERROR(VLOOKUP($A108,②利用者名簿!$A:$D,4,0),"")</f>
        <v/>
      </c>
      <c r="S108" s="96">
        <f t="shared" si="22"/>
        <v>1</v>
      </c>
      <c r="T108" s="96" t="str">
        <f t="shared" si="16"/>
        <v/>
      </c>
      <c r="U108" s="96">
        <f t="shared" si="17"/>
        <v>0</v>
      </c>
      <c r="V108" s="96" t="str">
        <f t="shared" si="18"/>
        <v/>
      </c>
      <c r="W108" s="97" t="str">
        <f t="shared" si="19"/>
        <v/>
      </c>
      <c r="X108" s="96">
        <f t="shared" si="20"/>
        <v>0</v>
      </c>
      <c r="Y108" s="96" t="str">
        <f t="shared" si="26"/>
        <v/>
      </c>
      <c r="Z108" s="96" t="str">
        <f t="shared" si="23"/>
        <v>年0月</v>
      </c>
      <c r="AA108" s="96">
        <f>COUNTIF($T$5:$T108,T108)</f>
        <v>104</v>
      </c>
      <c r="AB108" s="96">
        <f t="shared" si="24"/>
        <v>104</v>
      </c>
      <c r="AC108" s="96"/>
      <c r="AD108" s="96"/>
    </row>
    <row r="109" spans="1:30" ht="18.75" customHeight="1">
      <c r="A109" s="62"/>
      <c r="B109" s="23" t="str">
        <f>IFERROR(VLOOKUP($A109,②利用者名簿!$A:$D,2,0),"")</f>
        <v/>
      </c>
      <c r="C109" s="108" t="str">
        <f>IF(D109=0,"",IF(D109&gt;3,①基本情報!$B$5,①基本情報!$B$5+1))</f>
        <v/>
      </c>
      <c r="D109" s="65"/>
      <c r="E109" s="65"/>
      <c r="F109" s="35" t="str">
        <f t="shared" si="28"/>
        <v>//</v>
      </c>
      <c r="G109" s="62"/>
      <c r="H109" s="62"/>
      <c r="I109" s="23" t="str">
        <f t="shared" si="21"/>
        <v/>
      </c>
      <c r="J109" s="62"/>
      <c r="K109" s="64"/>
      <c r="L109" s="64"/>
      <c r="M109" s="62"/>
      <c r="N109" s="23" t="str">
        <f>IFERROR(VLOOKUP($A109,②利用者名簿!$A:$D,3,0),"")</f>
        <v/>
      </c>
      <c r="O109" s="39" t="str">
        <f>IFERROR(2*①基本情報!$B$12*③入力シート!I109,"")</f>
        <v/>
      </c>
      <c r="P109" s="39" t="str">
        <f>IFERROR(N109*③入力シート!I109,"")</f>
        <v/>
      </c>
      <c r="Q109" s="23" t="str">
        <f>IFERROR(VLOOKUP($A109,②利用者名簿!$A:$D,4,0),"")</f>
        <v/>
      </c>
      <c r="S109" s="96">
        <f t="shared" si="22"/>
        <v>1</v>
      </c>
      <c r="T109" s="96" t="str">
        <f t="shared" si="16"/>
        <v/>
      </c>
      <c r="U109" s="96">
        <f t="shared" si="17"/>
        <v>0</v>
      </c>
      <c r="V109" s="96" t="str">
        <f t="shared" si="18"/>
        <v/>
      </c>
      <c r="W109" s="97" t="str">
        <f t="shared" si="19"/>
        <v/>
      </c>
      <c r="X109" s="96">
        <f t="shared" si="20"/>
        <v>0</v>
      </c>
      <c r="Y109" s="96" t="str">
        <f t="shared" si="26"/>
        <v/>
      </c>
      <c r="Z109" s="96" t="str">
        <f t="shared" si="23"/>
        <v>年0月</v>
      </c>
      <c r="AA109" s="96">
        <f>COUNTIF($T$5:$T109,T109)</f>
        <v>105</v>
      </c>
      <c r="AB109" s="96">
        <f t="shared" si="24"/>
        <v>105</v>
      </c>
      <c r="AC109" s="96"/>
      <c r="AD109" s="96"/>
    </row>
    <row r="110" spans="1:30" ht="18.75" customHeight="1">
      <c r="A110" s="62"/>
      <c r="B110" s="23" t="str">
        <f>IFERROR(VLOOKUP($A110,②利用者名簿!$A:$D,2,0),"")</f>
        <v/>
      </c>
      <c r="C110" s="108" t="str">
        <f>IF(D110=0,"",IF(D110&gt;3,①基本情報!$B$5,①基本情報!$B$5+1))</f>
        <v/>
      </c>
      <c r="D110" s="65"/>
      <c r="E110" s="65"/>
      <c r="F110" s="35" t="str">
        <f t="shared" si="28"/>
        <v>//</v>
      </c>
      <c r="G110" s="62"/>
      <c r="H110" s="62"/>
      <c r="I110" s="23" t="str">
        <f t="shared" si="21"/>
        <v/>
      </c>
      <c r="J110" s="62"/>
      <c r="K110" s="64"/>
      <c r="L110" s="64"/>
      <c r="M110" s="62"/>
      <c r="N110" s="23" t="str">
        <f>IFERROR(VLOOKUP($A110,②利用者名簿!$A:$D,3,0),"")</f>
        <v/>
      </c>
      <c r="O110" s="39" t="str">
        <f>IFERROR(2*①基本情報!$B$12*③入力シート!I110,"")</f>
        <v/>
      </c>
      <c r="P110" s="39" t="str">
        <f>IFERROR(N110*③入力シート!I110,"")</f>
        <v/>
      </c>
      <c r="Q110" s="23" t="str">
        <f>IFERROR(VLOOKUP($A110,②利用者名簿!$A:$D,4,0),"")</f>
        <v/>
      </c>
      <c r="S110" s="96">
        <f t="shared" si="22"/>
        <v>1</v>
      </c>
      <c r="T110" s="96" t="str">
        <f t="shared" si="16"/>
        <v/>
      </c>
      <c r="U110" s="96">
        <f t="shared" si="17"/>
        <v>0</v>
      </c>
      <c r="V110" s="96" t="str">
        <f t="shared" si="18"/>
        <v/>
      </c>
      <c r="W110" s="97" t="str">
        <f t="shared" si="19"/>
        <v/>
      </c>
      <c r="X110" s="96">
        <f t="shared" si="20"/>
        <v>0</v>
      </c>
      <c r="Y110" s="96" t="str">
        <f t="shared" si="26"/>
        <v/>
      </c>
      <c r="Z110" s="96" t="str">
        <f t="shared" si="23"/>
        <v>年0月</v>
      </c>
      <c r="AA110" s="96">
        <f>COUNTIF($T$5:$T110,T110)</f>
        <v>106</v>
      </c>
      <c r="AB110" s="96">
        <f t="shared" si="24"/>
        <v>106</v>
      </c>
      <c r="AC110" s="96"/>
      <c r="AD110" s="96"/>
    </row>
    <row r="111" spans="1:30" ht="18.75" customHeight="1">
      <c r="A111" s="62"/>
      <c r="B111" s="23" t="str">
        <f>IFERROR(VLOOKUP($A111,②利用者名簿!$A:$D,2,0),"")</f>
        <v/>
      </c>
      <c r="C111" s="108" t="str">
        <f>IF(D111=0,"",IF(D111&gt;3,①基本情報!$B$5,①基本情報!$B$5+1))</f>
        <v/>
      </c>
      <c r="D111" s="65"/>
      <c r="E111" s="65"/>
      <c r="F111" s="35" t="str">
        <f t="shared" si="28"/>
        <v>//</v>
      </c>
      <c r="G111" s="62"/>
      <c r="H111" s="62"/>
      <c r="I111" s="23" t="str">
        <f t="shared" si="21"/>
        <v/>
      </c>
      <c r="J111" s="62"/>
      <c r="K111" s="64"/>
      <c r="L111" s="64"/>
      <c r="M111" s="62"/>
      <c r="N111" s="23" t="str">
        <f>IFERROR(VLOOKUP($A111,②利用者名簿!$A:$D,3,0),"")</f>
        <v/>
      </c>
      <c r="O111" s="39" t="str">
        <f>IFERROR(2*①基本情報!$B$12*③入力シート!I111,"")</f>
        <v/>
      </c>
      <c r="P111" s="39" t="str">
        <f>IFERROR(N111*③入力シート!I111,"")</f>
        <v/>
      </c>
      <c r="Q111" s="23" t="str">
        <f>IFERROR(VLOOKUP($A111,②利用者名簿!$A:$D,4,0),"")</f>
        <v/>
      </c>
      <c r="S111" s="96">
        <f t="shared" si="22"/>
        <v>1</v>
      </c>
      <c r="T111" s="96" t="str">
        <f t="shared" si="16"/>
        <v/>
      </c>
      <c r="U111" s="96">
        <f t="shared" si="17"/>
        <v>0</v>
      </c>
      <c r="V111" s="96" t="str">
        <f t="shared" si="18"/>
        <v/>
      </c>
      <c r="W111" s="97" t="str">
        <f t="shared" si="19"/>
        <v/>
      </c>
      <c r="X111" s="96">
        <f t="shared" si="20"/>
        <v>0</v>
      </c>
      <c r="Y111" s="96" t="str">
        <f t="shared" si="26"/>
        <v/>
      </c>
      <c r="Z111" s="96" t="str">
        <f t="shared" si="23"/>
        <v>年0月</v>
      </c>
      <c r="AA111" s="96">
        <f>COUNTIF($T$5:$T111,T111)</f>
        <v>107</v>
      </c>
      <c r="AB111" s="96">
        <f t="shared" si="24"/>
        <v>107</v>
      </c>
      <c r="AC111" s="96"/>
      <c r="AD111" s="96"/>
    </row>
    <row r="112" spans="1:30" ht="18.75" customHeight="1">
      <c r="A112" s="62"/>
      <c r="B112" s="23" t="str">
        <f>IFERROR(VLOOKUP($A112,②利用者名簿!$A:$D,2,0),"")</f>
        <v/>
      </c>
      <c r="C112" s="108" t="str">
        <f>IF(D112=0,"",IF(D112&gt;3,①基本情報!$B$5,①基本情報!$B$5+1))</f>
        <v/>
      </c>
      <c r="D112" s="65"/>
      <c r="E112" s="65"/>
      <c r="F112" s="35" t="str">
        <f t="shared" si="28"/>
        <v>//</v>
      </c>
      <c r="G112" s="62"/>
      <c r="H112" s="62"/>
      <c r="I112" s="23" t="str">
        <f t="shared" si="21"/>
        <v/>
      </c>
      <c r="J112" s="62"/>
      <c r="K112" s="64"/>
      <c r="L112" s="64"/>
      <c r="M112" s="62"/>
      <c r="N112" s="23" t="str">
        <f>IFERROR(VLOOKUP($A112,②利用者名簿!$A:$D,3,0),"")</f>
        <v/>
      </c>
      <c r="O112" s="39" t="str">
        <f>IFERROR(2*①基本情報!$B$12*③入力シート!I112,"")</f>
        <v/>
      </c>
      <c r="P112" s="39" t="str">
        <f>IFERROR(N112*③入力シート!I112,"")</f>
        <v/>
      </c>
      <c r="Q112" s="23" t="str">
        <f>IFERROR(VLOOKUP($A112,②利用者名簿!$A:$D,4,0),"")</f>
        <v/>
      </c>
      <c r="S112" s="96">
        <f t="shared" si="22"/>
        <v>1</v>
      </c>
      <c r="T112" s="96" t="str">
        <f t="shared" si="16"/>
        <v/>
      </c>
      <c r="U112" s="96">
        <f t="shared" si="17"/>
        <v>0</v>
      </c>
      <c r="V112" s="96" t="str">
        <f t="shared" si="18"/>
        <v/>
      </c>
      <c r="W112" s="97" t="str">
        <f t="shared" si="19"/>
        <v/>
      </c>
      <c r="X112" s="96">
        <f t="shared" si="20"/>
        <v>0</v>
      </c>
      <c r="Y112" s="96" t="str">
        <f t="shared" si="26"/>
        <v/>
      </c>
      <c r="Z112" s="96" t="str">
        <f t="shared" si="23"/>
        <v>年0月</v>
      </c>
      <c r="AA112" s="96">
        <f>COUNTIF($T$5:$T112,T112)</f>
        <v>108</v>
      </c>
      <c r="AB112" s="96">
        <f t="shared" si="24"/>
        <v>108</v>
      </c>
      <c r="AC112" s="96"/>
      <c r="AD112" s="96"/>
    </row>
    <row r="113" spans="1:30" ht="18.75" customHeight="1">
      <c r="A113" s="62"/>
      <c r="B113" s="23" t="str">
        <f>IFERROR(VLOOKUP($A113,②利用者名簿!$A:$D,2,0),"")</f>
        <v/>
      </c>
      <c r="C113" s="108" t="str">
        <f>IF(D113=0,"",IF(D113&gt;3,①基本情報!$B$5,①基本情報!$B$5+1))</f>
        <v/>
      </c>
      <c r="D113" s="65"/>
      <c r="E113" s="65"/>
      <c r="F113" s="35" t="str">
        <f t="shared" si="28"/>
        <v>//</v>
      </c>
      <c r="G113" s="62"/>
      <c r="H113" s="62"/>
      <c r="I113" s="23" t="str">
        <f t="shared" si="21"/>
        <v/>
      </c>
      <c r="J113" s="62"/>
      <c r="K113" s="64"/>
      <c r="L113" s="64"/>
      <c r="M113" s="62"/>
      <c r="N113" s="23" t="str">
        <f>IFERROR(VLOOKUP($A113,②利用者名簿!$A:$D,3,0),"")</f>
        <v/>
      </c>
      <c r="O113" s="39" t="str">
        <f>IFERROR(2*①基本情報!$B$12*③入力シート!I113,"")</f>
        <v/>
      </c>
      <c r="P113" s="39" t="str">
        <f>IFERROR(N113*③入力シート!I113,"")</f>
        <v/>
      </c>
      <c r="Q113" s="23" t="str">
        <f>IFERROR(VLOOKUP($A113,②利用者名簿!$A:$D,4,0),"")</f>
        <v/>
      </c>
      <c r="S113" s="96">
        <f t="shared" si="22"/>
        <v>1</v>
      </c>
      <c r="T113" s="96" t="str">
        <f t="shared" si="16"/>
        <v/>
      </c>
      <c r="U113" s="96">
        <f t="shared" si="17"/>
        <v>0</v>
      </c>
      <c r="V113" s="96" t="str">
        <f t="shared" si="18"/>
        <v/>
      </c>
      <c r="W113" s="97" t="str">
        <f t="shared" si="19"/>
        <v/>
      </c>
      <c r="X113" s="96">
        <f t="shared" si="20"/>
        <v>0</v>
      </c>
      <c r="Y113" s="96" t="str">
        <f t="shared" si="26"/>
        <v/>
      </c>
      <c r="Z113" s="96" t="str">
        <f t="shared" si="23"/>
        <v>年0月</v>
      </c>
      <c r="AA113" s="96">
        <f>COUNTIF($T$5:$T113,T113)</f>
        <v>109</v>
      </c>
      <c r="AB113" s="96">
        <f t="shared" si="24"/>
        <v>109</v>
      </c>
      <c r="AC113" s="96"/>
      <c r="AD113" s="96"/>
    </row>
    <row r="114" spans="1:30" ht="18.75" customHeight="1">
      <c r="A114" s="62"/>
      <c r="B114" s="23" t="str">
        <f>IFERROR(VLOOKUP($A114,②利用者名簿!$A:$D,2,0),"")</f>
        <v/>
      </c>
      <c r="C114" s="108" t="str">
        <f>IF(D114=0,"",IF(D114&gt;3,①基本情報!$B$5,①基本情報!$B$5+1))</f>
        <v/>
      </c>
      <c r="D114" s="65"/>
      <c r="E114" s="65"/>
      <c r="F114" s="35" t="str">
        <f t="shared" si="28"/>
        <v>//</v>
      </c>
      <c r="G114" s="62"/>
      <c r="H114" s="62"/>
      <c r="I114" s="23" t="str">
        <f t="shared" si="21"/>
        <v/>
      </c>
      <c r="J114" s="62"/>
      <c r="K114" s="64"/>
      <c r="L114" s="64"/>
      <c r="M114" s="62"/>
      <c r="N114" s="23" t="str">
        <f>IFERROR(VLOOKUP($A114,②利用者名簿!$A:$D,3,0),"")</f>
        <v/>
      </c>
      <c r="O114" s="39" t="str">
        <f>IFERROR(2*①基本情報!$B$12*③入力シート!I114,"")</f>
        <v/>
      </c>
      <c r="P114" s="39" t="str">
        <f>IFERROR(N114*③入力シート!I114,"")</f>
        <v/>
      </c>
      <c r="Q114" s="23" t="str">
        <f>IFERROR(VLOOKUP($A114,②利用者名簿!$A:$D,4,0),"")</f>
        <v/>
      </c>
      <c r="S114" s="96">
        <f t="shared" si="22"/>
        <v>1</v>
      </c>
      <c r="T114" s="96" t="str">
        <f t="shared" si="16"/>
        <v/>
      </c>
      <c r="U114" s="96">
        <f t="shared" si="17"/>
        <v>0</v>
      </c>
      <c r="V114" s="96" t="str">
        <f t="shared" si="18"/>
        <v/>
      </c>
      <c r="W114" s="97" t="str">
        <f t="shared" si="19"/>
        <v/>
      </c>
      <c r="X114" s="96">
        <f t="shared" si="20"/>
        <v>0</v>
      </c>
      <c r="Y114" s="96" t="str">
        <f t="shared" si="26"/>
        <v/>
      </c>
      <c r="Z114" s="96" t="str">
        <f t="shared" si="23"/>
        <v>年0月</v>
      </c>
      <c r="AA114" s="96">
        <f>COUNTIF($T$5:$T114,T114)</f>
        <v>110</v>
      </c>
      <c r="AB114" s="96">
        <f t="shared" si="24"/>
        <v>110</v>
      </c>
      <c r="AC114" s="96"/>
      <c r="AD114" s="96"/>
    </row>
    <row r="115" spans="1:30" ht="18.75" customHeight="1">
      <c r="A115" s="62"/>
      <c r="B115" s="23" t="str">
        <f>IFERROR(VLOOKUP($A115,②利用者名簿!$A:$D,2,0),"")</f>
        <v/>
      </c>
      <c r="C115" s="108" t="str">
        <f>IF(D115=0,"",IF(D115&gt;3,①基本情報!$B$5,①基本情報!$B$5+1))</f>
        <v/>
      </c>
      <c r="D115" s="65"/>
      <c r="E115" s="65"/>
      <c r="F115" s="35" t="str">
        <f t="shared" si="28"/>
        <v>//</v>
      </c>
      <c r="G115" s="62"/>
      <c r="H115" s="62"/>
      <c r="I115" s="23" t="str">
        <f t="shared" si="21"/>
        <v/>
      </c>
      <c r="J115" s="62"/>
      <c r="K115" s="64"/>
      <c r="L115" s="64"/>
      <c r="M115" s="62"/>
      <c r="N115" s="23" t="str">
        <f>IFERROR(VLOOKUP($A115,②利用者名簿!$A:$D,3,0),"")</f>
        <v/>
      </c>
      <c r="O115" s="39" t="str">
        <f>IFERROR(2*①基本情報!$B$12*③入力シート!I115,"")</f>
        <v/>
      </c>
      <c r="P115" s="39" t="str">
        <f>IFERROR(N115*③入力シート!I115,"")</f>
        <v/>
      </c>
      <c r="Q115" s="23" t="str">
        <f>IFERROR(VLOOKUP($A115,②利用者名簿!$A:$D,4,0),"")</f>
        <v/>
      </c>
      <c r="S115" s="96">
        <f t="shared" si="22"/>
        <v>1</v>
      </c>
      <c r="T115" s="96" t="str">
        <f t="shared" si="16"/>
        <v/>
      </c>
      <c r="U115" s="96">
        <f t="shared" si="17"/>
        <v>0</v>
      </c>
      <c r="V115" s="96" t="str">
        <f t="shared" si="18"/>
        <v/>
      </c>
      <c r="W115" s="97" t="str">
        <f t="shared" si="19"/>
        <v/>
      </c>
      <c r="X115" s="96">
        <f t="shared" si="20"/>
        <v>0</v>
      </c>
      <c r="Y115" s="96" t="str">
        <f t="shared" si="26"/>
        <v/>
      </c>
      <c r="Z115" s="96" t="str">
        <f t="shared" si="23"/>
        <v>年0月</v>
      </c>
      <c r="AA115" s="96">
        <f>COUNTIF($T$5:$T115,T115)</f>
        <v>111</v>
      </c>
      <c r="AB115" s="96">
        <f t="shared" si="24"/>
        <v>111</v>
      </c>
      <c r="AC115" s="96"/>
      <c r="AD115" s="96"/>
    </row>
    <row r="116" spans="1:30" ht="18.75" customHeight="1">
      <c r="A116" s="62"/>
      <c r="B116" s="23" t="str">
        <f>IFERROR(VLOOKUP($A116,②利用者名簿!$A:$D,2,0),"")</f>
        <v/>
      </c>
      <c r="C116" s="108" t="str">
        <f>IF(D116=0,"",IF(D116&gt;3,①基本情報!$B$5,①基本情報!$B$5+1))</f>
        <v/>
      </c>
      <c r="D116" s="65"/>
      <c r="E116" s="65"/>
      <c r="F116" s="35" t="str">
        <f t="shared" si="28"/>
        <v>//</v>
      </c>
      <c r="G116" s="62"/>
      <c r="H116" s="62"/>
      <c r="I116" s="23" t="str">
        <f t="shared" si="21"/>
        <v/>
      </c>
      <c r="J116" s="62"/>
      <c r="K116" s="64"/>
      <c r="L116" s="64"/>
      <c r="M116" s="62"/>
      <c r="N116" s="23" t="str">
        <f>IFERROR(VLOOKUP($A116,②利用者名簿!$A:$D,3,0),"")</f>
        <v/>
      </c>
      <c r="O116" s="39" t="str">
        <f>IFERROR(2*①基本情報!$B$12*③入力シート!I116,"")</f>
        <v/>
      </c>
      <c r="P116" s="39" t="str">
        <f>IFERROR(N116*③入力シート!I116,"")</f>
        <v/>
      </c>
      <c r="Q116" s="23" t="str">
        <f>IFERROR(VLOOKUP($A116,②利用者名簿!$A:$D,4,0),"")</f>
        <v/>
      </c>
      <c r="S116" s="96">
        <f t="shared" si="22"/>
        <v>1</v>
      </c>
      <c r="T116" s="96" t="str">
        <f t="shared" si="16"/>
        <v/>
      </c>
      <c r="U116" s="96">
        <f t="shared" si="17"/>
        <v>0</v>
      </c>
      <c r="V116" s="96" t="str">
        <f t="shared" si="18"/>
        <v/>
      </c>
      <c r="W116" s="97" t="str">
        <f t="shared" si="19"/>
        <v/>
      </c>
      <c r="X116" s="96">
        <f t="shared" si="20"/>
        <v>0</v>
      </c>
      <c r="Y116" s="96" t="str">
        <f t="shared" si="26"/>
        <v/>
      </c>
      <c r="Z116" s="96" t="str">
        <f t="shared" si="23"/>
        <v>年0月</v>
      </c>
      <c r="AA116" s="96">
        <f>COUNTIF($T$5:$T116,T116)</f>
        <v>112</v>
      </c>
      <c r="AB116" s="96">
        <f t="shared" si="24"/>
        <v>112</v>
      </c>
      <c r="AC116" s="96"/>
      <c r="AD116" s="96"/>
    </row>
    <row r="117" spans="1:30" ht="18.75" customHeight="1">
      <c r="A117" s="62"/>
      <c r="B117" s="23" t="str">
        <f>IFERROR(VLOOKUP($A117,②利用者名簿!$A:$D,2,0),"")</f>
        <v/>
      </c>
      <c r="C117" s="108" t="str">
        <f>IF(D117=0,"",IF(D117&gt;3,①基本情報!$B$5,①基本情報!$B$5+1))</f>
        <v/>
      </c>
      <c r="D117" s="65"/>
      <c r="E117" s="65"/>
      <c r="F117" s="35" t="str">
        <f t="shared" si="28"/>
        <v>//</v>
      </c>
      <c r="G117" s="62"/>
      <c r="H117" s="62"/>
      <c r="I117" s="23" t="str">
        <f t="shared" si="21"/>
        <v/>
      </c>
      <c r="J117" s="62"/>
      <c r="K117" s="64"/>
      <c r="L117" s="64"/>
      <c r="M117" s="62"/>
      <c r="N117" s="23" t="str">
        <f>IFERROR(VLOOKUP($A117,②利用者名簿!$A:$D,3,0),"")</f>
        <v/>
      </c>
      <c r="O117" s="39" t="str">
        <f>IFERROR(2*①基本情報!$B$12*③入力シート!I117,"")</f>
        <v/>
      </c>
      <c r="P117" s="39" t="str">
        <f>IFERROR(N117*③入力シート!I117,"")</f>
        <v/>
      </c>
      <c r="Q117" s="23" t="str">
        <f>IFERROR(VLOOKUP($A117,②利用者名簿!$A:$D,4,0),"")</f>
        <v/>
      </c>
      <c r="S117" s="96">
        <f t="shared" si="22"/>
        <v>1</v>
      </c>
      <c r="T117" s="96" t="str">
        <f t="shared" si="16"/>
        <v/>
      </c>
      <c r="U117" s="96">
        <f t="shared" si="17"/>
        <v>0</v>
      </c>
      <c r="V117" s="96" t="str">
        <f t="shared" si="18"/>
        <v/>
      </c>
      <c r="W117" s="97" t="str">
        <f t="shared" si="19"/>
        <v/>
      </c>
      <c r="X117" s="96">
        <f t="shared" si="20"/>
        <v>0</v>
      </c>
      <c r="Y117" s="96" t="str">
        <f t="shared" si="26"/>
        <v/>
      </c>
      <c r="Z117" s="96" t="str">
        <f t="shared" si="23"/>
        <v>年0月</v>
      </c>
      <c r="AA117" s="96">
        <f>COUNTIF($T$5:$T117,T117)</f>
        <v>113</v>
      </c>
      <c r="AB117" s="96">
        <f t="shared" si="24"/>
        <v>113</v>
      </c>
      <c r="AC117" s="96"/>
      <c r="AD117" s="96"/>
    </row>
    <row r="118" spans="1:30" ht="18.75" customHeight="1">
      <c r="A118" s="62"/>
      <c r="B118" s="23" t="str">
        <f>IFERROR(VLOOKUP($A118,②利用者名簿!$A:$D,2,0),"")</f>
        <v/>
      </c>
      <c r="C118" s="108" t="str">
        <f>IF(D118=0,"",IF(D118&gt;3,①基本情報!$B$5,①基本情報!$B$5+1))</f>
        <v/>
      </c>
      <c r="D118" s="65"/>
      <c r="E118" s="65"/>
      <c r="F118" s="35" t="str">
        <f t="shared" si="28"/>
        <v>//</v>
      </c>
      <c r="G118" s="62"/>
      <c r="H118" s="62"/>
      <c r="I118" s="23" t="str">
        <f t="shared" si="21"/>
        <v/>
      </c>
      <c r="J118" s="62"/>
      <c r="K118" s="64"/>
      <c r="L118" s="64"/>
      <c r="M118" s="62"/>
      <c r="N118" s="23" t="str">
        <f>IFERROR(VLOOKUP($A118,②利用者名簿!$A:$D,3,0),"")</f>
        <v/>
      </c>
      <c r="O118" s="39" t="str">
        <f>IFERROR(2*①基本情報!$B$12*③入力シート!I118,"")</f>
        <v/>
      </c>
      <c r="P118" s="39" t="str">
        <f>IFERROR(N118*③入力シート!I118,"")</f>
        <v/>
      </c>
      <c r="Q118" s="23" t="str">
        <f>IFERROR(VLOOKUP($A118,②利用者名簿!$A:$D,4,0),"")</f>
        <v/>
      </c>
      <c r="S118" s="96">
        <f t="shared" si="22"/>
        <v>1</v>
      </c>
      <c r="T118" s="96" t="str">
        <f t="shared" si="16"/>
        <v/>
      </c>
      <c r="U118" s="96">
        <f t="shared" si="17"/>
        <v>0</v>
      </c>
      <c r="V118" s="96" t="str">
        <f t="shared" si="18"/>
        <v/>
      </c>
      <c r="W118" s="97" t="str">
        <f t="shared" si="19"/>
        <v/>
      </c>
      <c r="X118" s="96">
        <f t="shared" si="20"/>
        <v>0</v>
      </c>
      <c r="Y118" s="96" t="str">
        <f t="shared" si="26"/>
        <v/>
      </c>
      <c r="Z118" s="96" t="str">
        <f t="shared" si="23"/>
        <v>年0月</v>
      </c>
      <c r="AA118" s="96">
        <f>COUNTIF($T$5:$T118,T118)</f>
        <v>114</v>
      </c>
      <c r="AB118" s="96">
        <f t="shared" si="24"/>
        <v>114</v>
      </c>
      <c r="AC118" s="96"/>
      <c r="AD118" s="96"/>
    </row>
    <row r="119" spans="1:30" ht="18.75" customHeight="1">
      <c r="A119" s="62"/>
      <c r="B119" s="23" t="str">
        <f>IFERROR(VLOOKUP($A119,②利用者名簿!$A:$D,2,0),"")</f>
        <v/>
      </c>
      <c r="C119" s="108" t="str">
        <f>IF(D119=0,"",IF(D119&gt;3,①基本情報!$B$5,①基本情報!$B$5+1))</f>
        <v/>
      </c>
      <c r="D119" s="65"/>
      <c r="E119" s="65"/>
      <c r="F119" s="35" t="str">
        <f t="shared" si="28"/>
        <v>//</v>
      </c>
      <c r="G119" s="62"/>
      <c r="H119" s="62"/>
      <c r="I119" s="23" t="str">
        <f t="shared" si="21"/>
        <v/>
      </c>
      <c r="J119" s="62"/>
      <c r="K119" s="64"/>
      <c r="L119" s="64"/>
      <c r="M119" s="62"/>
      <c r="N119" s="23" t="str">
        <f>IFERROR(VLOOKUP($A119,②利用者名簿!$A:$D,3,0),"")</f>
        <v/>
      </c>
      <c r="O119" s="39" t="str">
        <f>IFERROR(2*①基本情報!$B$12*③入力シート!I119,"")</f>
        <v/>
      </c>
      <c r="P119" s="39" t="str">
        <f>IFERROR(N119*③入力シート!I119,"")</f>
        <v/>
      </c>
      <c r="Q119" s="23" t="str">
        <f>IFERROR(VLOOKUP($A119,②利用者名簿!$A:$D,4,0),"")</f>
        <v/>
      </c>
      <c r="S119" s="96">
        <f t="shared" si="22"/>
        <v>1</v>
      </c>
      <c r="T119" s="96" t="str">
        <f t="shared" si="16"/>
        <v/>
      </c>
      <c r="U119" s="96">
        <f t="shared" si="17"/>
        <v>0</v>
      </c>
      <c r="V119" s="96" t="str">
        <f t="shared" si="18"/>
        <v/>
      </c>
      <c r="W119" s="97" t="str">
        <f t="shared" si="19"/>
        <v/>
      </c>
      <c r="X119" s="96">
        <f t="shared" si="20"/>
        <v>0</v>
      </c>
      <c r="Y119" s="96" t="str">
        <f t="shared" si="26"/>
        <v/>
      </c>
      <c r="Z119" s="96" t="str">
        <f t="shared" si="23"/>
        <v>年0月</v>
      </c>
      <c r="AA119" s="96">
        <f>COUNTIF($T$5:$T119,T119)</f>
        <v>115</v>
      </c>
      <c r="AB119" s="96">
        <f t="shared" si="24"/>
        <v>115</v>
      </c>
      <c r="AC119" s="96"/>
      <c r="AD119" s="96"/>
    </row>
    <row r="120" spans="1:30" ht="18.75" customHeight="1">
      <c r="A120" s="62"/>
      <c r="B120" s="23" t="str">
        <f>IFERROR(VLOOKUP($A120,②利用者名簿!$A:$D,2,0),"")</f>
        <v/>
      </c>
      <c r="C120" s="108" t="str">
        <f>IF(D120=0,"",IF(D120&gt;3,①基本情報!$B$5,①基本情報!$B$5+1))</f>
        <v/>
      </c>
      <c r="D120" s="65"/>
      <c r="E120" s="65"/>
      <c r="F120" s="35" t="str">
        <f t="shared" si="28"/>
        <v>//</v>
      </c>
      <c r="G120" s="62"/>
      <c r="H120" s="62"/>
      <c r="I120" s="23" t="str">
        <f t="shared" si="21"/>
        <v/>
      </c>
      <c r="J120" s="62"/>
      <c r="K120" s="64"/>
      <c r="L120" s="64"/>
      <c r="M120" s="62"/>
      <c r="N120" s="23" t="str">
        <f>IFERROR(VLOOKUP($A120,②利用者名簿!$A:$D,3,0),"")</f>
        <v/>
      </c>
      <c r="O120" s="39" t="str">
        <f>IFERROR(2*①基本情報!$B$12*③入力シート!I120,"")</f>
        <v/>
      </c>
      <c r="P120" s="39" t="str">
        <f>IFERROR(N120*③入力シート!I120,"")</f>
        <v/>
      </c>
      <c r="Q120" s="23" t="str">
        <f>IFERROR(VLOOKUP($A120,②利用者名簿!$A:$D,4,0),"")</f>
        <v/>
      </c>
      <c r="S120" s="96">
        <f t="shared" si="22"/>
        <v>1</v>
      </c>
      <c r="T120" s="96" t="str">
        <f t="shared" si="16"/>
        <v/>
      </c>
      <c r="U120" s="96">
        <f t="shared" si="17"/>
        <v>0</v>
      </c>
      <c r="V120" s="96" t="str">
        <f t="shared" si="18"/>
        <v/>
      </c>
      <c r="W120" s="97" t="str">
        <f t="shared" si="19"/>
        <v/>
      </c>
      <c r="X120" s="96">
        <f t="shared" si="20"/>
        <v>0</v>
      </c>
      <c r="Y120" s="96" t="str">
        <f t="shared" si="26"/>
        <v/>
      </c>
      <c r="Z120" s="96" t="str">
        <f t="shared" si="23"/>
        <v>年0月</v>
      </c>
      <c r="AA120" s="96">
        <f>COUNTIF($T$5:$T120,T120)</f>
        <v>116</v>
      </c>
      <c r="AB120" s="96">
        <f t="shared" si="24"/>
        <v>116</v>
      </c>
      <c r="AC120" s="96"/>
      <c r="AD120" s="96"/>
    </row>
    <row r="121" spans="1:30" ht="18.75" customHeight="1">
      <c r="A121" s="62"/>
      <c r="B121" s="23" t="str">
        <f>IFERROR(VLOOKUP($A121,②利用者名簿!$A:$D,2,0),"")</f>
        <v/>
      </c>
      <c r="C121" s="108" t="str">
        <f>IF(D121=0,"",IF(D121&gt;3,①基本情報!$B$5,①基本情報!$B$5+1))</f>
        <v/>
      </c>
      <c r="D121" s="65"/>
      <c r="E121" s="65"/>
      <c r="F121" s="35" t="str">
        <f t="shared" si="28"/>
        <v>//</v>
      </c>
      <c r="G121" s="62"/>
      <c r="H121" s="62"/>
      <c r="I121" s="23" t="str">
        <f t="shared" si="21"/>
        <v/>
      </c>
      <c r="J121" s="62"/>
      <c r="K121" s="64"/>
      <c r="L121" s="64"/>
      <c r="M121" s="62"/>
      <c r="N121" s="23" t="str">
        <f>IFERROR(VLOOKUP($A121,②利用者名簿!$A:$D,3,0),"")</f>
        <v/>
      </c>
      <c r="O121" s="39" t="str">
        <f>IFERROR(2*①基本情報!$B$12*③入力シート!I121,"")</f>
        <v/>
      </c>
      <c r="P121" s="39" t="str">
        <f>IFERROR(N121*③入力シート!I121,"")</f>
        <v/>
      </c>
      <c r="Q121" s="23" t="str">
        <f>IFERROR(VLOOKUP($A121,②利用者名簿!$A:$D,4,0),"")</f>
        <v/>
      </c>
      <c r="S121" s="96">
        <f t="shared" si="22"/>
        <v>1</v>
      </c>
      <c r="T121" s="96" t="str">
        <f t="shared" si="16"/>
        <v/>
      </c>
      <c r="U121" s="96">
        <f t="shared" si="17"/>
        <v>0</v>
      </c>
      <c r="V121" s="96" t="str">
        <f t="shared" si="18"/>
        <v/>
      </c>
      <c r="W121" s="97" t="str">
        <f t="shared" si="19"/>
        <v/>
      </c>
      <c r="X121" s="96">
        <f t="shared" si="20"/>
        <v>0</v>
      </c>
      <c r="Y121" s="96" t="str">
        <f t="shared" si="26"/>
        <v/>
      </c>
      <c r="Z121" s="96" t="str">
        <f t="shared" si="23"/>
        <v>年0月</v>
      </c>
      <c r="AA121" s="96">
        <f>COUNTIF($T$5:$T121,T121)</f>
        <v>117</v>
      </c>
      <c r="AB121" s="96">
        <f t="shared" si="24"/>
        <v>117</v>
      </c>
      <c r="AC121" s="96"/>
      <c r="AD121" s="96"/>
    </row>
    <row r="122" spans="1:30" ht="18.75" customHeight="1">
      <c r="A122" s="62"/>
      <c r="B122" s="23" t="str">
        <f>IFERROR(VLOOKUP($A122,②利用者名簿!$A:$D,2,0),"")</f>
        <v/>
      </c>
      <c r="C122" s="108" t="str">
        <f>IF(D122=0,"",IF(D122&gt;3,①基本情報!$B$5,①基本情報!$B$5+1))</f>
        <v/>
      </c>
      <c r="D122" s="65"/>
      <c r="E122" s="65"/>
      <c r="F122" s="35" t="str">
        <f t="shared" si="28"/>
        <v>//</v>
      </c>
      <c r="G122" s="62"/>
      <c r="H122" s="62"/>
      <c r="I122" s="23" t="str">
        <f t="shared" si="21"/>
        <v/>
      </c>
      <c r="J122" s="62"/>
      <c r="K122" s="64"/>
      <c r="L122" s="64"/>
      <c r="M122" s="62"/>
      <c r="N122" s="23" t="str">
        <f>IFERROR(VLOOKUP($A122,②利用者名簿!$A:$D,3,0),"")</f>
        <v/>
      </c>
      <c r="O122" s="39" t="str">
        <f>IFERROR(2*①基本情報!$B$12*③入力シート!I122,"")</f>
        <v/>
      </c>
      <c r="P122" s="39" t="str">
        <f>IFERROR(N122*③入力シート!I122,"")</f>
        <v/>
      </c>
      <c r="Q122" s="23" t="str">
        <f>IFERROR(VLOOKUP($A122,②利用者名簿!$A:$D,4,0),"")</f>
        <v/>
      </c>
      <c r="S122" s="96">
        <f t="shared" si="22"/>
        <v>1</v>
      </c>
      <c r="T122" s="96" t="str">
        <f t="shared" si="16"/>
        <v/>
      </c>
      <c r="U122" s="96">
        <f t="shared" si="17"/>
        <v>0</v>
      </c>
      <c r="V122" s="96" t="str">
        <f t="shared" si="18"/>
        <v/>
      </c>
      <c r="W122" s="97" t="str">
        <f t="shared" si="19"/>
        <v/>
      </c>
      <c r="X122" s="96">
        <f t="shared" si="20"/>
        <v>0</v>
      </c>
      <c r="Y122" s="96" t="str">
        <f t="shared" si="26"/>
        <v/>
      </c>
      <c r="Z122" s="96" t="str">
        <f t="shared" si="23"/>
        <v>年0月</v>
      </c>
      <c r="AA122" s="96">
        <f>COUNTIF($T$5:$T122,T122)</f>
        <v>118</v>
      </c>
      <c r="AB122" s="96">
        <f t="shared" si="24"/>
        <v>118</v>
      </c>
      <c r="AC122" s="96"/>
      <c r="AD122" s="96"/>
    </row>
    <row r="123" spans="1:30" ht="18.75" customHeight="1">
      <c r="A123" s="62"/>
      <c r="B123" s="23" t="str">
        <f>IFERROR(VLOOKUP($A123,②利用者名簿!$A:$D,2,0),"")</f>
        <v/>
      </c>
      <c r="C123" s="108" t="str">
        <f>IF(D123=0,"",IF(D123&gt;3,①基本情報!$B$5,①基本情報!$B$5+1))</f>
        <v/>
      </c>
      <c r="D123" s="65"/>
      <c r="E123" s="65"/>
      <c r="F123" s="35" t="str">
        <f t="shared" si="28"/>
        <v>//</v>
      </c>
      <c r="G123" s="62"/>
      <c r="H123" s="62"/>
      <c r="I123" s="23" t="str">
        <f t="shared" si="21"/>
        <v/>
      </c>
      <c r="J123" s="62"/>
      <c r="K123" s="64"/>
      <c r="L123" s="64"/>
      <c r="M123" s="62"/>
      <c r="N123" s="23" t="str">
        <f>IFERROR(VLOOKUP($A123,②利用者名簿!$A:$D,3,0),"")</f>
        <v/>
      </c>
      <c r="O123" s="39" t="str">
        <f>IFERROR(2*①基本情報!$B$12*③入力シート!I123,"")</f>
        <v/>
      </c>
      <c r="P123" s="39" t="str">
        <f>IFERROR(N123*③入力シート!I123,"")</f>
        <v/>
      </c>
      <c r="Q123" s="23" t="str">
        <f>IFERROR(VLOOKUP($A123,②利用者名簿!$A:$D,4,0),"")</f>
        <v/>
      </c>
      <c r="S123" s="96">
        <f t="shared" si="22"/>
        <v>1</v>
      </c>
      <c r="T123" s="96" t="str">
        <f t="shared" si="16"/>
        <v/>
      </c>
      <c r="U123" s="96">
        <f t="shared" si="17"/>
        <v>0</v>
      </c>
      <c r="V123" s="96" t="str">
        <f t="shared" si="18"/>
        <v/>
      </c>
      <c r="W123" s="97" t="str">
        <f t="shared" si="19"/>
        <v/>
      </c>
      <c r="X123" s="96">
        <f t="shared" si="20"/>
        <v>0</v>
      </c>
      <c r="Y123" s="96" t="str">
        <f t="shared" si="26"/>
        <v/>
      </c>
      <c r="Z123" s="96" t="str">
        <f t="shared" si="23"/>
        <v>年0月</v>
      </c>
      <c r="AA123" s="96">
        <f>COUNTIF($T$5:$T123,T123)</f>
        <v>119</v>
      </c>
      <c r="AB123" s="96">
        <f t="shared" si="24"/>
        <v>119</v>
      </c>
      <c r="AC123" s="96"/>
      <c r="AD123" s="96"/>
    </row>
    <row r="124" spans="1:30" ht="18.75" customHeight="1">
      <c r="A124" s="62"/>
      <c r="B124" s="23" t="str">
        <f>IFERROR(VLOOKUP($A124,②利用者名簿!$A:$D,2,0),"")</f>
        <v/>
      </c>
      <c r="C124" s="108" t="str">
        <f>IF(D124=0,"",IF(D124&gt;3,①基本情報!$B$5,①基本情報!$B$5+1))</f>
        <v/>
      </c>
      <c r="D124" s="65"/>
      <c r="E124" s="65"/>
      <c r="F124" s="35" t="str">
        <f t="shared" si="28"/>
        <v>//</v>
      </c>
      <c r="G124" s="62"/>
      <c r="H124" s="62"/>
      <c r="I124" s="23" t="str">
        <f t="shared" si="21"/>
        <v/>
      </c>
      <c r="J124" s="62"/>
      <c r="K124" s="64"/>
      <c r="L124" s="64"/>
      <c r="M124" s="62"/>
      <c r="N124" s="23" t="str">
        <f>IFERROR(VLOOKUP($A124,②利用者名簿!$A:$D,3,0),"")</f>
        <v/>
      </c>
      <c r="O124" s="39" t="str">
        <f>IFERROR(2*①基本情報!$B$12*③入力シート!I124,"")</f>
        <v/>
      </c>
      <c r="P124" s="39" t="str">
        <f>IFERROR(N124*③入力シート!I124,"")</f>
        <v/>
      </c>
      <c r="Q124" s="23" t="str">
        <f>IFERROR(VLOOKUP($A124,②利用者名簿!$A:$D,4,0),"")</f>
        <v/>
      </c>
      <c r="S124" s="96">
        <f t="shared" si="22"/>
        <v>1</v>
      </c>
      <c r="T124" s="96" t="str">
        <f t="shared" si="16"/>
        <v/>
      </c>
      <c r="U124" s="96">
        <f t="shared" si="17"/>
        <v>0</v>
      </c>
      <c r="V124" s="96" t="str">
        <f t="shared" si="18"/>
        <v/>
      </c>
      <c r="W124" s="97" t="str">
        <f t="shared" si="19"/>
        <v/>
      </c>
      <c r="X124" s="96">
        <f t="shared" si="20"/>
        <v>0</v>
      </c>
      <c r="Y124" s="96" t="str">
        <f t="shared" si="26"/>
        <v/>
      </c>
      <c r="Z124" s="96" t="str">
        <f t="shared" si="23"/>
        <v>年0月</v>
      </c>
      <c r="AA124" s="96">
        <f>COUNTIF($T$5:$T124,T124)</f>
        <v>120</v>
      </c>
      <c r="AB124" s="96">
        <f t="shared" si="24"/>
        <v>120</v>
      </c>
      <c r="AC124" s="96"/>
      <c r="AD124" s="96"/>
    </row>
    <row r="125" spans="1:30" ht="18.75" customHeight="1">
      <c r="A125" s="62"/>
      <c r="B125" s="23" t="str">
        <f>IFERROR(VLOOKUP($A125,②利用者名簿!$A:$D,2,0),"")</f>
        <v/>
      </c>
      <c r="C125" s="108" t="str">
        <f>IF(D125=0,"",IF(D125&gt;3,①基本情報!$B$5,①基本情報!$B$5+1))</f>
        <v/>
      </c>
      <c r="D125" s="65"/>
      <c r="E125" s="65"/>
      <c r="F125" s="35" t="str">
        <f t="shared" si="28"/>
        <v>//</v>
      </c>
      <c r="G125" s="62"/>
      <c r="H125" s="62"/>
      <c r="I125" s="23" t="str">
        <f t="shared" si="21"/>
        <v/>
      </c>
      <c r="J125" s="62"/>
      <c r="K125" s="64"/>
      <c r="L125" s="64"/>
      <c r="M125" s="62"/>
      <c r="N125" s="23" t="str">
        <f>IFERROR(VLOOKUP($A125,②利用者名簿!$A:$D,3,0),"")</f>
        <v/>
      </c>
      <c r="O125" s="39" t="str">
        <f>IFERROR(2*①基本情報!$B$12*③入力シート!I125,"")</f>
        <v/>
      </c>
      <c r="P125" s="39" t="str">
        <f>IFERROR(N125*③入力シート!I125,"")</f>
        <v/>
      </c>
      <c r="Q125" s="23" t="str">
        <f>IFERROR(VLOOKUP($A125,②利用者名簿!$A:$D,4,0),"")</f>
        <v/>
      </c>
      <c r="S125" s="96">
        <f t="shared" si="22"/>
        <v>1</v>
      </c>
      <c r="T125" s="96" t="str">
        <f t="shared" si="16"/>
        <v/>
      </c>
      <c r="U125" s="96">
        <f t="shared" si="17"/>
        <v>0</v>
      </c>
      <c r="V125" s="96" t="str">
        <f t="shared" si="18"/>
        <v/>
      </c>
      <c r="W125" s="97" t="str">
        <f t="shared" si="19"/>
        <v/>
      </c>
      <c r="X125" s="96">
        <f t="shared" si="20"/>
        <v>0</v>
      </c>
      <c r="Y125" s="96" t="str">
        <f t="shared" si="26"/>
        <v/>
      </c>
      <c r="Z125" s="96" t="str">
        <f t="shared" si="23"/>
        <v>年0月</v>
      </c>
      <c r="AA125" s="96">
        <f>COUNTIF($T$5:$T125,T125)</f>
        <v>121</v>
      </c>
      <c r="AB125" s="96">
        <f t="shared" si="24"/>
        <v>121</v>
      </c>
      <c r="AC125" s="96"/>
      <c r="AD125" s="96"/>
    </row>
    <row r="126" spans="1:30" ht="18.75" customHeight="1">
      <c r="A126" s="62"/>
      <c r="B126" s="23" t="str">
        <f>IFERROR(VLOOKUP($A126,②利用者名簿!$A:$D,2,0),"")</f>
        <v/>
      </c>
      <c r="C126" s="108" t="str">
        <f>IF(D126=0,"",IF(D126&gt;3,①基本情報!$B$5,①基本情報!$B$5+1))</f>
        <v/>
      </c>
      <c r="D126" s="65"/>
      <c r="E126" s="65"/>
      <c r="F126" s="35" t="str">
        <f t="shared" si="28"/>
        <v>//</v>
      </c>
      <c r="G126" s="62"/>
      <c r="H126" s="62"/>
      <c r="I126" s="23" t="str">
        <f t="shared" si="21"/>
        <v/>
      </c>
      <c r="J126" s="62"/>
      <c r="K126" s="64"/>
      <c r="L126" s="64"/>
      <c r="M126" s="62"/>
      <c r="N126" s="23" t="str">
        <f>IFERROR(VLOOKUP($A126,②利用者名簿!$A:$D,3,0),"")</f>
        <v/>
      </c>
      <c r="O126" s="39" t="str">
        <f>IFERROR(2*①基本情報!$B$12*③入力シート!I126,"")</f>
        <v/>
      </c>
      <c r="P126" s="39" t="str">
        <f>IFERROR(N126*③入力シート!I126,"")</f>
        <v/>
      </c>
      <c r="Q126" s="23" t="str">
        <f>IFERROR(VLOOKUP($A126,②利用者名簿!$A:$D,4,0),"")</f>
        <v/>
      </c>
      <c r="S126" s="96">
        <f t="shared" si="22"/>
        <v>1</v>
      </c>
      <c r="T126" s="96" t="str">
        <f t="shared" si="16"/>
        <v/>
      </c>
      <c r="U126" s="96">
        <f t="shared" si="17"/>
        <v>0</v>
      </c>
      <c r="V126" s="96" t="str">
        <f t="shared" si="18"/>
        <v/>
      </c>
      <c r="W126" s="97" t="str">
        <f t="shared" si="19"/>
        <v/>
      </c>
      <c r="X126" s="96">
        <f t="shared" si="20"/>
        <v>0</v>
      </c>
      <c r="Y126" s="96" t="str">
        <f t="shared" si="26"/>
        <v/>
      </c>
      <c r="Z126" s="96" t="str">
        <f t="shared" si="23"/>
        <v>年0月</v>
      </c>
      <c r="AA126" s="96">
        <f>COUNTIF($T$5:$T126,T126)</f>
        <v>122</v>
      </c>
      <c r="AB126" s="96">
        <f t="shared" si="24"/>
        <v>122</v>
      </c>
      <c r="AC126" s="96"/>
      <c r="AD126" s="96"/>
    </row>
    <row r="127" spans="1:30" ht="18.75" customHeight="1">
      <c r="A127" s="62"/>
      <c r="B127" s="23" t="str">
        <f>IFERROR(VLOOKUP($A127,②利用者名簿!$A:$D,2,0),"")</f>
        <v/>
      </c>
      <c r="C127" s="108" t="str">
        <f>IF(D127=0,"",IF(D127&gt;3,①基本情報!$B$5,①基本情報!$B$5+1))</f>
        <v/>
      </c>
      <c r="D127" s="65"/>
      <c r="E127" s="65"/>
      <c r="F127" s="35" t="str">
        <f t="shared" si="28"/>
        <v>//</v>
      </c>
      <c r="G127" s="62"/>
      <c r="H127" s="62"/>
      <c r="I127" s="23" t="str">
        <f t="shared" si="21"/>
        <v/>
      </c>
      <c r="J127" s="62"/>
      <c r="K127" s="64"/>
      <c r="L127" s="64"/>
      <c r="M127" s="62"/>
      <c r="N127" s="23" t="str">
        <f>IFERROR(VLOOKUP($A127,②利用者名簿!$A:$D,3,0),"")</f>
        <v/>
      </c>
      <c r="O127" s="39" t="str">
        <f>IFERROR(2*①基本情報!$B$12*③入力シート!I127,"")</f>
        <v/>
      </c>
      <c r="P127" s="39" t="str">
        <f>IFERROR(N127*③入力シート!I127,"")</f>
        <v/>
      </c>
      <c r="Q127" s="23" t="str">
        <f>IFERROR(VLOOKUP($A127,②利用者名簿!$A:$D,4,0),"")</f>
        <v/>
      </c>
      <c r="S127" s="96">
        <f t="shared" si="22"/>
        <v>1</v>
      </c>
      <c r="T127" s="96" t="str">
        <f t="shared" si="16"/>
        <v/>
      </c>
      <c r="U127" s="96">
        <f t="shared" si="17"/>
        <v>0</v>
      </c>
      <c r="V127" s="96" t="str">
        <f t="shared" si="18"/>
        <v/>
      </c>
      <c r="W127" s="97" t="str">
        <f t="shared" si="19"/>
        <v/>
      </c>
      <c r="X127" s="96">
        <f t="shared" si="20"/>
        <v>0</v>
      </c>
      <c r="Y127" s="96" t="str">
        <f t="shared" si="26"/>
        <v/>
      </c>
      <c r="Z127" s="96" t="str">
        <f t="shared" si="23"/>
        <v>年0月</v>
      </c>
      <c r="AA127" s="96">
        <f>COUNTIF($T$5:$T127,T127)</f>
        <v>123</v>
      </c>
      <c r="AB127" s="96">
        <f t="shared" si="24"/>
        <v>123</v>
      </c>
      <c r="AC127" s="96"/>
      <c r="AD127" s="96"/>
    </row>
    <row r="128" spans="1:30" ht="18.75" customHeight="1">
      <c r="A128" s="62"/>
      <c r="B128" s="23" t="str">
        <f>IFERROR(VLOOKUP($A128,②利用者名簿!$A:$D,2,0),"")</f>
        <v/>
      </c>
      <c r="C128" s="108" t="str">
        <f>IF(D128=0,"",IF(D128&gt;3,①基本情報!$B$5,①基本情報!$B$5+1))</f>
        <v/>
      </c>
      <c r="D128" s="65"/>
      <c r="E128" s="65"/>
      <c r="F128" s="35" t="str">
        <f t="shared" si="28"/>
        <v>//</v>
      </c>
      <c r="G128" s="62"/>
      <c r="H128" s="62"/>
      <c r="I128" s="23" t="str">
        <f t="shared" si="21"/>
        <v/>
      </c>
      <c r="J128" s="62"/>
      <c r="K128" s="64"/>
      <c r="L128" s="64"/>
      <c r="M128" s="62"/>
      <c r="N128" s="23" t="str">
        <f>IFERROR(VLOOKUP($A128,②利用者名簿!$A:$D,3,0),"")</f>
        <v/>
      </c>
      <c r="O128" s="39" t="str">
        <f>IFERROR(2*①基本情報!$B$12*③入力シート!I128,"")</f>
        <v/>
      </c>
      <c r="P128" s="39" t="str">
        <f>IFERROR(N128*③入力シート!I128,"")</f>
        <v/>
      </c>
      <c r="Q128" s="23" t="str">
        <f>IFERROR(VLOOKUP($A128,②利用者名簿!$A:$D,4,0),"")</f>
        <v/>
      </c>
      <c r="S128" s="96">
        <f t="shared" si="22"/>
        <v>1</v>
      </c>
      <c r="T128" s="96" t="str">
        <f t="shared" si="16"/>
        <v/>
      </c>
      <c r="U128" s="96">
        <f t="shared" si="17"/>
        <v>0</v>
      </c>
      <c r="V128" s="96" t="str">
        <f t="shared" si="18"/>
        <v/>
      </c>
      <c r="W128" s="97" t="str">
        <f t="shared" si="19"/>
        <v/>
      </c>
      <c r="X128" s="96">
        <f t="shared" si="20"/>
        <v>0</v>
      </c>
      <c r="Y128" s="96" t="str">
        <f t="shared" si="26"/>
        <v/>
      </c>
      <c r="Z128" s="96" t="str">
        <f t="shared" si="23"/>
        <v>年0月</v>
      </c>
      <c r="AA128" s="96">
        <f>COUNTIF($T$5:$T128,T128)</f>
        <v>124</v>
      </c>
      <c r="AB128" s="96">
        <f t="shared" si="24"/>
        <v>124</v>
      </c>
      <c r="AC128" s="96"/>
      <c r="AD128" s="96"/>
    </row>
    <row r="129" spans="1:30" ht="18.75" customHeight="1">
      <c r="A129" s="62"/>
      <c r="B129" s="23" t="str">
        <f>IFERROR(VLOOKUP($A129,②利用者名簿!$A:$D,2,0),"")</f>
        <v/>
      </c>
      <c r="C129" s="108" t="str">
        <f>IF(D129=0,"",IF(D129&gt;3,①基本情報!$B$5,①基本情報!$B$5+1))</f>
        <v/>
      </c>
      <c r="D129" s="65"/>
      <c r="E129" s="65"/>
      <c r="F129" s="35" t="str">
        <f t="shared" si="28"/>
        <v>//</v>
      </c>
      <c r="G129" s="62"/>
      <c r="H129" s="62"/>
      <c r="I129" s="23" t="str">
        <f t="shared" si="21"/>
        <v/>
      </c>
      <c r="J129" s="62"/>
      <c r="K129" s="64"/>
      <c r="L129" s="64"/>
      <c r="M129" s="62"/>
      <c r="N129" s="23" t="str">
        <f>IFERROR(VLOOKUP($A129,②利用者名簿!$A:$D,3,0),"")</f>
        <v/>
      </c>
      <c r="O129" s="39" t="str">
        <f>IFERROR(2*①基本情報!$B$12*③入力シート!I129,"")</f>
        <v/>
      </c>
      <c r="P129" s="39" t="str">
        <f>IFERROR(N129*③入力シート!I129,"")</f>
        <v/>
      </c>
      <c r="Q129" s="23" t="str">
        <f>IFERROR(VLOOKUP($A129,②利用者名簿!$A:$D,4,0),"")</f>
        <v/>
      </c>
      <c r="S129" s="96">
        <f t="shared" si="22"/>
        <v>1</v>
      </c>
      <c r="T129" s="96" t="str">
        <f t="shared" si="16"/>
        <v/>
      </c>
      <c r="U129" s="96">
        <f t="shared" si="17"/>
        <v>0</v>
      </c>
      <c r="V129" s="96" t="str">
        <f t="shared" si="18"/>
        <v/>
      </c>
      <c r="W129" s="97" t="str">
        <f t="shared" si="19"/>
        <v/>
      </c>
      <c r="X129" s="96">
        <f t="shared" si="20"/>
        <v>0</v>
      </c>
      <c r="Y129" s="96" t="str">
        <f t="shared" si="26"/>
        <v/>
      </c>
      <c r="Z129" s="96" t="str">
        <f t="shared" si="23"/>
        <v>年0月</v>
      </c>
      <c r="AA129" s="96">
        <f>COUNTIF($T$5:$T129,T129)</f>
        <v>125</v>
      </c>
      <c r="AB129" s="96">
        <f t="shared" si="24"/>
        <v>125</v>
      </c>
      <c r="AC129" s="96"/>
      <c r="AD129" s="96"/>
    </row>
    <row r="130" spans="1:30" ht="18.75" customHeight="1">
      <c r="A130" s="62"/>
      <c r="B130" s="23" t="str">
        <f>IFERROR(VLOOKUP($A130,②利用者名簿!$A:$D,2,0),"")</f>
        <v/>
      </c>
      <c r="C130" s="108" t="str">
        <f>IF(D130=0,"",IF(D130&gt;3,①基本情報!$B$5,①基本情報!$B$5+1))</f>
        <v/>
      </c>
      <c r="D130" s="65"/>
      <c r="E130" s="65"/>
      <c r="F130" s="35" t="str">
        <f t="shared" si="28"/>
        <v>//</v>
      </c>
      <c r="G130" s="62"/>
      <c r="H130" s="62"/>
      <c r="I130" s="23" t="str">
        <f t="shared" si="21"/>
        <v/>
      </c>
      <c r="J130" s="62"/>
      <c r="K130" s="64"/>
      <c r="L130" s="64"/>
      <c r="M130" s="62"/>
      <c r="N130" s="23" t="str">
        <f>IFERROR(VLOOKUP($A130,②利用者名簿!$A:$D,3,0),"")</f>
        <v/>
      </c>
      <c r="O130" s="39" t="str">
        <f>IFERROR(2*①基本情報!$B$12*③入力シート!I130,"")</f>
        <v/>
      </c>
      <c r="P130" s="39" t="str">
        <f>IFERROR(N130*③入力シート!I130,"")</f>
        <v/>
      </c>
      <c r="Q130" s="23" t="str">
        <f>IFERROR(VLOOKUP($A130,②利用者名簿!$A:$D,4,0),"")</f>
        <v/>
      </c>
      <c r="S130" s="96">
        <f t="shared" si="22"/>
        <v>1</v>
      </c>
      <c r="T130" s="96" t="str">
        <f t="shared" si="16"/>
        <v/>
      </c>
      <c r="U130" s="96">
        <f t="shared" si="17"/>
        <v>0</v>
      </c>
      <c r="V130" s="96" t="str">
        <f t="shared" si="18"/>
        <v/>
      </c>
      <c r="W130" s="97" t="str">
        <f t="shared" si="19"/>
        <v/>
      </c>
      <c r="X130" s="96">
        <f t="shared" si="20"/>
        <v>0</v>
      </c>
      <c r="Y130" s="96" t="str">
        <f t="shared" si="26"/>
        <v/>
      </c>
      <c r="Z130" s="96" t="str">
        <f t="shared" si="23"/>
        <v>年0月</v>
      </c>
      <c r="AA130" s="96">
        <f>COUNTIF($T$5:$T130,T130)</f>
        <v>126</v>
      </c>
      <c r="AB130" s="96">
        <f t="shared" si="24"/>
        <v>126</v>
      </c>
      <c r="AC130" s="96"/>
      <c r="AD130" s="96"/>
    </row>
    <row r="131" spans="1:30" ht="18.75" customHeight="1">
      <c r="A131" s="62"/>
      <c r="B131" s="23" t="str">
        <f>IFERROR(VLOOKUP($A131,②利用者名簿!$A:$D,2,0),"")</f>
        <v/>
      </c>
      <c r="C131" s="108" t="str">
        <f>IF(D131=0,"",IF(D131&gt;3,①基本情報!$B$5,①基本情報!$B$5+1))</f>
        <v/>
      </c>
      <c r="D131" s="65"/>
      <c r="E131" s="65"/>
      <c r="F131" s="35" t="str">
        <f t="shared" si="28"/>
        <v>//</v>
      </c>
      <c r="G131" s="62"/>
      <c r="H131" s="62"/>
      <c r="I131" s="23" t="str">
        <f t="shared" si="21"/>
        <v/>
      </c>
      <c r="J131" s="62"/>
      <c r="K131" s="64"/>
      <c r="L131" s="64"/>
      <c r="M131" s="62"/>
      <c r="N131" s="23" t="str">
        <f>IFERROR(VLOOKUP($A131,②利用者名簿!$A:$D,3,0),"")</f>
        <v/>
      </c>
      <c r="O131" s="39" t="str">
        <f>IFERROR(2*①基本情報!$B$12*③入力シート!I131,"")</f>
        <v/>
      </c>
      <c r="P131" s="39" t="str">
        <f>IFERROR(N131*③入力シート!I131,"")</f>
        <v/>
      </c>
      <c r="Q131" s="23" t="str">
        <f>IFERROR(VLOOKUP($A131,②利用者名簿!$A:$D,4,0),"")</f>
        <v/>
      </c>
      <c r="S131" s="96">
        <f t="shared" si="22"/>
        <v>1</v>
      </c>
      <c r="T131" s="96" t="str">
        <f t="shared" si="16"/>
        <v/>
      </c>
      <c r="U131" s="96">
        <f t="shared" si="17"/>
        <v>0</v>
      </c>
      <c r="V131" s="96" t="str">
        <f t="shared" si="18"/>
        <v/>
      </c>
      <c r="W131" s="97" t="str">
        <f t="shared" si="19"/>
        <v/>
      </c>
      <c r="X131" s="96">
        <f t="shared" si="20"/>
        <v>0</v>
      </c>
      <c r="Y131" s="96" t="str">
        <f t="shared" si="26"/>
        <v/>
      </c>
      <c r="Z131" s="96" t="str">
        <f t="shared" si="23"/>
        <v>年0月</v>
      </c>
      <c r="AA131" s="96">
        <f>COUNTIF($T$5:$T131,T131)</f>
        <v>127</v>
      </c>
      <c r="AB131" s="96">
        <f t="shared" si="24"/>
        <v>127</v>
      </c>
      <c r="AC131" s="96"/>
      <c r="AD131" s="96"/>
    </row>
    <row r="132" spans="1:30" ht="18.75" customHeight="1">
      <c r="A132" s="62"/>
      <c r="B132" s="23" t="str">
        <f>IFERROR(VLOOKUP($A132,②利用者名簿!$A:$D,2,0),"")</f>
        <v/>
      </c>
      <c r="C132" s="108" t="str">
        <f>IF(D132=0,"",IF(D132&gt;3,①基本情報!$B$5,①基本情報!$B$5+1))</f>
        <v/>
      </c>
      <c r="D132" s="65"/>
      <c r="E132" s="65"/>
      <c r="F132" s="35" t="str">
        <f t="shared" si="28"/>
        <v>//</v>
      </c>
      <c r="G132" s="62"/>
      <c r="H132" s="62"/>
      <c r="I132" s="23" t="str">
        <f t="shared" si="21"/>
        <v/>
      </c>
      <c r="J132" s="62"/>
      <c r="K132" s="64"/>
      <c r="L132" s="64"/>
      <c r="M132" s="62"/>
      <c r="N132" s="23" t="str">
        <f>IFERROR(VLOOKUP($A132,②利用者名簿!$A:$D,3,0),"")</f>
        <v/>
      </c>
      <c r="O132" s="39" t="str">
        <f>IFERROR(2*①基本情報!$B$12*③入力シート!I132,"")</f>
        <v/>
      </c>
      <c r="P132" s="39" t="str">
        <f>IFERROR(N132*③入力シート!I132,"")</f>
        <v/>
      </c>
      <c r="Q132" s="23" t="str">
        <f>IFERROR(VLOOKUP($A132,②利用者名簿!$A:$D,4,0),"")</f>
        <v/>
      </c>
      <c r="S132" s="96">
        <f t="shared" si="22"/>
        <v>1</v>
      </c>
      <c r="T132" s="96" t="str">
        <f t="shared" si="16"/>
        <v/>
      </c>
      <c r="U132" s="96">
        <f t="shared" si="17"/>
        <v>0</v>
      </c>
      <c r="V132" s="96" t="str">
        <f t="shared" si="18"/>
        <v/>
      </c>
      <c r="W132" s="97" t="str">
        <f t="shared" si="19"/>
        <v/>
      </c>
      <c r="X132" s="96">
        <f t="shared" si="20"/>
        <v>0</v>
      </c>
      <c r="Y132" s="96" t="str">
        <f t="shared" si="26"/>
        <v/>
      </c>
      <c r="Z132" s="96" t="str">
        <f t="shared" si="23"/>
        <v>年0月</v>
      </c>
      <c r="AA132" s="96">
        <f>COUNTIF($T$5:$T132,T132)</f>
        <v>128</v>
      </c>
      <c r="AB132" s="96">
        <f t="shared" si="24"/>
        <v>128</v>
      </c>
      <c r="AC132" s="96"/>
      <c r="AD132" s="96"/>
    </row>
    <row r="133" spans="1:30" ht="18.75" customHeight="1">
      <c r="A133" s="62"/>
      <c r="B133" s="23" t="str">
        <f>IFERROR(VLOOKUP($A133,②利用者名簿!$A:$D,2,0),"")</f>
        <v/>
      </c>
      <c r="C133" s="108" t="str">
        <f>IF(D133=0,"",IF(D133&gt;3,①基本情報!$B$5,①基本情報!$B$5+1))</f>
        <v/>
      </c>
      <c r="D133" s="65"/>
      <c r="E133" s="65"/>
      <c r="F133" s="35" t="str">
        <f t="shared" si="28"/>
        <v>//</v>
      </c>
      <c r="G133" s="62"/>
      <c r="H133" s="62"/>
      <c r="I133" s="23" t="str">
        <f t="shared" si="21"/>
        <v/>
      </c>
      <c r="J133" s="62"/>
      <c r="K133" s="64"/>
      <c r="L133" s="64"/>
      <c r="M133" s="62"/>
      <c r="N133" s="23" t="str">
        <f>IFERROR(VLOOKUP($A133,②利用者名簿!$A:$D,3,0),"")</f>
        <v/>
      </c>
      <c r="O133" s="39" t="str">
        <f>IFERROR(2*①基本情報!$B$12*③入力シート!I133,"")</f>
        <v/>
      </c>
      <c r="P133" s="39" t="str">
        <f>IFERROR(N133*③入力シート!I133,"")</f>
        <v/>
      </c>
      <c r="Q133" s="23" t="str">
        <f>IFERROR(VLOOKUP($A133,②利用者名簿!$A:$D,4,0),"")</f>
        <v/>
      </c>
      <c r="S133" s="96">
        <f t="shared" si="22"/>
        <v>1</v>
      </c>
      <c r="T133" s="96" t="str">
        <f t="shared" ref="T133:T196" si="29">IF(D133=0,"",(A133*1000000+C133*100+D133))</f>
        <v/>
      </c>
      <c r="U133" s="96">
        <f t="shared" ref="U133:U196" si="30">A133</f>
        <v>0</v>
      </c>
      <c r="V133" s="96" t="str">
        <f t="shared" ref="V133:V196" si="31">B133</f>
        <v/>
      </c>
      <c r="W133" s="97" t="str">
        <f t="shared" ref="W133:W196" si="32">C133</f>
        <v/>
      </c>
      <c r="X133" s="96">
        <f t="shared" ref="X133:X196" si="33">D133</f>
        <v>0</v>
      </c>
      <c r="Y133" s="96" t="str">
        <f t="shared" si="26"/>
        <v/>
      </c>
      <c r="Z133" s="96" t="str">
        <f t="shared" si="23"/>
        <v>年0月</v>
      </c>
      <c r="AA133" s="96">
        <f>COUNTIF($T$5:$T133,T133)</f>
        <v>129</v>
      </c>
      <c r="AB133" s="96">
        <f t="shared" si="24"/>
        <v>129</v>
      </c>
      <c r="AC133" s="96"/>
      <c r="AD133" s="96"/>
    </row>
    <row r="134" spans="1:30" ht="18.75" customHeight="1">
      <c r="A134" s="62"/>
      <c r="B134" s="23" t="str">
        <f>IFERROR(VLOOKUP($A134,②利用者名簿!$A:$D,2,0),"")</f>
        <v/>
      </c>
      <c r="C134" s="108" t="str">
        <f>IF(D134=0,"",IF(D134&gt;3,①基本情報!$B$5,①基本情報!$B$5+1))</f>
        <v/>
      </c>
      <c r="D134" s="65"/>
      <c r="E134" s="65"/>
      <c r="F134" s="35" t="str">
        <f t="shared" si="28"/>
        <v>//</v>
      </c>
      <c r="G134" s="62"/>
      <c r="H134" s="62"/>
      <c r="I134" s="23" t="str">
        <f t="shared" ref="I134:I197" si="34">IFERROR(MROUND((ROUNDDOWN($H134,-2)-ROUNDDOWN($G134,-2))/100+(RIGHT($H134,2)-RIGHT($G134,2))/60,0.5),"")</f>
        <v/>
      </c>
      <c r="J134" s="62"/>
      <c r="K134" s="64"/>
      <c r="L134" s="64"/>
      <c r="M134" s="62"/>
      <c r="N134" s="23" t="str">
        <f>IFERROR(VLOOKUP($A134,②利用者名簿!$A:$D,3,0),"")</f>
        <v/>
      </c>
      <c r="O134" s="39" t="str">
        <f>IFERROR(2*①基本情報!$B$12*③入力シート!I134,"")</f>
        <v/>
      </c>
      <c r="P134" s="39" t="str">
        <f>IFERROR(N134*③入力シート!I134,"")</f>
        <v/>
      </c>
      <c r="Q134" s="23" t="str">
        <f>IFERROR(VLOOKUP($A134,②利用者名簿!$A:$D,4,0),"")</f>
        <v/>
      </c>
      <c r="S134" s="96">
        <f t="shared" ref="S134:S197" si="35">IF(U134=0,S133,IF(T134=T133,S133,S133+1))</f>
        <v>1</v>
      </c>
      <c r="T134" s="96" t="str">
        <f t="shared" si="29"/>
        <v/>
      </c>
      <c r="U134" s="96">
        <f t="shared" si="30"/>
        <v>0</v>
      </c>
      <c r="V134" s="96" t="str">
        <f t="shared" si="31"/>
        <v/>
      </c>
      <c r="W134" s="97" t="str">
        <f t="shared" si="32"/>
        <v/>
      </c>
      <c r="X134" s="96">
        <f t="shared" si="33"/>
        <v>0</v>
      </c>
      <c r="Y134" s="96" t="str">
        <f t="shared" si="26"/>
        <v/>
      </c>
      <c r="Z134" s="96" t="str">
        <f t="shared" ref="Z134:Z197" si="36">IF(W134=0,"",W134&amp;"年"&amp;X134&amp;"月")</f>
        <v>年0月</v>
      </c>
      <c r="AA134" s="96">
        <f>COUNTIF($T$5:$T134,T134)</f>
        <v>130</v>
      </c>
      <c r="AB134" s="96">
        <f t="shared" ref="AB134:AB197" si="37">U134*100+AA134</f>
        <v>130</v>
      </c>
      <c r="AC134" s="96"/>
      <c r="AD134" s="96"/>
    </row>
    <row r="135" spans="1:30" ht="18.75" customHeight="1">
      <c r="A135" s="62"/>
      <c r="B135" s="23" t="str">
        <f>IFERROR(VLOOKUP($A135,②利用者名簿!$A:$D,2,0),"")</f>
        <v/>
      </c>
      <c r="C135" s="108" t="str">
        <f>IF(D135=0,"",IF(D135&gt;3,①基本情報!$B$5,①基本情報!$B$5+1))</f>
        <v/>
      </c>
      <c r="D135" s="65"/>
      <c r="E135" s="65"/>
      <c r="F135" s="35" t="str">
        <f t="shared" si="28"/>
        <v>//</v>
      </c>
      <c r="G135" s="62"/>
      <c r="H135" s="62"/>
      <c r="I135" s="23" t="str">
        <f t="shared" si="34"/>
        <v/>
      </c>
      <c r="J135" s="62"/>
      <c r="K135" s="64"/>
      <c r="L135" s="64"/>
      <c r="M135" s="62"/>
      <c r="N135" s="23" t="str">
        <f>IFERROR(VLOOKUP($A135,②利用者名簿!$A:$D,3,0),"")</f>
        <v/>
      </c>
      <c r="O135" s="39" t="str">
        <f>IFERROR(2*①基本情報!$B$12*③入力シート!I135,"")</f>
        <v/>
      </c>
      <c r="P135" s="39" t="str">
        <f>IFERROR(N135*③入力シート!I135,"")</f>
        <v/>
      </c>
      <c r="Q135" s="23" t="str">
        <f>IFERROR(VLOOKUP($A135,②利用者名簿!$A:$D,4,0),"")</f>
        <v/>
      </c>
      <c r="S135" s="96">
        <f t="shared" si="35"/>
        <v>1</v>
      </c>
      <c r="T135" s="96" t="str">
        <f t="shared" si="29"/>
        <v/>
      </c>
      <c r="U135" s="96">
        <f t="shared" si="30"/>
        <v>0</v>
      </c>
      <c r="V135" s="96" t="str">
        <f t="shared" si="31"/>
        <v/>
      </c>
      <c r="W135" s="97" t="str">
        <f t="shared" si="32"/>
        <v/>
      </c>
      <c r="X135" s="96">
        <f t="shared" si="33"/>
        <v>0</v>
      </c>
      <c r="Y135" s="96" t="str">
        <f t="shared" si="26"/>
        <v/>
      </c>
      <c r="Z135" s="96" t="str">
        <f t="shared" si="36"/>
        <v>年0月</v>
      </c>
      <c r="AA135" s="96">
        <f>COUNTIF($T$5:$T135,T135)</f>
        <v>131</v>
      </c>
      <c r="AB135" s="96">
        <f t="shared" si="37"/>
        <v>131</v>
      </c>
      <c r="AC135" s="96"/>
      <c r="AD135" s="96"/>
    </row>
    <row r="136" spans="1:30" ht="18.75" customHeight="1">
      <c r="A136" s="62"/>
      <c r="B136" s="23" t="str">
        <f>IFERROR(VLOOKUP($A136,②利用者名簿!$A:$D,2,0),"")</f>
        <v/>
      </c>
      <c r="C136" s="108" t="str">
        <f>IF(D136=0,"",IF(D136&gt;3,①基本情報!$B$5,①基本情報!$B$5+1))</f>
        <v/>
      </c>
      <c r="D136" s="65"/>
      <c r="E136" s="65"/>
      <c r="F136" s="35" t="str">
        <f t="shared" si="28"/>
        <v>//</v>
      </c>
      <c r="G136" s="62"/>
      <c r="H136" s="62"/>
      <c r="I136" s="23" t="str">
        <f t="shared" si="34"/>
        <v/>
      </c>
      <c r="J136" s="62"/>
      <c r="K136" s="64"/>
      <c r="L136" s="64"/>
      <c r="M136" s="62"/>
      <c r="N136" s="23" t="str">
        <f>IFERROR(VLOOKUP($A136,②利用者名簿!$A:$D,3,0),"")</f>
        <v/>
      </c>
      <c r="O136" s="39" t="str">
        <f>IFERROR(2*①基本情報!$B$12*③入力シート!I136,"")</f>
        <v/>
      </c>
      <c r="P136" s="39" t="str">
        <f>IFERROR(N136*③入力シート!I136,"")</f>
        <v/>
      </c>
      <c r="Q136" s="23" t="str">
        <f>IFERROR(VLOOKUP($A136,②利用者名簿!$A:$D,4,0),"")</f>
        <v/>
      </c>
      <c r="S136" s="96">
        <f t="shared" si="35"/>
        <v>1</v>
      </c>
      <c r="T136" s="96" t="str">
        <f t="shared" si="29"/>
        <v/>
      </c>
      <c r="U136" s="96">
        <f t="shared" si="30"/>
        <v>0</v>
      </c>
      <c r="V136" s="96" t="str">
        <f t="shared" si="31"/>
        <v/>
      </c>
      <c r="W136" s="97" t="str">
        <f t="shared" si="32"/>
        <v/>
      </c>
      <c r="X136" s="96">
        <f t="shared" si="33"/>
        <v>0</v>
      </c>
      <c r="Y136" s="96" t="str">
        <f t="shared" si="26"/>
        <v/>
      </c>
      <c r="Z136" s="96" t="str">
        <f t="shared" si="36"/>
        <v>年0月</v>
      </c>
      <c r="AA136" s="96">
        <f>COUNTIF($T$5:$T136,T136)</f>
        <v>132</v>
      </c>
      <c r="AB136" s="96">
        <f t="shared" si="37"/>
        <v>132</v>
      </c>
      <c r="AC136" s="96"/>
      <c r="AD136" s="96"/>
    </row>
    <row r="137" spans="1:30" ht="18.75" customHeight="1">
      <c r="A137" s="62"/>
      <c r="B137" s="23" t="str">
        <f>IFERROR(VLOOKUP($A137,②利用者名簿!$A:$D,2,0),"")</f>
        <v/>
      </c>
      <c r="C137" s="108" t="str">
        <f>IF(D137=0,"",IF(D137&gt;3,①基本情報!$B$5,①基本情報!$B$5+1))</f>
        <v/>
      </c>
      <c r="D137" s="65"/>
      <c r="E137" s="65"/>
      <c r="F137" s="35" t="str">
        <f t="shared" si="28"/>
        <v>//</v>
      </c>
      <c r="G137" s="62"/>
      <c r="H137" s="62"/>
      <c r="I137" s="23" t="str">
        <f t="shared" si="34"/>
        <v/>
      </c>
      <c r="J137" s="62"/>
      <c r="K137" s="64"/>
      <c r="L137" s="64"/>
      <c r="M137" s="62"/>
      <c r="N137" s="23" t="str">
        <f>IFERROR(VLOOKUP($A137,②利用者名簿!$A:$D,3,0),"")</f>
        <v/>
      </c>
      <c r="O137" s="39" t="str">
        <f>IFERROR(2*①基本情報!$B$12*③入力シート!I137,"")</f>
        <v/>
      </c>
      <c r="P137" s="39" t="str">
        <f>IFERROR(N137*③入力シート!I137,"")</f>
        <v/>
      </c>
      <c r="Q137" s="23" t="str">
        <f>IFERROR(VLOOKUP($A137,②利用者名簿!$A:$D,4,0),"")</f>
        <v/>
      </c>
      <c r="S137" s="96">
        <f t="shared" si="35"/>
        <v>1</v>
      </c>
      <c r="T137" s="96" t="str">
        <f t="shared" si="29"/>
        <v/>
      </c>
      <c r="U137" s="96">
        <f t="shared" si="30"/>
        <v>0</v>
      </c>
      <c r="V137" s="96" t="str">
        <f t="shared" si="31"/>
        <v/>
      </c>
      <c r="W137" s="97" t="str">
        <f t="shared" si="32"/>
        <v/>
      </c>
      <c r="X137" s="96">
        <f t="shared" si="33"/>
        <v>0</v>
      </c>
      <c r="Y137" s="96" t="str">
        <f t="shared" si="26"/>
        <v/>
      </c>
      <c r="Z137" s="96" t="str">
        <f t="shared" si="36"/>
        <v>年0月</v>
      </c>
      <c r="AA137" s="96">
        <f>COUNTIF($T$5:$T137,T137)</f>
        <v>133</v>
      </c>
      <c r="AB137" s="96">
        <f t="shared" si="37"/>
        <v>133</v>
      </c>
      <c r="AC137" s="96"/>
      <c r="AD137" s="96"/>
    </row>
    <row r="138" spans="1:30" ht="18.75" customHeight="1">
      <c r="A138" s="62"/>
      <c r="B138" s="23" t="str">
        <f>IFERROR(VLOOKUP($A138,②利用者名簿!$A:$D,2,0),"")</f>
        <v/>
      </c>
      <c r="C138" s="108" t="str">
        <f>IF(D138=0,"",IF(D138&gt;3,①基本情報!$B$5,①基本情報!$B$5+1))</f>
        <v/>
      </c>
      <c r="D138" s="65"/>
      <c r="E138" s="65"/>
      <c r="F138" s="35" t="str">
        <f t="shared" si="28"/>
        <v>//</v>
      </c>
      <c r="G138" s="62"/>
      <c r="H138" s="62"/>
      <c r="I138" s="23" t="str">
        <f t="shared" si="34"/>
        <v/>
      </c>
      <c r="J138" s="62"/>
      <c r="K138" s="64"/>
      <c r="L138" s="64"/>
      <c r="M138" s="62"/>
      <c r="N138" s="23" t="str">
        <f>IFERROR(VLOOKUP($A138,②利用者名簿!$A:$D,3,0),"")</f>
        <v/>
      </c>
      <c r="O138" s="39" t="str">
        <f>IFERROR(2*①基本情報!$B$12*③入力シート!I138,"")</f>
        <v/>
      </c>
      <c r="P138" s="39" t="str">
        <f>IFERROR(N138*③入力シート!I138,"")</f>
        <v/>
      </c>
      <c r="Q138" s="23" t="str">
        <f>IFERROR(VLOOKUP($A138,②利用者名簿!$A:$D,4,0),"")</f>
        <v/>
      </c>
      <c r="S138" s="96">
        <f t="shared" si="35"/>
        <v>1</v>
      </c>
      <c r="T138" s="96" t="str">
        <f t="shared" si="29"/>
        <v/>
      </c>
      <c r="U138" s="96">
        <f t="shared" si="30"/>
        <v>0</v>
      </c>
      <c r="V138" s="96" t="str">
        <f t="shared" si="31"/>
        <v/>
      </c>
      <c r="W138" s="97" t="str">
        <f t="shared" si="32"/>
        <v/>
      </c>
      <c r="X138" s="96">
        <f t="shared" si="33"/>
        <v>0</v>
      </c>
      <c r="Y138" s="96" t="str">
        <f t="shared" ref="Y138:Y201" si="38">IFERROR(IF(W138=0,"",$W138*100+X138),"")</f>
        <v/>
      </c>
      <c r="Z138" s="96" t="str">
        <f t="shared" si="36"/>
        <v>年0月</v>
      </c>
      <c r="AA138" s="96">
        <f>COUNTIF($T$5:$T138,T138)</f>
        <v>134</v>
      </c>
      <c r="AB138" s="96">
        <f t="shared" si="37"/>
        <v>134</v>
      </c>
      <c r="AC138" s="96"/>
      <c r="AD138" s="96"/>
    </row>
    <row r="139" spans="1:30" ht="18.75" customHeight="1">
      <c r="A139" s="62"/>
      <c r="B139" s="23" t="str">
        <f>IFERROR(VLOOKUP($A139,②利用者名簿!$A:$D,2,0),"")</f>
        <v/>
      </c>
      <c r="C139" s="108" t="str">
        <f>IF(D139=0,"",IF(D139&gt;3,①基本情報!$B$5,①基本情報!$B$5+1))</f>
        <v/>
      </c>
      <c r="D139" s="65"/>
      <c r="E139" s="65"/>
      <c r="F139" s="35" t="str">
        <f t="shared" si="28"/>
        <v>//</v>
      </c>
      <c r="G139" s="62"/>
      <c r="H139" s="62"/>
      <c r="I139" s="23" t="str">
        <f t="shared" si="34"/>
        <v/>
      </c>
      <c r="J139" s="62"/>
      <c r="K139" s="64"/>
      <c r="L139" s="64"/>
      <c r="M139" s="62"/>
      <c r="N139" s="23" t="str">
        <f>IFERROR(VLOOKUP($A139,②利用者名簿!$A:$D,3,0),"")</f>
        <v/>
      </c>
      <c r="O139" s="39" t="str">
        <f>IFERROR(2*①基本情報!$B$12*③入力シート!I139,"")</f>
        <v/>
      </c>
      <c r="P139" s="39" t="str">
        <f>IFERROR(N139*③入力シート!I139,"")</f>
        <v/>
      </c>
      <c r="Q139" s="23" t="str">
        <f>IFERROR(VLOOKUP($A139,②利用者名簿!$A:$D,4,0),"")</f>
        <v/>
      </c>
      <c r="S139" s="96">
        <f t="shared" si="35"/>
        <v>1</v>
      </c>
      <c r="T139" s="96" t="str">
        <f t="shared" si="29"/>
        <v/>
      </c>
      <c r="U139" s="96">
        <f t="shared" si="30"/>
        <v>0</v>
      </c>
      <c r="V139" s="96" t="str">
        <f t="shared" si="31"/>
        <v/>
      </c>
      <c r="W139" s="97" t="str">
        <f t="shared" si="32"/>
        <v/>
      </c>
      <c r="X139" s="96">
        <f t="shared" si="33"/>
        <v>0</v>
      </c>
      <c r="Y139" s="96" t="str">
        <f t="shared" si="38"/>
        <v/>
      </c>
      <c r="Z139" s="96" t="str">
        <f t="shared" si="36"/>
        <v>年0月</v>
      </c>
      <c r="AA139" s="96">
        <f>COUNTIF($T$5:$T139,T139)</f>
        <v>135</v>
      </c>
      <c r="AB139" s="96">
        <f t="shared" si="37"/>
        <v>135</v>
      </c>
      <c r="AC139" s="96"/>
      <c r="AD139" s="96"/>
    </row>
    <row r="140" spans="1:30" ht="18.75" customHeight="1">
      <c r="A140" s="62"/>
      <c r="B140" s="23" t="str">
        <f>IFERROR(VLOOKUP($A140,②利用者名簿!$A:$D,2,0),"")</f>
        <v/>
      </c>
      <c r="C140" s="108" t="str">
        <f>IF(D140=0,"",IF(D140&gt;3,①基本情報!$B$5,①基本情報!$B$5+1))</f>
        <v/>
      </c>
      <c r="D140" s="65"/>
      <c r="E140" s="65"/>
      <c r="F140" s="35" t="str">
        <f t="shared" si="28"/>
        <v>//</v>
      </c>
      <c r="G140" s="62"/>
      <c r="H140" s="62"/>
      <c r="I140" s="23" t="str">
        <f t="shared" si="34"/>
        <v/>
      </c>
      <c r="J140" s="62"/>
      <c r="K140" s="64"/>
      <c r="L140" s="64"/>
      <c r="M140" s="62"/>
      <c r="N140" s="23" t="str">
        <f>IFERROR(VLOOKUP($A140,②利用者名簿!$A:$D,3,0),"")</f>
        <v/>
      </c>
      <c r="O140" s="39" t="str">
        <f>IFERROR(2*①基本情報!$B$12*③入力シート!I140,"")</f>
        <v/>
      </c>
      <c r="P140" s="39" t="str">
        <f>IFERROR(N140*③入力シート!I140,"")</f>
        <v/>
      </c>
      <c r="Q140" s="23" t="str">
        <f>IFERROR(VLOOKUP($A140,②利用者名簿!$A:$D,4,0),"")</f>
        <v/>
      </c>
      <c r="S140" s="96">
        <f t="shared" si="35"/>
        <v>1</v>
      </c>
      <c r="T140" s="96" t="str">
        <f t="shared" si="29"/>
        <v/>
      </c>
      <c r="U140" s="96">
        <f t="shared" si="30"/>
        <v>0</v>
      </c>
      <c r="V140" s="96" t="str">
        <f t="shared" si="31"/>
        <v/>
      </c>
      <c r="W140" s="97" t="str">
        <f t="shared" si="32"/>
        <v/>
      </c>
      <c r="X140" s="96">
        <f t="shared" si="33"/>
        <v>0</v>
      </c>
      <c r="Y140" s="96" t="str">
        <f t="shared" si="38"/>
        <v/>
      </c>
      <c r="Z140" s="96" t="str">
        <f t="shared" si="36"/>
        <v>年0月</v>
      </c>
      <c r="AA140" s="96">
        <f>COUNTIF($T$5:$T140,T140)</f>
        <v>136</v>
      </c>
      <c r="AB140" s="96">
        <f t="shared" si="37"/>
        <v>136</v>
      </c>
      <c r="AC140" s="96"/>
      <c r="AD140" s="96"/>
    </row>
    <row r="141" spans="1:30" ht="18.75" customHeight="1">
      <c r="A141" s="62"/>
      <c r="B141" s="23" t="str">
        <f>IFERROR(VLOOKUP($A141,②利用者名簿!$A:$D,2,0),"")</f>
        <v/>
      </c>
      <c r="C141" s="108" t="str">
        <f>IF(D141=0,"",IF(D141&gt;3,①基本情報!$B$5,①基本情報!$B$5+1))</f>
        <v/>
      </c>
      <c r="D141" s="65"/>
      <c r="E141" s="65"/>
      <c r="F141" s="35" t="str">
        <f t="shared" si="28"/>
        <v>//</v>
      </c>
      <c r="G141" s="62"/>
      <c r="H141" s="62"/>
      <c r="I141" s="23" t="str">
        <f t="shared" si="34"/>
        <v/>
      </c>
      <c r="J141" s="62"/>
      <c r="K141" s="64"/>
      <c r="L141" s="64"/>
      <c r="M141" s="62"/>
      <c r="N141" s="23" t="str">
        <f>IFERROR(VLOOKUP($A141,②利用者名簿!$A:$D,3,0),"")</f>
        <v/>
      </c>
      <c r="O141" s="39" t="str">
        <f>IFERROR(2*①基本情報!$B$12*③入力シート!I141,"")</f>
        <v/>
      </c>
      <c r="P141" s="39" t="str">
        <f>IFERROR(N141*③入力シート!I141,"")</f>
        <v/>
      </c>
      <c r="Q141" s="23" t="str">
        <f>IFERROR(VLOOKUP($A141,②利用者名簿!$A:$D,4,0),"")</f>
        <v/>
      </c>
      <c r="S141" s="96">
        <f t="shared" si="35"/>
        <v>1</v>
      </c>
      <c r="T141" s="96" t="str">
        <f t="shared" si="29"/>
        <v/>
      </c>
      <c r="U141" s="96">
        <f t="shared" si="30"/>
        <v>0</v>
      </c>
      <c r="V141" s="96" t="str">
        <f t="shared" si="31"/>
        <v/>
      </c>
      <c r="W141" s="97" t="str">
        <f t="shared" si="32"/>
        <v/>
      </c>
      <c r="X141" s="96">
        <f t="shared" si="33"/>
        <v>0</v>
      </c>
      <c r="Y141" s="96" t="str">
        <f t="shared" si="38"/>
        <v/>
      </c>
      <c r="Z141" s="96" t="str">
        <f t="shared" si="36"/>
        <v>年0月</v>
      </c>
      <c r="AA141" s="96">
        <f>COUNTIF($T$5:$T141,T141)</f>
        <v>137</v>
      </c>
      <c r="AB141" s="96">
        <f t="shared" si="37"/>
        <v>137</v>
      </c>
      <c r="AC141" s="96"/>
      <c r="AD141" s="96"/>
    </row>
    <row r="142" spans="1:30" ht="18.75" customHeight="1">
      <c r="A142" s="62"/>
      <c r="B142" s="23" t="str">
        <f>IFERROR(VLOOKUP($A142,②利用者名簿!$A:$D,2,0),"")</f>
        <v/>
      </c>
      <c r="C142" s="108" t="str">
        <f>IF(D142=0,"",IF(D142&gt;3,①基本情報!$B$5,①基本情報!$B$5+1))</f>
        <v/>
      </c>
      <c r="D142" s="65"/>
      <c r="E142" s="65"/>
      <c r="F142" s="35" t="str">
        <f t="shared" si="28"/>
        <v>//</v>
      </c>
      <c r="G142" s="62"/>
      <c r="H142" s="62"/>
      <c r="I142" s="23" t="str">
        <f t="shared" si="34"/>
        <v/>
      </c>
      <c r="J142" s="62"/>
      <c r="K142" s="64"/>
      <c r="L142" s="64"/>
      <c r="M142" s="62"/>
      <c r="N142" s="23" t="str">
        <f>IFERROR(VLOOKUP($A142,②利用者名簿!$A:$D,3,0),"")</f>
        <v/>
      </c>
      <c r="O142" s="39" t="str">
        <f>IFERROR(2*①基本情報!$B$12*③入力シート!I142,"")</f>
        <v/>
      </c>
      <c r="P142" s="39" t="str">
        <f>IFERROR(N142*③入力シート!I142,"")</f>
        <v/>
      </c>
      <c r="Q142" s="23" t="str">
        <f>IFERROR(VLOOKUP($A142,②利用者名簿!$A:$D,4,0),"")</f>
        <v/>
      </c>
      <c r="S142" s="96">
        <f t="shared" si="35"/>
        <v>1</v>
      </c>
      <c r="T142" s="96" t="str">
        <f t="shared" si="29"/>
        <v/>
      </c>
      <c r="U142" s="96">
        <f t="shared" si="30"/>
        <v>0</v>
      </c>
      <c r="V142" s="96" t="str">
        <f t="shared" si="31"/>
        <v/>
      </c>
      <c r="W142" s="97" t="str">
        <f t="shared" si="32"/>
        <v/>
      </c>
      <c r="X142" s="96">
        <f t="shared" si="33"/>
        <v>0</v>
      </c>
      <c r="Y142" s="96" t="str">
        <f t="shared" si="38"/>
        <v/>
      </c>
      <c r="Z142" s="96" t="str">
        <f t="shared" si="36"/>
        <v>年0月</v>
      </c>
      <c r="AA142" s="96">
        <f>COUNTIF($T$5:$T142,T142)</f>
        <v>138</v>
      </c>
      <c r="AB142" s="96">
        <f t="shared" si="37"/>
        <v>138</v>
      </c>
      <c r="AC142" s="96"/>
      <c r="AD142" s="96"/>
    </row>
    <row r="143" spans="1:30" ht="18.75" customHeight="1">
      <c r="A143" s="62"/>
      <c r="B143" s="23" t="str">
        <f>IFERROR(VLOOKUP($A143,②利用者名簿!$A:$D,2,0),"")</f>
        <v/>
      </c>
      <c r="C143" s="108" t="str">
        <f>IF(D143=0,"",IF(D143&gt;3,①基本情報!$B$5,①基本情報!$B$5+1))</f>
        <v/>
      </c>
      <c r="D143" s="65"/>
      <c r="E143" s="65"/>
      <c r="F143" s="35" t="str">
        <f t="shared" si="28"/>
        <v>//</v>
      </c>
      <c r="G143" s="62"/>
      <c r="H143" s="62"/>
      <c r="I143" s="23" t="str">
        <f t="shared" si="34"/>
        <v/>
      </c>
      <c r="J143" s="62"/>
      <c r="K143" s="64"/>
      <c r="L143" s="64"/>
      <c r="M143" s="62"/>
      <c r="N143" s="23" t="str">
        <f>IFERROR(VLOOKUP($A143,②利用者名簿!$A:$D,3,0),"")</f>
        <v/>
      </c>
      <c r="O143" s="39" t="str">
        <f>IFERROR(2*①基本情報!$B$12*③入力シート!I143,"")</f>
        <v/>
      </c>
      <c r="P143" s="39" t="str">
        <f>IFERROR(N143*③入力シート!I143,"")</f>
        <v/>
      </c>
      <c r="Q143" s="23" t="str">
        <f>IFERROR(VLOOKUP($A143,②利用者名簿!$A:$D,4,0),"")</f>
        <v/>
      </c>
      <c r="S143" s="96">
        <f t="shared" si="35"/>
        <v>1</v>
      </c>
      <c r="T143" s="96" t="str">
        <f t="shared" si="29"/>
        <v/>
      </c>
      <c r="U143" s="96">
        <f t="shared" si="30"/>
        <v>0</v>
      </c>
      <c r="V143" s="96" t="str">
        <f t="shared" si="31"/>
        <v/>
      </c>
      <c r="W143" s="97" t="str">
        <f t="shared" si="32"/>
        <v/>
      </c>
      <c r="X143" s="96">
        <f t="shared" si="33"/>
        <v>0</v>
      </c>
      <c r="Y143" s="96" t="str">
        <f t="shared" si="38"/>
        <v/>
      </c>
      <c r="Z143" s="96" t="str">
        <f t="shared" si="36"/>
        <v>年0月</v>
      </c>
      <c r="AA143" s="96">
        <f>COUNTIF($T$5:$T143,T143)</f>
        <v>139</v>
      </c>
      <c r="AB143" s="96">
        <f t="shared" si="37"/>
        <v>139</v>
      </c>
      <c r="AC143" s="96"/>
      <c r="AD143" s="96"/>
    </row>
    <row r="144" spans="1:30" ht="18.75" customHeight="1">
      <c r="A144" s="62"/>
      <c r="B144" s="23" t="str">
        <f>IFERROR(VLOOKUP($A144,②利用者名簿!$A:$D,2,0),"")</f>
        <v/>
      </c>
      <c r="C144" s="108" t="str">
        <f>IF(D144=0,"",IF(D144&gt;3,①基本情報!$B$5,①基本情報!$B$5+1))</f>
        <v/>
      </c>
      <c r="D144" s="65"/>
      <c r="E144" s="65"/>
      <c r="F144" s="35" t="str">
        <f t="shared" si="28"/>
        <v>//</v>
      </c>
      <c r="G144" s="62"/>
      <c r="H144" s="62"/>
      <c r="I144" s="23" t="str">
        <f t="shared" si="34"/>
        <v/>
      </c>
      <c r="J144" s="62"/>
      <c r="K144" s="64"/>
      <c r="L144" s="64"/>
      <c r="M144" s="62"/>
      <c r="N144" s="23" t="str">
        <f>IFERROR(VLOOKUP($A144,②利用者名簿!$A:$D,3,0),"")</f>
        <v/>
      </c>
      <c r="O144" s="39" t="str">
        <f>IFERROR(2*①基本情報!$B$12*③入力シート!I144,"")</f>
        <v/>
      </c>
      <c r="P144" s="39" t="str">
        <f>IFERROR(N144*③入力シート!I144,"")</f>
        <v/>
      </c>
      <c r="Q144" s="23" t="str">
        <f>IFERROR(VLOOKUP($A144,②利用者名簿!$A:$D,4,0),"")</f>
        <v/>
      </c>
      <c r="S144" s="96">
        <f t="shared" si="35"/>
        <v>1</v>
      </c>
      <c r="T144" s="96" t="str">
        <f t="shared" si="29"/>
        <v/>
      </c>
      <c r="U144" s="96">
        <f t="shared" si="30"/>
        <v>0</v>
      </c>
      <c r="V144" s="96" t="str">
        <f t="shared" si="31"/>
        <v/>
      </c>
      <c r="W144" s="97" t="str">
        <f t="shared" si="32"/>
        <v/>
      </c>
      <c r="X144" s="96">
        <f t="shared" si="33"/>
        <v>0</v>
      </c>
      <c r="Y144" s="96" t="str">
        <f t="shared" si="38"/>
        <v/>
      </c>
      <c r="Z144" s="96" t="str">
        <f t="shared" si="36"/>
        <v>年0月</v>
      </c>
      <c r="AA144" s="96">
        <f>COUNTIF($T$5:$T144,T144)</f>
        <v>140</v>
      </c>
      <c r="AB144" s="96">
        <f t="shared" si="37"/>
        <v>140</v>
      </c>
      <c r="AC144" s="96"/>
      <c r="AD144" s="96"/>
    </row>
    <row r="145" spans="1:30" ht="18.75" customHeight="1">
      <c r="A145" s="62"/>
      <c r="B145" s="23" t="str">
        <f>IFERROR(VLOOKUP($A145,②利用者名簿!$A:$D,2,0),"")</f>
        <v/>
      </c>
      <c r="C145" s="108" t="str">
        <f>IF(D145=0,"",IF(D145&gt;3,①基本情報!$B$5,①基本情報!$B$5+1))</f>
        <v/>
      </c>
      <c r="D145" s="65"/>
      <c r="E145" s="65"/>
      <c r="F145" s="35" t="str">
        <f t="shared" si="28"/>
        <v>//</v>
      </c>
      <c r="G145" s="62"/>
      <c r="H145" s="62"/>
      <c r="I145" s="23" t="str">
        <f t="shared" si="34"/>
        <v/>
      </c>
      <c r="J145" s="62"/>
      <c r="K145" s="64"/>
      <c r="L145" s="64"/>
      <c r="M145" s="62"/>
      <c r="N145" s="23" t="str">
        <f>IFERROR(VLOOKUP($A145,②利用者名簿!$A:$D,3,0),"")</f>
        <v/>
      </c>
      <c r="O145" s="39" t="str">
        <f>IFERROR(2*①基本情報!$B$12*③入力シート!I145,"")</f>
        <v/>
      </c>
      <c r="P145" s="39" t="str">
        <f>IFERROR(N145*③入力シート!I145,"")</f>
        <v/>
      </c>
      <c r="Q145" s="23" t="str">
        <f>IFERROR(VLOOKUP($A145,②利用者名簿!$A:$D,4,0),"")</f>
        <v/>
      </c>
      <c r="S145" s="96">
        <f t="shared" si="35"/>
        <v>1</v>
      </c>
      <c r="T145" s="96" t="str">
        <f t="shared" si="29"/>
        <v/>
      </c>
      <c r="U145" s="96">
        <f t="shared" si="30"/>
        <v>0</v>
      </c>
      <c r="V145" s="96" t="str">
        <f t="shared" si="31"/>
        <v/>
      </c>
      <c r="W145" s="97" t="str">
        <f t="shared" si="32"/>
        <v/>
      </c>
      <c r="X145" s="96">
        <f t="shared" si="33"/>
        <v>0</v>
      </c>
      <c r="Y145" s="96" t="str">
        <f t="shared" si="38"/>
        <v/>
      </c>
      <c r="Z145" s="96" t="str">
        <f t="shared" si="36"/>
        <v>年0月</v>
      </c>
      <c r="AA145" s="96">
        <f>COUNTIF($T$5:$T145,T145)</f>
        <v>141</v>
      </c>
      <c r="AB145" s="96">
        <f t="shared" si="37"/>
        <v>141</v>
      </c>
      <c r="AC145" s="96"/>
      <c r="AD145" s="96"/>
    </row>
    <row r="146" spans="1:30" ht="18.75" customHeight="1">
      <c r="A146" s="62"/>
      <c r="B146" s="23" t="str">
        <f>IFERROR(VLOOKUP($A146,②利用者名簿!$A:$D,2,0),"")</f>
        <v/>
      </c>
      <c r="C146" s="108" t="str">
        <f>IF(D146=0,"",IF(D146&gt;3,①基本情報!$B$5,①基本情報!$B$5+1))</f>
        <v/>
      </c>
      <c r="D146" s="65"/>
      <c r="E146" s="65"/>
      <c r="F146" s="35" t="str">
        <f t="shared" si="28"/>
        <v>//</v>
      </c>
      <c r="G146" s="62"/>
      <c r="H146" s="62"/>
      <c r="I146" s="23" t="str">
        <f t="shared" si="34"/>
        <v/>
      </c>
      <c r="J146" s="62"/>
      <c r="K146" s="64"/>
      <c r="L146" s="64"/>
      <c r="M146" s="62"/>
      <c r="N146" s="23" t="str">
        <f>IFERROR(VLOOKUP($A146,②利用者名簿!$A:$D,3,0),"")</f>
        <v/>
      </c>
      <c r="O146" s="39" t="str">
        <f>IFERROR(2*①基本情報!$B$12*③入力シート!I146,"")</f>
        <v/>
      </c>
      <c r="P146" s="39" t="str">
        <f>IFERROR(N146*③入力シート!I146,"")</f>
        <v/>
      </c>
      <c r="Q146" s="23" t="str">
        <f>IFERROR(VLOOKUP($A146,②利用者名簿!$A:$D,4,0),"")</f>
        <v/>
      </c>
      <c r="S146" s="96">
        <f t="shared" si="35"/>
        <v>1</v>
      </c>
      <c r="T146" s="96" t="str">
        <f t="shared" si="29"/>
        <v/>
      </c>
      <c r="U146" s="96">
        <f t="shared" si="30"/>
        <v>0</v>
      </c>
      <c r="V146" s="96" t="str">
        <f t="shared" si="31"/>
        <v/>
      </c>
      <c r="W146" s="97" t="str">
        <f t="shared" si="32"/>
        <v/>
      </c>
      <c r="X146" s="96">
        <f t="shared" si="33"/>
        <v>0</v>
      </c>
      <c r="Y146" s="96" t="str">
        <f t="shared" si="38"/>
        <v/>
      </c>
      <c r="Z146" s="96" t="str">
        <f t="shared" si="36"/>
        <v>年0月</v>
      </c>
      <c r="AA146" s="96">
        <f>COUNTIF($T$5:$T146,T146)</f>
        <v>142</v>
      </c>
      <c r="AB146" s="96">
        <f t="shared" si="37"/>
        <v>142</v>
      </c>
      <c r="AC146" s="96"/>
      <c r="AD146" s="96"/>
    </row>
    <row r="147" spans="1:30" ht="18.75" customHeight="1">
      <c r="A147" s="62"/>
      <c r="B147" s="23" t="str">
        <f>IFERROR(VLOOKUP($A147,②利用者名簿!$A:$D,2,0),"")</f>
        <v/>
      </c>
      <c r="C147" s="108" t="str">
        <f>IF(D147=0,"",IF(D147&gt;3,①基本情報!$B$5,①基本情報!$B$5+1))</f>
        <v/>
      </c>
      <c r="D147" s="65"/>
      <c r="E147" s="65"/>
      <c r="F147" s="35" t="str">
        <f t="shared" si="28"/>
        <v>//</v>
      </c>
      <c r="G147" s="62"/>
      <c r="H147" s="62"/>
      <c r="I147" s="23" t="str">
        <f t="shared" si="34"/>
        <v/>
      </c>
      <c r="J147" s="62"/>
      <c r="K147" s="64"/>
      <c r="L147" s="64"/>
      <c r="M147" s="62"/>
      <c r="N147" s="23" t="str">
        <f>IFERROR(VLOOKUP($A147,②利用者名簿!$A:$D,3,0),"")</f>
        <v/>
      </c>
      <c r="O147" s="39" t="str">
        <f>IFERROR(2*①基本情報!$B$12*③入力シート!I147,"")</f>
        <v/>
      </c>
      <c r="P147" s="39" t="str">
        <f>IFERROR(N147*③入力シート!I147,"")</f>
        <v/>
      </c>
      <c r="Q147" s="23" t="str">
        <f>IFERROR(VLOOKUP($A147,②利用者名簿!$A:$D,4,0),"")</f>
        <v/>
      </c>
      <c r="S147" s="96">
        <f t="shared" si="35"/>
        <v>1</v>
      </c>
      <c r="T147" s="96" t="str">
        <f t="shared" si="29"/>
        <v/>
      </c>
      <c r="U147" s="96">
        <f t="shared" si="30"/>
        <v>0</v>
      </c>
      <c r="V147" s="96" t="str">
        <f t="shared" si="31"/>
        <v/>
      </c>
      <c r="W147" s="97" t="str">
        <f t="shared" si="32"/>
        <v/>
      </c>
      <c r="X147" s="96">
        <f t="shared" si="33"/>
        <v>0</v>
      </c>
      <c r="Y147" s="96" t="str">
        <f t="shared" si="38"/>
        <v/>
      </c>
      <c r="Z147" s="96" t="str">
        <f t="shared" si="36"/>
        <v>年0月</v>
      </c>
      <c r="AA147" s="96">
        <f>COUNTIF($T$5:$T147,T147)</f>
        <v>143</v>
      </c>
      <c r="AB147" s="96">
        <f t="shared" si="37"/>
        <v>143</v>
      </c>
      <c r="AC147" s="96"/>
      <c r="AD147" s="96"/>
    </row>
    <row r="148" spans="1:30" ht="18.75" customHeight="1">
      <c r="A148" s="62"/>
      <c r="B148" s="23" t="str">
        <f>IFERROR(VLOOKUP($A148,②利用者名簿!$A:$D,2,0),"")</f>
        <v/>
      </c>
      <c r="C148" s="108" t="str">
        <f>IF(D148=0,"",IF(D148&gt;3,①基本情報!$B$5,①基本情報!$B$5+1))</f>
        <v/>
      </c>
      <c r="D148" s="65"/>
      <c r="E148" s="65"/>
      <c r="F148" s="35" t="str">
        <f t="shared" si="28"/>
        <v>//</v>
      </c>
      <c r="G148" s="62"/>
      <c r="H148" s="62"/>
      <c r="I148" s="23" t="str">
        <f t="shared" si="34"/>
        <v/>
      </c>
      <c r="J148" s="62"/>
      <c r="K148" s="64"/>
      <c r="L148" s="64"/>
      <c r="M148" s="62"/>
      <c r="N148" s="23" t="str">
        <f>IFERROR(VLOOKUP($A148,②利用者名簿!$A:$D,3,0),"")</f>
        <v/>
      </c>
      <c r="O148" s="39" t="str">
        <f>IFERROR(2*①基本情報!$B$12*③入力シート!I148,"")</f>
        <v/>
      </c>
      <c r="P148" s="39" t="str">
        <f>IFERROR(N148*③入力シート!I148,"")</f>
        <v/>
      </c>
      <c r="Q148" s="23" t="str">
        <f>IFERROR(VLOOKUP($A148,②利用者名簿!$A:$D,4,0),"")</f>
        <v/>
      </c>
      <c r="S148" s="96">
        <f t="shared" si="35"/>
        <v>1</v>
      </c>
      <c r="T148" s="96" t="str">
        <f t="shared" si="29"/>
        <v/>
      </c>
      <c r="U148" s="96">
        <f t="shared" si="30"/>
        <v>0</v>
      </c>
      <c r="V148" s="96" t="str">
        <f t="shared" si="31"/>
        <v/>
      </c>
      <c r="W148" s="97" t="str">
        <f t="shared" si="32"/>
        <v/>
      </c>
      <c r="X148" s="96">
        <f t="shared" si="33"/>
        <v>0</v>
      </c>
      <c r="Y148" s="96" t="str">
        <f t="shared" si="38"/>
        <v/>
      </c>
      <c r="Z148" s="96" t="str">
        <f t="shared" si="36"/>
        <v>年0月</v>
      </c>
      <c r="AA148" s="96">
        <f>COUNTIF($T$5:$T148,T148)</f>
        <v>144</v>
      </c>
      <c r="AB148" s="96">
        <f t="shared" si="37"/>
        <v>144</v>
      </c>
      <c r="AC148" s="96"/>
      <c r="AD148" s="96"/>
    </row>
    <row r="149" spans="1:30" ht="18.75" customHeight="1">
      <c r="A149" s="62"/>
      <c r="B149" s="23" t="str">
        <f>IFERROR(VLOOKUP($A149,②利用者名簿!$A:$D,2,0),"")</f>
        <v/>
      </c>
      <c r="C149" s="108" t="str">
        <f>IF(D149=0,"",IF(D149&gt;3,①基本情報!$B$5,①基本情報!$B$5+1))</f>
        <v/>
      </c>
      <c r="D149" s="65"/>
      <c r="E149" s="65"/>
      <c r="F149" s="35" t="str">
        <f t="shared" si="28"/>
        <v>//</v>
      </c>
      <c r="G149" s="62"/>
      <c r="H149" s="62"/>
      <c r="I149" s="23" t="str">
        <f t="shared" si="34"/>
        <v/>
      </c>
      <c r="J149" s="62"/>
      <c r="K149" s="64"/>
      <c r="L149" s="64"/>
      <c r="M149" s="62"/>
      <c r="N149" s="23" t="str">
        <f>IFERROR(VLOOKUP($A149,②利用者名簿!$A:$D,3,0),"")</f>
        <v/>
      </c>
      <c r="O149" s="39" t="str">
        <f>IFERROR(2*①基本情報!$B$12*③入力シート!I149,"")</f>
        <v/>
      </c>
      <c r="P149" s="39" t="str">
        <f>IFERROR(N149*③入力シート!I149,"")</f>
        <v/>
      </c>
      <c r="Q149" s="23" t="str">
        <f>IFERROR(VLOOKUP($A149,②利用者名簿!$A:$D,4,0),"")</f>
        <v/>
      </c>
      <c r="S149" s="96">
        <f t="shared" si="35"/>
        <v>1</v>
      </c>
      <c r="T149" s="96" t="str">
        <f t="shared" si="29"/>
        <v/>
      </c>
      <c r="U149" s="96">
        <f t="shared" si="30"/>
        <v>0</v>
      </c>
      <c r="V149" s="96" t="str">
        <f t="shared" si="31"/>
        <v/>
      </c>
      <c r="W149" s="97" t="str">
        <f t="shared" si="32"/>
        <v/>
      </c>
      <c r="X149" s="96">
        <f t="shared" si="33"/>
        <v>0</v>
      </c>
      <c r="Y149" s="96" t="str">
        <f t="shared" si="38"/>
        <v/>
      </c>
      <c r="Z149" s="96" t="str">
        <f t="shared" si="36"/>
        <v>年0月</v>
      </c>
      <c r="AA149" s="96">
        <f>COUNTIF($T$5:$T149,T149)</f>
        <v>145</v>
      </c>
      <c r="AB149" s="96">
        <f t="shared" si="37"/>
        <v>145</v>
      </c>
      <c r="AC149" s="96"/>
      <c r="AD149" s="96"/>
    </row>
    <row r="150" spans="1:30" ht="18.75" customHeight="1">
      <c r="A150" s="62"/>
      <c r="B150" s="23" t="str">
        <f>IFERROR(VLOOKUP($A150,②利用者名簿!$A:$D,2,0),"")</f>
        <v/>
      </c>
      <c r="C150" s="108" t="str">
        <f>IF(D150=0,"",IF(D150&gt;3,①基本情報!$B$5,①基本情報!$B$5+1))</f>
        <v/>
      </c>
      <c r="D150" s="65"/>
      <c r="E150" s="65"/>
      <c r="F150" s="35" t="str">
        <f t="shared" si="28"/>
        <v>//</v>
      </c>
      <c r="G150" s="62"/>
      <c r="H150" s="62"/>
      <c r="I150" s="23" t="str">
        <f t="shared" si="34"/>
        <v/>
      </c>
      <c r="J150" s="62"/>
      <c r="K150" s="64"/>
      <c r="L150" s="64"/>
      <c r="M150" s="62"/>
      <c r="N150" s="23" t="str">
        <f>IFERROR(VLOOKUP($A150,②利用者名簿!$A:$D,3,0),"")</f>
        <v/>
      </c>
      <c r="O150" s="39" t="str">
        <f>IFERROR(2*①基本情報!$B$12*③入力シート!I150,"")</f>
        <v/>
      </c>
      <c r="P150" s="39" t="str">
        <f>IFERROR(N150*③入力シート!I150,"")</f>
        <v/>
      </c>
      <c r="Q150" s="23" t="str">
        <f>IFERROR(VLOOKUP($A150,②利用者名簿!$A:$D,4,0),"")</f>
        <v/>
      </c>
      <c r="S150" s="96">
        <f t="shared" si="35"/>
        <v>1</v>
      </c>
      <c r="T150" s="96" t="str">
        <f t="shared" si="29"/>
        <v/>
      </c>
      <c r="U150" s="96">
        <f t="shared" si="30"/>
        <v>0</v>
      </c>
      <c r="V150" s="96" t="str">
        <f t="shared" si="31"/>
        <v/>
      </c>
      <c r="W150" s="97" t="str">
        <f t="shared" si="32"/>
        <v/>
      </c>
      <c r="X150" s="96">
        <f t="shared" si="33"/>
        <v>0</v>
      </c>
      <c r="Y150" s="96" t="str">
        <f t="shared" si="38"/>
        <v/>
      </c>
      <c r="Z150" s="96" t="str">
        <f t="shared" si="36"/>
        <v>年0月</v>
      </c>
      <c r="AA150" s="96">
        <f>COUNTIF($T$5:$T150,T150)</f>
        <v>146</v>
      </c>
      <c r="AB150" s="96">
        <f t="shared" si="37"/>
        <v>146</v>
      </c>
      <c r="AC150" s="96"/>
      <c r="AD150" s="96"/>
    </row>
    <row r="151" spans="1:30" ht="18.75" customHeight="1">
      <c r="A151" s="62"/>
      <c r="B151" s="23" t="str">
        <f>IFERROR(VLOOKUP($A151,②利用者名簿!$A:$D,2,0),"")</f>
        <v/>
      </c>
      <c r="C151" s="108" t="str">
        <f>IF(D151=0,"",IF(D151&gt;3,①基本情報!$B$5,①基本情報!$B$5+1))</f>
        <v/>
      </c>
      <c r="D151" s="65"/>
      <c r="E151" s="65"/>
      <c r="F151" s="35" t="str">
        <f t="shared" si="28"/>
        <v>//</v>
      </c>
      <c r="G151" s="62"/>
      <c r="H151" s="62"/>
      <c r="I151" s="23" t="str">
        <f t="shared" si="34"/>
        <v/>
      </c>
      <c r="J151" s="62"/>
      <c r="K151" s="64"/>
      <c r="L151" s="64"/>
      <c r="M151" s="62"/>
      <c r="N151" s="23" t="str">
        <f>IFERROR(VLOOKUP($A151,②利用者名簿!$A:$D,3,0),"")</f>
        <v/>
      </c>
      <c r="O151" s="39" t="str">
        <f>IFERROR(2*①基本情報!$B$12*③入力シート!I151,"")</f>
        <v/>
      </c>
      <c r="P151" s="39" t="str">
        <f>IFERROR(N151*③入力シート!I151,"")</f>
        <v/>
      </c>
      <c r="Q151" s="23" t="str">
        <f>IFERROR(VLOOKUP($A151,②利用者名簿!$A:$D,4,0),"")</f>
        <v/>
      </c>
      <c r="S151" s="96">
        <f t="shared" si="35"/>
        <v>1</v>
      </c>
      <c r="T151" s="96" t="str">
        <f t="shared" si="29"/>
        <v/>
      </c>
      <c r="U151" s="96">
        <f t="shared" si="30"/>
        <v>0</v>
      </c>
      <c r="V151" s="96" t="str">
        <f t="shared" si="31"/>
        <v/>
      </c>
      <c r="W151" s="97" t="str">
        <f t="shared" si="32"/>
        <v/>
      </c>
      <c r="X151" s="96">
        <f t="shared" si="33"/>
        <v>0</v>
      </c>
      <c r="Y151" s="96" t="str">
        <f t="shared" si="38"/>
        <v/>
      </c>
      <c r="Z151" s="96" t="str">
        <f t="shared" si="36"/>
        <v>年0月</v>
      </c>
      <c r="AA151" s="96">
        <f>COUNTIF($T$5:$T151,T151)</f>
        <v>147</v>
      </c>
      <c r="AB151" s="96">
        <f t="shared" si="37"/>
        <v>147</v>
      </c>
      <c r="AC151" s="96"/>
      <c r="AD151" s="96"/>
    </row>
    <row r="152" spans="1:30" ht="18.75" customHeight="1">
      <c r="A152" s="62"/>
      <c r="B152" s="23" t="str">
        <f>IFERROR(VLOOKUP($A152,②利用者名簿!$A:$D,2,0),"")</f>
        <v/>
      </c>
      <c r="C152" s="108" t="str">
        <f>IF(D152=0,"",IF(D152&gt;3,①基本情報!$B$5,①基本情報!$B$5+1))</f>
        <v/>
      </c>
      <c r="D152" s="65"/>
      <c r="E152" s="65"/>
      <c r="F152" s="35" t="str">
        <f t="shared" si="28"/>
        <v>//</v>
      </c>
      <c r="G152" s="62"/>
      <c r="H152" s="62"/>
      <c r="I152" s="23" t="str">
        <f t="shared" si="34"/>
        <v/>
      </c>
      <c r="J152" s="62"/>
      <c r="K152" s="64"/>
      <c r="L152" s="64"/>
      <c r="M152" s="62"/>
      <c r="N152" s="23" t="str">
        <f>IFERROR(VLOOKUP($A152,②利用者名簿!$A:$D,3,0),"")</f>
        <v/>
      </c>
      <c r="O152" s="39" t="str">
        <f>IFERROR(2*①基本情報!$B$12*③入力シート!I152,"")</f>
        <v/>
      </c>
      <c r="P152" s="39" t="str">
        <f>IFERROR(N152*③入力シート!I152,"")</f>
        <v/>
      </c>
      <c r="Q152" s="23" t="str">
        <f>IFERROR(VLOOKUP($A152,②利用者名簿!$A:$D,4,0),"")</f>
        <v/>
      </c>
      <c r="S152" s="96">
        <f t="shared" si="35"/>
        <v>1</v>
      </c>
      <c r="T152" s="96" t="str">
        <f t="shared" si="29"/>
        <v/>
      </c>
      <c r="U152" s="96">
        <f t="shared" si="30"/>
        <v>0</v>
      </c>
      <c r="V152" s="96" t="str">
        <f t="shared" si="31"/>
        <v/>
      </c>
      <c r="W152" s="97" t="str">
        <f t="shared" si="32"/>
        <v/>
      </c>
      <c r="X152" s="96">
        <f t="shared" si="33"/>
        <v>0</v>
      </c>
      <c r="Y152" s="96" t="str">
        <f t="shared" si="38"/>
        <v/>
      </c>
      <c r="Z152" s="96" t="str">
        <f t="shared" si="36"/>
        <v>年0月</v>
      </c>
      <c r="AA152" s="96">
        <f>COUNTIF($T$5:$T152,T152)</f>
        <v>148</v>
      </c>
      <c r="AB152" s="96">
        <f t="shared" si="37"/>
        <v>148</v>
      </c>
      <c r="AC152" s="96"/>
      <c r="AD152" s="96"/>
    </row>
    <row r="153" spans="1:30" ht="18.75" customHeight="1">
      <c r="A153" s="62"/>
      <c r="B153" s="23" t="str">
        <f>IFERROR(VLOOKUP($A153,②利用者名簿!$A:$D,2,0),"")</f>
        <v/>
      </c>
      <c r="C153" s="108" t="str">
        <f>IF(D153=0,"",IF(D153&gt;3,①基本情報!$B$5,①基本情報!$B$5+1))</f>
        <v/>
      </c>
      <c r="D153" s="65"/>
      <c r="E153" s="65"/>
      <c r="F153" s="35" t="str">
        <f t="shared" si="28"/>
        <v>//</v>
      </c>
      <c r="G153" s="62"/>
      <c r="H153" s="62"/>
      <c r="I153" s="23" t="str">
        <f t="shared" si="34"/>
        <v/>
      </c>
      <c r="J153" s="62"/>
      <c r="K153" s="64"/>
      <c r="L153" s="64"/>
      <c r="M153" s="62"/>
      <c r="N153" s="23" t="str">
        <f>IFERROR(VLOOKUP($A153,②利用者名簿!$A:$D,3,0),"")</f>
        <v/>
      </c>
      <c r="O153" s="39" t="str">
        <f>IFERROR(2*①基本情報!$B$12*③入力シート!I153,"")</f>
        <v/>
      </c>
      <c r="P153" s="39" t="str">
        <f>IFERROR(N153*③入力シート!I153,"")</f>
        <v/>
      </c>
      <c r="Q153" s="23" t="str">
        <f>IFERROR(VLOOKUP($A153,②利用者名簿!$A:$D,4,0),"")</f>
        <v/>
      </c>
      <c r="S153" s="96">
        <f t="shared" si="35"/>
        <v>1</v>
      </c>
      <c r="T153" s="96" t="str">
        <f t="shared" si="29"/>
        <v/>
      </c>
      <c r="U153" s="96">
        <f t="shared" si="30"/>
        <v>0</v>
      </c>
      <c r="V153" s="96" t="str">
        <f t="shared" si="31"/>
        <v/>
      </c>
      <c r="W153" s="97" t="str">
        <f t="shared" si="32"/>
        <v/>
      </c>
      <c r="X153" s="96">
        <f t="shared" si="33"/>
        <v>0</v>
      </c>
      <c r="Y153" s="96" t="str">
        <f t="shared" si="38"/>
        <v/>
      </c>
      <c r="Z153" s="96" t="str">
        <f t="shared" si="36"/>
        <v>年0月</v>
      </c>
      <c r="AA153" s="96">
        <f>COUNTIF($T$5:$T153,T153)</f>
        <v>149</v>
      </c>
      <c r="AB153" s="96">
        <f t="shared" si="37"/>
        <v>149</v>
      </c>
      <c r="AC153" s="96"/>
      <c r="AD153" s="96"/>
    </row>
    <row r="154" spans="1:30" ht="18.75" customHeight="1">
      <c r="A154" s="62"/>
      <c r="B154" s="23" t="str">
        <f>IFERROR(VLOOKUP($A154,②利用者名簿!$A:$D,2,0),"")</f>
        <v/>
      </c>
      <c r="C154" s="108" t="str">
        <f>IF(D154=0,"",IF(D154&gt;3,①基本情報!$B$5,①基本情報!$B$5+1))</f>
        <v/>
      </c>
      <c r="D154" s="65"/>
      <c r="E154" s="65"/>
      <c r="F154" s="35" t="str">
        <f t="shared" si="28"/>
        <v>//</v>
      </c>
      <c r="G154" s="62"/>
      <c r="H154" s="62"/>
      <c r="I154" s="23" t="str">
        <f t="shared" si="34"/>
        <v/>
      </c>
      <c r="J154" s="62"/>
      <c r="K154" s="64"/>
      <c r="L154" s="64"/>
      <c r="M154" s="62"/>
      <c r="N154" s="23" t="str">
        <f>IFERROR(VLOOKUP($A154,②利用者名簿!$A:$D,3,0),"")</f>
        <v/>
      </c>
      <c r="O154" s="39" t="str">
        <f>IFERROR(2*①基本情報!$B$12*③入力シート!I154,"")</f>
        <v/>
      </c>
      <c r="P154" s="39" t="str">
        <f>IFERROR(N154*③入力シート!I154,"")</f>
        <v/>
      </c>
      <c r="Q154" s="23" t="str">
        <f>IFERROR(VLOOKUP($A154,②利用者名簿!$A:$D,4,0),"")</f>
        <v/>
      </c>
      <c r="S154" s="96">
        <f t="shared" si="35"/>
        <v>1</v>
      </c>
      <c r="T154" s="96" t="str">
        <f t="shared" si="29"/>
        <v/>
      </c>
      <c r="U154" s="96">
        <f t="shared" si="30"/>
        <v>0</v>
      </c>
      <c r="V154" s="96" t="str">
        <f t="shared" si="31"/>
        <v/>
      </c>
      <c r="W154" s="97" t="str">
        <f t="shared" si="32"/>
        <v/>
      </c>
      <c r="X154" s="96">
        <f t="shared" si="33"/>
        <v>0</v>
      </c>
      <c r="Y154" s="96" t="str">
        <f t="shared" si="38"/>
        <v/>
      </c>
      <c r="Z154" s="96" t="str">
        <f t="shared" si="36"/>
        <v>年0月</v>
      </c>
      <c r="AA154" s="96">
        <f t="shared" ref="AA154:AA217" si="39">COUNTIF($T$5:$T$2004,T154)</f>
        <v>2000</v>
      </c>
      <c r="AB154" s="96">
        <f t="shared" si="37"/>
        <v>2000</v>
      </c>
      <c r="AC154" s="96"/>
      <c r="AD154" s="96"/>
    </row>
    <row r="155" spans="1:30" ht="18.75" customHeight="1">
      <c r="A155" s="62"/>
      <c r="B155" s="23" t="str">
        <f>IFERROR(VLOOKUP($A155,②利用者名簿!$A:$D,2,0),"")</f>
        <v/>
      </c>
      <c r="C155" s="108" t="str">
        <f>IF(D155=0,"",IF(D155&gt;3,①基本情報!$B$5,①基本情報!$B$5+1))</f>
        <v/>
      </c>
      <c r="D155" s="65"/>
      <c r="E155" s="65"/>
      <c r="F155" s="35" t="str">
        <f t="shared" si="28"/>
        <v>//</v>
      </c>
      <c r="G155" s="62"/>
      <c r="H155" s="62"/>
      <c r="I155" s="23" t="str">
        <f t="shared" si="34"/>
        <v/>
      </c>
      <c r="J155" s="62"/>
      <c r="K155" s="64"/>
      <c r="L155" s="64"/>
      <c r="M155" s="62"/>
      <c r="N155" s="23" t="str">
        <f>IFERROR(VLOOKUP($A155,②利用者名簿!$A:$D,3,0),"")</f>
        <v/>
      </c>
      <c r="O155" s="39" t="str">
        <f>IFERROR(2*①基本情報!$B$12*③入力シート!I155,"")</f>
        <v/>
      </c>
      <c r="P155" s="39" t="str">
        <f>IFERROR(N155*③入力シート!I155,"")</f>
        <v/>
      </c>
      <c r="Q155" s="23" t="str">
        <f>IFERROR(VLOOKUP($A155,②利用者名簿!$A:$D,4,0),"")</f>
        <v/>
      </c>
      <c r="S155" s="96">
        <f t="shared" si="35"/>
        <v>1</v>
      </c>
      <c r="T155" s="96" t="str">
        <f t="shared" si="29"/>
        <v/>
      </c>
      <c r="U155" s="96">
        <f t="shared" si="30"/>
        <v>0</v>
      </c>
      <c r="V155" s="96" t="str">
        <f t="shared" si="31"/>
        <v/>
      </c>
      <c r="W155" s="97" t="str">
        <f t="shared" si="32"/>
        <v/>
      </c>
      <c r="X155" s="96">
        <f t="shared" si="33"/>
        <v>0</v>
      </c>
      <c r="Y155" s="96" t="str">
        <f t="shared" si="38"/>
        <v/>
      </c>
      <c r="Z155" s="96" t="str">
        <f t="shared" si="36"/>
        <v>年0月</v>
      </c>
      <c r="AA155" s="96">
        <f t="shared" si="39"/>
        <v>2000</v>
      </c>
      <c r="AB155" s="96">
        <f t="shared" si="37"/>
        <v>2000</v>
      </c>
      <c r="AC155" s="96"/>
      <c r="AD155" s="96"/>
    </row>
    <row r="156" spans="1:30" ht="18.75" customHeight="1">
      <c r="A156" s="62"/>
      <c r="B156" s="23" t="str">
        <f>IFERROR(VLOOKUP($A156,②利用者名簿!$A:$D,2,0),"")</f>
        <v/>
      </c>
      <c r="C156" s="108" t="str">
        <f>IF(D156=0,"",IF(D156&gt;3,①基本情報!$B$5,①基本情報!$B$5+1))</f>
        <v/>
      </c>
      <c r="D156" s="65"/>
      <c r="E156" s="65"/>
      <c r="F156" s="35" t="str">
        <f t="shared" si="28"/>
        <v>//</v>
      </c>
      <c r="G156" s="62"/>
      <c r="H156" s="62"/>
      <c r="I156" s="23" t="str">
        <f t="shared" si="34"/>
        <v/>
      </c>
      <c r="J156" s="62"/>
      <c r="K156" s="64"/>
      <c r="L156" s="64"/>
      <c r="M156" s="62"/>
      <c r="N156" s="23" t="str">
        <f>IFERROR(VLOOKUP($A156,②利用者名簿!$A:$D,3,0),"")</f>
        <v/>
      </c>
      <c r="O156" s="39" t="str">
        <f>IFERROR(2*①基本情報!$B$12*③入力シート!I156,"")</f>
        <v/>
      </c>
      <c r="P156" s="39" t="str">
        <f>IFERROR(N156*③入力シート!I156,"")</f>
        <v/>
      </c>
      <c r="Q156" s="23" t="str">
        <f>IFERROR(VLOOKUP($A156,②利用者名簿!$A:$D,4,0),"")</f>
        <v/>
      </c>
      <c r="S156" s="96">
        <f t="shared" si="35"/>
        <v>1</v>
      </c>
      <c r="T156" s="96" t="str">
        <f t="shared" si="29"/>
        <v/>
      </c>
      <c r="U156" s="96">
        <f t="shared" si="30"/>
        <v>0</v>
      </c>
      <c r="V156" s="96" t="str">
        <f t="shared" si="31"/>
        <v/>
      </c>
      <c r="W156" s="97" t="str">
        <f t="shared" si="32"/>
        <v/>
      </c>
      <c r="X156" s="96">
        <f t="shared" si="33"/>
        <v>0</v>
      </c>
      <c r="Y156" s="96" t="str">
        <f t="shared" si="38"/>
        <v/>
      </c>
      <c r="Z156" s="96" t="str">
        <f t="shared" si="36"/>
        <v>年0月</v>
      </c>
      <c r="AA156" s="96">
        <f t="shared" si="39"/>
        <v>2000</v>
      </c>
      <c r="AB156" s="96">
        <f t="shared" si="37"/>
        <v>2000</v>
      </c>
      <c r="AC156" s="96"/>
      <c r="AD156" s="96"/>
    </row>
    <row r="157" spans="1:30" ht="18.75" customHeight="1">
      <c r="A157" s="62"/>
      <c r="B157" s="23" t="str">
        <f>IFERROR(VLOOKUP($A157,②利用者名簿!$A:$D,2,0),"")</f>
        <v/>
      </c>
      <c r="C157" s="108" t="str">
        <f>IF(D157=0,"",IF(D157&gt;3,①基本情報!$B$5,①基本情報!$B$5+1))</f>
        <v/>
      </c>
      <c r="D157" s="65"/>
      <c r="E157" s="65"/>
      <c r="F157" s="35" t="str">
        <f t="shared" si="28"/>
        <v>//</v>
      </c>
      <c r="G157" s="62"/>
      <c r="H157" s="62"/>
      <c r="I157" s="23" t="str">
        <f t="shared" si="34"/>
        <v/>
      </c>
      <c r="J157" s="62"/>
      <c r="K157" s="64"/>
      <c r="L157" s="64"/>
      <c r="M157" s="62"/>
      <c r="N157" s="23" t="str">
        <f>IFERROR(VLOOKUP($A157,②利用者名簿!$A:$D,3,0),"")</f>
        <v/>
      </c>
      <c r="O157" s="39" t="str">
        <f>IFERROR(2*①基本情報!$B$12*③入力シート!I157,"")</f>
        <v/>
      </c>
      <c r="P157" s="39" t="str">
        <f>IFERROR(N157*③入力シート!I157,"")</f>
        <v/>
      </c>
      <c r="Q157" s="23" t="str">
        <f>IFERROR(VLOOKUP($A157,②利用者名簿!$A:$D,4,0),"")</f>
        <v/>
      </c>
      <c r="S157" s="96">
        <f t="shared" si="35"/>
        <v>1</v>
      </c>
      <c r="T157" s="96" t="str">
        <f t="shared" si="29"/>
        <v/>
      </c>
      <c r="U157" s="96">
        <f t="shared" si="30"/>
        <v>0</v>
      </c>
      <c r="V157" s="96" t="str">
        <f t="shared" si="31"/>
        <v/>
      </c>
      <c r="W157" s="97" t="str">
        <f t="shared" si="32"/>
        <v/>
      </c>
      <c r="X157" s="96">
        <f t="shared" si="33"/>
        <v>0</v>
      </c>
      <c r="Y157" s="96" t="str">
        <f t="shared" si="38"/>
        <v/>
      </c>
      <c r="Z157" s="96" t="str">
        <f t="shared" si="36"/>
        <v>年0月</v>
      </c>
      <c r="AA157" s="96">
        <f t="shared" si="39"/>
        <v>2000</v>
      </c>
      <c r="AB157" s="96">
        <f t="shared" si="37"/>
        <v>2000</v>
      </c>
      <c r="AC157" s="96"/>
      <c r="AD157" s="96"/>
    </row>
    <row r="158" spans="1:30" ht="18.75" customHeight="1">
      <c r="A158" s="62"/>
      <c r="B158" s="23" t="str">
        <f>IFERROR(VLOOKUP($A158,②利用者名簿!$A:$D,2,0),"")</f>
        <v/>
      </c>
      <c r="C158" s="108" t="str">
        <f>IF(D158=0,"",IF(D158&gt;3,①基本情報!$B$5,①基本情報!$B$5+1))</f>
        <v/>
      </c>
      <c r="D158" s="65"/>
      <c r="E158" s="65"/>
      <c r="F158" s="35" t="str">
        <f t="shared" si="28"/>
        <v>//</v>
      </c>
      <c r="G158" s="62"/>
      <c r="H158" s="62"/>
      <c r="I158" s="23" t="str">
        <f t="shared" si="34"/>
        <v/>
      </c>
      <c r="J158" s="62"/>
      <c r="K158" s="64"/>
      <c r="L158" s="64"/>
      <c r="M158" s="62"/>
      <c r="N158" s="23" t="str">
        <f>IFERROR(VLOOKUP($A158,②利用者名簿!$A:$D,3,0),"")</f>
        <v/>
      </c>
      <c r="O158" s="39" t="str">
        <f>IFERROR(2*①基本情報!$B$12*③入力シート!I158,"")</f>
        <v/>
      </c>
      <c r="P158" s="39" t="str">
        <f>IFERROR(N158*③入力シート!I158,"")</f>
        <v/>
      </c>
      <c r="Q158" s="23" t="str">
        <f>IFERROR(VLOOKUP($A158,②利用者名簿!$A:$D,4,0),"")</f>
        <v/>
      </c>
      <c r="S158" s="96">
        <f t="shared" si="35"/>
        <v>1</v>
      </c>
      <c r="T158" s="96" t="str">
        <f t="shared" si="29"/>
        <v/>
      </c>
      <c r="U158" s="96">
        <f t="shared" si="30"/>
        <v>0</v>
      </c>
      <c r="V158" s="96" t="str">
        <f t="shared" si="31"/>
        <v/>
      </c>
      <c r="W158" s="97" t="str">
        <f t="shared" si="32"/>
        <v/>
      </c>
      <c r="X158" s="96">
        <f t="shared" si="33"/>
        <v>0</v>
      </c>
      <c r="Y158" s="96" t="str">
        <f t="shared" si="38"/>
        <v/>
      </c>
      <c r="Z158" s="96" t="str">
        <f t="shared" si="36"/>
        <v>年0月</v>
      </c>
      <c r="AA158" s="96">
        <f t="shared" si="39"/>
        <v>2000</v>
      </c>
      <c r="AB158" s="96">
        <f t="shared" si="37"/>
        <v>2000</v>
      </c>
      <c r="AC158" s="96"/>
      <c r="AD158" s="96"/>
    </row>
    <row r="159" spans="1:30" ht="18.75" customHeight="1">
      <c r="A159" s="62"/>
      <c r="B159" s="23" t="str">
        <f>IFERROR(VLOOKUP($A159,②利用者名簿!$A:$D,2,0),"")</f>
        <v/>
      </c>
      <c r="C159" s="108" t="str">
        <f>IF(D159=0,"",IF(D159&gt;3,①基本情報!$B$5,①基本情報!$B$5+1))</f>
        <v/>
      </c>
      <c r="D159" s="65"/>
      <c r="E159" s="65"/>
      <c r="F159" s="35" t="str">
        <f t="shared" si="28"/>
        <v>//</v>
      </c>
      <c r="G159" s="62"/>
      <c r="H159" s="62"/>
      <c r="I159" s="23" t="str">
        <f t="shared" si="34"/>
        <v/>
      </c>
      <c r="J159" s="62"/>
      <c r="K159" s="64"/>
      <c r="L159" s="64"/>
      <c r="M159" s="62"/>
      <c r="N159" s="23" t="str">
        <f>IFERROR(VLOOKUP($A159,②利用者名簿!$A:$D,3,0),"")</f>
        <v/>
      </c>
      <c r="O159" s="39" t="str">
        <f>IFERROR(2*①基本情報!$B$12*③入力シート!I159,"")</f>
        <v/>
      </c>
      <c r="P159" s="39" t="str">
        <f>IFERROR(N159*③入力シート!I159,"")</f>
        <v/>
      </c>
      <c r="Q159" s="23" t="str">
        <f>IFERROR(VLOOKUP($A159,②利用者名簿!$A:$D,4,0),"")</f>
        <v/>
      </c>
      <c r="S159" s="96">
        <f t="shared" si="35"/>
        <v>1</v>
      </c>
      <c r="T159" s="96" t="str">
        <f t="shared" si="29"/>
        <v/>
      </c>
      <c r="U159" s="96">
        <f t="shared" si="30"/>
        <v>0</v>
      </c>
      <c r="V159" s="96" t="str">
        <f t="shared" si="31"/>
        <v/>
      </c>
      <c r="W159" s="97" t="str">
        <f t="shared" si="32"/>
        <v/>
      </c>
      <c r="X159" s="96">
        <f t="shared" si="33"/>
        <v>0</v>
      </c>
      <c r="Y159" s="96" t="str">
        <f t="shared" si="38"/>
        <v/>
      </c>
      <c r="Z159" s="96" t="str">
        <f t="shared" si="36"/>
        <v>年0月</v>
      </c>
      <c r="AA159" s="96">
        <f t="shared" si="39"/>
        <v>2000</v>
      </c>
      <c r="AB159" s="96">
        <f t="shared" si="37"/>
        <v>2000</v>
      </c>
      <c r="AC159" s="96"/>
      <c r="AD159" s="96"/>
    </row>
    <row r="160" spans="1:30" ht="18.75" customHeight="1">
      <c r="A160" s="62"/>
      <c r="B160" s="23" t="str">
        <f>IFERROR(VLOOKUP($A160,②利用者名簿!$A:$D,2,0),"")</f>
        <v/>
      </c>
      <c r="C160" s="108" t="str">
        <f>IF(D160=0,"",IF(D160&gt;3,①基本情報!$B$5,①基本情報!$B$5+1))</f>
        <v/>
      </c>
      <c r="D160" s="65"/>
      <c r="E160" s="65"/>
      <c r="F160" s="35" t="str">
        <f t="shared" si="28"/>
        <v>//</v>
      </c>
      <c r="G160" s="62"/>
      <c r="H160" s="62"/>
      <c r="I160" s="23" t="str">
        <f t="shared" si="34"/>
        <v/>
      </c>
      <c r="J160" s="62"/>
      <c r="K160" s="64"/>
      <c r="L160" s="64"/>
      <c r="M160" s="62"/>
      <c r="N160" s="23" t="str">
        <f>IFERROR(VLOOKUP($A160,②利用者名簿!$A:$D,3,0),"")</f>
        <v/>
      </c>
      <c r="O160" s="39" t="str">
        <f>IFERROR(2*①基本情報!$B$12*③入力シート!I160,"")</f>
        <v/>
      </c>
      <c r="P160" s="39" t="str">
        <f>IFERROR(N160*③入力シート!I160,"")</f>
        <v/>
      </c>
      <c r="Q160" s="23" t="str">
        <f>IFERROR(VLOOKUP($A160,②利用者名簿!$A:$D,4,0),"")</f>
        <v/>
      </c>
      <c r="S160" s="96">
        <f t="shared" si="35"/>
        <v>1</v>
      </c>
      <c r="T160" s="96" t="str">
        <f t="shared" si="29"/>
        <v/>
      </c>
      <c r="U160" s="96">
        <f t="shared" si="30"/>
        <v>0</v>
      </c>
      <c r="V160" s="96" t="str">
        <f t="shared" si="31"/>
        <v/>
      </c>
      <c r="W160" s="97" t="str">
        <f t="shared" si="32"/>
        <v/>
      </c>
      <c r="X160" s="96">
        <f t="shared" si="33"/>
        <v>0</v>
      </c>
      <c r="Y160" s="96" t="str">
        <f t="shared" si="38"/>
        <v/>
      </c>
      <c r="Z160" s="96" t="str">
        <f t="shared" si="36"/>
        <v>年0月</v>
      </c>
      <c r="AA160" s="96">
        <f t="shared" si="39"/>
        <v>2000</v>
      </c>
      <c r="AB160" s="96">
        <f t="shared" si="37"/>
        <v>2000</v>
      </c>
      <c r="AC160" s="96"/>
      <c r="AD160" s="96"/>
    </row>
    <row r="161" spans="1:30" ht="18.75" customHeight="1">
      <c r="A161" s="62"/>
      <c r="B161" s="23" t="str">
        <f>IFERROR(VLOOKUP($A161,②利用者名簿!$A:$D,2,0),"")</f>
        <v/>
      </c>
      <c r="C161" s="108" t="str">
        <f>IF(D161=0,"",IF(D161&gt;3,①基本情報!$B$5,①基本情報!$B$5+1))</f>
        <v/>
      </c>
      <c r="D161" s="65"/>
      <c r="E161" s="65"/>
      <c r="F161" s="35" t="str">
        <f t="shared" si="28"/>
        <v>//</v>
      </c>
      <c r="G161" s="62"/>
      <c r="H161" s="62"/>
      <c r="I161" s="23" t="str">
        <f t="shared" si="34"/>
        <v/>
      </c>
      <c r="J161" s="62"/>
      <c r="K161" s="64"/>
      <c r="L161" s="64"/>
      <c r="M161" s="62"/>
      <c r="N161" s="23" t="str">
        <f>IFERROR(VLOOKUP($A161,②利用者名簿!$A:$D,3,0),"")</f>
        <v/>
      </c>
      <c r="O161" s="39" t="str">
        <f>IFERROR(2*①基本情報!$B$12*③入力シート!I161,"")</f>
        <v/>
      </c>
      <c r="P161" s="39" t="str">
        <f>IFERROR(N161*③入力シート!I161,"")</f>
        <v/>
      </c>
      <c r="Q161" s="23" t="str">
        <f>IFERROR(VLOOKUP($A161,②利用者名簿!$A:$D,4,0),"")</f>
        <v/>
      </c>
      <c r="S161" s="96">
        <f t="shared" si="35"/>
        <v>1</v>
      </c>
      <c r="T161" s="96" t="str">
        <f t="shared" si="29"/>
        <v/>
      </c>
      <c r="U161" s="96">
        <f t="shared" si="30"/>
        <v>0</v>
      </c>
      <c r="V161" s="96" t="str">
        <f t="shared" si="31"/>
        <v/>
      </c>
      <c r="W161" s="97" t="str">
        <f t="shared" si="32"/>
        <v/>
      </c>
      <c r="X161" s="96">
        <f t="shared" si="33"/>
        <v>0</v>
      </c>
      <c r="Y161" s="96" t="str">
        <f t="shared" si="38"/>
        <v/>
      </c>
      <c r="Z161" s="96" t="str">
        <f t="shared" si="36"/>
        <v>年0月</v>
      </c>
      <c r="AA161" s="96">
        <f t="shared" si="39"/>
        <v>2000</v>
      </c>
      <c r="AB161" s="96">
        <f t="shared" si="37"/>
        <v>2000</v>
      </c>
      <c r="AC161" s="96"/>
      <c r="AD161" s="96"/>
    </row>
    <row r="162" spans="1:30" ht="18.75" customHeight="1">
      <c r="A162" s="62"/>
      <c r="B162" s="23" t="str">
        <f>IFERROR(VLOOKUP($A162,②利用者名簿!$A:$D,2,0),"")</f>
        <v/>
      </c>
      <c r="C162" s="108" t="str">
        <f>IF(D162=0,"",IF(D162&gt;3,①基本情報!$B$5,①基本情報!$B$5+1))</f>
        <v/>
      </c>
      <c r="D162" s="65"/>
      <c r="E162" s="65"/>
      <c r="F162" s="35" t="str">
        <f t="shared" si="28"/>
        <v>//</v>
      </c>
      <c r="G162" s="62"/>
      <c r="H162" s="62"/>
      <c r="I162" s="23" t="str">
        <f t="shared" si="34"/>
        <v/>
      </c>
      <c r="J162" s="62"/>
      <c r="K162" s="64"/>
      <c r="L162" s="64"/>
      <c r="M162" s="62"/>
      <c r="N162" s="23" t="str">
        <f>IFERROR(VLOOKUP($A162,②利用者名簿!$A:$D,3,0),"")</f>
        <v/>
      </c>
      <c r="O162" s="39" t="str">
        <f>IFERROR(2*①基本情報!$B$12*③入力シート!I162,"")</f>
        <v/>
      </c>
      <c r="P162" s="39" t="str">
        <f>IFERROR(N162*③入力シート!I162,"")</f>
        <v/>
      </c>
      <c r="Q162" s="23" t="str">
        <f>IFERROR(VLOOKUP($A162,②利用者名簿!$A:$D,4,0),"")</f>
        <v/>
      </c>
      <c r="S162" s="96">
        <f t="shared" si="35"/>
        <v>1</v>
      </c>
      <c r="T162" s="96" t="str">
        <f t="shared" si="29"/>
        <v/>
      </c>
      <c r="U162" s="96">
        <f t="shared" si="30"/>
        <v>0</v>
      </c>
      <c r="V162" s="96" t="str">
        <f t="shared" si="31"/>
        <v/>
      </c>
      <c r="W162" s="97" t="str">
        <f t="shared" si="32"/>
        <v/>
      </c>
      <c r="X162" s="96">
        <f t="shared" si="33"/>
        <v>0</v>
      </c>
      <c r="Y162" s="96" t="str">
        <f t="shared" si="38"/>
        <v/>
      </c>
      <c r="Z162" s="96" t="str">
        <f t="shared" si="36"/>
        <v>年0月</v>
      </c>
      <c r="AA162" s="96">
        <f t="shared" si="39"/>
        <v>2000</v>
      </c>
      <c r="AB162" s="96">
        <f t="shared" si="37"/>
        <v>2000</v>
      </c>
      <c r="AC162" s="96"/>
      <c r="AD162" s="96"/>
    </row>
    <row r="163" spans="1:30" ht="18.75" customHeight="1">
      <c r="A163" s="62"/>
      <c r="B163" s="23" t="str">
        <f>IFERROR(VLOOKUP($A163,②利用者名簿!$A:$D,2,0),"")</f>
        <v/>
      </c>
      <c r="C163" s="108" t="str">
        <f>IF(D163=0,"",IF(D163&gt;3,①基本情報!$B$5,①基本情報!$B$5+1))</f>
        <v/>
      </c>
      <c r="D163" s="65"/>
      <c r="E163" s="65"/>
      <c r="F163" s="35" t="str">
        <f t="shared" si="28"/>
        <v>//</v>
      </c>
      <c r="G163" s="62"/>
      <c r="H163" s="62"/>
      <c r="I163" s="23" t="str">
        <f t="shared" si="34"/>
        <v/>
      </c>
      <c r="J163" s="62"/>
      <c r="K163" s="64"/>
      <c r="L163" s="64"/>
      <c r="M163" s="62"/>
      <c r="N163" s="23" t="str">
        <f>IFERROR(VLOOKUP($A163,②利用者名簿!$A:$D,3,0),"")</f>
        <v/>
      </c>
      <c r="O163" s="39" t="str">
        <f>IFERROR(2*①基本情報!$B$12*③入力シート!I163,"")</f>
        <v/>
      </c>
      <c r="P163" s="39" t="str">
        <f>IFERROR(N163*③入力シート!I163,"")</f>
        <v/>
      </c>
      <c r="Q163" s="23" t="str">
        <f>IFERROR(VLOOKUP($A163,②利用者名簿!$A:$D,4,0),"")</f>
        <v/>
      </c>
      <c r="S163" s="96">
        <f t="shared" si="35"/>
        <v>1</v>
      </c>
      <c r="T163" s="96" t="str">
        <f t="shared" si="29"/>
        <v/>
      </c>
      <c r="U163" s="96">
        <f t="shared" si="30"/>
        <v>0</v>
      </c>
      <c r="V163" s="96" t="str">
        <f t="shared" si="31"/>
        <v/>
      </c>
      <c r="W163" s="97" t="str">
        <f t="shared" si="32"/>
        <v/>
      </c>
      <c r="X163" s="96">
        <f t="shared" si="33"/>
        <v>0</v>
      </c>
      <c r="Y163" s="96" t="str">
        <f t="shared" si="38"/>
        <v/>
      </c>
      <c r="Z163" s="96" t="str">
        <f t="shared" si="36"/>
        <v>年0月</v>
      </c>
      <c r="AA163" s="96">
        <f t="shared" si="39"/>
        <v>2000</v>
      </c>
      <c r="AB163" s="96">
        <f t="shared" si="37"/>
        <v>2000</v>
      </c>
      <c r="AC163" s="96"/>
      <c r="AD163" s="96"/>
    </row>
    <row r="164" spans="1:30" ht="18.75" customHeight="1">
      <c r="A164" s="62"/>
      <c r="B164" s="23" t="str">
        <f>IFERROR(VLOOKUP($A164,②利用者名簿!$A:$D,2,0),"")</f>
        <v/>
      </c>
      <c r="C164" s="108" t="str">
        <f>IF(D164=0,"",IF(D164&gt;3,①基本情報!$B$5,①基本情報!$B$5+1))</f>
        <v/>
      </c>
      <c r="D164" s="65"/>
      <c r="E164" s="65"/>
      <c r="F164" s="35" t="str">
        <f t="shared" si="28"/>
        <v>//</v>
      </c>
      <c r="G164" s="62"/>
      <c r="H164" s="62"/>
      <c r="I164" s="23" t="str">
        <f t="shared" si="34"/>
        <v/>
      </c>
      <c r="J164" s="62"/>
      <c r="K164" s="64"/>
      <c r="L164" s="64"/>
      <c r="M164" s="62"/>
      <c r="N164" s="23" t="str">
        <f>IFERROR(VLOOKUP($A164,②利用者名簿!$A:$D,3,0),"")</f>
        <v/>
      </c>
      <c r="O164" s="39" t="str">
        <f>IFERROR(2*①基本情報!$B$12*③入力シート!I164,"")</f>
        <v/>
      </c>
      <c r="P164" s="39" t="str">
        <f>IFERROR(N164*③入力シート!I164,"")</f>
        <v/>
      </c>
      <c r="Q164" s="23" t="str">
        <f>IFERROR(VLOOKUP($A164,②利用者名簿!$A:$D,4,0),"")</f>
        <v/>
      </c>
      <c r="S164" s="96">
        <f t="shared" si="35"/>
        <v>1</v>
      </c>
      <c r="T164" s="96" t="str">
        <f t="shared" si="29"/>
        <v/>
      </c>
      <c r="U164" s="96">
        <f t="shared" si="30"/>
        <v>0</v>
      </c>
      <c r="V164" s="96" t="str">
        <f t="shared" si="31"/>
        <v/>
      </c>
      <c r="W164" s="97" t="str">
        <f t="shared" si="32"/>
        <v/>
      </c>
      <c r="X164" s="96">
        <f t="shared" si="33"/>
        <v>0</v>
      </c>
      <c r="Y164" s="96" t="str">
        <f t="shared" si="38"/>
        <v/>
      </c>
      <c r="Z164" s="96" t="str">
        <f t="shared" si="36"/>
        <v>年0月</v>
      </c>
      <c r="AA164" s="96">
        <f t="shared" si="39"/>
        <v>2000</v>
      </c>
      <c r="AB164" s="96">
        <f t="shared" si="37"/>
        <v>2000</v>
      </c>
      <c r="AC164" s="96"/>
      <c r="AD164" s="96"/>
    </row>
    <row r="165" spans="1:30" ht="18.75" customHeight="1">
      <c r="A165" s="62"/>
      <c r="B165" s="23" t="str">
        <f>IFERROR(VLOOKUP($A165,②利用者名簿!$A:$D,2,0),"")</f>
        <v/>
      </c>
      <c r="C165" s="108" t="str">
        <f>IF(D165=0,"",IF(D165&gt;3,①基本情報!$B$5,①基本情報!$B$5+1))</f>
        <v/>
      </c>
      <c r="D165" s="65"/>
      <c r="E165" s="65"/>
      <c r="F165" s="35" t="str">
        <f t="shared" si="28"/>
        <v>//</v>
      </c>
      <c r="G165" s="62"/>
      <c r="H165" s="62"/>
      <c r="I165" s="23" t="str">
        <f t="shared" si="34"/>
        <v/>
      </c>
      <c r="J165" s="62"/>
      <c r="K165" s="64"/>
      <c r="L165" s="64"/>
      <c r="M165" s="62"/>
      <c r="N165" s="23" t="str">
        <f>IFERROR(VLOOKUP($A165,②利用者名簿!$A:$D,3,0),"")</f>
        <v/>
      </c>
      <c r="O165" s="39" t="str">
        <f>IFERROR(2*①基本情報!$B$12*③入力シート!I165,"")</f>
        <v/>
      </c>
      <c r="P165" s="39" t="str">
        <f>IFERROR(N165*③入力シート!I165,"")</f>
        <v/>
      </c>
      <c r="Q165" s="23" t="str">
        <f>IFERROR(VLOOKUP($A165,②利用者名簿!$A:$D,4,0),"")</f>
        <v/>
      </c>
      <c r="S165" s="96">
        <f t="shared" si="35"/>
        <v>1</v>
      </c>
      <c r="T165" s="96" t="str">
        <f t="shared" si="29"/>
        <v/>
      </c>
      <c r="U165" s="96">
        <f t="shared" si="30"/>
        <v>0</v>
      </c>
      <c r="V165" s="96" t="str">
        <f t="shared" si="31"/>
        <v/>
      </c>
      <c r="W165" s="97" t="str">
        <f t="shared" si="32"/>
        <v/>
      </c>
      <c r="X165" s="96">
        <f t="shared" si="33"/>
        <v>0</v>
      </c>
      <c r="Y165" s="96" t="str">
        <f t="shared" si="38"/>
        <v/>
      </c>
      <c r="Z165" s="96" t="str">
        <f t="shared" si="36"/>
        <v>年0月</v>
      </c>
      <c r="AA165" s="96">
        <f t="shared" si="39"/>
        <v>2000</v>
      </c>
      <c r="AB165" s="96">
        <f t="shared" si="37"/>
        <v>2000</v>
      </c>
      <c r="AC165" s="96"/>
      <c r="AD165" s="96"/>
    </row>
    <row r="166" spans="1:30" ht="18.75" customHeight="1">
      <c r="A166" s="62"/>
      <c r="B166" s="23" t="str">
        <f>IFERROR(VLOOKUP($A166,②利用者名簿!$A:$D,2,0),"")</f>
        <v/>
      </c>
      <c r="C166" s="108" t="str">
        <f>IF(D166=0,"",IF(D166&gt;3,①基本情報!$B$5,①基本情報!$B$5+1))</f>
        <v/>
      </c>
      <c r="D166" s="65"/>
      <c r="E166" s="65"/>
      <c r="F166" s="35" t="str">
        <f t="shared" si="28"/>
        <v>//</v>
      </c>
      <c r="G166" s="62"/>
      <c r="H166" s="62"/>
      <c r="I166" s="23" t="str">
        <f t="shared" si="34"/>
        <v/>
      </c>
      <c r="J166" s="62"/>
      <c r="K166" s="64"/>
      <c r="L166" s="64"/>
      <c r="M166" s="62"/>
      <c r="N166" s="23" t="str">
        <f>IFERROR(VLOOKUP($A166,②利用者名簿!$A:$D,3,0),"")</f>
        <v/>
      </c>
      <c r="O166" s="39" t="str">
        <f>IFERROR(2*①基本情報!$B$12*③入力シート!I166,"")</f>
        <v/>
      </c>
      <c r="P166" s="39" t="str">
        <f>IFERROR(N166*③入力シート!I166,"")</f>
        <v/>
      </c>
      <c r="Q166" s="23" t="str">
        <f>IFERROR(VLOOKUP($A166,②利用者名簿!$A:$D,4,0),"")</f>
        <v/>
      </c>
      <c r="S166" s="96">
        <f t="shared" si="35"/>
        <v>1</v>
      </c>
      <c r="T166" s="96" t="str">
        <f t="shared" si="29"/>
        <v/>
      </c>
      <c r="U166" s="96">
        <f t="shared" si="30"/>
        <v>0</v>
      </c>
      <c r="V166" s="96" t="str">
        <f t="shared" si="31"/>
        <v/>
      </c>
      <c r="W166" s="97" t="str">
        <f t="shared" si="32"/>
        <v/>
      </c>
      <c r="X166" s="96">
        <f t="shared" si="33"/>
        <v>0</v>
      </c>
      <c r="Y166" s="96" t="str">
        <f t="shared" si="38"/>
        <v/>
      </c>
      <c r="Z166" s="96" t="str">
        <f t="shared" si="36"/>
        <v>年0月</v>
      </c>
      <c r="AA166" s="96">
        <f t="shared" si="39"/>
        <v>2000</v>
      </c>
      <c r="AB166" s="96">
        <f t="shared" si="37"/>
        <v>2000</v>
      </c>
      <c r="AC166" s="96"/>
      <c r="AD166" s="96"/>
    </row>
    <row r="167" spans="1:30" ht="18.75" customHeight="1">
      <c r="A167" s="62"/>
      <c r="B167" s="23" t="str">
        <f>IFERROR(VLOOKUP($A167,②利用者名簿!$A:$D,2,0),"")</f>
        <v/>
      </c>
      <c r="C167" s="108" t="str">
        <f>IF(D167=0,"",IF(D167&gt;3,①基本情報!$B$5,①基本情報!$B$5+1))</f>
        <v/>
      </c>
      <c r="D167" s="65"/>
      <c r="E167" s="65"/>
      <c r="F167" s="35" t="str">
        <f t="shared" ref="F167:F230" si="40">TEXT(CONCATENATE(C167,"/",D167,"/",E167),"aaa")</f>
        <v>//</v>
      </c>
      <c r="G167" s="62"/>
      <c r="H167" s="62"/>
      <c r="I167" s="23" t="str">
        <f t="shared" si="34"/>
        <v/>
      </c>
      <c r="J167" s="62"/>
      <c r="K167" s="64"/>
      <c r="L167" s="64"/>
      <c r="M167" s="62"/>
      <c r="N167" s="23" t="str">
        <f>IFERROR(VLOOKUP($A167,②利用者名簿!$A:$D,3,0),"")</f>
        <v/>
      </c>
      <c r="O167" s="39" t="str">
        <f>IFERROR(2*①基本情報!$B$12*③入力シート!I167,"")</f>
        <v/>
      </c>
      <c r="P167" s="39" t="str">
        <f>IFERROR(N167*③入力シート!I167,"")</f>
        <v/>
      </c>
      <c r="Q167" s="23" t="str">
        <f>IFERROR(VLOOKUP($A167,②利用者名簿!$A:$D,4,0),"")</f>
        <v/>
      </c>
      <c r="S167" s="96">
        <f t="shared" si="35"/>
        <v>1</v>
      </c>
      <c r="T167" s="96" t="str">
        <f t="shared" si="29"/>
        <v/>
      </c>
      <c r="U167" s="96">
        <f t="shared" si="30"/>
        <v>0</v>
      </c>
      <c r="V167" s="96" t="str">
        <f t="shared" si="31"/>
        <v/>
      </c>
      <c r="W167" s="97" t="str">
        <f t="shared" si="32"/>
        <v/>
      </c>
      <c r="X167" s="96">
        <f t="shared" si="33"/>
        <v>0</v>
      </c>
      <c r="Y167" s="96" t="str">
        <f t="shared" si="38"/>
        <v/>
      </c>
      <c r="Z167" s="96" t="str">
        <f t="shared" si="36"/>
        <v>年0月</v>
      </c>
      <c r="AA167" s="96">
        <f t="shared" si="39"/>
        <v>2000</v>
      </c>
      <c r="AB167" s="96">
        <f t="shared" si="37"/>
        <v>2000</v>
      </c>
      <c r="AC167" s="96"/>
      <c r="AD167" s="96"/>
    </row>
    <row r="168" spans="1:30" ht="18.75" customHeight="1">
      <c r="A168" s="62"/>
      <c r="B168" s="23" t="str">
        <f>IFERROR(VLOOKUP($A168,②利用者名簿!$A:$D,2,0),"")</f>
        <v/>
      </c>
      <c r="C168" s="108" t="str">
        <f>IF(D168=0,"",IF(D168&gt;3,①基本情報!$B$5,①基本情報!$B$5+1))</f>
        <v/>
      </c>
      <c r="D168" s="65"/>
      <c r="E168" s="65"/>
      <c r="F168" s="35" t="str">
        <f t="shared" si="40"/>
        <v>//</v>
      </c>
      <c r="G168" s="62"/>
      <c r="H168" s="62"/>
      <c r="I168" s="23" t="str">
        <f t="shared" si="34"/>
        <v/>
      </c>
      <c r="J168" s="62"/>
      <c r="K168" s="64"/>
      <c r="L168" s="64"/>
      <c r="M168" s="62"/>
      <c r="N168" s="23" t="str">
        <f>IFERROR(VLOOKUP($A168,②利用者名簿!$A:$D,3,0),"")</f>
        <v/>
      </c>
      <c r="O168" s="39" t="str">
        <f>IFERROR(2*①基本情報!$B$12*③入力シート!I168,"")</f>
        <v/>
      </c>
      <c r="P168" s="39" t="str">
        <f>IFERROR(N168*③入力シート!I168,"")</f>
        <v/>
      </c>
      <c r="Q168" s="23" t="str">
        <f>IFERROR(VLOOKUP($A168,②利用者名簿!$A:$D,4,0),"")</f>
        <v/>
      </c>
      <c r="S168" s="96">
        <f t="shared" si="35"/>
        <v>1</v>
      </c>
      <c r="T168" s="96" t="str">
        <f t="shared" si="29"/>
        <v/>
      </c>
      <c r="U168" s="96">
        <f t="shared" si="30"/>
        <v>0</v>
      </c>
      <c r="V168" s="96" t="str">
        <f t="shared" si="31"/>
        <v/>
      </c>
      <c r="W168" s="97" t="str">
        <f t="shared" si="32"/>
        <v/>
      </c>
      <c r="X168" s="96">
        <f t="shared" si="33"/>
        <v>0</v>
      </c>
      <c r="Y168" s="96" t="str">
        <f t="shared" si="38"/>
        <v/>
      </c>
      <c r="Z168" s="96" t="str">
        <f t="shared" si="36"/>
        <v>年0月</v>
      </c>
      <c r="AA168" s="96">
        <f t="shared" si="39"/>
        <v>2000</v>
      </c>
      <c r="AB168" s="96">
        <f t="shared" si="37"/>
        <v>2000</v>
      </c>
      <c r="AC168" s="96"/>
      <c r="AD168" s="96"/>
    </row>
    <row r="169" spans="1:30" ht="18.75" customHeight="1">
      <c r="A169" s="62"/>
      <c r="B169" s="23" t="str">
        <f>IFERROR(VLOOKUP($A169,②利用者名簿!$A:$D,2,0),"")</f>
        <v/>
      </c>
      <c r="C169" s="108" t="str">
        <f>IF(D169=0,"",IF(D169&gt;3,①基本情報!$B$5,①基本情報!$B$5+1))</f>
        <v/>
      </c>
      <c r="D169" s="65"/>
      <c r="E169" s="65"/>
      <c r="F169" s="35" t="str">
        <f t="shared" si="40"/>
        <v>//</v>
      </c>
      <c r="G169" s="62"/>
      <c r="H169" s="62"/>
      <c r="I169" s="23" t="str">
        <f t="shared" si="34"/>
        <v/>
      </c>
      <c r="J169" s="62"/>
      <c r="K169" s="64"/>
      <c r="L169" s="64"/>
      <c r="M169" s="62"/>
      <c r="N169" s="23" t="str">
        <f>IFERROR(VLOOKUP($A169,②利用者名簿!$A:$D,3,0),"")</f>
        <v/>
      </c>
      <c r="O169" s="39" t="str">
        <f>IFERROR(2*①基本情報!$B$12*③入力シート!I169,"")</f>
        <v/>
      </c>
      <c r="P169" s="39" t="str">
        <f>IFERROR(N169*③入力シート!I169,"")</f>
        <v/>
      </c>
      <c r="Q169" s="23" t="str">
        <f>IFERROR(VLOOKUP($A169,②利用者名簿!$A:$D,4,0),"")</f>
        <v/>
      </c>
      <c r="S169" s="96">
        <f t="shared" si="35"/>
        <v>1</v>
      </c>
      <c r="T169" s="96" t="str">
        <f t="shared" si="29"/>
        <v/>
      </c>
      <c r="U169" s="96">
        <f t="shared" si="30"/>
        <v>0</v>
      </c>
      <c r="V169" s="96" t="str">
        <f t="shared" si="31"/>
        <v/>
      </c>
      <c r="W169" s="97" t="str">
        <f t="shared" si="32"/>
        <v/>
      </c>
      <c r="X169" s="96">
        <f t="shared" si="33"/>
        <v>0</v>
      </c>
      <c r="Y169" s="96" t="str">
        <f t="shared" si="38"/>
        <v/>
      </c>
      <c r="Z169" s="96" t="str">
        <f t="shared" si="36"/>
        <v>年0月</v>
      </c>
      <c r="AA169" s="96">
        <f t="shared" si="39"/>
        <v>2000</v>
      </c>
      <c r="AB169" s="96">
        <f t="shared" si="37"/>
        <v>2000</v>
      </c>
      <c r="AC169" s="96"/>
      <c r="AD169" s="96"/>
    </row>
    <row r="170" spans="1:30" ht="18.75" customHeight="1">
      <c r="A170" s="62"/>
      <c r="B170" s="23" t="str">
        <f>IFERROR(VLOOKUP($A170,②利用者名簿!$A:$D,2,0),"")</f>
        <v/>
      </c>
      <c r="C170" s="108" t="str">
        <f>IF(D170=0,"",IF(D170&gt;3,①基本情報!$B$5,①基本情報!$B$5+1))</f>
        <v/>
      </c>
      <c r="D170" s="65"/>
      <c r="E170" s="65"/>
      <c r="F170" s="35" t="str">
        <f t="shared" si="40"/>
        <v>//</v>
      </c>
      <c r="G170" s="62"/>
      <c r="H170" s="62"/>
      <c r="I170" s="23" t="str">
        <f t="shared" si="34"/>
        <v/>
      </c>
      <c r="J170" s="62"/>
      <c r="K170" s="64"/>
      <c r="L170" s="64"/>
      <c r="M170" s="62"/>
      <c r="N170" s="23" t="str">
        <f>IFERROR(VLOOKUP($A170,②利用者名簿!$A:$D,3,0),"")</f>
        <v/>
      </c>
      <c r="O170" s="39" t="str">
        <f>IFERROR(2*①基本情報!$B$12*③入力シート!I170,"")</f>
        <v/>
      </c>
      <c r="P170" s="39" t="str">
        <f>IFERROR(N170*③入力シート!I170,"")</f>
        <v/>
      </c>
      <c r="Q170" s="23" t="str">
        <f>IFERROR(VLOOKUP($A170,②利用者名簿!$A:$D,4,0),"")</f>
        <v/>
      </c>
      <c r="S170" s="96">
        <f t="shared" si="35"/>
        <v>1</v>
      </c>
      <c r="T170" s="96" t="str">
        <f t="shared" si="29"/>
        <v/>
      </c>
      <c r="U170" s="96">
        <f t="shared" si="30"/>
        <v>0</v>
      </c>
      <c r="V170" s="96" t="str">
        <f t="shared" si="31"/>
        <v/>
      </c>
      <c r="W170" s="97" t="str">
        <f t="shared" si="32"/>
        <v/>
      </c>
      <c r="X170" s="96">
        <f t="shared" si="33"/>
        <v>0</v>
      </c>
      <c r="Y170" s="96" t="str">
        <f t="shared" si="38"/>
        <v/>
      </c>
      <c r="Z170" s="96" t="str">
        <f t="shared" si="36"/>
        <v>年0月</v>
      </c>
      <c r="AA170" s="96">
        <f t="shared" si="39"/>
        <v>2000</v>
      </c>
      <c r="AB170" s="96">
        <f t="shared" si="37"/>
        <v>2000</v>
      </c>
      <c r="AC170" s="96"/>
      <c r="AD170" s="96"/>
    </row>
    <row r="171" spans="1:30" ht="18.75" customHeight="1">
      <c r="A171" s="62"/>
      <c r="B171" s="23" t="str">
        <f>IFERROR(VLOOKUP($A171,②利用者名簿!$A:$D,2,0),"")</f>
        <v/>
      </c>
      <c r="C171" s="108" t="str">
        <f>IF(D171=0,"",IF(D171&gt;3,①基本情報!$B$5,①基本情報!$B$5+1))</f>
        <v/>
      </c>
      <c r="D171" s="65"/>
      <c r="E171" s="65"/>
      <c r="F171" s="35" t="str">
        <f t="shared" si="40"/>
        <v>//</v>
      </c>
      <c r="G171" s="62"/>
      <c r="H171" s="62"/>
      <c r="I171" s="23" t="str">
        <f t="shared" si="34"/>
        <v/>
      </c>
      <c r="J171" s="62"/>
      <c r="K171" s="64"/>
      <c r="L171" s="64"/>
      <c r="M171" s="62"/>
      <c r="N171" s="23" t="str">
        <f>IFERROR(VLOOKUP($A171,②利用者名簿!$A:$D,3,0),"")</f>
        <v/>
      </c>
      <c r="O171" s="39" t="str">
        <f>IFERROR(2*①基本情報!$B$12*③入力シート!I171,"")</f>
        <v/>
      </c>
      <c r="P171" s="39" t="str">
        <f>IFERROR(N171*③入力シート!I171,"")</f>
        <v/>
      </c>
      <c r="Q171" s="23" t="str">
        <f>IFERROR(VLOOKUP($A171,②利用者名簿!$A:$D,4,0),"")</f>
        <v/>
      </c>
      <c r="S171" s="96">
        <f t="shared" si="35"/>
        <v>1</v>
      </c>
      <c r="T171" s="96" t="str">
        <f t="shared" si="29"/>
        <v/>
      </c>
      <c r="U171" s="96">
        <f t="shared" si="30"/>
        <v>0</v>
      </c>
      <c r="V171" s="96" t="str">
        <f t="shared" si="31"/>
        <v/>
      </c>
      <c r="W171" s="97" t="str">
        <f t="shared" si="32"/>
        <v/>
      </c>
      <c r="X171" s="96">
        <f t="shared" si="33"/>
        <v>0</v>
      </c>
      <c r="Y171" s="96" t="str">
        <f t="shared" si="38"/>
        <v/>
      </c>
      <c r="Z171" s="96" t="str">
        <f t="shared" si="36"/>
        <v>年0月</v>
      </c>
      <c r="AA171" s="96">
        <f t="shared" si="39"/>
        <v>2000</v>
      </c>
      <c r="AB171" s="96">
        <f t="shared" si="37"/>
        <v>2000</v>
      </c>
      <c r="AC171" s="96"/>
      <c r="AD171" s="96"/>
    </row>
    <row r="172" spans="1:30" ht="18.75" customHeight="1">
      <c r="A172" s="62"/>
      <c r="B172" s="23" t="str">
        <f>IFERROR(VLOOKUP($A172,②利用者名簿!$A:$D,2,0),"")</f>
        <v/>
      </c>
      <c r="C172" s="108" t="str">
        <f>IF(D172=0,"",IF(D172&gt;3,①基本情報!$B$5,①基本情報!$B$5+1))</f>
        <v/>
      </c>
      <c r="D172" s="65"/>
      <c r="E172" s="65"/>
      <c r="F172" s="35" t="str">
        <f t="shared" si="40"/>
        <v>//</v>
      </c>
      <c r="G172" s="62"/>
      <c r="H172" s="62"/>
      <c r="I172" s="23" t="str">
        <f t="shared" si="34"/>
        <v/>
      </c>
      <c r="J172" s="62"/>
      <c r="K172" s="64"/>
      <c r="L172" s="64"/>
      <c r="M172" s="62"/>
      <c r="N172" s="23" t="str">
        <f>IFERROR(VLOOKUP($A172,②利用者名簿!$A:$D,3,0),"")</f>
        <v/>
      </c>
      <c r="O172" s="39" t="str">
        <f>IFERROR(2*①基本情報!$B$12*③入力シート!I172,"")</f>
        <v/>
      </c>
      <c r="P172" s="39" t="str">
        <f>IFERROR(N172*③入力シート!I172,"")</f>
        <v/>
      </c>
      <c r="Q172" s="23" t="str">
        <f>IFERROR(VLOOKUP($A172,②利用者名簿!$A:$D,4,0),"")</f>
        <v/>
      </c>
      <c r="S172" s="96">
        <f t="shared" si="35"/>
        <v>1</v>
      </c>
      <c r="T172" s="96" t="str">
        <f t="shared" si="29"/>
        <v/>
      </c>
      <c r="U172" s="96">
        <f t="shared" si="30"/>
        <v>0</v>
      </c>
      <c r="V172" s="96" t="str">
        <f t="shared" si="31"/>
        <v/>
      </c>
      <c r="W172" s="97" t="str">
        <f t="shared" si="32"/>
        <v/>
      </c>
      <c r="X172" s="96">
        <f t="shared" si="33"/>
        <v>0</v>
      </c>
      <c r="Y172" s="96" t="str">
        <f t="shared" si="38"/>
        <v/>
      </c>
      <c r="Z172" s="96" t="str">
        <f t="shared" si="36"/>
        <v>年0月</v>
      </c>
      <c r="AA172" s="96">
        <f t="shared" si="39"/>
        <v>2000</v>
      </c>
      <c r="AB172" s="96">
        <f t="shared" si="37"/>
        <v>2000</v>
      </c>
      <c r="AC172" s="96"/>
      <c r="AD172" s="96"/>
    </row>
    <row r="173" spans="1:30" ht="18.75" customHeight="1">
      <c r="A173" s="62"/>
      <c r="B173" s="23" t="str">
        <f>IFERROR(VLOOKUP($A173,②利用者名簿!$A:$D,2,0),"")</f>
        <v/>
      </c>
      <c r="C173" s="108" t="str">
        <f>IF(D173=0,"",IF(D173&gt;3,①基本情報!$B$5,①基本情報!$B$5+1))</f>
        <v/>
      </c>
      <c r="D173" s="65"/>
      <c r="E173" s="65"/>
      <c r="F173" s="35" t="str">
        <f t="shared" si="40"/>
        <v>//</v>
      </c>
      <c r="G173" s="62"/>
      <c r="H173" s="62"/>
      <c r="I173" s="23" t="str">
        <f t="shared" si="34"/>
        <v/>
      </c>
      <c r="J173" s="62"/>
      <c r="K173" s="64"/>
      <c r="L173" s="64"/>
      <c r="M173" s="62"/>
      <c r="N173" s="23" t="str">
        <f>IFERROR(VLOOKUP($A173,②利用者名簿!$A:$D,3,0),"")</f>
        <v/>
      </c>
      <c r="O173" s="39" t="str">
        <f>IFERROR(2*①基本情報!$B$12*③入力シート!I173,"")</f>
        <v/>
      </c>
      <c r="P173" s="39" t="str">
        <f>IFERROR(N173*③入力シート!I173,"")</f>
        <v/>
      </c>
      <c r="Q173" s="23" t="str">
        <f>IFERROR(VLOOKUP($A173,②利用者名簿!$A:$D,4,0),"")</f>
        <v/>
      </c>
      <c r="S173" s="96">
        <f t="shared" si="35"/>
        <v>1</v>
      </c>
      <c r="T173" s="96" t="str">
        <f t="shared" si="29"/>
        <v/>
      </c>
      <c r="U173" s="96">
        <f t="shared" si="30"/>
        <v>0</v>
      </c>
      <c r="V173" s="96" t="str">
        <f t="shared" si="31"/>
        <v/>
      </c>
      <c r="W173" s="97" t="str">
        <f t="shared" si="32"/>
        <v/>
      </c>
      <c r="X173" s="96">
        <f t="shared" si="33"/>
        <v>0</v>
      </c>
      <c r="Y173" s="96" t="str">
        <f t="shared" si="38"/>
        <v/>
      </c>
      <c r="Z173" s="96" t="str">
        <f t="shared" si="36"/>
        <v>年0月</v>
      </c>
      <c r="AA173" s="96">
        <f t="shared" si="39"/>
        <v>2000</v>
      </c>
      <c r="AB173" s="96">
        <f t="shared" si="37"/>
        <v>2000</v>
      </c>
      <c r="AC173" s="96"/>
      <c r="AD173" s="96"/>
    </row>
    <row r="174" spans="1:30" ht="18.75" customHeight="1">
      <c r="A174" s="62"/>
      <c r="B174" s="23" t="str">
        <f>IFERROR(VLOOKUP($A174,②利用者名簿!$A:$D,2,0),"")</f>
        <v/>
      </c>
      <c r="C174" s="108" t="str">
        <f>IF(D174=0,"",IF(D174&gt;3,①基本情報!$B$5,①基本情報!$B$5+1))</f>
        <v/>
      </c>
      <c r="D174" s="65"/>
      <c r="E174" s="65"/>
      <c r="F174" s="35" t="str">
        <f t="shared" si="40"/>
        <v>//</v>
      </c>
      <c r="G174" s="62"/>
      <c r="H174" s="62"/>
      <c r="I174" s="23" t="str">
        <f t="shared" si="34"/>
        <v/>
      </c>
      <c r="J174" s="62"/>
      <c r="K174" s="64"/>
      <c r="L174" s="64"/>
      <c r="M174" s="62"/>
      <c r="N174" s="23" t="str">
        <f>IFERROR(VLOOKUP($A174,②利用者名簿!$A:$D,3,0),"")</f>
        <v/>
      </c>
      <c r="O174" s="39" t="str">
        <f>IFERROR(2*①基本情報!$B$12*③入力シート!I174,"")</f>
        <v/>
      </c>
      <c r="P174" s="39" t="str">
        <f>IFERROR(N174*③入力シート!I174,"")</f>
        <v/>
      </c>
      <c r="Q174" s="23" t="str">
        <f>IFERROR(VLOOKUP($A174,②利用者名簿!$A:$D,4,0),"")</f>
        <v/>
      </c>
      <c r="S174" s="96">
        <f t="shared" si="35"/>
        <v>1</v>
      </c>
      <c r="T174" s="96" t="str">
        <f t="shared" si="29"/>
        <v/>
      </c>
      <c r="U174" s="96">
        <f t="shared" si="30"/>
        <v>0</v>
      </c>
      <c r="V174" s="96" t="str">
        <f t="shared" si="31"/>
        <v/>
      </c>
      <c r="W174" s="97" t="str">
        <f t="shared" si="32"/>
        <v/>
      </c>
      <c r="X174" s="96">
        <f t="shared" si="33"/>
        <v>0</v>
      </c>
      <c r="Y174" s="96" t="str">
        <f t="shared" si="38"/>
        <v/>
      </c>
      <c r="Z174" s="96" t="str">
        <f t="shared" si="36"/>
        <v>年0月</v>
      </c>
      <c r="AA174" s="96">
        <f t="shared" si="39"/>
        <v>2000</v>
      </c>
      <c r="AB174" s="96">
        <f t="shared" si="37"/>
        <v>2000</v>
      </c>
      <c r="AC174" s="96"/>
      <c r="AD174" s="96"/>
    </row>
    <row r="175" spans="1:30" ht="18.75" customHeight="1">
      <c r="A175" s="62"/>
      <c r="B175" s="23" t="str">
        <f>IFERROR(VLOOKUP($A175,②利用者名簿!$A:$D,2,0),"")</f>
        <v/>
      </c>
      <c r="C175" s="108" t="str">
        <f>IF(D175=0,"",IF(D175&gt;3,①基本情報!$B$5,①基本情報!$B$5+1))</f>
        <v/>
      </c>
      <c r="D175" s="65"/>
      <c r="E175" s="65"/>
      <c r="F175" s="35" t="str">
        <f t="shared" si="40"/>
        <v>//</v>
      </c>
      <c r="G175" s="62"/>
      <c r="H175" s="62"/>
      <c r="I175" s="23" t="str">
        <f t="shared" si="34"/>
        <v/>
      </c>
      <c r="J175" s="62"/>
      <c r="K175" s="64"/>
      <c r="L175" s="64"/>
      <c r="M175" s="62"/>
      <c r="N175" s="23" t="str">
        <f>IFERROR(VLOOKUP($A175,②利用者名簿!$A:$D,3,0),"")</f>
        <v/>
      </c>
      <c r="O175" s="39" t="str">
        <f>IFERROR(2*①基本情報!$B$12*③入力シート!I175,"")</f>
        <v/>
      </c>
      <c r="P175" s="39" t="str">
        <f>IFERROR(N175*③入力シート!I175,"")</f>
        <v/>
      </c>
      <c r="Q175" s="23" t="str">
        <f>IFERROR(VLOOKUP($A175,②利用者名簿!$A:$D,4,0),"")</f>
        <v/>
      </c>
      <c r="S175" s="96">
        <f t="shared" si="35"/>
        <v>1</v>
      </c>
      <c r="T175" s="96" t="str">
        <f t="shared" si="29"/>
        <v/>
      </c>
      <c r="U175" s="96">
        <f t="shared" si="30"/>
        <v>0</v>
      </c>
      <c r="V175" s="96" t="str">
        <f t="shared" si="31"/>
        <v/>
      </c>
      <c r="W175" s="97" t="str">
        <f t="shared" si="32"/>
        <v/>
      </c>
      <c r="X175" s="96">
        <f t="shared" si="33"/>
        <v>0</v>
      </c>
      <c r="Y175" s="96" t="str">
        <f t="shared" si="38"/>
        <v/>
      </c>
      <c r="Z175" s="96" t="str">
        <f t="shared" si="36"/>
        <v>年0月</v>
      </c>
      <c r="AA175" s="96">
        <f t="shared" si="39"/>
        <v>2000</v>
      </c>
      <c r="AB175" s="96">
        <f t="shared" si="37"/>
        <v>2000</v>
      </c>
      <c r="AC175" s="96"/>
      <c r="AD175" s="96"/>
    </row>
    <row r="176" spans="1:30" ht="18.75" customHeight="1">
      <c r="A176" s="62"/>
      <c r="B176" s="23" t="str">
        <f>IFERROR(VLOOKUP($A176,②利用者名簿!$A:$D,2,0),"")</f>
        <v/>
      </c>
      <c r="C176" s="108" t="str">
        <f>IF(D176=0,"",IF(D176&gt;3,①基本情報!$B$5,①基本情報!$B$5+1))</f>
        <v/>
      </c>
      <c r="D176" s="65"/>
      <c r="E176" s="65"/>
      <c r="F176" s="35" t="str">
        <f t="shared" si="40"/>
        <v>//</v>
      </c>
      <c r="G176" s="62"/>
      <c r="H176" s="62"/>
      <c r="I176" s="23" t="str">
        <f t="shared" si="34"/>
        <v/>
      </c>
      <c r="J176" s="62"/>
      <c r="K176" s="64"/>
      <c r="L176" s="64"/>
      <c r="M176" s="62"/>
      <c r="N176" s="23" t="str">
        <f>IFERROR(VLOOKUP($A176,②利用者名簿!$A:$D,3,0),"")</f>
        <v/>
      </c>
      <c r="O176" s="39" t="str">
        <f>IFERROR(2*①基本情報!$B$12*③入力シート!I176,"")</f>
        <v/>
      </c>
      <c r="P176" s="39" t="str">
        <f>IFERROR(N176*③入力シート!I176,"")</f>
        <v/>
      </c>
      <c r="Q176" s="23" t="str">
        <f>IFERROR(VLOOKUP($A176,②利用者名簿!$A:$D,4,0),"")</f>
        <v/>
      </c>
      <c r="S176" s="96">
        <f t="shared" si="35"/>
        <v>1</v>
      </c>
      <c r="T176" s="96" t="str">
        <f t="shared" si="29"/>
        <v/>
      </c>
      <c r="U176" s="96">
        <f t="shared" si="30"/>
        <v>0</v>
      </c>
      <c r="V176" s="96" t="str">
        <f t="shared" si="31"/>
        <v/>
      </c>
      <c r="W176" s="97" t="str">
        <f t="shared" si="32"/>
        <v/>
      </c>
      <c r="X176" s="96">
        <f t="shared" si="33"/>
        <v>0</v>
      </c>
      <c r="Y176" s="96" t="str">
        <f t="shared" si="38"/>
        <v/>
      </c>
      <c r="Z176" s="96" t="str">
        <f t="shared" si="36"/>
        <v>年0月</v>
      </c>
      <c r="AA176" s="96">
        <f t="shared" si="39"/>
        <v>2000</v>
      </c>
      <c r="AB176" s="96">
        <f t="shared" si="37"/>
        <v>2000</v>
      </c>
      <c r="AC176" s="96"/>
      <c r="AD176" s="96"/>
    </row>
    <row r="177" spans="1:30" ht="18.75" customHeight="1">
      <c r="A177" s="62"/>
      <c r="B177" s="23" t="str">
        <f>IFERROR(VLOOKUP($A177,②利用者名簿!$A:$D,2,0),"")</f>
        <v/>
      </c>
      <c r="C177" s="108" t="str">
        <f>IF(D177=0,"",IF(D177&gt;3,①基本情報!$B$5,①基本情報!$B$5+1))</f>
        <v/>
      </c>
      <c r="D177" s="65"/>
      <c r="E177" s="65"/>
      <c r="F177" s="35" t="str">
        <f t="shared" si="40"/>
        <v>//</v>
      </c>
      <c r="G177" s="62"/>
      <c r="H177" s="62"/>
      <c r="I177" s="23" t="str">
        <f t="shared" si="34"/>
        <v/>
      </c>
      <c r="J177" s="62"/>
      <c r="K177" s="64"/>
      <c r="L177" s="64"/>
      <c r="M177" s="62"/>
      <c r="N177" s="23" t="str">
        <f>IFERROR(VLOOKUP($A177,②利用者名簿!$A:$D,3,0),"")</f>
        <v/>
      </c>
      <c r="O177" s="39" t="str">
        <f>IFERROR(2*①基本情報!$B$12*③入力シート!I177,"")</f>
        <v/>
      </c>
      <c r="P177" s="39" t="str">
        <f>IFERROR(N177*③入力シート!I177,"")</f>
        <v/>
      </c>
      <c r="Q177" s="23" t="str">
        <f>IFERROR(VLOOKUP($A177,②利用者名簿!$A:$D,4,0),"")</f>
        <v/>
      </c>
      <c r="S177" s="96">
        <f t="shared" si="35"/>
        <v>1</v>
      </c>
      <c r="T177" s="96" t="str">
        <f t="shared" si="29"/>
        <v/>
      </c>
      <c r="U177" s="96">
        <f t="shared" si="30"/>
        <v>0</v>
      </c>
      <c r="V177" s="96" t="str">
        <f t="shared" si="31"/>
        <v/>
      </c>
      <c r="W177" s="97" t="str">
        <f t="shared" si="32"/>
        <v/>
      </c>
      <c r="X177" s="96">
        <f t="shared" si="33"/>
        <v>0</v>
      </c>
      <c r="Y177" s="96" t="str">
        <f t="shared" si="38"/>
        <v/>
      </c>
      <c r="Z177" s="96" t="str">
        <f t="shared" si="36"/>
        <v>年0月</v>
      </c>
      <c r="AA177" s="96">
        <f t="shared" si="39"/>
        <v>2000</v>
      </c>
      <c r="AB177" s="96">
        <f t="shared" si="37"/>
        <v>2000</v>
      </c>
      <c r="AC177" s="96"/>
      <c r="AD177" s="96"/>
    </row>
    <row r="178" spans="1:30" ht="18.75" customHeight="1">
      <c r="A178" s="62"/>
      <c r="B178" s="23" t="str">
        <f>IFERROR(VLOOKUP($A178,②利用者名簿!$A:$D,2,0),"")</f>
        <v/>
      </c>
      <c r="C178" s="108" t="str">
        <f>IF(D178=0,"",IF(D178&gt;3,①基本情報!$B$5,①基本情報!$B$5+1))</f>
        <v/>
      </c>
      <c r="D178" s="65"/>
      <c r="E178" s="65"/>
      <c r="F178" s="35" t="str">
        <f t="shared" si="40"/>
        <v>//</v>
      </c>
      <c r="G178" s="62"/>
      <c r="H178" s="62"/>
      <c r="I178" s="23" t="str">
        <f t="shared" si="34"/>
        <v/>
      </c>
      <c r="J178" s="62"/>
      <c r="K178" s="64"/>
      <c r="L178" s="64"/>
      <c r="M178" s="62"/>
      <c r="N178" s="23" t="str">
        <f>IFERROR(VLOOKUP($A178,②利用者名簿!$A:$D,3,0),"")</f>
        <v/>
      </c>
      <c r="O178" s="39" t="str">
        <f>IFERROR(2*①基本情報!$B$12*③入力シート!I178,"")</f>
        <v/>
      </c>
      <c r="P178" s="39" t="str">
        <f>IFERROR(N178*③入力シート!I178,"")</f>
        <v/>
      </c>
      <c r="Q178" s="23" t="str">
        <f>IFERROR(VLOOKUP($A178,②利用者名簿!$A:$D,4,0),"")</f>
        <v/>
      </c>
      <c r="S178" s="96">
        <f t="shared" si="35"/>
        <v>1</v>
      </c>
      <c r="T178" s="96" t="str">
        <f t="shared" si="29"/>
        <v/>
      </c>
      <c r="U178" s="96">
        <f t="shared" si="30"/>
        <v>0</v>
      </c>
      <c r="V178" s="96" t="str">
        <f t="shared" si="31"/>
        <v/>
      </c>
      <c r="W178" s="97" t="str">
        <f t="shared" si="32"/>
        <v/>
      </c>
      <c r="X178" s="96">
        <f t="shared" si="33"/>
        <v>0</v>
      </c>
      <c r="Y178" s="96" t="str">
        <f t="shared" si="38"/>
        <v/>
      </c>
      <c r="Z178" s="96" t="str">
        <f t="shared" si="36"/>
        <v>年0月</v>
      </c>
      <c r="AA178" s="96">
        <f t="shared" si="39"/>
        <v>2000</v>
      </c>
      <c r="AB178" s="96">
        <f t="shared" si="37"/>
        <v>2000</v>
      </c>
      <c r="AC178" s="96"/>
      <c r="AD178" s="96"/>
    </row>
    <row r="179" spans="1:30" ht="18.75" customHeight="1">
      <c r="A179" s="62"/>
      <c r="B179" s="23" t="str">
        <f>IFERROR(VLOOKUP($A179,②利用者名簿!$A:$D,2,0),"")</f>
        <v/>
      </c>
      <c r="C179" s="108" t="str">
        <f>IF(D179=0,"",IF(D179&gt;3,①基本情報!$B$5,①基本情報!$B$5+1))</f>
        <v/>
      </c>
      <c r="D179" s="65"/>
      <c r="E179" s="65"/>
      <c r="F179" s="35" t="str">
        <f t="shared" si="40"/>
        <v>//</v>
      </c>
      <c r="G179" s="62"/>
      <c r="H179" s="62"/>
      <c r="I179" s="23" t="str">
        <f t="shared" si="34"/>
        <v/>
      </c>
      <c r="J179" s="62"/>
      <c r="K179" s="64"/>
      <c r="L179" s="64"/>
      <c r="M179" s="62"/>
      <c r="N179" s="23" t="str">
        <f>IFERROR(VLOOKUP($A179,②利用者名簿!$A:$D,3,0),"")</f>
        <v/>
      </c>
      <c r="O179" s="39" t="str">
        <f>IFERROR(2*①基本情報!$B$12*③入力シート!I179,"")</f>
        <v/>
      </c>
      <c r="P179" s="39" t="str">
        <f>IFERROR(N179*③入力シート!I179,"")</f>
        <v/>
      </c>
      <c r="Q179" s="23" t="str">
        <f>IFERROR(VLOOKUP($A179,②利用者名簿!$A:$D,4,0),"")</f>
        <v/>
      </c>
      <c r="S179" s="96">
        <f t="shared" si="35"/>
        <v>1</v>
      </c>
      <c r="T179" s="96" t="str">
        <f t="shared" si="29"/>
        <v/>
      </c>
      <c r="U179" s="96">
        <f t="shared" si="30"/>
        <v>0</v>
      </c>
      <c r="V179" s="96" t="str">
        <f t="shared" si="31"/>
        <v/>
      </c>
      <c r="W179" s="97" t="str">
        <f t="shared" si="32"/>
        <v/>
      </c>
      <c r="X179" s="96">
        <f t="shared" si="33"/>
        <v>0</v>
      </c>
      <c r="Y179" s="96" t="str">
        <f t="shared" si="38"/>
        <v/>
      </c>
      <c r="Z179" s="96" t="str">
        <f t="shared" si="36"/>
        <v>年0月</v>
      </c>
      <c r="AA179" s="96">
        <f t="shared" si="39"/>
        <v>2000</v>
      </c>
      <c r="AB179" s="96">
        <f t="shared" si="37"/>
        <v>2000</v>
      </c>
      <c r="AC179" s="96"/>
      <c r="AD179" s="96"/>
    </row>
    <row r="180" spans="1:30" ht="18.75" customHeight="1">
      <c r="A180" s="62"/>
      <c r="B180" s="23" t="str">
        <f>IFERROR(VLOOKUP($A180,②利用者名簿!$A:$D,2,0),"")</f>
        <v/>
      </c>
      <c r="C180" s="108" t="str">
        <f>IF(D180=0,"",IF(D180&gt;3,①基本情報!$B$5,①基本情報!$B$5+1))</f>
        <v/>
      </c>
      <c r="D180" s="65"/>
      <c r="E180" s="65"/>
      <c r="F180" s="35" t="str">
        <f t="shared" si="40"/>
        <v>//</v>
      </c>
      <c r="G180" s="62"/>
      <c r="H180" s="62"/>
      <c r="I180" s="23" t="str">
        <f t="shared" si="34"/>
        <v/>
      </c>
      <c r="J180" s="62"/>
      <c r="K180" s="64"/>
      <c r="L180" s="64"/>
      <c r="M180" s="62"/>
      <c r="N180" s="23" t="str">
        <f>IFERROR(VLOOKUP($A180,②利用者名簿!$A:$D,3,0),"")</f>
        <v/>
      </c>
      <c r="O180" s="39" t="str">
        <f>IFERROR(2*①基本情報!$B$12*③入力シート!I180,"")</f>
        <v/>
      </c>
      <c r="P180" s="39" t="str">
        <f>IFERROR(N180*③入力シート!I180,"")</f>
        <v/>
      </c>
      <c r="Q180" s="23" t="str">
        <f>IFERROR(VLOOKUP($A180,②利用者名簿!$A:$D,4,0),"")</f>
        <v/>
      </c>
      <c r="S180" s="96">
        <f t="shared" si="35"/>
        <v>1</v>
      </c>
      <c r="T180" s="96" t="str">
        <f t="shared" si="29"/>
        <v/>
      </c>
      <c r="U180" s="96">
        <f t="shared" si="30"/>
        <v>0</v>
      </c>
      <c r="V180" s="96" t="str">
        <f t="shared" si="31"/>
        <v/>
      </c>
      <c r="W180" s="97" t="str">
        <f t="shared" si="32"/>
        <v/>
      </c>
      <c r="X180" s="96">
        <f t="shared" si="33"/>
        <v>0</v>
      </c>
      <c r="Y180" s="96" t="str">
        <f t="shared" si="38"/>
        <v/>
      </c>
      <c r="Z180" s="96" t="str">
        <f t="shared" si="36"/>
        <v>年0月</v>
      </c>
      <c r="AA180" s="96">
        <f t="shared" si="39"/>
        <v>2000</v>
      </c>
      <c r="AB180" s="96">
        <f t="shared" si="37"/>
        <v>2000</v>
      </c>
      <c r="AC180" s="96"/>
      <c r="AD180" s="96"/>
    </row>
    <row r="181" spans="1:30" ht="18.75" customHeight="1">
      <c r="A181" s="62"/>
      <c r="B181" s="23" t="str">
        <f>IFERROR(VLOOKUP($A181,②利用者名簿!$A:$D,2,0),"")</f>
        <v/>
      </c>
      <c r="C181" s="108" t="str">
        <f>IF(D181=0,"",IF(D181&gt;3,①基本情報!$B$5,①基本情報!$B$5+1))</f>
        <v/>
      </c>
      <c r="D181" s="65"/>
      <c r="E181" s="65"/>
      <c r="F181" s="35" t="str">
        <f t="shared" si="40"/>
        <v>//</v>
      </c>
      <c r="G181" s="62"/>
      <c r="H181" s="62"/>
      <c r="I181" s="23" t="str">
        <f t="shared" si="34"/>
        <v/>
      </c>
      <c r="J181" s="62"/>
      <c r="K181" s="64"/>
      <c r="L181" s="64"/>
      <c r="M181" s="62"/>
      <c r="N181" s="23" t="str">
        <f>IFERROR(VLOOKUP($A181,②利用者名簿!$A:$D,3,0),"")</f>
        <v/>
      </c>
      <c r="O181" s="39" t="str">
        <f>IFERROR(2*①基本情報!$B$12*③入力シート!I181,"")</f>
        <v/>
      </c>
      <c r="P181" s="39" t="str">
        <f>IFERROR(N181*③入力シート!I181,"")</f>
        <v/>
      </c>
      <c r="Q181" s="23" t="str">
        <f>IFERROR(VLOOKUP($A181,②利用者名簿!$A:$D,4,0),"")</f>
        <v/>
      </c>
      <c r="S181" s="96">
        <f t="shared" si="35"/>
        <v>1</v>
      </c>
      <c r="T181" s="96" t="str">
        <f t="shared" si="29"/>
        <v/>
      </c>
      <c r="U181" s="96">
        <f t="shared" si="30"/>
        <v>0</v>
      </c>
      <c r="V181" s="96" t="str">
        <f t="shared" si="31"/>
        <v/>
      </c>
      <c r="W181" s="97" t="str">
        <f t="shared" si="32"/>
        <v/>
      </c>
      <c r="X181" s="96">
        <f t="shared" si="33"/>
        <v>0</v>
      </c>
      <c r="Y181" s="96" t="str">
        <f t="shared" si="38"/>
        <v/>
      </c>
      <c r="Z181" s="96" t="str">
        <f t="shared" si="36"/>
        <v>年0月</v>
      </c>
      <c r="AA181" s="96">
        <f t="shared" si="39"/>
        <v>2000</v>
      </c>
      <c r="AB181" s="96">
        <f t="shared" si="37"/>
        <v>2000</v>
      </c>
      <c r="AC181" s="96"/>
      <c r="AD181" s="96"/>
    </row>
    <row r="182" spans="1:30" ht="18.75" customHeight="1">
      <c r="A182" s="62"/>
      <c r="B182" s="23" t="str">
        <f>IFERROR(VLOOKUP($A182,②利用者名簿!$A:$D,2,0),"")</f>
        <v/>
      </c>
      <c r="C182" s="108" t="str">
        <f>IF(D182=0,"",IF(D182&gt;3,①基本情報!$B$5,①基本情報!$B$5+1))</f>
        <v/>
      </c>
      <c r="D182" s="65"/>
      <c r="E182" s="65"/>
      <c r="F182" s="35" t="str">
        <f t="shared" si="40"/>
        <v>//</v>
      </c>
      <c r="G182" s="62"/>
      <c r="H182" s="62"/>
      <c r="I182" s="23" t="str">
        <f t="shared" si="34"/>
        <v/>
      </c>
      <c r="J182" s="62"/>
      <c r="K182" s="64"/>
      <c r="L182" s="64"/>
      <c r="M182" s="62"/>
      <c r="N182" s="23" t="str">
        <f>IFERROR(VLOOKUP($A182,②利用者名簿!$A:$D,3,0),"")</f>
        <v/>
      </c>
      <c r="O182" s="39" t="str">
        <f>IFERROR(2*①基本情報!$B$12*③入力シート!I182,"")</f>
        <v/>
      </c>
      <c r="P182" s="39" t="str">
        <f>IFERROR(N182*③入力シート!I182,"")</f>
        <v/>
      </c>
      <c r="Q182" s="23" t="str">
        <f>IFERROR(VLOOKUP($A182,②利用者名簿!$A:$D,4,0),"")</f>
        <v/>
      </c>
      <c r="S182" s="96">
        <f t="shared" si="35"/>
        <v>1</v>
      </c>
      <c r="T182" s="96" t="str">
        <f t="shared" si="29"/>
        <v/>
      </c>
      <c r="U182" s="96">
        <f t="shared" si="30"/>
        <v>0</v>
      </c>
      <c r="V182" s="96" t="str">
        <f t="shared" si="31"/>
        <v/>
      </c>
      <c r="W182" s="97" t="str">
        <f t="shared" si="32"/>
        <v/>
      </c>
      <c r="X182" s="96">
        <f t="shared" si="33"/>
        <v>0</v>
      </c>
      <c r="Y182" s="96" t="str">
        <f t="shared" si="38"/>
        <v/>
      </c>
      <c r="Z182" s="96" t="str">
        <f t="shared" si="36"/>
        <v>年0月</v>
      </c>
      <c r="AA182" s="96">
        <f t="shared" si="39"/>
        <v>2000</v>
      </c>
      <c r="AB182" s="96">
        <f t="shared" si="37"/>
        <v>2000</v>
      </c>
      <c r="AC182" s="96"/>
      <c r="AD182" s="96"/>
    </row>
    <row r="183" spans="1:30" ht="18.75" customHeight="1">
      <c r="A183" s="62"/>
      <c r="B183" s="23" t="str">
        <f>IFERROR(VLOOKUP($A183,②利用者名簿!$A:$D,2,0),"")</f>
        <v/>
      </c>
      <c r="C183" s="108" t="str">
        <f>IF(D183=0,"",IF(D183&gt;3,①基本情報!$B$5,①基本情報!$B$5+1))</f>
        <v/>
      </c>
      <c r="D183" s="65"/>
      <c r="E183" s="65"/>
      <c r="F183" s="35" t="str">
        <f t="shared" si="40"/>
        <v>//</v>
      </c>
      <c r="G183" s="62"/>
      <c r="H183" s="62"/>
      <c r="I183" s="23" t="str">
        <f t="shared" si="34"/>
        <v/>
      </c>
      <c r="J183" s="62"/>
      <c r="K183" s="64"/>
      <c r="L183" s="64"/>
      <c r="M183" s="62"/>
      <c r="N183" s="23" t="str">
        <f>IFERROR(VLOOKUP($A183,②利用者名簿!$A:$D,3,0),"")</f>
        <v/>
      </c>
      <c r="O183" s="39" t="str">
        <f>IFERROR(2*①基本情報!$B$12*③入力シート!I183,"")</f>
        <v/>
      </c>
      <c r="P183" s="39" t="str">
        <f>IFERROR(N183*③入力シート!I183,"")</f>
        <v/>
      </c>
      <c r="Q183" s="23" t="str">
        <f>IFERROR(VLOOKUP($A183,②利用者名簿!$A:$D,4,0),"")</f>
        <v/>
      </c>
      <c r="S183" s="96">
        <f t="shared" si="35"/>
        <v>1</v>
      </c>
      <c r="T183" s="96" t="str">
        <f t="shared" si="29"/>
        <v/>
      </c>
      <c r="U183" s="96">
        <f t="shared" si="30"/>
        <v>0</v>
      </c>
      <c r="V183" s="96" t="str">
        <f t="shared" si="31"/>
        <v/>
      </c>
      <c r="W183" s="97" t="str">
        <f t="shared" si="32"/>
        <v/>
      </c>
      <c r="X183" s="96">
        <f t="shared" si="33"/>
        <v>0</v>
      </c>
      <c r="Y183" s="96" t="str">
        <f t="shared" si="38"/>
        <v/>
      </c>
      <c r="Z183" s="96" t="str">
        <f t="shared" si="36"/>
        <v>年0月</v>
      </c>
      <c r="AA183" s="96">
        <f t="shared" si="39"/>
        <v>2000</v>
      </c>
      <c r="AB183" s="96">
        <f t="shared" si="37"/>
        <v>2000</v>
      </c>
      <c r="AC183" s="96"/>
      <c r="AD183" s="96"/>
    </row>
    <row r="184" spans="1:30" ht="18.75" customHeight="1">
      <c r="A184" s="62"/>
      <c r="B184" s="23" t="str">
        <f>IFERROR(VLOOKUP($A184,②利用者名簿!$A:$D,2,0),"")</f>
        <v/>
      </c>
      <c r="C184" s="108" t="str">
        <f>IF(D184=0,"",IF(D184&gt;3,①基本情報!$B$5,①基本情報!$B$5+1))</f>
        <v/>
      </c>
      <c r="D184" s="65"/>
      <c r="E184" s="65"/>
      <c r="F184" s="35" t="str">
        <f t="shared" si="40"/>
        <v>//</v>
      </c>
      <c r="G184" s="62"/>
      <c r="H184" s="62"/>
      <c r="I184" s="23" t="str">
        <f t="shared" si="34"/>
        <v/>
      </c>
      <c r="J184" s="62"/>
      <c r="K184" s="64"/>
      <c r="L184" s="64"/>
      <c r="M184" s="62"/>
      <c r="N184" s="23" t="str">
        <f>IFERROR(VLOOKUP($A184,②利用者名簿!$A:$D,3,0),"")</f>
        <v/>
      </c>
      <c r="O184" s="39" t="str">
        <f>IFERROR(2*①基本情報!$B$12*③入力シート!I184,"")</f>
        <v/>
      </c>
      <c r="P184" s="39" t="str">
        <f>IFERROR(N184*③入力シート!I184,"")</f>
        <v/>
      </c>
      <c r="Q184" s="23" t="str">
        <f>IFERROR(VLOOKUP($A184,②利用者名簿!$A:$D,4,0),"")</f>
        <v/>
      </c>
      <c r="S184" s="96">
        <f t="shared" si="35"/>
        <v>1</v>
      </c>
      <c r="T184" s="96" t="str">
        <f t="shared" si="29"/>
        <v/>
      </c>
      <c r="U184" s="96">
        <f t="shared" si="30"/>
        <v>0</v>
      </c>
      <c r="V184" s="96" t="str">
        <f t="shared" si="31"/>
        <v/>
      </c>
      <c r="W184" s="97" t="str">
        <f t="shared" si="32"/>
        <v/>
      </c>
      <c r="X184" s="96">
        <f t="shared" si="33"/>
        <v>0</v>
      </c>
      <c r="Y184" s="96" t="str">
        <f t="shared" si="38"/>
        <v/>
      </c>
      <c r="Z184" s="96" t="str">
        <f t="shared" si="36"/>
        <v>年0月</v>
      </c>
      <c r="AA184" s="96">
        <f t="shared" si="39"/>
        <v>2000</v>
      </c>
      <c r="AB184" s="96">
        <f t="shared" si="37"/>
        <v>2000</v>
      </c>
      <c r="AC184" s="96"/>
      <c r="AD184" s="96"/>
    </row>
    <row r="185" spans="1:30" ht="18.75" customHeight="1">
      <c r="A185" s="62"/>
      <c r="B185" s="23" t="str">
        <f>IFERROR(VLOOKUP($A185,②利用者名簿!$A:$D,2,0),"")</f>
        <v/>
      </c>
      <c r="C185" s="108" t="str">
        <f>IF(D185=0,"",IF(D185&gt;3,①基本情報!$B$5,①基本情報!$B$5+1))</f>
        <v/>
      </c>
      <c r="D185" s="65"/>
      <c r="E185" s="65"/>
      <c r="F185" s="35" t="str">
        <f t="shared" si="40"/>
        <v>//</v>
      </c>
      <c r="G185" s="62"/>
      <c r="H185" s="62"/>
      <c r="I185" s="23" t="str">
        <f t="shared" si="34"/>
        <v/>
      </c>
      <c r="J185" s="62"/>
      <c r="K185" s="64"/>
      <c r="L185" s="64"/>
      <c r="M185" s="62"/>
      <c r="N185" s="23" t="str">
        <f>IFERROR(VLOOKUP($A185,②利用者名簿!$A:$D,3,0),"")</f>
        <v/>
      </c>
      <c r="O185" s="39" t="str">
        <f>IFERROR(2*①基本情報!$B$12*③入力シート!I185,"")</f>
        <v/>
      </c>
      <c r="P185" s="39" t="str">
        <f>IFERROR(N185*③入力シート!I185,"")</f>
        <v/>
      </c>
      <c r="Q185" s="23" t="str">
        <f>IFERROR(VLOOKUP($A185,②利用者名簿!$A:$D,4,0),"")</f>
        <v/>
      </c>
      <c r="S185" s="96">
        <f t="shared" si="35"/>
        <v>1</v>
      </c>
      <c r="T185" s="96" t="str">
        <f t="shared" si="29"/>
        <v/>
      </c>
      <c r="U185" s="96">
        <f t="shared" si="30"/>
        <v>0</v>
      </c>
      <c r="V185" s="96" t="str">
        <f t="shared" si="31"/>
        <v/>
      </c>
      <c r="W185" s="97" t="str">
        <f t="shared" si="32"/>
        <v/>
      </c>
      <c r="X185" s="96">
        <f t="shared" si="33"/>
        <v>0</v>
      </c>
      <c r="Y185" s="96" t="str">
        <f t="shared" si="38"/>
        <v/>
      </c>
      <c r="Z185" s="96" t="str">
        <f t="shared" si="36"/>
        <v>年0月</v>
      </c>
      <c r="AA185" s="96">
        <f t="shared" si="39"/>
        <v>2000</v>
      </c>
      <c r="AB185" s="96">
        <f t="shared" si="37"/>
        <v>2000</v>
      </c>
      <c r="AC185" s="96"/>
      <c r="AD185" s="96"/>
    </row>
    <row r="186" spans="1:30" ht="18.75" customHeight="1">
      <c r="A186" s="62"/>
      <c r="B186" s="23" t="str">
        <f>IFERROR(VLOOKUP($A186,②利用者名簿!$A:$D,2,0),"")</f>
        <v/>
      </c>
      <c r="C186" s="108" t="str">
        <f>IF(D186=0,"",IF(D186&gt;3,①基本情報!$B$5,①基本情報!$B$5+1))</f>
        <v/>
      </c>
      <c r="D186" s="65"/>
      <c r="E186" s="65"/>
      <c r="F186" s="35" t="str">
        <f t="shared" si="40"/>
        <v>//</v>
      </c>
      <c r="G186" s="62"/>
      <c r="H186" s="62"/>
      <c r="I186" s="23" t="str">
        <f t="shared" si="34"/>
        <v/>
      </c>
      <c r="J186" s="62"/>
      <c r="K186" s="64"/>
      <c r="L186" s="64"/>
      <c r="M186" s="62"/>
      <c r="N186" s="23" t="str">
        <f>IFERROR(VLOOKUP($A186,②利用者名簿!$A:$D,3,0),"")</f>
        <v/>
      </c>
      <c r="O186" s="39" t="str">
        <f>IFERROR(2*①基本情報!$B$12*③入力シート!I186,"")</f>
        <v/>
      </c>
      <c r="P186" s="39" t="str">
        <f>IFERROR(N186*③入力シート!I186,"")</f>
        <v/>
      </c>
      <c r="Q186" s="23" t="str">
        <f>IFERROR(VLOOKUP($A186,②利用者名簿!$A:$D,4,0),"")</f>
        <v/>
      </c>
      <c r="S186" s="96">
        <f t="shared" si="35"/>
        <v>1</v>
      </c>
      <c r="T186" s="96" t="str">
        <f t="shared" si="29"/>
        <v/>
      </c>
      <c r="U186" s="96">
        <f t="shared" si="30"/>
        <v>0</v>
      </c>
      <c r="V186" s="96" t="str">
        <f t="shared" si="31"/>
        <v/>
      </c>
      <c r="W186" s="97" t="str">
        <f t="shared" si="32"/>
        <v/>
      </c>
      <c r="X186" s="96">
        <f t="shared" si="33"/>
        <v>0</v>
      </c>
      <c r="Y186" s="96" t="str">
        <f t="shared" si="38"/>
        <v/>
      </c>
      <c r="Z186" s="96" t="str">
        <f t="shared" si="36"/>
        <v>年0月</v>
      </c>
      <c r="AA186" s="96">
        <f t="shared" si="39"/>
        <v>2000</v>
      </c>
      <c r="AB186" s="96">
        <f t="shared" si="37"/>
        <v>2000</v>
      </c>
      <c r="AC186" s="96"/>
      <c r="AD186" s="96"/>
    </row>
    <row r="187" spans="1:30" ht="18.75" customHeight="1">
      <c r="A187" s="62"/>
      <c r="B187" s="23" t="str">
        <f>IFERROR(VLOOKUP($A187,②利用者名簿!$A:$D,2,0),"")</f>
        <v/>
      </c>
      <c r="C187" s="108" t="str">
        <f>IF(D187=0,"",IF(D187&gt;3,①基本情報!$B$5,①基本情報!$B$5+1))</f>
        <v/>
      </c>
      <c r="D187" s="65"/>
      <c r="E187" s="65"/>
      <c r="F187" s="35" t="str">
        <f t="shared" si="40"/>
        <v>//</v>
      </c>
      <c r="G187" s="62"/>
      <c r="H187" s="62"/>
      <c r="I187" s="23" t="str">
        <f t="shared" si="34"/>
        <v/>
      </c>
      <c r="J187" s="62"/>
      <c r="K187" s="64"/>
      <c r="L187" s="64"/>
      <c r="M187" s="62"/>
      <c r="N187" s="23" t="str">
        <f>IFERROR(VLOOKUP($A187,②利用者名簿!$A:$D,3,0),"")</f>
        <v/>
      </c>
      <c r="O187" s="39" t="str">
        <f>IFERROR(2*①基本情報!$B$12*③入力シート!I187,"")</f>
        <v/>
      </c>
      <c r="P187" s="39" t="str">
        <f>IFERROR(N187*③入力シート!I187,"")</f>
        <v/>
      </c>
      <c r="Q187" s="23" t="str">
        <f>IFERROR(VLOOKUP($A187,②利用者名簿!$A:$D,4,0),"")</f>
        <v/>
      </c>
      <c r="S187" s="96">
        <f t="shared" si="35"/>
        <v>1</v>
      </c>
      <c r="T187" s="96" t="str">
        <f t="shared" si="29"/>
        <v/>
      </c>
      <c r="U187" s="96">
        <f t="shared" si="30"/>
        <v>0</v>
      </c>
      <c r="V187" s="96" t="str">
        <f t="shared" si="31"/>
        <v/>
      </c>
      <c r="W187" s="97" t="str">
        <f t="shared" si="32"/>
        <v/>
      </c>
      <c r="X187" s="96">
        <f t="shared" si="33"/>
        <v>0</v>
      </c>
      <c r="Y187" s="96" t="str">
        <f t="shared" si="38"/>
        <v/>
      </c>
      <c r="Z187" s="96" t="str">
        <f t="shared" si="36"/>
        <v>年0月</v>
      </c>
      <c r="AA187" s="96">
        <f t="shared" si="39"/>
        <v>2000</v>
      </c>
      <c r="AB187" s="96">
        <f t="shared" si="37"/>
        <v>2000</v>
      </c>
      <c r="AC187" s="96"/>
      <c r="AD187" s="96"/>
    </row>
    <row r="188" spans="1:30" ht="18.75" customHeight="1">
      <c r="A188" s="62"/>
      <c r="B188" s="23" t="str">
        <f>IFERROR(VLOOKUP($A188,②利用者名簿!$A:$D,2,0),"")</f>
        <v/>
      </c>
      <c r="C188" s="108" t="str">
        <f>IF(D188=0,"",IF(D188&gt;3,①基本情報!$B$5,①基本情報!$B$5+1))</f>
        <v/>
      </c>
      <c r="D188" s="65"/>
      <c r="E188" s="65"/>
      <c r="F188" s="35" t="str">
        <f t="shared" si="40"/>
        <v>//</v>
      </c>
      <c r="G188" s="62"/>
      <c r="H188" s="62"/>
      <c r="I188" s="23" t="str">
        <f t="shared" si="34"/>
        <v/>
      </c>
      <c r="J188" s="62"/>
      <c r="K188" s="64"/>
      <c r="L188" s="64"/>
      <c r="M188" s="62"/>
      <c r="N188" s="23" t="str">
        <f>IFERROR(VLOOKUP($A188,②利用者名簿!$A:$D,3,0),"")</f>
        <v/>
      </c>
      <c r="O188" s="39" t="str">
        <f>IFERROR(2*①基本情報!$B$12*③入力シート!I188,"")</f>
        <v/>
      </c>
      <c r="P188" s="39" t="str">
        <f>IFERROR(N188*③入力シート!I188,"")</f>
        <v/>
      </c>
      <c r="Q188" s="23" t="str">
        <f>IFERROR(VLOOKUP($A188,②利用者名簿!$A:$D,4,0),"")</f>
        <v/>
      </c>
      <c r="S188" s="96">
        <f t="shared" si="35"/>
        <v>1</v>
      </c>
      <c r="T188" s="96" t="str">
        <f t="shared" si="29"/>
        <v/>
      </c>
      <c r="U188" s="96">
        <f t="shared" si="30"/>
        <v>0</v>
      </c>
      <c r="V188" s="96" t="str">
        <f t="shared" si="31"/>
        <v/>
      </c>
      <c r="W188" s="97" t="str">
        <f t="shared" si="32"/>
        <v/>
      </c>
      <c r="X188" s="96">
        <f t="shared" si="33"/>
        <v>0</v>
      </c>
      <c r="Y188" s="96" t="str">
        <f t="shared" si="38"/>
        <v/>
      </c>
      <c r="Z188" s="96" t="str">
        <f t="shared" si="36"/>
        <v>年0月</v>
      </c>
      <c r="AA188" s="96">
        <f t="shared" si="39"/>
        <v>2000</v>
      </c>
      <c r="AB188" s="96">
        <f t="shared" si="37"/>
        <v>2000</v>
      </c>
      <c r="AC188" s="96"/>
      <c r="AD188" s="96"/>
    </row>
    <row r="189" spans="1:30" ht="18.75" customHeight="1">
      <c r="A189" s="62"/>
      <c r="B189" s="23" t="str">
        <f>IFERROR(VLOOKUP($A189,②利用者名簿!$A:$D,2,0),"")</f>
        <v/>
      </c>
      <c r="C189" s="108" t="str">
        <f>IF(D189=0,"",IF(D189&gt;3,①基本情報!$B$5,①基本情報!$B$5+1))</f>
        <v/>
      </c>
      <c r="D189" s="65"/>
      <c r="E189" s="65"/>
      <c r="F189" s="35" t="str">
        <f t="shared" si="40"/>
        <v>//</v>
      </c>
      <c r="G189" s="62"/>
      <c r="H189" s="62"/>
      <c r="I189" s="23" t="str">
        <f t="shared" si="34"/>
        <v/>
      </c>
      <c r="J189" s="62"/>
      <c r="K189" s="64"/>
      <c r="L189" s="64"/>
      <c r="M189" s="62"/>
      <c r="N189" s="23" t="str">
        <f>IFERROR(VLOOKUP($A189,②利用者名簿!$A:$D,3,0),"")</f>
        <v/>
      </c>
      <c r="O189" s="39" t="str">
        <f>IFERROR(2*①基本情報!$B$12*③入力シート!I189,"")</f>
        <v/>
      </c>
      <c r="P189" s="39" t="str">
        <f>IFERROR(N189*③入力シート!I189,"")</f>
        <v/>
      </c>
      <c r="Q189" s="23" t="str">
        <f>IFERROR(VLOOKUP($A189,②利用者名簿!$A:$D,4,0),"")</f>
        <v/>
      </c>
      <c r="S189" s="96">
        <f t="shared" si="35"/>
        <v>1</v>
      </c>
      <c r="T189" s="96" t="str">
        <f t="shared" si="29"/>
        <v/>
      </c>
      <c r="U189" s="96">
        <f t="shared" si="30"/>
        <v>0</v>
      </c>
      <c r="V189" s="96" t="str">
        <f t="shared" si="31"/>
        <v/>
      </c>
      <c r="W189" s="97" t="str">
        <f t="shared" si="32"/>
        <v/>
      </c>
      <c r="X189" s="96">
        <f t="shared" si="33"/>
        <v>0</v>
      </c>
      <c r="Y189" s="96" t="str">
        <f t="shared" si="38"/>
        <v/>
      </c>
      <c r="Z189" s="96" t="str">
        <f t="shared" si="36"/>
        <v>年0月</v>
      </c>
      <c r="AA189" s="96">
        <f t="shared" si="39"/>
        <v>2000</v>
      </c>
      <c r="AB189" s="96">
        <f t="shared" si="37"/>
        <v>2000</v>
      </c>
      <c r="AC189" s="96"/>
      <c r="AD189" s="96"/>
    </row>
    <row r="190" spans="1:30" ht="18.75" customHeight="1">
      <c r="A190" s="62"/>
      <c r="B190" s="23" t="str">
        <f>IFERROR(VLOOKUP($A190,②利用者名簿!$A:$D,2,0),"")</f>
        <v/>
      </c>
      <c r="C190" s="108" t="str">
        <f>IF(D190=0,"",IF(D190&gt;3,①基本情報!$B$5,①基本情報!$B$5+1))</f>
        <v/>
      </c>
      <c r="D190" s="65"/>
      <c r="E190" s="65"/>
      <c r="F190" s="35" t="str">
        <f t="shared" si="40"/>
        <v>//</v>
      </c>
      <c r="G190" s="62"/>
      <c r="H190" s="62"/>
      <c r="I190" s="23" t="str">
        <f t="shared" si="34"/>
        <v/>
      </c>
      <c r="J190" s="62"/>
      <c r="K190" s="64"/>
      <c r="L190" s="64"/>
      <c r="M190" s="62"/>
      <c r="N190" s="23" t="str">
        <f>IFERROR(VLOOKUP($A190,②利用者名簿!$A:$D,3,0),"")</f>
        <v/>
      </c>
      <c r="O190" s="39" t="str">
        <f>IFERROR(2*①基本情報!$B$12*③入力シート!I190,"")</f>
        <v/>
      </c>
      <c r="P190" s="39" t="str">
        <f>IFERROR(N190*③入力シート!I190,"")</f>
        <v/>
      </c>
      <c r="Q190" s="23" t="str">
        <f>IFERROR(VLOOKUP($A190,②利用者名簿!$A:$D,4,0),"")</f>
        <v/>
      </c>
      <c r="S190" s="96">
        <f t="shared" si="35"/>
        <v>1</v>
      </c>
      <c r="T190" s="96" t="str">
        <f t="shared" si="29"/>
        <v/>
      </c>
      <c r="U190" s="96">
        <f t="shared" si="30"/>
        <v>0</v>
      </c>
      <c r="V190" s="96" t="str">
        <f t="shared" si="31"/>
        <v/>
      </c>
      <c r="W190" s="97" t="str">
        <f t="shared" si="32"/>
        <v/>
      </c>
      <c r="X190" s="96">
        <f t="shared" si="33"/>
        <v>0</v>
      </c>
      <c r="Y190" s="96" t="str">
        <f t="shared" si="38"/>
        <v/>
      </c>
      <c r="Z190" s="96" t="str">
        <f t="shared" si="36"/>
        <v>年0月</v>
      </c>
      <c r="AA190" s="96">
        <f t="shared" si="39"/>
        <v>2000</v>
      </c>
      <c r="AB190" s="96">
        <f t="shared" si="37"/>
        <v>2000</v>
      </c>
      <c r="AC190" s="96"/>
      <c r="AD190" s="96"/>
    </row>
    <row r="191" spans="1:30" ht="18.75" customHeight="1">
      <c r="A191" s="62"/>
      <c r="B191" s="23" t="str">
        <f>IFERROR(VLOOKUP($A191,②利用者名簿!$A:$D,2,0),"")</f>
        <v/>
      </c>
      <c r="C191" s="108" t="str">
        <f>IF(D191=0,"",IF(D191&gt;3,①基本情報!$B$5,①基本情報!$B$5+1))</f>
        <v/>
      </c>
      <c r="D191" s="65"/>
      <c r="E191" s="65"/>
      <c r="F191" s="35" t="str">
        <f t="shared" si="40"/>
        <v>//</v>
      </c>
      <c r="G191" s="62"/>
      <c r="H191" s="62"/>
      <c r="I191" s="23" t="str">
        <f t="shared" si="34"/>
        <v/>
      </c>
      <c r="J191" s="62"/>
      <c r="K191" s="64"/>
      <c r="L191" s="64"/>
      <c r="M191" s="62"/>
      <c r="N191" s="23" t="str">
        <f>IFERROR(VLOOKUP($A191,②利用者名簿!$A:$D,3,0),"")</f>
        <v/>
      </c>
      <c r="O191" s="39" t="str">
        <f>IFERROR(2*①基本情報!$B$12*③入力シート!I191,"")</f>
        <v/>
      </c>
      <c r="P191" s="39" t="str">
        <f>IFERROR(N191*③入力シート!I191,"")</f>
        <v/>
      </c>
      <c r="Q191" s="23" t="str">
        <f>IFERROR(VLOOKUP($A191,②利用者名簿!$A:$D,4,0),"")</f>
        <v/>
      </c>
      <c r="S191" s="96">
        <f t="shared" si="35"/>
        <v>1</v>
      </c>
      <c r="T191" s="96" t="str">
        <f t="shared" si="29"/>
        <v/>
      </c>
      <c r="U191" s="96">
        <f t="shared" si="30"/>
        <v>0</v>
      </c>
      <c r="V191" s="96" t="str">
        <f t="shared" si="31"/>
        <v/>
      </c>
      <c r="W191" s="97" t="str">
        <f t="shared" si="32"/>
        <v/>
      </c>
      <c r="X191" s="96">
        <f t="shared" si="33"/>
        <v>0</v>
      </c>
      <c r="Y191" s="96" t="str">
        <f t="shared" si="38"/>
        <v/>
      </c>
      <c r="Z191" s="96" t="str">
        <f t="shared" si="36"/>
        <v>年0月</v>
      </c>
      <c r="AA191" s="96">
        <f t="shared" si="39"/>
        <v>2000</v>
      </c>
      <c r="AB191" s="96">
        <f t="shared" si="37"/>
        <v>2000</v>
      </c>
      <c r="AC191" s="96"/>
      <c r="AD191" s="96"/>
    </row>
    <row r="192" spans="1:30" ht="18.75" customHeight="1">
      <c r="A192" s="62"/>
      <c r="B192" s="23" t="str">
        <f>IFERROR(VLOOKUP($A192,②利用者名簿!$A:$D,2,0),"")</f>
        <v/>
      </c>
      <c r="C192" s="108" t="str">
        <f>IF(D192=0,"",IF(D192&gt;3,①基本情報!$B$5,①基本情報!$B$5+1))</f>
        <v/>
      </c>
      <c r="D192" s="65"/>
      <c r="E192" s="65"/>
      <c r="F192" s="35" t="str">
        <f t="shared" si="40"/>
        <v>//</v>
      </c>
      <c r="G192" s="62"/>
      <c r="H192" s="62"/>
      <c r="I192" s="23" t="str">
        <f t="shared" si="34"/>
        <v/>
      </c>
      <c r="J192" s="62"/>
      <c r="K192" s="64"/>
      <c r="L192" s="64"/>
      <c r="M192" s="62"/>
      <c r="N192" s="23" t="str">
        <f>IFERROR(VLOOKUP($A192,②利用者名簿!$A:$D,3,0),"")</f>
        <v/>
      </c>
      <c r="O192" s="39" t="str">
        <f>IFERROR(2*①基本情報!$B$12*③入力シート!I192,"")</f>
        <v/>
      </c>
      <c r="P192" s="39" t="str">
        <f>IFERROR(N192*③入力シート!I192,"")</f>
        <v/>
      </c>
      <c r="Q192" s="23" t="str">
        <f>IFERROR(VLOOKUP($A192,②利用者名簿!$A:$D,4,0),"")</f>
        <v/>
      </c>
      <c r="S192" s="96">
        <f t="shared" si="35"/>
        <v>1</v>
      </c>
      <c r="T192" s="96" t="str">
        <f t="shared" si="29"/>
        <v/>
      </c>
      <c r="U192" s="96">
        <f t="shared" si="30"/>
        <v>0</v>
      </c>
      <c r="V192" s="96" t="str">
        <f t="shared" si="31"/>
        <v/>
      </c>
      <c r="W192" s="97" t="str">
        <f t="shared" si="32"/>
        <v/>
      </c>
      <c r="X192" s="96">
        <f t="shared" si="33"/>
        <v>0</v>
      </c>
      <c r="Y192" s="96" t="str">
        <f t="shared" si="38"/>
        <v/>
      </c>
      <c r="Z192" s="96" t="str">
        <f t="shared" si="36"/>
        <v>年0月</v>
      </c>
      <c r="AA192" s="96">
        <f t="shared" si="39"/>
        <v>2000</v>
      </c>
      <c r="AB192" s="96">
        <f t="shared" si="37"/>
        <v>2000</v>
      </c>
      <c r="AC192" s="96"/>
      <c r="AD192" s="96"/>
    </row>
    <row r="193" spans="1:30" ht="18.75" customHeight="1">
      <c r="A193" s="62"/>
      <c r="B193" s="23" t="str">
        <f>IFERROR(VLOOKUP($A193,②利用者名簿!$A:$D,2,0),"")</f>
        <v/>
      </c>
      <c r="C193" s="108" t="str">
        <f>IF(D193=0,"",IF(D193&gt;3,①基本情報!$B$5,①基本情報!$B$5+1))</f>
        <v/>
      </c>
      <c r="D193" s="65"/>
      <c r="E193" s="65"/>
      <c r="F193" s="35" t="str">
        <f t="shared" si="40"/>
        <v>//</v>
      </c>
      <c r="G193" s="62"/>
      <c r="H193" s="62"/>
      <c r="I193" s="23" t="str">
        <f t="shared" si="34"/>
        <v/>
      </c>
      <c r="J193" s="62"/>
      <c r="K193" s="64"/>
      <c r="L193" s="64"/>
      <c r="M193" s="62"/>
      <c r="N193" s="23" t="str">
        <f>IFERROR(VLOOKUP($A193,②利用者名簿!$A:$D,3,0),"")</f>
        <v/>
      </c>
      <c r="O193" s="39" t="str">
        <f>IFERROR(2*①基本情報!$B$12*③入力シート!I193,"")</f>
        <v/>
      </c>
      <c r="P193" s="39" t="str">
        <f>IFERROR(N193*③入力シート!I193,"")</f>
        <v/>
      </c>
      <c r="Q193" s="23" t="str">
        <f>IFERROR(VLOOKUP($A193,②利用者名簿!$A:$D,4,0),"")</f>
        <v/>
      </c>
      <c r="S193" s="96">
        <f t="shared" si="35"/>
        <v>1</v>
      </c>
      <c r="T193" s="96" t="str">
        <f t="shared" si="29"/>
        <v/>
      </c>
      <c r="U193" s="96">
        <f t="shared" si="30"/>
        <v>0</v>
      </c>
      <c r="V193" s="96" t="str">
        <f t="shared" si="31"/>
        <v/>
      </c>
      <c r="W193" s="97" t="str">
        <f t="shared" si="32"/>
        <v/>
      </c>
      <c r="X193" s="96">
        <f t="shared" si="33"/>
        <v>0</v>
      </c>
      <c r="Y193" s="96" t="str">
        <f t="shared" si="38"/>
        <v/>
      </c>
      <c r="Z193" s="96" t="str">
        <f t="shared" si="36"/>
        <v>年0月</v>
      </c>
      <c r="AA193" s="96">
        <f t="shared" si="39"/>
        <v>2000</v>
      </c>
      <c r="AB193" s="96">
        <f t="shared" si="37"/>
        <v>2000</v>
      </c>
      <c r="AC193" s="96"/>
      <c r="AD193" s="96"/>
    </row>
    <row r="194" spans="1:30" ht="18.75" customHeight="1">
      <c r="A194" s="62"/>
      <c r="B194" s="23" t="str">
        <f>IFERROR(VLOOKUP($A194,②利用者名簿!$A:$D,2,0),"")</f>
        <v/>
      </c>
      <c r="C194" s="108" t="str">
        <f>IF(D194=0,"",IF(D194&gt;3,①基本情報!$B$5,①基本情報!$B$5+1))</f>
        <v/>
      </c>
      <c r="D194" s="65"/>
      <c r="E194" s="65"/>
      <c r="F194" s="35" t="str">
        <f t="shared" si="40"/>
        <v>//</v>
      </c>
      <c r="G194" s="62"/>
      <c r="H194" s="62"/>
      <c r="I194" s="23" t="str">
        <f t="shared" si="34"/>
        <v/>
      </c>
      <c r="J194" s="62"/>
      <c r="K194" s="64"/>
      <c r="L194" s="64"/>
      <c r="M194" s="62"/>
      <c r="N194" s="23" t="str">
        <f>IFERROR(VLOOKUP($A194,②利用者名簿!$A:$D,3,0),"")</f>
        <v/>
      </c>
      <c r="O194" s="39" t="str">
        <f>IFERROR(2*①基本情報!$B$12*③入力シート!I194,"")</f>
        <v/>
      </c>
      <c r="P194" s="39" t="str">
        <f>IFERROR(N194*③入力シート!I194,"")</f>
        <v/>
      </c>
      <c r="Q194" s="23" t="str">
        <f>IFERROR(VLOOKUP($A194,②利用者名簿!$A:$D,4,0),"")</f>
        <v/>
      </c>
      <c r="S194" s="96">
        <f t="shared" si="35"/>
        <v>1</v>
      </c>
      <c r="T194" s="96" t="str">
        <f t="shared" si="29"/>
        <v/>
      </c>
      <c r="U194" s="96">
        <f t="shared" si="30"/>
        <v>0</v>
      </c>
      <c r="V194" s="96" t="str">
        <f t="shared" si="31"/>
        <v/>
      </c>
      <c r="W194" s="97" t="str">
        <f t="shared" si="32"/>
        <v/>
      </c>
      <c r="X194" s="96">
        <f t="shared" si="33"/>
        <v>0</v>
      </c>
      <c r="Y194" s="96" t="str">
        <f t="shared" si="38"/>
        <v/>
      </c>
      <c r="Z194" s="96" t="str">
        <f t="shared" si="36"/>
        <v>年0月</v>
      </c>
      <c r="AA194" s="96">
        <f t="shared" si="39"/>
        <v>2000</v>
      </c>
      <c r="AB194" s="96">
        <f t="shared" si="37"/>
        <v>2000</v>
      </c>
      <c r="AC194" s="96"/>
      <c r="AD194" s="96"/>
    </row>
    <row r="195" spans="1:30" ht="18.75" customHeight="1">
      <c r="A195" s="62"/>
      <c r="B195" s="23" t="str">
        <f>IFERROR(VLOOKUP($A195,②利用者名簿!$A:$D,2,0),"")</f>
        <v/>
      </c>
      <c r="C195" s="108" t="str">
        <f>IF(D195=0,"",IF(D195&gt;3,①基本情報!$B$5,①基本情報!$B$5+1))</f>
        <v/>
      </c>
      <c r="D195" s="65"/>
      <c r="E195" s="65"/>
      <c r="F195" s="35" t="str">
        <f t="shared" si="40"/>
        <v>//</v>
      </c>
      <c r="G195" s="62"/>
      <c r="H195" s="62"/>
      <c r="I195" s="23" t="str">
        <f t="shared" si="34"/>
        <v/>
      </c>
      <c r="J195" s="62"/>
      <c r="K195" s="64"/>
      <c r="L195" s="64"/>
      <c r="M195" s="62"/>
      <c r="N195" s="23" t="str">
        <f>IFERROR(VLOOKUP($A195,②利用者名簿!$A:$D,3,0),"")</f>
        <v/>
      </c>
      <c r="O195" s="39" t="str">
        <f>IFERROR(2*①基本情報!$B$12*③入力シート!I195,"")</f>
        <v/>
      </c>
      <c r="P195" s="39" t="str">
        <f>IFERROR(N195*③入力シート!I195,"")</f>
        <v/>
      </c>
      <c r="Q195" s="23" t="str">
        <f>IFERROR(VLOOKUP($A195,②利用者名簿!$A:$D,4,0),"")</f>
        <v/>
      </c>
      <c r="S195" s="96">
        <f t="shared" si="35"/>
        <v>1</v>
      </c>
      <c r="T195" s="96" t="str">
        <f t="shared" si="29"/>
        <v/>
      </c>
      <c r="U195" s="96">
        <f t="shared" si="30"/>
        <v>0</v>
      </c>
      <c r="V195" s="96" t="str">
        <f t="shared" si="31"/>
        <v/>
      </c>
      <c r="W195" s="97" t="str">
        <f t="shared" si="32"/>
        <v/>
      </c>
      <c r="X195" s="96">
        <f t="shared" si="33"/>
        <v>0</v>
      </c>
      <c r="Y195" s="96" t="str">
        <f t="shared" si="38"/>
        <v/>
      </c>
      <c r="Z195" s="96" t="str">
        <f t="shared" si="36"/>
        <v>年0月</v>
      </c>
      <c r="AA195" s="96">
        <f t="shared" si="39"/>
        <v>2000</v>
      </c>
      <c r="AB195" s="96">
        <f t="shared" si="37"/>
        <v>2000</v>
      </c>
      <c r="AC195" s="96"/>
      <c r="AD195" s="96"/>
    </row>
    <row r="196" spans="1:30" ht="18.75" customHeight="1">
      <c r="A196" s="62"/>
      <c r="B196" s="23" t="str">
        <f>IFERROR(VLOOKUP($A196,②利用者名簿!$A:$D,2,0),"")</f>
        <v/>
      </c>
      <c r="C196" s="108" t="str">
        <f>IF(D196=0,"",IF(D196&gt;3,①基本情報!$B$5,①基本情報!$B$5+1))</f>
        <v/>
      </c>
      <c r="D196" s="65"/>
      <c r="E196" s="65"/>
      <c r="F196" s="35" t="str">
        <f t="shared" si="40"/>
        <v>//</v>
      </c>
      <c r="G196" s="62"/>
      <c r="H196" s="62"/>
      <c r="I196" s="23" t="str">
        <f t="shared" si="34"/>
        <v/>
      </c>
      <c r="J196" s="62"/>
      <c r="K196" s="64"/>
      <c r="L196" s="64"/>
      <c r="M196" s="62"/>
      <c r="N196" s="23" t="str">
        <f>IFERROR(VLOOKUP($A196,②利用者名簿!$A:$D,3,0),"")</f>
        <v/>
      </c>
      <c r="O196" s="39" t="str">
        <f>IFERROR(2*①基本情報!$B$12*③入力シート!I196,"")</f>
        <v/>
      </c>
      <c r="P196" s="39" t="str">
        <f>IFERROR(N196*③入力シート!I196,"")</f>
        <v/>
      </c>
      <c r="Q196" s="23" t="str">
        <f>IFERROR(VLOOKUP($A196,②利用者名簿!$A:$D,4,0),"")</f>
        <v/>
      </c>
      <c r="S196" s="96">
        <f t="shared" si="35"/>
        <v>1</v>
      </c>
      <c r="T196" s="96" t="str">
        <f t="shared" si="29"/>
        <v/>
      </c>
      <c r="U196" s="96">
        <f t="shared" si="30"/>
        <v>0</v>
      </c>
      <c r="V196" s="96" t="str">
        <f t="shared" si="31"/>
        <v/>
      </c>
      <c r="W196" s="97" t="str">
        <f t="shared" si="32"/>
        <v/>
      </c>
      <c r="X196" s="96">
        <f t="shared" si="33"/>
        <v>0</v>
      </c>
      <c r="Y196" s="96" t="str">
        <f t="shared" si="38"/>
        <v/>
      </c>
      <c r="Z196" s="96" t="str">
        <f t="shared" si="36"/>
        <v>年0月</v>
      </c>
      <c r="AA196" s="96">
        <f t="shared" si="39"/>
        <v>2000</v>
      </c>
      <c r="AB196" s="96">
        <f t="shared" si="37"/>
        <v>2000</v>
      </c>
      <c r="AC196" s="96"/>
      <c r="AD196" s="96"/>
    </row>
    <row r="197" spans="1:30" ht="18.75" customHeight="1">
      <c r="A197" s="62"/>
      <c r="B197" s="23" t="str">
        <f>IFERROR(VLOOKUP($A197,②利用者名簿!$A:$D,2,0),"")</f>
        <v/>
      </c>
      <c r="C197" s="108" t="str">
        <f>IF(D197=0,"",IF(D197&gt;3,①基本情報!$B$5,①基本情報!$B$5+1))</f>
        <v/>
      </c>
      <c r="D197" s="65"/>
      <c r="E197" s="65"/>
      <c r="F197" s="35" t="str">
        <f t="shared" si="40"/>
        <v>//</v>
      </c>
      <c r="G197" s="62"/>
      <c r="H197" s="62"/>
      <c r="I197" s="23" t="str">
        <f t="shared" si="34"/>
        <v/>
      </c>
      <c r="J197" s="62"/>
      <c r="K197" s="64"/>
      <c r="L197" s="64"/>
      <c r="M197" s="62"/>
      <c r="N197" s="23" t="str">
        <f>IFERROR(VLOOKUP($A197,②利用者名簿!$A:$D,3,0),"")</f>
        <v/>
      </c>
      <c r="O197" s="39" t="str">
        <f>IFERROR(2*①基本情報!$B$12*③入力シート!I197,"")</f>
        <v/>
      </c>
      <c r="P197" s="39" t="str">
        <f>IFERROR(N197*③入力シート!I197,"")</f>
        <v/>
      </c>
      <c r="Q197" s="23" t="str">
        <f>IFERROR(VLOOKUP($A197,②利用者名簿!$A:$D,4,0),"")</f>
        <v/>
      </c>
      <c r="S197" s="96">
        <f t="shared" si="35"/>
        <v>1</v>
      </c>
      <c r="T197" s="96" t="str">
        <f t="shared" ref="T197:T260" si="41">IF(D197=0,"",(A197*1000000+C197*100+D197))</f>
        <v/>
      </c>
      <c r="U197" s="96">
        <f t="shared" ref="U197:U260" si="42">A197</f>
        <v>0</v>
      </c>
      <c r="V197" s="96" t="str">
        <f t="shared" ref="V197:V260" si="43">B197</f>
        <v/>
      </c>
      <c r="W197" s="97" t="str">
        <f t="shared" ref="W197:W260" si="44">C197</f>
        <v/>
      </c>
      <c r="X197" s="96">
        <f t="shared" ref="X197:X260" si="45">D197</f>
        <v>0</v>
      </c>
      <c r="Y197" s="96" t="str">
        <f t="shared" si="38"/>
        <v/>
      </c>
      <c r="Z197" s="96" t="str">
        <f t="shared" si="36"/>
        <v>年0月</v>
      </c>
      <c r="AA197" s="96">
        <f t="shared" si="39"/>
        <v>2000</v>
      </c>
      <c r="AB197" s="96">
        <f t="shared" si="37"/>
        <v>2000</v>
      </c>
      <c r="AC197" s="96"/>
      <c r="AD197" s="96"/>
    </row>
    <row r="198" spans="1:30" ht="18.75" customHeight="1">
      <c r="A198" s="62"/>
      <c r="B198" s="23" t="str">
        <f>IFERROR(VLOOKUP($A198,②利用者名簿!$A:$D,2,0),"")</f>
        <v/>
      </c>
      <c r="C198" s="108" t="str">
        <f>IF(D198=0,"",IF(D198&gt;3,①基本情報!$B$5,①基本情報!$B$5+1))</f>
        <v/>
      </c>
      <c r="D198" s="65"/>
      <c r="E198" s="65"/>
      <c r="F198" s="35" t="str">
        <f t="shared" si="40"/>
        <v>//</v>
      </c>
      <c r="G198" s="62"/>
      <c r="H198" s="62"/>
      <c r="I198" s="23" t="str">
        <f t="shared" ref="I198:I261" si="46">IFERROR(MROUND((ROUNDDOWN($H198,-2)-ROUNDDOWN($G198,-2))/100+(RIGHT($H198,2)-RIGHT($G198,2))/60,0.5),"")</f>
        <v/>
      </c>
      <c r="J198" s="62"/>
      <c r="K198" s="64"/>
      <c r="L198" s="64"/>
      <c r="M198" s="62"/>
      <c r="N198" s="23" t="str">
        <f>IFERROR(VLOOKUP($A198,②利用者名簿!$A:$D,3,0),"")</f>
        <v/>
      </c>
      <c r="O198" s="39" t="str">
        <f>IFERROR(2*①基本情報!$B$12*③入力シート!I198,"")</f>
        <v/>
      </c>
      <c r="P198" s="39" t="str">
        <f>IFERROR(N198*③入力シート!I198,"")</f>
        <v/>
      </c>
      <c r="Q198" s="23" t="str">
        <f>IFERROR(VLOOKUP($A198,②利用者名簿!$A:$D,4,0),"")</f>
        <v/>
      </c>
      <c r="S198" s="96">
        <f t="shared" ref="S198:S261" si="47">IF(U198=0,S197,IF(T198=T197,S197,S197+1))</f>
        <v>1</v>
      </c>
      <c r="T198" s="96" t="str">
        <f t="shared" si="41"/>
        <v/>
      </c>
      <c r="U198" s="96">
        <f t="shared" si="42"/>
        <v>0</v>
      </c>
      <c r="V198" s="96" t="str">
        <f t="shared" si="43"/>
        <v/>
      </c>
      <c r="W198" s="97" t="str">
        <f t="shared" si="44"/>
        <v/>
      </c>
      <c r="X198" s="96">
        <f t="shared" si="45"/>
        <v>0</v>
      </c>
      <c r="Y198" s="96" t="str">
        <f t="shared" si="38"/>
        <v/>
      </c>
      <c r="Z198" s="96" t="str">
        <f t="shared" ref="Z198:Z261" si="48">IF(W198=0,"",W198&amp;"年"&amp;X198&amp;"月")</f>
        <v>年0月</v>
      </c>
      <c r="AA198" s="96">
        <f t="shared" si="39"/>
        <v>2000</v>
      </c>
      <c r="AB198" s="96">
        <f t="shared" ref="AB198:AB261" si="49">U198*100+AA198</f>
        <v>2000</v>
      </c>
      <c r="AC198" s="96"/>
      <c r="AD198" s="96"/>
    </row>
    <row r="199" spans="1:30" ht="18.75" customHeight="1">
      <c r="A199" s="62"/>
      <c r="B199" s="23" t="str">
        <f>IFERROR(VLOOKUP($A199,②利用者名簿!$A:$D,2,0),"")</f>
        <v/>
      </c>
      <c r="C199" s="108" t="str">
        <f>IF(D199=0,"",IF(D199&gt;3,①基本情報!$B$5,①基本情報!$B$5+1))</f>
        <v/>
      </c>
      <c r="D199" s="65"/>
      <c r="E199" s="65"/>
      <c r="F199" s="35" t="str">
        <f t="shared" si="40"/>
        <v>//</v>
      </c>
      <c r="G199" s="62"/>
      <c r="H199" s="62"/>
      <c r="I199" s="23" t="str">
        <f t="shared" si="46"/>
        <v/>
      </c>
      <c r="J199" s="62"/>
      <c r="K199" s="64"/>
      <c r="L199" s="64"/>
      <c r="M199" s="62"/>
      <c r="N199" s="23" t="str">
        <f>IFERROR(VLOOKUP($A199,②利用者名簿!$A:$D,3,0),"")</f>
        <v/>
      </c>
      <c r="O199" s="39" t="str">
        <f>IFERROR(2*①基本情報!$B$12*③入力シート!I199,"")</f>
        <v/>
      </c>
      <c r="P199" s="39" t="str">
        <f>IFERROR(N199*③入力シート!I199,"")</f>
        <v/>
      </c>
      <c r="Q199" s="23" t="str">
        <f>IFERROR(VLOOKUP($A199,②利用者名簿!$A:$D,4,0),"")</f>
        <v/>
      </c>
      <c r="S199" s="96">
        <f t="shared" si="47"/>
        <v>1</v>
      </c>
      <c r="T199" s="96" t="str">
        <f t="shared" si="41"/>
        <v/>
      </c>
      <c r="U199" s="96">
        <f t="shared" si="42"/>
        <v>0</v>
      </c>
      <c r="V199" s="96" t="str">
        <f t="shared" si="43"/>
        <v/>
      </c>
      <c r="W199" s="97" t="str">
        <f t="shared" si="44"/>
        <v/>
      </c>
      <c r="X199" s="96">
        <f t="shared" si="45"/>
        <v>0</v>
      </c>
      <c r="Y199" s="96" t="str">
        <f t="shared" si="38"/>
        <v/>
      </c>
      <c r="Z199" s="96" t="str">
        <f t="shared" si="48"/>
        <v>年0月</v>
      </c>
      <c r="AA199" s="96">
        <f t="shared" si="39"/>
        <v>2000</v>
      </c>
      <c r="AB199" s="96">
        <f t="shared" si="49"/>
        <v>2000</v>
      </c>
      <c r="AC199" s="96"/>
      <c r="AD199" s="96"/>
    </row>
    <row r="200" spans="1:30" ht="18.75" customHeight="1">
      <c r="A200" s="62"/>
      <c r="B200" s="23" t="str">
        <f>IFERROR(VLOOKUP($A200,②利用者名簿!$A:$D,2,0),"")</f>
        <v/>
      </c>
      <c r="C200" s="108" t="str">
        <f>IF(D200=0,"",IF(D200&gt;3,①基本情報!$B$5,①基本情報!$B$5+1))</f>
        <v/>
      </c>
      <c r="D200" s="65"/>
      <c r="E200" s="65"/>
      <c r="F200" s="35" t="str">
        <f t="shared" si="40"/>
        <v>//</v>
      </c>
      <c r="G200" s="62"/>
      <c r="H200" s="62"/>
      <c r="I200" s="23" t="str">
        <f t="shared" si="46"/>
        <v/>
      </c>
      <c r="J200" s="62"/>
      <c r="K200" s="64"/>
      <c r="L200" s="64"/>
      <c r="M200" s="62"/>
      <c r="N200" s="23" t="str">
        <f>IFERROR(VLOOKUP($A200,②利用者名簿!$A:$D,3,0),"")</f>
        <v/>
      </c>
      <c r="O200" s="39" t="str">
        <f>IFERROR(2*①基本情報!$B$12*③入力シート!I200,"")</f>
        <v/>
      </c>
      <c r="P200" s="39" t="str">
        <f>IFERROR(N200*③入力シート!I200,"")</f>
        <v/>
      </c>
      <c r="Q200" s="23" t="str">
        <f>IFERROR(VLOOKUP($A200,②利用者名簿!$A:$D,4,0),"")</f>
        <v/>
      </c>
      <c r="S200" s="96">
        <f t="shared" si="47"/>
        <v>1</v>
      </c>
      <c r="T200" s="96" t="str">
        <f t="shared" si="41"/>
        <v/>
      </c>
      <c r="U200" s="96">
        <f t="shared" si="42"/>
        <v>0</v>
      </c>
      <c r="V200" s="96" t="str">
        <f t="shared" si="43"/>
        <v/>
      </c>
      <c r="W200" s="97" t="str">
        <f t="shared" si="44"/>
        <v/>
      </c>
      <c r="X200" s="96">
        <f t="shared" si="45"/>
        <v>0</v>
      </c>
      <c r="Y200" s="96" t="str">
        <f t="shared" si="38"/>
        <v/>
      </c>
      <c r="Z200" s="96" t="str">
        <f t="shared" si="48"/>
        <v>年0月</v>
      </c>
      <c r="AA200" s="96">
        <f t="shared" si="39"/>
        <v>2000</v>
      </c>
      <c r="AB200" s="96">
        <f t="shared" si="49"/>
        <v>2000</v>
      </c>
      <c r="AC200" s="96"/>
      <c r="AD200" s="96"/>
    </row>
    <row r="201" spans="1:30" ht="18.75" customHeight="1">
      <c r="A201" s="62"/>
      <c r="B201" s="23" t="str">
        <f>IFERROR(VLOOKUP($A201,②利用者名簿!$A:$D,2,0),"")</f>
        <v/>
      </c>
      <c r="C201" s="108" t="str">
        <f>IF(D201=0,"",IF(D201&gt;3,①基本情報!$B$5,①基本情報!$B$5+1))</f>
        <v/>
      </c>
      <c r="D201" s="65"/>
      <c r="E201" s="65"/>
      <c r="F201" s="35" t="str">
        <f t="shared" si="40"/>
        <v>//</v>
      </c>
      <c r="G201" s="62"/>
      <c r="H201" s="62"/>
      <c r="I201" s="23" t="str">
        <f t="shared" si="46"/>
        <v/>
      </c>
      <c r="J201" s="62"/>
      <c r="K201" s="64"/>
      <c r="L201" s="64"/>
      <c r="M201" s="62"/>
      <c r="N201" s="23" t="str">
        <f>IFERROR(VLOOKUP($A201,②利用者名簿!$A:$D,3,0),"")</f>
        <v/>
      </c>
      <c r="O201" s="39" t="str">
        <f>IFERROR(2*①基本情報!$B$12*③入力シート!I201,"")</f>
        <v/>
      </c>
      <c r="P201" s="39" t="str">
        <f>IFERROR(N201*③入力シート!I201,"")</f>
        <v/>
      </c>
      <c r="Q201" s="23" t="str">
        <f>IFERROR(VLOOKUP($A201,②利用者名簿!$A:$D,4,0),"")</f>
        <v/>
      </c>
      <c r="S201" s="96">
        <f t="shared" si="47"/>
        <v>1</v>
      </c>
      <c r="T201" s="96" t="str">
        <f t="shared" si="41"/>
        <v/>
      </c>
      <c r="U201" s="96">
        <f t="shared" si="42"/>
        <v>0</v>
      </c>
      <c r="V201" s="96" t="str">
        <f t="shared" si="43"/>
        <v/>
      </c>
      <c r="W201" s="97" t="str">
        <f t="shared" si="44"/>
        <v/>
      </c>
      <c r="X201" s="96">
        <f t="shared" si="45"/>
        <v>0</v>
      </c>
      <c r="Y201" s="96" t="str">
        <f t="shared" si="38"/>
        <v/>
      </c>
      <c r="Z201" s="96" t="str">
        <f t="shared" si="48"/>
        <v>年0月</v>
      </c>
      <c r="AA201" s="96">
        <f t="shared" si="39"/>
        <v>2000</v>
      </c>
      <c r="AB201" s="96">
        <f t="shared" si="49"/>
        <v>2000</v>
      </c>
      <c r="AC201" s="96"/>
      <c r="AD201" s="96"/>
    </row>
    <row r="202" spans="1:30" ht="18.75" customHeight="1">
      <c r="A202" s="62"/>
      <c r="B202" s="23" t="str">
        <f>IFERROR(VLOOKUP($A202,②利用者名簿!$A:$D,2,0),"")</f>
        <v/>
      </c>
      <c r="C202" s="108" t="str">
        <f>IF(D202=0,"",IF(D202&gt;3,①基本情報!$B$5,①基本情報!$B$5+1))</f>
        <v/>
      </c>
      <c r="D202" s="65"/>
      <c r="E202" s="65"/>
      <c r="F202" s="35" t="str">
        <f t="shared" si="40"/>
        <v>//</v>
      </c>
      <c r="G202" s="62"/>
      <c r="H202" s="62"/>
      <c r="I202" s="23" t="str">
        <f t="shared" si="46"/>
        <v/>
      </c>
      <c r="J202" s="62"/>
      <c r="K202" s="64"/>
      <c r="L202" s="64"/>
      <c r="M202" s="62"/>
      <c r="N202" s="23" t="str">
        <f>IFERROR(VLOOKUP($A202,②利用者名簿!$A:$D,3,0),"")</f>
        <v/>
      </c>
      <c r="O202" s="39" t="str">
        <f>IFERROR(2*①基本情報!$B$12*③入力シート!I202,"")</f>
        <v/>
      </c>
      <c r="P202" s="39" t="str">
        <f>IFERROR(N202*③入力シート!I202,"")</f>
        <v/>
      </c>
      <c r="Q202" s="23" t="str">
        <f>IFERROR(VLOOKUP($A202,②利用者名簿!$A:$D,4,0),"")</f>
        <v/>
      </c>
      <c r="S202" s="96">
        <f t="shared" si="47"/>
        <v>1</v>
      </c>
      <c r="T202" s="96" t="str">
        <f t="shared" si="41"/>
        <v/>
      </c>
      <c r="U202" s="96">
        <f t="shared" si="42"/>
        <v>0</v>
      </c>
      <c r="V202" s="96" t="str">
        <f t="shared" si="43"/>
        <v/>
      </c>
      <c r="W202" s="97" t="str">
        <f t="shared" si="44"/>
        <v/>
      </c>
      <c r="X202" s="96">
        <f t="shared" si="45"/>
        <v>0</v>
      </c>
      <c r="Y202" s="96" t="str">
        <f t="shared" ref="Y202:Y265" si="50">IFERROR(IF(W202=0,"",$W202*100+X202),"")</f>
        <v/>
      </c>
      <c r="Z202" s="96" t="str">
        <f t="shared" si="48"/>
        <v>年0月</v>
      </c>
      <c r="AA202" s="96">
        <f t="shared" si="39"/>
        <v>2000</v>
      </c>
      <c r="AB202" s="96">
        <f t="shared" si="49"/>
        <v>2000</v>
      </c>
      <c r="AC202" s="96"/>
      <c r="AD202" s="96"/>
    </row>
    <row r="203" spans="1:30" ht="18.75" customHeight="1">
      <c r="A203" s="62"/>
      <c r="B203" s="23" t="str">
        <f>IFERROR(VLOOKUP($A203,②利用者名簿!$A:$D,2,0),"")</f>
        <v/>
      </c>
      <c r="C203" s="108" t="str">
        <f>IF(D203=0,"",IF(D203&gt;3,①基本情報!$B$5,①基本情報!$B$5+1))</f>
        <v/>
      </c>
      <c r="D203" s="65"/>
      <c r="E203" s="65"/>
      <c r="F203" s="35" t="str">
        <f t="shared" si="40"/>
        <v>//</v>
      </c>
      <c r="G203" s="62"/>
      <c r="H203" s="62"/>
      <c r="I203" s="23" t="str">
        <f t="shared" si="46"/>
        <v/>
      </c>
      <c r="J203" s="62"/>
      <c r="K203" s="64"/>
      <c r="L203" s="64"/>
      <c r="M203" s="62"/>
      <c r="N203" s="23" t="str">
        <f>IFERROR(VLOOKUP($A203,②利用者名簿!$A:$D,3,0),"")</f>
        <v/>
      </c>
      <c r="O203" s="39" t="str">
        <f>IFERROR(2*①基本情報!$B$12*③入力シート!I203,"")</f>
        <v/>
      </c>
      <c r="P203" s="39" t="str">
        <f>IFERROR(N203*③入力シート!I203,"")</f>
        <v/>
      </c>
      <c r="Q203" s="23" t="str">
        <f>IFERROR(VLOOKUP($A203,②利用者名簿!$A:$D,4,0),"")</f>
        <v/>
      </c>
      <c r="S203" s="96">
        <f t="shared" si="47"/>
        <v>1</v>
      </c>
      <c r="T203" s="96" t="str">
        <f t="shared" si="41"/>
        <v/>
      </c>
      <c r="U203" s="96">
        <f t="shared" si="42"/>
        <v>0</v>
      </c>
      <c r="V203" s="96" t="str">
        <f t="shared" si="43"/>
        <v/>
      </c>
      <c r="W203" s="97" t="str">
        <f t="shared" si="44"/>
        <v/>
      </c>
      <c r="X203" s="96">
        <f t="shared" si="45"/>
        <v>0</v>
      </c>
      <c r="Y203" s="96" t="str">
        <f t="shared" si="50"/>
        <v/>
      </c>
      <c r="Z203" s="96" t="str">
        <f t="shared" si="48"/>
        <v>年0月</v>
      </c>
      <c r="AA203" s="96">
        <f t="shared" si="39"/>
        <v>2000</v>
      </c>
      <c r="AB203" s="96">
        <f t="shared" si="49"/>
        <v>2000</v>
      </c>
      <c r="AC203" s="96"/>
      <c r="AD203" s="96"/>
    </row>
    <row r="204" spans="1:30" ht="18.75" customHeight="1">
      <c r="A204" s="62"/>
      <c r="B204" s="23" t="str">
        <f>IFERROR(VLOOKUP($A204,②利用者名簿!$A:$D,2,0),"")</f>
        <v/>
      </c>
      <c r="C204" s="108" t="str">
        <f>IF(D204=0,"",IF(D204&gt;3,①基本情報!$B$5,①基本情報!$B$5+1))</f>
        <v/>
      </c>
      <c r="D204" s="65"/>
      <c r="E204" s="65"/>
      <c r="F204" s="35" t="str">
        <f t="shared" si="40"/>
        <v>//</v>
      </c>
      <c r="G204" s="62"/>
      <c r="H204" s="62"/>
      <c r="I204" s="23" t="str">
        <f t="shared" si="46"/>
        <v/>
      </c>
      <c r="J204" s="62"/>
      <c r="K204" s="64"/>
      <c r="L204" s="64"/>
      <c r="M204" s="62"/>
      <c r="N204" s="23" t="str">
        <f>IFERROR(VLOOKUP($A204,②利用者名簿!$A:$D,3,0),"")</f>
        <v/>
      </c>
      <c r="O204" s="39" t="str">
        <f>IFERROR(2*①基本情報!$B$12*③入力シート!I204,"")</f>
        <v/>
      </c>
      <c r="P204" s="39" t="str">
        <f>IFERROR(N204*③入力シート!I204,"")</f>
        <v/>
      </c>
      <c r="Q204" s="23" t="str">
        <f>IFERROR(VLOOKUP($A204,②利用者名簿!$A:$D,4,0),"")</f>
        <v/>
      </c>
      <c r="S204" s="96">
        <f t="shared" si="47"/>
        <v>1</v>
      </c>
      <c r="T204" s="96" t="str">
        <f t="shared" si="41"/>
        <v/>
      </c>
      <c r="U204" s="96">
        <f t="shared" si="42"/>
        <v>0</v>
      </c>
      <c r="V204" s="96" t="str">
        <f t="shared" si="43"/>
        <v/>
      </c>
      <c r="W204" s="97" t="str">
        <f t="shared" si="44"/>
        <v/>
      </c>
      <c r="X204" s="96">
        <f t="shared" si="45"/>
        <v>0</v>
      </c>
      <c r="Y204" s="96" t="str">
        <f t="shared" si="50"/>
        <v/>
      </c>
      <c r="Z204" s="96" t="str">
        <f t="shared" si="48"/>
        <v>年0月</v>
      </c>
      <c r="AA204" s="96">
        <f t="shared" si="39"/>
        <v>2000</v>
      </c>
      <c r="AB204" s="96">
        <f t="shared" si="49"/>
        <v>2000</v>
      </c>
      <c r="AC204" s="96"/>
      <c r="AD204" s="96"/>
    </row>
    <row r="205" spans="1:30" ht="18.75" customHeight="1">
      <c r="A205" s="62"/>
      <c r="B205" s="23" t="str">
        <f>IFERROR(VLOOKUP($A205,②利用者名簿!$A:$D,2,0),"")</f>
        <v/>
      </c>
      <c r="C205" s="108" t="str">
        <f>IF(D205=0,"",IF(D205&gt;3,①基本情報!$B$5,①基本情報!$B$5+1))</f>
        <v/>
      </c>
      <c r="D205" s="65"/>
      <c r="E205" s="65"/>
      <c r="F205" s="35" t="str">
        <f t="shared" si="40"/>
        <v>//</v>
      </c>
      <c r="G205" s="62"/>
      <c r="H205" s="62"/>
      <c r="I205" s="23" t="str">
        <f t="shared" si="46"/>
        <v/>
      </c>
      <c r="J205" s="62"/>
      <c r="K205" s="64"/>
      <c r="L205" s="64"/>
      <c r="M205" s="62"/>
      <c r="N205" s="23" t="str">
        <f>IFERROR(VLOOKUP($A205,②利用者名簿!$A:$D,3,0),"")</f>
        <v/>
      </c>
      <c r="O205" s="39" t="str">
        <f>IFERROR(2*①基本情報!$B$12*③入力シート!I205,"")</f>
        <v/>
      </c>
      <c r="P205" s="39" t="str">
        <f>IFERROR(N205*③入力シート!I205,"")</f>
        <v/>
      </c>
      <c r="Q205" s="23" t="str">
        <f>IFERROR(VLOOKUP($A205,②利用者名簿!$A:$D,4,0),"")</f>
        <v/>
      </c>
      <c r="S205" s="96">
        <f t="shared" si="47"/>
        <v>1</v>
      </c>
      <c r="T205" s="96" t="str">
        <f t="shared" si="41"/>
        <v/>
      </c>
      <c r="U205" s="96">
        <f t="shared" si="42"/>
        <v>0</v>
      </c>
      <c r="V205" s="96" t="str">
        <f t="shared" si="43"/>
        <v/>
      </c>
      <c r="W205" s="97" t="str">
        <f t="shared" si="44"/>
        <v/>
      </c>
      <c r="X205" s="96">
        <f t="shared" si="45"/>
        <v>0</v>
      </c>
      <c r="Y205" s="96" t="str">
        <f t="shared" si="50"/>
        <v/>
      </c>
      <c r="Z205" s="96" t="str">
        <f t="shared" si="48"/>
        <v>年0月</v>
      </c>
      <c r="AA205" s="96">
        <f t="shared" si="39"/>
        <v>2000</v>
      </c>
      <c r="AB205" s="96">
        <f t="shared" si="49"/>
        <v>2000</v>
      </c>
      <c r="AC205" s="96"/>
      <c r="AD205" s="96"/>
    </row>
    <row r="206" spans="1:30" ht="18.75" customHeight="1">
      <c r="A206" s="62"/>
      <c r="B206" s="23" t="str">
        <f>IFERROR(VLOOKUP($A206,②利用者名簿!$A:$D,2,0),"")</f>
        <v/>
      </c>
      <c r="C206" s="108" t="str">
        <f>IF(D206=0,"",IF(D206&gt;3,①基本情報!$B$5,①基本情報!$B$5+1))</f>
        <v/>
      </c>
      <c r="D206" s="65"/>
      <c r="E206" s="65"/>
      <c r="F206" s="35" t="str">
        <f t="shared" si="40"/>
        <v>//</v>
      </c>
      <c r="G206" s="62"/>
      <c r="H206" s="62"/>
      <c r="I206" s="23" t="str">
        <f t="shared" si="46"/>
        <v/>
      </c>
      <c r="J206" s="62"/>
      <c r="K206" s="64"/>
      <c r="L206" s="64"/>
      <c r="M206" s="62"/>
      <c r="N206" s="23" t="str">
        <f>IFERROR(VLOOKUP($A206,②利用者名簿!$A:$D,3,0),"")</f>
        <v/>
      </c>
      <c r="O206" s="39" t="str">
        <f>IFERROR(2*①基本情報!$B$12*③入力シート!I206,"")</f>
        <v/>
      </c>
      <c r="P206" s="39" t="str">
        <f>IFERROR(N206*③入力シート!I206,"")</f>
        <v/>
      </c>
      <c r="Q206" s="23" t="str">
        <f>IFERROR(VLOOKUP($A206,②利用者名簿!$A:$D,4,0),"")</f>
        <v/>
      </c>
      <c r="S206" s="96">
        <f t="shared" si="47"/>
        <v>1</v>
      </c>
      <c r="T206" s="96" t="str">
        <f t="shared" si="41"/>
        <v/>
      </c>
      <c r="U206" s="96">
        <f t="shared" si="42"/>
        <v>0</v>
      </c>
      <c r="V206" s="96" t="str">
        <f t="shared" si="43"/>
        <v/>
      </c>
      <c r="W206" s="97" t="str">
        <f t="shared" si="44"/>
        <v/>
      </c>
      <c r="X206" s="96">
        <f t="shared" si="45"/>
        <v>0</v>
      </c>
      <c r="Y206" s="96" t="str">
        <f t="shared" si="50"/>
        <v/>
      </c>
      <c r="Z206" s="96" t="str">
        <f t="shared" si="48"/>
        <v>年0月</v>
      </c>
      <c r="AA206" s="96">
        <f t="shared" si="39"/>
        <v>2000</v>
      </c>
      <c r="AB206" s="96">
        <f t="shared" si="49"/>
        <v>2000</v>
      </c>
      <c r="AC206" s="96"/>
      <c r="AD206" s="96"/>
    </row>
    <row r="207" spans="1:30" ht="18.75" customHeight="1">
      <c r="A207" s="62"/>
      <c r="B207" s="23" t="str">
        <f>IFERROR(VLOOKUP($A207,②利用者名簿!$A:$D,2,0),"")</f>
        <v/>
      </c>
      <c r="C207" s="108" t="str">
        <f>IF(D207=0,"",IF(D207&gt;3,①基本情報!$B$5,①基本情報!$B$5+1))</f>
        <v/>
      </c>
      <c r="D207" s="65"/>
      <c r="E207" s="65"/>
      <c r="F207" s="35" t="str">
        <f t="shared" si="40"/>
        <v>//</v>
      </c>
      <c r="G207" s="62"/>
      <c r="H207" s="62"/>
      <c r="I207" s="23" t="str">
        <f t="shared" si="46"/>
        <v/>
      </c>
      <c r="J207" s="62"/>
      <c r="K207" s="64"/>
      <c r="L207" s="64"/>
      <c r="M207" s="62"/>
      <c r="N207" s="23" t="str">
        <f>IFERROR(VLOOKUP($A207,②利用者名簿!$A:$D,3,0),"")</f>
        <v/>
      </c>
      <c r="O207" s="39" t="str">
        <f>IFERROR(2*①基本情報!$B$12*③入力シート!I207,"")</f>
        <v/>
      </c>
      <c r="P207" s="39" t="str">
        <f>IFERROR(N207*③入力シート!I207,"")</f>
        <v/>
      </c>
      <c r="Q207" s="23" t="str">
        <f>IFERROR(VLOOKUP($A207,②利用者名簿!$A:$D,4,0),"")</f>
        <v/>
      </c>
      <c r="S207" s="96">
        <f t="shared" si="47"/>
        <v>1</v>
      </c>
      <c r="T207" s="96" t="str">
        <f t="shared" si="41"/>
        <v/>
      </c>
      <c r="U207" s="96">
        <f t="shared" si="42"/>
        <v>0</v>
      </c>
      <c r="V207" s="96" t="str">
        <f t="shared" si="43"/>
        <v/>
      </c>
      <c r="W207" s="97" t="str">
        <f t="shared" si="44"/>
        <v/>
      </c>
      <c r="X207" s="96">
        <f t="shared" si="45"/>
        <v>0</v>
      </c>
      <c r="Y207" s="96" t="str">
        <f t="shared" si="50"/>
        <v/>
      </c>
      <c r="Z207" s="96" t="str">
        <f t="shared" si="48"/>
        <v>年0月</v>
      </c>
      <c r="AA207" s="96">
        <f t="shared" si="39"/>
        <v>2000</v>
      </c>
      <c r="AB207" s="96">
        <f t="shared" si="49"/>
        <v>2000</v>
      </c>
      <c r="AC207" s="96"/>
      <c r="AD207" s="96"/>
    </row>
    <row r="208" spans="1:30" ht="18.75" customHeight="1">
      <c r="A208" s="62"/>
      <c r="B208" s="23" t="str">
        <f>IFERROR(VLOOKUP($A208,②利用者名簿!$A:$D,2,0),"")</f>
        <v/>
      </c>
      <c r="C208" s="108" t="str">
        <f>IF(D208=0,"",IF(D208&gt;3,①基本情報!$B$5,①基本情報!$B$5+1))</f>
        <v/>
      </c>
      <c r="D208" s="65"/>
      <c r="E208" s="65"/>
      <c r="F208" s="35" t="str">
        <f t="shared" si="40"/>
        <v>//</v>
      </c>
      <c r="G208" s="62"/>
      <c r="H208" s="62"/>
      <c r="I208" s="23" t="str">
        <f t="shared" si="46"/>
        <v/>
      </c>
      <c r="J208" s="62"/>
      <c r="K208" s="64"/>
      <c r="L208" s="64"/>
      <c r="M208" s="62"/>
      <c r="N208" s="23" t="str">
        <f>IFERROR(VLOOKUP($A208,②利用者名簿!$A:$D,3,0),"")</f>
        <v/>
      </c>
      <c r="O208" s="39" t="str">
        <f>IFERROR(2*①基本情報!$B$12*③入力シート!I208,"")</f>
        <v/>
      </c>
      <c r="P208" s="39" t="str">
        <f>IFERROR(N208*③入力シート!I208,"")</f>
        <v/>
      </c>
      <c r="Q208" s="23" t="str">
        <f>IFERROR(VLOOKUP($A208,②利用者名簿!$A:$D,4,0),"")</f>
        <v/>
      </c>
      <c r="S208" s="96">
        <f t="shared" si="47"/>
        <v>1</v>
      </c>
      <c r="T208" s="96" t="str">
        <f t="shared" si="41"/>
        <v/>
      </c>
      <c r="U208" s="96">
        <f t="shared" si="42"/>
        <v>0</v>
      </c>
      <c r="V208" s="96" t="str">
        <f t="shared" si="43"/>
        <v/>
      </c>
      <c r="W208" s="97" t="str">
        <f t="shared" si="44"/>
        <v/>
      </c>
      <c r="X208" s="96">
        <f t="shared" si="45"/>
        <v>0</v>
      </c>
      <c r="Y208" s="96" t="str">
        <f t="shared" si="50"/>
        <v/>
      </c>
      <c r="Z208" s="96" t="str">
        <f t="shared" si="48"/>
        <v>年0月</v>
      </c>
      <c r="AA208" s="96">
        <f t="shared" si="39"/>
        <v>2000</v>
      </c>
      <c r="AB208" s="96">
        <f t="shared" si="49"/>
        <v>2000</v>
      </c>
      <c r="AC208" s="96"/>
      <c r="AD208" s="96"/>
    </row>
    <row r="209" spans="1:30" ht="18.75" customHeight="1">
      <c r="A209" s="62"/>
      <c r="B209" s="23" t="str">
        <f>IFERROR(VLOOKUP($A209,②利用者名簿!$A:$D,2,0),"")</f>
        <v/>
      </c>
      <c r="C209" s="108" t="str">
        <f>IF(D209=0,"",IF(D209&gt;3,①基本情報!$B$5,①基本情報!$B$5+1))</f>
        <v/>
      </c>
      <c r="D209" s="65"/>
      <c r="E209" s="65"/>
      <c r="F209" s="35" t="str">
        <f t="shared" si="40"/>
        <v>//</v>
      </c>
      <c r="G209" s="62"/>
      <c r="H209" s="62"/>
      <c r="I209" s="23" t="str">
        <f t="shared" si="46"/>
        <v/>
      </c>
      <c r="J209" s="62"/>
      <c r="K209" s="64"/>
      <c r="L209" s="64"/>
      <c r="M209" s="62"/>
      <c r="N209" s="23" t="str">
        <f>IFERROR(VLOOKUP($A209,②利用者名簿!$A:$D,3,0),"")</f>
        <v/>
      </c>
      <c r="O209" s="39" t="str">
        <f>IFERROR(2*①基本情報!$B$12*③入力シート!I209,"")</f>
        <v/>
      </c>
      <c r="P209" s="39" t="str">
        <f>IFERROR(N209*③入力シート!I209,"")</f>
        <v/>
      </c>
      <c r="Q209" s="23" t="str">
        <f>IFERROR(VLOOKUP($A209,②利用者名簿!$A:$D,4,0),"")</f>
        <v/>
      </c>
      <c r="S209" s="96">
        <f t="shared" si="47"/>
        <v>1</v>
      </c>
      <c r="T209" s="96" t="str">
        <f t="shared" si="41"/>
        <v/>
      </c>
      <c r="U209" s="96">
        <f t="shared" si="42"/>
        <v>0</v>
      </c>
      <c r="V209" s="96" t="str">
        <f t="shared" si="43"/>
        <v/>
      </c>
      <c r="W209" s="97" t="str">
        <f t="shared" si="44"/>
        <v/>
      </c>
      <c r="X209" s="96">
        <f t="shared" si="45"/>
        <v>0</v>
      </c>
      <c r="Y209" s="96" t="str">
        <f t="shared" si="50"/>
        <v/>
      </c>
      <c r="Z209" s="96" t="str">
        <f t="shared" si="48"/>
        <v>年0月</v>
      </c>
      <c r="AA209" s="96">
        <f t="shared" si="39"/>
        <v>2000</v>
      </c>
      <c r="AB209" s="96">
        <f t="shared" si="49"/>
        <v>2000</v>
      </c>
      <c r="AC209" s="96"/>
      <c r="AD209" s="96"/>
    </row>
    <row r="210" spans="1:30" ht="18.75" customHeight="1">
      <c r="A210" s="62"/>
      <c r="B210" s="23" t="str">
        <f>IFERROR(VLOOKUP($A210,②利用者名簿!$A:$D,2,0),"")</f>
        <v/>
      </c>
      <c r="C210" s="108" t="str">
        <f>IF(D210=0,"",IF(D210&gt;3,①基本情報!$B$5,①基本情報!$B$5+1))</f>
        <v/>
      </c>
      <c r="D210" s="65"/>
      <c r="E210" s="65"/>
      <c r="F210" s="35" t="str">
        <f t="shared" si="40"/>
        <v>//</v>
      </c>
      <c r="G210" s="62"/>
      <c r="H210" s="62"/>
      <c r="I210" s="23" t="str">
        <f t="shared" si="46"/>
        <v/>
      </c>
      <c r="J210" s="62"/>
      <c r="K210" s="64"/>
      <c r="L210" s="64"/>
      <c r="M210" s="62"/>
      <c r="N210" s="23" t="str">
        <f>IFERROR(VLOOKUP($A210,②利用者名簿!$A:$D,3,0),"")</f>
        <v/>
      </c>
      <c r="O210" s="39" t="str">
        <f>IFERROR(2*①基本情報!$B$12*③入力シート!I210,"")</f>
        <v/>
      </c>
      <c r="P210" s="39" t="str">
        <f>IFERROR(N210*③入力シート!I210,"")</f>
        <v/>
      </c>
      <c r="Q210" s="23" t="str">
        <f>IFERROR(VLOOKUP($A210,②利用者名簿!$A:$D,4,0),"")</f>
        <v/>
      </c>
      <c r="S210" s="96">
        <f t="shared" si="47"/>
        <v>1</v>
      </c>
      <c r="T210" s="96" t="str">
        <f t="shared" si="41"/>
        <v/>
      </c>
      <c r="U210" s="96">
        <f t="shared" si="42"/>
        <v>0</v>
      </c>
      <c r="V210" s="96" t="str">
        <f t="shared" si="43"/>
        <v/>
      </c>
      <c r="W210" s="97" t="str">
        <f t="shared" si="44"/>
        <v/>
      </c>
      <c r="X210" s="96">
        <f t="shared" si="45"/>
        <v>0</v>
      </c>
      <c r="Y210" s="96" t="str">
        <f t="shared" si="50"/>
        <v/>
      </c>
      <c r="Z210" s="96" t="str">
        <f t="shared" si="48"/>
        <v>年0月</v>
      </c>
      <c r="AA210" s="96">
        <f t="shared" si="39"/>
        <v>2000</v>
      </c>
      <c r="AB210" s="96">
        <f t="shared" si="49"/>
        <v>2000</v>
      </c>
      <c r="AC210" s="96"/>
      <c r="AD210" s="96"/>
    </row>
    <row r="211" spans="1:30" ht="18.75" customHeight="1">
      <c r="A211" s="62"/>
      <c r="B211" s="23" t="str">
        <f>IFERROR(VLOOKUP($A211,②利用者名簿!$A:$D,2,0),"")</f>
        <v/>
      </c>
      <c r="C211" s="108" t="str">
        <f>IF(D211=0,"",IF(D211&gt;3,①基本情報!$B$5,①基本情報!$B$5+1))</f>
        <v/>
      </c>
      <c r="D211" s="65"/>
      <c r="E211" s="65"/>
      <c r="F211" s="35" t="str">
        <f t="shared" si="40"/>
        <v>//</v>
      </c>
      <c r="G211" s="62"/>
      <c r="H211" s="62"/>
      <c r="I211" s="23" t="str">
        <f t="shared" si="46"/>
        <v/>
      </c>
      <c r="J211" s="62"/>
      <c r="K211" s="64"/>
      <c r="L211" s="64"/>
      <c r="M211" s="62"/>
      <c r="N211" s="23" t="str">
        <f>IFERROR(VLOOKUP($A211,②利用者名簿!$A:$D,3,0),"")</f>
        <v/>
      </c>
      <c r="O211" s="39" t="str">
        <f>IFERROR(2*①基本情報!$B$12*③入力シート!I211,"")</f>
        <v/>
      </c>
      <c r="P211" s="39" t="str">
        <f>IFERROR(N211*③入力シート!I211,"")</f>
        <v/>
      </c>
      <c r="Q211" s="23" t="str">
        <f>IFERROR(VLOOKUP($A211,②利用者名簿!$A:$D,4,0),"")</f>
        <v/>
      </c>
      <c r="S211" s="96">
        <f t="shared" si="47"/>
        <v>1</v>
      </c>
      <c r="T211" s="96" t="str">
        <f t="shared" si="41"/>
        <v/>
      </c>
      <c r="U211" s="96">
        <f t="shared" si="42"/>
        <v>0</v>
      </c>
      <c r="V211" s="96" t="str">
        <f t="shared" si="43"/>
        <v/>
      </c>
      <c r="W211" s="97" t="str">
        <f t="shared" si="44"/>
        <v/>
      </c>
      <c r="X211" s="96">
        <f t="shared" si="45"/>
        <v>0</v>
      </c>
      <c r="Y211" s="96" t="str">
        <f t="shared" si="50"/>
        <v/>
      </c>
      <c r="Z211" s="96" t="str">
        <f t="shared" si="48"/>
        <v>年0月</v>
      </c>
      <c r="AA211" s="96">
        <f t="shared" si="39"/>
        <v>2000</v>
      </c>
      <c r="AB211" s="96">
        <f t="shared" si="49"/>
        <v>2000</v>
      </c>
      <c r="AC211" s="96"/>
      <c r="AD211" s="96"/>
    </row>
    <row r="212" spans="1:30" ht="18.75" customHeight="1">
      <c r="A212" s="62"/>
      <c r="B212" s="23" t="str">
        <f>IFERROR(VLOOKUP($A212,②利用者名簿!$A:$D,2,0),"")</f>
        <v/>
      </c>
      <c r="C212" s="108" t="str">
        <f>IF(D212=0,"",IF(D212&gt;3,①基本情報!$B$5,①基本情報!$B$5+1))</f>
        <v/>
      </c>
      <c r="D212" s="65"/>
      <c r="E212" s="65"/>
      <c r="F212" s="35" t="str">
        <f t="shared" si="40"/>
        <v>//</v>
      </c>
      <c r="G212" s="62"/>
      <c r="H212" s="62"/>
      <c r="I212" s="23" t="str">
        <f t="shared" si="46"/>
        <v/>
      </c>
      <c r="J212" s="62"/>
      <c r="K212" s="64"/>
      <c r="L212" s="64"/>
      <c r="M212" s="62"/>
      <c r="N212" s="23" t="str">
        <f>IFERROR(VLOOKUP($A212,②利用者名簿!$A:$D,3,0),"")</f>
        <v/>
      </c>
      <c r="O212" s="39" t="str">
        <f>IFERROR(2*①基本情報!$B$12*③入力シート!I212,"")</f>
        <v/>
      </c>
      <c r="P212" s="39" t="str">
        <f>IFERROR(N212*③入力シート!I212,"")</f>
        <v/>
      </c>
      <c r="Q212" s="23" t="str">
        <f>IFERROR(VLOOKUP($A212,②利用者名簿!$A:$D,4,0),"")</f>
        <v/>
      </c>
      <c r="S212" s="96">
        <f t="shared" si="47"/>
        <v>1</v>
      </c>
      <c r="T212" s="96" t="str">
        <f t="shared" si="41"/>
        <v/>
      </c>
      <c r="U212" s="96">
        <f t="shared" si="42"/>
        <v>0</v>
      </c>
      <c r="V212" s="96" t="str">
        <f t="shared" si="43"/>
        <v/>
      </c>
      <c r="W212" s="97" t="str">
        <f t="shared" si="44"/>
        <v/>
      </c>
      <c r="X212" s="96">
        <f t="shared" si="45"/>
        <v>0</v>
      </c>
      <c r="Y212" s="96" t="str">
        <f t="shared" si="50"/>
        <v/>
      </c>
      <c r="Z212" s="96" t="str">
        <f t="shared" si="48"/>
        <v>年0月</v>
      </c>
      <c r="AA212" s="96">
        <f t="shared" si="39"/>
        <v>2000</v>
      </c>
      <c r="AB212" s="96">
        <f t="shared" si="49"/>
        <v>2000</v>
      </c>
      <c r="AC212" s="96"/>
      <c r="AD212" s="96"/>
    </row>
    <row r="213" spans="1:30" ht="18.75" customHeight="1">
      <c r="A213" s="62"/>
      <c r="B213" s="23" t="str">
        <f>IFERROR(VLOOKUP($A213,②利用者名簿!$A:$D,2,0),"")</f>
        <v/>
      </c>
      <c r="C213" s="108" t="str">
        <f>IF(D213=0,"",IF(D213&gt;3,①基本情報!$B$5,①基本情報!$B$5+1))</f>
        <v/>
      </c>
      <c r="D213" s="65"/>
      <c r="E213" s="65"/>
      <c r="F213" s="35" t="str">
        <f t="shared" si="40"/>
        <v>//</v>
      </c>
      <c r="G213" s="62"/>
      <c r="H213" s="62"/>
      <c r="I213" s="23" t="str">
        <f t="shared" si="46"/>
        <v/>
      </c>
      <c r="J213" s="62"/>
      <c r="K213" s="64"/>
      <c r="L213" s="64"/>
      <c r="M213" s="62"/>
      <c r="N213" s="23" t="str">
        <f>IFERROR(VLOOKUP($A213,②利用者名簿!$A:$D,3,0),"")</f>
        <v/>
      </c>
      <c r="O213" s="39" t="str">
        <f>IFERROR(2*①基本情報!$B$12*③入力シート!I213,"")</f>
        <v/>
      </c>
      <c r="P213" s="39" t="str">
        <f>IFERROR(N213*③入力シート!I213,"")</f>
        <v/>
      </c>
      <c r="Q213" s="23" t="str">
        <f>IFERROR(VLOOKUP($A213,②利用者名簿!$A:$D,4,0),"")</f>
        <v/>
      </c>
      <c r="S213" s="96">
        <f t="shared" si="47"/>
        <v>1</v>
      </c>
      <c r="T213" s="96" t="str">
        <f t="shared" si="41"/>
        <v/>
      </c>
      <c r="U213" s="96">
        <f t="shared" si="42"/>
        <v>0</v>
      </c>
      <c r="V213" s="96" t="str">
        <f t="shared" si="43"/>
        <v/>
      </c>
      <c r="W213" s="97" t="str">
        <f t="shared" si="44"/>
        <v/>
      </c>
      <c r="X213" s="96">
        <f t="shared" si="45"/>
        <v>0</v>
      </c>
      <c r="Y213" s="96" t="str">
        <f t="shared" si="50"/>
        <v/>
      </c>
      <c r="Z213" s="96" t="str">
        <f t="shared" si="48"/>
        <v>年0月</v>
      </c>
      <c r="AA213" s="96">
        <f t="shared" si="39"/>
        <v>2000</v>
      </c>
      <c r="AB213" s="96">
        <f t="shared" si="49"/>
        <v>2000</v>
      </c>
      <c r="AC213" s="96"/>
      <c r="AD213" s="96"/>
    </row>
    <row r="214" spans="1:30" ht="18.75" customHeight="1">
      <c r="A214" s="62"/>
      <c r="B214" s="23" t="str">
        <f>IFERROR(VLOOKUP($A214,②利用者名簿!$A:$D,2,0),"")</f>
        <v/>
      </c>
      <c r="C214" s="108" t="str">
        <f>IF(D214=0,"",IF(D214&gt;3,①基本情報!$B$5,①基本情報!$B$5+1))</f>
        <v/>
      </c>
      <c r="D214" s="65"/>
      <c r="E214" s="65"/>
      <c r="F214" s="35" t="str">
        <f t="shared" si="40"/>
        <v>//</v>
      </c>
      <c r="G214" s="62"/>
      <c r="H214" s="62"/>
      <c r="I214" s="23" t="str">
        <f t="shared" si="46"/>
        <v/>
      </c>
      <c r="J214" s="62"/>
      <c r="K214" s="64"/>
      <c r="L214" s="64"/>
      <c r="M214" s="62"/>
      <c r="N214" s="23" t="str">
        <f>IFERROR(VLOOKUP($A214,②利用者名簿!$A:$D,3,0),"")</f>
        <v/>
      </c>
      <c r="O214" s="39" t="str">
        <f>IFERROR(2*①基本情報!$B$12*③入力シート!I214,"")</f>
        <v/>
      </c>
      <c r="P214" s="39" t="str">
        <f>IFERROR(N214*③入力シート!I214,"")</f>
        <v/>
      </c>
      <c r="Q214" s="23" t="str">
        <f>IFERROR(VLOOKUP($A214,②利用者名簿!$A:$D,4,0),"")</f>
        <v/>
      </c>
      <c r="S214" s="96">
        <f t="shared" si="47"/>
        <v>1</v>
      </c>
      <c r="T214" s="96" t="str">
        <f t="shared" si="41"/>
        <v/>
      </c>
      <c r="U214" s="96">
        <f t="shared" si="42"/>
        <v>0</v>
      </c>
      <c r="V214" s="96" t="str">
        <f t="shared" si="43"/>
        <v/>
      </c>
      <c r="W214" s="97" t="str">
        <f t="shared" si="44"/>
        <v/>
      </c>
      <c r="X214" s="96">
        <f t="shared" si="45"/>
        <v>0</v>
      </c>
      <c r="Y214" s="96" t="str">
        <f t="shared" si="50"/>
        <v/>
      </c>
      <c r="Z214" s="96" t="str">
        <f t="shared" si="48"/>
        <v>年0月</v>
      </c>
      <c r="AA214" s="96">
        <f t="shared" si="39"/>
        <v>2000</v>
      </c>
      <c r="AB214" s="96">
        <f t="shared" si="49"/>
        <v>2000</v>
      </c>
      <c r="AC214" s="96"/>
      <c r="AD214" s="96"/>
    </row>
    <row r="215" spans="1:30" ht="18.75" customHeight="1">
      <c r="A215" s="62"/>
      <c r="B215" s="23" t="str">
        <f>IFERROR(VLOOKUP($A215,②利用者名簿!$A:$D,2,0),"")</f>
        <v/>
      </c>
      <c r="C215" s="108" t="str">
        <f>IF(D215=0,"",IF(D215&gt;3,①基本情報!$B$5,①基本情報!$B$5+1))</f>
        <v/>
      </c>
      <c r="D215" s="65"/>
      <c r="E215" s="65"/>
      <c r="F215" s="35" t="str">
        <f t="shared" si="40"/>
        <v>//</v>
      </c>
      <c r="G215" s="62"/>
      <c r="H215" s="62"/>
      <c r="I215" s="23" t="str">
        <f t="shared" si="46"/>
        <v/>
      </c>
      <c r="J215" s="62"/>
      <c r="K215" s="64"/>
      <c r="L215" s="64"/>
      <c r="M215" s="62"/>
      <c r="N215" s="23" t="str">
        <f>IFERROR(VLOOKUP($A215,②利用者名簿!$A:$D,3,0),"")</f>
        <v/>
      </c>
      <c r="O215" s="39" t="str">
        <f>IFERROR(2*①基本情報!$B$12*③入力シート!I215,"")</f>
        <v/>
      </c>
      <c r="P215" s="39" t="str">
        <f>IFERROR(N215*③入力シート!I215,"")</f>
        <v/>
      </c>
      <c r="Q215" s="23" t="str">
        <f>IFERROR(VLOOKUP($A215,②利用者名簿!$A:$D,4,0),"")</f>
        <v/>
      </c>
      <c r="S215" s="96">
        <f t="shared" si="47"/>
        <v>1</v>
      </c>
      <c r="T215" s="96" t="str">
        <f t="shared" si="41"/>
        <v/>
      </c>
      <c r="U215" s="96">
        <f t="shared" si="42"/>
        <v>0</v>
      </c>
      <c r="V215" s="96" t="str">
        <f t="shared" si="43"/>
        <v/>
      </c>
      <c r="W215" s="97" t="str">
        <f t="shared" si="44"/>
        <v/>
      </c>
      <c r="X215" s="96">
        <f t="shared" si="45"/>
        <v>0</v>
      </c>
      <c r="Y215" s="96" t="str">
        <f t="shared" si="50"/>
        <v/>
      </c>
      <c r="Z215" s="96" t="str">
        <f t="shared" si="48"/>
        <v>年0月</v>
      </c>
      <c r="AA215" s="96">
        <f t="shared" si="39"/>
        <v>2000</v>
      </c>
      <c r="AB215" s="96">
        <f t="shared" si="49"/>
        <v>2000</v>
      </c>
      <c r="AC215" s="96"/>
      <c r="AD215" s="96"/>
    </row>
    <row r="216" spans="1:30" ht="18.75" customHeight="1">
      <c r="A216" s="62"/>
      <c r="B216" s="23" t="str">
        <f>IFERROR(VLOOKUP($A216,②利用者名簿!$A:$D,2,0),"")</f>
        <v/>
      </c>
      <c r="C216" s="108" t="str">
        <f>IF(D216=0,"",IF(D216&gt;3,①基本情報!$B$5,①基本情報!$B$5+1))</f>
        <v/>
      </c>
      <c r="D216" s="65"/>
      <c r="E216" s="65"/>
      <c r="F216" s="35" t="str">
        <f t="shared" si="40"/>
        <v>//</v>
      </c>
      <c r="G216" s="62"/>
      <c r="H216" s="62"/>
      <c r="I216" s="23" t="str">
        <f t="shared" si="46"/>
        <v/>
      </c>
      <c r="J216" s="62"/>
      <c r="K216" s="64"/>
      <c r="L216" s="64"/>
      <c r="M216" s="62"/>
      <c r="N216" s="23" t="str">
        <f>IFERROR(VLOOKUP($A216,②利用者名簿!$A:$D,3,0),"")</f>
        <v/>
      </c>
      <c r="O216" s="39" t="str">
        <f>IFERROR(2*①基本情報!$B$12*③入力シート!I216,"")</f>
        <v/>
      </c>
      <c r="P216" s="39" t="str">
        <f>IFERROR(N216*③入力シート!I216,"")</f>
        <v/>
      </c>
      <c r="Q216" s="23" t="str">
        <f>IFERROR(VLOOKUP($A216,②利用者名簿!$A:$D,4,0),"")</f>
        <v/>
      </c>
      <c r="S216" s="96">
        <f t="shared" si="47"/>
        <v>1</v>
      </c>
      <c r="T216" s="96" t="str">
        <f t="shared" si="41"/>
        <v/>
      </c>
      <c r="U216" s="96">
        <f t="shared" si="42"/>
        <v>0</v>
      </c>
      <c r="V216" s="96" t="str">
        <f t="shared" si="43"/>
        <v/>
      </c>
      <c r="W216" s="97" t="str">
        <f t="shared" si="44"/>
        <v/>
      </c>
      <c r="X216" s="96">
        <f t="shared" si="45"/>
        <v>0</v>
      </c>
      <c r="Y216" s="96" t="str">
        <f t="shared" si="50"/>
        <v/>
      </c>
      <c r="Z216" s="96" t="str">
        <f t="shared" si="48"/>
        <v>年0月</v>
      </c>
      <c r="AA216" s="96">
        <f t="shared" si="39"/>
        <v>2000</v>
      </c>
      <c r="AB216" s="96">
        <f t="shared" si="49"/>
        <v>2000</v>
      </c>
      <c r="AC216" s="96"/>
      <c r="AD216" s="96"/>
    </row>
    <row r="217" spans="1:30" ht="18.75" customHeight="1">
      <c r="A217" s="62"/>
      <c r="B217" s="23" t="str">
        <f>IFERROR(VLOOKUP($A217,②利用者名簿!$A:$D,2,0),"")</f>
        <v/>
      </c>
      <c r="C217" s="108" t="str">
        <f>IF(D217=0,"",IF(D217&gt;3,①基本情報!$B$5,①基本情報!$B$5+1))</f>
        <v/>
      </c>
      <c r="D217" s="65"/>
      <c r="E217" s="65"/>
      <c r="F217" s="35" t="str">
        <f t="shared" si="40"/>
        <v>//</v>
      </c>
      <c r="G217" s="62"/>
      <c r="H217" s="62"/>
      <c r="I217" s="23" t="str">
        <f t="shared" si="46"/>
        <v/>
      </c>
      <c r="J217" s="62"/>
      <c r="K217" s="64"/>
      <c r="L217" s="64"/>
      <c r="M217" s="62"/>
      <c r="N217" s="23" t="str">
        <f>IFERROR(VLOOKUP($A217,②利用者名簿!$A:$D,3,0),"")</f>
        <v/>
      </c>
      <c r="O217" s="39" t="str">
        <f>IFERROR(2*①基本情報!$B$12*③入力シート!I217,"")</f>
        <v/>
      </c>
      <c r="P217" s="39" t="str">
        <f>IFERROR(N217*③入力シート!I217,"")</f>
        <v/>
      </c>
      <c r="Q217" s="23" t="str">
        <f>IFERROR(VLOOKUP($A217,②利用者名簿!$A:$D,4,0),"")</f>
        <v/>
      </c>
      <c r="S217" s="96">
        <f t="shared" si="47"/>
        <v>1</v>
      </c>
      <c r="T217" s="96" t="str">
        <f t="shared" si="41"/>
        <v/>
      </c>
      <c r="U217" s="96">
        <f t="shared" si="42"/>
        <v>0</v>
      </c>
      <c r="V217" s="96" t="str">
        <f t="shared" si="43"/>
        <v/>
      </c>
      <c r="W217" s="97" t="str">
        <f t="shared" si="44"/>
        <v/>
      </c>
      <c r="X217" s="96">
        <f t="shared" si="45"/>
        <v>0</v>
      </c>
      <c r="Y217" s="96" t="str">
        <f t="shared" si="50"/>
        <v/>
      </c>
      <c r="Z217" s="96" t="str">
        <f t="shared" si="48"/>
        <v>年0月</v>
      </c>
      <c r="AA217" s="96">
        <f t="shared" si="39"/>
        <v>2000</v>
      </c>
      <c r="AB217" s="96">
        <f t="shared" si="49"/>
        <v>2000</v>
      </c>
      <c r="AC217" s="96"/>
      <c r="AD217" s="96"/>
    </row>
    <row r="218" spans="1:30" ht="18.75" customHeight="1">
      <c r="A218" s="62"/>
      <c r="B218" s="23" t="str">
        <f>IFERROR(VLOOKUP($A218,②利用者名簿!$A:$D,2,0),"")</f>
        <v/>
      </c>
      <c r="C218" s="108" t="str">
        <f>IF(D218=0,"",IF(D218&gt;3,①基本情報!$B$5,①基本情報!$B$5+1))</f>
        <v/>
      </c>
      <c r="D218" s="65"/>
      <c r="E218" s="65"/>
      <c r="F218" s="35" t="str">
        <f t="shared" si="40"/>
        <v>//</v>
      </c>
      <c r="G218" s="62"/>
      <c r="H218" s="62"/>
      <c r="I218" s="23" t="str">
        <f t="shared" si="46"/>
        <v/>
      </c>
      <c r="J218" s="62"/>
      <c r="K218" s="64"/>
      <c r="L218" s="64"/>
      <c r="M218" s="62"/>
      <c r="N218" s="23" t="str">
        <f>IFERROR(VLOOKUP($A218,②利用者名簿!$A:$D,3,0),"")</f>
        <v/>
      </c>
      <c r="O218" s="39" t="str">
        <f>IFERROR(2*①基本情報!$B$12*③入力シート!I218,"")</f>
        <v/>
      </c>
      <c r="P218" s="39" t="str">
        <f>IFERROR(N218*③入力シート!I218,"")</f>
        <v/>
      </c>
      <c r="Q218" s="23" t="str">
        <f>IFERROR(VLOOKUP($A218,②利用者名簿!$A:$D,4,0),"")</f>
        <v/>
      </c>
      <c r="S218" s="96">
        <f t="shared" si="47"/>
        <v>1</v>
      </c>
      <c r="T218" s="96" t="str">
        <f t="shared" si="41"/>
        <v/>
      </c>
      <c r="U218" s="96">
        <f t="shared" si="42"/>
        <v>0</v>
      </c>
      <c r="V218" s="96" t="str">
        <f t="shared" si="43"/>
        <v/>
      </c>
      <c r="W218" s="97" t="str">
        <f t="shared" si="44"/>
        <v/>
      </c>
      <c r="X218" s="96">
        <f t="shared" si="45"/>
        <v>0</v>
      </c>
      <c r="Y218" s="96" t="str">
        <f t="shared" si="50"/>
        <v/>
      </c>
      <c r="Z218" s="96" t="str">
        <f t="shared" si="48"/>
        <v>年0月</v>
      </c>
      <c r="AA218" s="96">
        <f t="shared" ref="AA218:AA281" si="51">COUNTIF($T$5:$T$2004,T218)</f>
        <v>2000</v>
      </c>
      <c r="AB218" s="96">
        <f t="shared" si="49"/>
        <v>2000</v>
      </c>
      <c r="AC218" s="96"/>
      <c r="AD218" s="96"/>
    </row>
    <row r="219" spans="1:30" ht="18.75" customHeight="1">
      <c r="A219" s="62"/>
      <c r="B219" s="23" t="str">
        <f>IFERROR(VLOOKUP($A219,②利用者名簿!$A:$D,2,0),"")</f>
        <v/>
      </c>
      <c r="C219" s="108" t="str">
        <f>IF(D219=0,"",IF(D219&gt;3,①基本情報!$B$5,①基本情報!$B$5+1))</f>
        <v/>
      </c>
      <c r="D219" s="65"/>
      <c r="E219" s="65"/>
      <c r="F219" s="35" t="str">
        <f t="shared" si="40"/>
        <v>//</v>
      </c>
      <c r="G219" s="62"/>
      <c r="H219" s="62"/>
      <c r="I219" s="23" t="str">
        <f t="shared" si="46"/>
        <v/>
      </c>
      <c r="J219" s="62"/>
      <c r="K219" s="64"/>
      <c r="L219" s="64"/>
      <c r="M219" s="62"/>
      <c r="N219" s="23" t="str">
        <f>IFERROR(VLOOKUP($A219,②利用者名簿!$A:$D,3,0),"")</f>
        <v/>
      </c>
      <c r="O219" s="39" t="str">
        <f>IFERROR(2*①基本情報!$B$12*③入力シート!I219,"")</f>
        <v/>
      </c>
      <c r="P219" s="39" t="str">
        <f>IFERROR(N219*③入力シート!I219,"")</f>
        <v/>
      </c>
      <c r="Q219" s="23" t="str">
        <f>IFERROR(VLOOKUP($A219,②利用者名簿!$A:$D,4,0),"")</f>
        <v/>
      </c>
      <c r="S219" s="96">
        <f t="shared" si="47"/>
        <v>1</v>
      </c>
      <c r="T219" s="96" t="str">
        <f t="shared" si="41"/>
        <v/>
      </c>
      <c r="U219" s="96">
        <f t="shared" si="42"/>
        <v>0</v>
      </c>
      <c r="V219" s="96" t="str">
        <f t="shared" si="43"/>
        <v/>
      </c>
      <c r="W219" s="97" t="str">
        <f t="shared" si="44"/>
        <v/>
      </c>
      <c r="X219" s="96">
        <f t="shared" si="45"/>
        <v>0</v>
      </c>
      <c r="Y219" s="96" t="str">
        <f t="shared" si="50"/>
        <v/>
      </c>
      <c r="Z219" s="96" t="str">
        <f t="shared" si="48"/>
        <v>年0月</v>
      </c>
      <c r="AA219" s="96">
        <f t="shared" si="51"/>
        <v>2000</v>
      </c>
      <c r="AB219" s="96">
        <f t="shared" si="49"/>
        <v>2000</v>
      </c>
      <c r="AC219" s="96"/>
      <c r="AD219" s="96"/>
    </row>
    <row r="220" spans="1:30" ht="18.75" customHeight="1">
      <c r="A220" s="62"/>
      <c r="B220" s="23" t="str">
        <f>IFERROR(VLOOKUP($A220,②利用者名簿!$A:$D,2,0),"")</f>
        <v/>
      </c>
      <c r="C220" s="108" t="str">
        <f>IF(D220=0,"",IF(D220&gt;3,①基本情報!$B$5,①基本情報!$B$5+1))</f>
        <v/>
      </c>
      <c r="D220" s="65"/>
      <c r="E220" s="65"/>
      <c r="F220" s="35" t="str">
        <f t="shared" si="40"/>
        <v>//</v>
      </c>
      <c r="G220" s="62"/>
      <c r="H220" s="62"/>
      <c r="I220" s="23" t="str">
        <f t="shared" si="46"/>
        <v/>
      </c>
      <c r="J220" s="62"/>
      <c r="K220" s="64"/>
      <c r="L220" s="64"/>
      <c r="M220" s="62"/>
      <c r="N220" s="23" t="str">
        <f>IFERROR(VLOOKUP($A220,②利用者名簿!$A:$D,3,0),"")</f>
        <v/>
      </c>
      <c r="O220" s="39" t="str">
        <f>IFERROR(2*①基本情報!$B$12*③入力シート!I220,"")</f>
        <v/>
      </c>
      <c r="P220" s="39" t="str">
        <f>IFERROR(N220*③入力シート!I220,"")</f>
        <v/>
      </c>
      <c r="Q220" s="23" t="str">
        <f>IFERROR(VLOOKUP($A220,②利用者名簿!$A:$D,4,0),"")</f>
        <v/>
      </c>
      <c r="S220" s="96">
        <f t="shared" si="47"/>
        <v>1</v>
      </c>
      <c r="T220" s="96" t="str">
        <f t="shared" si="41"/>
        <v/>
      </c>
      <c r="U220" s="96">
        <f t="shared" si="42"/>
        <v>0</v>
      </c>
      <c r="V220" s="96" t="str">
        <f t="shared" si="43"/>
        <v/>
      </c>
      <c r="W220" s="97" t="str">
        <f t="shared" si="44"/>
        <v/>
      </c>
      <c r="X220" s="96">
        <f t="shared" si="45"/>
        <v>0</v>
      </c>
      <c r="Y220" s="96" t="str">
        <f t="shared" si="50"/>
        <v/>
      </c>
      <c r="Z220" s="96" t="str">
        <f t="shared" si="48"/>
        <v>年0月</v>
      </c>
      <c r="AA220" s="96">
        <f t="shared" si="51"/>
        <v>2000</v>
      </c>
      <c r="AB220" s="96">
        <f t="shared" si="49"/>
        <v>2000</v>
      </c>
      <c r="AC220" s="96"/>
      <c r="AD220" s="96"/>
    </row>
    <row r="221" spans="1:30" ht="18.75" customHeight="1">
      <c r="A221" s="62"/>
      <c r="B221" s="23" t="str">
        <f>IFERROR(VLOOKUP($A221,②利用者名簿!$A:$D,2,0),"")</f>
        <v/>
      </c>
      <c r="C221" s="108" t="str">
        <f>IF(D221=0,"",IF(D221&gt;3,①基本情報!$B$5,①基本情報!$B$5+1))</f>
        <v/>
      </c>
      <c r="D221" s="65"/>
      <c r="E221" s="65"/>
      <c r="F221" s="35" t="str">
        <f t="shared" si="40"/>
        <v>//</v>
      </c>
      <c r="G221" s="62"/>
      <c r="H221" s="62"/>
      <c r="I221" s="23" t="str">
        <f t="shared" si="46"/>
        <v/>
      </c>
      <c r="J221" s="62"/>
      <c r="K221" s="64"/>
      <c r="L221" s="64"/>
      <c r="M221" s="62"/>
      <c r="N221" s="23" t="str">
        <f>IFERROR(VLOOKUP($A221,②利用者名簿!$A:$D,3,0),"")</f>
        <v/>
      </c>
      <c r="O221" s="39" t="str">
        <f>IFERROR(2*①基本情報!$B$12*③入力シート!I221,"")</f>
        <v/>
      </c>
      <c r="P221" s="39" t="str">
        <f>IFERROR(N221*③入力シート!I221,"")</f>
        <v/>
      </c>
      <c r="Q221" s="23" t="str">
        <f>IFERROR(VLOOKUP($A221,②利用者名簿!$A:$D,4,0),"")</f>
        <v/>
      </c>
      <c r="S221" s="96">
        <f t="shared" si="47"/>
        <v>1</v>
      </c>
      <c r="T221" s="96" t="str">
        <f t="shared" si="41"/>
        <v/>
      </c>
      <c r="U221" s="96">
        <f t="shared" si="42"/>
        <v>0</v>
      </c>
      <c r="V221" s="96" t="str">
        <f t="shared" si="43"/>
        <v/>
      </c>
      <c r="W221" s="97" t="str">
        <f t="shared" si="44"/>
        <v/>
      </c>
      <c r="X221" s="96">
        <f t="shared" si="45"/>
        <v>0</v>
      </c>
      <c r="Y221" s="96" t="str">
        <f t="shared" si="50"/>
        <v/>
      </c>
      <c r="Z221" s="96" t="str">
        <f t="shared" si="48"/>
        <v>年0月</v>
      </c>
      <c r="AA221" s="96">
        <f t="shared" si="51"/>
        <v>2000</v>
      </c>
      <c r="AB221" s="96">
        <f t="shared" si="49"/>
        <v>2000</v>
      </c>
      <c r="AC221" s="96"/>
      <c r="AD221" s="96"/>
    </row>
    <row r="222" spans="1:30" ht="18.75" customHeight="1">
      <c r="A222" s="62"/>
      <c r="B222" s="23" t="str">
        <f>IFERROR(VLOOKUP($A222,②利用者名簿!$A:$D,2,0),"")</f>
        <v/>
      </c>
      <c r="C222" s="108" t="str">
        <f>IF(D222=0,"",IF(D222&gt;3,①基本情報!$B$5,①基本情報!$B$5+1))</f>
        <v/>
      </c>
      <c r="D222" s="65"/>
      <c r="E222" s="65"/>
      <c r="F222" s="35" t="str">
        <f t="shared" si="40"/>
        <v>//</v>
      </c>
      <c r="G222" s="62"/>
      <c r="H222" s="62"/>
      <c r="I222" s="23" t="str">
        <f t="shared" si="46"/>
        <v/>
      </c>
      <c r="J222" s="62"/>
      <c r="K222" s="64"/>
      <c r="L222" s="64"/>
      <c r="M222" s="62"/>
      <c r="N222" s="23" t="str">
        <f>IFERROR(VLOOKUP($A222,②利用者名簿!$A:$D,3,0),"")</f>
        <v/>
      </c>
      <c r="O222" s="39" t="str">
        <f>IFERROR(2*①基本情報!$B$12*③入力シート!I222,"")</f>
        <v/>
      </c>
      <c r="P222" s="39" t="str">
        <f>IFERROR(N222*③入力シート!I222,"")</f>
        <v/>
      </c>
      <c r="Q222" s="23" t="str">
        <f>IFERROR(VLOOKUP($A222,②利用者名簿!$A:$D,4,0),"")</f>
        <v/>
      </c>
      <c r="S222" s="96">
        <f t="shared" si="47"/>
        <v>1</v>
      </c>
      <c r="T222" s="96" t="str">
        <f t="shared" si="41"/>
        <v/>
      </c>
      <c r="U222" s="96">
        <f t="shared" si="42"/>
        <v>0</v>
      </c>
      <c r="V222" s="96" t="str">
        <f t="shared" si="43"/>
        <v/>
      </c>
      <c r="W222" s="97" t="str">
        <f t="shared" si="44"/>
        <v/>
      </c>
      <c r="X222" s="96">
        <f t="shared" si="45"/>
        <v>0</v>
      </c>
      <c r="Y222" s="96" t="str">
        <f t="shared" si="50"/>
        <v/>
      </c>
      <c r="Z222" s="96" t="str">
        <f t="shared" si="48"/>
        <v>年0月</v>
      </c>
      <c r="AA222" s="96">
        <f t="shared" si="51"/>
        <v>2000</v>
      </c>
      <c r="AB222" s="96">
        <f t="shared" si="49"/>
        <v>2000</v>
      </c>
      <c r="AC222" s="96"/>
      <c r="AD222" s="96"/>
    </row>
    <row r="223" spans="1:30" ht="18.75" customHeight="1">
      <c r="A223" s="62"/>
      <c r="B223" s="23" t="str">
        <f>IFERROR(VLOOKUP($A223,②利用者名簿!$A:$D,2,0),"")</f>
        <v/>
      </c>
      <c r="C223" s="108" t="str">
        <f>IF(D223=0,"",IF(D223&gt;3,①基本情報!$B$5,①基本情報!$B$5+1))</f>
        <v/>
      </c>
      <c r="D223" s="65"/>
      <c r="E223" s="65"/>
      <c r="F223" s="35" t="str">
        <f t="shared" si="40"/>
        <v>//</v>
      </c>
      <c r="G223" s="62"/>
      <c r="H223" s="62"/>
      <c r="I223" s="23" t="str">
        <f t="shared" si="46"/>
        <v/>
      </c>
      <c r="J223" s="62"/>
      <c r="K223" s="64"/>
      <c r="L223" s="64"/>
      <c r="M223" s="62"/>
      <c r="N223" s="23" t="str">
        <f>IFERROR(VLOOKUP($A223,②利用者名簿!$A:$D,3,0),"")</f>
        <v/>
      </c>
      <c r="O223" s="39" t="str">
        <f>IFERROR(2*①基本情報!$B$12*③入力シート!I223,"")</f>
        <v/>
      </c>
      <c r="P223" s="39" t="str">
        <f>IFERROR(N223*③入力シート!I223,"")</f>
        <v/>
      </c>
      <c r="Q223" s="23" t="str">
        <f>IFERROR(VLOOKUP($A223,②利用者名簿!$A:$D,4,0),"")</f>
        <v/>
      </c>
      <c r="S223" s="96">
        <f t="shared" si="47"/>
        <v>1</v>
      </c>
      <c r="T223" s="96" t="str">
        <f t="shared" si="41"/>
        <v/>
      </c>
      <c r="U223" s="96">
        <f t="shared" si="42"/>
        <v>0</v>
      </c>
      <c r="V223" s="96" t="str">
        <f t="shared" si="43"/>
        <v/>
      </c>
      <c r="W223" s="97" t="str">
        <f t="shared" si="44"/>
        <v/>
      </c>
      <c r="X223" s="96">
        <f t="shared" si="45"/>
        <v>0</v>
      </c>
      <c r="Y223" s="96" t="str">
        <f t="shared" si="50"/>
        <v/>
      </c>
      <c r="Z223" s="96" t="str">
        <f t="shared" si="48"/>
        <v>年0月</v>
      </c>
      <c r="AA223" s="96">
        <f t="shared" si="51"/>
        <v>2000</v>
      </c>
      <c r="AB223" s="96">
        <f t="shared" si="49"/>
        <v>2000</v>
      </c>
      <c r="AC223" s="96"/>
      <c r="AD223" s="96"/>
    </row>
    <row r="224" spans="1:30" ht="18.75" customHeight="1">
      <c r="A224" s="62"/>
      <c r="B224" s="23" t="str">
        <f>IFERROR(VLOOKUP($A224,②利用者名簿!$A:$D,2,0),"")</f>
        <v/>
      </c>
      <c r="C224" s="108" t="str">
        <f>IF(D224=0,"",IF(D224&gt;3,①基本情報!$B$5,①基本情報!$B$5+1))</f>
        <v/>
      </c>
      <c r="D224" s="65"/>
      <c r="E224" s="65"/>
      <c r="F224" s="35" t="str">
        <f t="shared" si="40"/>
        <v>//</v>
      </c>
      <c r="G224" s="62"/>
      <c r="H224" s="62"/>
      <c r="I224" s="23" t="str">
        <f t="shared" si="46"/>
        <v/>
      </c>
      <c r="J224" s="62"/>
      <c r="K224" s="64"/>
      <c r="L224" s="64"/>
      <c r="M224" s="62"/>
      <c r="N224" s="23" t="str">
        <f>IFERROR(VLOOKUP($A224,②利用者名簿!$A:$D,3,0),"")</f>
        <v/>
      </c>
      <c r="O224" s="39" t="str">
        <f>IFERROR(2*①基本情報!$B$12*③入力シート!I224,"")</f>
        <v/>
      </c>
      <c r="P224" s="39" t="str">
        <f>IFERROR(N224*③入力シート!I224,"")</f>
        <v/>
      </c>
      <c r="Q224" s="23" t="str">
        <f>IFERROR(VLOOKUP($A224,②利用者名簿!$A:$D,4,0),"")</f>
        <v/>
      </c>
      <c r="S224" s="96">
        <f t="shared" si="47"/>
        <v>1</v>
      </c>
      <c r="T224" s="96" t="str">
        <f t="shared" si="41"/>
        <v/>
      </c>
      <c r="U224" s="96">
        <f t="shared" si="42"/>
        <v>0</v>
      </c>
      <c r="V224" s="96" t="str">
        <f t="shared" si="43"/>
        <v/>
      </c>
      <c r="W224" s="97" t="str">
        <f t="shared" si="44"/>
        <v/>
      </c>
      <c r="X224" s="96">
        <f t="shared" si="45"/>
        <v>0</v>
      </c>
      <c r="Y224" s="96" t="str">
        <f t="shared" si="50"/>
        <v/>
      </c>
      <c r="Z224" s="96" t="str">
        <f t="shared" si="48"/>
        <v>年0月</v>
      </c>
      <c r="AA224" s="96">
        <f t="shared" si="51"/>
        <v>2000</v>
      </c>
      <c r="AB224" s="96">
        <f t="shared" si="49"/>
        <v>2000</v>
      </c>
      <c r="AC224" s="96"/>
      <c r="AD224" s="96"/>
    </row>
    <row r="225" spans="1:30" ht="18.75" customHeight="1">
      <c r="A225" s="62"/>
      <c r="B225" s="23" t="str">
        <f>IFERROR(VLOOKUP($A225,②利用者名簿!$A:$D,2,0),"")</f>
        <v/>
      </c>
      <c r="C225" s="108" t="str">
        <f>IF(D225=0,"",IF(D225&gt;3,①基本情報!$B$5,①基本情報!$B$5+1))</f>
        <v/>
      </c>
      <c r="D225" s="65"/>
      <c r="E225" s="65"/>
      <c r="F225" s="35" t="str">
        <f t="shared" si="40"/>
        <v>//</v>
      </c>
      <c r="G225" s="62"/>
      <c r="H225" s="62"/>
      <c r="I225" s="23" t="str">
        <f t="shared" si="46"/>
        <v/>
      </c>
      <c r="J225" s="62"/>
      <c r="K225" s="64"/>
      <c r="L225" s="64"/>
      <c r="M225" s="62"/>
      <c r="N225" s="23" t="str">
        <f>IFERROR(VLOOKUP($A225,②利用者名簿!$A:$D,3,0),"")</f>
        <v/>
      </c>
      <c r="O225" s="39" t="str">
        <f>IFERROR(2*①基本情報!$B$12*③入力シート!I225,"")</f>
        <v/>
      </c>
      <c r="P225" s="39" t="str">
        <f>IFERROR(N225*③入力シート!I225,"")</f>
        <v/>
      </c>
      <c r="Q225" s="23" t="str">
        <f>IFERROR(VLOOKUP($A225,②利用者名簿!$A:$D,4,0),"")</f>
        <v/>
      </c>
      <c r="S225" s="96">
        <f t="shared" si="47"/>
        <v>1</v>
      </c>
      <c r="T225" s="96" t="str">
        <f t="shared" si="41"/>
        <v/>
      </c>
      <c r="U225" s="96">
        <f t="shared" si="42"/>
        <v>0</v>
      </c>
      <c r="V225" s="96" t="str">
        <f t="shared" si="43"/>
        <v/>
      </c>
      <c r="W225" s="97" t="str">
        <f t="shared" si="44"/>
        <v/>
      </c>
      <c r="X225" s="96">
        <f t="shared" si="45"/>
        <v>0</v>
      </c>
      <c r="Y225" s="96" t="str">
        <f t="shared" si="50"/>
        <v/>
      </c>
      <c r="Z225" s="96" t="str">
        <f t="shared" si="48"/>
        <v>年0月</v>
      </c>
      <c r="AA225" s="96">
        <f t="shared" si="51"/>
        <v>2000</v>
      </c>
      <c r="AB225" s="96">
        <f t="shared" si="49"/>
        <v>2000</v>
      </c>
      <c r="AC225" s="96"/>
      <c r="AD225" s="96"/>
    </row>
    <row r="226" spans="1:30" ht="18.75" customHeight="1">
      <c r="A226" s="62"/>
      <c r="B226" s="23" t="str">
        <f>IFERROR(VLOOKUP($A226,②利用者名簿!$A:$D,2,0),"")</f>
        <v/>
      </c>
      <c r="C226" s="108" t="str">
        <f>IF(D226=0,"",IF(D226&gt;3,①基本情報!$B$5,①基本情報!$B$5+1))</f>
        <v/>
      </c>
      <c r="D226" s="65"/>
      <c r="E226" s="65"/>
      <c r="F226" s="35" t="str">
        <f t="shared" si="40"/>
        <v>//</v>
      </c>
      <c r="G226" s="62"/>
      <c r="H226" s="62"/>
      <c r="I226" s="23" t="str">
        <f t="shared" si="46"/>
        <v/>
      </c>
      <c r="J226" s="62"/>
      <c r="K226" s="64"/>
      <c r="L226" s="64"/>
      <c r="M226" s="62"/>
      <c r="N226" s="23" t="str">
        <f>IFERROR(VLOOKUP($A226,②利用者名簿!$A:$D,3,0),"")</f>
        <v/>
      </c>
      <c r="O226" s="39" t="str">
        <f>IFERROR(2*①基本情報!$B$12*③入力シート!I226,"")</f>
        <v/>
      </c>
      <c r="P226" s="39" t="str">
        <f>IFERROR(N226*③入力シート!I226,"")</f>
        <v/>
      </c>
      <c r="Q226" s="23" t="str">
        <f>IFERROR(VLOOKUP($A226,②利用者名簿!$A:$D,4,0),"")</f>
        <v/>
      </c>
      <c r="S226" s="96">
        <f t="shared" si="47"/>
        <v>1</v>
      </c>
      <c r="T226" s="96" t="str">
        <f t="shared" si="41"/>
        <v/>
      </c>
      <c r="U226" s="96">
        <f t="shared" si="42"/>
        <v>0</v>
      </c>
      <c r="V226" s="96" t="str">
        <f t="shared" si="43"/>
        <v/>
      </c>
      <c r="W226" s="97" t="str">
        <f t="shared" si="44"/>
        <v/>
      </c>
      <c r="X226" s="96">
        <f t="shared" si="45"/>
        <v>0</v>
      </c>
      <c r="Y226" s="96" t="str">
        <f t="shared" si="50"/>
        <v/>
      </c>
      <c r="Z226" s="96" t="str">
        <f t="shared" si="48"/>
        <v>年0月</v>
      </c>
      <c r="AA226" s="96">
        <f t="shared" si="51"/>
        <v>2000</v>
      </c>
      <c r="AB226" s="96">
        <f t="shared" si="49"/>
        <v>2000</v>
      </c>
      <c r="AC226" s="96"/>
      <c r="AD226" s="96"/>
    </row>
    <row r="227" spans="1:30" ht="18.75" customHeight="1">
      <c r="A227" s="62"/>
      <c r="B227" s="23" t="str">
        <f>IFERROR(VLOOKUP($A227,②利用者名簿!$A:$D,2,0),"")</f>
        <v/>
      </c>
      <c r="C227" s="108" t="str">
        <f>IF(D227=0,"",IF(D227&gt;3,①基本情報!$B$5,①基本情報!$B$5+1))</f>
        <v/>
      </c>
      <c r="D227" s="65"/>
      <c r="E227" s="65"/>
      <c r="F227" s="35" t="str">
        <f t="shared" si="40"/>
        <v>//</v>
      </c>
      <c r="G227" s="62"/>
      <c r="H227" s="62"/>
      <c r="I227" s="23" t="str">
        <f t="shared" si="46"/>
        <v/>
      </c>
      <c r="J227" s="62"/>
      <c r="K227" s="64"/>
      <c r="L227" s="64"/>
      <c r="M227" s="62"/>
      <c r="N227" s="23" t="str">
        <f>IFERROR(VLOOKUP($A227,②利用者名簿!$A:$D,3,0),"")</f>
        <v/>
      </c>
      <c r="O227" s="39" t="str">
        <f>IFERROR(2*①基本情報!$B$12*③入力シート!I227,"")</f>
        <v/>
      </c>
      <c r="P227" s="39" t="str">
        <f>IFERROR(N227*③入力シート!I227,"")</f>
        <v/>
      </c>
      <c r="Q227" s="23" t="str">
        <f>IFERROR(VLOOKUP($A227,②利用者名簿!$A:$D,4,0),"")</f>
        <v/>
      </c>
      <c r="S227" s="96">
        <f t="shared" si="47"/>
        <v>1</v>
      </c>
      <c r="T227" s="96" t="str">
        <f t="shared" si="41"/>
        <v/>
      </c>
      <c r="U227" s="96">
        <f t="shared" si="42"/>
        <v>0</v>
      </c>
      <c r="V227" s="96" t="str">
        <f t="shared" si="43"/>
        <v/>
      </c>
      <c r="W227" s="97" t="str">
        <f t="shared" si="44"/>
        <v/>
      </c>
      <c r="X227" s="96">
        <f t="shared" si="45"/>
        <v>0</v>
      </c>
      <c r="Y227" s="96" t="str">
        <f t="shared" si="50"/>
        <v/>
      </c>
      <c r="Z227" s="96" t="str">
        <f t="shared" si="48"/>
        <v>年0月</v>
      </c>
      <c r="AA227" s="96">
        <f t="shared" si="51"/>
        <v>2000</v>
      </c>
      <c r="AB227" s="96">
        <f t="shared" si="49"/>
        <v>2000</v>
      </c>
      <c r="AC227" s="96"/>
      <c r="AD227" s="96"/>
    </row>
    <row r="228" spans="1:30" ht="18.75" customHeight="1">
      <c r="A228" s="62"/>
      <c r="B228" s="23" t="str">
        <f>IFERROR(VLOOKUP($A228,②利用者名簿!$A:$D,2,0),"")</f>
        <v/>
      </c>
      <c r="C228" s="108" t="str">
        <f>IF(D228=0,"",IF(D228&gt;3,①基本情報!$B$5,①基本情報!$B$5+1))</f>
        <v/>
      </c>
      <c r="D228" s="65"/>
      <c r="E228" s="65"/>
      <c r="F228" s="35" t="str">
        <f t="shared" si="40"/>
        <v>//</v>
      </c>
      <c r="G228" s="62"/>
      <c r="H228" s="62"/>
      <c r="I228" s="23" t="str">
        <f t="shared" si="46"/>
        <v/>
      </c>
      <c r="J228" s="62"/>
      <c r="K228" s="64"/>
      <c r="L228" s="64"/>
      <c r="M228" s="62"/>
      <c r="N228" s="23" t="str">
        <f>IFERROR(VLOOKUP($A228,②利用者名簿!$A:$D,3,0),"")</f>
        <v/>
      </c>
      <c r="O228" s="39" t="str">
        <f>IFERROR(2*①基本情報!$B$12*③入力シート!I228,"")</f>
        <v/>
      </c>
      <c r="P228" s="39" t="str">
        <f>IFERROR(N228*③入力シート!I228,"")</f>
        <v/>
      </c>
      <c r="Q228" s="23" t="str">
        <f>IFERROR(VLOOKUP($A228,②利用者名簿!$A:$D,4,0),"")</f>
        <v/>
      </c>
      <c r="S228" s="96">
        <f t="shared" si="47"/>
        <v>1</v>
      </c>
      <c r="T228" s="96" t="str">
        <f t="shared" si="41"/>
        <v/>
      </c>
      <c r="U228" s="96">
        <f t="shared" si="42"/>
        <v>0</v>
      </c>
      <c r="V228" s="96" t="str">
        <f t="shared" si="43"/>
        <v/>
      </c>
      <c r="W228" s="97" t="str">
        <f t="shared" si="44"/>
        <v/>
      </c>
      <c r="X228" s="96">
        <f t="shared" si="45"/>
        <v>0</v>
      </c>
      <c r="Y228" s="96" t="str">
        <f t="shared" si="50"/>
        <v/>
      </c>
      <c r="Z228" s="96" t="str">
        <f t="shared" si="48"/>
        <v>年0月</v>
      </c>
      <c r="AA228" s="96">
        <f t="shared" si="51"/>
        <v>2000</v>
      </c>
      <c r="AB228" s="96">
        <f t="shared" si="49"/>
        <v>2000</v>
      </c>
      <c r="AC228" s="96"/>
      <c r="AD228" s="96"/>
    </row>
    <row r="229" spans="1:30" ht="18.75" customHeight="1">
      <c r="A229" s="62"/>
      <c r="B229" s="23" t="str">
        <f>IFERROR(VLOOKUP($A229,②利用者名簿!$A:$D,2,0),"")</f>
        <v/>
      </c>
      <c r="C229" s="108" t="str">
        <f>IF(D229=0,"",IF(D229&gt;3,①基本情報!$B$5,①基本情報!$B$5+1))</f>
        <v/>
      </c>
      <c r="D229" s="65"/>
      <c r="E229" s="65"/>
      <c r="F229" s="35" t="str">
        <f t="shared" si="40"/>
        <v>//</v>
      </c>
      <c r="G229" s="62"/>
      <c r="H229" s="62"/>
      <c r="I229" s="23" t="str">
        <f t="shared" si="46"/>
        <v/>
      </c>
      <c r="J229" s="62"/>
      <c r="K229" s="64"/>
      <c r="L229" s="64"/>
      <c r="M229" s="62"/>
      <c r="N229" s="23" t="str">
        <f>IFERROR(VLOOKUP($A229,②利用者名簿!$A:$D,3,0),"")</f>
        <v/>
      </c>
      <c r="O229" s="39" t="str">
        <f>IFERROR(2*①基本情報!$B$12*③入力シート!I229,"")</f>
        <v/>
      </c>
      <c r="P229" s="39" t="str">
        <f>IFERROR(N229*③入力シート!I229,"")</f>
        <v/>
      </c>
      <c r="Q229" s="23" t="str">
        <f>IFERROR(VLOOKUP($A229,②利用者名簿!$A:$D,4,0),"")</f>
        <v/>
      </c>
      <c r="S229" s="96">
        <f t="shared" si="47"/>
        <v>1</v>
      </c>
      <c r="T229" s="96" t="str">
        <f t="shared" si="41"/>
        <v/>
      </c>
      <c r="U229" s="96">
        <f t="shared" si="42"/>
        <v>0</v>
      </c>
      <c r="V229" s="96" t="str">
        <f t="shared" si="43"/>
        <v/>
      </c>
      <c r="W229" s="97" t="str">
        <f t="shared" si="44"/>
        <v/>
      </c>
      <c r="X229" s="96">
        <f t="shared" si="45"/>
        <v>0</v>
      </c>
      <c r="Y229" s="96" t="str">
        <f t="shared" si="50"/>
        <v/>
      </c>
      <c r="Z229" s="96" t="str">
        <f t="shared" si="48"/>
        <v>年0月</v>
      </c>
      <c r="AA229" s="96">
        <f t="shared" si="51"/>
        <v>2000</v>
      </c>
      <c r="AB229" s="96">
        <f t="shared" si="49"/>
        <v>2000</v>
      </c>
      <c r="AC229" s="96"/>
      <c r="AD229" s="96"/>
    </row>
    <row r="230" spans="1:30" ht="18.75" customHeight="1">
      <c r="A230" s="62"/>
      <c r="B230" s="23" t="str">
        <f>IFERROR(VLOOKUP($A230,②利用者名簿!$A:$D,2,0),"")</f>
        <v/>
      </c>
      <c r="C230" s="108" t="str">
        <f>IF(D230=0,"",IF(D230&gt;3,①基本情報!$B$5,①基本情報!$B$5+1))</f>
        <v/>
      </c>
      <c r="D230" s="65"/>
      <c r="E230" s="65"/>
      <c r="F230" s="35" t="str">
        <f t="shared" si="40"/>
        <v>//</v>
      </c>
      <c r="G230" s="62"/>
      <c r="H230" s="62"/>
      <c r="I230" s="23" t="str">
        <f t="shared" si="46"/>
        <v/>
      </c>
      <c r="J230" s="62"/>
      <c r="K230" s="64"/>
      <c r="L230" s="64"/>
      <c r="M230" s="62"/>
      <c r="N230" s="23" t="str">
        <f>IFERROR(VLOOKUP($A230,②利用者名簿!$A:$D,3,0),"")</f>
        <v/>
      </c>
      <c r="O230" s="39" t="str">
        <f>IFERROR(2*①基本情報!$B$12*③入力シート!I230,"")</f>
        <v/>
      </c>
      <c r="P230" s="39" t="str">
        <f>IFERROR(N230*③入力シート!I230,"")</f>
        <v/>
      </c>
      <c r="Q230" s="23" t="str">
        <f>IFERROR(VLOOKUP($A230,②利用者名簿!$A:$D,4,0),"")</f>
        <v/>
      </c>
      <c r="S230" s="96">
        <f t="shared" si="47"/>
        <v>1</v>
      </c>
      <c r="T230" s="96" t="str">
        <f t="shared" si="41"/>
        <v/>
      </c>
      <c r="U230" s="96">
        <f t="shared" si="42"/>
        <v>0</v>
      </c>
      <c r="V230" s="96" t="str">
        <f t="shared" si="43"/>
        <v/>
      </c>
      <c r="W230" s="97" t="str">
        <f t="shared" si="44"/>
        <v/>
      </c>
      <c r="X230" s="96">
        <f t="shared" si="45"/>
        <v>0</v>
      </c>
      <c r="Y230" s="96" t="str">
        <f t="shared" si="50"/>
        <v/>
      </c>
      <c r="Z230" s="96" t="str">
        <f t="shared" si="48"/>
        <v>年0月</v>
      </c>
      <c r="AA230" s="96">
        <f t="shared" si="51"/>
        <v>2000</v>
      </c>
      <c r="AB230" s="96">
        <f t="shared" si="49"/>
        <v>2000</v>
      </c>
      <c r="AC230" s="96"/>
      <c r="AD230" s="96"/>
    </row>
    <row r="231" spans="1:30" ht="18.75" customHeight="1">
      <c r="A231" s="62"/>
      <c r="B231" s="23" t="str">
        <f>IFERROR(VLOOKUP($A231,②利用者名簿!$A:$D,2,0),"")</f>
        <v/>
      </c>
      <c r="C231" s="108" t="str">
        <f>IF(D231=0,"",IF(D231&gt;3,①基本情報!$B$5,①基本情報!$B$5+1))</f>
        <v/>
      </c>
      <c r="D231" s="65"/>
      <c r="E231" s="65"/>
      <c r="F231" s="35" t="str">
        <f t="shared" ref="F231:F294" si="52">TEXT(CONCATENATE(C231,"/",D231,"/",E231),"aaa")</f>
        <v>//</v>
      </c>
      <c r="G231" s="62"/>
      <c r="H231" s="62"/>
      <c r="I231" s="23" t="str">
        <f t="shared" si="46"/>
        <v/>
      </c>
      <c r="J231" s="62"/>
      <c r="K231" s="64"/>
      <c r="L231" s="64"/>
      <c r="M231" s="62"/>
      <c r="N231" s="23" t="str">
        <f>IFERROR(VLOOKUP($A231,②利用者名簿!$A:$D,3,0),"")</f>
        <v/>
      </c>
      <c r="O231" s="39" t="str">
        <f>IFERROR(2*①基本情報!$B$12*③入力シート!I231,"")</f>
        <v/>
      </c>
      <c r="P231" s="39" t="str">
        <f>IFERROR(N231*③入力シート!I231,"")</f>
        <v/>
      </c>
      <c r="Q231" s="23" t="str">
        <f>IFERROR(VLOOKUP($A231,②利用者名簿!$A:$D,4,0),"")</f>
        <v/>
      </c>
      <c r="S231" s="96">
        <f t="shared" si="47"/>
        <v>1</v>
      </c>
      <c r="T231" s="96" t="str">
        <f t="shared" si="41"/>
        <v/>
      </c>
      <c r="U231" s="96">
        <f t="shared" si="42"/>
        <v>0</v>
      </c>
      <c r="V231" s="96" t="str">
        <f t="shared" si="43"/>
        <v/>
      </c>
      <c r="W231" s="97" t="str">
        <f t="shared" si="44"/>
        <v/>
      </c>
      <c r="X231" s="96">
        <f t="shared" si="45"/>
        <v>0</v>
      </c>
      <c r="Y231" s="96" t="str">
        <f t="shared" si="50"/>
        <v/>
      </c>
      <c r="Z231" s="96" t="str">
        <f t="shared" si="48"/>
        <v>年0月</v>
      </c>
      <c r="AA231" s="96">
        <f t="shared" si="51"/>
        <v>2000</v>
      </c>
      <c r="AB231" s="96">
        <f t="shared" si="49"/>
        <v>2000</v>
      </c>
      <c r="AC231" s="96"/>
      <c r="AD231" s="96"/>
    </row>
    <row r="232" spans="1:30" ht="18.75" customHeight="1">
      <c r="A232" s="62"/>
      <c r="B232" s="23" t="str">
        <f>IFERROR(VLOOKUP($A232,②利用者名簿!$A:$D,2,0),"")</f>
        <v/>
      </c>
      <c r="C232" s="108" t="str">
        <f>IF(D232=0,"",IF(D232&gt;3,①基本情報!$B$5,①基本情報!$B$5+1))</f>
        <v/>
      </c>
      <c r="D232" s="65"/>
      <c r="E232" s="65"/>
      <c r="F232" s="35" t="str">
        <f t="shared" si="52"/>
        <v>//</v>
      </c>
      <c r="G232" s="62"/>
      <c r="H232" s="62"/>
      <c r="I232" s="23" t="str">
        <f t="shared" si="46"/>
        <v/>
      </c>
      <c r="J232" s="62"/>
      <c r="K232" s="64"/>
      <c r="L232" s="64"/>
      <c r="M232" s="62"/>
      <c r="N232" s="23" t="str">
        <f>IFERROR(VLOOKUP($A232,②利用者名簿!$A:$D,3,0),"")</f>
        <v/>
      </c>
      <c r="O232" s="39" t="str">
        <f>IFERROR(2*①基本情報!$B$12*③入力シート!I232,"")</f>
        <v/>
      </c>
      <c r="P232" s="39" t="str">
        <f>IFERROR(N232*③入力シート!I232,"")</f>
        <v/>
      </c>
      <c r="Q232" s="23" t="str">
        <f>IFERROR(VLOOKUP($A232,②利用者名簿!$A:$D,4,0),"")</f>
        <v/>
      </c>
      <c r="S232" s="96">
        <f t="shared" si="47"/>
        <v>1</v>
      </c>
      <c r="T232" s="96" t="str">
        <f t="shared" si="41"/>
        <v/>
      </c>
      <c r="U232" s="96">
        <f t="shared" si="42"/>
        <v>0</v>
      </c>
      <c r="V232" s="96" t="str">
        <f t="shared" si="43"/>
        <v/>
      </c>
      <c r="W232" s="97" t="str">
        <f t="shared" si="44"/>
        <v/>
      </c>
      <c r="X232" s="96">
        <f t="shared" si="45"/>
        <v>0</v>
      </c>
      <c r="Y232" s="96" t="str">
        <f t="shared" si="50"/>
        <v/>
      </c>
      <c r="Z232" s="96" t="str">
        <f t="shared" si="48"/>
        <v>年0月</v>
      </c>
      <c r="AA232" s="96">
        <f t="shared" si="51"/>
        <v>2000</v>
      </c>
      <c r="AB232" s="96">
        <f t="shared" si="49"/>
        <v>2000</v>
      </c>
      <c r="AC232" s="96"/>
      <c r="AD232" s="96"/>
    </row>
    <row r="233" spans="1:30" ht="18.75" customHeight="1">
      <c r="A233" s="62"/>
      <c r="B233" s="23" t="str">
        <f>IFERROR(VLOOKUP($A233,②利用者名簿!$A:$D,2,0),"")</f>
        <v/>
      </c>
      <c r="C233" s="108" t="str">
        <f>IF(D233=0,"",IF(D233&gt;3,①基本情報!$B$5,①基本情報!$B$5+1))</f>
        <v/>
      </c>
      <c r="D233" s="65"/>
      <c r="E233" s="65"/>
      <c r="F233" s="35" t="str">
        <f t="shared" si="52"/>
        <v>//</v>
      </c>
      <c r="G233" s="62"/>
      <c r="H233" s="62"/>
      <c r="I233" s="23" t="str">
        <f t="shared" si="46"/>
        <v/>
      </c>
      <c r="J233" s="62"/>
      <c r="K233" s="64"/>
      <c r="L233" s="64"/>
      <c r="M233" s="62"/>
      <c r="N233" s="23" t="str">
        <f>IFERROR(VLOOKUP($A233,②利用者名簿!$A:$D,3,0),"")</f>
        <v/>
      </c>
      <c r="O233" s="39" t="str">
        <f>IFERROR(2*①基本情報!$B$12*③入力シート!I233,"")</f>
        <v/>
      </c>
      <c r="P233" s="39" t="str">
        <f>IFERROR(N233*③入力シート!I233,"")</f>
        <v/>
      </c>
      <c r="Q233" s="23" t="str">
        <f>IFERROR(VLOOKUP($A233,②利用者名簿!$A:$D,4,0),"")</f>
        <v/>
      </c>
      <c r="S233" s="96">
        <f t="shared" si="47"/>
        <v>1</v>
      </c>
      <c r="T233" s="96" t="str">
        <f t="shared" si="41"/>
        <v/>
      </c>
      <c r="U233" s="96">
        <f t="shared" si="42"/>
        <v>0</v>
      </c>
      <c r="V233" s="96" t="str">
        <f t="shared" si="43"/>
        <v/>
      </c>
      <c r="W233" s="97" t="str">
        <f t="shared" si="44"/>
        <v/>
      </c>
      <c r="X233" s="96">
        <f t="shared" si="45"/>
        <v>0</v>
      </c>
      <c r="Y233" s="96" t="str">
        <f t="shared" si="50"/>
        <v/>
      </c>
      <c r="Z233" s="96" t="str">
        <f t="shared" si="48"/>
        <v>年0月</v>
      </c>
      <c r="AA233" s="96">
        <f t="shared" si="51"/>
        <v>2000</v>
      </c>
      <c r="AB233" s="96">
        <f t="shared" si="49"/>
        <v>2000</v>
      </c>
      <c r="AC233" s="96"/>
      <c r="AD233" s="96"/>
    </row>
    <row r="234" spans="1:30" ht="18.75" customHeight="1">
      <c r="A234" s="62"/>
      <c r="B234" s="23" t="str">
        <f>IFERROR(VLOOKUP($A234,②利用者名簿!$A:$D,2,0),"")</f>
        <v/>
      </c>
      <c r="C234" s="108" t="str">
        <f>IF(D234=0,"",IF(D234&gt;3,①基本情報!$B$5,①基本情報!$B$5+1))</f>
        <v/>
      </c>
      <c r="D234" s="65"/>
      <c r="E234" s="65"/>
      <c r="F234" s="35" t="str">
        <f t="shared" si="52"/>
        <v>//</v>
      </c>
      <c r="G234" s="62"/>
      <c r="H234" s="62"/>
      <c r="I234" s="23" t="str">
        <f t="shared" si="46"/>
        <v/>
      </c>
      <c r="J234" s="62"/>
      <c r="K234" s="64"/>
      <c r="L234" s="64"/>
      <c r="M234" s="62"/>
      <c r="N234" s="23" t="str">
        <f>IFERROR(VLOOKUP($A234,②利用者名簿!$A:$D,3,0),"")</f>
        <v/>
      </c>
      <c r="O234" s="39" t="str">
        <f>IFERROR(2*①基本情報!$B$12*③入力シート!I234,"")</f>
        <v/>
      </c>
      <c r="P234" s="39" t="str">
        <f>IFERROR(N234*③入力シート!I234,"")</f>
        <v/>
      </c>
      <c r="Q234" s="23" t="str">
        <f>IFERROR(VLOOKUP($A234,②利用者名簿!$A:$D,4,0),"")</f>
        <v/>
      </c>
      <c r="S234" s="96">
        <f t="shared" si="47"/>
        <v>1</v>
      </c>
      <c r="T234" s="96" t="str">
        <f t="shared" si="41"/>
        <v/>
      </c>
      <c r="U234" s="96">
        <f t="shared" si="42"/>
        <v>0</v>
      </c>
      <c r="V234" s="96" t="str">
        <f t="shared" si="43"/>
        <v/>
      </c>
      <c r="W234" s="97" t="str">
        <f t="shared" si="44"/>
        <v/>
      </c>
      <c r="X234" s="96">
        <f t="shared" si="45"/>
        <v>0</v>
      </c>
      <c r="Y234" s="96" t="str">
        <f t="shared" si="50"/>
        <v/>
      </c>
      <c r="Z234" s="96" t="str">
        <f t="shared" si="48"/>
        <v>年0月</v>
      </c>
      <c r="AA234" s="96">
        <f t="shared" si="51"/>
        <v>2000</v>
      </c>
      <c r="AB234" s="96">
        <f t="shared" si="49"/>
        <v>2000</v>
      </c>
      <c r="AC234" s="96"/>
      <c r="AD234" s="96"/>
    </row>
    <row r="235" spans="1:30" ht="18.75" customHeight="1">
      <c r="A235" s="62"/>
      <c r="B235" s="23" t="str">
        <f>IFERROR(VLOOKUP($A235,②利用者名簿!$A:$D,2,0),"")</f>
        <v/>
      </c>
      <c r="C235" s="108" t="str">
        <f>IF(D235=0,"",IF(D235&gt;3,①基本情報!$B$5,①基本情報!$B$5+1))</f>
        <v/>
      </c>
      <c r="D235" s="65"/>
      <c r="E235" s="65"/>
      <c r="F235" s="35" t="str">
        <f t="shared" si="52"/>
        <v>//</v>
      </c>
      <c r="G235" s="62"/>
      <c r="H235" s="62"/>
      <c r="I235" s="23" t="str">
        <f t="shared" si="46"/>
        <v/>
      </c>
      <c r="J235" s="62"/>
      <c r="K235" s="64"/>
      <c r="L235" s="64"/>
      <c r="M235" s="62"/>
      <c r="N235" s="23" t="str">
        <f>IFERROR(VLOOKUP($A235,②利用者名簿!$A:$D,3,0),"")</f>
        <v/>
      </c>
      <c r="O235" s="39" t="str">
        <f>IFERROR(2*①基本情報!$B$12*③入力シート!I235,"")</f>
        <v/>
      </c>
      <c r="P235" s="39" t="str">
        <f>IFERROR(N235*③入力シート!I235,"")</f>
        <v/>
      </c>
      <c r="Q235" s="23" t="str">
        <f>IFERROR(VLOOKUP($A235,②利用者名簿!$A:$D,4,0),"")</f>
        <v/>
      </c>
      <c r="S235" s="96">
        <f t="shared" si="47"/>
        <v>1</v>
      </c>
      <c r="T235" s="96" t="str">
        <f t="shared" si="41"/>
        <v/>
      </c>
      <c r="U235" s="96">
        <f t="shared" si="42"/>
        <v>0</v>
      </c>
      <c r="V235" s="96" t="str">
        <f t="shared" si="43"/>
        <v/>
      </c>
      <c r="W235" s="97" t="str">
        <f t="shared" si="44"/>
        <v/>
      </c>
      <c r="X235" s="96">
        <f t="shared" si="45"/>
        <v>0</v>
      </c>
      <c r="Y235" s="96" t="str">
        <f t="shared" si="50"/>
        <v/>
      </c>
      <c r="Z235" s="96" t="str">
        <f t="shared" si="48"/>
        <v>年0月</v>
      </c>
      <c r="AA235" s="96">
        <f t="shared" si="51"/>
        <v>2000</v>
      </c>
      <c r="AB235" s="96">
        <f t="shared" si="49"/>
        <v>2000</v>
      </c>
      <c r="AC235" s="96"/>
      <c r="AD235" s="96"/>
    </row>
    <row r="236" spans="1:30" ht="18.75" customHeight="1">
      <c r="A236" s="62"/>
      <c r="B236" s="23" t="str">
        <f>IFERROR(VLOOKUP($A236,②利用者名簿!$A:$D,2,0),"")</f>
        <v/>
      </c>
      <c r="C236" s="108" t="str">
        <f>IF(D236=0,"",IF(D236&gt;3,①基本情報!$B$5,①基本情報!$B$5+1))</f>
        <v/>
      </c>
      <c r="D236" s="65"/>
      <c r="E236" s="65"/>
      <c r="F236" s="35" t="str">
        <f t="shared" si="52"/>
        <v>//</v>
      </c>
      <c r="G236" s="62"/>
      <c r="H236" s="62"/>
      <c r="I236" s="23" t="str">
        <f t="shared" si="46"/>
        <v/>
      </c>
      <c r="J236" s="62"/>
      <c r="K236" s="64"/>
      <c r="L236" s="64"/>
      <c r="M236" s="62"/>
      <c r="N236" s="23" t="str">
        <f>IFERROR(VLOOKUP($A236,②利用者名簿!$A:$D,3,0),"")</f>
        <v/>
      </c>
      <c r="O236" s="39" t="str">
        <f>IFERROR(2*①基本情報!$B$12*③入力シート!I236,"")</f>
        <v/>
      </c>
      <c r="P236" s="39" t="str">
        <f>IFERROR(N236*③入力シート!I236,"")</f>
        <v/>
      </c>
      <c r="Q236" s="23" t="str">
        <f>IFERROR(VLOOKUP($A236,②利用者名簿!$A:$D,4,0),"")</f>
        <v/>
      </c>
      <c r="S236" s="96">
        <f t="shared" si="47"/>
        <v>1</v>
      </c>
      <c r="T236" s="96" t="str">
        <f t="shared" si="41"/>
        <v/>
      </c>
      <c r="U236" s="96">
        <f t="shared" si="42"/>
        <v>0</v>
      </c>
      <c r="V236" s="96" t="str">
        <f t="shared" si="43"/>
        <v/>
      </c>
      <c r="W236" s="97" t="str">
        <f t="shared" si="44"/>
        <v/>
      </c>
      <c r="X236" s="96">
        <f t="shared" si="45"/>
        <v>0</v>
      </c>
      <c r="Y236" s="96" t="str">
        <f t="shared" si="50"/>
        <v/>
      </c>
      <c r="Z236" s="96" t="str">
        <f t="shared" si="48"/>
        <v>年0月</v>
      </c>
      <c r="AA236" s="96">
        <f t="shared" si="51"/>
        <v>2000</v>
      </c>
      <c r="AB236" s="96">
        <f t="shared" si="49"/>
        <v>2000</v>
      </c>
      <c r="AC236" s="96"/>
      <c r="AD236" s="96"/>
    </row>
    <row r="237" spans="1:30" ht="18.75" customHeight="1">
      <c r="A237" s="62"/>
      <c r="B237" s="23" t="str">
        <f>IFERROR(VLOOKUP($A237,②利用者名簿!$A:$D,2,0),"")</f>
        <v/>
      </c>
      <c r="C237" s="108" t="str">
        <f>IF(D237=0,"",IF(D237&gt;3,①基本情報!$B$5,①基本情報!$B$5+1))</f>
        <v/>
      </c>
      <c r="D237" s="65"/>
      <c r="E237" s="65"/>
      <c r="F237" s="35" t="str">
        <f t="shared" si="52"/>
        <v>//</v>
      </c>
      <c r="G237" s="62"/>
      <c r="H237" s="62"/>
      <c r="I237" s="23" t="str">
        <f t="shared" si="46"/>
        <v/>
      </c>
      <c r="J237" s="62"/>
      <c r="K237" s="64"/>
      <c r="L237" s="64"/>
      <c r="M237" s="62"/>
      <c r="N237" s="23" t="str">
        <f>IFERROR(VLOOKUP($A237,②利用者名簿!$A:$D,3,0),"")</f>
        <v/>
      </c>
      <c r="O237" s="39" t="str">
        <f>IFERROR(2*①基本情報!$B$12*③入力シート!I237,"")</f>
        <v/>
      </c>
      <c r="P237" s="39" t="str">
        <f>IFERROR(N237*③入力シート!I237,"")</f>
        <v/>
      </c>
      <c r="Q237" s="23" t="str">
        <f>IFERROR(VLOOKUP($A237,②利用者名簿!$A:$D,4,0),"")</f>
        <v/>
      </c>
      <c r="S237" s="96">
        <f t="shared" si="47"/>
        <v>1</v>
      </c>
      <c r="T237" s="96" t="str">
        <f t="shared" si="41"/>
        <v/>
      </c>
      <c r="U237" s="96">
        <f t="shared" si="42"/>
        <v>0</v>
      </c>
      <c r="V237" s="96" t="str">
        <f t="shared" si="43"/>
        <v/>
      </c>
      <c r="W237" s="97" t="str">
        <f t="shared" si="44"/>
        <v/>
      </c>
      <c r="X237" s="96">
        <f t="shared" si="45"/>
        <v>0</v>
      </c>
      <c r="Y237" s="96" t="str">
        <f t="shared" si="50"/>
        <v/>
      </c>
      <c r="Z237" s="96" t="str">
        <f t="shared" si="48"/>
        <v>年0月</v>
      </c>
      <c r="AA237" s="96">
        <f t="shared" si="51"/>
        <v>2000</v>
      </c>
      <c r="AB237" s="96">
        <f t="shared" si="49"/>
        <v>2000</v>
      </c>
      <c r="AC237" s="96"/>
      <c r="AD237" s="96"/>
    </row>
    <row r="238" spans="1:30" ht="18.75" customHeight="1">
      <c r="A238" s="62"/>
      <c r="B238" s="23" t="str">
        <f>IFERROR(VLOOKUP($A238,②利用者名簿!$A:$D,2,0),"")</f>
        <v/>
      </c>
      <c r="C238" s="108" t="str">
        <f>IF(D238=0,"",IF(D238&gt;3,①基本情報!$B$5,①基本情報!$B$5+1))</f>
        <v/>
      </c>
      <c r="D238" s="65"/>
      <c r="E238" s="65"/>
      <c r="F238" s="35" t="str">
        <f t="shared" si="52"/>
        <v>//</v>
      </c>
      <c r="G238" s="62"/>
      <c r="H238" s="62"/>
      <c r="I238" s="23" t="str">
        <f t="shared" si="46"/>
        <v/>
      </c>
      <c r="J238" s="62"/>
      <c r="K238" s="64"/>
      <c r="L238" s="64"/>
      <c r="M238" s="62"/>
      <c r="N238" s="23" t="str">
        <f>IFERROR(VLOOKUP($A238,②利用者名簿!$A:$D,3,0),"")</f>
        <v/>
      </c>
      <c r="O238" s="39" t="str">
        <f>IFERROR(2*①基本情報!$B$12*③入力シート!I238,"")</f>
        <v/>
      </c>
      <c r="P238" s="39" t="str">
        <f>IFERROR(N238*③入力シート!I238,"")</f>
        <v/>
      </c>
      <c r="Q238" s="23" t="str">
        <f>IFERROR(VLOOKUP($A238,②利用者名簿!$A:$D,4,0),"")</f>
        <v/>
      </c>
      <c r="S238" s="96">
        <f t="shared" si="47"/>
        <v>1</v>
      </c>
      <c r="T238" s="96" t="str">
        <f t="shared" si="41"/>
        <v/>
      </c>
      <c r="U238" s="96">
        <f t="shared" si="42"/>
        <v>0</v>
      </c>
      <c r="V238" s="96" t="str">
        <f t="shared" si="43"/>
        <v/>
      </c>
      <c r="W238" s="97" t="str">
        <f t="shared" si="44"/>
        <v/>
      </c>
      <c r="X238" s="96">
        <f t="shared" si="45"/>
        <v>0</v>
      </c>
      <c r="Y238" s="96" t="str">
        <f t="shared" si="50"/>
        <v/>
      </c>
      <c r="Z238" s="96" t="str">
        <f t="shared" si="48"/>
        <v>年0月</v>
      </c>
      <c r="AA238" s="96">
        <f t="shared" si="51"/>
        <v>2000</v>
      </c>
      <c r="AB238" s="96">
        <f t="shared" si="49"/>
        <v>2000</v>
      </c>
      <c r="AC238" s="96"/>
      <c r="AD238" s="96"/>
    </row>
    <row r="239" spans="1:30" ht="18.75" customHeight="1">
      <c r="A239" s="62"/>
      <c r="B239" s="23" t="str">
        <f>IFERROR(VLOOKUP($A239,②利用者名簿!$A:$D,2,0),"")</f>
        <v/>
      </c>
      <c r="C239" s="108" t="str">
        <f>IF(D239=0,"",IF(D239&gt;3,①基本情報!$B$5,①基本情報!$B$5+1))</f>
        <v/>
      </c>
      <c r="D239" s="65"/>
      <c r="E239" s="65"/>
      <c r="F239" s="35" t="str">
        <f t="shared" si="52"/>
        <v>//</v>
      </c>
      <c r="G239" s="62"/>
      <c r="H239" s="62"/>
      <c r="I239" s="23" t="str">
        <f t="shared" si="46"/>
        <v/>
      </c>
      <c r="J239" s="62"/>
      <c r="K239" s="64"/>
      <c r="L239" s="64"/>
      <c r="M239" s="62"/>
      <c r="N239" s="23" t="str">
        <f>IFERROR(VLOOKUP($A239,②利用者名簿!$A:$D,3,0),"")</f>
        <v/>
      </c>
      <c r="O239" s="39" t="str">
        <f>IFERROR(2*①基本情報!$B$12*③入力シート!I239,"")</f>
        <v/>
      </c>
      <c r="P239" s="39" t="str">
        <f>IFERROR(N239*③入力シート!I239,"")</f>
        <v/>
      </c>
      <c r="Q239" s="23" t="str">
        <f>IFERROR(VLOOKUP($A239,②利用者名簿!$A:$D,4,0),"")</f>
        <v/>
      </c>
      <c r="S239" s="96">
        <f t="shared" si="47"/>
        <v>1</v>
      </c>
      <c r="T239" s="96" t="str">
        <f t="shared" si="41"/>
        <v/>
      </c>
      <c r="U239" s="96">
        <f t="shared" si="42"/>
        <v>0</v>
      </c>
      <c r="V239" s="96" t="str">
        <f t="shared" si="43"/>
        <v/>
      </c>
      <c r="W239" s="97" t="str">
        <f t="shared" si="44"/>
        <v/>
      </c>
      <c r="X239" s="96">
        <f t="shared" si="45"/>
        <v>0</v>
      </c>
      <c r="Y239" s="96" t="str">
        <f t="shared" si="50"/>
        <v/>
      </c>
      <c r="Z239" s="96" t="str">
        <f t="shared" si="48"/>
        <v>年0月</v>
      </c>
      <c r="AA239" s="96">
        <f t="shared" si="51"/>
        <v>2000</v>
      </c>
      <c r="AB239" s="96">
        <f t="shared" si="49"/>
        <v>2000</v>
      </c>
      <c r="AC239" s="96"/>
      <c r="AD239" s="96"/>
    </row>
    <row r="240" spans="1:30" ht="18.75" customHeight="1">
      <c r="A240" s="62"/>
      <c r="B240" s="23" t="str">
        <f>IFERROR(VLOOKUP($A240,②利用者名簿!$A:$D,2,0),"")</f>
        <v/>
      </c>
      <c r="C240" s="108" t="str">
        <f>IF(D240=0,"",IF(D240&gt;3,①基本情報!$B$5,①基本情報!$B$5+1))</f>
        <v/>
      </c>
      <c r="D240" s="65"/>
      <c r="E240" s="65"/>
      <c r="F240" s="35" t="str">
        <f t="shared" si="52"/>
        <v>//</v>
      </c>
      <c r="G240" s="62"/>
      <c r="H240" s="62"/>
      <c r="I240" s="23" t="str">
        <f t="shared" si="46"/>
        <v/>
      </c>
      <c r="J240" s="62"/>
      <c r="K240" s="64"/>
      <c r="L240" s="64"/>
      <c r="M240" s="62"/>
      <c r="N240" s="23" t="str">
        <f>IFERROR(VLOOKUP($A240,②利用者名簿!$A:$D,3,0),"")</f>
        <v/>
      </c>
      <c r="O240" s="39" t="str">
        <f>IFERROR(2*①基本情報!$B$12*③入力シート!I240,"")</f>
        <v/>
      </c>
      <c r="P240" s="39" t="str">
        <f>IFERROR(N240*③入力シート!I240,"")</f>
        <v/>
      </c>
      <c r="Q240" s="23" t="str">
        <f>IFERROR(VLOOKUP($A240,②利用者名簿!$A:$D,4,0),"")</f>
        <v/>
      </c>
      <c r="S240" s="96">
        <f t="shared" si="47"/>
        <v>1</v>
      </c>
      <c r="T240" s="96" t="str">
        <f t="shared" si="41"/>
        <v/>
      </c>
      <c r="U240" s="96">
        <f t="shared" si="42"/>
        <v>0</v>
      </c>
      <c r="V240" s="96" t="str">
        <f t="shared" si="43"/>
        <v/>
      </c>
      <c r="W240" s="97" t="str">
        <f t="shared" si="44"/>
        <v/>
      </c>
      <c r="X240" s="96">
        <f t="shared" si="45"/>
        <v>0</v>
      </c>
      <c r="Y240" s="96" t="str">
        <f t="shared" si="50"/>
        <v/>
      </c>
      <c r="Z240" s="96" t="str">
        <f t="shared" si="48"/>
        <v>年0月</v>
      </c>
      <c r="AA240" s="96">
        <f t="shared" si="51"/>
        <v>2000</v>
      </c>
      <c r="AB240" s="96">
        <f t="shared" si="49"/>
        <v>2000</v>
      </c>
      <c r="AC240" s="96"/>
      <c r="AD240" s="96"/>
    </row>
    <row r="241" spans="1:30" ht="18.75" customHeight="1">
      <c r="A241" s="62"/>
      <c r="B241" s="23" t="str">
        <f>IFERROR(VLOOKUP($A241,②利用者名簿!$A:$D,2,0),"")</f>
        <v/>
      </c>
      <c r="C241" s="108" t="str">
        <f>IF(D241=0,"",IF(D241&gt;3,①基本情報!$B$5,①基本情報!$B$5+1))</f>
        <v/>
      </c>
      <c r="D241" s="65"/>
      <c r="E241" s="65"/>
      <c r="F241" s="35" t="str">
        <f t="shared" si="52"/>
        <v>//</v>
      </c>
      <c r="G241" s="62"/>
      <c r="H241" s="62"/>
      <c r="I241" s="23" t="str">
        <f t="shared" si="46"/>
        <v/>
      </c>
      <c r="J241" s="62"/>
      <c r="K241" s="64"/>
      <c r="L241" s="64"/>
      <c r="M241" s="62"/>
      <c r="N241" s="23" t="str">
        <f>IFERROR(VLOOKUP($A241,②利用者名簿!$A:$D,3,0),"")</f>
        <v/>
      </c>
      <c r="O241" s="39" t="str">
        <f>IFERROR(2*①基本情報!$B$12*③入力シート!I241,"")</f>
        <v/>
      </c>
      <c r="P241" s="39" t="str">
        <f>IFERROR(N241*③入力シート!I241,"")</f>
        <v/>
      </c>
      <c r="Q241" s="23" t="str">
        <f>IFERROR(VLOOKUP($A241,②利用者名簿!$A:$D,4,0),"")</f>
        <v/>
      </c>
      <c r="S241" s="96">
        <f t="shared" si="47"/>
        <v>1</v>
      </c>
      <c r="T241" s="96" t="str">
        <f t="shared" si="41"/>
        <v/>
      </c>
      <c r="U241" s="96">
        <f t="shared" si="42"/>
        <v>0</v>
      </c>
      <c r="V241" s="96" t="str">
        <f t="shared" si="43"/>
        <v/>
      </c>
      <c r="W241" s="97" t="str">
        <f t="shared" si="44"/>
        <v/>
      </c>
      <c r="X241" s="96">
        <f t="shared" si="45"/>
        <v>0</v>
      </c>
      <c r="Y241" s="96" t="str">
        <f t="shared" si="50"/>
        <v/>
      </c>
      <c r="Z241" s="96" t="str">
        <f t="shared" si="48"/>
        <v>年0月</v>
      </c>
      <c r="AA241" s="96">
        <f t="shared" si="51"/>
        <v>2000</v>
      </c>
      <c r="AB241" s="96">
        <f t="shared" si="49"/>
        <v>2000</v>
      </c>
      <c r="AC241" s="96"/>
      <c r="AD241" s="96"/>
    </row>
    <row r="242" spans="1:30" ht="18.75" customHeight="1">
      <c r="A242" s="62"/>
      <c r="B242" s="23" t="str">
        <f>IFERROR(VLOOKUP($A242,②利用者名簿!$A:$D,2,0),"")</f>
        <v/>
      </c>
      <c r="C242" s="108" t="str">
        <f>IF(D242=0,"",IF(D242&gt;3,①基本情報!$B$5,①基本情報!$B$5+1))</f>
        <v/>
      </c>
      <c r="D242" s="65"/>
      <c r="E242" s="65"/>
      <c r="F242" s="35" t="str">
        <f t="shared" si="52"/>
        <v>//</v>
      </c>
      <c r="G242" s="62"/>
      <c r="H242" s="62"/>
      <c r="I242" s="23" t="str">
        <f t="shared" si="46"/>
        <v/>
      </c>
      <c r="J242" s="62"/>
      <c r="K242" s="64"/>
      <c r="L242" s="64"/>
      <c r="M242" s="62"/>
      <c r="N242" s="23" t="str">
        <f>IFERROR(VLOOKUP($A242,②利用者名簿!$A:$D,3,0),"")</f>
        <v/>
      </c>
      <c r="O242" s="39" t="str">
        <f>IFERROR(2*①基本情報!$B$12*③入力シート!I242,"")</f>
        <v/>
      </c>
      <c r="P242" s="39" t="str">
        <f>IFERROR(N242*③入力シート!I242,"")</f>
        <v/>
      </c>
      <c r="Q242" s="23" t="str">
        <f>IFERROR(VLOOKUP($A242,②利用者名簿!$A:$D,4,0),"")</f>
        <v/>
      </c>
      <c r="S242" s="96">
        <f t="shared" si="47"/>
        <v>1</v>
      </c>
      <c r="T242" s="96" t="str">
        <f t="shared" si="41"/>
        <v/>
      </c>
      <c r="U242" s="96">
        <f t="shared" si="42"/>
        <v>0</v>
      </c>
      <c r="V242" s="96" t="str">
        <f t="shared" si="43"/>
        <v/>
      </c>
      <c r="W242" s="97" t="str">
        <f t="shared" si="44"/>
        <v/>
      </c>
      <c r="X242" s="96">
        <f t="shared" si="45"/>
        <v>0</v>
      </c>
      <c r="Y242" s="96" t="str">
        <f t="shared" si="50"/>
        <v/>
      </c>
      <c r="Z242" s="96" t="str">
        <f t="shared" si="48"/>
        <v>年0月</v>
      </c>
      <c r="AA242" s="96">
        <f t="shared" si="51"/>
        <v>2000</v>
      </c>
      <c r="AB242" s="96">
        <f t="shared" si="49"/>
        <v>2000</v>
      </c>
      <c r="AC242" s="96"/>
      <c r="AD242" s="96"/>
    </row>
    <row r="243" spans="1:30" ht="18.75" customHeight="1">
      <c r="A243" s="62"/>
      <c r="B243" s="23" t="str">
        <f>IFERROR(VLOOKUP($A243,②利用者名簿!$A:$D,2,0),"")</f>
        <v/>
      </c>
      <c r="C243" s="108" t="str">
        <f>IF(D243=0,"",IF(D243&gt;3,①基本情報!$B$5,①基本情報!$B$5+1))</f>
        <v/>
      </c>
      <c r="D243" s="65"/>
      <c r="E243" s="65"/>
      <c r="F243" s="35" t="str">
        <f t="shared" si="52"/>
        <v>//</v>
      </c>
      <c r="G243" s="62"/>
      <c r="H243" s="62"/>
      <c r="I243" s="23" t="str">
        <f t="shared" si="46"/>
        <v/>
      </c>
      <c r="J243" s="62"/>
      <c r="K243" s="64"/>
      <c r="L243" s="64"/>
      <c r="M243" s="62"/>
      <c r="N243" s="23" t="str">
        <f>IFERROR(VLOOKUP($A243,②利用者名簿!$A:$D,3,0),"")</f>
        <v/>
      </c>
      <c r="O243" s="39" t="str">
        <f>IFERROR(2*①基本情報!$B$12*③入力シート!I243,"")</f>
        <v/>
      </c>
      <c r="P243" s="39" t="str">
        <f>IFERROR(N243*③入力シート!I243,"")</f>
        <v/>
      </c>
      <c r="Q243" s="23" t="str">
        <f>IFERROR(VLOOKUP($A243,②利用者名簿!$A:$D,4,0),"")</f>
        <v/>
      </c>
      <c r="S243" s="96">
        <f t="shared" si="47"/>
        <v>1</v>
      </c>
      <c r="T243" s="96" t="str">
        <f t="shared" si="41"/>
        <v/>
      </c>
      <c r="U243" s="96">
        <f t="shared" si="42"/>
        <v>0</v>
      </c>
      <c r="V243" s="96" t="str">
        <f t="shared" si="43"/>
        <v/>
      </c>
      <c r="W243" s="97" t="str">
        <f t="shared" si="44"/>
        <v/>
      </c>
      <c r="X243" s="96">
        <f t="shared" si="45"/>
        <v>0</v>
      </c>
      <c r="Y243" s="96" t="str">
        <f t="shared" si="50"/>
        <v/>
      </c>
      <c r="Z243" s="96" t="str">
        <f t="shared" si="48"/>
        <v>年0月</v>
      </c>
      <c r="AA243" s="96">
        <f t="shared" si="51"/>
        <v>2000</v>
      </c>
      <c r="AB243" s="96">
        <f t="shared" si="49"/>
        <v>2000</v>
      </c>
      <c r="AC243" s="96"/>
      <c r="AD243" s="96"/>
    </row>
    <row r="244" spans="1:30" ht="18.75" customHeight="1">
      <c r="A244" s="62"/>
      <c r="B244" s="23" t="str">
        <f>IFERROR(VLOOKUP($A244,②利用者名簿!$A:$D,2,0),"")</f>
        <v/>
      </c>
      <c r="C244" s="108" t="str">
        <f>IF(D244=0,"",IF(D244&gt;3,①基本情報!$B$5,①基本情報!$B$5+1))</f>
        <v/>
      </c>
      <c r="D244" s="65"/>
      <c r="E244" s="65"/>
      <c r="F244" s="35" t="str">
        <f t="shared" si="52"/>
        <v>//</v>
      </c>
      <c r="G244" s="62"/>
      <c r="H244" s="62"/>
      <c r="I244" s="23" t="str">
        <f t="shared" si="46"/>
        <v/>
      </c>
      <c r="J244" s="62"/>
      <c r="K244" s="64"/>
      <c r="L244" s="64"/>
      <c r="M244" s="62"/>
      <c r="N244" s="23" t="str">
        <f>IFERROR(VLOOKUP($A244,②利用者名簿!$A:$D,3,0),"")</f>
        <v/>
      </c>
      <c r="O244" s="39" t="str">
        <f>IFERROR(2*①基本情報!$B$12*③入力シート!I244,"")</f>
        <v/>
      </c>
      <c r="P244" s="39" t="str">
        <f>IFERROR(N244*③入力シート!I244,"")</f>
        <v/>
      </c>
      <c r="Q244" s="23" t="str">
        <f>IFERROR(VLOOKUP($A244,②利用者名簿!$A:$D,4,0),"")</f>
        <v/>
      </c>
      <c r="S244" s="96">
        <f t="shared" si="47"/>
        <v>1</v>
      </c>
      <c r="T244" s="96" t="str">
        <f t="shared" si="41"/>
        <v/>
      </c>
      <c r="U244" s="96">
        <f t="shared" si="42"/>
        <v>0</v>
      </c>
      <c r="V244" s="96" t="str">
        <f t="shared" si="43"/>
        <v/>
      </c>
      <c r="W244" s="97" t="str">
        <f t="shared" si="44"/>
        <v/>
      </c>
      <c r="X244" s="96">
        <f t="shared" si="45"/>
        <v>0</v>
      </c>
      <c r="Y244" s="96" t="str">
        <f t="shared" si="50"/>
        <v/>
      </c>
      <c r="Z244" s="96" t="str">
        <f t="shared" si="48"/>
        <v>年0月</v>
      </c>
      <c r="AA244" s="96">
        <f t="shared" si="51"/>
        <v>2000</v>
      </c>
      <c r="AB244" s="96">
        <f t="shared" si="49"/>
        <v>2000</v>
      </c>
      <c r="AC244" s="96"/>
      <c r="AD244" s="96"/>
    </row>
    <row r="245" spans="1:30" ht="18.75" customHeight="1">
      <c r="A245" s="62"/>
      <c r="B245" s="23" t="str">
        <f>IFERROR(VLOOKUP($A245,②利用者名簿!$A:$D,2,0),"")</f>
        <v/>
      </c>
      <c r="C245" s="108" t="str">
        <f>IF(D245=0,"",IF(D245&gt;3,①基本情報!$B$5,①基本情報!$B$5+1))</f>
        <v/>
      </c>
      <c r="D245" s="65"/>
      <c r="E245" s="65"/>
      <c r="F245" s="35" t="str">
        <f t="shared" si="52"/>
        <v>//</v>
      </c>
      <c r="G245" s="62"/>
      <c r="H245" s="62"/>
      <c r="I245" s="23" t="str">
        <f t="shared" si="46"/>
        <v/>
      </c>
      <c r="J245" s="62"/>
      <c r="K245" s="64"/>
      <c r="L245" s="64"/>
      <c r="M245" s="62"/>
      <c r="N245" s="23" t="str">
        <f>IFERROR(VLOOKUP($A245,②利用者名簿!$A:$D,3,0),"")</f>
        <v/>
      </c>
      <c r="O245" s="39" t="str">
        <f>IFERROR(2*①基本情報!$B$12*③入力シート!I245,"")</f>
        <v/>
      </c>
      <c r="P245" s="39" t="str">
        <f>IFERROR(N245*③入力シート!I245,"")</f>
        <v/>
      </c>
      <c r="Q245" s="23" t="str">
        <f>IFERROR(VLOOKUP($A245,②利用者名簿!$A:$D,4,0),"")</f>
        <v/>
      </c>
      <c r="S245" s="96">
        <f t="shared" si="47"/>
        <v>1</v>
      </c>
      <c r="T245" s="96" t="str">
        <f t="shared" si="41"/>
        <v/>
      </c>
      <c r="U245" s="96">
        <f t="shared" si="42"/>
        <v>0</v>
      </c>
      <c r="V245" s="96" t="str">
        <f t="shared" si="43"/>
        <v/>
      </c>
      <c r="W245" s="97" t="str">
        <f t="shared" si="44"/>
        <v/>
      </c>
      <c r="X245" s="96">
        <f t="shared" si="45"/>
        <v>0</v>
      </c>
      <c r="Y245" s="96" t="str">
        <f t="shared" si="50"/>
        <v/>
      </c>
      <c r="Z245" s="96" t="str">
        <f t="shared" si="48"/>
        <v>年0月</v>
      </c>
      <c r="AA245" s="96">
        <f t="shared" si="51"/>
        <v>2000</v>
      </c>
      <c r="AB245" s="96">
        <f t="shared" si="49"/>
        <v>2000</v>
      </c>
      <c r="AC245" s="96"/>
      <c r="AD245" s="96"/>
    </row>
    <row r="246" spans="1:30" ht="18.75" customHeight="1">
      <c r="A246" s="62"/>
      <c r="B246" s="23" t="str">
        <f>IFERROR(VLOOKUP($A246,②利用者名簿!$A:$D,2,0),"")</f>
        <v/>
      </c>
      <c r="C246" s="108" t="str">
        <f>IF(D246=0,"",IF(D246&gt;3,①基本情報!$B$5,①基本情報!$B$5+1))</f>
        <v/>
      </c>
      <c r="D246" s="65"/>
      <c r="E246" s="65"/>
      <c r="F246" s="35" t="str">
        <f t="shared" si="52"/>
        <v>//</v>
      </c>
      <c r="G246" s="62"/>
      <c r="H246" s="62"/>
      <c r="I246" s="23" t="str">
        <f t="shared" si="46"/>
        <v/>
      </c>
      <c r="J246" s="62"/>
      <c r="K246" s="64"/>
      <c r="L246" s="64"/>
      <c r="M246" s="62"/>
      <c r="N246" s="23" t="str">
        <f>IFERROR(VLOOKUP($A246,②利用者名簿!$A:$D,3,0),"")</f>
        <v/>
      </c>
      <c r="O246" s="39" t="str">
        <f>IFERROR(2*①基本情報!$B$12*③入力シート!I246,"")</f>
        <v/>
      </c>
      <c r="P246" s="39" t="str">
        <f>IFERROR(N246*③入力シート!I246,"")</f>
        <v/>
      </c>
      <c r="Q246" s="23" t="str">
        <f>IFERROR(VLOOKUP($A246,②利用者名簿!$A:$D,4,0),"")</f>
        <v/>
      </c>
      <c r="S246" s="96">
        <f t="shared" si="47"/>
        <v>1</v>
      </c>
      <c r="T246" s="96" t="str">
        <f t="shared" si="41"/>
        <v/>
      </c>
      <c r="U246" s="96">
        <f t="shared" si="42"/>
        <v>0</v>
      </c>
      <c r="V246" s="96" t="str">
        <f t="shared" si="43"/>
        <v/>
      </c>
      <c r="W246" s="97" t="str">
        <f t="shared" si="44"/>
        <v/>
      </c>
      <c r="X246" s="96">
        <f t="shared" si="45"/>
        <v>0</v>
      </c>
      <c r="Y246" s="96" t="str">
        <f t="shared" si="50"/>
        <v/>
      </c>
      <c r="Z246" s="96" t="str">
        <f t="shared" si="48"/>
        <v>年0月</v>
      </c>
      <c r="AA246" s="96">
        <f t="shared" si="51"/>
        <v>2000</v>
      </c>
      <c r="AB246" s="96">
        <f t="shared" si="49"/>
        <v>2000</v>
      </c>
      <c r="AC246" s="96"/>
      <c r="AD246" s="96"/>
    </row>
    <row r="247" spans="1:30" ht="18.75" customHeight="1">
      <c r="A247" s="62"/>
      <c r="B247" s="23" t="str">
        <f>IFERROR(VLOOKUP($A247,②利用者名簿!$A:$D,2,0),"")</f>
        <v/>
      </c>
      <c r="C247" s="108" t="str">
        <f>IF(D247=0,"",IF(D247&gt;3,①基本情報!$B$5,①基本情報!$B$5+1))</f>
        <v/>
      </c>
      <c r="D247" s="65"/>
      <c r="E247" s="65"/>
      <c r="F247" s="35" t="str">
        <f t="shared" si="52"/>
        <v>//</v>
      </c>
      <c r="G247" s="62"/>
      <c r="H247" s="62"/>
      <c r="I247" s="23" t="str">
        <f t="shared" si="46"/>
        <v/>
      </c>
      <c r="J247" s="62"/>
      <c r="K247" s="64"/>
      <c r="L247" s="64"/>
      <c r="M247" s="62"/>
      <c r="N247" s="23" t="str">
        <f>IFERROR(VLOOKUP($A247,②利用者名簿!$A:$D,3,0),"")</f>
        <v/>
      </c>
      <c r="O247" s="39" t="str">
        <f>IFERROR(2*①基本情報!$B$12*③入力シート!I247,"")</f>
        <v/>
      </c>
      <c r="P247" s="39" t="str">
        <f>IFERROR(N247*③入力シート!I247,"")</f>
        <v/>
      </c>
      <c r="Q247" s="23" t="str">
        <f>IFERROR(VLOOKUP($A247,②利用者名簿!$A:$D,4,0),"")</f>
        <v/>
      </c>
      <c r="S247" s="96">
        <f t="shared" si="47"/>
        <v>1</v>
      </c>
      <c r="T247" s="96" t="str">
        <f t="shared" si="41"/>
        <v/>
      </c>
      <c r="U247" s="96">
        <f t="shared" si="42"/>
        <v>0</v>
      </c>
      <c r="V247" s="96" t="str">
        <f t="shared" si="43"/>
        <v/>
      </c>
      <c r="W247" s="97" t="str">
        <f t="shared" si="44"/>
        <v/>
      </c>
      <c r="X247" s="96">
        <f t="shared" si="45"/>
        <v>0</v>
      </c>
      <c r="Y247" s="96" t="str">
        <f t="shared" si="50"/>
        <v/>
      </c>
      <c r="Z247" s="96" t="str">
        <f t="shared" si="48"/>
        <v>年0月</v>
      </c>
      <c r="AA247" s="96">
        <f t="shared" si="51"/>
        <v>2000</v>
      </c>
      <c r="AB247" s="96">
        <f t="shared" si="49"/>
        <v>2000</v>
      </c>
      <c r="AC247" s="96"/>
      <c r="AD247" s="96"/>
    </row>
    <row r="248" spans="1:30" ht="18.75" customHeight="1">
      <c r="A248" s="62"/>
      <c r="B248" s="23" t="str">
        <f>IFERROR(VLOOKUP($A248,②利用者名簿!$A:$D,2,0),"")</f>
        <v/>
      </c>
      <c r="C248" s="108" t="str">
        <f>IF(D248=0,"",IF(D248&gt;3,①基本情報!$B$5,①基本情報!$B$5+1))</f>
        <v/>
      </c>
      <c r="D248" s="65"/>
      <c r="E248" s="65"/>
      <c r="F248" s="35" t="str">
        <f t="shared" si="52"/>
        <v>//</v>
      </c>
      <c r="G248" s="62"/>
      <c r="H248" s="62"/>
      <c r="I248" s="23" t="str">
        <f t="shared" si="46"/>
        <v/>
      </c>
      <c r="J248" s="62"/>
      <c r="K248" s="64"/>
      <c r="L248" s="64"/>
      <c r="M248" s="62"/>
      <c r="N248" s="23" t="str">
        <f>IFERROR(VLOOKUP($A248,②利用者名簿!$A:$D,3,0),"")</f>
        <v/>
      </c>
      <c r="O248" s="39" t="str">
        <f>IFERROR(2*①基本情報!$B$12*③入力シート!I248,"")</f>
        <v/>
      </c>
      <c r="P248" s="39" t="str">
        <f>IFERROR(N248*③入力シート!I248,"")</f>
        <v/>
      </c>
      <c r="Q248" s="23" t="str">
        <f>IFERROR(VLOOKUP($A248,②利用者名簿!$A:$D,4,0),"")</f>
        <v/>
      </c>
      <c r="S248" s="96">
        <f t="shared" si="47"/>
        <v>1</v>
      </c>
      <c r="T248" s="96" t="str">
        <f t="shared" si="41"/>
        <v/>
      </c>
      <c r="U248" s="96">
        <f t="shared" si="42"/>
        <v>0</v>
      </c>
      <c r="V248" s="96" t="str">
        <f t="shared" si="43"/>
        <v/>
      </c>
      <c r="W248" s="97" t="str">
        <f t="shared" si="44"/>
        <v/>
      </c>
      <c r="X248" s="96">
        <f t="shared" si="45"/>
        <v>0</v>
      </c>
      <c r="Y248" s="96" t="str">
        <f t="shared" si="50"/>
        <v/>
      </c>
      <c r="Z248" s="96" t="str">
        <f t="shared" si="48"/>
        <v>年0月</v>
      </c>
      <c r="AA248" s="96">
        <f t="shared" si="51"/>
        <v>2000</v>
      </c>
      <c r="AB248" s="96">
        <f t="shared" si="49"/>
        <v>2000</v>
      </c>
      <c r="AC248" s="96"/>
      <c r="AD248" s="96"/>
    </row>
    <row r="249" spans="1:30" ht="18.75" customHeight="1">
      <c r="A249" s="62"/>
      <c r="B249" s="23" t="str">
        <f>IFERROR(VLOOKUP($A249,②利用者名簿!$A:$D,2,0),"")</f>
        <v/>
      </c>
      <c r="C249" s="108" t="str">
        <f>IF(D249=0,"",IF(D249&gt;3,①基本情報!$B$5,①基本情報!$B$5+1))</f>
        <v/>
      </c>
      <c r="D249" s="65"/>
      <c r="E249" s="65"/>
      <c r="F249" s="35" t="str">
        <f t="shared" si="52"/>
        <v>//</v>
      </c>
      <c r="G249" s="62"/>
      <c r="H249" s="62"/>
      <c r="I249" s="23" t="str">
        <f t="shared" si="46"/>
        <v/>
      </c>
      <c r="J249" s="62"/>
      <c r="K249" s="64"/>
      <c r="L249" s="64"/>
      <c r="M249" s="62"/>
      <c r="N249" s="23" t="str">
        <f>IFERROR(VLOOKUP($A249,②利用者名簿!$A:$D,3,0),"")</f>
        <v/>
      </c>
      <c r="O249" s="39" t="str">
        <f>IFERROR(2*①基本情報!$B$12*③入力シート!I249,"")</f>
        <v/>
      </c>
      <c r="P249" s="39" t="str">
        <f>IFERROR(N249*③入力シート!I249,"")</f>
        <v/>
      </c>
      <c r="Q249" s="23" t="str">
        <f>IFERROR(VLOOKUP($A249,②利用者名簿!$A:$D,4,0),"")</f>
        <v/>
      </c>
      <c r="S249" s="96">
        <f t="shared" si="47"/>
        <v>1</v>
      </c>
      <c r="T249" s="96" t="str">
        <f t="shared" si="41"/>
        <v/>
      </c>
      <c r="U249" s="96">
        <f t="shared" si="42"/>
        <v>0</v>
      </c>
      <c r="V249" s="96" t="str">
        <f t="shared" si="43"/>
        <v/>
      </c>
      <c r="W249" s="97" t="str">
        <f t="shared" si="44"/>
        <v/>
      </c>
      <c r="X249" s="96">
        <f t="shared" si="45"/>
        <v>0</v>
      </c>
      <c r="Y249" s="96" t="str">
        <f t="shared" si="50"/>
        <v/>
      </c>
      <c r="Z249" s="96" t="str">
        <f t="shared" si="48"/>
        <v>年0月</v>
      </c>
      <c r="AA249" s="96">
        <f t="shared" si="51"/>
        <v>2000</v>
      </c>
      <c r="AB249" s="96">
        <f t="shared" si="49"/>
        <v>2000</v>
      </c>
      <c r="AC249" s="96"/>
      <c r="AD249" s="96"/>
    </row>
    <row r="250" spans="1:30" ht="18.75" customHeight="1">
      <c r="A250" s="62"/>
      <c r="B250" s="23" t="str">
        <f>IFERROR(VLOOKUP($A250,②利用者名簿!$A:$D,2,0),"")</f>
        <v/>
      </c>
      <c r="C250" s="108" t="str">
        <f>IF(D250=0,"",IF(D250&gt;3,①基本情報!$B$5,①基本情報!$B$5+1))</f>
        <v/>
      </c>
      <c r="D250" s="65"/>
      <c r="E250" s="65"/>
      <c r="F250" s="35" t="str">
        <f t="shared" si="52"/>
        <v>//</v>
      </c>
      <c r="G250" s="62"/>
      <c r="H250" s="62"/>
      <c r="I250" s="23" t="str">
        <f t="shared" si="46"/>
        <v/>
      </c>
      <c r="J250" s="62"/>
      <c r="K250" s="64"/>
      <c r="L250" s="64"/>
      <c r="M250" s="62"/>
      <c r="N250" s="23" t="str">
        <f>IFERROR(VLOOKUP($A250,②利用者名簿!$A:$D,3,0),"")</f>
        <v/>
      </c>
      <c r="O250" s="39" t="str">
        <f>IFERROR(2*①基本情報!$B$12*③入力シート!I250,"")</f>
        <v/>
      </c>
      <c r="P250" s="39" t="str">
        <f>IFERROR(N250*③入力シート!I250,"")</f>
        <v/>
      </c>
      <c r="Q250" s="23" t="str">
        <f>IFERROR(VLOOKUP($A250,②利用者名簿!$A:$D,4,0),"")</f>
        <v/>
      </c>
      <c r="S250" s="96">
        <f t="shared" si="47"/>
        <v>1</v>
      </c>
      <c r="T250" s="96" t="str">
        <f t="shared" si="41"/>
        <v/>
      </c>
      <c r="U250" s="96">
        <f t="shared" si="42"/>
        <v>0</v>
      </c>
      <c r="V250" s="96" t="str">
        <f t="shared" si="43"/>
        <v/>
      </c>
      <c r="W250" s="97" t="str">
        <f t="shared" si="44"/>
        <v/>
      </c>
      <c r="X250" s="96">
        <f t="shared" si="45"/>
        <v>0</v>
      </c>
      <c r="Y250" s="96" t="str">
        <f t="shared" si="50"/>
        <v/>
      </c>
      <c r="Z250" s="96" t="str">
        <f t="shared" si="48"/>
        <v>年0月</v>
      </c>
      <c r="AA250" s="96">
        <f t="shared" si="51"/>
        <v>2000</v>
      </c>
      <c r="AB250" s="96">
        <f t="shared" si="49"/>
        <v>2000</v>
      </c>
      <c r="AC250" s="96"/>
      <c r="AD250" s="96"/>
    </row>
    <row r="251" spans="1:30" ht="18.75" customHeight="1">
      <c r="A251" s="62"/>
      <c r="B251" s="23" t="str">
        <f>IFERROR(VLOOKUP($A251,②利用者名簿!$A:$D,2,0),"")</f>
        <v/>
      </c>
      <c r="C251" s="108" t="str">
        <f>IF(D251=0,"",IF(D251&gt;3,①基本情報!$B$5,①基本情報!$B$5+1))</f>
        <v/>
      </c>
      <c r="D251" s="65"/>
      <c r="E251" s="65"/>
      <c r="F251" s="35" t="str">
        <f t="shared" si="52"/>
        <v>//</v>
      </c>
      <c r="G251" s="62"/>
      <c r="H251" s="62"/>
      <c r="I251" s="23" t="str">
        <f t="shared" si="46"/>
        <v/>
      </c>
      <c r="J251" s="62"/>
      <c r="K251" s="64"/>
      <c r="L251" s="64"/>
      <c r="M251" s="62"/>
      <c r="N251" s="23" t="str">
        <f>IFERROR(VLOOKUP($A251,②利用者名簿!$A:$D,3,0),"")</f>
        <v/>
      </c>
      <c r="O251" s="39" t="str">
        <f>IFERROR(2*①基本情報!$B$12*③入力シート!I251,"")</f>
        <v/>
      </c>
      <c r="P251" s="39" t="str">
        <f>IFERROR(N251*③入力シート!I251,"")</f>
        <v/>
      </c>
      <c r="Q251" s="23" t="str">
        <f>IFERROR(VLOOKUP($A251,②利用者名簿!$A:$D,4,0),"")</f>
        <v/>
      </c>
      <c r="S251" s="96">
        <f t="shared" si="47"/>
        <v>1</v>
      </c>
      <c r="T251" s="96" t="str">
        <f t="shared" si="41"/>
        <v/>
      </c>
      <c r="U251" s="96">
        <f t="shared" si="42"/>
        <v>0</v>
      </c>
      <c r="V251" s="96" t="str">
        <f t="shared" si="43"/>
        <v/>
      </c>
      <c r="W251" s="97" t="str">
        <f t="shared" si="44"/>
        <v/>
      </c>
      <c r="X251" s="96">
        <f t="shared" si="45"/>
        <v>0</v>
      </c>
      <c r="Y251" s="96" t="str">
        <f t="shared" si="50"/>
        <v/>
      </c>
      <c r="Z251" s="96" t="str">
        <f t="shared" si="48"/>
        <v>年0月</v>
      </c>
      <c r="AA251" s="96">
        <f t="shared" si="51"/>
        <v>2000</v>
      </c>
      <c r="AB251" s="96">
        <f t="shared" si="49"/>
        <v>2000</v>
      </c>
      <c r="AC251" s="96"/>
      <c r="AD251" s="96"/>
    </row>
    <row r="252" spans="1:30" ht="18.75" customHeight="1">
      <c r="A252" s="62"/>
      <c r="B252" s="23" t="str">
        <f>IFERROR(VLOOKUP($A252,②利用者名簿!$A:$D,2,0),"")</f>
        <v/>
      </c>
      <c r="C252" s="108" t="str">
        <f>IF(D252=0,"",IF(D252&gt;3,①基本情報!$B$5,①基本情報!$B$5+1))</f>
        <v/>
      </c>
      <c r="D252" s="65"/>
      <c r="E252" s="65"/>
      <c r="F252" s="35" t="str">
        <f t="shared" si="52"/>
        <v>//</v>
      </c>
      <c r="G252" s="62"/>
      <c r="H252" s="62"/>
      <c r="I252" s="23" t="str">
        <f t="shared" si="46"/>
        <v/>
      </c>
      <c r="J252" s="62"/>
      <c r="K252" s="64"/>
      <c r="L252" s="64"/>
      <c r="M252" s="62"/>
      <c r="N252" s="23" t="str">
        <f>IFERROR(VLOOKUP($A252,②利用者名簿!$A:$D,3,0),"")</f>
        <v/>
      </c>
      <c r="O252" s="39" t="str">
        <f>IFERROR(2*①基本情報!$B$12*③入力シート!I252,"")</f>
        <v/>
      </c>
      <c r="P252" s="39" t="str">
        <f>IFERROR(N252*③入力シート!I252,"")</f>
        <v/>
      </c>
      <c r="Q252" s="23" t="str">
        <f>IFERROR(VLOOKUP($A252,②利用者名簿!$A:$D,4,0),"")</f>
        <v/>
      </c>
      <c r="S252" s="96">
        <f t="shared" si="47"/>
        <v>1</v>
      </c>
      <c r="T252" s="96" t="str">
        <f t="shared" si="41"/>
        <v/>
      </c>
      <c r="U252" s="96">
        <f t="shared" si="42"/>
        <v>0</v>
      </c>
      <c r="V252" s="96" t="str">
        <f t="shared" si="43"/>
        <v/>
      </c>
      <c r="W252" s="97" t="str">
        <f t="shared" si="44"/>
        <v/>
      </c>
      <c r="X252" s="96">
        <f t="shared" si="45"/>
        <v>0</v>
      </c>
      <c r="Y252" s="96" t="str">
        <f t="shared" si="50"/>
        <v/>
      </c>
      <c r="Z252" s="96" t="str">
        <f t="shared" si="48"/>
        <v>年0月</v>
      </c>
      <c r="AA252" s="96">
        <f t="shared" si="51"/>
        <v>2000</v>
      </c>
      <c r="AB252" s="96">
        <f t="shared" si="49"/>
        <v>2000</v>
      </c>
      <c r="AC252" s="96"/>
      <c r="AD252" s="96"/>
    </row>
    <row r="253" spans="1:30" ht="18.75" customHeight="1">
      <c r="A253" s="62"/>
      <c r="B253" s="23" t="str">
        <f>IFERROR(VLOOKUP($A253,②利用者名簿!$A:$D,2,0),"")</f>
        <v/>
      </c>
      <c r="C253" s="108" t="str">
        <f>IF(D253=0,"",IF(D253&gt;3,①基本情報!$B$5,①基本情報!$B$5+1))</f>
        <v/>
      </c>
      <c r="D253" s="65"/>
      <c r="E253" s="65"/>
      <c r="F253" s="35" t="str">
        <f t="shared" si="52"/>
        <v>//</v>
      </c>
      <c r="G253" s="62"/>
      <c r="H253" s="62"/>
      <c r="I253" s="23" t="str">
        <f t="shared" si="46"/>
        <v/>
      </c>
      <c r="J253" s="62"/>
      <c r="K253" s="64"/>
      <c r="L253" s="64"/>
      <c r="M253" s="62"/>
      <c r="N253" s="23" t="str">
        <f>IFERROR(VLOOKUP($A253,②利用者名簿!$A:$D,3,0),"")</f>
        <v/>
      </c>
      <c r="O253" s="39" t="str">
        <f>IFERROR(2*①基本情報!$B$12*③入力シート!I253,"")</f>
        <v/>
      </c>
      <c r="P253" s="39" t="str">
        <f>IFERROR(N253*③入力シート!I253,"")</f>
        <v/>
      </c>
      <c r="Q253" s="23" t="str">
        <f>IFERROR(VLOOKUP($A253,②利用者名簿!$A:$D,4,0),"")</f>
        <v/>
      </c>
      <c r="S253" s="96">
        <f t="shared" si="47"/>
        <v>1</v>
      </c>
      <c r="T253" s="96" t="str">
        <f t="shared" si="41"/>
        <v/>
      </c>
      <c r="U253" s="96">
        <f t="shared" si="42"/>
        <v>0</v>
      </c>
      <c r="V253" s="96" t="str">
        <f t="shared" si="43"/>
        <v/>
      </c>
      <c r="W253" s="97" t="str">
        <f t="shared" si="44"/>
        <v/>
      </c>
      <c r="X253" s="96">
        <f t="shared" si="45"/>
        <v>0</v>
      </c>
      <c r="Y253" s="96" t="str">
        <f t="shared" si="50"/>
        <v/>
      </c>
      <c r="Z253" s="96" t="str">
        <f t="shared" si="48"/>
        <v>年0月</v>
      </c>
      <c r="AA253" s="96">
        <f t="shared" si="51"/>
        <v>2000</v>
      </c>
      <c r="AB253" s="96">
        <f t="shared" si="49"/>
        <v>2000</v>
      </c>
      <c r="AC253" s="96"/>
      <c r="AD253" s="96"/>
    </row>
    <row r="254" spans="1:30" ht="18.75" customHeight="1">
      <c r="A254" s="62"/>
      <c r="B254" s="23" t="str">
        <f>IFERROR(VLOOKUP($A254,②利用者名簿!$A:$D,2,0),"")</f>
        <v/>
      </c>
      <c r="C254" s="108" t="str">
        <f>IF(D254=0,"",IF(D254&gt;3,①基本情報!$B$5,①基本情報!$B$5+1))</f>
        <v/>
      </c>
      <c r="D254" s="65"/>
      <c r="E254" s="65"/>
      <c r="F254" s="35" t="str">
        <f t="shared" si="52"/>
        <v>//</v>
      </c>
      <c r="G254" s="62"/>
      <c r="H254" s="62"/>
      <c r="I254" s="23" t="str">
        <f t="shared" si="46"/>
        <v/>
      </c>
      <c r="J254" s="62"/>
      <c r="K254" s="64"/>
      <c r="L254" s="64"/>
      <c r="M254" s="62"/>
      <c r="N254" s="23" t="str">
        <f>IFERROR(VLOOKUP($A254,②利用者名簿!$A:$D,3,0),"")</f>
        <v/>
      </c>
      <c r="O254" s="39" t="str">
        <f>IFERROR(2*①基本情報!$B$12*③入力シート!I254,"")</f>
        <v/>
      </c>
      <c r="P254" s="39" t="str">
        <f>IFERROR(N254*③入力シート!I254,"")</f>
        <v/>
      </c>
      <c r="Q254" s="23" t="str">
        <f>IFERROR(VLOOKUP($A254,②利用者名簿!$A:$D,4,0),"")</f>
        <v/>
      </c>
      <c r="S254" s="96">
        <f t="shared" si="47"/>
        <v>1</v>
      </c>
      <c r="T254" s="96" t="str">
        <f t="shared" si="41"/>
        <v/>
      </c>
      <c r="U254" s="96">
        <f t="shared" si="42"/>
        <v>0</v>
      </c>
      <c r="V254" s="96" t="str">
        <f t="shared" si="43"/>
        <v/>
      </c>
      <c r="W254" s="97" t="str">
        <f t="shared" si="44"/>
        <v/>
      </c>
      <c r="X254" s="96">
        <f t="shared" si="45"/>
        <v>0</v>
      </c>
      <c r="Y254" s="96" t="str">
        <f t="shared" si="50"/>
        <v/>
      </c>
      <c r="Z254" s="96" t="str">
        <f t="shared" si="48"/>
        <v>年0月</v>
      </c>
      <c r="AA254" s="96">
        <f t="shared" si="51"/>
        <v>2000</v>
      </c>
      <c r="AB254" s="96">
        <f t="shared" si="49"/>
        <v>2000</v>
      </c>
      <c r="AC254" s="96"/>
      <c r="AD254" s="96"/>
    </row>
    <row r="255" spans="1:30" ht="18.75" customHeight="1">
      <c r="A255" s="62"/>
      <c r="B255" s="23" t="str">
        <f>IFERROR(VLOOKUP($A255,②利用者名簿!$A:$D,2,0),"")</f>
        <v/>
      </c>
      <c r="C255" s="108" t="str">
        <f>IF(D255=0,"",IF(D255&gt;3,①基本情報!$B$5,①基本情報!$B$5+1))</f>
        <v/>
      </c>
      <c r="D255" s="65"/>
      <c r="E255" s="65"/>
      <c r="F255" s="35" t="str">
        <f t="shared" si="52"/>
        <v>//</v>
      </c>
      <c r="G255" s="62"/>
      <c r="H255" s="62"/>
      <c r="I255" s="23" t="str">
        <f t="shared" si="46"/>
        <v/>
      </c>
      <c r="J255" s="62"/>
      <c r="K255" s="64"/>
      <c r="L255" s="64"/>
      <c r="M255" s="62"/>
      <c r="N255" s="23" t="str">
        <f>IFERROR(VLOOKUP($A255,②利用者名簿!$A:$D,3,0),"")</f>
        <v/>
      </c>
      <c r="O255" s="39" t="str">
        <f>IFERROR(2*①基本情報!$B$12*③入力シート!I255,"")</f>
        <v/>
      </c>
      <c r="P255" s="39" t="str">
        <f>IFERROR(N255*③入力シート!I255,"")</f>
        <v/>
      </c>
      <c r="Q255" s="23" t="str">
        <f>IFERROR(VLOOKUP($A255,②利用者名簿!$A:$D,4,0),"")</f>
        <v/>
      </c>
      <c r="S255" s="96">
        <f t="shared" si="47"/>
        <v>1</v>
      </c>
      <c r="T255" s="96" t="str">
        <f t="shared" si="41"/>
        <v/>
      </c>
      <c r="U255" s="96">
        <f t="shared" si="42"/>
        <v>0</v>
      </c>
      <c r="V255" s="96" t="str">
        <f t="shared" si="43"/>
        <v/>
      </c>
      <c r="W255" s="97" t="str">
        <f t="shared" si="44"/>
        <v/>
      </c>
      <c r="X255" s="96">
        <f t="shared" si="45"/>
        <v>0</v>
      </c>
      <c r="Y255" s="96" t="str">
        <f t="shared" si="50"/>
        <v/>
      </c>
      <c r="Z255" s="96" t="str">
        <f t="shared" si="48"/>
        <v>年0月</v>
      </c>
      <c r="AA255" s="96">
        <f t="shared" si="51"/>
        <v>2000</v>
      </c>
      <c r="AB255" s="96">
        <f t="shared" si="49"/>
        <v>2000</v>
      </c>
      <c r="AC255" s="96"/>
      <c r="AD255" s="96"/>
    </row>
    <row r="256" spans="1:30" ht="18.75" customHeight="1">
      <c r="A256" s="62"/>
      <c r="B256" s="23" t="str">
        <f>IFERROR(VLOOKUP($A256,②利用者名簿!$A:$D,2,0),"")</f>
        <v/>
      </c>
      <c r="C256" s="108" t="str">
        <f>IF(D256=0,"",IF(D256&gt;3,①基本情報!$B$5,①基本情報!$B$5+1))</f>
        <v/>
      </c>
      <c r="D256" s="65"/>
      <c r="E256" s="65"/>
      <c r="F256" s="35" t="str">
        <f t="shared" si="52"/>
        <v>//</v>
      </c>
      <c r="G256" s="62"/>
      <c r="H256" s="62"/>
      <c r="I256" s="23" t="str">
        <f t="shared" si="46"/>
        <v/>
      </c>
      <c r="J256" s="62"/>
      <c r="K256" s="64"/>
      <c r="L256" s="64"/>
      <c r="M256" s="62"/>
      <c r="N256" s="23" t="str">
        <f>IFERROR(VLOOKUP($A256,②利用者名簿!$A:$D,3,0),"")</f>
        <v/>
      </c>
      <c r="O256" s="39" t="str">
        <f>IFERROR(2*①基本情報!$B$12*③入力シート!I256,"")</f>
        <v/>
      </c>
      <c r="P256" s="39" t="str">
        <f>IFERROR(N256*③入力シート!I256,"")</f>
        <v/>
      </c>
      <c r="Q256" s="23" t="str">
        <f>IFERROR(VLOOKUP($A256,②利用者名簿!$A:$D,4,0),"")</f>
        <v/>
      </c>
      <c r="S256" s="96">
        <f t="shared" si="47"/>
        <v>1</v>
      </c>
      <c r="T256" s="96" t="str">
        <f t="shared" si="41"/>
        <v/>
      </c>
      <c r="U256" s="96">
        <f t="shared" si="42"/>
        <v>0</v>
      </c>
      <c r="V256" s="96" t="str">
        <f t="shared" si="43"/>
        <v/>
      </c>
      <c r="W256" s="97" t="str">
        <f t="shared" si="44"/>
        <v/>
      </c>
      <c r="X256" s="96">
        <f t="shared" si="45"/>
        <v>0</v>
      </c>
      <c r="Y256" s="96" t="str">
        <f t="shared" si="50"/>
        <v/>
      </c>
      <c r="Z256" s="96" t="str">
        <f t="shared" si="48"/>
        <v>年0月</v>
      </c>
      <c r="AA256" s="96">
        <f t="shared" si="51"/>
        <v>2000</v>
      </c>
      <c r="AB256" s="96">
        <f t="shared" si="49"/>
        <v>2000</v>
      </c>
      <c r="AC256" s="96"/>
      <c r="AD256" s="96"/>
    </row>
    <row r="257" spans="1:30" ht="18.75" customHeight="1">
      <c r="A257" s="62"/>
      <c r="B257" s="23" t="str">
        <f>IFERROR(VLOOKUP($A257,②利用者名簿!$A:$D,2,0),"")</f>
        <v/>
      </c>
      <c r="C257" s="108" t="str">
        <f>IF(D257=0,"",IF(D257&gt;3,①基本情報!$B$5,①基本情報!$B$5+1))</f>
        <v/>
      </c>
      <c r="D257" s="65"/>
      <c r="E257" s="65"/>
      <c r="F257" s="35" t="str">
        <f t="shared" si="52"/>
        <v>//</v>
      </c>
      <c r="G257" s="62"/>
      <c r="H257" s="62"/>
      <c r="I257" s="23" t="str">
        <f t="shared" si="46"/>
        <v/>
      </c>
      <c r="J257" s="62"/>
      <c r="K257" s="64"/>
      <c r="L257" s="64"/>
      <c r="M257" s="62"/>
      <c r="N257" s="23" t="str">
        <f>IFERROR(VLOOKUP($A257,②利用者名簿!$A:$D,3,0),"")</f>
        <v/>
      </c>
      <c r="O257" s="39" t="str">
        <f>IFERROR(2*①基本情報!$B$12*③入力シート!I257,"")</f>
        <v/>
      </c>
      <c r="P257" s="39" t="str">
        <f>IFERROR(N257*③入力シート!I257,"")</f>
        <v/>
      </c>
      <c r="Q257" s="23" t="str">
        <f>IFERROR(VLOOKUP($A257,②利用者名簿!$A:$D,4,0),"")</f>
        <v/>
      </c>
      <c r="S257" s="96">
        <f t="shared" si="47"/>
        <v>1</v>
      </c>
      <c r="T257" s="96" t="str">
        <f t="shared" si="41"/>
        <v/>
      </c>
      <c r="U257" s="96">
        <f t="shared" si="42"/>
        <v>0</v>
      </c>
      <c r="V257" s="96" t="str">
        <f t="shared" si="43"/>
        <v/>
      </c>
      <c r="W257" s="97" t="str">
        <f t="shared" si="44"/>
        <v/>
      </c>
      <c r="X257" s="96">
        <f t="shared" si="45"/>
        <v>0</v>
      </c>
      <c r="Y257" s="96" t="str">
        <f t="shared" si="50"/>
        <v/>
      </c>
      <c r="Z257" s="96" t="str">
        <f t="shared" si="48"/>
        <v>年0月</v>
      </c>
      <c r="AA257" s="96">
        <f t="shared" si="51"/>
        <v>2000</v>
      </c>
      <c r="AB257" s="96">
        <f t="shared" si="49"/>
        <v>2000</v>
      </c>
      <c r="AC257" s="96"/>
      <c r="AD257" s="96"/>
    </row>
    <row r="258" spans="1:30" ht="18.75" customHeight="1">
      <c r="A258" s="62"/>
      <c r="B258" s="23" t="str">
        <f>IFERROR(VLOOKUP($A258,②利用者名簿!$A:$D,2,0),"")</f>
        <v/>
      </c>
      <c r="C258" s="108" t="str">
        <f>IF(D258=0,"",IF(D258&gt;3,①基本情報!$B$5,①基本情報!$B$5+1))</f>
        <v/>
      </c>
      <c r="D258" s="65"/>
      <c r="E258" s="65"/>
      <c r="F258" s="35" t="str">
        <f t="shared" si="52"/>
        <v>//</v>
      </c>
      <c r="G258" s="62"/>
      <c r="H258" s="62"/>
      <c r="I258" s="23" t="str">
        <f t="shared" si="46"/>
        <v/>
      </c>
      <c r="J258" s="62"/>
      <c r="K258" s="64"/>
      <c r="L258" s="64"/>
      <c r="M258" s="62"/>
      <c r="N258" s="23" t="str">
        <f>IFERROR(VLOOKUP($A258,②利用者名簿!$A:$D,3,0),"")</f>
        <v/>
      </c>
      <c r="O258" s="39" t="str">
        <f>IFERROR(2*①基本情報!$B$12*③入力シート!I258,"")</f>
        <v/>
      </c>
      <c r="P258" s="39" t="str">
        <f>IFERROR(N258*③入力シート!I258,"")</f>
        <v/>
      </c>
      <c r="Q258" s="23" t="str">
        <f>IFERROR(VLOOKUP($A258,②利用者名簿!$A:$D,4,0),"")</f>
        <v/>
      </c>
      <c r="S258" s="96">
        <f t="shared" si="47"/>
        <v>1</v>
      </c>
      <c r="T258" s="96" t="str">
        <f t="shared" si="41"/>
        <v/>
      </c>
      <c r="U258" s="96">
        <f t="shared" si="42"/>
        <v>0</v>
      </c>
      <c r="V258" s="96" t="str">
        <f t="shared" si="43"/>
        <v/>
      </c>
      <c r="W258" s="97" t="str">
        <f t="shared" si="44"/>
        <v/>
      </c>
      <c r="X258" s="96">
        <f t="shared" si="45"/>
        <v>0</v>
      </c>
      <c r="Y258" s="96" t="str">
        <f t="shared" si="50"/>
        <v/>
      </c>
      <c r="Z258" s="96" t="str">
        <f t="shared" si="48"/>
        <v>年0月</v>
      </c>
      <c r="AA258" s="96">
        <f t="shared" si="51"/>
        <v>2000</v>
      </c>
      <c r="AB258" s="96">
        <f t="shared" si="49"/>
        <v>2000</v>
      </c>
      <c r="AC258" s="96"/>
      <c r="AD258" s="96"/>
    </row>
    <row r="259" spans="1:30" ht="18.75" customHeight="1">
      <c r="A259" s="62"/>
      <c r="B259" s="23" t="str">
        <f>IFERROR(VLOOKUP($A259,②利用者名簿!$A:$D,2,0),"")</f>
        <v/>
      </c>
      <c r="C259" s="108" t="str">
        <f>IF(D259=0,"",IF(D259&gt;3,①基本情報!$B$5,①基本情報!$B$5+1))</f>
        <v/>
      </c>
      <c r="D259" s="65"/>
      <c r="E259" s="65"/>
      <c r="F259" s="35" t="str">
        <f t="shared" si="52"/>
        <v>//</v>
      </c>
      <c r="G259" s="62"/>
      <c r="H259" s="62"/>
      <c r="I259" s="23" t="str">
        <f t="shared" si="46"/>
        <v/>
      </c>
      <c r="J259" s="62"/>
      <c r="K259" s="64"/>
      <c r="L259" s="64"/>
      <c r="M259" s="62"/>
      <c r="N259" s="23" t="str">
        <f>IFERROR(VLOOKUP($A259,②利用者名簿!$A:$D,3,0),"")</f>
        <v/>
      </c>
      <c r="O259" s="39" t="str">
        <f>IFERROR(2*①基本情報!$B$12*③入力シート!I259,"")</f>
        <v/>
      </c>
      <c r="P259" s="39" t="str">
        <f>IFERROR(N259*③入力シート!I259,"")</f>
        <v/>
      </c>
      <c r="Q259" s="23" t="str">
        <f>IFERROR(VLOOKUP($A259,②利用者名簿!$A:$D,4,0),"")</f>
        <v/>
      </c>
      <c r="S259" s="96">
        <f t="shared" si="47"/>
        <v>1</v>
      </c>
      <c r="T259" s="96" t="str">
        <f t="shared" si="41"/>
        <v/>
      </c>
      <c r="U259" s="96">
        <f t="shared" si="42"/>
        <v>0</v>
      </c>
      <c r="V259" s="96" t="str">
        <f t="shared" si="43"/>
        <v/>
      </c>
      <c r="W259" s="97" t="str">
        <f t="shared" si="44"/>
        <v/>
      </c>
      <c r="X259" s="96">
        <f t="shared" si="45"/>
        <v>0</v>
      </c>
      <c r="Y259" s="96" t="str">
        <f t="shared" si="50"/>
        <v/>
      </c>
      <c r="Z259" s="96" t="str">
        <f t="shared" si="48"/>
        <v>年0月</v>
      </c>
      <c r="AA259" s="96">
        <f t="shared" si="51"/>
        <v>2000</v>
      </c>
      <c r="AB259" s="96">
        <f t="shared" si="49"/>
        <v>2000</v>
      </c>
      <c r="AC259" s="96"/>
      <c r="AD259" s="96"/>
    </row>
    <row r="260" spans="1:30" ht="18.75" customHeight="1">
      <c r="A260" s="62"/>
      <c r="B260" s="23" t="str">
        <f>IFERROR(VLOOKUP($A260,②利用者名簿!$A:$D,2,0),"")</f>
        <v/>
      </c>
      <c r="C260" s="108" t="str">
        <f>IF(D260=0,"",IF(D260&gt;3,①基本情報!$B$5,①基本情報!$B$5+1))</f>
        <v/>
      </c>
      <c r="D260" s="65"/>
      <c r="E260" s="65"/>
      <c r="F260" s="35" t="str">
        <f t="shared" si="52"/>
        <v>//</v>
      </c>
      <c r="G260" s="62"/>
      <c r="H260" s="62"/>
      <c r="I260" s="23" t="str">
        <f t="shared" si="46"/>
        <v/>
      </c>
      <c r="J260" s="62"/>
      <c r="K260" s="64"/>
      <c r="L260" s="64"/>
      <c r="M260" s="62"/>
      <c r="N260" s="23" t="str">
        <f>IFERROR(VLOOKUP($A260,②利用者名簿!$A:$D,3,0),"")</f>
        <v/>
      </c>
      <c r="O260" s="39" t="str">
        <f>IFERROR(2*①基本情報!$B$12*③入力シート!I260,"")</f>
        <v/>
      </c>
      <c r="P260" s="39" t="str">
        <f>IFERROR(N260*③入力シート!I260,"")</f>
        <v/>
      </c>
      <c r="Q260" s="23" t="str">
        <f>IFERROR(VLOOKUP($A260,②利用者名簿!$A:$D,4,0),"")</f>
        <v/>
      </c>
      <c r="S260" s="96">
        <f t="shared" si="47"/>
        <v>1</v>
      </c>
      <c r="T260" s="96" t="str">
        <f t="shared" si="41"/>
        <v/>
      </c>
      <c r="U260" s="96">
        <f t="shared" si="42"/>
        <v>0</v>
      </c>
      <c r="V260" s="96" t="str">
        <f t="shared" si="43"/>
        <v/>
      </c>
      <c r="W260" s="97" t="str">
        <f t="shared" si="44"/>
        <v/>
      </c>
      <c r="X260" s="96">
        <f t="shared" si="45"/>
        <v>0</v>
      </c>
      <c r="Y260" s="96" t="str">
        <f t="shared" si="50"/>
        <v/>
      </c>
      <c r="Z260" s="96" t="str">
        <f t="shared" si="48"/>
        <v>年0月</v>
      </c>
      <c r="AA260" s="96">
        <f t="shared" si="51"/>
        <v>2000</v>
      </c>
      <c r="AB260" s="96">
        <f t="shared" si="49"/>
        <v>2000</v>
      </c>
      <c r="AC260" s="96"/>
      <c r="AD260" s="96"/>
    </row>
    <row r="261" spans="1:30" ht="18.75" customHeight="1">
      <c r="A261" s="62"/>
      <c r="B261" s="23" t="str">
        <f>IFERROR(VLOOKUP($A261,②利用者名簿!$A:$D,2,0),"")</f>
        <v/>
      </c>
      <c r="C261" s="108" t="str">
        <f>IF(D261=0,"",IF(D261&gt;3,①基本情報!$B$5,①基本情報!$B$5+1))</f>
        <v/>
      </c>
      <c r="D261" s="65"/>
      <c r="E261" s="65"/>
      <c r="F261" s="35" t="str">
        <f t="shared" si="52"/>
        <v>//</v>
      </c>
      <c r="G261" s="62"/>
      <c r="H261" s="62"/>
      <c r="I261" s="23" t="str">
        <f t="shared" si="46"/>
        <v/>
      </c>
      <c r="J261" s="62"/>
      <c r="K261" s="64"/>
      <c r="L261" s="64"/>
      <c r="M261" s="62"/>
      <c r="N261" s="23" t="str">
        <f>IFERROR(VLOOKUP($A261,②利用者名簿!$A:$D,3,0),"")</f>
        <v/>
      </c>
      <c r="O261" s="39" t="str">
        <f>IFERROR(2*①基本情報!$B$12*③入力シート!I261,"")</f>
        <v/>
      </c>
      <c r="P261" s="39" t="str">
        <f>IFERROR(N261*③入力シート!I261,"")</f>
        <v/>
      </c>
      <c r="Q261" s="23" t="str">
        <f>IFERROR(VLOOKUP($A261,②利用者名簿!$A:$D,4,0),"")</f>
        <v/>
      </c>
      <c r="S261" s="96">
        <f t="shared" si="47"/>
        <v>1</v>
      </c>
      <c r="T261" s="96" t="str">
        <f t="shared" ref="T261:T324" si="53">IF(D261=0,"",(A261*1000000+C261*100+D261))</f>
        <v/>
      </c>
      <c r="U261" s="96">
        <f t="shared" ref="U261:U324" si="54">A261</f>
        <v>0</v>
      </c>
      <c r="V261" s="96" t="str">
        <f t="shared" ref="V261:V324" si="55">B261</f>
        <v/>
      </c>
      <c r="W261" s="97" t="str">
        <f t="shared" ref="W261:W324" si="56">C261</f>
        <v/>
      </c>
      <c r="X261" s="96">
        <f t="shared" ref="X261:X324" si="57">D261</f>
        <v>0</v>
      </c>
      <c r="Y261" s="96" t="str">
        <f t="shared" si="50"/>
        <v/>
      </c>
      <c r="Z261" s="96" t="str">
        <f t="shared" si="48"/>
        <v>年0月</v>
      </c>
      <c r="AA261" s="96">
        <f t="shared" si="51"/>
        <v>2000</v>
      </c>
      <c r="AB261" s="96">
        <f t="shared" si="49"/>
        <v>2000</v>
      </c>
      <c r="AC261" s="96"/>
      <c r="AD261" s="96"/>
    </row>
    <row r="262" spans="1:30" ht="18.75" customHeight="1">
      <c r="A262" s="62"/>
      <c r="B262" s="23" t="str">
        <f>IFERROR(VLOOKUP($A262,②利用者名簿!$A:$D,2,0),"")</f>
        <v/>
      </c>
      <c r="C262" s="108" t="str">
        <f>IF(D262=0,"",IF(D262&gt;3,①基本情報!$B$5,①基本情報!$B$5+1))</f>
        <v/>
      </c>
      <c r="D262" s="65"/>
      <c r="E262" s="65"/>
      <c r="F262" s="35" t="str">
        <f t="shared" si="52"/>
        <v>//</v>
      </c>
      <c r="G262" s="62"/>
      <c r="H262" s="62"/>
      <c r="I262" s="23" t="str">
        <f t="shared" ref="I262:I325" si="58">IFERROR(MROUND((ROUNDDOWN($H262,-2)-ROUNDDOWN($G262,-2))/100+(RIGHT($H262,2)-RIGHT($G262,2))/60,0.5),"")</f>
        <v/>
      </c>
      <c r="J262" s="62"/>
      <c r="K262" s="64"/>
      <c r="L262" s="64"/>
      <c r="M262" s="62"/>
      <c r="N262" s="23" t="str">
        <f>IFERROR(VLOOKUP($A262,②利用者名簿!$A:$D,3,0),"")</f>
        <v/>
      </c>
      <c r="O262" s="39" t="str">
        <f>IFERROR(2*①基本情報!$B$12*③入力シート!I262,"")</f>
        <v/>
      </c>
      <c r="P262" s="39" t="str">
        <f>IFERROR(N262*③入力シート!I262,"")</f>
        <v/>
      </c>
      <c r="Q262" s="23" t="str">
        <f>IFERROR(VLOOKUP($A262,②利用者名簿!$A:$D,4,0),"")</f>
        <v/>
      </c>
      <c r="S262" s="96">
        <f t="shared" ref="S262:S325" si="59">IF(U262=0,S261,IF(T262=T261,S261,S261+1))</f>
        <v>1</v>
      </c>
      <c r="T262" s="96" t="str">
        <f t="shared" si="53"/>
        <v/>
      </c>
      <c r="U262" s="96">
        <f t="shared" si="54"/>
        <v>0</v>
      </c>
      <c r="V262" s="96" t="str">
        <f t="shared" si="55"/>
        <v/>
      </c>
      <c r="W262" s="97" t="str">
        <f t="shared" si="56"/>
        <v/>
      </c>
      <c r="X262" s="96">
        <f t="shared" si="57"/>
        <v>0</v>
      </c>
      <c r="Y262" s="96" t="str">
        <f t="shared" si="50"/>
        <v/>
      </c>
      <c r="Z262" s="96" t="str">
        <f t="shared" ref="Z262:Z325" si="60">IF(W262=0,"",W262&amp;"年"&amp;X262&amp;"月")</f>
        <v>年0月</v>
      </c>
      <c r="AA262" s="96">
        <f t="shared" si="51"/>
        <v>2000</v>
      </c>
      <c r="AB262" s="96">
        <f t="shared" ref="AB262:AB325" si="61">U262*100+AA262</f>
        <v>2000</v>
      </c>
      <c r="AC262" s="96"/>
      <c r="AD262" s="96"/>
    </row>
    <row r="263" spans="1:30" ht="18.75" customHeight="1">
      <c r="A263" s="62"/>
      <c r="B263" s="23" t="str">
        <f>IFERROR(VLOOKUP($A263,②利用者名簿!$A:$D,2,0),"")</f>
        <v/>
      </c>
      <c r="C263" s="108" t="str">
        <f>IF(D263=0,"",IF(D263&gt;3,①基本情報!$B$5,①基本情報!$B$5+1))</f>
        <v/>
      </c>
      <c r="D263" s="65"/>
      <c r="E263" s="65"/>
      <c r="F263" s="35" t="str">
        <f t="shared" si="52"/>
        <v>//</v>
      </c>
      <c r="G263" s="62"/>
      <c r="H263" s="62"/>
      <c r="I263" s="23" t="str">
        <f t="shared" si="58"/>
        <v/>
      </c>
      <c r="J263" s="62"/>
      <c r="K263" s="64"/>
      <c r="L263" s="64"/>
      <c r="M263" s="62"/>
      <c r="N263" s="23" t="str">
        <f>IFERROR(VLOOKUP($A263,②利用者名簿!$A:$D,3,0),"")</f>
        <v/>
      </c>
      <c r="O263" s="39" t="str">
        <f>IFERROR(2*①基本情報!$B$12*③入力シート!I263,"")</f>
        <v/>
      </c>
      <c r="P263" s="39" t="str">
        <f>IFERROR(N263*③入力シート!I263,"")</f>
        <v/>
      </c>
      <c r="Q263" s="23" t="str">
        <f>IFERROR(VLOOKUP($A263,②利用者名簿!$A:$D,4,0),"")</f>
        <v/>
      </c>
      <c r="S263" s="96">
        <f t="shared" si="59"/>
        <v>1</v>
      </c>
      <c r="T263" s="96" t="str">
        <f t="shared" si="53"/>
        <v/>
      </c>
      <c r="U263" s="96">
        <f t="shared" si="54"/>
        <v>0</v>
      </c>
      <c r="V263" s="96" t="str">
        <f t="shared" si="55"/>
        <v/>
      </c>
      <c r="W263" s="97" t="str">
        <f t="shared" si="56"/>
        <v/>
      </c>
      <c r="X263" s="96">
        <f t="shared" si="57"/>
        <v>0</v>
      </c>
      <c r="Y263" s="96" t="str">
        <f t="shared" si="50"/>
        <v/>
      </c>
      <c r="Z263" s="96" t="str">
        <f t="shared" si="60"/>
        <v>年0月</v>
      </c>
      <c r="AA263" s="96">
        <f t="shared" si="51"/>
        <v>2000</v>
      </c>
      <c r="AB263" s="96">
        <f t="shared" si="61"/>
        <v>2000</v>
      </c>
      <c r="AC263" s="96"/>
      <c r="AD263" s="96"/>
    </row>
    <row r="264" spans="1:30" ht="18.75" customHeight="1">
      <c r="A264" s="62"/>
      <c r="B264" s="23" t="str">
        <f>IFERROR(VLOOKUP($A264,②利用者名簿!$A:$D,2,0),"")</f>
        <v/>
      </c>
      <c r="C264" s="108" t="str">
        <f>IF(D264=0,"",IF(D264&gt;3,①基本情報!$B$5,①基本情報!$B$5+1))</f>
        <v/>
      </c>
      <c r="D264" s="65"/>
      <c r="E264" s="65"/>
      <c r="F264" s="35" t="str">
        <f t="shared" si="52"/>
        <v>//</v>
      </c>
      <c r="G264" s="62"/>
      <c r="H264" s="62"/>
      <c r="I264" s="23" t="str">
        <f t="shared" si="58"/>
        <v/>
      </c>
      <c r="J264" s="62"/>
      <c r="K264" s="64"/>
      <c r="L264" s="64"/>
      <c r="M264" s="62"/>
      <c r="N264" s="23" t="str">
        <f>IFERROR(VLOOKUP($A264,②利用者名簿!$A:$D,3,0),"")</f>
        <v/>
      </c>
      <c r="O264" s="39" t="str">
        <f>IFERROR(2*①基本情報!$B$12*③入力シート!I264,"")</f>
        <v/>
      </c>
      <c r="P264" s="39" t="str">
        <f>IFERROR(N264*③入力シート!I264,"")</f>
        <v/>
      </c>
      <c r="Q264" s="23" t="str">
        <f>IFERROR(VLOOKUP($A264,②利用者名簿!$A:$D,4,0),"")</f>
        <v/>
      </c>
      <c r="S264" s="96">
        <f t="shared" si="59"/>
        <v>1</v>
      </c>
      <c r="T264" s="96" t="str">
        <f t="shared" si="53"/>
        <v/>
      </c>
      <c r="U264" s="96">
        <f t="shared" si="54"/>
        <v>0</v>
      </c>
      <c r="V264" s="96" t="str">
        <f t="shared" si="55"/>
        <v/>
      </c>
      <c r="W264" s="97" t="str">
        <f t="shared" si="56"/>
        <v/>
      </c>
      <c r="X264" s="96">
        <f t="shared" si="57"/>
        <v>0</v>
      </c>
      <c r="Y264" s="96" t="str">
        <f t="shared" si="50"/>
        <v/>
      </c>
      <c r="Z264" s="96" t="str">
        <f t="shared" si="60"/>
        <v>年0月</v>
      </c>
      <c r="AA264" s="96">
        <f t="shared" si="51"/>
        <v>2000</v>
      </c>
      <c r="AB264" s="96">
        <f t="shared" si="61"/>
        <v>2000</v>
      </c>
      <c r="AC264" s="96"/>
      <c r="AD264" s="96"/>
    </row>
    <row r="265" spans="1:30" ht="18.75" customHeight="1">
      <c r="A265" s="62"/>
      <c r="B265" s="23" t="str">
        <f>IFERROR(VLOOKUP($A265,②利用者名簿!$A:$D,2,0),"")</f>
        <v/>
      </c>
      <c r="C265" s="108" t="str">
        <f>IF(D265=0,"",IF(D265&gt;3,①基本情報!$B$5,①基本情報!$B$5+1))</f>
        <v/>
      </c>
      <c r="D265" s="65"/>
      <c r="E265" s="65"/>
      <c r="F265" s="35" t="str">
        <f t="shared" si="52"/>
        <v>//</v>
      </c>
      <c r="G265" s="62"/>
      <c r="H265" s="62"/>
      <c r="I265" s="23" t="str">
        <f t="shared" si="58"/>
        <v/>
      </c>
      <c r="J265" s="62"/>
      <c r="K265" s="64"/>
      <c r="L265" s="64"/>
      <c r="M265" s="62"/>
      <c r="N265" s="23" t="str">
        <f>IFERROR(VLOOKUP($A265,②利用者名簿!$A:$D,3,0),"")</f>
        <v/>
      </c>
      <c r="O265" s="39" t="str">
        <f>IFERROR(2*①基本情報!$B$12*③入力シート!I265,"")</f>
        <v/>
      </c>
      <c r="P265" s="39" t="str">
        <f>IFERROR(N265*③入力シート!I265,"")</f>
        <v/>
      </c>
      <c r="Q265" s="23" t="str">
        <f>IFERROR(VLOOKUP($A265,②利用者名簿!$A:$D,4,0),"")</f>
        <v/>
      </c>
      <c r="S265" s="96">
        <f t="shared" si="59"/>
        <v>1</v>
      </c>
      <c r="T265" s="96" t="str">
        <f t="shared" si="53"/>
        <v/>
      </c>
      <c r="U265" s="96">
        <f t="shared" si="54"/>
        <v>0</v>
      </c>
      <c r="V265" s="96" t="str">
        <f t="shared" si="55"/>
        <v/>
      </c>
      <c r="W265" s="97" t="str">
        <f t="shared" si="56"/>
        <v/>
      </c>
      <c r="X265" s="96">
        <f t="shared" si="57"/>
        <v>0</v>
      </c>
      <c r="Y265" s="96" t="str">
        <f t="shared" si="50"/>
        <v/>
      </c>
      <c r="Z265" s="96" t="str">
        <f t="shared" si="60"/>
        <v>年0月</v>
      </c>
      <c r="AA265" s="96">
        <f t="shared" si="51"/>
        <v>2000</v>
      </c>
      <c r="AB265" s="96">
        <f t="shared" si="61"/>
        <v>2000</v>
      </c>
      <c r="AC265" s="96"/>
      <c r="AD265" s="96"/>
    </row>
    <row r="266" spans="1:30" ht="18.75" customHeight="1">
      <c r="A266" s="62"/>
      <c r="B266" s="23" t="str">
        <f>IFERROR(VLOOKUP($A266,②利用者名簿!$A:$D,2,0),"")</f>
        <v/>
      </c>
      <c r="C266" s="108" t="str">
        <f>IF(D266=0,"",IF(D266&gt;3,①基本情報!$B$5,①基本情報!$B$5+1))</f>
        <v/>
      </c>
      <c r="D266" s="65"/>
      <c r="E266" s="65"/>
      <c r="F266" s="35" t="str">
        <f t="shared" si="52"/>
        <v>//</v>
      </c>
      <c r="G266" s="62"/>
      <c r="H266" s="62"/>
      <c r="I266" s="23" t="str">
        <f t="shared" si="58"/>
        <v/>
      </c>
      <c r="J266" s="62"/>
      <c r="K266" s="64"/>
      <c r="L266" s="64"/>
      <c r="M266" s="62"/>
      <c r="N266" s="23" t="str">
        <f>IFERROR(VLOOKUP($A266,②利用者名簿!$A:$D,3,0),"")</f>
        <v/>
      </c>
      <c r="O266" s="39" t="str">
        <f>IFERROR(2*①基本情報!$B$12*③入力シート!I266,"")</f>
        <v/>
      </c>
      <c r="P266" s="39" t="str">
        <f>IFERROR(N266*③入力シート!I266,"")</f>
        <v/>
      </c>
      <c r="Q266" s="23" t="str">
        <f>IFERROR(VLOOKUP($A266,②利用者名簿!$A:$D,4,0),"")</f>
        <v/>
      </c>
      <c r="S266" s="96">
        <f t="shared" si="59"/>
        <v>1</v>
      </c>
      <c r="T266" s="96" t="str">
        <f t="shared" si="53"/>
        <v/>
      </c>
      <c r="U266" s="96">
        <f t="shared" si="54"/>
        <v>0</v>
      </c>
      <c r="V266" s="96" t="str">
        <f t="shared" si="55"/>
        <v/>
      </c>
      <c r="W266" s="97" t="str">
        <f t="shared" si="56"/>
        <v/>
      </c>
      <c r="X266" s="96">
        <f t="shared" si="57"/>
        <v>0</v>
      </c>
      <c r="Y266" s="96" t="str">
        <f t="shared" ref="Y266:Y329" si="62">IFERROR(IF(W266=0,"",$W266*100+X266),"")</f>
        <v/>
      </c>
      <c r="Z266" s="96" t="str">
        <f t="shared" si="60"/>
        <v>年0月</v>
      </c>
      <c r="AA266" s="96">
        <f t="shared" si="51"/>
        <v>2000</v>
      </c>
      <c r="AB266" s="96">
        <f t="shared" si="61"/>
        <v>2000</v>
      </c>
      <c r="AC266" s="96"/>
      <c r="AD266" s="96"/>
    </row>
    <row r="267" spans="1:30" ht="18.75" customHeight="1">
      <c r="A267" s="62"/>
      <c r="B267" s="23" t="str">
        <f>IFERROR(VLOOKUP($A267,②利用者名簿!$A:$D,2,0),"")</f>
        <v/>
      </c>
      <c r="C267" s="108" t="str">
        <f>IF(D267=0,"",IF(D267&gt;3,①基本情報!$B$5,①基本情報!$B$5+1))</f>
        <v/>
      </c>
      <c r="D267" s="65"/>
      <c r="E267" s="65"/>
      <c r="F267" s="35" t="str">
        <f t="shared" si="52"/>
        <v>//</v>
      </c>
      <c r="G267" s="62"/>
      <c r="H267" s="62"/>
      <c r="I267" s="23" t="str">
        <f t="shared" si="58"/>
        <v/>
      </c>
      <c r="J267" s="62"/>
      <c r="K267" s="64"/>
      <c r="L267" s="64"/>
      <c r="M267" s="62"/>
      <c r="N267" s="23" t="str">
        <f>IFERROR(VLOOKUP($A267,②利用者名簿!$A:$D,3,0),"")</f>
        <v/>
      </c>
      <c r="O267" s="39" t="str">
        <f>IFERROR(2*①基本情報!$B$12*③入力シート!I267,"")</f>
        <v/>
      </c>
      <c r="P267" s="39" t="str">
        <f>IFERROR(N267*③入力シート!I267,"")</f>
        <v/>
      </c>
      <c r="Q267" s="23" t="str">
        <f>IFERROR(VLOOKUP($A267,②利用者名簿!$A:$D,4,0),"")</f>
        <v/>
      </c>
      <c r="S267" s="96">
        <f t="shared" si="59"/>
        <v>1</v>
      </c>
      <c r="T267" s="96" t="str">
        <f t="shared" si="53"/>
        <v/>
      </c>
      <c r="U267" s="96">
        <f t="shared" si="54"/>
        <v>0</v>
      </c>
      <c r="V267" s="96" t="str">
        <f t="shared" si="55"/>
        <v/>
      </c>
      <c r="W267" s="97" t="str">
        <f t="shared" si="56"/>
        <v/>
      </c>
      <c r="X267" s="96">
        <f t="shared" si="57"/>
        <v>0</v>
      </c>
      <c r="Y267" s="96" t="str">
        <f t="shared" si="62"/>
        <v/>
      </c>
      <c r="Z267" s="96" t="str">
        <f t="shared" si="60"/>
        <v>年0月</v>
      </c>
      <c r="AA267" s="96">
        <f t="shared" si="51"/>
        <v>2000</v>
      </c>
      <c r="AB267" s="96">
        <f t="shared" si="61"/>
        <v>2000</v>
      </c>
      <c r="AC267" s="96"/>
      <c r="AD267" s="96"/>
    </row>
    <row r="268" spans="1:30" ht="18.75" customHeight="1">
      <c r="A268" s="62"/>
      <c r="B268" s="23" t="str">
        <f>IFERROR(VLOOKUP($A268,②利用者名簿!$A:$D,2,0),"")</f>
        <v/>
      </c>
      <c r="C268" s="108" t="str">
        <f>IF(D268=0,"",IF(D268&gt;3,①基本情報!$B$5,①基本情報!$B$5+1))</f>
        <v/>
      </c>
      <c r="D268" s="65"/>
      <c r="E268" s="65"/>
      <c r="F268" s="35" t="str">
        <f t="shared" si="52"/>
        <v>//</v>
      </c>
      <c r="G268" s="62"/>
      <c r="H268" s="62"/>
      <c r="I268" s="23" t="str">
        <f t="shared" si="58"/>
        <v/>
      </c>
      <c r="J268" s="62"/>
      <c r="K268" s="64"/>
      <c r="L268" s="64"/>
      <c r="M268" s="62"/>
      <c r="N268" s="23" t="str">
        <f>IFERROR(VLOOKUP($A268,②利用者名簿!$A:$D,3,0),"")</f>
        <v/>
      </c>
      <c r="O268" s="39" t="str">
        <f>IFERROR(2*①基本情報!$B$12*③入力シート!I268,"")</f>
        <v/>
      </c>
      <c r="P268" s="39" t="str">
        <f>IFERROR(N268*③入力シート!I268,"")</f>
        <v/>
      </c>
      <c r="Q268" s="23" t="str">
        <f>IFERROR(VLOOKUP($A268,②利用者名簿!$A:$D,4,0),"")</f>
        <v/>
      </c>
      <c r="S268" s="96">
        <f t="shared" si="59"/>
        <v>1</v>
      </c>
      <c r="T268" s="96" t="str">
        <f t="shared" si="53"/>
        <v/>
      </c>
      <c r="U268" s="96">
        <f t="shared" si="54"/>
        <v>0</v>
      </c>
      <c r="V268" s="96" t="str">
        <f t="shared" si="55"/>
        <v/>
      </c>
      <c r="W268" s="97" t="str">
        <f t="shared" si="56"/>
        <v/>
      </c>
      <c r="X268" s="96">
        <f t="shared" si="57"/>
        <v>0</v>
      </c>
      <c r="Y268" s="96" t="str">
        <f t="shared" si="62"/>
        <v/>
      </c>
      <c r="Z268" s="96" t="str">
        <f t="shared" si="60"/>
        <v>年0月</v>
      </c>
      <c r="AA268" s="96">
        <f t="shared" si="51"/>
        <v>2000</v>
      </c>
      <c r="AB268" s="96">
        <f t="shared" si="61"/>
        <v>2000</v>
      </c>
      <c r="AC268" s="96"/>
      <c r="AD268" s="96"/>
    </row>
    <row r="269" spans="1:30" ht="18.75" customHeight="1">
      <c r="A269" s="62"/>
      <c r="B269" s="23" t="str">
        <f>IFERROR(VLOOKUP($A269,②利用者名簿!$A:$D,2,0),"")</f>
        <v/>
      </c>
      <c r="C269" s="108" t="str">
        <f>IF(D269=0,"",IF(D269&gt;3,①基本情報!$B$5,①基本情報!$B$5+1))</f>
        <v/>
      </c>
      <c r="D269" s="65"/>
      <c r="E269" s="65"/>
      <c r="F269" s="35" t="str">
        <f t="shared" si="52"/>
        <v>//</v>
      </c>
      <c r="G269" s="62"/>
      <c r="H269" s="62"/>
      <c r="I269" s="23" t="str">
        <f t="shared" si="58"/>
        <v/>
      </c>
      <c r="J269" s="62"/>
      <c r="K269" s="64"/>
      <c r="L269" s="64"/>
      <c r="M269" s="62"/>
      <c r="N269" s="23" t="str">
        <f>IFERROR(VLOOKUP($A269,②利用者名簿!$A:$D,3,0),"")</f>
        <v/>
      </c>
      <c r="O269" s="39" t="str">
        <f>IFERROR(2*①基本情報!$B$12*③入力シート!I269,"")</f>
        <v/>
      </c>
      <c r="P269" s="39" t="str">
        <f>IFERROR(N269*③入力シート!I269,"")</f>
        <v/>
      </c>
      <c r="Q269" s="23" t="str">
        <f>IFERROR(VLOOKUP($A269,②利用者名簿!$A:$D,4,0),"")</f>
        <v/>
      </c>
      <c r="S269" s="96">
        <f t="shared" si="59"/>
        <v>1</v>
      </c>
      <c r="T269" s="96" t="str">
        <f t="shared" si="53"/>
        <v/>
      </c>
      <c r="U269" s="96">
        <f t="shared" si="54"/>
        <v>0</v>
      </c>
      <c r="V269" s="96" t="str">
        <f t="shared" si="55"/>
        <v/>
      </c>
      <c r="W269" s="97" t="str">
        <f t="shared" si="56"/>
        <v/>
      </c>
      <c r="X269" s="96">
        <f t="shared" si="57"/>
        <v>0</v>
      </c>
      <c r="Y269" s="96" t="str">
        <f t="shared" si="62"/>
        <v/>
      </c>
      <c r="Z269" s="96" t="str">
        <f t="shared" si="60"/>
        <v>年0月</v>
      </c>
      <c r="AA269" s="96">
        <f t="shared" si="51"/>
        <v>2000</v>
      </c>
      <c r="AB269" s="96">
        <f t="shared" si="61"/>
        <v>2000</v>
      </c>
      <c r="AC269" s="96"/>
      <c r="AD269" s="96"/>
    </row>
    <row r="270" spans="1:30" ht="18.75" customHeight="1">
      <c r="A270" s="62"/>
      <c r="B270" s="23" t="str">
        <f>IFERROR(VLOOKUP($A270,②利用者名簿!$A:$D,2,0),"")</f>
        <v/>
      </c>
      <c r="C270" s="108" t="str">
        <f>IF(D270=0,"",IF(D270&gt;3,①基本情報!$B$5,①基本情報!$B$5+1))</f>
        <v/>
      </c>
      <c r="D270" s="65"/>
      <c r="E270" s="65"/>
      <c r="F270" s="35" t="str">
        <f t="shared" si="52"/>
        <v>//</v>
      </c>
      <c r="G270" s="62"/>
      <c r="H270" s="62"/>
      <c r="I270" s="23" t="str">
        <f t="shared" si="58"/>
        <v/>
      </c>
      <c r="J270" s="62"/>
      <c r="K270" s="64"/>
      <c r="L270" s="64"/>
      <c r="M270" s="62"/>
      <c r="N270" s="23" t="str">
        <f>IFERROR(VLOOKUP($A270,②利用者名簿!$A:$D,3,0),"")</f>
        <v/>
      </c>
      <c r="O270" s="39" t="str">
        <f>IFERROR(2*①基本情報!$B$12*③入力シート!I270,"")</f>
        <v/>
      </c>
      <c r="P270" s="39" t="str">
        <f>IFERROR(N270*③入力シート!I270,"")</f>
        <v/>
      </c>
      <c r="Q270" s="23" t="str">
        <f>IFERROR(VLOOKUP($A270,②利用者名簿!$A:$D,4,0),"")</f>
        <v/>
      </c>
      <c r="S270" s="96">
        <f t="shared" si="59"/>
        <v>1</v>
      </c>
      <c r="T270" s="96" t="str">
        <f t="shared" si="53"/>
        <v/>
      </c>
      <c r="U270" s="96">
        <f t="shared" si="54"/>
        <v>0</v>
      </c>
      <c r="V270" s="96" t="str">
        <f t="shared" si="55"/>
        <v/>
      </c>
      <c r="W270" s="97" t="str">
        <f t="shared" si="56"/>
        <v/>
      </c>
      <c r="X270" s="96">
        <f t="shared" si="57"/>
        <v>0</v>
      </c>
      <c r="Y270" s="96" t="str">
        <f t="shared" si="62"/>
        <v/>
      </c>
      <c r="Z270" s="96" t="str">
        <f t="shared" si="60"/>
        <v>年0月</v>
      </c>
      <c r="AA270" s="96">
        <f t="shared" si="51"/>
        <v>2000</v>
      </c>
      <c r="AB270" s="96">
        <f t="shared" si="61"/>
        <v>2000</v>
      </c>
      <c r="AC270" s="96"/>
      <c r="AD270" s="96"/>
    </row>
    <row r="271" spans="1:30" ht="18.75" customHeight="1">
      <c r="A271" s="62"/>
      <c r="B271" s="23" t="str">
        <f>IFERROR(VLOOKUP($A271,②利用者名簿!$A:$D,2,0),"")</f>
        <v/>
      </c>
      <c r="C271" s="108" t="str">
        <f>IF(D271=0,"",IF(D271&gt;3,①基本情報!$B$5,①基本情報!$B$5+1))</f>
        <v/>
      </c>
      <c r="D271" s="65"/>
      <c r="E271" s="65"/>
      <c r="F271" s="35" t="str">
        <f t="shared" si="52"/>
        <v>//</v>
      </c>
      <c r="G271" s="62"/>
      <c r="H271" s="62"/>
      <c r="I271" s="23" t="str">
        <f t="shared" si="58"/>
        <v/>
      </c>
      <c r="J271" s="62"/>
      <c r="K271" s="64"/>
      <c r="L271" s="64"/>
      <c r="M271" s="62"/>
      <c r="N271" s="23" t="str">
        <f>IFERROR(VLOOKUP($A271,②利用者名簿!$A:$D,3,0),"")</f>
        <v/>
      </c>
      <c r="O271" s="39" t="str">
        <f>IFERROR(2*①基本情報!$B$12*③入力シート!I271,"")</f>
        <v/>
      </c>
      <c r="P271" s="39" t="str">
        <f>IFERROR(N271*③入力シート!I271,"")</f>
        <v/>
      </c>
      <c r="Q271" s="23" t="str">
        <f>IFERROR(VLOOKUP($A271,②利用者名簿!$A:$D,4,0),"")</f>
        <v/>
      </c>
      <c r="S271" s="96">
        <f t="shared" si="59"/>
        <v>1</v>
      </c>
      <c r="T271" s="96" t="str">
        <f t="shared" si="53"/>
        <v/>
      </c>
      <c r="U271" s="96">
        <f t="shared" si="54"/>
        <v>0</v>
      </c>
      <c r="V271" s="96" t="str">
        <f t="shared" si="55"/>
        <v/>
      </c>
      <c r="W271" s="97" t="str">
        <f t="shared" si="56"/>
        <v/>
      </c>
      <c r="X271" s="96">
        <f t="shared" si="57"/>
        <v>0</v>
      </c>
      <c r="Y271" s="96" t="str">
        <f t="shared" si="62"/>
        <v/>
      </c>
      <c r="Z271" s="96" t="str">
        <f t="shared" si="60"/>
        <v>年0月</v>
      </c>
      <c r="AA271" s="96">
        <f t="shared" si="51"/>
        <v>2000</v>
      </c>
      <c r="AB271" s="96">
        <f t="shared" si="61"/>
        <v>2000</v>
      </c>
      <c r="AC271" s="96"/>
      <c r="AD271" s="96"/>
    </row>
    <row r="272" spans="1:30" ht="18.75" customHeight="1">
      <c r="A272" s="62"/>
      <c r="B272" s="23" t="str">
        <f>IFERROR(VLOOKUP($A272,②利用者名簿!$A:$D,2,0),"")</f>
        <v/>
      </c>
      <c r="C272" s="108" t="str">
        <f>IF(D272=0,"",IF(D272&gt;3,①基本情報!$B$5,①基本情報!$B$5+1))</f>
        <v/>
      </c>
      <c r="D272" s="65"/>
      <c r="E272" s="65"/>
      <c r="F272" s="35" t="str">
        <f t="shared" si="52"/>
        <v>//</v>
      </c>
      <c r="G272" s="62"/>
      <c r="H272" s="62"/>
      <c r="I272" s="23" t="str">
        <f t="shared" si="58"/>
        <v/>
      </c>
      <c r="J272" s="62"/>
      <c r="K272" s="64"/>
      <c r="L272" s="64"/>
      <c r="M272" s="62"/>
      <c r="N272" s="23" t="str">
        <f>IFERROR(VLOOKUP($A272,②利用者名簿!$A:$D,3,0),"")</f>
        <v/>
      </c>
      <c r="O272" s="39" t="str">
        <f>IFERROR(2*①基本情報!$B$12*③入力シート!I272,"")</f>
        <v/>
      </c>
      <c r="P272" s="39" t="str">
        <f>IFERROR(N272*③入力シート!I272,"")</f>
        <v/>
      </c>
      <c r="Q272" s="23" t="str">
        <f>IFERROR(VLOOKUP($A272,②利用者名簿!$A:$D,4,0),"")</f>
        <v/>
      </c>
      <c r="S272" s="96">
        <f t="shared" si="59"/>
        <v>1</v>
      </c>
      <c r="T272" s="96" t="str">
        <f t="shared" si="53"/>
        <v/>
      </c>
      <c r="U272" s="96">
        <f t="shared" si="54"/>
        <v>0</v>
      </c>
      <c r="V272" s="96" t="str">
        <f t="shared" si="55"/>
        <v/>
      </c>
      <c r="W272" s="97" t="str">
        <f t="shared" si="56"/>
        <v/>
      </c>
      <c r="X272" s="96">
        <f t="shared" si="57"/>
        <v>0</v>
      </c>
      <c r="Y272" s="96" t="str">
        <f t="shared" si="62"/>
        <v/>
      </c>
      <c r="Z272" s="96" t="str">
        <f t="shared" si="60"/>
        <v>年0月</v>
      </c>
      <c r="AA272" s="96">
        <f t="shared" si="51"/>
        <v>2000</v>
      </c>
      <c r="AB272" s="96">
        <f t="shared" si="61"/>
        <v>2000</v>
      </c>
      <c r="AC272" s="96"/>
      <c r="AD272" s="96"/>
    </row>
    <row r="273" spans="1:30" ht="18.75" customHeight="1">
      <c r="A273" s="62"/>
      <c r="B273" s="23" t="str">
        <f>IFERROR(VLOOKUP($A273,②利用者名簿!$A:$D,2,0),"")</f>
        <v/>
      </c>
      <c r="C273" s="108" t="str">
        <f>IF(D273=0,"",IF(D273&gt;3,①基本情報!$B$5,①基本情報!$B$5+1))</f>
        <v/>
      </c>
      <c r="D273" s="65"/>
      <c r="E273" s="65"/>
      <c r="F273" s="35" t="str">
        <f t="shared" si="52"/>
        <v>//</v>
      </c>
      <c r="G273" s="62"/>
      <c r="H273" s="62"/>
      <c r="I273" s="23" t="str">
        <f t="shared" si="58"/>
        <v/>
      </c>
      <c r="J273" s="62"/>
      <c r="K273" s="64"/>
      <c r="L273" s="64"/>
      <c r="M273" s="62"/>
      <c r="N273" s="23" t="str">
        <f>IFERROR(VLOOKUP($A273,②利用者名簿!$A:$D,3,0),"")</f>
        <v/>
      </c>
      <c r="O273" s="39" t="str">
        <f>IFERROR(2*①基本情報!$B$12*③入力シート!I273,"")</f>
        <v/>
      </c>
      <c r="P273" s="39" t="str">
        <f>IFERROR(N273*③入力シート!I273,"")</f>
        <v/>
      </c>
      <c r="Q273" s="23" t="str">
        <f>IFERROR(VLOOKUP($A273,②利用者名簿!$A:$D,4,0),"")</f>
        <v/>
      </c>
      <c r="S273" s="96">
        <f t="shared" si="59"/>
        <v>1</v>
      </c>
      <c r="T273" s="96" t="str">
        <f t="shared" si="53"/>
        <v/>
      </c>
      <c r="U273" s="96">
        <f t="shared" si="54"/>
        <v>0</v>
      </c>
      <c r="V273" s="96" t="str">
        <f t="shared" si="55"/>
        <v/>
      </c>
      <c r="W273" s="97" t="str">
        <f t="shared" si="56"/>
        <v/>
      </c>
      <c r="X273" s="96">
        <f t="shared" si="57"/>
        <v>0</v>
      </c>
      <c r="Y273" s="96" t="str">
        <f t="shared" si="62"/>
        <v/>
      </c>
      <c r="Z273" s="96" t="str">
        <f t="shared" si="60"/>
        <v>年0月</v>
      </c>
      <c r="AA273" s="96">
        <f t="shared" si="51"/>
        <v>2000</v>
      </c>
      <c r="AB273" s="96">
        <f t="shared" si="61"/>
        <v>2000</v>
      </c>
      <c r="AC273" s="96"/>
      <c r="AD273" s="96"/>
    </row>
    <row r="274" spans="1:30" ht="18.75" customHeight="1">
      <c r="A274" s="62"/>
      <c r="B274" s="23" t="str">
        <f>IFERROR(VLOOKUP($A274,②利用者名簿!$A:$D,2,0),"")</f>
        <v/>
      </c>
      <c r="C274" s="108" t="str">
        <f>IF(D274=0,"",IF(D274&gt;3,①基本情報!$B$5,①基本情報!$B$5+1))</f>
        <v/>
      </c>
      <c r="D274" s="65"/>
      <c r="E274" s="65"/>
      <c r="F274" s="35" t="str">
        <f t="shared" si="52"/>
        <v>//</v>
      </c>
      <c r="G274" s="62"/>
      <c r="H274" s="62"/>
      <c r="I274" s="23" t="str">
        <f t="shared" si="58"/>
        <v/>
      </c>
      <c r="J274" s="62"/>
      <c r="K274" s="64"/>
      <c r="L274" s="64"/>
      <c r="M274" s="62"/>
      <c r="N274" s="23" t="str">
        <f>IFERROR(VLOOKUP($A274,②利用者名簿!$A:$D,3,0),"")</f>
        <v/>
      </c>
      <c r="O274" s="39" t="str">
        <f>IFERROR(2*①基本情報!$B$12*③入力シート!I274,"")</f>
        <v/>
      </c>
      <c r="P274" s="39" t="str">
        <f>IFERROR(N274*③入力シート!I274,"")</f>
        <v/>
      </c>
      <c r="Q274" s="23" t="str">
        <f>IFERROR(VLOOKUP($A274,②利用者名簿!$A:$D,4,0),"")</f>
        <v/>
      </c>
      <c r="S274" s="96">
        <f t="shared" si="59"/>
        <v>1</v>
      </c>
      <c r="T274" s="96" t="str">
        <f t="shared" si="53"/>
        <v/>
      </c>
      <c r="U274" s="96">
        <f t="shared" si="54"/>
        <v>0</v>
      </c>
      <c r="V274" s="96" t="str">
        <f t="shared" si="55"/>
        <v/>
      </c>
      <c r="W274" s="97" t="str">
        <f t="shared" si="56"/>
        <v/>
      </c>
      <c r="X274" s="96">
        <f t="shared" si="57"/>
        <v>0</v>
      </c>
      <c r="Y274" s="96" t="str">
        <f t="shared" si="62"/>
        <v/>
      </c>
      <c r="Z274" s="96" t="str">
        <f t="shared" si="60"/>
        <v>年0月</v>
      </c>
      <c r="AA274" s="96">
        <f t="shared" si="51"/>
        <v>2000</v>
      </c>
      <c r="AB274" s="96">
        <f t="shared" si="61"/>
        <v>2000</v>
      </c>
      <c r="AC274" s="96"/>
      <c r="AD274" s="96"/>
    </row>
    <row r="275" spans="1:30" ht="18.75" customHeight="1">
      <c r="A275" s="62"/>
      <c r="B275" s="23" t="str">
        <f>IFERROR(VLOOKUP($A275,②利用者名簿!$A:$D,2,0),"")</f>
        <v/>
      </c>
      <c r="C275" s="108" t="str">
        <f>IF(D275=0,"",IF(D275&gt;3,①基本情報!$B$5,①基本情報!$B$5+1))</f>
        <v/>
      </c>
      <c r="D275" s="65"/>
      <c r="E275" s="65"/>
      <c r="F275" s="35" t="str">
        <f t="shared" si="52"/>
        <v>//</v>
      </c>
      <c r="G275" s="62"/>
      <c r="H275" s="62"/>
      <c r="I275" s="23" t="str">
        <f t="shared" si="58"/>
        <v/>
      </c>
      <c r="J275" s="62"/>
      <c r="K275" s="64"/>
      <c r="L275" s="64"/>
      <c r="M275" s="62"/>
      <c r="N275" s="23" t="str">
        <f>IFERROR(VLOOKUP($A275,②利用者名簿!$A:$D,3,0),"")</f>
        <v/>
      </c>
      <c r="O275" s="39" t="str">
        <f>IFERROR(2*①基本情報!$B$12*③入力シート!I275,"")</f>
        <v/>
      </c>
      <c r="P275" s="39" t="str">
        <f>IFERROR(N275*③入力シート!I275,"")</f>
        <v/>
      </c>
      <c r="Q275" s="23" t="str">
        <f>IFERROR(VLOOKUP($A275,②利用者名簿!$A:$D,4,0),"")</f>
        <v/>
      </c>
      <c r="S275" s="96">
        <f t="shared" si="59"/>
        <v>1</v>
      </c>
      <c r="T275" s="96" t="str">
        <f t="shared" si="53"/>
        <v/>
      </c>
      <c r="U275" s="96">
        <f t="shared" si="54"/>
        <v>0</v>
      </c>
      <c r="V275" s="96" t="str">
        <f t="shared" si="55"/>
        <v/>
      </c>
      <c r="W275" s="97" t="str">
        <f t="shared" si="56"/>
        <v/>
      </c>
      <c r="X275" s="96">
        <f t="shared" si="57"/>
        <v>0</v>
      </c>
      <c r="Y275" s="96" t="str">
        <f t="shared" si="62"/>
        <v/>
      </c>
      <c r="Z275" s="96" t="str">
        <f t="shared" si="60"/>
        <v>年0月</v>
      </c>
      <c r="AA275" s="96">
        <f t="shared" si="51"/>
        <v>2000</v>
      </c>
      <c r="AB275" s="96">
        <f t="shared" si="61"/>
        <v>2000</v>
      </c>
      <c r="AC275" s="96"/>
      <c r="AD275" s="96"/>
    </row>
    <row r="276" spans="1:30" ht="18.75" customHeight="1">
      <c r="A276" s="62"/>
      <c r="B276" s="23" t="str">
        <f>IFERROR(VLOOKUP($A276,②利用者名簿!$A:$D,2,0),"")</f>
        <v/>
      </c>
      <c r="C276" s="108" t="str">
        <f>IF(D276=0,"",IF(D276&gt;3,①基本情報!$B$5,①基本情報!$B$5+1))</f>
        <v/>
      </c>
      <c r="D276" s="65"/>
      <c r="E276" s="65"/>
      <c r="F276" s="35" t="str">
        <f t="shared" si="52"/>
        <v>//</v>
      </c>
      <c r="G276" s="62"/>
      <c r="H276" s="62"/>
      <c r="I276" s="23" t="str">
        <f t="shared" si="58"/>
        <v/>
      </c>
      <c r="J276" s="62"/>
      <c r="K276" s="64"/>
      <c r="L276" s="64"/>
      <c r="M276" s="62"/>
      <c r="N276" s="23" t="str">
        <f>IFERROR(VLOOKUP($A276,②利用者名簿!$A:$D,3,0),"")</f>
        <v/>
      </c>
      <c r="O276" s="39" t="str">
        <f>IFERROR(2*①基本情報!$B$12*③入力シート!I276,"")</f>
        <v/>
      </c>
      <c r="P276" s="39" t="str">
        <f>IFERROR(N276*③入力シート!I276,"")</f>
        <v/>
      </c>
      <c r="Q276" s="23" t="str">
        <f>IFERROR(VLOOKUP($A276,②利用者名簿!$A:$D,4,0),"")</f>
        <v/>
      </c>
      <c r="S276" s="96">
        <f t="shared" si="59"/>
        <v>1</v>
      </c>
      <c r="T276" s="96" t="str">
        <f t="shared" si="53"/>
        <v/>
      </c>
      <c r="U276" s="96">
        <f t="shared" si="54"/>
        <v>0</v>
      </c>
      <c r="V276" s="96" t="str">
        <f t="shared" si="55"/>
        <v/>
      </c>
      <c r="W276" s="97" t="str">
        <f t="shared" si="56"/>
        <v/>
      </c>
      <c r="X276" s="96">
        <f t="shared" si="57"/>
        <v>0</v>
      </c>
      <c r="Y276" s="96" t="str">
        <f t="shared" si="62"/>
        <v/>
      </c>
      <c r="Z276" s="96" t="str">
        <f t="shared" si="60"/>
        <v>年0月</v>
      </c>
      <c r="AA276" s="96">
        <f t="shared" si="51"/>
        <v>2000</v>
      </c>
      <c r="AB276" s="96">
        <f t="shared" si="61"/>
        <v>2000</v>
      </c>
      <c r="AC276" s="96"/>
      <c r="AD276" s="96"/>
    </row>
    <row r="277" spans="1:30" ht="18.75" customHeight="1">
      <c r="A277" s="62"/>
      <c r="B277" s="23" t="str">
        <f>IFERROR(VLOOKUP($A277,②利用者名簿!$A:$D,2,0),"")</f>
        <v/>
      </c>
      <c r="C277" s="108" t="str">
        <f>IF(D277=0,"",IF(D277&gt;3,①基本情報!$B$5,①基本情報!$B$5+1))</f>
        <v/>
      </c>
      <c r="D277" s="65"/>
      <c r="E277" s="65"/>
      <c r="F277" s="35" t="str">
        <f t="shared" si="52"/>
        <v>//</v>
      </c>
      <c r="G277" s="62"/>
      <c r="H277" s="62"/>
      <c r="I277" s="23" t="str">
        <f t="shared" si="58"/>
        <v/>
      </c>
      <c r="J277" s="62"/>
      <c r="K277" s="64"/>
      <c r="L277" s="64"/>
      <c r="M277" s="62"/>
      <c r="N277" s="23" t="str">
        <f>IFERROR(VLOOKUP($A277,②利用者名簿!$A:$D,3,0),"")</f>
        <v/>
      </c>
      <c r="O277" s="39" t="str">
        <f>IFERROR(2*①基本情報!$B$12*③入力シート!I277,"")</f>
        <v/>
      </c>
      <c r="P277" s="39" t="str">
        <f>IFERROR(N277*③入力シート!I277,"")</f>
        <v/>
      </c>
      <c r="Q277" s="23" t="str">
        <f>IFERROR(VLOOKUP($A277,②利用者名簿!$A:$D,4,0),"")</f>
        <v/>
      </c>
      <c r="S277" s="96">
        <f t="shared" si="59"/>
        <v>1</v>
      </c>
      <c r="T277" s="96" t="str">
        <f t="shared" si="53"/>
        <v/>
      </c>
      <c r="U277" s="96">
        <f t="shared" si="54"/>
        <v>0</v>
      </c>
      <c r="V277" s="96" t="str">
        <f t="shared" si="55"/>
        <v/>
      </c>
      <c r="W277" s="97" t="str">
        <f t="shared" si="56"/>
        <v/>
      </c>
      <c r="X277" s="96">
        <f t="shared" si="57"/>
        <v>0</v>
      </c>
      <c r="Y277" s="96" t="str">
        <f t="shared" si="62"/>
        <v/>
      </c>
      <c r="Z277" s="96" t="str">
        <f t="shared" si="60"/>
        <v>年0月</v>
      </c>
      <c r="AA277" s="96">
        <f t="shared" si="51"/>
        <v>2000</v>
      </c>
      <c r="AB277" s="96">
        <f t="shared" si="61"/>
        <v>2000</v>
      </c>
      <c r="AC277" s="96"/>
      <c r="AD277" s="96"/>
    </row>
    <row r="278" spans="1:30" ht="18.75" customHeight="1">
      <c r="A278" s="62"/>
      <c r="B278" s="23" t="str">
        <f>IFERROR(VLOOKUP($A278,②利用者名簿!$A:$D,2,0),"")</f>
        <v/>
      </c>
      <c r="C278" s="108" t="str">
        <f>IF(D278=0,"",IF(D278&gt;3,①基本情報!$B$5,①基本情報!$B$5+1))</f>
        <v/>
      </c>
      <c r="D278" s="65"/>
      <c r="E278" s="65"/>
      <c r="F278" s="35" t="str">
        <f t="shared" si="52"/>
        <v>//</v>
      </c>
      <c r="G278" s="62"/>
      <c r="H278" s="62"/>
      <c r="I278" s="23" t="str">
        <f t="shared" si="58"/>
        <v/>
      </c>
      <c r="J278" s="62"/>
      <c r="K278" s="64"/>
      <c r="L278" s="64"/>
      <c r="M278" s="62"/>
      <c r="N278" s="23" t="str">
        <f>IFERROR(VLOOKUP($A278,②利用者名簿!$A:$D,3,0),"")</f>
        <v/>
      </c>
      <c r="O278" s="39" t="str">
        <f>IFERROR(2*①基本情報!$B$12*③入力シート!I278,"")</f>
        <v/>
      </c>
      <c r="P278" s="39" t="str">
        <f>IFERROR(N278*③入力シート!I278,"")</f>
        <v/>
      </c>
      <c r="Q278" s="23" t="str">
        <f>IFERROR(VLOOKUP($A278,②利用者名簿!$A:$D,4,0),"")</f>
        <v/>
      </c>
      <c r="S278" s="96">
        <f t="shared" si="59"/>
        <v>1</v>
      </c>
      <c r="T278" s="96" t="str">
        <f t="shared" si="53"/>
        <v/>
      </c>
      <c r="U278" s="96">
        <f t="shared" si="54"/>
        <v>0</v>
      </c>
      <c r="V278" s="96" t="str">
        <f t="shared" si="55"/>
        <v/>
      </c>
      <c r="W278" s="97" t="str">
        <f t="shared" si="56"/>
        <v/>
      </c>
      <c r="X278" s="96">
        <f t="shared" si="57"/>
        <v>0</v>
      </c>
      <c r="Y278" s="96" t="str">
        <f t="shared" si="62"/>
        <v/>
      </c>
      <c r="Z278" s="96" t="str">
        <f t="shared" si="60"/>
        <v>年0月</v>
      </c>
      <c r="AA278" s="96">
        <f t="shared" si="51"/>
        <v>2000</v>
      </c>
      <c r="AB278" s="96">
        <f t="shared" si="61"/>
        <v>2000</v>
      </c>
      <c r="AC278" s="96"/>
      <c r="AD278" s="96"/>
    </row>
    <row r="279" spans="1:30" ht="18.75" customHeight="1">
      <c r="A279" s="62"/>
      <c r="B279" s="23" t="str">
        <f>IFERROR(VLOOKUP($A279,②利用者名簿!$A:$D,2,0),"")</f>
        <v/>
      </c>
      <c r="C279" s="108" t="str">
        <f>IF(D279=0,"",IF(D279&gt;3,①基本情報!$B$5,①基本情報!$B$5+1))</f>
        <v/>
      </c>
      <c r="D279" s="65"/>
      <c r="E279" s="65"/>
      <c r="F279" s="35" t="str">
        <f t="shared" si="52"/>
        <v>//</v>
      </c>
      <c r="G279" s="62"/>
      <c r="H279" s="62"/>
      <c r="I279" s="23" t="str">
        <f t="shared" si="58"/>
        <v/>
      </c>
      <c r="J279" s="62"/>
      <c r="K279" s="64"/>
      <c r="L279" s="64"/>
      <c r="M279" s="62"/>
      <c r="N279" s="23" t="str">
        <f>IFERROR(VLOOKUP($A279,②利用者名簿!$A:$D,3,0),"")</f>
        <v/>
      </c>
      <c r="O279" s="39" t="str">
        <f>IFERROR(2*①基本情報!$B$12*③入力シート!I279,"")</f>
        <v/>
      </c>
      <c r="P279" s="39" t="str">
        <f>IFERROR(N279*③入力シート!I279,"")</f>
        <v/>
      </c>
      <c r="Q279" s="23" t="str">
        <f>IFERROR(VLOOKUP($A279,②利用者名簿!$A:$D,4,0),"")</f>
        <v/>
      </c>
      <c r="S279" s="96">
        <f t="shared" si="59"/>
        <v>1</v>
      </c>
      <c r="T279" s="96" t="str">
        <f t="shared" si="53"/>
        <v/>
      </c>
      <c r="U279" s="96">
        <f t="shared" si="54"/>
        <v>0</v>
      </c>
      <c r="V279" s="96" t="str">
        <f t="shared" si="55"/>
        <v/>
      </c>
      <c r="W279" s="97" t="str">
        <f t="shared" si="56"/>
        <v/>
      </c>
      <c r="X279" s="96">
        <f t="shared" si="57"/>
        <v>0</v>
      </c>
      <c r="Y279" s="96" t="str">
        <f t="shared" si="62"/>
        <v/>
      </c>
      <c r="Z279" s="96" t="str">
        <f t="shared" si="60"/>
        <v>年0月</v>
      </c>
      <c r="AA279" s="96">
        <f t="shared" si="51"/>
        <v>2000</v>
      </c>
      <c r="AB279" s="96">
        <f t="shared" si="61"/>
        <v>2000</v>
      </c>
      <c r="AC279" s="96"/>
      <c r="AD279" s="96"/>
    </row>
    <row r="280" spans="1:30" ht="18.75" customHeight="1">
      <c r="A280" s="62"/>
      <c r="B280" s="23" t="str">
        <f>IFERROR(VLOOKUP($A280,②利用者名簿!$A:$D,2,0),"")</f>
        <v/>
      </c>
      <c r="C280" s="108" t="str">
        <f>IF(D280=0,"",IF(D280&gt;3,①基本情報!$B$5,①基本情報!$B$5+1))</f>
        <v/>
      </c>
      <c r="D280" s="65"/>
      <c r="E280" s="65"/>
      <c r="F280" s="35" t="str">
        <f t="shared" si="52"/>
        <v>//</v>
      </c>
      <c r="G280" s="62"/>
      <c r="H280" s="62"/>
      <c r="I280" s="23" t="str">
        <f t="shared" si="58"/>
        <v/>
      </c>
      <c r="J280" s="62"/>
      <c r="K280" s="64"/>
      <c r="L280" s="64"/>
      <c r="M280" s="62"/>
      <c r="N280" s="23" t="str">
        <f>IFERROR(VLOOKUP($A280,②利用者名簿!$A:$D,3,0),"")</f>
        <v/>
      </c>
      <c r="O280" s="39" t="str">
        <f>IFERROR(2*①基本情報!$B$12*③入力シート!I280,"")</f>
        <v/>
      </c>
      <c r="P280" s="39" t="str">
        <f>IFERROR(N280*③入力シート!I280,"")</f>
        <v/>
      </c>
      <c r="Q280" s="23" t="str">
        <f>IFERROR(VLOOKUP($A280,②利用者名簿!$A:$D,4,0),"")</f>
        <v/>
      </c>
      <c r="S280" s="96">
        <f t="shared" si="59"/>
        <v>1</v>
      </c>
      <c r="T280" s="96" t="str">
        <f t="shared" si="53"/>
        <v/>
      </c>
      <c r="U280" s="96">
        <f t="shared" si="54"/>
        <v>0</v>
      </c>
      <c r="V280" s="96" t="str">
        <f t="shared" si="55"/>
        <v/>
      </c>
      <c r="W280" s="97" t="str">
        <f t="shared" si="56"/>
        <v/>
      </c>
      <c r="X280" s="96">
        <f t="shared" si="57"/>
        <v>0</v>
      </c>
      <c r="Y280" s="96" t="str">
        <f t="shared" si="62"/>
        <v/>
      </c>
      <c r="Z280" s="96" t="str">
        <f t="shared" si="60"/>
        <v>年0月</v>
      </c>
      <c r="AA280" s="96">
        <f t="shared" si="51"/>
        <v>2000</v>
      </c>
      <c r="AB280" s="96">
        <f t="shared" si="61"/>
        <v>2000</v>
      </c>
      <c r="AC280" s="96"/>
      <c r="AD280" s="96"/>
    </row>
    <row r="281" spans="1:30" ht="18.75" customHeight="1">
      <c r="A281" s="62"/>
      <c r="B281" s="23" t="str">
        <f>IFERROR(VLOOKUP($A281,②利用者名簿!$A:$D,2,0),"")</f>
        <v/>
      </c>
      <c r="C281" s="108" t="str">
        <f>IF(D281=0,"",IF(D281&gt;3,①基本情報!$B$5,①基本情報!$B$5+1))</f>
        <v/>
      </c>
      <c r="D281" s="65"/>
      <c r="E281" s="65"/>
      <c r="F281" s="35" t="str">
        <f t="shared" si="52"/>
        <v>//</v>
      </c>
      <c r="G281" s="62"/>
      <c r="H281" s="62"/>
      <c r="I281" s="23" t="str">
        <f t="shared" si="58"/>
        <v/>
      </c>
      <c r="J281" s="62"/>
      <c r="K281" s="64"/>
      <c r="L281" s="64"/>
      <c r="M281" s="62"/>
      <c r="N281" s="23" t="str">
        <f>IFERROR(VLOOKUP($A281,②利用者名簿!$A:$D,3,0),"")</f>
        <v/>
      </c>
      <c r="O281" s="39" t="str">
        <f>IFERROR(2*①基本情報!$B$12*③入力シート!I281,"")</f>
        <v/>
      </c>
      <c r="P281" s="39" t="str">
        <f>IFERROR(N281*③入力シート!I281,"")</f>
        <v/>
      </c>
      <c r="Q281" s="23" t="str">
        <f>IFERROR(VLOOKUP($A281,②利用者名簿!$A:$D,4,0),"")</f>
        <v/>
      </c>
      <c r="S281" s="96">
        <f t="shared" si="59"/>
        <v>1</v>
      </c>
      <c r="T281" s="96" t="str">
        <f t="shared" si="53"/>
        <v/>
      </c>
      <c r="U281" s="96">
        <f t="shared" si="54"/>
        <v>0</v>
      </c>
      <c r="V281" s="96" t="str">
        <f t="shared" si="55"/>
        <v/>
      </c>
      <c r="W281" s="97" t="str">
        <f t="shared" si="56"/>
        <v/>
      </c>
      <c r="X281" s="96">
        <f t="shared" si="57"/>
        <v>0</v>
      </c>
      <c r="Y281" s="96" t="str">
        <f t="shared" si="62"/>
        <v/>
      </c>
      <c r="Z281" s="96" t="str">
        <f t="shared" si="60"/>
        <v>年0月</v>
      </c>
      <c r="AA281" s="96">
        <f t="shared" si="51"/>
        <v>2000</v>
      </c>
      <c r="AB281" s="96">
        <f t="shared" si="61"/>
        <v>2000</v>
      </c>
      <c r="AC281" s="96"/>
      <c r="AD281" s="96"/>
    </row>
    <row r="282" spans="1:30" ht="18.75" customHeight="1">
      <c r="A282" s="62"/>
      <c r="B282" s="23" t="str">
        <f>IFERROR(VLOOKUP($A282,②利用者名簿!$A:$D,2,0),"")</f>
        <v/>
      </c>
      <c r="C282" s="108" t="str">
        <f>IF(D282=0,"",IF(D282&gt;3,①基本情報!$B$5,①基本情報!$B$5+1))</f>
        <v/>
      </c>
      <c r="D282" s="65"/>
      <c r="E282" s="65"/>
      <c r="F282" s="35" t="str">
        <f t="shared" si="52"/>
        <v>//</v>
      </c>
      <c r="G282" s="62"/>
      <c r="H282" s="62"/>
      <c r="I282" s="23" t="str">
        <f t="shared" si="58"/>
        <v/>
      </c>
      <c r="J282" s="62"/>
      <c r="K282" s="64"/>
      <c r="L282" s="64"/>
      <c r="M282" s="62"/>
      <c r="N282" s="23" t="str">
        <f>IFERROR(VLOOKUP($A282,②利用者名簿!$A:$D,3,0),"")</f>
        <v/>
      </c>
      <c r="O282" s="39" t="str">
        <f>IFERROR(2*①基本情報!$B$12*③入力シート!I282,"")</f>
        <v/>
      </c>
      <c r="P282" s="39" t="str">
        <f>IFERROR(N282*③入力シート!I282,"")</f>
        <v/>
      </c>
      <c r="Q282" s="23" t="str">
        <f>IFERROR(VLOOKUP($A282,②利用者名簿!$A:$D,4,0),"")</f>
        <v/>
      </c>
      <c r="S282" s="96">
        <f t="shared" si="59"/>
        <v>1</v>
      </c>
      <c r="T282" s="96" t="str">
        <f t="shared" si="53"/>
        <v/>
      </c>
      <c r="U282" s="96">
        <f t="shared" si="54"/>
        <v>0</v>
      </c>
      <c r="V282" s="96" t="str">
        <f t="shared" si="55"/>
        <v/>
      </c>
      <c r="W282" s="97" t="str">
        <f t="shared" si="56"/>
        <v/>
      </c>
      <c r="X282" s="96">
        <f t="shared" si="57"/>
        <v>0</v>
      </c>
      <c r="Y282" s="96" t="str">
        <f t="shared" si="62"/>
        <v/>
      </c>
      <c r="Z282" s="96" t="str">
        <f t="shared" si="60"/>
        <v>年0月</v>
      </c>
      <c r="AA282" s="96">
        <f t="shared" ref="AA282:AA345" si="63">COUNTIF($T$5:$T$2004,T282)</f>
        <v>2000</v>
      </c>
      <c r="AB282" s="96">
        <f t="shared" si="61"/>
        <v>2000</v>
      </c>
      <c r="AC282" s="96"/>
      <c r="AD282" s="96"/>
    </row>
    <row r="283" spans="1:30" ht="18.75" customHeight="1">
      <c r="A283" s="62"/>
      <c r="B283" s="23" t="str">
        <f>IFERROR(VLOOKUP($A283,②利用者名簿!$A:$D,2,0),"")</f>
        <v/>
      </c>
      <c r="C283" s="108" t="str">
        <f>IF(D283=0,"",IF(D283&gt;3,①基本情報!$B$5,①基本情報!$B$5+1))</f>
        <v/>
      </c>
      <c r="D283" s="65"/>
      <c r="E283" s="65"/>
      <c r="F283" s="35" t="str">
        <f t="shared" si="52"/>
        <v>//</v>
      </c>
      <c r="G283" s="62"/>
      <c r="H283" s="62"/>
      <c r="I283" s="23" t="str">
        <f t="shared" si="58"/>
        <v/>
      </c>
      <c r="J283" s="62"/>
      <c r="K283" s="64"/>
      <c r="L283" s="64"/>
      <c r="M283" s="62"/>
      <c r="N283" s="23" t="str">
        <f>IFERROR(VLOOKUP($A283,②利用者名簿!$A:$D,3,0),"")</f>
        <v/>
      </c>
      <c r="O283" s="39" t="str">
        <f>IFERROR(2*①基本情報!$B$12*③入力シート!I283,"")</f>
        <v/>
      </c>
      <c r="P283" s="39" t="str">
        <f>IFERROR(N283*③入力シート!I283,"")</f>
        <v/>
      </c>
      <c r="Q283" s="23" t="str">
        <f>IFERROR(VLOOKUP($A283,②利用者名簿!$A:$D,4,0),"")</f>
        <v/>
      </c>
      <c r="S283" s="96">
        <f t="shared" si="59"/>
        <v>1</v>
      </c>
      <c r="T283" s="96" t="str">
        <f t="shared" si="53"/>
        <v/>
      </c>
      <c r="U283" s="96">
        <f t="shared" si="54"/>
        <v>0</v>
      </c>
      <c r="V283" s="96" t="str">
        <f t="shared" si="55"/>
        <v/>
      </c>
      <c r="W283" s="97" t="str">
        <f t="shared" si="56"/>
        <v/>
      </c>
      <c r="X283" s="96">
        <f t="shared" si="57"/>
        <v>0</v>
      </c>
      <c r="Y283" s="96" t="str">
        <f t="shared" si="62"/>
        <v/>
      </c>
      <c r="Z283" s="96" t="str">
        <f t="shared" si="60"/>
        <v>年0月</v>
      </c>
      <c r="AA283" s="96">
        <f t="shared" si="63"/>
        <v>2000</v>
      </c>
      <c r="AB283" s="96">
        <f t="shared" si="61"/>
        <v>2000</v>
      </c>
      <c r="AC283" s="96"/>
      <c r="AD283" s="96"/>
    </row>
    <row r="284" spans="1:30" ht="18.75" customHeight="1">
      <c r="A284" s="62"/>
      <c r="B284" s="23" t="str">
        <f>IFERROR(VLOOKUP($A284,②利用者名簿!$A:$D,2,0),"")</f>
        <v/>
      </c>
      <c r="C284" s="108" t="str">
        <f>IF(D284=0,"",IF(D284&gt;3,①基本情報!$B$5,①基本情報!$B$5+1))</f>
        <v/>
      </c>
      <c r="D284" s="65"/>
      <c r="E284" s="65"/>
      <c r="F284" s="35" t="str">
        <f t="shared" si="52"/>
        <v>//</v>
      </c>
      <c r="G284" s="62"/>
      <c r="H284" s="62"/>
      <c r="I284" s="23" t="str">
        <f t="shared" si="58"/>
        <v/>
      </c>
      <c r="J284" s="62"/>
      <c r="K284" s="64"/>
      <c r="L284" s="64"/>
      <c r="M284" s="62"/>
      <c r="N284" s="23" t="str">
        <f>IFERROR(VLOOKUP($A284,②利用者名簿!$A:$D,3,0),"")</f>
        <v/>
      </c>
      <c r="O284" s="39" t="str">
        <f>IFERROR(2*①基本情報!$B$12*③入力シート!I284,"")</f>
        <v/>
      </c>
      <c r="P284" s="39" t="str">
        <f>IFERROR(N284*③入力シート!I284,"")</f>
        <v/>
      </c>
      <c r="Q284" s="23" t="str">
        <f>IFERROR(VLOOKUP($A284,②利用者名簿!$A:$D,4,0),"")</f>
        <v/>
      </c>
      <c r="S284" s="96">
        <f t="shared" si="59"/>
        <v>1</v>
      </c>
      <c r="T284" s="96" t="str">
        <f t="shared" si="53"/>
        <v/>
      </c>
      <c r="U284" s="96">
        <f t="shared" si="54"/>
        <v>0</v>
      </c>
      <c r="V284" s="96" t="str">
        <f t="shared" si="55"/>
        <v/>
      </c>
      <c r="W284" s="97" t="str">
        <f t="shared" si="56"/>
        <v/>
      </c>
      <c r="X284" s="96">
        <f t="shared" si="57"/>
        <v>0</v>
      </c>
      <c r="Y284" s="96" t="str">
        <f t="shared" si="62"/>
        <v/>
      </c>
      <c r="Z284" s="96" t="str">
        <f t="shared" si="60"/>
        <v>年0月</v>
      </c>
      <c r="AA284" s="96">
        <f t="shared" si="63"/>
        <v>2000</v>
      </c>
      <c r="AB284" s="96">
        <f t="shared" si="61"/>
        <v>2000</v>
      </c>
      <c r="AC284" s="96"/>
      <c r="AD284" s="96"/>
    </row>
    <row r="285" spans="1:30" ht="18.75" customHeight="1">
      <c r="A285" s="62"/>
      <c r="B285" s="23" t="str">
        <f>IFERROR(VLOOKUP($A285,②利用者名簿!$A:$D,2,0),"")</f>
        <v/>
      </c>
      <c r="C285" s="108" t="str">
        <f>IF(D285=0,"",IF(D285&gt;3,①基本情報!$B$5,①基本情報!$B$5+1))</f>
        <v/>
      </c>
      <c r="D285" s="65"/>
      <c r="E285" s="65"/>
      <c r="F285" s="35" t="str">
        <f t="shared" si="52"/>
        <v>//</v>
      </c>
      <c r="G285" s="62"/>
      <c r="H285" s="62"/>
      <c r="I285" s="23" t="str">
        <f t="shared" si="58"/>
        <v/>
      </c>
      <c r="J285" s="62"/>
      <c r="K285" s="64"/>
      <c r="L285" s="64"/>
      <c r="M285" s="62"/>
      <c r="N285" s="23" t="str">
        <f>IFERROR(VLOOKUP($A285,②利用者名簿!$A:$D,3,0),"")</f>
        <v/>
      </c>
      <c r="O285" s="39" t="str">
        <f>IFERROR(2*①基本情報!$B$12*③入力シート!I285,"")</f>
        <v/>
      </c>
      <c r="P285" s="39" t="str">
        <f>IFERROR(N285*③入力シート!I285,"")</f>
        <v/>
      </c>
      <c r="Q285" s="23" t="str">
        <f>IFERROR(VLOOKUP($A285,②利用者名簿!$A:$D,4,0),"")</f>
        <v/>
      </c>
      <c r="S285" s="96">
        <f t="shared" si="59"/>
        <v>1</v>
      </c>
      <c r="T285" s="96" t="str">
        <f t="shared" si="53"/>
        <v/>
      </c>
      <c r="U285" s="96">
        <f t="shared" si="54"/>
        <v>0</v>
      </c>
      <c r="V285" s="96" t="str">
        <f t="shared" si="55"/>
        <v/>
      </c>
      <c r="W285" s="97" t="str">
        <f t="shared" si="56"/>
        <v/>
      </c>
      <c r="X285" s="96">
        <f t="shared" si="57"/>
        <v>0</v>
      </c>
      <c r="Y285" s="96" t="str">
        <f t="shared" si="62"/>
        <v/>
      </c>
      <c r="Z285" s="96" t="str">
        <f t="shared" si="60"/>
        <v>年0月</v>
      </c>
      <c r="AA285" s="96">
        <f t="shared" si="63"/>
        <v>2000</v>
      </c>
      <c r="AB285" s="96">
        <f t="shared" si="61"/>
        <v>2000</v>
      </c>
      <c r="AC285" s="96"/>
      <c r="AD285" s="96"/>
    </row>
    <row r="286" spans="1:30" ht="18.75" customHeight="1">
      <c r="A286" s="62"/>
      <c r="B286" s="23" t="str">
        <f>IFERROR(VLOOKUP($A286,②利用者名簿!$A:$D,2,0),"")</f>
        <v/>
      </c>
      <c r="C286" s="108" t="str">
        <f>IF(D286=0,"",IF(D286&gt;3,①基本情報!$B$5,①基本情報!$B$5+1))</f>
        <v/>
      </c>
      <c r="D286" s="65"/>
      <c r="E286" s="65"/>
      <c r="F286" s="35" t="str">
        <f t="shared" si="52"/>
        <v>//</v>
      </c>
      <c r="G286" s="62"/>
      <c r="H286" s="62"/>
      <c r="I286" s="23" t="str">
        <f t="shared" si="58"/>
        <v/>
      </c>
      <c r="J286" s="62"/>
      <c r="K286" s="64"/>
      <c r="L286" s="64"/>
      <c r="M286" s="62"/>
      <c r="N286" s="23" t="str">
        <f>IFERROR(VLOOKUP($A286,②利用者名簿!$A:$D,3,0),"")</f>
        <v/>
      </c>
      <c r="O286" s="39" t="str">
        <f>IFERROR(2*①基本情報!$B$12*③入力シート!I286,"")</f>
        <v/>
      </c>
      <c r="P286" s="39" t="str">
        <f>IFERROR(N286*③入力シート!I286,"")</f>
        <v/>
      </c>
      <c r="Q286" s="23" t="str">
        <f>IFERROR(VLOOKUP($A286,②利用者名簿!$A:$D,4,0),"")</f>
        <v/>
      </c>
      <c r="S286" s="96">
        <f t="shared" si="59"/>
        <v>1</v>
      </c>
      <c r="T286" s="96" t="str">
        <f t="shared" si="53"/>
        <v/>
      </c>
      <c r="U286" s="96">
        <f t="shared" si="54"/>
        <v>0</v>
      </c>
      <c r="V286" s="96" t="str">
        <f t="shared" si="55"/>
        <v/>
      </c>
      <c r="W286" s="97" t="str">
        <f t="shared" si="56"/>
        <v/>
      </c>
      <c r="X286" s="96">
        <f t="shared" si="57"/>
        <v>0</v>
      </c>
      <c r="Y286" s="96" t="str">
        <f t="shared" si="62"/>
        <v/>
      </c>
      <c r="Z286" s="96" t="str">
        <f t="shared" si="60"/>
        <v>年0月</v>
      </c>
      <c r="AA286" s="96">
        <f t="shared" si="63"/>
        <v>2000</v>
      </c>
      <c r="AB286" s="96">
        <f t="shared" si="61"/>
        <v>2000</v>
      </c>
      <c r="AC286" s="96"/>
      <c r="AD286" s="96"/>
    </row>
    <row r="287" spans="1:30" ht="18.75" customHeight="1">
      <c r="A287" s="62"/>
      <c r="B287" s="23" t="str">
        <f>IFERROR(VLOOKUP($A287,②利用者名簿!$A:$D,2,0),"")</f>
        <v/>
      </c>
      <c r="C287" s="108" t="str">
        <f>IF(D287=0,"",IF(D287&gt;3,①基本情報!$B$5,①基本情報!$B$5+1))</f>
        <v/>
      </c>
      <c r="D287" s="65"/>
      <c r="E287" s="65"/>
      <c r="F287" s="35" t="str">
        <f t="shared" si="52"/>
        <v>//</v>
      </c>
      <c r="G287" s="62"/>
      <c r="H287" s="62"/>
      <c r="I287" s="23" t="str">
        <f t="shared" si="58"/>
        <v/>
      </c>
      <c r="J287" s="62"/>
      <c r="K287" s="64"/>
      <c r="L287" s="64"/>
      <c r="M287" s="62"/>
      <c r="N287" s="23" t="str">
        <f>IFERROR(VLOOKUP($A287,②利用者名簿!$A:$D,3,0),"")</f>
        <v/>
      </c>
      <c r="O287" s="39" t="str">
        <f>IFERROR(2*①基本情報!$B$12*③入力シート!I287,"")</f>
        <v/>
      </c>
      <c r="P287" s="39" t="str">
        <f>IFERROR(N287*③入力シート!I287,"")</f>
        <v/>
      </c>
      <c r="Q287" s="23" t="str">
        <f>IFERROR(VLOOKUP($A287,②利用者名簿!$A:$D,4,0),"")</f>
        <v/>
      </c>
      <c r="S287" s="96">
        <f t="shared" si="59"/>
        <v>1</v>
      </c>
      <c r="T287" s="96" t="str">
        <f t="shared" si="53"/>
        <v/>
      </c>
      <c r="U287" s="96">
        <f t="shared" si="54"/>
        <v>0</v>
      </c>
      <c r="V287" s="96" t="str">
        <f t="shared" si="55"/>
        <v/>
      </c>
      <c r="W287" s="97" t="str">
        <f t="shared" si="56"/>
        <v/>
      </c>
      <c r="X287" s="96">
        <f t="shared" si="57"/>
        <v>0</v>
      </c>
      <c r="Y287" s="96" t="str">
        <f t="shared" si="62"/>
        <v/>
      </c>
      <c r="Z287" s="96" t="str">
        <f t="shared" si="60"/>
        <v>年0月</v>
      </c>
      <c r="AA287" s="96">
        <f t="shared" si="63"/>
        <v>2000</v>
      </c>
      <c r="AB287" s="96">
        <f t="shared" si="61"/>
        <v>2000</v>
      </c>
      <c r="AC287" s="96"/>
      <c r="AD287" s="96"/>
    </row>
    <row r="288" spans="1:30" ht="18.75" customHeight="1">
      <c r="A288" s="62"/>
      <c r="B288" s="23" t="str">
        <f>IFERROR(VLOOKUP($A288,②利用者名簿!$A:$D,2,0),"")</f>
        <v/>
      </c>
      <c r="C288" s="108" t="str">
        <f>IF(D288=0,"",IF(D288&gt;3,①基本情報!$B$5,①基本情報!$B$5+1))</f>
        <v/>
      </c>
      <c r="D288" s="65"/>
      <c r="E288" s="65"/>
      <c r="F288" s="35" t="str">
        <f t="shared" si="52"/>
        <v>//</v>
      </c>
      <c r="G288" s="62"/>
      <c r="H288" s="62"/>
      <c r="I288" s="23" t="str">
        <f t="shared" si="58"/>
        <v/>
      </c>
      <c r="J288" s="62"/>
      <c r="K288" s="64"/>
      <c r="L288" s="64"/>
      <c r="M288" s="62"/>
      <c r="N288" s="23" t="str">
        <f>IFERROR(VLOOKUP($A288,②利用者名簿!$A:$D,3,0),"")</f>
        <v/>
      </c>
      <c r="O288" s="39" t="str">
        <f>IFERROR(2*①基本情報!$B$12*③入力シート!I288,"")</f>
        <v/>
      </c>
      <c r="P288" s="39" t="str">
        <f>IFERROR(N288*③入力シート!I288,"")</f>
        <v/>
      </c>
      <c r="Q288" s="23" t="str">
        <f>IFERROR(VLOOKUP($A288,②利用者名簿!$A:$D,4,0),"")</f>
        <v/>
      </c>
      <c r="S288" s="96">
        <f t="shared" si="59"/>
        <v>1</v>
      </c>
      <c r="T288" s="96" t="str">
        <f t="shared" si="53"/>
        <v/>
      </c>
      <c r="U288" s="96">
        <f t="shared" si="54"/>
        <v>0</v>
      </c>
      <c r="V288" s="96" t="str">
        <f t="shared" si="55"/>
        <v/>
      </c>
      <c r="W288" s="97" t="str">
        <f t="shared" si="56"/>
        <v/>
      </c>
      <c r="X288" s="96">
        <f t="shared" si="57"/>
        <v>0</v>
      </c>
      <c r="Y288" s="96" t="str">
        <f t="shared" si="62"/>
        <v/>
      </c>
      <c r="Z288" s="96" t="str">
        <f t="shared" si="60"/>
        <v>年0月</v>
      </c>
      <c r="AA288" s="96">
        <f t="shared" si="63"/>
        <v>2000</v>
      </c>
      <c r="AB288" s="96">
        <f t="shared" si="61"/>
        <v>2000</v>
      </c>
      <c r="AC288" s="96"/>
      <c r="AD288" s="96"/>
    </row>
    <row r="289" spans="1:30" ht="18.75" customHeight="1">
      <c r="A289" s="62"/>
      <c r="B289" s="23" t="str">
        <f>IFERROR(VLOOKUP($A289,②利用者名簿!$A:$D,2,0),"")</f>
        <v/>
      </c>
      <c r="C289" s="108" t="str">
        <f>IF(D289=0,"",IF(D289&gt;3,①基本情報!$B$5,①基本情報!$B$5+1))</f>
        <v/>
      </c>
      <c r="D289" s="65"/>
      <c r="E289" s="65"/>
      <c r="F289" s="35" t="str">
        <f t="shared" si="52"/>
        <v>//</v>
      </c>
      <c r="G289" s="62"/>
      <c r="H289" s="62"/>
      <c r="I289" s="23" t="str">
        <f t="shared" si="58"/>
        <v/>
      </c>
      <c r="J289" s="62"/>
      <c r="K289" s="64"/>
      <c r="L289" s="64"/>
      <c r="M289" s="62"/>
      <c r="N289" s="23" t="str">
        <f>IFERROR(VLOOKUP($A289,②利用者名簿!$A:$D,3,0),"")</f>
        <v/>
      </c>
      <c r="O289" s="39" t="str">
        <f>IFERROR(2*①基本情報!$B$12*③入力シート!I289,"")</f>
        <v/>
      </c>
      <c r="P289" s="39" t="str">
        <f>IFERROR(N289*③入力シート!I289,"")</f>
        <v/>
      </c>
      <c r="Q289" s="23" t="str">
        <f>IFERROR(VLOOKUP($A289,②利用者名簿!$A:$D,4,0),"")</f>
        <v/>
      </c>
      <c r="S289" s="96">
        <f t="shared" si="59"/>
        <v>1</v>
      </c>
      <c r="T289" s="96" t="str">
        <f t="shared" si="53"/>
        <v/>
      </c>
      <c r="U289" s="96">
        <f t="shared" si="54"/>
        <v>0</v>
      </c>
      <c r="V289" s="96" t="str">
        <f t="shared" si="55"/>
        <v/>
      </c>
      <c r="W289" s="97" t="str">
        <f t="shared" si="56"/>
        <v/>
      </c>
      <c r="X289" s="96">
        <f t="shared" si="57"/>
        <v>0</v>
      </c>
      <c r="Y289" s="96" t="str">
        <f t="shared" si="62"/>
        <v/>
      </c>
      <c r="Z289" s="96" t="str">
        <f t="shared" si="60"/>
        <v>年0月</v>
      </c>
      <c r="AA289" s="96">
        <f t="shared" si="63"/>
        <v>2000</v>
      </c>
      <c r="AB289" s="96">
        <f t="shared" si="61"/>
        <v>2000</v>
      </c>
      <c r="AC289" s="96"/>
      <c r="AD289" s="96"/>
    </row>
    <row r="290" spans="1:30" ht="18.75" customHeight="1">
      <c r="A290" s="62"/>
      <c r="B290" s="23" t="str">
        <f>IFERROR(VLOOKUP($A290,②利用者名簿!$A:$D,2,0),"")</f>
        <v/>
      </c>
      <c r="C290" s="108" t="str">
        <f>IF(D290=0,"",IF(D290&gt;3,①基本情報!$B$5,①基本情報!$B$5+1))</f>
        <v/>
      </c>
      <c r="D290" s="65"/>
      <c r="E290" s="65"/>
      <c r="F290" s="35" t="str">
        <f t="shared" si="52"/>
        <v>//</v>
      </c>
      <c r="G290" s="62"/>
      <c r="H290" s="62"/>
      <c r="I290" s="23" t="str">
        <f t="shared" si="58"/>
        <v/>
      </c>
      <c r="J290" s="62"/>
      <c r="K290" s="64"/>
      <c r="L290" s="64"/>
      <c r="M290" s="62"/>
      <c r="N290" s="23" t="str">
        <f>IFERROR(VLOOKUP($A290,②利用者名簿!$A:$D,3,0),"")</f>
        <v/>
      </c>
      <c r="O290" s="39" t="str">
        <f>IFERROR(2*①基本情報!$B$12*③入力シート!I290,"")</f>
        <v/>
      </c>
      <c r="P290" s="39" t="str">
        <f>IFERROR(N290*③入力シート!I290,"")</f>
        <v/>
      </c>
      <c r="Q290" s="23" t="str">
        <f>IFERROR(VLOOKUP($A290,②利用者名簿!$A:$D,4,0),"")</f>
        <v/>
      </c>
      <c r="S290" s="96">
        <f t="shared" si="59"/>
        <v>1</v>
      </c>
      <c r="T290" s="96" t="str">
        <f t="shared" si="53"/>
        <v/>
      </c>
      <c r="U290" s="96">
        <f t="shared" si="54"/>
        <v>0</v>
      </c>
      <c r="V290" s="96" t="str">
        <f t="shared" si="55"/>
        <v/>
      </c>
      <c r="W290" s="97" t="str">
        <f t="shared" si="56"/>
        <v/>
      </c>
      <c r="X290" s="96">
        <f t="shared" si="57"/>
        <v>0</v>
      </c>
      <c r="Y290" s="96" t="str">
        <f t="shared" si="62"/>
        <v/>
      </c>
      <c r="Z290" s="96" t="str">
        <f t="shared" si="60"/>
        <v>年0月</v>
      </c>
      <c r="AA290" s="96">
        <f t="shared" si="63"/>
        <v>2000</v>
      </c>
      <c r="AB290" s="96">
        <f t="shared" si="61"/>
        <v>2000</v>
      </c>
      <c r="AC290" s="96"/>
      <c r="AD290" s="96"/>
    </row>
    <row r="291" spans="1:30" ht="18.75" customHeight="1">
      <c r="A291" s="62"/>
      <c r="B291" s="23" t="str">
        <f>IFERROR(VLOOKUP($A291,②利用者名簿!$A:$D,2,0),"")</f>
        <v/>
      </c>
      <c r="C291" s="108" t="str">
        <f>IF(D291=0,"",IF(D291&gt;3,①基本情報!$B$5,①基本情報!$B$5+1))</f>
        <v/>
      </c>
      <c r="D291" s="65"/>
      <c r="E291" s="65"/>
      <c r="F291" s="35" t="str">
        <f t="shared" si="52"/>
        <v>//</v>
      </c>
      <c r="G291" s="62"/>
      <c r="H291" s="62"/>
      <c r="I291" s="23" t="str">
        <f t="shared" si="58"/>
        <v/>
      </c>
      <c r="J291" s="62"/>
      <c r="K291" s="64"/>
      <c r="L291" s="64"/>
      <c r="M291" s="62"/>
      <c r="N291" s="23" t="str">
        <f>IFERROR(VLOOKUP($A291,②利用者名簿!$A:$D,3,0),"")</f>
        <v/>
      </c>
      <c r="O291" s="39" t="str">
        <f>IFERROR(2*①基本情報!$B$12*③入力シート!I291,"")</f>
        <v/>
      </c>
      <c r="P291" s="39" t="str">
        <f>IFERROR(N291*③入力シート!I291,"")</f>
        <v/>
      </c>
      <c r="Q291" s="23" t="str">
        <f>IFERROR(VLOOKUP($A291,②利用者名簿!$A:$D,4,0),"")</f>
        <v/>
      </c>
      <c r="S291" s="96">
        <f t="shared" si="59"/>
        <v>1</v>
      </c>
      <c r="T291" s="96" t="str">
        <f t="shared" si="53"/>
        <v/>
      </c>
      <c r="U291" s="96">
        <f t="shared" si="54"/>
        <v>0</v>
      </c>
      <c r="V291" s="96" t="str">
        <f t="shared" si="55"/>
        <v/>
      </c>
      <c r="W291" s="97" t="str">
        <f t="shared" si="56"/>
        <v/>
      </c>
      <c r="X291" s="96">
        <f t="shared" si="57"/>
        <v>0</v>
      </c>
      <c r="Y291" s="96" t="str">
        <f t="shared" si="62"/>
        <v/>
      </c>
      <c r="Z291" s="96" t="str">
        <f t="shared" si="60"/>
        <v>年0月</v>
      </c>
      <c r="AA291" s="96">
        <f t="shared" si="63"/>
        <v>2000</v>
      </c>
      <c r="AB291" s="96">
        <f t="shared" si="61"/>
        <v>2000</v>
      </c>
      <c r="AC291" s="96"/>
      <c r="AD291" s="96"/>
    </row>
    <row r="292" spans="1:30" ht="18.75" customHeight="1">
      <c r="A292" s="62"/>
      <c r="B292" s="23" t="str">
        <f>IFERROR(VLOOKUP($A292,②利用者名簿!$A:$D,2,0),"")</f>
        <v/>
      </c>
      <c r="C292" s="108" t="str">
        <f>IF(D292=0,"",IF(D292&gt;3,①基本情報!$B$5,①基本情報!$B$5+1))</f>
        <v/>
      </c>
      <c r="D292" s="65"/>
      <c r="E292" s="65"/>
      <c r="F292" s="35" t="str">
        <f t="shared" si="52"/>
        <v>//</v>
      </c>
      <c r="G292" s="62"/>
      <c r="H292" s="62"/>
      <c r="I292" s="23" t="str">
        <f t="shared" si="58"/>
        <v/>
      </c>
      <c r="J292" s="62"/>
      <c r="K292" s="64"/>
      <c r="L292" s="64"/>
      <c r="M292" s="62"/>
      <c r="N292" s="23" t="str">
        <f>IFERROR(VLOOKUP($A292,②利用者名簿!$A:$D,3,0),"")</f>
        <v/>
      </c>
      <c r="O292" s="39" t="str">
        <f>IFERROR(2*①基本情報!$B$12*③入力シート!I292,"")</f>
        <v/>
      </c>
      <c r="P292" s="39" t="str">
        <f>IFERROR(N292*③入力シート!I292,"")</f>
        <v/>
      </c>
      <c r="Q292" s="23" t="str">
        <f>IFERROR(VLOOKUP($A292,②利用者名簿!$A:$D,4,0),"")</f>
        <v/>
      </c>
      <c r="S292" s="96">
        <f t="shared" si="59"/>
        <v>1</v>
      </c>
      <c r="T292" s="96" t="str">
        <f t="shared" si="53"/>
        <v/>
      </c>
      <c r="U292" s="96">
        <f t="shared" si="54"/>
        <v>0</v>
      </c>
      <c r="V292" s="96" t="str">
        <f t="shared" si="55"/>
        <v/>
      </c>
      <c r="W292" s="97" t="str">
        <f t="shared" si="56"/>
        <v/>
      </c>
      <c r="X292" s="96">
        <f t="shared" si="57"/>
        <v>0</v>
      </c>
      <c r="Y292" s="96" t="str">
        <f t="shared" si="62"/>
        <v/>
      </c>
      <c r="Z292" s="96" t="str">
        <f t="shared" si="60"/>
        <v>年0月</v>
      </c>
      <c r="AA292" s="96">
        <f t="shared" si="63"/>
        <v>2000</v>
      </c>
      <c r="AB292" s="96">
        <f t="shared" si="61"/>
        <v>2000</v>
      </c>
      <c r="AC292" s="96"/>
      <c r="AD292" s="96"/>
    </row>
    <row r="293" spans="1:30" ht="18.75" customHeight="1">
      <c r="A293" s="62"/>
      <c r="B293" s="23" t="str">
        <f>IFERROR(VLOOKUP($A293,②利用者名簿!$A:$D,2,0),"")</f>
        <v/>
      </c>
      <c r="C293" s="108" t="str">
        <f>IF(D293=0,"",IF(D293&gt;3,①基本情報!$B$5,①基本情報!$B$5+1))</f>
        <v/>
      </c>
      <c r="D293" s="65"/>
      <c r="E293" s="65"/>
      <c r="F293" s="35" t="str">
        <f t="shared" si="52"/>
        <v>//</v>
      </c>
      <c r="G293" s="62"/>
      <c r="H293" s="62"/>
      <c r="I293" s="23" t="str">
        <f t="shared" si="58"/>
        <v/>
      </c>
      <c r="J293" s="62"/>
      <c r="K293" s="64"/>
      <c r="L293" s="64"/>
      <c r="M293" s="62"/>
      <c r="N293" s="23" t="str">
        <f>IFERROR(VLOOKUP($A293,②利用者名簿!$A:$D,3,0),"")</f>
        <v/>
      </c>
      <c r="O293" s="39" t="str">
        <f>IFERROR(2*①基本情報!$B$12*③入力シート!I293,"")</f>
        <v/>
      </c>
      <c r="P293" s="39" t="str">
        <f>IFERROR(N293*③入力シート!I293,"")</f>
        <v/>
      </c>
      <c r="Q293" s="23" t="str">
        <f>IFERROR(VLOOKUP($A293,②利用者名簿!$A:$D,4,0),"")</f>
        <v/>
      </c>
      <c r="S293" s="96">
        <f t="shared" si="59"/>
        <v>1</v>
      </c>
      <c r="T293" s="96" t="str">
        <f t="shared" si="53"/>
        <v/>
      </c>
      <c r="U293" s="96">
        <f t="shared" si="54"/>
        <v>0</v>
      </c>
      <c r="V293" s="96" t="str">
        <f t="shared" si="55"/>
        <v/>
      </c>
      <c r="W293" s="97" t="str">
        <f t="shared" si="56"/>
        <v/>
      </c>
      <c r="X293" s="96">
        <f t="shared" si="57"/>
        <v>0</v>
      </c>
      <c r="Y293" s="96" t="str">
        <f t="shared" si="62"/>
        <v/>
      </c>
      <c r="Z293" s="96" t="str">
        <f t="shared" si="60"/>
        <v>年0月</v>
      </c>
      <c r="AA293" s="96">
        <f t="shared" si="63"/>
        <v>2000</v>
      </c>
      <c r="AB293" s="96">
        <f t="shared" si="61"/>
        <v>2000</v>
      </c>
      <c r="AC293" s="96"/>
      <c r="AD293" s="96"/>
    </row>
    <row r="294" spans="1:30" ht="18.75" customHeight="1">
      <c r="A294" s="62"/>
      <c r="B294" s="23" t="str">
        <f>IFERROR(VLOOKUP($A294,②利用者名簿!$A:$D,2,0),"")</f>
        <v/>
      </c>
      <c r="C294" s="108" t="str">
        <f>IF(D294=0,"",IF(D294&gt;3,①基本情報!$B$5,①基本情報!$B$5+1))</f>
        <v/>
      </c>
      <c r="D294" s="65"/>
      <c r="E294" s="65"/>
      <c r="F294" s="35" t="str">
        <f t="shared" si="52"/>
        <v>//</v>
      </c>
      <c r="G294" s="62"/>
      <c r="H294" s="62"/>
      <c r="I294" s="23" t="str">
        <f t="shared" si="58"/>
        <v/>
      </c>
      <c r="J294" s="62"/>
      <c r="K294" s="64"/>
      <c r="L294" s="64"/>
      <c r="M294" s="62"/>
      <c r="N294" s="23" t="str">
        <f>IFERROR(VLOOKUP($A294,②利用者名簿!$A:$D,3,0),"")</f>
        <v/>
      </c>
      <c r="O294" s="39" t="str">
        <f>IFERROR(2*①基本情報!$B$12*③入力シート!I294,"")</f>
        <v/>
      </c>
      <c r="P294" s="39" t="str">
        <f>IFERROR(N294*③入力シート!I294,"")</f>
        <v/>
      </c>
      <c r="Q294" s="23" t="str">
        <f>IFERROR(VLOOKUP($A294,②利用者名簿!$A:$D,4,0),"")</f>
        <v/>
      </c>
      <c r="S294" s="96">
        <f t="shared" si="59"/>
        <v>1</v>
      </c>
      <c r="T294" s="96" t="str">
        <f t="shared" si="53"/>
        <v/>
      </c>
      <c r="U294" s="96">
        <f t="shared" si="54"/>
        <v>0</v>
      </c>
      <c r="V294" s="96" t="str">
        <f t="shared" si="55"/>
        <v/>
      </c>
      <c r="W294" s="97" t="str">
        <f t="shared" si="56"/>
        <v/>
      </c>
      <c r="X294" s="96">
        <f t="shared" si="57"/>
        <v>0</v>
      </c>
      <c r="Y294" s="96" t="str">
        <f t="shared" si="62"/>
        <v/>
      </c>
      <c r="Z294" s="96" t="str">
        <f t="shared" si="60"/>
        <v>年0月</v>
      </c>
      <c r="AA294" s="96">
        <f t="shared" si="63"/>
        <v>2000</v>
      </c>
      <c r="AB294" s="96">
        <f t="shared" si="61"/>
        <v>2000</v>
      </c>
      <c r="AC294" s="96"/>
      <c r="AD294" s="96"/>
    </row>
    <row r="295" spans="1:30" ht="18.75" customHeight="1">
      <c r="A295" s="62"/>
      <c r="B295" s="23" t="str">
        <f>IFERROR(VLOOKUP($A295,②利用者名簿!$A:$D,2,0),"")</f>
        <v/>
      </c>
      <c r="C295" s="108" t="str">
        <f>IF(D295=0,"",IF(D295&gt;3,①基本情報!$B$5,①基本情報!$B$5+1))</f>
        <v/>
      </c>
      <c r="D295" s="65"/>
      <c r="E295" s="65"/>
      <c r="F295" s="35" t="str">
        <f t="shared" ref="F295:F358" si="64">TEXT(CONCATENATE(C295,"/",D295,"/",E295),"aaa")</f>
        <v>//</v>
      </c>
      <c r="G295" s="62"/>
      <c r="H295" s="62"/>
      <c r="I295" s="23" t="str">
        <f t="shared" si="58"/>
        <v/>
      </c>
      <c r="J295" s="62"/>
      <c r="K295" s="64"/>
      <c r="L295" s="64"/>
      <c r="M295" s="62"/>
      <c r="N295" s="23" t="str">
        <f>IFERROR(VLOOKUP($A295,②利用者名簿!$A:$D,3,0),"")</f>
        <v/>
      </c>
      <c r="O295" s="39" t="str">
        <f>IFERROR(2*①基本情報!$B$12*③入力シート!I295,"")</f>
        <v/>
      </c>
      <c r="P295" s="39" t="str">
        <f>IFERROR(N295*③入力シート!I295,"")</f>
        <v/>
      </c>
      <c r="Q295" s="23" t="str">
        <f>IFERROR(VLOOKUP($A295,②利用者名簿!$A:$D,4,0),"")</f>
        <v/>
      </c>
      <c r="S295" s="96">
        <f t="shared" si="59"/>
        <v>1</v>
      </c>
      <c r="T295" s="96" t="str">
        <f t="shared" si="53"/>
        <v/>
      </c>
      <c r="U295" s="96">
        <f t="shared" si="54"/>
        <v>0</v>
      </c>
      <c r="V295" s="96" t="str">
        <f t="shared" si="55"/>
        <v/>
      </c>
      <c r="W295" s="97" t="str">
        <f t="shared" si="56"/>
        <v/>
      </c>
      <c r="X295" s="96">
        <f t="shared" si="57"/>
        <v>0</v>
      </c>
      <c r="Y295" s="96" t="str">
        <f t="shared" si="62"/>
        <v/>
      </c>
      <c r="Z295" s="96" t="str">
        <f t="shared" si="60"/>
        <v>年0月</v>
      </c>
      <c r="AA295" s="96">
        <f t="shared" si="63"/>
        <v>2000</v>
      </c>
      <c r="AB295" s="96">
        <f t="shared" si="61"/>
        <v>2000</v>
      </c>
      <c r="AC295" s="96"/>
      <c r="AD295" s="96"/>
    </row>
    <row r="296" spans="1:30" ht="18.75" customHeight="1">
      <c r="A296" s="62"/>
      <c r="B296" s="23" t="str">
        <f>IFERROR(VLOOKUP($A296,②利用者名簿!$A:$D,2,0),"")</f>
        <v/>
      </c>
      <c r="C296" s="108" t="str">
        <f>IF(D296=0,"",IF(D296&gt;3,①基本情報!$B$5,①基本情報!$B$5+1))</f>
        <v/>
      </c>
      <c r="D296" s="65"/>
      <c r="E296" s="65"/>
      <c r="F296" s="35" t="str">
        <f t="shared" si="64"/>
        <v>//</v>
      </c>
      <c r="G296" s="62"/>
      <c r="H296" s="62"/>
      <c r="I296" s="23" t="str">
        <f t="shared" si="58"/>
        <v/>
      </c>
      <c r="J296" s="62"/>
      <c r="K296" s="64"/>
      <c r="L296" s="64"/>
      <c r="M296" s="62"/>
      <c r="N296" s="23" t="str">
        <f>IFERROR(VLOOKUP($A296,②利用者名簿!$A:$D,3,0),"")</f>
        <v/>
      </c>
      <c r="O296" s="39" t="str">
        <f>IFERROR(2*①基本情報!$B$12*③入力シート!I296,"")</f>
        <v/>
      </c>
      <c r="P296" s="39" t="str">
        <f>IFERROR(N296*③入力シート!I296,"")</f>
        <v/>
      </c>
      <c r="Q296" s="23" t="str">
        <f>IFERROR(VLOOKUP($A296,②利用者名簿!$A:$D,4,0),"")</f>
        <v/>
      </c>
      <c r="S296" s="96">
        <f t="shared" si="59"/>
        <v>1</v>
      </c>
      <c r="T296" s="96" t="str">
        <f t="shared" si="53"/>
        <v/>
      </c>
      <c r="U296" s="96">
        <f t="shared" si="54"/>
        <v>0</v>
      </c>
      <c r="V296" s="96" t="str">
        <f t="shared" si="55"/>
        <v/>
      </c>
      <c r="W296" s="97" t="str">
        <f t="shared" si="56"/>
        <v/>
      </c>
      <c r="X296" s="96">
        <f t="shared" si="57"/>
        <v>0</v>
      </c>
      <c r="Y296" s="96" t="str">
        <f t="shared" si="62"/>
        <v/>
      </c>
      <c r="Z296" s="96" t="str">
        <f t="shared" si="60"/>
        <v>年0月</v>
      </c>
      <c r="AA296" s="96">
        <f t="shared" si="63"/>
        <v>2000</v>
      </c>
      <c r="AB296" s="96">
        <f t="shared" si="61"/>
        <v>2000</v>
      </c>
      <c r="AC296" s="96"/>
      <c r="AD296" s="96"/>
    </row>
    <row r="297" spans="1:30" ht="18.75" customHeight="1">
      <c r="A297" s="62"/>
      <c r="B297" s="23" t="str">
        <f>IFERROR(VLOOKUP($A297,②利用者名簿!$A:$D,2,0),"")</f>
        <v/>
      </c>
      <c r="C297" s="108" t="str">
        <f>IF(D297=0,"",IF(D297&gt;3,①基本情報!$B$5,①基本情報!$B$5+1))</f>
        <v/>
      </c>
      <c r="D297" s="65"/>
      <c r="E297" s="65"/>
      <c r="F297" s="35" t="str">
        <f t="shared" si="64"/>
        <v>//</v>
      </c>
      <c r="G297" s="62"/>
      <c r="H297" s="62"/>
      <c r="I297" s="23" t="str">
        <f t="shared" si="58"/>
        <v/>
      </c>
      <c r="J297" s="62"/>
      <c r="K297" s="64"/>
      <c r="L297" s="64"/>
      <c r="M297" s="62"/>
      <c r="N297" s="23" t="str">
        <f>IFERROR(VLOOKUP($A297,②利用者名簿!$A:$D,3,0),"")</f>
        <v/>
      </c>
      <c r="O297" s="39" t="str">
        <f>IFERROR(2*①基本情報!$B$12*③入力シート!I297,"")</f>
        <v/>
      </c>
      <c r="P297" s="39" t="str">
        <f>IFERROR(N297*③入力シート!I297,"")</f>
        <v/>
      </c>
      <c r="Q297" s="23" t="str">
        <f>IFERROR(VLOOKUP($A297,②利用者名簿!$A:$D,4,0),"")</f>
        <v/>
      </c>
      <c r="S297" s="96">
        <f t="shared" si="59"/>
        <v>1</v>
      </c>
      <c r="T297" s="96" t="str">
        <f t="shared" si="53"/>
        <v/>
      </c>
      <c r="U297" s="96">
        <f t="shared" si="54"/>
        <v>0</v>
      </c>
      <c r="V297" s="96" t="str">
        <f t="shared" si="55"/>
        <v/>
      </c>
      <c r="W297" s="97" t="str">
        <f t="shared" si="56"/>
        <v/>
      </c>
      <c r="X297" s="96">
        <f t="shared" si="57"/>
        <v>0</v>
      </c>
      <c r="Y297" s="96" t="str">
        <f t="shared" si="62"/>
        <v/>
      </c>
      <c r="Z297" s="96" t="str">
        <f t="shared" si="60"/>
        <v>年0月</v>
      </c>
      <c r="AA297" s="96">
        <f t="shared" si="63"/>
        <v>2000</v>
      </c>
      <c r="AB297" s="96">
        <f t="shared" si="61"/>
        <v>2000</v>
      </c>
      <c r="AC297" s="96"/>
      <c r="AD297" s="96"/>
    </row>
    <row r="298" spans="1:30" ht="18.75" customHeight="1">
      <c r="A298" s="62"/>
      <c r="B298" s="23" t="str">
        <f>IFERROR(VLOOKUP($A298,②利用者名簿!$A:$D,2,0),"")</f>
        <v/>
      </c>
      <c r="C298" s="108" t="str">
        <f>IF(D298=0,"",IF(D298&gt;3,①基本情報!$B$5,①基本情報!$B$5+1))</f>
        <v/>
      </c>
      <c r="D298" s="65"/>
      <c r="E298" s="65"/>
      <c r="F298" s="35" t="str">
        <f t="shared" si="64"/>
        <v>//</v>
      </c>
      <c r="G298" s="62"/>
      <c r="H298" s="62"/>
      <c r="I298" s="23" t="str">
        <f t="shared" si="58"/>
        <v/>
      </c>
      <c r="J298" s="62"/>
      <c r="K298" s="64"/>
      <c r="L298" s="64"/>
      <c r="M298" s="62"/>
      <c r="N298" s="23" t="str">
        <f>IFERROR(VLOOKUP($A298,②利用者名簿!$A:$D,3,0),"")</f>
        <v/>
      </c>
      <c r="O298" s="39" t="str">
        <f>IFERROR(2*①基本情報!$B$12*③入力シート!I298,"")</f>
        <v/>
      </c>
      <c r="P298" s="39" t="str">
        <f>IFERROR(N298*③入力シート!I298,"")</f>
        <v/>
      </c>
      <c r="Q298" s="23" t="str">
        <f>IFERROR(VLOOKUP($A298,②利用者名簿!$A:$D,4,0),"")</f>
        <v/>
      </c>
      <c r="S298" s="96">
        <f t="shared" si="59"/>
        <v>1</v>
      </c>
      <c r="T298" s="96" t="str">
        <f t="shared" si="53"/>
        <v/>
      </c>
      <c r="U298" s="96">
        <f t="shared" si="54"/>
        <v>0</v>
      </c>
      <c r="V298" s="96" t="str">
        <f t="shared" si="55"/>
        <v/>
      </c>
      <c r="W298" s="97" t="str">
        <f t="shared" si="56"/>
        <v/>
      </c>
      <c r="X298" s="96">
        <f t="shared" si="57"/>
        <v>0</v>
      </c>
      <c r="Y298" s="96" t="str">
        <f t="shared" si="62"/>
        <v/>
      </c>
      <c r="Z298" s="96" t="str">
        <f t="shared" si="60"/>
        <v>年0月</v>
      </c>
      <c r="AA298" s="96">
        <f t="shared" si="63"/>
        <v>2000</v>
      </c>
      <c r="AB298" s="96">
        <f t="shared" si="61"/>
        <v>2000</v>
      </c>
      <c r="AC298" s="96"/>
      <c r="AD298" s="96"/>
    </row>
    <row r="299" spans="1:30" ht="18.75" customHeight="1">
      <c r="A299" s="62"/>
      <c r="B299" s="23" t="str">
        <f>IFERROR(VLOOKUP($A299,②利用者名簿!$A:$D,2,0),"")</f>
        <v/>
      </c>
      <c r="C299" s="108" t="str">
        <f>IF(D299=0,"",IF(D299&gt;3,①基本情報!$B$5,①基本情報!$B$5+1))</f>
        <v/>
      </c>
      <c r="D299" s="65"/>
      <c r="E299" s="65"/>
      <c r="F299" s="35" t="str">
        <f t="shared" si="64"/>
        <v>//</v>
      </c>
      <c r="G299" s="62"/>
      <c r="H299" s="62"/>
      <c r="I299" s="23" t="str">
        <f t="shared" si="58"/>
        <v/>
      </c>
      <c r="J299" s="62"/>
      <c r="K299" s="64"/>
      <c r="L299" s="64"/>
      <c r="M299" s="62"/>
      <c r="N299" s="23" t="str">
        <f>IFERROR(VLOOKUP($A299,②利用者名簿!$A:$D,3,0),"")</f>
        <v/>
      </c>
      <c r="O299" s="39" t="str">
        <f>IFERROR(2*①基本情報!$B$12*③入力シート!I299,"")</f>
        <v/>
      </c>
      <c r="P299" s="39" t="str">
        <f>IFERROR(N299*③入力シート!I299,"")</f>
        <v/>
      </c>
      <c r="Q299" s="23" t="str">
        <f>IFERROR(VLOOKUP($A299,②利用者名簿!$A:$D,4,0),"")</f>
        <v/>
      </c>
      <c r="S299" s="96">
        <f t="shared" si="59"/>
        <v>1</v>
      </c>
      <c r="T299" s="96" t="str">
        <f t="shared" si="53"/>
        <v/>
      </c>
      <c r="U299" s="96">
        <f t="shared" si="54"/>
        <v>0</v>
      </c>
      <c r="V299" s="96" t="str">
        <f t="shared" si="55"/>
        <v/>
      </c>
      <c r="W299" s="97" t="str">
        <f t="shared" si="56"/>
        <v/>
      </c>
      <c r="X299" s="96">
        <f t="shared" si="57"/>
        <v>0</v>
      </c>
      <c r="Y299" s="96" t="str">
        <f t="shared" si="62"/>
        <v/>
      </c>
      <c r="Z299" s="96" t="str">
        <f t="shared" si="60"/>
        <v>年0月</v>
      </c>
      <c r="AA299" s="96">
        <f t="shared" si="63"/>
        <v>2000</v>
      </c>
      <c r="AB299" s="96">
        <f t="shared" si="61"/>
        <v>2000</v>
      </c>
      <c r="AC299" s="96"/>
      <c r="AD299" s="96"/>
    </row>
    <row r="300" spans="1:30" ht="18.75" customHeight="1">
      <c r="A300" s="62"/>
      <c r="B300" s="23" t="str">
        <f>IFERROR(VLOOKUP($A300,②利用者名簿!$A:$D,2,0),"")</f>
        <v/>
      </c>
      <c r="C300" s="108" t="str">
        <f>IF(D300=0,"",IF(D300&gt;3,①基本情報!$B$5,①基本情報!$B$5+1))</f>
        <v/>
      </c>
      <c r="D300" s="65"/>
      <c r="E300" s="65"/>
      <c r="F300" s="35" t="str">
        <f t="shared" si="64"/>
        <v>//</v>
      </c>
      <c r="G300" s="62"/>
      <c r="H300" s="62"/>
      <c r="I300" s="23" t="str">
        <f t="shared" si="58"/>
        <v/>
      </c>
      <c r="J300" s="62"/>
      <c r="K300" s="64"/>
      <c r="L300" s="64"/>
      <c r="M300" s="62"/>
      <c r="N300" s="23" t="str">
        <f>IFERROR(VLOOKUP($A300,②利用者名簿!$A:$D,3,0),"")</f>
        <v/>
      </c>
      <c r="O300" s="39" t="str">
        <f>IFERROR(2*①基本情報!$B$12*③入力シート!I300,"")</f>
        <v/>
      </c>
      <c r="P300" s="39" t="str">
        <f>IFERROR(N300*③入力シート!I300,"")</f>
        <v/>
      </c>
      <c r="Q300" s="23" t="str">
        <f>IFERROR(VLOOKUP($A300,②利用者名簿!$A:$D,4,0),"")</f>
        <v/>
      </c>
      <c r="S300" s="96">
        <f t="shared" si="59"/>
        <v>1</v>
      </c>
      <c r="T300" s="96" t="str">
        <f t="shared" si="53"/>
        <v/>
      </c>
      <c r="U300" s="96">
        <f t="shared" si="54"/>
        <v>0</v>
      </c>
      <c r="V300" s="96" t="str">
        <f t="shared" si="55"/>
        <v/>
      </c>
      <c r="W300" s="97" t="str">
        <f t="shared" si="56"/>
        <v/>
      </c>
      <c r="X300" s="96">
        <f t="shared" si="57"/>
        <v>0</v>
      </c>
      <c r="Y300" s="96" t="str">
        <f t="shared" si="62"/>
        <v/>
      </c>
      <c r="Z300" s="96" t="str">
        <f t="shared" si="60"/>
        <v>年0月</v>
      </c>
      <c r="AA300" s="96">
        <f t="shared" si="63"/>
        <v>2000</v>
      </c>
      <c r="AB300" s="96">
        <f t="shared" si="61"/>
        <v>2000</v>
      </c>
      <c r="AC300" s="96"/>
      <c r="AD300" s="96"/>
    </row>
    <row r="301" spans="1:30" ht="18.75" customHeight="1">
      <c r="A301" s="62"/>
      <c r="B301" s="23" t="str">
        <f>IFERROR(VLOOKUP($A301,②利用者名簿!$A:$D,2,0),"")</f>
        <v/>
      </c>
      <c r="C301" s="108" t="str">
        <f>IF(D301=0,"",IF(D301&gt;3,①基本情報!$B$5,①基本情報!$B$5+1))</f>
        <v/>
      </c>
      <c r="D301" s="65"/>
      <c r="E301" s="65"/>
      <c r="F301" s="35" t="str">
        <f t="shared" si="64"/>
        <v>//</v>
      </c>
      <c r="G301" s="62"/>
      <c r="H301" s="62"/>
      <c r="I301" s="23" t="str">
        <f t="shared" si="58"/>
        <v/>
      </c>
      <c r="J301" s="62"/>
      <c r="K301" s="64"/>
      <c r="L301" s="64"/>
      <c r="M301" s="62"/>
      <c r="N301" s="23" t="str">
        <f>IFERROR(VLOOKUP($A301,②利用者名簿!$A:$D,3,0),"")</f>
        <v/>
      </c>
      <c r="O301" s="39" t="str">
        <f>IFERROR(2*①基本情報!$B$12*③入力シート!I301,"")</f>
        <v/>
      </c>
      <c r="P301" s="39" t="str">
        <f>IFERROR(N301*③入力シート!I301,"")</f>
        <v/>
      </c>
      <c r="Q301" s="23" t="str">
        <f>IFERROR(VLOOKUP($A301,②利用者名簿!$A:$D,4,0),"")</f>
        <v/>
      </c>
      <c r="S301" s="96">
        <f t="shared" si="59"/>
        <v>1</v>
      </c>
      <c r="T301" s="96" t="str">
        <f t="shared" si="53"/>
        <v/>
      </c>
      <c r="U301" s="96">
        <f t="shared" si="54"/>
        <v>0</v>
      </c>
      <c r="V301" s="96" t="str">
        <f t="shared" si="55"/>
        <v/>
      </c>
      <c r="W301" s="97" t="str">
        <f t="shared" si="56"/>
        <v/>
      </c>
      <c r="X301" s="96">
        <f t="shared" si="57"/>
        <v>0</v>
      </c>
      <c r="Y301" s="96" t="str">
        <f t="shared" si="62"/>
        <v/>
      </c>
      <c r="Z301" s="96" t="str">
        <f t="shared" si="60"/>
        <v>年0月</v>
      </c>
      <c r="AA301" s="96">
        <f t="shared" si="63"/>
        <v>2000</v>
      </c>
      <c r="AB301" s="96">
        <f t="shared" si="61"/>
        <v>2000</v>
      </c>
      <c r="AC301" s="96"/>
      <c r="AD301" s="96"/>
    </row>
    <row r="302" spans="1:30" ht="18.75" customHeight="1">
      <c r="A302" s="62"/>
      <c r="B302" s="23" t="str">
        <f>IFERROR(VLOOKUP($A302,②利用者名簿!$A:$D,2,0),"")</f>
        <v/>
      </c>
      <c r="C302" s="108" t="str">
        <f>IF(D302=0,"",IF(D302&gt;3,①基本情報!$B$5,①基本情報!$B$5+1))</f>
        <v/>
      </c>
      <c r="D302" s="65"/>
      <c r="E302" s="65"/>
      <c r="F302" s="35" t="str">
        <f t="shared" si="64"/>
        <v>//</v>
      </c>
      <c r="G302" s="62"/>
      <c r="H302" s="62"/>
      <c r="I302" s="23" t="str">
        <f t="shared" si="58"/>
        <v/>
      </c>
      <c r="J302" s="62"/>
      <c r="K302" s="64"/>
      <c r="L302" s="64"/>
      <c r="M302" s="62"/>
      <c r="N302" s="23" t="str">
        <f>IFERROR(VLOOKUP($A302,②利用者名簿!$A:$D,3,0),"")</f>
        <v/>
      </c>
      <c r="O302" s="39" t="str">
        <f>IFERROR(2*①基本情報!$B$12*③入力シート!I302,"")</f>
        <v/>
      </c>
      <c r="P302" s="39" t="str">
        <f>IFERROR(N302*③入力シート!I302,"")</f>
        <v/>
      </c>
      <c r="Q302" s="23" t="str">
        <f>IFERROR(VLOOKUP($A302,②利用者名簿!$A:$D,4,0),"")</f>
        <v/>
      </c>
      <c r="S302" s="96">
        <f t="shared" si="59"/>
        <v>1</v>
      </c>
      <c r="T302" s="96" t="str">
        <f t="shared" si="53"/>
        <v/>
      </c>
      <c r="U302" s="96">
        <f t="shared" si="54"/>
        <v>0</v>
      </c>
      <c r="V302" s="96" t="str">
        <f t="shared" si="55"/>
        <v/>
      </c>
      <c r="W302" s="97" t="str">
        <f t="shared" si="56"/>
        <v/>
      </c>
      <c r="X302" s="96">
        <f t="shared" si="57"/>
        <v>0</v>
      </c>
      <c r="Y302" s="96" t="str">
        <f t="shared" si="62"/>
        <v/>
      </c>
      <c r="Z302" s="96" t="str">
        <f t="shared" si="60"/>
        <v>年0月</v>
      </c>
      <c r="AA302" s="96">
        <f t="shared" si="63"/>
        <v>2000</v>
      </c>
      <c r="AB302" s="96">
        <f t="shared" si="61"/>
        <v>2000</v>
      </c>
      <c r="AC302" s="96"/>
      <c r="AD302" s="96"/>
    </row>
    <row r="303" spans="1:30" ht="18.75" customHeight="1">
      <c r="A303" s="62"/>
      <c r="B303" s="23" t="str">
        <f>IFERROR(VLOOKUP($A303,②利用者名簿!$A:$D,2,0),"")</f>
        <v/>
      </c>
      <c r="C303" s="108" t="str">
        <f>IF(D303=0,"",IF(D303&gt;3,①基本情報!$B$5,①基本情報!$B$5+1))</f>
        <v/>
      </c>
      <c r="D303" s="65"/>
      <c r="E303" s="65"/>
      <c r="F303" s="35" t="str">
        <f t="shared" si="64"/>
        <v>//</v>
      </c>
      <c r="G303" s="62"/>
      <c r="H303" s="62"/>
      <c r="I303" s="23" t="str">
        <f t="shared" si="58"/>
        <v/>
      </c>
      <c r="J303" s="62"/>
      <c r="K303" s="64"/>
      <c r="L303" s="64"/>
      <c r="M303" s="62"/>
      <c r="N303" s="23" t="str">
        <f>IFERROR(VLOOKUP($A303,②利用者名簿!$A:$D,3,0),"")</f>
        <v/>
      </c>
      <c r="O303" s="39" t="str">
        <f>IFERROR(2*①基本情報!$B$12*③入力シート!I303,"")</f>
        <v/>
      </c>
      <c r="P303" s="39" t="str">
        <f>IFERROR(N303*③入力シート!I303,"")</f>
        <v/>
      </c>
      <c r="Q303" s="23" t="str">
        <f>IFERROR(VLOOKUP($A303,②利用者名簿!$A:$D,4,0),"")</f>
        <v/>
      </c>
      <c r="S303" s="96">
        <f t="shared" si="59"/>
        <v>1</v>
      </c>
      <c r="T303" s="96" t="str">
        <f t="shared" si="53"/>
        <v/>
      </c>
      <c r="U303" s="96">
        <f t="shared" si="54"/>
        <v>0</v>
      </c>
      <c r="V303" s="96" t="str">
        <f t="shared" si="55"/>
        <v/>
      </c>
      <c r="W303" s="97" t="str">
        <f t="shared" si="56"/>
        <v/>
      </c>
      <c r="X303" s="96">
        <f t="shared" si="57"/>
        <v>0</v>
      </c>
      <c r="Y303" s="96" t="str">
        <f t="shared" si="62"/>
        <v/>
      </c>
      <c r="Z303" s="96" t="str">
        <f t="shared" si="60"/>
        <v>年0月</v>
      </c>
      <c r="AA303" s="96">
        <f t="shared" si="63"/>
        <v>2000</v>
      </c>
      <c r="AB303" s="96">
        <f t="shared" si="61"/>
        <v>2000</v>
      </c>
      <c r="AC303" s="96"/>
      <c r="AD303" s="96"/>
    </row>
    <row r="304" spans="1:30" ht="18.75" customHeight="1">
      <c r="A304" s="62"/>
      <c r="B304" s="23" t="str">
        <f>IFERROR(VLOOKUP($A304,②利用者名簿!$A:$D,2,0),"")</f>
        <v/>
      </c>
      <c r="C304" s="108" t="str">
        <f>IF(D304=0,"",IF(D304&gt;3,①基本情報!$B$5,①基本情報!$B$5+1))</f>
        <v/>
      </c>
      <c r="D304" s="65"/>
      <c r="E304" s="65"/>
      <c r="F304" s="35" t="str">
        <f t="shared" si="64"/>
        <v>//</v>
      </c>
      <c r="G304" s="62"/>
      <c r="H304" s="62"/>
      <c r="I304" s="23" t="str">
        <f t="shared" si="58"/>
        <v/>
      </c>
      <c r="J304" s="62"/>
      <c r="K304" s="64"/>
      <c r="L304" s="64"/>
      <c r="M304" s="62"/>
      <c r="N304" s="23" t="str">
        <f>IFERROR(VLOOKUP($A304,②利用者名簿!$A:$D,3,0),"")</f>
        <v/>
      </c>
      <c r="O304" s="39" t="str">
        <f>IFERROR(2*①基本情報!$B$12*③入力シート!I304,"")</f>
        <v/>
      </c>
      <c r="P304" s="39" t="str">
        <f>IFERROR(N304*③入力シート!I304,"")</f>
        <v/>
      </c>
      <c r="Q304" s="23" t="str">
        <f>IFERROR(VLOOKUP($A304,②利用者名簿!$A:$D,4,0),"")</f>
        <v/>
      </c>
      <c r="S304" s="96">
        <f t="shared" si="59"/>
        <v>1</v>
      </c>
      <c r="T304" s="96" t="str">
        <f t="shared" si="53"/>
        <v/>
      </c>
      <c r="U304" s="96">
        <f t="shared" si="54"/>
        <v>0</v>
      </c>
      <c r="V304" s="96" t="str">
        <f t="shared" si="55"/>
        <v/>
      </c>
      <c r="W304" s="97" t="str">
        <f t="shared" si="56"/>
        <v/>
      </c>
      <c r="X304" s="96">
        <f t="shared" si="57"/>
        <v>0</v>
      </c>
      <c r="Y304" s="96" t="str">
        <f t="shared" si="62"/>
        <v/>
      </c>
      <c r="Z304" s="96" t="str">
        <f t="shared" si="60"/>
        <v>年0月</v>
      </c>
      <c r="AA304" s="96">
        <f t="shared" si="63"/>
        <v>2000</v>
      </c>
      <c r="AB304" s="96">
        <f t="shared" si="61"/>
        <v>2000</v>
      </c>
      <c r="AC304" s="96"/>
      <c r="AD304" s="96"/>
    </row>
    <row r="305" spans="1:30" ht="18.75" customHeight="1">
      <c r="A305" s="62"/>
      <c r="B305" s="23" t="str">
        <f>IFERROR(VLOOKUP($A305,②利用者名簿!$A:$D,2,0),"")</f>
        <v/>
      </c>
      <c r="C305" s="108" t="str">
        <f>IF(D305=0,"",IF(D305&gt;3,①基本情報!$B$5,①基本情報!$B$5+1))</f>
        <v/>
      </c>
      <c r="D305" s="65"/>
      <c r="E305" s="65"/>
      <c r="F305" s="35" t="str">
        <f t="shared" si="64"/>
        <v>//</v>
      </c>
      <c r="G305" s="62"/>
      <c r="H305" s="62"/>
      <c r="I305" s="23" t="str">
        <f t="shared" si="58"/>
        <v/>
      </c>
      <c r="J305" s="62"/>
      <c r="K305" s="64"/>
      <c r="L305" s="64"/>
      <c r="M305" s="62"/>
      <c r="N305" s="23" t="str">
        <f>IFERROR(VLOOKUP($A305,②利用者名簿!$A:$D,3,0),"")</f>
        <v/>
      </c>
      <c r="O305" s="39" t="str">
        <f>IFERROR(2*①基本情報!$B$12*③入力シート!I305,"")</f>
        <v/>
      </c>
      <c r="P305" s="39" t="str">
        <f>IFERROR(N305*③入力シート!I305,"")</f>
        <v/>
      </c>
      <c r="Q305" s="23" t="str">
        <f>IFERROR(VLOOKUP($A305,②利用者名簿!$A:$D,4,0),"")</f>
        <v/>
      </c>
      <c r="S305" s="96">
        <f t="shared" si="59"/>
        <v>1</v>
      </c>
      <c r="T305" s="96" t="str">
        <f t="shared" si="53"/>
        <v/>
      </c>
      <c r="U305" s="96">
        <f t="shared" si="54"/>
        <v>0</v>
      </c>
      <c r="V305" s="96" t="str">
        <f t="shared" si="55"/>
        <v/>
      </c>
      <c r="W305" s="97" t="str">
        <f t="shared" si="56"/>
        <v/>
      </c>
      <c r="X305" s="96">
        <f t="shared" si="57"/>
        <v>0</v>
      </c>
      <c r="Y305" s="96" t="str">
        <f t="shared" si="62"/>
        <v/>
      </c>
      <c r="Z305" s="96" t="str">
        <f t="shared" si="60"/>
        <v>年0月</v>
      </c>
      <c r="AA305" s="96">
        <f t="shared" si="63"/>
        <v>2000</v>
      </c>
      <c r="AB305" s="96">
        <f t="shared" si="61"/>
        <v>2000</v>
      </c>
      <c r="AC305" s="96"/>
      <c r="AD305" s="96"/>
    </row>
    <row r="306" spans="1:30" ht="18.75" customHeight="1">
      <c r="A306" s="62"/>
      <c r="B306" s="23" t="str">
        <f>IFERROR(VLOOKUP($A306,②利用者名簿!$A:$D,2,0),"")</f>
        <v/>
      </c>
      <c r="C306" s="108" t="str">
        <f>IF(D306=0,"",IF(D306&gt;3,①基本情報!$B$5,①基本情報!$B$5+1))</f>
        <v/>
      </c>
      <c r="D306" s="65"/>
      <c r="E306" s="65"/>
      <c r="F306" s="35" t="str">
        <f t="shared" si="64"/>
        <v>//</v>
      </c>
      <c r="G306" s="62"/>
      <c r="H306" s="62"/>
      <c r="I306" s="23" t="str">
        <f t="shared" si="58"/>
        <v/>
      </c>
      <c r="J306" s="62"/>
      <c r="K306" s="64"/>
      <c r="L306" s="64"/>
      <c r="M306" s="62"/>
      <c r="N306" s="23" t="str">
        <f>IFERROR(VLOOKUP($A306,②利用者名簿!$A:$D,3,0),"")</f>
        <v/>
      </c>
      <c r="O306" s="39" t="str">
        <f>IFERROR(2*①基本情報!$B$12*③入力シート!I306,"")</f>
        <v/>
      </c>
      <c r="P306" s="39" t="str">
        <f>IFERROR(N306*③入力シート!I306,"")</f>
        <v/>
      </c>
      <c r="Q306" s="23" t="str">
        <f>IFERROR(VLOOKUP($A306,②利用者名簿!$A:$D,4,0),"")</f>
        <v/>
      </c>
      <c r="S306" s="96">
        <f t="shared" si="59"/>
        <v>1</v>
      </c>
      <c r="T306" s="96" t="str">
        <f t="shared" si="53"/>
        <v/>
      </c>
      <c r="U306" s="96">
        <f t="shared" si="54"/>
        <v>0</v>
      </c>
      <c r="V306" s="96" t="str">
        <f t="shared" si="55"/>
        <v/>
      </c>
      <c r="W306" s="97" t="str">
        <f t="shared" si="56"/>
        <v/>
      </c>
      <c r="X306" s="96">
        <f t="shared" si="57"/>
        <v>0</v>
      </c>
      <c r="Y306" s="96" t="str">
        <f t="shared" si="62"/>
        <v/>
      </c>
      <c r="Z306" s="96" t="str">
        <f t="shared" si="60"/>
        <v>年0月</v>
      </c>
      <c r="AA306" s="96">
        <f t="shared" si="63"/>
        <v>2000</v>
      </c>
      <c r="AB306" s="96">
        <f t="shared" si="61"/>
        <v>2000</v>
      </c>
      <c r="AC306" s="96"/>
      <c r="AD306" s="96"/>
    </row>
    <row r="307" spans="1:30" ht="18.75" customHeight="1">
      <c r="A307" s="62"/>
      <c r="B307" s="23" t="str">
        <f>IFERROR(VLOOKUP($A307,②利用者名簿!$A:$D,2,0),"")</f>
        <v/>
      </c>
      <c r="C307" s="108" t="str">
        <f>IF(D307=0,"",IF(D307&gt;3,①基本情報!$B$5,①基本情報!$B$5+1))</f>
        <v/>
      </c>
      <c r="D307" s="65"/>
      <c r="E307" s="65"/>
      <c r="F307" s="35" t="str">
        <f t="shared" si="64"/>
        <v>//</v>
      </c>
      <c r="G307" s="62"/>
      <c r="H307" s="62"/>
      <c r="I307" s="23" t="str">
        <f t="shared" si="58"/>
        <v/>
      </c>
      <c r="J307" s="62"/>
      <c r="K307" s="64"/>
      <c r="L307" s="64"/>
      <c r="M307" s="62"/>
      <c r="N307" s="23" t="str">
        <f>IFERROR(VLOOKUP($A307,②利用者名簿!$A:$D,3,0),"")</f>
        <v/>
      </c>
      <c r="O307" s="39" t="str">
        <f>IFERROR(2*①基本情報!$B$12*③入力シート!I307,"")</f>
        <v/>
      </c>
      <c r="P307" s="39" t="str">
        <f>IFERROR(N307*③入力シート!I307,"")</f>
        <v/>
      </c>
      <c r="Q307" s="23" t="str">
        <f>IFERROR(VLOOKUP($A307,②利用者名簿!$A:$D,4,0),"")</f>
        <v/>
      </c>
      <c r="S307" s="96">
        <f t="shared" si="59"/>
        <v>1</v>
      </c>
      <c r="T307" s="96" t="str">
        <f t="shared" si="53"/>
        <v/>
      </c>
      <c r="U307" s="96">
        <f t="shared" si="54"/>
        <v>0</v>
      </c>
      <c r="V307" s="96" t="str">
        <f t="shared" si="55"/>
        <v/>
      </c>
      <c r="W307" s="97" t="str">
        <f t="shared" si="56"/>
        <v/>
      </c>
      <c r="X307" s="96">
        <f t="shared" si="57"/>
        <v>0</v>
      </c>
      <c r="Y307" s="96" t="str">
        <f t="shared" si="62"/>
        <v/>
      </c>
      <c r="Z307" s="96" t="str">
        <f t="shared" si="60"/>
        <v>年0月</v>
      </c>
      <c r="AA307" s="96">
        <f t="shared" si="63"/>
        <v>2000</v>
      </c>
      <c r="AB307" s="96">
        <f t="shared" si="61"/>
        <v>2000</v>
      </c>
      <c r="AC307" s="96"/>
      <c r="AD307" s="96"/>
    </row>
    <row r="308" spans="1:30" ht="18.75" customHeight="1">
      <c r="A308" s="62"/>
      <c r="B308" s="23" t="str">
        <f>IFERROR(VLOOKUP($A308,②利用者名簿!$A:$D,2,0),"")</f>
        <v/>
      </c>
      <c r="C308" s="108" t="str">
        <f>IF(D308=0,"",IF(D308&gt;3,①基本情報!$B$5,①基本情報!$B$5+1))</f>
        <v/>
      </c>
      <c r="D308" s="65"/>
      <c r="E308" s="65"/>
      <c r="F308" s="35" t="str">
        <f t="shared" si="64"/>
        <v>//</v>
      </c>
      <c r="G308" s="62"/>
      <c r="H308" s="62"/>
      <c r="I308" s="23" t="str">
        <f t="shared" si="58"/>
        <v/>
      </c>
      <c r="J308" s="62"/>
      <c r="K308" s="64"/>
      <c r="L308" s="64"/>
      <c r="M308" s="62"/>
      <c r="N308" s="23" t="str">
        <f>IFERROR(VLOOKUP($A308,②利用者名簿!$A:$D,3,0),"")</f>
        <v/>
      </c>
      <c r="O308" s="39" t="str">
        <f>IFERROR(2*①基本情報!$B$12*③入力シート!I308,"")</f>
        <v/>
      </c>
      <c r="P308" s="39" t="str">
        <f>IFERROR(N308*③入力シート!I308,"")</f>
        <v/>
      </c>
      <c r="Q308" s="23" t="str">
        <f>IFERROR(VLOOKUP($A308,②利用者名簿!$A:$D,4,0),"")</f>
        <v/>
      </c>
      <c r="S308" s="96">
        <f t="shared" si="59"/>
        <v>1</v>
      </c>
      <c r="T308" s="96" t="str">
        <f t="shared" si="53"/>
        <v/>
      </c>
      <c r="U308" s="96">
        <f t="shared" si="54"/>
        <v>0</v>
      </c>
      <c r="V308" s="96" t="str">
        <f t="shared" si="55"/>
        <v/>
      </c>
      <c r="W308" s="97" t="str">
        <f t="shared" si="56"/>
        <v/>
      </c>
      <c r="X308" s="96">
        <f t="shared" si="57"/>
        <v>0</v>
      </c>
      <c r="Y308" s="96" t="str">
        <f t="shared" si="62"/>
        <v/>
      </c>
      <c r="Z308" s="96" t="str">
        <f t="shared" si="60"/>
        <v>年0月</v>
      </c>
      <c r="AA308" s="96">
        <f t="shared" si="63"/>
        <v>2000</v>
      </c>
      <c r="AB308" s="96">
        <f t="shared" si="61"/>
        <v>2000</v>
      </c>
      <c r="AC308" s="96"/>
      <c r="AD308" s="96"/>
    </row>
    <row r="309" spans="1:30" ht="18.75" customHeight="1">
      <c r="A309" s="62"/>
      <c r="B309" s="23" t="str">
        <f>IFERROR(VLOOKUP($A309,②利用者名簿!$A:$D,2,0),"")</f>
        <v/>
      </c>
      <c r="C309" s="108" t="str">
        <f>IF(D309=0,"",IF(D309&gt;3,①基本情報!$B$5,①基本情報!$B$5+1))</f>
        <v/>
      </c>
      <c r="D309" s="65"/>
      <c r="E309" s="65"/>
      <c r="F309" s="35" t="str">
        <f t="shared" si="64"/>
        <v>//</v>
      </c>
      <c r="G309" s="62"/>
      <c r="H309" s="62"/>
      <c r="I309" s="23" t="str">
        <f t="shared" si="58"/>
        <v/>
      </c>
      <c r="J309" s="62"/>
      <c r="K309" s="64"/>
      <c r="L309" s="64"/>
      <c r="M309" s="62"/>
      <c r="N309" s="23" t="str">
        <f>IFERROR(VLOOKUP($A309,②利用者名簿!$A:$D,3,0),"")</f>
        <v/>
      </c>
      <c r="O309" s="39" t="str">
        <f>IFERROR(2*①基本情報!$B$12*③入力シート!I309,"")</f>
        <v/>
      </c>
      <c r="P309" s="39" t="str">
        <f>IFERROR(N309*③入力シート!I309,"")</f>
        <v/>
      </c>
      <c r="Q309" s="23" t="str">
        <f>IFERROR(VLOOKUP($A309,②利用者名簿!$A:$D,4,0),"")</f>
        <v/>
      </c>
      <c r="S309" s="96">
        <f t="shared" si="59"/>
        <v>1</v>
      </c>
      <c r="T309" s="96" t="str">
        <f t="shared" si="53"/>
        <v/>
      </c>
      <c r="U309" s="96">
        <f t="shared" si="54"/>
        <v>0</v>
      </c>
      <c r="V309" s="96" t="str">
        <f t="shared" si="55"/>
        <v/>
      </c>
      <c r="W309" s="97" t="str">
        <f t="shared" si="56"/>
        <v/>
      </c>
      <c r="X309" s="96">
        <f t="shared" si="57"/>
        <v>0</v>
      </c>
      <c r="Y309" s="96" t="str">
        <f t="shared" si="62"/>
        <v/>
      </c>
      <c r="Z309" s="96" t="str">
        <f t="shared" si="60"/>
        <v>年0月</v>
      </c>
      <c r="AA309" s="96">
        <f t="shared" si="63"/>
        <v>2000</v>
      </c>
      <c r="AB309" s="96">
        <f t="shared" si="61"/>
        <v>2000</v>
      </c>
      <c r="AC309" s="96"/>
      <c r="AD309" s="96"/>
    </row>
    <row r="310" spans="1:30" ht="18.75" customHeight="1">
      <c r="A310" s="62"/>
      <c r="B310" s="23" t="str">
        <f>IFERROR(VLOOKUP($A310,②利用者名簿!$A:$D,2,0),"")</f>
        <v/>
      </c>
      <c r="C310" s="108" t="str">
        <f>IF(D310=0,"",IF(D310&gt;3,①基本情報!$B$5,①基本情報!$B$5+1))</f>
        <v/>
      </c>
      <c r="D310" s="65"/>
      <c r="E310" s="65"/>
      <c r="F310" s="35" t="str">
        <f t="shared" si="64"/>
        <v>//</v>
      </c>
      <c r="G310" s="62"/>
      <c r="H310" s="62"/>
      <c r="I310" s="23" t="str">
        <f t="shared" si="58"/>
        <v/>
      </c>
      <c r="J310" s="62"/>
      <c r="K310" s="64"/>
      <c r="L310" s="64"/>
      <c r="M310" s="62"/>
      <c r="N310" s="23" t="str">
        <f>IFERROR(VLOOKUP($A310,②利用者名簿!$A:$D,3,0),"")</f>
        <v/>
      </c>
      <c r="O310" s="39" t="str">
        <f>IFERROR(2*①基本情報!$B$12*③入力シート!I310,"")</f>
        <v/>
      </c>
      <c r="P310" s="39" t="str">
        <f>IFERROR(N310*③入力シート!I310,"")</f>
        <v/>
      </c>
      <c r="Q310" s="23" t="str">
        <f>IFERROR(VLOOKUP($A310,②利用者名簿!$A:$D,4,0),"")</f>
        <v/>
      </c>
      <c r="S310" s="96">
        <f t="shared" si="59"/>
        <v>1</v>
      </c>
      <c r="T310" s="96" t="str">
        <f t="shared" si="53"/>
        <v/>
      </c>
      <c r="U310" s="96">
        <f t="shared" si="54"/>
        <v>0</v>
      </c>
      <c r="V310" s="96" t="str">
        <f t="shared" si="55"/>
        <v/>
      </c>
      <c r="W310" s="97" t="str">
        <f t="shared" si="56"/>
        <v/>
      </c>
      <c r="X310" s="96">
        <f t="shared" si="57"/>
        <v>0</v>
      </c>
      <c r="Y310" s="96" t="str">
        <f t="shared" si="62"/>
        <v/>
      </c>
      <c r="Z310" s="96" t="str">
        <f t="shared" si="60"/>
        <v>年0月</v>
      </c>
      <c r="AA310" s="96">
        <f t="shared" si="63"/>
        <v>2000</v>
      </c>
      <c r="AB310" s="96">
        <f t="shared" si="61"/>
        <v>2000</v>
      </c>
      <c r="AC310" s="96"/>
      <c r="AD310" s="96"/>
    </row>
    <row r="311" spans="1:30" ht="18.75" customHeight="1">
      <c r="A311" s="62"/>
      <c r="B311" s="23" t="str">
        <f>IFERROR(VLOOKUP($A311,②利用者名簿!$A:$D,2,0),"")</f>
        <v/>
      </c>
      <c r="C311" s="108" t="str">
        <f>IF(D311=0,"",IF(D311&gt;3,①基本情報!$B$5,①基本情報!$B$5+1))</f>
        <v/>
      </c>
      <c r="D311" s="65"/>
      <c r="E311" s="65"/>
      <c r="F311" s="35" t="str">
        <f t="shared" si="64"/>
        <v>//</v>
      </c>
      <c r="G311" s="62"/>
      <c r="H311" s="62"/>
      <c r="I311" s="23" t="str">
        <f t="shared" si="58"/>
        <v/>
      </c>
      <c r="J311" s="62"/>
      <c r="K311" s="64"/>
      <c r="L311" s="64"/>
      <c r="M311" s="62"/>
      <c r="N311" s="23" t="str">
        <f>IFERROR(VLOOKUP($A311,②利用者名簿!$A:$D,3,0),"")</f>
        <v/>
      </c>
      <c r="O311" s="39" t="str">
        <f>IFERROR(2*①基本情報!$B$12*③入力シート!I311,"")</f>
        <v/>
      </c>
      <c r="P311" s="39" t="str">
        <f>IFERROR(N311*③入力シート!I311,"")</f>
        <v/>
      </c>
      <c r="Q311" s="23" t="str">
        <f>IFERROR(VLOOKUP($A311,②利用者名簿!$A:$D,4,0),"")</f>
        <v/>
      </c>
      <c r="S311" s="96">
        <f t="shared" si="59"/>
        <v>1</v>
      </c>
      <c r="T311" s="96" t="str">
        <f t="shared" si="53"/>
        <v/>
      </c>
      <c r="U311" s="96">
        <f t="shared" si="54"/>
        <v>0</v>
      </c>
      <c r="V311" s="96" t="str">
        <f t="shared" si="55"/>
        <v/>
      </c>
      <c r="W311" s="97" t="str">
        <f t="shared" si="56"/>
        <v/>
      </c>
      <c r="X311" s="96">
        <f t="shared" si="57"/>
        <v>0</v>
      </c>
      <c r="Y311" s="96" t="str">
        <f t="shared" si="62"/>
        <v/>
      </c>
      <c r="Z311" s="96" t="str">
        <f t="shared" si="60"/>
        <v>年0月</v>
      </c>
      <c r="AA311" s="96">
        <f t="shared" si="63"/>
        <v>2000</v>
      </c>
      <c r="AB311" s="96">
        <f t="shared" si="61"/>
        <v>2000</v>
      </c>
      <c r="AC311" s="96"/>
      <c r="AD311" s="96"/>
    </row>
    <row r="312" spans="1:30" ht="18.75" customHeight="1">
      <c r="A312" s="62"/>
      <c r="B312" s="23" t="str">
        <f>IFERROR(VLOOKUP($A312,②利用者名簿!$A:$D,2,0),"")</f>
        <v/>
      </c>
      <c r="C312" s="108" t="str">
        <f>IF(D312=0,"",IF(D312&gt;3,①基本情報!$B$5,①基本情報!$B$5+1))</f>
        <v/>
      </c>
      <c r="D312" s="65"/>
      <c r="E312" s="65"/>
      <c r="F312" s="35" t="str">
        <f t="shared" si="64"/>
        <v>//</v>
      </c>
      <c r="G312" s="62"/>
      <c r="H312" s="62"/>
      <c r="I312" s="23" t="str">
        <f t="shared" si="58"/>
        <v/>
      </c>
      <c r="J312" s="62"/>
      <c r="K312" s="64"/>
      <c r="L312" s="64"/>
      <c r="M312" s="62"/>
      <c r="N312" s="23" t="str">
        <f>IFERROR(VLOOKUP($A312,②利用者名簿!$A:$D,3,0),"")</f>
        <v/>
      </c>
      <c r="O312" s="39" t="str">
        <f>IFERROR(2*①基本情報!$B$12*③入力シート!I312,"")</f>
        <v/>
      </c>
      <c r="P312" s="39" t="str">
        <f>IFERROR(N312*③入力シート!I312,"")</f>
        <v/>
      </c>
      <c r="Q312" s="23" t="str">
        <f>IFERROR(VLOOKUP($A312,②利用者名簿!$A:$D,4,0),"")</f>
        <v/>
      </c>
      <c r="S312" s="96">
        <f t="shared" si="59"/>
        <v>1</v>
      </c>
      <c r="T312" s="96" t="str">
        <f t="shared" si="53"/>
        <v/>
      </c>
      <c r="U312" s="96">
        <f t="shared" si="54"/>
        <v>0</v>
      </c>
      <c r="V312" s="96" t="str">
        <f t="shared" si="55"/>
        <v/>
      </c>
      <c r="W312" s="97" t="str">
        <f t="shared" si="56"/>
        <v/>
      </c>
      <c r="X312" s="96">
        <f t="shared" si="57"/>
        <v>0</v>
      </c>
      <c r="Y312" s="96" t="str">
        <f t="shared" si="62"/>
        <v/>
      </c>
      <c r="Z312" s="96" t="str">
        <f t="shared" si="60"/>
        <v>年0月</v>
      </c>
      <c r="AA312" s="96">
        <f t="shared" si="63"/>
        <v>2000</v>
      </c>
      <c r="AB312" s="96">
        <f t="shared" si="61"/>
        <v>2000</v>
      </c>
      <c r="AC312" s="96"/>
      <c r="AD312" s="96"/>
    </row>
    <row r="313" spans="1:30" ht="18.75" customHeight="1">
      <c r="A313" s="62"/>
      <c r="B313" s="23" t="str">
        <f>IFERROR(VLOOKUP($A313,②利用者名簿!$A:$D,2,0),"")</f>
        <v/>
      </c>
      <c r="C313" s="108" t="str">
        <f>IF(D313=0,"",IF(D313&gt;3,①基本情報!$B$5,①基本情報!$B$5+1))</f>
        <v/>
      </c>
      <c r="D313" s="65"/>
      <c r="E313" s="65"/>
      <c r="F313" s="35" t="str">
        <f t="shared" si="64"/>
        <v>//</v>
      </c>
      <c r="G313" s="62"/>
      <c r="H313" s="62"/>
      <c r="I313" s="23" t="str">
        <f t="shared" si="58"/>
        <v/>
      </c>
      <c r="J313" s="62"/>
      <c r="K313" s="64"/>
      <c r="L313" s="64"/>
      <c r="M313" s="62"/>
      <c r="N313" s="23" t="str">
        <f>IFERROR(VLOOKUP($A313,②利用者名簿!$A:$D,3,0),"")</f>
        <v/>
      </c>
      <c r="O313" s="39" t="str">
        <f>IFERROR(2*①基本情報!$B$12*③入力シート!I313,"")</f>
        <v/>
      </c>
      <c r="P313" s="39" t="str">
        <f>IFERROR(N313*③入力シート!I313,"")</f>
        <v/>
      </c>
      <c r="Q313" s="23" t="str">
        <f>IFERROR(VLOOKUP($A313,②利用者名簿!$A:$D,4,0),"")</f>
        <v/>
      </c>
      <c r="S313" s="96">
        <f t="shared" si="59"/>
        <v>1</v>
      </c>
      <c r="T313" s="96" t="str">
        <f t="shared" si="53"/>
        <v/>
      </c>
      <c r="U313" s="96">
        <f t="shared" si="54"/>
        <v>0</v>
      </c>
      <c r="V313" s="96" t="str">
        <f t="shared" si="55"/>
        <v/>
      </c>
      <c r="W313" s="97" t="str">
        <f t="shared" si="56"/>
        <v/>
      </c>
      <c r="X313" s="96">
        <f t="shared" si="57"/>
        <v>0</v>
      </c>
      <c r="Y313" s="96" t="str">
        <f t="shared" si="62"/>
        <v/>
      </c>
      <c r="Z313" s="96" t="str">
        <f t="shared" si="60"/>
        <v>年0月</v>
      </c>
      <c r="AA313" s="96">
        <f t="shared" si="63"/>
        <v>2000</v>
      </c>
      <c r="AB313" s="96">
        <f t="shared" si="61"/>
        <v>2000</v>
      </c>
      <c r="AC313" s="96"/>
      <c r="AD313" s="96"/>
    </row>
    <row r="314" spans="1:30" ht="18.75" customHeight="1">
      <c r="A314" s="62"/>
      <c r="B314" s="23" t="str">
        <f>IFERROR(VLOOKUP($A314,②利用者名簿!$A:$D,2,0),"")</f>
        <v/>
      </c>
      <c r="C314" s="108" t="str">
        <f>IF(D314=0,"",IF(D314&gt;3,①基本情報!$B$5,①基本情報!$B$5+1))</f>
        <v/>
      </c>
      <c r="D314" s="65"/>
      <c r="E314" s="65"/>
      <c r="F314" s="35" t="str">
        <f t="shared" si="64"/>
        <v>//</v>
      </c>
      <c r="G314" s="62"/>
      <c r="H314" s="62"/>
      <c r="I314" s="23" t="str">
        <f t="shared" si="58"/>
        <v/>
      </c>
      <c r="J314" s="62"/>
      <c r="K314" s="64"/>
      <c r="L314" s="64"/>
      <c r="M314" s="62"/>
      <c r="N314" s="23" t="str">
        <f>IFERROR(VLOOKUP($A314,②利用者名簿!$A:$D,3,0),"")</f>
        <v/>
      </c>
      <c r="O314" s="39" t="str">
        <f>IFERROR(2*①基本情報!$B$12*③入力シート!I314,"")</f>
        <v/>
      </c>
      <c r="P314" s="39" t="str">
        <f>IFERROR(N314*③入力シート!I314,"")</f>
        <v/>
      </c>
      <c r="Q314" s="23" t="str">
        <f>IFERROR(VLOOKUP($A314,②利用者名簿!$A:$D,4,0),"")</f>
        <v/>
      </c>
      <c r="S314" s="96">
        <f t="shared" si="59"/>
        <v>1</v>
      </c>
      <c r="T314" s="96" t="str">
        <f t="shared" si="53"/>
        <v/>
      </c>
      <c r="U314" s="96">
        <f t="shared" si="54"/>
        <v>0</v>
      </c>
      <c r="V314" s="96" t="str">
        <f t="shared" si="55"/>
        <v/>
      </c>
      <c r="W314" s="97" t="str">
        <f t="shared" si="56"/>
        <v/>
      </c>
      <c r="X314" s="96">
        <f t="shared" si="57"/>
        <v>0</v>
      </c>
      <c r="Y314" s="96" t="str">
        <f t="shared" si="62"/>
        <v/>
      </c>
      <c r="Z314" s="96" t="str">
        <f t="shared" si="60"/>
        <v>年0月</v>
      </c>
      <c r="AA314" s="96">
        <f t="shared" si="63"/>
        <v>2000</v>
      </c>
      <c r="AB314" s="96">
        <f t="shared" si="61"/>
        <v>2000</v>
      </c>
      <c r="AC314" s="96"/>
      <c r="AD314" s="96"/>
    </row>
    <row r="315" spans="1:30" ht="18.75" customHeight="1">
      <c r="A315" s="62"/>
      <c r="B315" s="23" t="str">
        <f>IFERROR(VLOOKUP($A315,②利用者名簿!$A:$D,2,0),"")</f>
        <v/>
      </c>
      <c r="C315" s="108" t="str">
        <f>IF(D315=0,"",IF(D315&gt;3,①基本情報!$B$5,①基本情報!$B$5+1))</f>
        <v/>
      </c>
      <c r="D315" s="65"/>
      <c r="E315" s="65"/>
      <c r="F315" s="35" t="str">
        <f t="shared" si="64"/>
        <v>//</v>
      </c>
      <c r="G315" s="62"/>
      <c r="H315" s="62"/>
      <c r="I315" s="23" t="str">
        <f t="shared" si="58"/>
        <v/>
      </c>
      <c r="J315" s="62"/>
      <c r="K315" s="64"/>
      <c r="L315" s="64"/>
      <c r="M315" s="62"/>
      <c r="N315" s="23" t="str">
        <f>IFERROR(VLOOKUP($A315,②利用者名簿!$A:$D,3,0),"")</f>
        <v/>
      </c>
      <c r="O315" s="39" t="str">
        <f>IFERROR(2*①基本情報!$B$12*③入力シート!I315,"")</f>
        <v/>
      </c>
      <c r="P315" s="39" t="str">
        <f>IFERROR(N315*③入力シート!I315,"")</f>
        <v/>
      </c>
      <c r="Q315" s="23" t="str">
        <f>IFERROR(VLOOKUP($A315,②利用者名簿!$A:$D,4,0),"")</f>
        <v/>
      </c>
      <c r="S315" s="96">
        <f t="shared" si="59"/>
        <v>1</v>
      </c>
      <c r="T315" s="96" t="str">
        <f t="shared" si="53"/>
        <v/>
      </c>
      <c r="U315" s="96">
        <f t="shared" si="54"/>
        <v>0</v>
      </c>
      <c r="V315" s="96" t="str">
        <f t="shared" si="55"/>
        <v/>
      </c>
      <c r="W315" s="97" t="str">
        <f t="shared" si="56"/>
        <v/>
      </c>
      <c r="X315" s="96">
        <f t="shared" si="57"/>
        <v>0</v>
      </c>
      <c r="Y315" s="96" t="str">
        <f t="shared" si="62"/>
        <v/>
      </c>
      <c r="Z315" s="96" t="str">
        <f t="shared" si="60"/>
        <v>年0月</v>
      </c>
      <c r="AA315" s="96">
        <f t="shared" si="63"/>
        <v>2000</v>
      </c>
      <c r="AB315" s="96">
        <f t="shared" si="61"/>
        <v>2000</v>
      </c>
      <c r="AC315" s="96"/>
      <c r="AD315" s="96"/>
    </row>
    <row r="316" spans="1:30" ht="18.75" customHeight="1">
      <c r="A316" s="62"/>
      <c r="B316" s="23" t="str">
        <f>IFERROR(VLOOKUP($A316,②利用者名簿!$A:$D,2,0),"")</f>
        <v/>
      </c>
      <c r="C316" s="108" t="str">
        <f>IF(D316=0,"",IF(D316&gt;3,①基本情報!$B$5,①基本情報!$B$5+1))</f>
        <v/>
      </c>
      <c r="D316" s="65"/>
      <c r="E316" s="65"/>
      <c r="F316" s="35" t="str">
        <f t="shared" si="64"/>
        <v>//</v>
      </c>
      <c r="G316" s="62"/>
      <c r="H316" s="62"/>
      <c r="I316" s="23" t="str">
        <f t="shared" si="58"/>
        <v/>
      </c>
      <c r="J316" s="62"/>
      <c r="K316" s="64"/>
      <c r="L316" s="64"/>
      <c r="M316" s="62"/>
      <c r="N316" s="23" t="str">
        <f>IFERROR(VLOOKUP($A316,②利用者名簿!$A:$D,3,0),"")</f>
        <v/>
      </c>
      <c r="O316" s="39" t="str">
        <f>IFERROR(2*①基本情報!$B$12*③入力シート!I316,"")</f>
        <v/>
      </c>
      <c r="P316" s="39" t="str">
        <f>IFERROR(N316*③入力シート!I316,"")</f>
        <v/>
      </c>
      <c r="Q316" s="23" t="str">
        <f>IFERROR(VLOOKUP($A316,②利用者名簿!$A:$D,4,0),"")</f>
        <v/>
      </c>
      <c r="S316" s="96">
        <f t="shared" si="59"/>
        <v>1</v>
      </c>
      <c r="T316" s="96" t="str">
        <f t="shared" si="53"/>
        <v/>
      </c>
      <c r="U316" s="96">
        <f t="shared" si="54"/>
        <v>0</v>
      </c>
      <c r="V316" s="96" t="str">
        <f t="shared" si="55"/>
        <v/>
      </c>
      <c r="W316" s="97" t="str">
        <f t="shared" si="56"/>
        <v/>
      </c>
      <c r="X316" s="96">
        <f t="shared" si="57"/>
        <v>0</v>
      </c>
      <c r="Y316" s="96" t="str">
        <f t="shared" si="62"/>
        <v/>
      </c>
      <c r="Z316" s="96" t="str">
        <f t="shared" si="60"/>
        <v>年0月</v>
      </c>
      <c r="AA316" s="96">
        <f t="shared" si="63"/>
        <v>2000</v>
      </c>
      <c r="AB316" s="96">
        <f t="shared" si="61"/>
        <v>2000</v>
      </c>
      <c r="AC316" s="96"/>
      <c r="AD316" s="96"/>
    </row>
    <row r="317" spans="1:30" ht="18.75" customHeight="1">
      <c r="A317" s="62"/>
      <c r="B317" s="23" t="str">
        <f>IFERROR(VLOOKUP($A317,②利用者名簿!$A:$D,2,0),"")</f>
        <v/>
      </c>
      <c r="C317" s="108" t="str">
        <f>IF(D317=0,"",IF(D317&gt;3,①基本情報!$B$5,①基本情報!$B$5+1))</f>
        <v/>
      </c>
      <c r="D317" s="65"/>
      <c r="E317" s="65"/>
      <c r="F317" s="35" t="str">
        <f t="shared" si="64"/>
        <v>//</v>
      </c>
      <c r="G317" s="62"/>
      <c r="H317" s="62"/>
      <c r="I317" s="23" t="str">
        <f t="shared" si="58"/>
        <v/>
      </c>
      <c r="J317" s="62"/>
      <c r="K317" s="64"/>
      <c r="L317" s="64"/>
      <c r="M317" s="62"/>
      <c r="N317" s="23" t="str">
        <f>IFERROR(VLOOKUP($A317,②利用者名簿!$A:$D,3,0),"")</f>
        <v/>
      </c>
      <c r="O317" s="39" t="str">
        <f>IFERROR(2*①基本情報!$B$12*③入力シート!I317,"")</f>
        <v/>
      </c>
      <c r="P317" s="39" t="str">
        <f>IFERROR(N317*③入力シート!I317,"")</f>
        <v/>
      </c>
      <c r="Q317" s="23" t="str">
        <f>IFERROR(VLOOKUP($A317,②利用者名簿!$A:$D,4,0),"")</f>
        <v/>
      </c>
      <c r="S317" s="96">
        <f t="shared" si="59"/>
        <v>1</v>
      </c>
      <c r="T317" s="96" t="str">
        <f t="shared" si="53"/>
        <v/>
      </c>
      <c r="U317" s="96">
        <f t="shared" si="54"/>
        <v>0</v>
      </c>
      <c r="V317" s="96" t="str">
        <f t="shared" si="55"/>
        <v/>
      </c>
      <c r="W317" s="97" t="str">
        <f t="shared" si="56"/>
        <v/>
      </c>
      <c r="X317" s="96">
        <f t="shared" si="57"/>
        <v>0</v>
      </c>
      <c r="Y317" s="96" t="str">
        <f t="shared" si="62"/>
        <v/>
      </c>
      <c r="Z317" s="96" t="str">
        <f t="shared" si="60"/>
        <v>年0月</v>
      </c>
      <c r="AA317" s="96">
        <f t="shared" si="63"/>
        <v>2000</v>
      </c>
      <c r="AB317" s="96">
        <f t="shared" si="61"/>
        <v>2000</v>
      </c>
      <c r="AC317" s="96"/>
      <c r="AD317" s="96"/>
    </row>
    <row r="318" spans="1:30" ht="18.75" customHeight="1">
      <c r="A318" s="62"/>
      <c r="B318" s="23" t="str">
        <f>IFERROR(VLOOKUP($A318,②利用者名簿!$A:$D,2,0),"")</f>
        <v/>
      </c>
      <c r="C318" s="108" t="str">
        <f>IF(D318=0,"",IF(D318&gt;3,①基本情報!$B$5,①基本情報!$B$5+1))</f>
        <v/>
      </c>
      <c r="D318" s="65"/>
      <c r="E318" s="65"/>
      <c r="F318" s="35" t="str">
        <f t="shared" si="64"/>
        <v>//</v>
      </c>
      <c r="G318" s="62"/>
      <c r="H318" s="62"/>
      <c r="I318" s="23" t="str">
        <f t="shared" si="58"/>
        <v/>
      </c>
      <c r="J318" s="62"/>
      <c r="K318" s="64"/>
      <c r="L318" s="64"/>
      <c r="M318" s="62"/>
      <c r="N318" s="23" t="str">
        <f>IFERROR(VLOOKUP($A318,②利用者名簿!$A:$D,3,0),"")</f>
        <v/>
      </c>
      <c r="O318" s="39" t="str">
        <f>IFERROR(2*①基本情報!$B$12*③入力シート!I318,"")</f>
        <v/>
      </c>
      <c r="P318" s="39" t="str">
        <f>IFERROR(N318*③入力シート!I318,"")</f>
        <v/>
      </c>
      <c r="Q318" s="23" t="str">
        <f>IFERROR(VLOOKUP($A318,②利用者名簿!$A:$D,4,0),"")</f>
        <v/>
      </c>
      <c r="S318" s="96">
        <f t="shared" si="59"/>
        <v>1</v>
      </c>
      <c r="T318" s="96" t="str">
        <f t="shared" si="53"/>
        <v/>
      </c>
      <c r="U318" s="96">
        <f t="shared" si="54"/>
        <v>0</v>
      </c>
      <c r="V318" s="96" t="str">
        <f t="shared" si="55"/>
        <v/>
      </c>
      <c r="W318" s="97" t="str">
        <f t="shared" si="56"/>
        <v/>
      </c>
      <c r="X318" s="96">
        <f t="shared" si="57"/>
        <v>0</v>
      </c>
      <c r="Y318" s="96" t="str">
        <f t="shared" si="62"/>
        <v/>
      </c>
      <c r="Z318" s="96" t="str">
        <f t="shared" si="60"/>
        <v>年0月</v>
      </c>
      <c r="AA318" s="96">
        <f t="shared" si="63"/>
        <v>2000</v>
      </c>
      <c r="AB318" s="96">
        <f t="shared" si="61"/>
        <v>2000</v>
      </c>
      <c r="AC318" s="96"/>
      <c r="AD318" s="96"/>
    </row>
    <row r="319" spans="1:30" ht="18.75" customHeight="1">
      <c r="A319" s="62"/>
      <c r="B319" s="23" t="str">
        <f>IFERROR(VLOOKUP($A319,②利用者名簿!$A:$D,2,0),"")</f>
        <v/>
      </c>
      <c r="C319" s="108" t="str">
        <f>IF(D319=0,"",IF(D319&gt;3,①基本情報!$B$5,①基本情報!$B$5+1))</f>
        <v/>
      </c>
      <c r="D319" s="65"/>
      <c r="E319" s="65"/>
      <c r="F319" s="35" t="str">
        <f t="shared" si="64"/>
        <v>//</v>
      </c>
      <c r="G319" s="62"/>
      <c r="H319" s="62"/>
      <c r="I319" s="23" t="str">
        <f t="shared" si="58"/>
        <v/>
      </c>
      <c r="J319" s="62"/>
      <c r="K319" s="64"/>
      <c r="L319" s="64"/>
      <c r="M319" s="62"/>
      <c r="N319" s="23" t="str">
        <f>IFERROR(VLOOKUP($A319,②利用者名簿!$A:$D,3,0),"")</f>
        <v/>
      </c>
      <c r="O319" s="39" t="str">
        <f>IFERROR(2*①基本情報!$B$12*③入力シート!I319,"")</f>
        <v/>
      </c>
      <c r="P319" s="39" t="str">
        <f>IFERROR(N319*③入力シート!I319,"")</f>
        <v/>
      </c>
      <c r="Q319" s="23" t="str">
        <f>IFERROR(VLOOKUP($A319,②利用者名簿!$A:$D,4,0),"")</f>
        <v/>
      </c>
      <c r="S319" s="96">
        <f t="shared" si="59"/>
        <v>1</v>
      </c>
      <c r="T319" s="96" t="str">
        <f t="shared" si="53"/>
        <v/>
      </c>
      <c r="U319" s="96">
        <f t="shared" si="54"/>
        <v>0</v>
      </c>
      <c r="V319" s="96" t="str">
        <f t="shared" si="55"/>
        <v/>
      </c>
      <c r="W319" s="97" t="str">
        <f t="shared" si="56"/>
        <v/>
      </c>
      <c r="X319" s="96">
        <f t="shared" si="57"/>
        <v>0</v>
      </c>
      <c r="Y319" s="96" t="str">
        <f t="shared" si="62"/>
        <v/>
      </c>
      <c r="Z319" s="96" t="str">
        <f t="shared" si="60"/>
        <v>年0月</v>
      </c>
      <c r="AA319" s="96">
        <f t="shared" si="63"/>
        <v>2000</v>
      </c>
      <c r="AB319" s="96">
        <f t="shared" si="61"/>
        <v>2000</v>
      </c>
      <c r="AC319" s="96"/>
      <c r="AD319" s="96"/>
    </row>
    <row r="320" spans="1:30" ht="18.75" customHeight="1">
      <c r="A320" s="62"/>
      <c r="B320" s="23" t="str">
        <f>IFERROR(VLOOKUP($A320,②利用者名簿!$A:$D,2,0),"")</f>
        <v/>
      </c>
      <c r="C320" s="108" t="str">
        <f>IF(D320=0,"",IF(D320&gt;3,①基本情報!$B$5,①基本情報!$B$5+1))</f>
        <v/>
      </c>
      <c r="D320" s="65"/>
      <c r="E320" s="65"/>
      <c r="F320" s="35" t="str">
        <f t="shared" si="64"/>
        <v>//</v>
      </c>
      <c r="G320" s="62"/>
      <c r="H320" s="62"/>
      <c r="I320" s="23" t="str">
        <f t="shared" si="58"/>
        <v/>
      </c>
      <c r="J320" s="62"/>
      <c r="K320" s="64"/>
      <c r="L320" s="64"/>
      <c r="M320" s="62"/>
      <c r="N320" s="23" t="str">
        <f>IFERROR(VLOOKUP($A320,②利用者名簿!$A:$D,3,0),"")</f>
        <v/>
      </c>
      <c r="O320" s="39" t="str">
        <f>IFERROR(2*①基本情報!$B$12*③入力シート!I320,"")</f>
        <v/>
      </c>
      <c r="P320" s="39" t="str">
        <f>IFERROR(N320*③入力シート!I320,"")</f>
        <v/>
      </c>
      <c r="Q320" s="23" t="str">
        <f>IFERROR(VLOOKUP($A320,②利用者名簿!$A:$D,4,0),"")</f>
        <v/>
      </c>
      <c r="S320" s="96">
        <f t="shared" si="59"/>
        <v>1</v>
      </c>
      <c r="T320" s="96" t="str">
        <f t="shared" si="53"/>
        <v/>
      </c>
      <c r="U320" s="96">
        <f t="shared" si="54"/>
        <v>0</v>
      </c>
      <c r="V320" s="96" t="str">
        <f t="shared" si="55"/>
        <v/>
      </c>
      <c r="W320" s="97" t="str">
        <f t="shared" si="56"/>
        <v/>
      </c>
      <c r="X320" s="96">
        <f t="shared" si="57"/>
        <v>0</v>
      </c>
      <c r="Y320" s="96" t="str">
        <f t="shared" si="62"/>
        <v/>
      </c>
      <c r="Z320" s="96" t="str">
        <f t="shared" si="60"/>
        <v>年0月</v>
      </c>
      <c r="AA320" s="96">
        <f t="shared" si="63"/>
        <v>2000</v>
      </c>
      <c r="AB320" s="96">
        <f t="shared" si="61"/>
        <v>2000</v>
      </c>
      <c r="AC320" s="96"/>
      <c r="AD320" s="96"/>
    </row>
    <row r="321" spans="1:30" ht="18.75" customHeight="1">
      <c r="A321" s="62"/>
      <c r="B321" s="23" t="str">
        <f>IFERROR(VLOOKUP($A321,②利用者名簿!$A:$D,2,0),"")</f>
        <v/>
      </c>
      <c r="C321" s="108" t="str">
        <f>IF(D321=0,"",IF(D321&gt;3,①基本情報!$B$5,①基本情報!$B$5+1))</f>
        <v/>
      </c>
      <c r="D321" s="65"/>
      <c r="E321" s="65"/>
      <c r="F321" s="35" t="str">
        <f t="shared" si="64"/>
        <v>//</v>
      </c>
      <c r="G321" s="62"/>
      <c r="H321" s="62"/>
      <c r="I321" s="23" t="str">
        <f t="shared" si="58"/>
        <v/>
      </c>
      <c r="J321" s="62"/>
      <c r="K321" s="64"/>
      <c r="L321" s="64"/>
      <c r="M321" s="62"/>
      <c r="N321" s="23" t="str">
        <f>IFERROR(VLOOKUP($A321,②利用者名簿!$A:$D,3,0),"")</f>
        <v/>
      </c>
      <c r="O321" s="39" t="str">
        <f>IFERROR(2*①基本情報!$B$12*③入力シート!I321,"")</f>
        <v/>
      </c>
      <c r="P321" s="39" t="str">
        <f>IFERROR(N321*③入力シート!I321,"")</f>
        <v/>
      </c>
      <c r="Q321" s="23" t="str">
        <f>IFERROR(VLOOKUP($A321,②利用者名簿!$A:$D,4,0),"")</f>
        <v/>
      </c>
      <c r="S321" s="96">
        <f t="shared" si="59"/>
        <v>1</v>
      </c>
      <c r="T321" s="96" t="str">
        <f t="shared" si="53"/>
        <v/>
      </c>
      <c r="U321" s="96">
        <f t="shared" si="54"/>
        <v>0</v>
      </c>
      <c r="V321" s="96" t="str">
        <f t="shared" si="55"/>
        <v/>
      </c>
      <c r="W321" s="97" t="str">
        <f t="shared" si="56"/>
        <v/>
      </c>
      <c r="X321" s="96">
        <f t="shared" si="57"/>
        <v>0</v>
      </c>
      <c r="Y321" s="96" t="str">
        <f t="shared" si="62"/>
        <v/>
      </c>
      <c r="Z321" s="96" t="str">
        <f t="shared" si="60"/>
        <v>年0月</v>
      </c>
      <c r="AA321" s="96">
        <f t="shared" si="63"/>
        <v>2000</v>
      </c>
      <c r="AB321" s="96">
        <f t="shared" si="61"/>
        <v>2000</v>
      </c>
      <c r="AC321" s="96"/>
      <c r="AD321" s="96"/>
    </row>
    <row r="322" spans="1:30" ht="18.75" customHeight="1">
      <c r="A322" s="62"/>
      <c r="B322" s="23" t="str">
        <f>IFERROR(VLOOKUP($A322,②利用者名簿!$A:$D,2,0),"")</f>
        <v/>
      </c>
      <c r="C322" s="108" t="str">
        <f>IF(D322=0,"",IF(D322&gt;3,①基本情報!$B$5,①基本情報!$B$5+1))</f>
        <v/>
      </c>
      <c r="D322" s="65"/>
      <c r="E322" s="65"/>
      <c r="F322" s="35" t="str">
        <f t="shared" si="64"/>
        <v>//</v>
      </c>
      <c r="G322" s="62"/>
      <c r="H322" s="62"/>
      <c r="I322" s="23" t="str">
        <f t="shared" si="58"/>
        <v/>
      </c>
      <c r="J322" s="62"/>
      <c r="K322" s="64"/>
      <c r="L322" s="64"/>
      <c r="M322" s="62"/>
      <c r="N322" s="23" t="str">
        <f>IFERROR(VLOOKUP($A322,②利用者名簿!$A:$D,3,0),"")</f>
        <v/>
      </c>
      <c r="O322" s="39" t="str">
        <f>IFERROR(2*①基本情報!$B$12*③入力シート!I322,"")</f>
        <v/>
      </c>
      <c r="P322" s="39" t="str">
        <f>IFERROR(N322*③入力シート!I322,"")</f>
        <v/>
      </c>
      <c r="Q322" s="23" t="str">
        <f>IFERROR(VLOOKUP($A322,②利用者名簿!$A:$D,4,0),"")</f>
        <v/>
      </c>
      <c r="S322" s="96">
        <f t="shared" si="59"/>
        <v>1</v>
      </c>
      <c r="T322" s="96" t="str">
        <f t="shared" si="53"/>
        <v/>
      </c>
      <c r="U322" s="96">
        <f t="shared" si="54"/>
        <v>0</v>
      </c>
      <c r="V322" s="96" t="str">
        <f t="shared" si="55"/>
        <v/>
      </c>
      <c r="W322" s="97" t="str">
        <f t="shared" si="56"/>
        <v/>
      </c>
      <c r="X322" s="96">
        <f t="shared" si="57"/>
        <v>0</v>
      </c>
      <c r="Y322" s="96" t="str">
        <f t="shared" si="62"/>
        <v/>
      </c>
      <c r="Z322" s="96" t="str">
        <f t="shared" si="60"/>
        <v>年0月</v>
      </c>
      <c r="AA322" s="96">
        <f t="shared" si="63"/>
        <v>2000</v>
      </c>
      <c r="AB322" s="96">
        <f t="shared" si="61"/>
        <v>2000</v>
      </c>
      <c r="AC322" s="96"/>
      <c r="AD322" s="96"/>
    </row>
    <row r="323" spans="1:30" ht="18.75" customHeight="1">
      <c r="A323" s="62"/>
      <c r="B323" s="23" t="str">
        <f>IFERROR(VLOOKUP($A323,②利用者名簿!$A:$D,2,0),"")</f>
        <v/>
      </c>
      <c r="C323" s="108" t="str">
        <f>IF(D323=0,"",IF(D323&gt;3,①基本情報!$B$5,①基本情報!$B$5+1))</f>
        <v/>
      </c>
      <c r="D323" s="65"/>
      <c r="E323" s="65"/>
      <c r="F323" s="35" t="str">
        <f t="shared" si="64"/>
        <v>//</v>
      </c>
      <c r="G323" s="62"/>
      <c r="H323" s="62"/>
      <c r="I323" s="23" t="str">
        <f t="shared" si="58"/>
        <v/>
      </c>
      <c r="J323" s="62"/>
      <c r="K323" s="64"/>
      <c r="L323" s="64"/>
      <c r="M323" s="62"/>
      <c r="N323" s="23" t="str">
        <f>IFERROR(VLOOKUP($A323,②利用者名簿!$A:$D,3,0),"")</f>
        <v/>
      </c>
      <c r="O323" s="39" t="str">
        <f>IFERROR(2*①基本情報!$B$12*③入力シート!I323,"")</f>
        <v/>
      </c>
      <c r="P323" s="39" t="str">
        <f>IFERROR(N323*③入力シート!I323,"")</f>
        <v/>
      </c>
      <c r="Q323" s="23" t="str">
        <f>IFERROR(VLOOKUP($A323,②利用者名簿!$A:$D,4,0),"")</f>
        <v/>
      </c>
      <c r="S323" s="96">
        <f t="shared" si="59"/>
        <v>1</v>
      </c>
      <c r="T323" s="96" t="str">
        <f t="shared" si="53"/>
        <v/>
      </c>
      <c r="U323" s="96">
        <f t="shared" si="54"/>
        <v>0</v>
      </c>
      <c r="V323" s="96" t="str">
        <f t="shared" si="55"/>
        <v/>
      </c>
      <c r="W323" s="97" t="str">
        <f t="shared" si="56"/>
        <v/>
      </c>
      <c r="X323" s="96">
        <f t="shared" si="57"/>
        <v>0</v>
      </c>
      <c r="Y323" s="96" t="str">
        <f t="shared" si="62"/>
        <v/>
      </c>
      <c r="Z323" s="96" t="str">
        <f t="shared" si="60"/>
        <v>年0月</v>
      </c>
      <c r="AA323" s="96">
        <f t="shared" si="63"/>
        <v>2000</v>
      </c>
      <c r="AB323" s="96">
        <f t="shared" si="61"/>
        <v>2000</v>
      </c>
      <c r="AC323" s="96"/>
      <c r="AD323" s="96"/>
    </row>
    <row r="324" spans="1:30" ht="18.75" customHeight="1">
      <c r="A324" s="62"/>
      <c r="B324" s="23" t="str">
        <f>IFERROR(VLOOKUP($A324,②利用者名簿!$A:$D,2,0),"")</f>
        <v/>
      </c>
      <c r="C324" s="108" t="str">
        <f>IF(D324=0,"",IF(D324&gt;3,①基本情報!$B$5,①基本情報!$B$5+1))</f>
        <v/>
      </c>
      <c r="D324" s="65"/>
      <c r="E324" s="65"/>
      <c r="F324" s="35" t="str">
        <f t="shared" si="64"/>
        <v>//</v>
      </c>
      <c r="G324" s="62"/>
      <c r="H324" s="62"/>
      <c r="I324" s="23" t="str">
        <f t="shared" si="58"/>
        <v/>
      </c>
      <c r="J324" s="62"/>
      <c r="K324" s="64"/>
      <c r="L324" s="64"/>
      <c r="M324" s="62"/>
      <c r="N324" s="23" t="str">
        <f>IFERROR(VLOOKUP($A324,②利用者名簿!$A:$D,3,0),"")</f>
        <v/>
      </c>
      <c r="O324" s="39" t="str">
        <f>IFERROR(2*①基本情報!$B$12*③入力シート!I324,"")</f>
        <v/>
      </c>
      <c r="P324" s="39" t="str">
        <f>IFERROR(N324*③入力シート!I324,"")</f>
        <v/>
      </c>
      <c r="Q324" s="23" t="str">
        <f>IFERROR(VLOOKUP($A324,②利用者名簿!$A:$D,4,0),"")</f>
        <v/>
      </c>
      <c r="S324" s="96">
        <f t="shared" si="59"/>
        <v>1</v>
      </c>
      <c r="T324" s="96" t="str">
        <f t="shared" si="53"/>
        <v/>
      </c>
      <c r="U324" s="96">
        <f t="shared" si="54"/>
        <v>0</v>
      </c>
      <c r="V324" s="96" t="str">
        <f t="shared" si="55"/>
        <v/>
      </c>
      <c r="W324" s="97" t="str">
        <f t="shared" si="56"/>
        <v/>
      </c>
      <c r="X324" s="96">
        <f t="shared" si="57"/>
        <v>0</v>
      </c>
      <c r="Y324" s="96" t="str">
        <f t="shared" si="62"/>
        <v/>
      </c>
      <c r="Z324" s="96" t="str">
        <f t="shared" si="60"/>
        <v>年0月</v>
      </c>
      <c r="AA324" s="96">
        <f t="shared" si="63"/>
        <v>2000</v>
      </c>
      <c r="AB324" s="96">
        <f t="shared" si="61"/>
        <v>2000</v>
      </c>
      <c r="AC324" s="96"/>
      <c r="AD324" s="96"/>
    </row>
    <row r="325" spans="1:30" ht="18.75" customHeight="1">
      <c r="A325" s="62"/>
      <c r="B325" s="23" t="str">
        <f>IFERROR(VLOOKUP($A325,②利用者名簿!$A:$D,2,0),"")</f>
        <v/>
      </c>
      <c r="C325" s="108" t="str">
        <f>IF(D325=0,"",IF(D325&gt;3,①基本情報!$B$5,①基本情報!$B$5+1))</f>
        <v/>
      </c>
      <c r="D325" s="65"/>
      <c r="E325" s="65"/>
      <c r="F325" s="35" t="str">
        <f t="shared" si="64"/>
        <v>//</v>
      </c>
      <c r="G325" s="62"/>
      <c r="H325" s="62"/>
      <c r="I325" s="23" t="str">
        <f t="shared" si="58"/>
        <v/>
      </c>
      <c r="J325" s="62"/>
      <c r="K325" s="64"/>
      <c r="L325" s="64"/>
      <c r="M325" s="62"/>
      <c r="N325" s="23" t="str">
        <f>IFERROR(VLOOKUP($A325,②利用者名簿!$A:$D,3,0),"")</f>
        <v/>
      </c>
      <c r="O325" s="39" t="str">
        <f>IFERROR(2*①基本情報!$B$12*③入力シート!I325,"")</f>
        <v/>
      </c>
      <c r="P325" s="39" t="str">
        <f>IFERROR(N325*③入力シート!I325,"")</f>
        <v/>
      </c>
      <c r="Q325" s="23" t="str">
        <f>IFERROR(VLOOKUP($A325,②利用者名簿!$A:$D,4,0),"")</f>
        <v/>
      </c>
      <c r="S325" s="96">
        <f t="shared" si="59"/>
        <v>1</v>
      </c>
      <c r="T325" s="96" t="str">
        <f t="shared" ref="T325:T388" si="65">IF(D325=0,"",(A325*1000000+C325*100+D325))</f>
        <v/>
      </c>
      <c r="U325" s="96">
        <f t="shared" ref="U325:U388" si="66">A325</f>
        <v>0</v>
      </c>
      <c r="V325" s="96" t="str">
        <f t="shared" ref="V325:V388" si="67">B325</f>
        <v/>
      </c>
      <c r="W325" s="97" t="str">
        <f t="shared" ref="W325:W388" si="68">C325</f>
        <v/>
      </c>
      <c r="X325" s="96">
        <f t="shared" ref="X325:X388" si="69">D325</f>
        <v>0</v>
      </c>
      <c r="Y325" s="96" t="str">
        <f t="shared" si="62"/>
        <v/>
      </c>
      <c r="Z325" s="96" t="str">
        <f t="shared" si="60"/>
        <v>年0月</v>
      </c>
      <c r="AA325" s="96">
        <f t="shared" si="63"/>
        <v>2000</v>
      </c>
      <c r="AB325" s="96">
        <f t="shared" si="61"/>
        <v>2000</v>
      </c>
      <c r="AC325" s="96"/>
      <c r="AD325" s="96"/>
    </row>
    <row r="326" spans="1:30" ht="18.75" customHeight="1">
      <c r="A326" s="62"/>
      <c r="B326" s="23" t="str">
        <f>IFERROR(VLOOKUP($A326,②利用者名簿!$A:$D,2,0),"")</f>
        <v/>
      </c>
      <c r="C326" s="108" t="str">
        <f>IF(D326=0,"",IF(D326&gt;3,①基本情報!$B$5,①基本情報!$B$5+1))</f>
        <v/>
      </c>
      <c r="D326" s="65"/>
      <c r="E326" s="65"/>
      <c r="F326" s="35" t="str">
        <f t="shared" si="64"/>
        <v>//</v>
      </c>
      <c r="G326" s="62"/>
      <c r="H326" s="62"/>
      <c r="I326" s="23" t="str">
        <f t="shared" ref="I326:I389" si="70">IFERROR(MROUND((ROUNDDOWN($H326,-2)-ROUNDDOWN($G326,-2))/100+(RIGHT($H326,2)-RIGHT($G326,2))/60,0.5),"")</f>
        <v/>
      </c>
      <c r="J326" s="62"/>
      <c r="K326" s="64"/>
      <c r="L326" s="64"/>
      <c r="M326" s="62"/>
      <c r="N326" s="23" t="str">
        <f>IFERROR(VLOOKUP($A326,②利用者名簿!$A:$D,3,0),"")</f>
        <v/>
      </c>
      <c r="O326" s="39" t="str">
        <f>IFERROR(2*①基本情報!$B$12*③入力シート!I326,"")</f>
        <v/>
      </c>
      <c r="P326" s="39" t="str">
        <f>IFERROR(N326*③入力シート!I326,"")</f>
        <v/>
      </c>
      <c r="Q326" s="23" t="str">
        <f>IFERROR(VLOOKUP($A326,②利用者名簿!$A:$D,4,0),"")</f>
        <v/>
      </c>
      <c r="S326" s="96">
        <f t="shared" ref="S326:S389" si="71">IF(U326=0,S325,IF(T326=T325,S325,S325+1))</f>
        <v>1</v>
      </c>
      <c r="T326" s="96" t="str">
        <f t="shared" si="65"/>
        <v/>
      </c>
      <c r="U326" s="96">
        <f t="shared" si="66"/>
        <v>0</v>
      </c>
      <c r="V326" s="96" t="str">
        <f t="shared" si="67"/>
        <v/>
      </c>
      <c r="W326" s="97" t="str">
        <f t="shared" si="68"/>
        <v/>
      </c>
      <c r="X326" s="96">
        <f t="shared" si="69"/>
        <v>0</v>
      </c>
      <c r="Y326" s="96" t="str">
        <f t="shared" si="62"/>
        <v/>
      </c>
      <c r="Z326" s="96" t="str">
        <f t="shared" ref="Z326:Z389" si="72">IF(W326=0,"",W326&amp;"年"&amp;X326&amp;"月")</f>
        <v>年0月</v>
      </c>
      <c r="AA326" s="96">
        <f t="shared" si="63"/>
        <v>2000</v>
      </c>
      <c r="AB326" s="96">
        <f t="shared" ref="AB326:AB389" si="73">U326*100+AA326</f>
        <v>2000</v>
      </c>
      <c r="AC326" s="96"/>
      <c r="AD326" s="96"/>
    </row>
    <row r="327" spans="1:30" ht="18.75" customHeight="1">
      <c r="A327" s="62"/>
      <c r="B327" s="23" t="str">
        <f>IFERROR(VLOOKUP($A327,②利用者名簿!$A:$D,2,0),"")</f>
        <v/>
      </c>
      <c r="C327" s="108" t="str">
        <f>IF(D327=0,"",IF(D327&gt;3,①基本情報!$B$5,①基本情報!$B$5+1))</f>
        <v/>
      </c>
      <c r="D327" s="65"/>
      <c r="E327" s="65"/>
      <c r="F327" s="35" t="str">
        <f t="shared" si="64"/>
        <v>//</v>
      </c>
      <c r="G327" s="62"/>
      <c r="H327" s="62"/>
      <c r="I327" s="23" t="str">
        <f t="shared" si="70"/>
        <v/>
      </c>
      <c r="J327" s="62"/>
      <c r="K327" s="64"/>
      <c r="L327" s="64"/>
      <c r="M327" s="62"/>
      <c r="N327" s="23" t="str">
        <f>IFERROR(VLOOKUP($A327,②利用者名簿!$A:$D,3,0),"")</f>
        <v/>
      </c>
      <c r="O327" s="39" t="str">
        <f>IFERROR(2*①基本情報!$B$12*③入力シート!I327,"")</f>
        <v/>
      </c>
      <c r="P327" s="39" t="str">
        <f>IFERROR(N327*③入力シート!I327,"")</f>
        <v/>
      </c>
      <c r="Q327" s="23" t="str">
        <f>IFERROR(VLOOKUP($A327,②利用者名簿!$A:$D,4,0),"")</f>
        <v/>
      </c>
      <c r="S327" s="96">
        <f t="shared" si="71"/>
        <v>1</v>
      </c>
      <c r="T327" s="96" t="str">
        <f t="shared" si="65"/>
        <v/>
      </c>
      <c r="U327" s="96">
        <f t="shared" si="66"/>
        <v>0</v>
      </c>
      <c r="V327" s="96" t="str">
        <f t="shared" si="67"/>
        <v/>
      </c>
      <c r="W327" s="97" t="str">
        <f t="shared" si="68"/>
        <v/>
      </c>
      <c r="X327" s="96">
        <f t="shared" si="69"/>
        <v>0</v>
      </c>
      <c r="Y327" s="96" t="str">
        <f t="shared" si="62"/>
        <v/>
      </c>
      <c r="Z327" s="96" t="str">
        <f t="shared" si="72"/>
        <v>年0月</v>
      </c>
      <c r="AA327" s="96">
        <f t="shared" si="63"/>
        <v>2000</v>
      </c>
      <c r="AB327" s="96">
        <f t="shared" si="73"/>
        <v>2000</v>
      </c>
      <c r="AC327" s="96"/>
      <c r="AD327" s="96"/>
    </row>
    <row r="328" spans="1:30" ht="18.75" customHeight="1">
      <c r="A328" s="62"/>
      <c r="B328" s="23" t="str">
        <f>IFERROR(VLOOKUP($A328,②利用者名簿!$A:$D,2,0),"")</f>
        <v/>
      </c>
      <c r="C328" s="108" t="str">
        <f>IF(D328=0,"",IF(D328&gt;3,①基本情報!$B$5,①基本情報!$B$5+1))</f>
        <v/>
      </c>
      <c r="D328" s="65"/>
      <c r="E328" s="65"/>
      <c r="F328" s="35" t="str">
        <f t="shared" si="64"/>
        <v>//</v>
      </c>
      <c r="G328" s="62"/>
      <c r="H328" s="62"/>
      <c r="I328" s="23" t="str">
        <f t="shared" si="70"/>
        <v/>
      </c>
      <c r="J328" s="62"/>
      <c r="K328" s="64"/>
      <c r="L328" s="64"/>
      <c r="M328" s="62"/>
      <c r="N328" s="23" t="str">
        <f>IFERROR(VLOOKUP($A328,②利用者名簿!$A:$D,3,0),"")</f>
        <v/>
      </c>
      <c r="O328" s="39" t="str">
        <f>IFERROR(2*①基本情報!$B$12*③入力シート!I328,"")</f>
        <v/>
      </c>
      <c r="P328" s="39" t="str">
        <f>IFERROR(N328*③入力シート!I328,"")</f>
        <v/>
      </c>
      <c r="Q328" s="23" t="str">
        <f>IFERROR(VLOOKUP($A328,②利用者名簿!$A:$D,4,0),"")</f>
        <v/>
      </c>
      <c r="S328" s="96">
        <f t="shared" si="71"/>
        <v>1</v>
      </c>
      <c r="T328" s="96" t="str">
        <f t="shared" si="65"/>
        <v/>
      </c>
      <c r="U328" s="96">
        <f t="shared" si="66"/>
        <v>0</v>
      </c>
      <c r="V328" s="96" t="str">
        <f t="shared" si="67"/>
        <v/>
      </c>
      <c r="W328" s="97" t="str">
        <f t="shared" si="68"/>
        <v/>
      </c>
      <c r="X328" s="96">
        <f t="shared" si="69"/>
        <v>0</v>
      </c>
      <c r="Y328" s="96" t="str">
        <f t="shared" si="62"/>
        <v/>
      </c>
      <c r="Z328" s="96" t="str">
        <f t="shared" si="72"/>
        <v>年0月</v>
      </c>
      <c r="AA328" s="96">
        <f t="shared" si="63"/>
        <v>2000</v>
      </c>
      <c r="AB328" s="96">
        <f t="shared" si="73"/>
        <v>2000</v>
      </c>
      <c r="AC328" s="96"/>
      <c r="AD328" s="96"/>
    </row>
    <row r="329" spans="1:30" ht="18.75" customHeight="1">
      <c r="A329" s="62"/>
      <c r="B329" s="23" t="str">
        <f>IFERROR(VLOOKUP($A329,②利用者名簿!$A:$D,2,0),"")</f>
        <v/>
      </c>
      <c r="C329" s="108" t="str">
        <f>IF(D329=0,"",IF(D329&gt;3,①基本情報!$B$5,①基本情報!$B$5+1))</f>
        <v/>
      </c>
      <c r="D329" s="65"/>
      <c r="E329" s="65"/>
      <c r="F329" s="35" t="str">
        <f t="shared" si="64"/>
        <v>//</v>
      </c>
      <c r="G329" s="62"/>
      <c r="H329" s="62"/>
      <c r="I329" s="23" t="str">
        <f t="shared" si="70"/>
        <v/>
      </c>
      <c r="J329" s="62"/>
      <c r="K329" s="64"/>
      <c r="L329" s="64"/>
      <c r="M329" s="62"/>
      <c r="N329" s="23" t="str">
        <f>IFERROR(VLOOKUP($A329,②利用者名簿!$A:$D,3,0),"")</f>
        <v/>
      </c>
      <c r="O329" s="39" t="str">
        <f>IFERROR(2*①基本情報!$B$12*③入力シート!I329,"")</f>
        <v/>
      </c>
      <c r="P329" s="39" t="str">
        <f>IFERROR(N329*③入力シート!I329,"")</f>
        <v/>
      </c>
      <c r="Q329" s="23" t="str">
        <f>IFERROR(VLOOKUP($A329,②利用者名簿!$A:$D,4,0),"")</f>
        <v/>
      </c>
      <c r="S329" s="96">
        <f t="shared" si="71"/>
        <v>1</v>
      </c>
      <c r="T329" s="96" t="str">
        <f t="shared" si="65"/>
        <v/>
      </c>
      <c r="U329" s="96">
        <f t="shared" si="66"/>
        <v>0</v>
      </c>
      <c r="V329" s="96" t="str">
        <f t="shared" si="67"/>
        <v/>
      </c>
      <c r="W329" s="97" t="str">
        <f t="shared" si="68"/>
        <v/>
      </c>
      <c r="X329" s="96">
        <f t="shared" si="69"/>
        <v>0</v>
      </c>
      <c r="Y329" s="96" t="str">
        <f t="shared" si="62"/>
        <v/>
      </c>
      <c r="Z329" s="96" t="str">
        <f t="shared" si="72"/>
        <v>年0月</v>
      </c>
      <c r="AA329" s="96">
        <f t="shared" si="63"/>
        <v>2000</v>
      </c>
      <c r="AB329" s="96">
        <f t="shared" si="73"/>
        <v>2000</v>
      </c>
      <c r="AC329" s="96"/>
      <c r="AD329" s="96"/>
    </row>
    <row r="330" spans="1:30" ht="18.75" customHeight="1">
      <c r="A330" s="62"/>
      <c r="B330" s="23" t="str">
        <f>IFERROR(VLOOKUP($A330,②利用者名簿!$A:$D,2,0),"")</f>
        <v/>
      </c>
      <c r="C330" s="108" t="str">
        <f>IF(D330=0,"",IF(D330&gt;3,①基本情報!$B$5,①基本情報!$B$5+1))</f>
        <v/>
      </c>
      <c r="D330" s="65"/>
      <c r="E330" s="65"/>
      <c r="F330" s="35" t="str">
        <f t="shared" si="64"/>
        <v>//</v>
      </c>
      <c r="G330" s="62"/>
      <c r="H330" s="62"/>
      <c r="I330" s="23" t="str">
        <f t="shared" si="70"/>
        <v/>
      </c>
      <c r="J330" s="62"/>
      <c r="K330" s="64"/>
      <c r="L330" s="64"/>
      <c r="M330" s="62"/>
      <c r="N330" s="23" t="str">
        <f>IFERROR(VLOOKUP($A330,②利用者名簿!$A:$D,3,0),"")</f>
        <v/>
      </c>
      <c r="O330" s="39" t="str">
        <f>IFERROR(2*①基本情報!$B$12*③入力シート!I330,"")</f>
        <v/>
      </c>
      <c r="P330" s="39" t="str">
        <f>IFERROR(N330*③入力シート!I330,"")</f>
        <v/>
      </c>
      <c r="Q330" s="23" t="str">
        <f>IFERROR(VLOOKUP($A330,②利用者名簿!$A:$D,4,0),"")</f>
        <v/>
      </c>
      <c r="S330" s="96">
        <f t="shared" si="71"/>
        <v>1</v>
      </c>
      <c r="T330" s="96" t="str">
        <f t="shared" si="65"/>
        <v/>
      </c>
      <c r="U330" s="96">
        <f t="shared" si="66"/>
        <v>0</v>
      </c>
      <c r="V330" s="96" t="str">
        <f t="shared" si="67"/>
        <v/>
      </c>
      <c r="W330" s="97" t="str">
        <f t="shared" si="68"/>
        <v/>
      </c>
      <c r="X330" s="96">
        <f t="shared" si="69"/>
        <v>0</v>
      </c>
      <c r="Y330" s="96" t="str">
        <f t="shared" ref="Y330:Y393" si="74">IFERROR(IF(W330=0,"",$W330*100+X330),"")</f>
        <v/>
      </c>
      <c r="Z330" s="96" t="str">
        <f t="shared" si="72"/>
        <v>年0月</v>
      </c>
      <c r="AA330" s="96">
        <f t="shared" si="63"/>
        <v>2000</v>
      </c>
      <c r="AB330" s="96">
        <f t="shared" si="73"/>
        <v>2000</v>
      </c>
      <c r="AC330" s="96"/>
      <c r="AD330" s="96"/>
    </row>
    <row r="331" spans="1:30" ht="18.75" customHeight="1">
      <c r="A331" s="62"/>
      <c r="B331" s="23" t="str">
        <f>IFERROR(VLOOKUP($A331,②利用者名簿!$A:$D,2,0),"")</f>
        <v/>
      </c>
      <c r="C331" s="108" t="str">
        <f>IF(D331=0,"",IF(D331&gt;3,①基本情報!$B$5,①基本情報!$B$5+1))</f>
        <v/>
      </c>
      <c r="D331" s="65"/>
      <c r="E331" s="65"/>
      <c r="F331" s="35" t="str">
        <f t="shared" si="64"/>
        <v>//</v>
      </c>
      <c r="G331" s="62"/>
      <c r="H331" s="62"/>
      <c r="I331" s="23" t="str">
        <f t="shared" si="70"/>
        <v/>
      </c>
      <c r="J331" s="62"/>
      <c r="K331" s="64"/>
      <c r="L331" s="64"/>
      <c r="M331" s="62"/>
      <c r="N331" s="23" t="str">
        <f>IFERROR(VLOOKUP($A331,②利用者名簿!$A:$D,3,0),"")</f>
        <v/>
      </c>
      <c r="O331" s="39" t="str">
        <f>IFERROR(2*①基本情報!$B$12*③入力シート!I331,"")</f>
        <v/>
      </c>
      <c r="P331" s="39" t="str">
        <f>IFERROR(N331*③入力シート!I331,"")</f>
        <v/>
      </c>
      <c r="Q331" s="23" t="str">
        <f>IFERROR(VLOOKUP($A331,②利用者名簿!$A:$D,4,0),"")</f>
        <v/>
      </c>
      <c r="S331" s="96">
        <f t="shared" si="71"/>
        <v>1</v>
      </c>
      <c r="T331" s="96" t="str">
        <f t="shared" si="65"/>
        <v/>
      </c>
      <c r="U331" s="96">
        <f t="shared" si="66"/>
        <v>0</v>
      </c>
      <c r="V331" s="96" t="str">
        <f t="shared" si="67"/>
        <v/>
      </c>
      <c r="W331" s="97" t="str">
        <f t="shared" si="68"/>
        <v/>
      </c>
      <c r="X331" s="96">
        <f t="shared" si="69"/>
        <v>0</v>
      </c>
      <c r="Y331" s="96" t="str">
        <f t="shared" si="74"/>
        <v/>
      </c>
      <c r="Z331" s="96" t="str">
        <f t="shared" si="72"/>
        <v>年0月</v>
      </c>
      <c r="AA331" s="96">
        <f t="shared" si="63"/>
        <v>2000</v>
      </c>
      <c r="AB331" s="96">
        <f t="shared" si="73"/>
        <v>2000</v>
      </c>
      <c r="AC331" s="96"/>
      <c r="AD331" s="96"/>
    </row>
    <row r="332" spans="1:30" ht="18.75" customHeight="1">
      <c r="A332" s="62"/>
      <c r="B332" s="23" t="str">
        <f>IFERROR(VLOOKUP($A332,②利用者名簿!$A:$D,2,0),"")</f>
        <v/>
      </c>
      <c r="C332" s="108" t="str">
        <f>IF(D332=0,"",IF(D332&gt;3,①基本情報!$B$5,①基本情報!$B$5+1))</f>
        <v/>
      </c>
      <c r="D332" s="65"/>
      <c r="E332" s="65"/>
      <c r="F332" s="35" t="str">
        <f t="shared" si="64"/>
        <v>//</v>
      </c>
      <c r="G332" s="62"/>
      <c r="H332" s="62"/>
      <c r="I332" s="23" t="str">
        <f t="shared" si="70"/>
        <v/>
      </c>
      <c r="J332" s="62"/>
      <c r="K332" s="64"/>
      <c r="L332" s="64"/>
      <c r="M332" s="62"/>
      <c r="N332" s="23" t="str">
        <f>IFERROR(VLOOKUP($A332,②利用者名簿!$A:$D,3,0),"")</f>
        <v/>
      </c>
      <c r="O332" s="39" t="str">
        <f>IFERROR(2*①基本情報!$B$12*③入力シート!I332,"")</f>
        <v/>
      </c>
      <c r="P332" s="39" t="str">
        <f>IFERROR(N332*③入力シート!I332,"")</f>
        <v/>
      </c>
      <c r="Q332" s="23" t="str">
        <f>IFERROR(VLOOKUP($A332,②利用者名簿!$A:$D,4,0),"")</f>
        <v/>
      </c>
      <c r="S332" s="96">
        <f t="shared" si="71"/>
        <v>1</v>
      </c>
      <c r="T332" s="96" t="str">
        <f t="shared" si="65"/>
        <v/>
      </c>
      <c r="U332" s="96">
        <f t="shared" si="66"/>
        <v>0</v>
      </c>
      <c r="V332" s="96" t="str">
        <f t="shared" si="67"/>
        <v/>
      </c>
      <c r="W332" s="97" t="str">
        <f t="shared" si="68"/>
        <v/>
      </c>
      <c r="X332" s="96">
        <f t="shared" si="69"/>
        <v>0</v>
      </c>
      <c r="Y332" s="96" t="str">
        <f t="shared" si="74"/>
        <v/>
      </c>
      <c r="Z332" s="96" t="str">
        <f t="shared" si="72"/>
        <v>年0月</v>
      </c>
      <c r="AA332" s="96">
        <f t="shared" si="63"/>
        <v>2000</v>
      </c>
      <c r="AB332" s="96">
        <f t="shared" si="73"/>
        <v>2000</v>
      </c>
      <c r="AC332" s="96"/>
      <c r="AD332" s="96"/>
    </row>
    <row r="333" spans="1:30" ht="18.75" customHeight="1">
      <c r="A333" s="62"/>
      <c r="B333" s="23" t="str">
        <f>IFERROR(VLOOKUP($A333,②利用者名簿!$A:$D,2,0),"")</f>
        <v/>
      </c>
      <c r="C333" s="108" t="str">
        <f>IF(D333=0,"",IF(D333&gt;3,①基本情報!$B$5,①基本情報!$B$5+1))</f>
        <v/>
      </c>
      <c r="D333" s="65"/>
      <c r="E333" s="65"/>
      <c r="F333" s="35" t="str">
        <f t="shared" si="64"/>
        <v>//</v>
      </c>
      <c r="G333" s="62"/>
      <c r="H333" s="62"/>
      <c r="I333" s="23" t="str">
        <f t="shared" si="70"/>
        <v/>
      </c>
      <c r="J333" s="62"/>
      <c r="K333" s="64"/>
      <c r="L333" s="64"/>
      <c r="M333" s="62"/>
      <c r="N333" s="23" t="str">
        <f>IFERROR(VLOOKUP($A333,②利用者名簿!$A:$D,3,0),"")</f>
        <v/>
      </c>
      <c r="O333" s="39" t="str">
        <f>IFERROR(2*①基本情報!$B$12*③入力シート!I333,"")</f>
        <v/>
      </c>
      <c r="P333" s="39" t="str">
        <f>IFERROR(N333*③入力シート!I333,"")</f>
        <v/>
      </c>
      <c r="Q333" s="23" t="str">
        <f>IFERROR(VLOOKUP($A333,②利用者名簿!$A:$D,4,0),"")</f>
        <v/>
      </c>
      <c r="S333" s="96">
        <f t="shared" si="71"/>
        <v>1</v>
      </c>
      <c r="T333" s="96" t="str">
        <f t="shared" si="65"/>
        <v/>
      </c>
      <c r="U333" s="96">
        <f t="shared" si="66"/>
        <v>0</v>
      </c>
      <c r="V333" s="96" t="str">
        <f t="shared" si="67"/>
        <v/>
      </c>
      <c r="W333" s="97" t="str">
        <f t="shared" si="68"/>
        <v/>
      </c>
      <c r="X333" s="96">
        <f t="shared" si="69"/>
        <v>0</v>
      </c>
      <c r="Y333" s="96" t="str">
        <f t="shared" si="74"/>
        <v/>
      </c>
      <c r="Z333" s="96" t="str">
        <f t="shared" si="72"/>
        <v>年0月</v>
      </c>
      <c r="AA333" s="96">
        <f t="shared" si="63"/>
        <v>2000</v>
      </c>
      <c r="AB333" s="96">
        <f t="shared" si="73"/>
        <v>2000</v>
      </c>
      <c r="AC333" s="96"/>
      <c r="AD333" s="96"/>
    </row>
    <row r="334" spans="1:30" ht="18.75" customHeight="1">
      <c r="A334" s="62"/>
      <c r="B334" s="23" t="str">
        <f>IFERROR(VLOOKUP($A334,②利用者名簿!$A:$D,2,0),"")</f>
        <v/>
      </c>
      <c r="C334" s="108" t="str">
        <f>IF(D334=0,"",IF(D334&gt;3,①基本情報!$B$5,①基本情報!$B$5+1))</f>
        <v/>
      </c>
      <c r="D334" s="65"/>
      <c r="E334" s="65"/>
      <c r="F334" s="35" t="str">
        <f t="shared" si="64"/>
        <v>//</v>
      </c>
      <c r="G334" s="62"/>
      <c r="H334" s="62"/>
      <c r="I334" s="23" t="str">
        <f t="shared" si="70"/>
        <v/>
      </c>
      <c r="J334" s="62"/>
      <c r="K334" s="64"/>
      <c r="L334" s="64"/>
      <c r="M334" s="62"/>
      <c r="N334" s="23" t="str">
        <f>IFERROR(VLOOKUP($A334,②利用者名簿!$A:$D,3,0),"")</f>
        <v/>
      </c>
      <c r="O334" s="39" t="str">
        <f>IFERROR(2*①基本情報!$B$12*③入力シート!I334,"")</f>
        <v/>
      </c>
      <c r="P334" s="39" t="str">
        <f>IFERROR(N334*③入力シート!I334,"")</f>
        <v/>
      </c>
      <c r="Q334" s="23" t="str">
        <f>IFERROR(VLOOKUP($A334,②利用者名簿!$A:$D,4,0),"")</f>
        <v/>
      </c>
      <c r="S334" s="96">
        <f t="shared" si="71"/>
        <v>1</v>
      </c>
      <c r="T334" s="96" t="str">
        <f t="shared" si="65"/>
        <v/>
      </c>
      <c r="U334" s="96">
        <f t="shared" si="66"/>
        <v>0</v>
      </c>
      <c r="V334" s="96" t="str">
        <f t="shared" si="67"/>
        <v/>
      </c>
      <c r="W334" s="97" t="str">
        <f t="shared" si="68"/>
        <v/>
      </c>
      <c r="X334" s="96">
        <f t="shared" si="69"/>
        <v>0</v>
      </c>
      <c r="Y334" s="96" t="str">
        <f t="shared" si="74"/>
        <v/>
      </c>
      <c r="Z334" s="96" t="str">
        <f t="shared" si="72"/>
        <v>年0月</v>
      </c>
      <c r="AA334" s="96">
        <f t="shared" si="63"/>
        <v>2000</v>
      </c>
      <c r="AB334" s="96">
        <f t="shared" si="73"/>
        <v>2000</v>
      </c>
      <c r="AC334" s="96"/>
      <c r="AD334" s="96"/>
    </row>
    <row r="335" spans="1:30" ht="18.75" customHeight="1">
      <c r="A335" s="62"/>
      <c r="B335" s="23" t="str">
        <f>IFERROR(VLOOKUP($A335,②利用者名簿!$A:$D,2,0),"")</f>
        <v/>
      </c>
      <c r="C335" s="108" t="str">
        <f>IF(D335=0,"",IF(D335&gt;3,①基本情報!$B$5,①基本情報!$B$5+1))</f>
        <v/>
      </c>
      <c r="D335" s="65"/>
      <c r="E335" s="65"/>
      <c r="F335" s="35" t="str">
        <f t="shared" si="64"/>
        <v>//</v>
      </c>
      <c r="G335" s="62"/>
      <c r="H335" s="62"/>
      <c r="I335" s="23" t="str">
        <f t="shared" si="70"/>
        <v/>
      </c>
      <c r="J335" s="62"/>
      <c r="K335" s="64"/>
      <c r="L335" s="64"/>
      <c r="M335" s="62"/>
      <c r="N335" s="23" t="str">
        <f>IFERROR(VLOOKUP($A335,②利用者名簿!$A:$D,3,0),"")</f>
        <v/>
      </c>
      <c r="O335" s="39" t="str">
        <f>IFERROR(2*①基本情報!$B$12*③入力シート!I335,"")</f>
        <v/>
      </c>
      <c r="P335" s="39" t="str">
        <f>IFERROR(N335*③入力シート!I335,"")</f>
        <v/>
      </c>
      <c r="Q335" s="23" t="str">
        <f>IFERROR(VLOOKUP($A335,②利用者名簿!$A:$D,4,0),"")</f>
        <v/>
      </c>
      <c r="S335" s="96">
        <f t="shared" si="71"/>
        <v>1</v>
      </c>
      <c r="T335" s="96" t="str">
        <f t="shared" si="65"/>
        <v/>
      </c>
      <c r="U335" s="96">
        <f t="shared" si="66"/>
        <v>0</v>
      </c>
      <c r="V335" s="96" t="str">
        <f t="shared" si="67"/>
        <v/>
      </c>
      <c r="W335" s="97" t="str">
        <f t="shared" si="68"/>
        <v/>
      </c>
      <c r="X335" s="96">
        <f t="shared" si="69"/>
        <v>0</v>
      </c>
      <c r="Y335" s="96" t="str">
        <f t="shared" si="74"/>
        <v/>
      </c>
      <c r="Z335" s="96" t="str">
        <f t="shared" si="72"/>
        <v>年0月</v>
      </c>
      <c r="AA335" s="96">
        <f t="shared" si="63"/>
        <v>2000</v>
      </c>
      <c r="AB335" s="96">
        <f t="shared" si="73"/>
        <v>2000</v>
      </c>
      <c r="AC335" s="96"/>
      <c r="AD335" s="96"/>
    </row>
    <row r="336" spans="1:30" ht="18.75" customHeight="1">
      <c r="A336" s="62"/>
      <c r="B336" s="23" t="str">
        <f>IFERROR(VLOOKUP($A336,②利用者名簿!$A:$D,2,0),"")</f>
        <v/>
      </c>
      <c r="C336" s="108" t="str">
        <f>IF(D336=0,"",IF(D336&gt;3,①基本情報!$B$5,①基本情報!$B$5+1))</f>
        <v/>
      </c>
      <c r="D336" s="65"/>
      <c r="E336" s="65"/>
      <c r="F336" s="35" t="str">
        <f t="shared" si="64"/>
        <v>//</v>
      </c>
      <c r="G336" s="62"/>
      <c r="H336" s="62"/>
      <c r="I336" s="23" t="str">
        <f t="shared" si="70"/>
        <v/>
      </c>
      <c r="J336" s="62"/>
      <c r="K336" s="64"/>
      <c r="L336" s="64"/>
      <c r="M336" s="62"/>
      <c r="N336" s="23" t="str">
        <f>IFERROR(VLOOKUP($A336,②利用者名簿!$A:$D,3,0),"")</f>
        <v/>
      </c>
      <c r="O336" s="39" t="str">
        <f>IFERROR(2*①基本情報!$B$12*③入力シート!I336,"")</f>
        <v/>
      </c>
      <c r="P336" s="39" t="str">
        <f>IFERROR(N336*③入力シート!I336,"")</f>
        <v/>
      </c>
      <c r="Q336" s="23" t="str">
        <f>IFERROR(VLOOKUP($A336,②利用者名簿!$A:$D,4,0),"")</f>
        <v/>
      </c>
      <c r="S336" s="96">
        <f t="shared" si="71"/>
        <v>1</v>
      </c>
      <c r="T336" s="96" t="str">
        <f t="shared" si="65"/>
        <v/>
      </c>
      <c r="U336" s="96">
        <f t="shared" si="66"/>
        <v>0</v>
      </c>
      <c r="V336" s="96" t="str">
        <f t="shared" si="67"/>
        <v/>
      </c>
      <c r="W336" s="97" t="str">
        <f t="shared" si="68"/>
        <v/>
      </c>
      <c r="X336" s="96">
        <f t="shared" si="69"/>
        <v>0</v>
      </c>
      <c r="Y336" s="96" t="str">
        <f t="shared" si="74"/>
        <v/>
      </c>
      <c r="Z336" s="96" t="str">
        <f t="shared" si="72"/>
        <v>年0月</v>
      </c>
      <c r="AA336" s="96">
        <f t="shared" si="63"/>
        <v>2000</v>
      </c>
      <c r="AB336" s="96">
        <f t="shared" si="73"/>
        <v>2000</v>
      </c>
      <c r="AC336" s="96"/>
      <c r="AD336" s="96"/>
    </row>
    <row r="337" spans="1:30" ht="18.75" customHeight="1">
      <c r="A337" s="62"/>
      <c r="B337" s="23" t="str">
        <f>IFERROR(VLOOKUP($A337,②利用者名簿!$A:$D,2,0),"")</f>
        <v/>
      </c>
      <c r="C337" s="108" t="str">
        <f>IF(D337=0,"",IF(D337&gt;3,①基本情報!$B$5,①基本情報!$B$5+1))</f>
        <v/>
      </c>
      <c r="D337" s="65"/>
      <c r="E337" s="65"/>
      <c r="F337" s="35" t="str">
        <f t="shared" si="64"/>
        <v>//</v>
      </c>
      <c r="G337" s="62"/>
      <c r="H337" s="62"/>
      <c r="I337" s="23" t="str">
        <f t="shared" si="70"/>
        <v/>
      </c>
      <c r="J337" s="62"/>
      <c r="K337" s="64"/>
      <c r="L337" s="64"/>
      <c r="M337" s="62"/>
      <c r="N337" s="23" t="str">
        <f>IFERROR(VLOOKUP($A337,②利用者名簿!$A:$D,3,0),"")</f>
        <v/>
      </c>
      <c r="O337" s="39" t="str">
        <f>IFERROR(2*①基本情報!$B$12*③入力シート!I337,"")</f>
        <v/>
      </c>
      <c r="P337" s="39" t="str">
        <f>IFERROR(N337*③入力シート!I337,"")</f>
        <v/>
      </c>
      <c r="Q337" s="23" t="str">
        <f>IFERROR(VLOOKUP($A337,②利用者名簿!$A:$D,4,0),"")</f>
        <v/>
      </c>
      <c r="S337" s="96">
        <f t="shared" si="71"/>
        <v>1</v>
      </c>
      <c r="T337" s="96" t="str">
        <f t="shared" si="65"/>
        <v/>
      </c>
      <c r="U337" s="96">
        <f t="shared" si="66"/>
        <v>0</v>
      </c>
      <c r="V337" s="96" t="str">
        <f t="shared" si="67"/>
        <v/>
      </c>
      <c r="W337" s="97" t="str">
        <f t="shared" si="68"/>
        <v/>
      </c>
      <c r="X337" s="96">
        <f t="shared" si="69"/>
        <v>0</v>
      </c>
      <c r="Y337" s="96" t="str">
        <f t="shared" si="74"/>
        <v/>
      </c>
      <c r="Z337" s="96" t="str">
        <f t="shared" si="72"/>
        <v>年0月</v>
      </c>
      <c r="AA337" s="96">
        <f t="shared" si="63"/>
        <v>2000</v>
      </c>
      <c r="AB337" s="96">
        <f t="shared" si="73"/>
        <v>2000</v>
      </c>
      <c r="AC337" s="96"/>
      <c r="AD337" s="96"/>
    </row>
    <row r="338" spans="1:30" ht="18.75" customHeight="1">
      <c r="A338" s="62"/>
      <c r="B338" s="23" t="str">
        <f>IFERROR(VLOOKUP($A338,②利用者名簿!$A:$D,2,0),"")</f>
        <v/>
      </c>
      <c r="C338" s="108" t="str">
        <f>IF(D338=0,"",IF(D338&gt;3,①基本情報!$B$5,①基本情報!$B$5+1))</f>
        <v/>
      </c>
      <c r="D338" s="65"/>
      <c r="E338" s="65"/>
      <c r="F338" s="35" t="str">
        <f t="shared" si="64"/>
        <v>//</v>
      </c>
      <c r="G338" s="62"/>
      <c r="H338" s="62"/>
      <c r="I338" s="23" t="str">
        <f t="shared" si="70"/>
        <v/>
      </c>
      <c r="J338" s="62"/>
      <c r="K338" s="64"/>
      <c r="L338" s="64"/>
      <c r="M338" s="62"/>
      <c r="N338" s="23" t="str">
        <f>IFERROR(VLOOKUP($A338,②利用者名簿!$A:$D,3,0),"")</f>
        <v/>
      </c>
      <c r="O338" s="39" t="str">
        <f>IFERROR(2*①基本情報!$B$12*③入力シート!I338,"")</f>
        <v/>
      </c>
      <c r="P338" s="39" t="str">
        <f>IFERROR(N338*③入力シート!I338,"")</f>
        <v/>
      </c>
      <c r="Q338" s="23" t="str">
        <f>IFERROR(VLOOKUP($A338,②利用者名簿!$A:$D,4,0),"")</f>
        <v/>
      </c>
      <c r="S338" s="96">
        <f t="shared" si="71"/>
        <v>1</v>
      </c>
      <c r="T338" s="96" t="str">
        <f t="shared" si="65"/>
        <v/>
      </c>
      <c r="U338" s="96">
        <f t="shared" si="66"/>
        <v>0</v>
      </c>
      <c r="V338" s="96" t="str">
        <f t="shared" si="67"/>
        <v/>
      </c>
      <c r="W338" s="97" t="str">
        <f t="shared" si="68"/>
        <v/>
      </c>
      <c r="X338" s="96">
        <f t="shared" si="69"/>
        <v>0</v>
      </c>
      <c r="Y338" s="96" t="str">
        <f t="shared" si="74"/>
        <v/>
      </c>
      <c r="Z338" s="96" t="str">
        <f t="shared" si="72"/>
        <v>年0月</v>
      </c>
      <c r="AA338" s="96">
        <f t="shared" si="63"/>
        <v>2000</v>
      </c>
      <c r="AB338" s="96">
        <f t="shared" si="73"/>
        <v>2000</v>
      </c>
      <c r="AC338" s="96"/>
      <c r="AD338" s="96"/>
    </row>
    <row r="339" spans="1:30" ht="18.75" customHeight="1">
      <c r="A339" s="62"/>
      <c r="B339" s="23" t="str">
        <f>IFERROR(VLOOKUP($A339,②利用者名簿!$A:$D,2,0),"")</f>
        <v/>
      </c>
      <c r="C339" s="108" t="str">
        <f>IF(D339=0,"",IF(D339&gt;3,①基本情報!$B$5,①基本情報!$B$5+1))</f>
        <v/>
      </c>
      <c r="D339" s="65"/>
      <c r="E339" s="65"/>
      <c r="F339" s="35" t="str">
        <f t="shared" si="64"/>
        <v>//</v>
      </c>
      <c r="G339" s="62"/>
      <c r="H339" s="62"/>
      <c r="I339" s="23" t="str">
        <f t="shared" si="70"/>
        <v/>
      </c>
      <c r="J339" s="62"/>
      <c r="K339" s="64"/>
      <c r="L339" s="64"/>
      <c r="M339" s="62"/>
      <c r="N339" s="23" t="str">
        <f>IFERROR(VLOOKUP($A339,②利用者名簿!$A:$D,3,0),"")</f>
        <v/>
      </c>
      <c r="O339" s="39" t="str">
        <f>IFERROR(2*①基本情報!$B$12*③入力シート!I339,"")</f>
        <v/>
      </c>
      <c r="P339" s="39" t="str">
        <f>IFERROR(N339*③入力シート!I339,"")</f>
        <v/>
      </c>
      <c r="Q339" s="23" t="str">
        <f>IFERROR(VLOOKUP($A339,②利用者名簿!$A:$D,4,0),"")</f>
        <v/>
      </c>
      <c r="S339" s="96">
        <f t="shared" si="71"/>
        <v>1</v>
      </c>
      <c r="T339" s="96" t="str">
        <f t="shared" si="65"/>
        <v/>
      </c>
      <c r="U339" s="96">
        <f t="shared" si="66"/>
        <v>0</v>
      </c>
      <c r="V339" s="96" t="str">
        <f t="shared" si="67"/>
        <v/>
      </c>
      <c r="W339" s="97" t="str">
        <f t="shared" si="68"/>
        <v/>
      </c>
      <c r="X339" s="96">
        <f t="shared" si="69"/>
        <v>0</v>
      </c>
      <c r="Y339" s="96" t="str">
        <f t="shared" si="74"/>
        <v/>
      </c>
      <c r="Z339" s="96" t="str">
        <f t="shared" si="72"/>
        <v>年0月</v>
      </c>
      <c r="AA339" s="96">
        <f t="shared" si="63"/>
        <v>2000</v>
      </c>
      <c r="AB339" s="96">
        <f t="shared" si="73"/>
        <v>2000</v>
      </c>
      <c r="AC339" s="96"/>
      <c r="AD339" s="96"/>
    </row>
    <row r="340" spans="1:30" ht="18.75" customHeight="1">
      <c r="A340" s="62"/>
      <c r="B340" s="23" t="str">
        <f>IFERROR(VLOOKUP($A340,②利用者名簿!$A:$D,2,0),"")</f>
        <v/>
      </c>
      <c r="C340" s="108" t="str">
        <f>IF(D340=0,"",IF(D340&gt;3,①基本情報!$B$5,①基本情報!$B$5+1))</f>
        <v/>
      </c>
      <c r="D340" s="65"/>
      <c r="E340" s="65"/>
      <c r="F340" s="35" t="str">
        <f t="shared" si="64"/>
        <v>//</v>
      </c>
      <c r="G340" s="62"/>
      <c r="H340" s="62"/>
      <c r="I340" s="23" t="str">
        <f t="shared" si="70"/>
        <v/>
      </c>
      <c r="J340" s="62"/>
      <c r="K340" s="64"/>
      <c r="L340" s="64"/>
      <c r="M340" s="62"/>
      <c r="N340" s="23" t="str">
        <f>IFERROR(VLOOKUP($A340,②利用者名簿!$A:$D,3,0),"")</f>
        <v/>
      </c>
      <c r="O340" s="39" t="str">
        <f>IFERROR(2*①基本情報!$B$12*③入力シート!I340,"")</f>
        <v/>
      </c>
      <c r="P340" s="39" t="str">
        <f>IFERROR(N340*③入力シート!I340,"")</f>
        <v/>
      </c>
      <c r="Q340" s="23" t="str">
        <f>IFERROR(VLOOKUP($A340,②利用者名簿!$A:$D,4,0),"")</f>
        <v/>
      </c>
      <c r="S340" s="96">
        <f t="shared" si="71"/>
        <v>1</v>
      </c>
      <c r="T340" s="96" t="str">
        <f t="shared" si="65"/>
        <v/>
      </c>
      <c r="U340" s="96">
        <f t="shared" si="66"/>
        <v>0</v>
      </c>
      <c r="V340" s="96" t="str">
        <f t="shared" si="67"/>
        <v/>
      </c>
      <c r="W340" s="97" t="str">
        <f t="shared" si="68"/>
        <v/>
      </c>
      <c r="X340" s="96">
        <f t="shared" si="69"/>
        <v>0</v>
      </c>
      <c r="Y340" s="96" t="str">
        <f t="shared" si="74"/>
        <v/>
      </c>
      <c r="Z340" s="96" t="str">
        <f t="shared" si="72"/>
        <v>年0月</v>
      </c>
      <c r="AA340" s="96">
        <f t="shared" si="63"/>
        <v>2000</v>
      </c>
      <c r="AB340" s="96">
        <f t="shared" si="73"/>
        <v>2000</v>
      </c>
      <c r="AC340" s="96"/>
      <c r="AD340" s="96"/>
    </row>
    <row r="341" spans="1:30" ht="18.75" customHeight="1">
      <c r="A341" s="62"/>
      <c r="B341" s="23" t="str">
        <f>IFERROR(VLOOKUP($A341,②利用者名簿!$A:$D,2,0),"")</f>
        <v/>
      </c>
      <c r="C341" s="108" t="str">
        <f>IF(D341=0,"",IF(D341&gt;3,①基本情報!$B$5,①基本情報!$B$5+1))</f>
        <v/>
      </c>
      <c r="D341" s="65"/>
      <c r="E341" s="65"/>
      <c r="F341" s="35" t="str">
        <f t="shared" si="64"/>
        <v>//</v>
      </c>
      <c r="G341" s="62"/>
      <c r="H341" s="62"/>
      <c r="I341" s="23" t="str">
        <f t="shared" si="70"/>
        <v/>
      </c>
      <c r="J341" s="62"/>
      <c r="K341" s="64"/>
      <c r="L341" s="64"/>
      <c r="M341" s="62"/>
      <c r="N341" s="23" t="str">
        <f>IFERROR(VLOOKUP($A341,②利用者名簿!$A:$D,3,0),"")</f>
        <v/>
      </c>
      <c r="O341" s="39" t="str">
        <f>IFERROR(2*①基本情報!$B$12*③入力シート!I341,"")</f>
        <v/>
      </c>
      <c r="P341" s="39" t="str">
        <f>IFERROR(N341*③入力シート!I341,"")</f>
        <v/>
      </c>
      <c r="Q341" s="23" t="str">
        <f>IFERROR(VLOOKUP($A341,②利用者名簿!$A:$D,4,0),"")</f>
        <v/>
      </c>
      <c r="S341" s="96">
        <f t="shared" si="71"/>
        <v>1</v>
      </c>
      <c r="T341" s="96" t="str">
        <f t="shared" si="65"/>
        <v/>
      </c>
      <c r="U341" s="96">
        <f t="shared" si="66"/>
        <v>0</v>
      </c>
      <c r="V341" s="96" t="str">
        <f t="shared" si="67"/>
        <v/>
      </c>
      <c r="W341" s="97" t="str">
        <f t="shared" si="68"/>
        <v/>
      </c>
      <c r="X341" s="96">
        <f t="shared" si="69"/>
        <v>0</v>
      </c>
      <c r="Y341" s="96" t="str">
        <f t="shared" si="74"/>
        <v/>
      </c>
      <c r="Z341" s="96" t="str">
        <f t="shared" si="72"/>
        <v>年0月</v>
      </c>
      <c r="AA341" s="96">
        <f t="shared" si="63"/>
        <v>2000</v>
      </c>
      <c r="AB341" s="96">
        <f t="shared" si="73"/>
        <v>2000</v>
      </c>
      <c r="AC341" s="96"/>
      <c r="AD341" s="96"/>
    </row>
    <row r="342" spans="1:30" ht="18.75" customHeight="1">
      <c r="A342" s="62"/>
      <c r="B342" s="23" t="str">
        <f>IFERROR(VLOOKUP($A342,②利用者名簿!$A:$D,2,0),"")</f>
        <v/>
      </c>
      <c r="C342" s="108" t="str">
        <f>IF(D342=0,"",IF(D342&gt;3,①基本情報!$B$5,①基本情報!$B$5+1))</f>
        <v/>
      </c>
      <c r="D342" s="65"/>
      <c r="E342" s="65"/>
      <c r="F342" s="35" t="str">
        <f t="shared" si="64"/>
        <v>//</v>
      </c>
      <c r="G342" s="62"/>
      <c r="H342" s="62"/>
      <c r="I342" s="23" t="str">
        <f t="shared" si="70"/>
        <v/>
      </c>
      <c r="J342" s="62"/>
      <c r="K342" s="64"/>
      <c r="L342" s="64"/>
      <c r="M342" s="62"/>
      <c r="N342" s="23" t="str">
        <f>IFERROR(VLOOKUP($A342,②利用者名簿!$A:$D,3,0),"")</f>
        <v/>
      </c>
      <c r="O342" s="39" t="str">
        <f>IFERROR(2*①基本情報!$B$12*③入力シート!I342,"")</f>
        <v/>
      </c>
      <c r="P342" s="39" t="str">
        <f>IFERROR(N342*③入力シート!I342,"")</f>
        <v/>
      </c>
      <c r="Q342" s="23" t="str">
        <f>IFERROR(VLOOKUP($A342,②利用者名簿!$A:$D,4,0),"")</f>
        <v/>
      </c>
      <c r="S342" s="96">
        <f t="shared" si="71"/>
        <v>1</v>
      </c>
      <c r="T342" s="96" t="str">
        <f t="shared" si="65"/>
        <v/>
      </c>
      <c r="U342" s="96">
        <f t="shared" si="66"/>
        <v>0</v>
      </c>
      <c r="V342" s="96" t="str">
        <f t="shared" si="67"/>
        <v/>
      </c>
      <c r="W342" s="97" t="str">
        <f t="shared" si="68"/>
        <v/>
      </c>
      <c r="X342" s="96">
        <f t="shared" si="69"/>
        <v>0</v>
      </c>
      <c r="Y342" s="96" t="str">
        <f t="shared" si="74"/>
        <v/>
      </c>
      <c r="Z342" s="96" t="str">
        <f t="shared" si="72"/>
        <v>年0月</v>
      </c>
      <c r="AA342" s="96">
        <f t="shared" si="63"/>
        <v>2000</v>
      </c>
      <c r="AB342" s="96">
        <f t="shared" si="73"/>
        <v>2000</v>
      </c>
      <c r="AC342" s="96"/>
      <c r="AD342" s="96"/>
    </row>
    <row r="343" spans="1:30" ht="18.75" customHeight="1">
      <c r="A343" s="62"/>
      <c r="B343" s="23" t="str">
        <f>IFERROR(VLOOKUP($A343,②利用者名簿!$A:$D,2,0),"")</f>
        <v/>
      </c>
      <c r="C343" s="108" t="str">
        <f>IF(D343=0,"",IF(D343&gt;3,①基本情報!$B$5,①基本情報!$B$5+1))</f>
        <v/>
      </c>
      <c r="D343" s="65"/>
      <c r="E343" s="65"/>
      <c r="F343" s="35" t="str">
        <f t="shared" si="64"/>
        <v>//</v>
      </c>
      <c r="G343" s="62"/>
      <c r="H343" s="62"/>
      <c r="I343" s="23" t="str">
        <f t="shared" si="70"/>
        <v/>
      </c>
      <c r="J343" s="62"/>
      <c r="K343" s="64"/>
      <c r="L343" s="64"/>
      <c r="M343" s="62"/>
      <c r="N343" s="23" t="str">
        <f>IFERROR(VLOOKUP($A343,②利用者名簿!$A:$D,3,0),"")</f>
        <v/>
      </c>
      <c r="O343" s="39" t="str">
        <f>IFERROR(2*①基本情報!$B$12*③入力シート!I343,"")</f>
        <v/>
      </c>
      <c r="P343" s="39" t="str">
        <f>IFERROR(N343*③入力シート!I343,"")</f>
        <v/>
      </c>
      <c r="Q343" s="23" t="str">
        <f>IFERROR(VLOOKUP($A343,②利用者名簿!$A:$D,4,0),"")</f>
        <v/>
      </c>
      <c r="S343" s="96">
        <f t="shared" si="71"/>
        <v>1</v>
      </c>
      <c r="T343" s="96" t="str">
        <f t="shared" si="65"/>
        <v/>
      </c>
      <c r="U343" s="96">
        <f t="shared" si="66"/>
        <v>0</v>
      </c>
      <c r="V343" s="96" t="str">
        <f t="shared" si="67"/>
        <v/>
      </c>
      <c r="W343" s="97" t="str">
        <f t="shared" si="68"/>
        <v/>
      </c>
      <c r="X343" s="96">
        <f t="shared" si="69"/>
        <v>0</v>
      </c>
      <c r="Y343" s="96" t="str">
        <f t="shared" si="74"/>
        <v/>
      </c>
      <c r="Z343" s="96" t="str">
        <f t="shared" si="72"/>
        <v>年0月</v>
      </c>
      <c r="AA343" s="96">
        <f t="shared" si="63"/>
        <v>2000</v>
      </c>
      <c r="AB343" s="96">
        <f t="shared" si="73"/>
        <v>2000</v>
      </c>
      <c r="AC343" s="96"/>
      <c r="AD343" s="96"/>
    </row>
    <row r="344" spans="1:30" ht="18.75" customHeight="1">
      <c r="A344" s="62"/>
      <c r="B344" s="23" t="str">
        <f>IFERROR(VLOOKUP($A344,②利用者名簿!$A:$D,2,0),"")</f>
        <v/>
      </c>
      <c r="C344" s="108" t="str">
        <f>IF(D344=0,"",IF(D344&gt;3,①基本情報!$B$5,①基本情報!$B$5+1))</f>
        <v/>
      </c>
      <c r="D344" s="65"/>
      <c r="E344" s="65"/>
      <c r="F344" s="35" t="str">
        <f t="shared" si="64"/>
        <v>//</v>
      </c>
      <c r="G344" s="62"/>
      <c r="H344" s="62"/>
      <c r="I344" s="23" t="str">
        <f t="shared" si="70"/>
        <v/>
      </c>
      <c r="J344" s="62"/>
      <c r="K344" s="64"/>
      <c r="L344" s="64"/>
      <c r="M344" s="62"/>
      <c r="N344" s="23" t="str">
        <f>IFERROR(VLOOKUP($A344,②利用者名簿!$A:$D,3,0),"")</f>
        <v/>
      </c>
      <c r="O344" s="39" t="str">
        <f>IFERROR(2*①基本情報!$B$12*③入力シート!I344,"")</f>
        <v/>
      </c>
      <c r="P344" s="39" t="str">
        <f>IFERROR(N344*③入力シート!I344,"")</f>
        <v/>
      </c>
      <c r="Q344" s="23" t="str">
        <f>IFERROR(VLOOKUP($A344,②利用者名簿!$A:$D,4,0),"")</f>
        <v/>
      </c>
      <c r="S344" s="96">
        <f t="shared" si="71"/>
        <v>1</v>
      </c>
      <c r="T344" s="96" t="str">
        <f t="shared" si="65"/>
        <v/>
      </c>
      <c r="U344" s="96">
        <f t="shared" si="66"/>
        <v>0</v>
      </c>
      <c r="V344" s="96" t="str">
        <f t="shared" si="67"/>
        <v/>
      </c>
      <c r="W344" s="97" t="str">
        <f t="shared" si="68"/>
        <v/>
      </c>
      <c r="X344" s="96">
        <f t="shared" si="69"/>
        <v>0</v>
      </c>
      <c r="Y344" s="96" t="str">
        <f t="shared" si="74"/>
        <v/>
      </c>
      <c r="Z344" s="96" t="str">
        <f t="shared" si="72"/>
        <v>年0月</v>
      </c>
      <c r="AA344" s="96">
        <f t="shared" si="63"/>
        <v>2000</v>
      </c>
      <c r="AB344" s="96">
        <f t="shared" si="73"/>
        <v>2000</v>
      </c>
      <c r="AC344" s="96"/>
      <c r="AD344" s="96"/>
    </row>
    <row r="345" spans="1:30" ht="18.75" customHeight="1">
      <c r="A345" s="62"/>
      <c r="B345" s="23" t="str">
        <f>IFERROR(VLOOKUP($A345,②利用者名簿!$A:$D,2,0),"")</f>
        <v/>
      </c>
      <c r="C345" s="108" t="str">
        <f>IF(D345=0,"",IF(D345&gt;3,①基本情報!$B$5,①基本情報!$B$5+1))</f>
        <v/>
      </c>
      <c r="D345" s="65"/>
      <c r="E345" s="65"/>
      <c r="F345" s="35" t="str">
        <f t="shared" si="64"/>
        <v>//</v>
      </c>
      <c r="G345" s="62"/>
      <c r="H345" s="62"/>
      <c r="I345" s="23" t="str">
        <f t="shared" si="70"/>
        <v/>
      </c>
      <c r="J345" s="62"/>
      <c r="K345" s="64"/>
      <c r="L345" s="64"/>
      <c r="M345" s="62"/>
      <c r="N345" s="23" t="str">
        <f>IFERROR(VLOOKUP($A345,②利用者名簿!$A:$D,3,0),"")</f>
        <v/>
      </c>
      <c r="O345" s="39" t="str">
        <f>IFERROR(2*①基本情報!$B$12*③入力シート!I345,"")</f>
        <v/>
      </c>
      <c r="P345" s="39" t="str">
        <f>IFERROR(N345*③入力シート!I345,"")</f>
        <v/>
      </c>
      <c r="Q345" s="23" t="str">
        <f>IFERROR(VLOOKUP($A345,②利用者名簿!$A:$D,4,0),"")</f>
        <v/>
      </c>
      <c r="S345" s="96">
        <f t="shared" si="71"/>
        <v>1</v>
      </c>
      <c r="T345" s="96" t="str">
        <f t="shared" si="65"/>
        <v/>
      </c>
      <c r="U345" s="96">
        <f t="shared" si="66"/>
        <v>0</v>
      </c>
      <c r="V345" s="96" t="str">
        <f t="shared" si="67"/>
        <v/>
      </c>
      <c r="W345" s="97" t="str">
        <f t="shared" si="68"/>
        <v/>
      </c>
      <c r="X345" s="96">
        <f t="shared" si="69"/>
        <v>0</v>
      </c>
      <c r="Y345" s="96" t="str">
        <f t="shared" si="74"/>
        <v/>
      </c>
      <c r="Z345" s="96" t="str">
        <f t="shared" si="72"/>
        <v>年0月</v>
      </c>
      <c r="AA345" s="96">
        <f t="shared" si="63"/>
        <v>2000</v>
      </c>
      <c r="AB345" s="96">
        <f t="shared" si="73"/>
        <v>2000</v>
      </c>
      <c r="AC345" s="96"/>
      <c r="AD345" s="96"/>
    </row>
    <row r="346" spans="1:30" ht="18.75" customHeight="1">
      <c r="A346" s="62"/>
      <c r="B346" s="23" t="str">
        <f>IFERROR(VLOOKUP($A346,②利用者名簿!$A:$D,2,0),"")</f>
        <v/>
      </c>
      <c r="C346" s="108" t="str">
        <f>IF(D346=0,"",IF(D346&gt;3,①基本情報!$B$5,①基本情報!$B$5+1))</f>
        <v/>
      </c>
      <c r="D346" s="65"/>
      <c r="E346" s="65"/>
      <c r="F346" s="35" t="str">
        <f t="shared" si="64"/>
        <v>//</v>
      </c>
      <c r="G346" s="62"/>
      <c r="H346" s="62"/>
      <c r="I346" s="23" t="str">
        <f t="shared" si="70"/>
        <v/>
      </c>
      <c r="J346" s="62"/>
      <c r="K346" s="64"/>
      <c r="L346" s="64"/>
      <c r="M346" s="62"/>
      <c r="N346" s="23" t="str">
        <f>IFERROR(VLOOKUP($A346,②利用者名簿!$A:$D,3,0),"")</f>
        <v/>
      </c>
      <c r="O346" s="39" t="str">
        <f>IFERROR(2*①基本情報!$B$12*③入力シート!I346,"")</f>
        <v/>
      </c>
      <c r="P346" s="39" t="str">
        <f>IFERROR(N346*③入力シート!I346,"")</f>
        <v/>
      </c>
      <c r="Q346" s="23" t="str">
        <f>IFERROR(VLOOKUP($A346,②利用者名簿!$A:$D,4,0),"")</f>
        <v/>
      </c>
      <c r="S346" s="96">
        <f t="shared" si="71"/>
        <v>1</v>
      </c>
      <c r="T346" s="96" t="str">
        <f t="shared" si="65"/>
        <v/>
      </c>
      <c r="U346" s="96">
        <f t="shared" si="66"/>
        <v>0</v>
      </c>
      <c r="V346" s="96" t="str">
        <f t="shared" si="67"/>
        <v/>
      </c>
      <c r="W346" s="97" t="str">
        <f t="shared" si="68"/>
        <v/>
      </c>
      <c r="X346" s="96">
        <f t="shared" si="69"/>
        <v>0</v>
      </c>
      <c r="Y346" s="96" t="str">
        <f t="shared" si="74"/>
        <v/>
      </c>
      <c r="Z346" s="96" t="str">
        <f t="shared" si="72"/>
        <v>年0月</v>
      </c>
      <c r="AA346" s="96">
        <f t="shared" ref="AA346:AA409" si="75">COUNTIF($T$5:$T$2004,T346)</f>
        <v>2000</v>
      </c>
      <c r="AB346" s="96">
        <f t="shared" si="73"/>
        <v>2000</v>
      </c>
      <c r="AC346" s="96"/>
      <c r="AD346" s="96"/>
    </row>
    <row r="347" spans="1:30" ht="18.75" customHeight="1">
      <c r="A347" s="62"/>
      <c r="B347" s="23" t="str">
        <f>IFERROR(VLOOKUP($A347,②利用者名簿!$A:$D,2,0),"")</f>
        <v/>
      </c>
      <c r="C347" s="108" t="str">
        <f>IF(D347=0,"",IF(D347&gt;3,①基本情報!$B$5,①基本情報!$B$5+1))</f>
        <v/>
      </c>
      <c r="D347" s="65"/>
      <c r="E347" s="65"/>
      <c r="F347" s="35" t="str">
        <f t="shared" si="64"/>
        <v>//</v>
      </c>
      <c r="G347" s="62"/>
      <c r="H347" s="62"/>
      <c r="I347" s="23" t="str">
        <f t="shared" si="70"/>
        <v/>
      </c>
      <c r="J347" s="62"/>
      <c r="K347" s="64"/>
      <c r="L347" s="64"/>
      <c r="M347" s="62"/>
      <c r="N347" s="23" t="str">
        <f>IFERROR(VLOOKUP($A347,②利用者名簿!$A:$D,3,0),"")</f>
        <v/>
      </c>
      <c r="O347" s="39" t="str">
        <f>IFERROR(2*①基本情報!$B$12*③入力シート!I347,"")</f>
        <v/>
      </c>
      <c r="P347" s="39" t="str">
        <f>IFERROR(N347*③入力シート!I347,"")</f>
        <v/>
      </c>
      <c r="Q347" s="23" t="str">
        <f>IFERROR(VLOOKUP($A347,②利用者名簿!$A:$D,4,0),"")</f>
        <v/>
      </c>
      <c r="S347" s="96">
        <f t="shared" si="71"/>
        <v>1</v>
      </c>
      <c r="T347" s="96" t="str">
        <f t="shared" si="65"/>
        <v/>
      </c>
      <c r="U347" s="96">
        <f t="shared" si="66"/>
        <v>0</v>
      </c>
      <c r="V347" s="96" t="str">
        <f t="shared" si="67"/>
        <v/>
      </c>
      <c r="W347" s="97" t="str">
        <f t="shared" si="68"/>
        <v/>
      </c>
      <c r="X347" s="96">
        <f t="shared" si="69"/>
        <v>0</v>
      </c>
      <c r="Y347" s="96" t="str">
        <f t="shared" si="74"/>
        <v/>
      </c>
      <c r="Z347" s="96" t="str">
        <f t="shared" si="72"/>
        <v>年0月</v>
      </c>
      <c r="AA347" s="96">
        <f t="shared" si="75"/>
        <v>2000</v>
      </c>
      <c r="AB347" s="96">
        <f t="shared" si="73"/>
        <v>2000</v>
      </c>
      <c r="AC347" s="96"/>
      <c r="AD347" s="96"/>
    </row>
    <row r="348" spans="1:30" ht="18.75" customHeight="1">
      <c r="A348" s="62"/>
      <c r="B348" s="23" t="str">
        <f>IFERROR(VLOOKUP($A348,②利用者名簿!$A:$D,2,0),"")</f>
        <v/>
      </c>
      <c r="C348" s="108" t="str">
        <f>IF(D348=0,"",IF(D348&gt;3,①基本情報!$B$5,①基本情報!$B$5+1))</f>
        <v/>
      </c>
      <c r="D348" s="65"/>
      <c r="E348" s="65"/>
      <c r="F348" s="35" t="str">
        <f t="shared" si="64"/>
        <v>//</v>
      </c>
      <c r="G348" s="62"/>
      <c r="H348" s="62"/>
      <c r="I348" s="23" t="str">
        <f t="shared" si="70"/>
        <v/>
      </c>
      <c r="J348" s="62"/>
      <c r="K348" s="64"/>
      <c r="L348" s="64"/>
      <c r="M348" s="62"/>
      <c r="N348" s="23" t="str">
        <f>IFERROR(VLOOKUP($A348,②利用者名簿!$A:$D,3,0),"")</f>
        <v/>
      </c>
      <c r="O348" s="39" t="str">
        <f>IFERROR(2*①基本情報!$B$12*③入力シート!I348,"")</f>
        <v/>
      </c>
      <c r="P348" s="39" t="str">
        <f>IFERROR(N348*③入力シート!I348,"")</f>
        <v/>
      </c>
      <c r="Q348" s="23" t="str">
        <f>IFERROR(VLOOKUP($A348,②利用者名簿!$A:$D,4,0),"")</f>
        <v/>
      </c>
      <c r="S348" s="96">
        <f t="shared" si="71"/>
        <v>1</v>
      </c>
      <c r="T348" s="96" t="str">
        <f t="shared" si="65"/>
        <v/>
      </c>
      <c r="U348" s="96">
        <f t="shared" si="66"/>
        <v>0</v>
      </c>
      <c r="V348" s="96" t="str">
        <f t="shared" si="67"/>
        <v/>
      </c>
      <c r="W348" s="97" t="str">
        <f t="shared" si="68"/>
        <v/>
      </c>
      <c r="X348" s="96">
        <f t="shared" si="69"/>
        <v>0</v>
      </c>
      <c r="Y348" s="96" t="str">
        <f t="shared" si="74"/>
        <v/>
      </c>
      <c r="Z348" s="96" t="str">
        <f t="shared" si="72"/>
        <v>年0月</v>
      </c>
      <c r="AA348" s="96">
        <f t="shared" si="75"/>
        <v>2000</v>
      </c>
      <c r="AB348" s="96">
        <f t="shared" si="73"/>
        <v>2000</v>
      </c>
      <c r="AC348" s="96"/>
      <c r="AD348" s="96"/>
    </row>
    <row r="349" spans="1:30" ht="18.75" customHeight="1">
      <c r="A349" s="62"/>
      <c r="B349" s="23" t="str">
        <f>IFERROR(VLOOKUP($A349,②利用者名簿!$A:$D,2,0),"")</f>
        <v/>
      </c>
      <c r="C349" s="108" t="str">
        <f>IF(D349=0,"",IF(D349&gt;3,①基本情報!$B$5,①基本情報!$B$5+1))</f>
        <v/>
      </c>
      <c r="D349" s="65"/>
      <c r="E349" s="65"/>
      <c r="F349" s="35" t="str">
        <f t="shared" si="64"/>
        <v>//</v>
      </c>
      <c r="G349" s="62"/>
      <c r="H349" s="62"/>
      <c r="I349" s="23" t="str">
        <f t="shared" si="70"/>
        <v/>
      </c>
      <c r="J349" s="62"/>
      <c r="K349" s="64"/>
      <c r="L349" s="64"/>
      <c r="M349" s="62"/>
      <c r="N349" s="23" t="str">
        <f>IFERROR(VLOOKUP($A349,②利用者名簿!$A:$D,3,0),"")</f>
        <v/>
      </c>
      <c r="O349" s="39" t="str">
        <f>IFERROR(2*①基本情報!$B$12*③入力シート!I349,"")</f>
        <v/>
      </c>
      <c r="P349" s="39" t="str">
        <f>IFERROR(N349*③入力シート!I349,"")</f>
        <v/>
      </c>
      <c r="Q349" s="23" t="str">
        <f>IFERROR(VLOOKUP($A349,②利用者名簿!$A:$D,4,0),"")</f>
        <v/>
      </c>
      <c r="S349" s="96">
        <f t="shared" si="71"/>
        <v>1</v>
      </c>
      <c r="T349" s="96" t="str">
        <f t="shared" si="65"/>
        <v/>
      </c>
      <c r="U349" s="96">
        <f t="shared" si="66"/>
        <v>0</v>
      </c>
      <c r="V349" s="96" t="str">
        <f t="shared" si="67"/>
        <v/>
      </c>
      <c r="W349" s="97" t="str">
        <f t="shared" si="68"/>
        <v/>
      </c>
      <c r="X349" s="96">
        <f t="shared" si="69"/>
        <v>0</v>
      </c>
      <c r="Y349" s="96" t="str">
        <f t="shared" si="74"/>
        <v/>
      </c>
      <c r="Z349" s="96" t="str">
        <f t="shared" si="72"/>
        <v>年0月</v>
      </c>
      <c r="AA349" s="96">
        <f t="shared" si="75"/>
        <v>2000</v>
      </c>
      <c r="AB349" s="96">
        <f t="shared" si="73"/>
        <v>2000</v>
      </c>
      <c r="AC349" s="96"/>
      <c r="AD349" s="96"/>
    </row>
    <row r="350" spans="1:30" ht="18.75" customHeight="1">
      <c r="A350" s="62"/>
      <c r="B350" s="23" t="str">
        <f>IFERROR(VLOOKUP($A350,②利用者名簿!$A:$D,2,0),"")</f>
        <v/>
      </c>
      <c r="C350" s="108" t="str">
        <f>IF(D350=0,"",IF(D350&gt;3,①基本情報!$B$5,①基本情報!$B$5+1))</f>
        <v/>
      </c>
      <c r="D350" s="65"/>
      <c r="E350" s="65"/>
      <c r="F350" s="35" t="str">
        <f t="shared" si="64"/>
        <v>//</v>
      </c>
      <c r="G350" s="62"/>
      <c r="H350" s="62"/>
      <c r="I350" s="23" t="str">
        <f t="shared" si="70"/>
        <v/>
      </c>
      <c r="J350" s="62"/>
      <c r="K350" s="64"/>
      <c r="L350" s="64"/>
      <c r="M350" s="62"/>
      <c r="N350" s="23" t="str">
        <f>IFERROR(VLOOKUP($A350,②利用者名簿!$A:$D,3,0),"")</f>
        <v/>
      </c>
      <c r="O350" s="39" t="str">
        <f>IFERROR(2*①基本情報!$B$12*③入力シート!I350,"")</f>
        <v/>
      </c>
      <c r="P350" s="39" t="str">
        <f>IFERROR(N350*③入力シート!I350,"")</f>
        <v/>
      </c>
      <c r="Q350" s="23" t="str">
        <f>IFERROR(VLOOKUP($A350,②利用者名簿!$A:$D,4,0),"")</f>
        <v/>
      </c>
      <c r="S350" s="96">
        <f t="shared" si="71"/>
        <v>1</v>
      </c>
      <c r="T350" s="96" t="str">
        <f t="shared" si="65"/>
        <v/>
      </c>
      <c r="U350" s="96">
        <f t="shared" si="66"/>
        <v>0</v>
      </c>
      <c r="V350" s="96" t="str">
        <f t="shared" si="67"/>
        <v/>
      </c>
      <c r="W350" s="97" t="str">
        <f t="shared" si="68"/>
        <v/>
      </c>
      <c r="X350" s="96">
        <f t="shared" si="69"/>
        <v>0</v>
      </c>
      <c r="Y350" s="96" t="str">
        <f t="shared" si="74"/>
        <v/>
      </c>
      <c r="Z350" s="96" t="str">
        <f t="shared" si="72"/>
        <v>年0月</v>
      </c>
      <c r="AA350" s="96">
        <f t="shared" si="75"/>
        <v>2000</v>
      </c>
      <c r="AB350" s="96">
        <f t="shared" si="73"/>
        <v>2000</v>
      </c>
      <c r="AC350" s="96"/>
      <c r="AD350" s="96"/>
    </row>
    <row r="351" spans="1:30" ht="18.75" customHeight="1">
      <c r="A351" s="62"/>
      <c r="B351" s="23" t="str">
        <f>IFERROR(VLOOKUP($A351,②利用者名簿!$A:$D,2,0),"")</f>
        <v/>
      </c>
      <c r="C351" s="108" t="str">
        <f>IF(D351=0,"",IF(D351&gt;3,①基本情報!$B$5,①基本情報!$B$5+1))</f>
        <v/>
      </c>
      <c r="D351" s="65"/>
      <c r="E351" s="65"/>
      <c r="F351" s="35" t="str">
        <f t="shared" si="64"/>
        <v>//</v>
      </c>
      <c r="G351" s="62"/>
      <c r="H351" s="62"/>
      <c r="I351" s="23" t="str">
        <f t="shared" si="70"/>
        <v/>
      </c>
      <c r="J351" s="62"/>
      <c r="K351" s="64"/>
      <c r="L351" s="64"/>
      <c r="M351" s="62"/>
      <c r="N351" s="23" t="str">
        <f>IFERROR(VLOOKUP($A351,②利用者名簿!$A:$D,3,0),"")</f>
        <v/>
      </c>
      <c r="O351" s="39" t="str">
        <f>IFERROR(2*①基本情報!$B$12*③入力シート!I351,"")</f>
        <v/>
      </c>
      <c r="P351" s="39" t="str">
        <f>IFERROR(N351*③入力シート!I351,"")</f>
        <v/>
      </c>
      <c r="Q351" s="23" t="str">
        <f>IFERROR(VLOOKUP($A351,②利用者名簿!$A:$D,4,0),"")</f>
        <v/>
      </c>
      <c r="S351" s="96">
        <f t="shared" si="71"/>
        <v>1</v>
      </c>
      <c r="T351" s="96" t="str">
        <f t="shared" si="65"/>
        <v/>
      </c>
      <c r="U351" s="96">
        <f t="shared" si="66"/>
        <v>0</v>
      </c>
      <c r="V351" s="96" t="str">
        <f t="shared" si="67"/>
        <v/>
      </c>
      <c r="W351" s="97" t="str">
        <f t="shared" si="68"/>
        <v/>
      </c>
      <c r="X351" s="96">
        <f t="shared" si="69"/>
        <v>0</v>
      </c>
      <c r="Y351" s="96" t="str">
        <f t="shared" si="74"/>
        <v/>
      </c>
      <c r="Z351" s="96" t="str">
        <f t="shared" si="72"/>
        <v>年0月</v>
      </c>
      <c r="AA351" s="96">
        <f t="shared" si="75"/>
        <v>2000</v>
      </c>
      <c r="AB351" s="96">
        <f t="shared" si="73"/>
        <v>2000</v>
      </c>
      <c r="AC351" s="96"/>
      <c r="AD351" s="96"/>
    </row>
    <row r="352" spans="1:30" ht="18.75" customHeight="1">
      <c r="A352" s="62"/>
      <c r="B352" s="23" t="str">
        <f>IFERROR(VLOOKUP($A352,②利用者名簿!$A:$D,2,0),"")</f>
        <v/>
      </c>
      <c r="C352" s="108" t="str">
        <f>IF(D352=0,"",IF(D352&gt;3,①基本情報!$B$5,①基本情報!$B$5+1))</f>
        <v/>
      </c>
      <c r="D352" s="65"/>
      <c r="E352" s="65"/>
      <c r="F352" s="35" t="str">
        <f t="shared" si="64"/>
        <v>//</v>
      </c>
      <c r="G352" s="62"/>
      <c r="H352" s="62"/>
      <c r="I352" s="23" t="str">
        <f t="shared" si="70"/>
        <v/>
      </c>
      <c r="J352" s="62"/>
      <c r="K352" s="64"/>
      <c r="L352" s="64"/>
      <c r="M352" s="62"/>
      <c r="N352" s="23" t="str">
        <f>IFERROR(VLOOKUP($A352,②利用者名簿!$A:$D,3,0),"")</f>
        <v/>
      </c>
      <c r="O352" s="39" t="str">
        <f>IFERROR(2*①基本情報!$B$12*③入力シート!I352,"")</f>
        <v/>
      </c>
      <c r="P352" s="39" t="str">
        <f>IFERROR(N352*③入力シート!I352,"")</f>
        <v/>
      </c>
      <c r="Q352" s="23" t="str">
        <f>IFERROR(VLOOKUP($A352,②利用者名簿!$A:$D,4,0),"")</f>
        <v/>
      </c>
      <c r="S352" s="96">
        <f t="shared" si="71"/>
        <v>1</v>
      </c>
      <c r="T352" s="96" t="str">
        <f t="shared" si="65"/>
        <v/>
      </c>
      <c r="U352" s="96">
        <f t="shared" si="66"/>
        <v>0</v>
      </c>
      <c r="V352" s="96" t="str">
        <f t="shared" si="67"/>
        <v/>
      </c>
      <c r="W352" s="97" t="str">
        <f t="shared" si="68"/>
        <v/>
      </c>
      <c r="X352" s="96">
        <f t="shared" si="69"/>
        <v>0</v>
      </c>
      <c r="Y352" s="96" t="str">
        <f t="shared" si="74"/>
        <v/>
      </c>
      <c r="Z352" s="96" t="str">
        <f t="shared" si="72"/>
        <v>年0月</v>
      </c>
      <c r="AA352" s="96">
        <f t="shared" si="75"/>
        <v>2000</v>
      </c>
      <c r="AB352" s="96">
        <f t="shared" si="73"/>
        <v>2000</v>
      </c>
      <c r="AC352" s="96"/>
      <c r="AD352" s="96"/>
    </row>
    <row r="353" spans="1:30" ht="18.75" customHeight="1">
      <c r="A353" s="62"/>
      <c r="B353" s="23" t="str">
        <f>IFERROR(VLOOKUP($A353,②利用者名簿!$A:$D,2,0),"")</f>
        <v/>
      </c>
      <c r="C353" s="108" t="str">
        <f>IF(D353=0,"",IF(D353&gt;3,①基本情報!$B$5,①基本情報!$B$5+1))</f>
        <v/>
      </c>
      <c r="D353" s="65"/>
      <c r="E353" s="65"/>
      <c r="F353" s="35" t="str">
        <f t="shared" si="64"/>
        <v>//</v>
      </c>
      <c r="G353" s="62"/>
      <c r="H353" s="62"/>
      <c r="I353" s="23" t="str">
        <f t="shared" si="70"/>
        <v/>
      </c>
      <c r="J353" s="62"/>
      <c r="K353" s="64"/>
      <c r="L353" s="64"/>
      <c r="M353" s="62"/>
      <c r="N353" s="23" t="str">
        <f>IFERROR(VLOOKUP($A353,②利用者名簿!$A:$D,3,0),"")</f>
        <v/>
      </c>
      <c r="O353" s="39" t="str">
        <f>IFERROR(2*①基本情報!$B$12*③入力シート!I353,"")</f>
        <v/>
      </c>
      <c r="P353" s="39" t="str">
        <f>IFERROR(N353*③入力シート!I353,"")</f>
        <v/>
      </c>
      <c r="Q353" s="23" t="str">
        <f>IFERROR(VLOOKUP($A353,②利用者名簿!$A:$D,4,0),"")</f>
        <v/>
      </c>
      <c r="S353" s="96">
        <f t="shared" si="71"/>
        <v>1</v>
      </c>
      <c r="T353" s="96" t="str">
        <f t="shared" si="65"/>
        <v/>
      </c>
      <c r="U353" s="96">
        <f t="shared" si="66"/>
        <v>0</v>
      </c>
      <c r="V353" s="96" t="str">
        <f t="shared" si="67"/>
        <v/>
      </c>
      <c r="W353" s="97" t="str">
        <f t="shared" si="68"/>
        <v/>
      </c>
      <c r="X353" s="96">
        <f t="shared" si="69"/>
        <v>0</v>
      </c>
      <c r="Y353" s="96" t="str">
        <f t="shared" si="74"/>
        <v/>
      </c>
      <c r="Z353" s="96" t="str">
        <f t="shared" si="72"/>
        <v>年0月</v>
      </c>
      <c r="AA353" s="96">
        <f t="shared" si="75"/>
        <v>2000</v>
      </c>
      <c r="AB353" s="96">
        <f t="shared" si="73"/>
        <v>2000</v>
      </c>
      <c r="AC353" s="96"/>
      <c r="AD353" s="96"/>
    </row>
    <row r="354" spans="1:30" ht="18.75" customHeight="1">
      <c r="A354" s="62"/>
      <c r="B354" s="23" t="str">
        <f>IFERROR(VLOOKUP($A354,②利用者名簿!$A:$D,2,0),"")</f>
        <v/>
      </c>
      <c r="C354" s="108" t="str">
        <f>IF(D354=0,"",IF(D354&gt;3,①基本情報!$B$5,①基本情報!$B$5+1))</f>
        <v/>
      </c>
      <c r="D354" s="65"/>
      <c r="E354" s="65"/>
      <c r="F354" s="35" t="str">
        <f t="shared" si="64"/>
        <v>//</v>
      </c>
      <c r="G354" s="62"/>
      <c r="H354" s="62"/>
      <c r="I354" s="23" t="str">
        <f t="shared" si="70"/>
        <v/>
      </c>
      <c r="J354" s="62"/>
      <c r="K354" s="64"/>
      <c r="L354" s="64"/>
      <c r="M354" s="62"/>
      <c r="N354" s="23" t="str">
        <f>IFERROR(VLOOKUP($A354,②利用者名簿!$A:$D,3,0),"")</f>
        <v/>
      </c>
      <c r="O354" s="39" t="str">
        <f>IFERROR(2*①基本情報!$B$12*③入力シート!I354,"")</f>
        <v/>
      </c>
      <c r="P354" s="39" t="str">
        <f>IFERROR(N354*③入力シート!I354,"")</f>
        <v/>
      </c>
      <c r="Q354" s="23" t="str">
        <f>IFERROR(VLOOKUP($A354,②利用者名簿!$A:$D,4,0),"")</f>
        <v/>
      </c>
      <c r="S354" s="96">
        <f t="shared" si="71"/>
        <v>1</v>
      </c>
      <c r="T354" s="96" t="str">
        <f t="shared" si="65"/>
        <v/>
      </c>
      <c r="U354" s="96">
        <f t="shared" si="66"/>
        <v>0</v>
      </c>
      <c r="V354" s="96" t="str">
        <f t="shared" si="67"/>
        <v/>
      </c>
      <c r="W354" s="97" t="str">
        <f t="shared" si="68"/>
        <v/>
      </c>
      <c r="X354" s="96">
        <f t="shared" si="69"/>
        <v>0</v>
      </c>
      <c r="Y354" s="96" t="str">
        <f t="shared" si="74"/>
        <v/>
      </c>
      <c r="Z354" s="96" t="str">
        <f t="shared" si="72"/>
        <v>年0月</v>
      </c>
      <c r="AA354" s="96">
        <f t="shared" si="75"/>
        <v>2000</v>
      </c>
      <c r="AB354" s="96">
        <f t="shared" si="73"/>
        <v>2000</v>
      </c>
      <c r="AC354" s="96"/>
      <c r="AD354" s="96"/>
    </row>
    <row r="355" spans="1:30" ht="18.75" customHeight="1">
      <c r="A355" s="62"/>
      <c r="B355" s="23" t="str">
        <f>IFERROR(VLOOKUP($A355,②利用者名簿!$A:$D,2,0),"")</f>
        <v/>
      </c>
      <c r="C355" s="108" t="str">
        <f>IF(D355=0,"",IF(D355&gt;3,①基本情報!$B$5,①基本情報!$B$5+1))</f>
        <v/>
      </c>
      <c r="D355" s="65"/>
      <c r="E355" s="65"/>
      <c r="F355" s="35" t="str">
        <f t="shared" si="64"/>
        <v>//</v>
      </c>
      <c r="G355" s="62"/>
      <c r="H355" s="62"/>
      <c r="I355" s="23" t="str">
        <f t="shared" si="70"/>
        <v/>
      </c>
      <c r="J355" s="62"/>
      <c r="K355" s="64"/>
      <c r="L355" s="64"/>
      <c r="M355" s="62"/>
      <c r="N355" s="23" t="str">
        <f>IFERROR(VLOOKUP($A355,②利用者名簿!$A:$D,3,0),"")</f>
        <v/>
      </c>
      <c r="O355" s="39" t="str">
        <f>IFERROR(2*①基本情報!$B$12*③入力シート!I355,"")</f>
        <v/>
      </c>
      <c r="P355" s="39" t="str">
        <f>IFERROR(N355*③入力シート!I355,"")</f>
        <v/>
      </c>
      <c r="Q355" s="23" t="str">
        <f>IFERROR(VLOOKUP($A355,②利用者名簿!$A:$D,4,0),"")</f>
        <v/>
      </c>
      <c r="S355" s="96">
        <f t="shared" si="71"/>
        <v>1</v>
      </c>
      <c r="T355" s="96" t="str">
        <f t="shared" si="65"/>
        <v/>
      </c>
      <c r="U355" s="96">
        <f t="shared" si="66"/>
        <v>0</v>
      </c>
      <c r="V355" s="96" t="str">
        <f t="shared" si="67"/>
        <v/>
      </c>
      <c r="W355" s="97" t="str">
        <f t="shared" si="68"/>
        <v/>
      </c>
      <c r="X355" s="96">
        <f t="shared" si="69"/>
        <v>0</v>
      </c>
      <c r="Y355" s="96" t="str">
        <f t="shared" si="74"/>
        <v/>
      </c>
      <c r="Z355" s="96" t="str">
        <f t="shared" si="72"/>
        <v>年0月</v>
      </c>
      <c r="AA355" s="96">
        <f t="shared" si="75"/>
        <v>2000</v>
      </c>
      <c r="AB355" s="96">
        <f t="shared" si="73"/>
        <v>2000</v>
      </c>
      <c r="AC355" s="96"/>
      <c r="AD355" s="96"/>
    </row>
    <row r="356" spans="1:30" ht="18.75" customHeight="1">
      <c r="A356" s="62"/>
      <c r="B356" s="23" t="str">
        <f>IFERROR(VLOOKUP($A356,②利用者名簿!$A:$D,2,0),"")</f>
        <v/>
      </c>
      <c r="C356" s="108" t="str">
        <f>IF(D356=0,"",IF(D356&gt;3,①基本情報!$B$5,①基本情報!$B$5+1))</f>
        <v/>
      </c>
      <c r="D356" s="65"/>
      <c r="E356" s="65"/>
      <c r="F356" s="35" t="str">
        <f t="shared" si="64"/>
        <v>//</v>
      </c>
      <c r="G356" s="62"/>
      <c r="H356" s="62"/>
      <c r="I356" s="23" t="str">
        <f t="shared" si="70"/>
        <v/>
      </c>
      <c r="J356" s="62"/>
      <c r="K356" s="64"/>
      <c r="L356" s="64"/>
      <c r="M356" s="62"/>
      <c r="N356" s="23" t="str">
        <f>IFERROR(VLOOKUP($A356,②利用者名簿!$A:$D,3,0),"")</f>
        <v/>
      </c>
      <c r="O356" s="39" t="str">
        <f>IFERROR(2*①基本情報!$B$12*③入力シート!I356,"")</f>
        <v/>
      </c>
      <c r="P356" s="39" t="str">
        <f>IFERROR(N356*③入力シート!I356,"")</f>
        <v/>
      </c>
      <c r="Q356" s="23" t="str">
        <f>IFERROR(VLOOKUP($A356,②利用者名簿!$A:$D,4,0),"")</f>
        <v/>
      </c>
      <c r="S356" s="96">
        <f t="shared" si="71"/>
        <v>1</v>
      </c>
      <c r="T356" s="96" t="str">
        <f t="shared" si="65"/>
        <v/>
      </c>
      <c r="U356" s="96">
        <f t="shared" si="66"/>
        <v>0</v>
      </c>
      <c r="V356" s="96" t="str">
        <f t="shared" si="67"/>
        <v/>
      </c>
      <c r="W356" s="97" t="str">
        <f t="shared" si="68"/>
        <v/>
      </c>
      <c r="X356" s="96">
        <f t="shared" si="69"/>
        <v>0</v>
      </c>
      <c r="Y356" s="96" t="str">
        <f t="shared" si="74"/>
        <v/>
      </c>
      <c r="Z356" s="96" t="str">
        <f t="shared" si="72"/>
        <v>年0月</v>
      </c>
      <c r="AA356" s="96">
        <f t="shared" si="75"/>
        <v>2000</v>
      </c>
      <c r="AB356" s="96">
        <f t="shared" si="73"/>
        <v>2000</v>
      </c>
      <c r="AC356" s="96"/>
      <c r="AD356" s="96"/>
    </row>
    <row r="357" spans="1:30" ht="18.75" customHeight="1">
      <c r="A357" s="62"/>
      <c r="B357" s="23" t="str">
        <f>IFERROR(VLOOKUP($A357,②利用者名簿!$A:$D,2,0),"")</f>
        <v/>
      </c>
      <c r="C357" s="108" t="str">
        <f>IF(D357=0,"",IF(D357&gt;3,①基本情報!$B$5,①基本情報!$B$5+1))</f>
        <v/>
      </c>
      <c r="D357" s="65"/>
      <c r="E357" s="65"/>
      <c r="F357" s="35" t="str">
        <f t="shared" si="64"/>
        <v>//</v>
      </c>
      <c r="G357" s="62"/>
      <c r="H357" s="62"/>
      <c r="I357" s="23" t="str">
        <f t="shared" si="70"/>
        <v/>
      </c>
      <c r="J357" s="62"/>
      <c r="K357" s="64"/>
      <c r="L357" s="64"/>
      <c r="M357" s="62"/>
      <c r="N357" s="23" t="str">
        <f>IFERROR(VLOOKUP($A357,②利用者名簿!$A:$D,3,0),"")</f>
        <v/>
      </c>
      <c r="O357" s="39" t="str">
        <f>IFERROR(2*①基本情報!$B$12*③入力シート!I357,"")</f>
        <v/>
      </c>
      <c r="P357" s="39" t="str">
        <f>IFERROR(N357*③入力シート!I357,"")</f>
        <v/>
      </c>
      <c r="Q357" s="23" t="str">
        <f>IFERROR(VLOOKUP($A357,②利用者名簿!$A:$D,4,0),"")</f>
        <v/>
      </c>
      <c r="S357" s="96">
        <f t="shared" si="71"/>
        <v>1</v>
      </c>
      <c r="T357" s="96" t="str">
        <f t="shared" si="65"/>
        <v/>
      </c>
      <c r="U357" s="96">
        <f t="shared" si="66"/>
        <v>0</v>
      </c>
      <c r="V357" s="96" t="str">
        <f t="shared" si="67"/>
        <v/>
      </c>
      <c r="W357" s="97" t="str">
        <f t="shared" si="68"/>
        <v/>
      </c>
      <c r="X357" s="96">
        <f t="shared" si="69"/>
        <v>0</v>
      </c>
      <c r="Y357" s="96" t="str">
        <f t="shared" si="74"/>
        <v/>
      </c>
      <c r="Z357" s="96" t="str">
        <f t="shared" si="72"/>
        <v>年0月</v>
      </c>
      <c r="AA357" s="96">
        <f t="shared" si="75"/>
        <v>2000</v>
      </c>
      <c r="AB357" s="96">
        <f t="shared" si="73"/>
        <v>2000</v>
      </c>
      <c r="AC357" s="96"/>
      <c r="AD357" s="96"/>
    </row>
    <row r="358" spans="1:30" ht="18.75" customHeight="1">
      <c r="A358" s="62"/>
      <c r="B358" s="23" t="str">
        <f>IFERROR(VLOOKUP($A358,②利用者名簿!$A:$D,2,0),"")</f>
        <v/>
      </c>
      <c r="C358" s="108" t="str">
        <f>IF(D358=0,"",IF(D358&gt;3,①基本情報!$B$5,①基本情報!$B$5+1))</f>
        <v/>
      </c>
      <c r="D358" s="65"/>
      <c r="E358" s="65"/>
      <c r="F358" s="35" t="str">
        <f t="shared" si="64"/>
        <v>//</v>
      </c>
      <c r="G358" s="62"/>
      <c r="H358" s="62"/>
      <c r="I358" s="23" t="str">
        <f t="shared" si="70"/>
        <v/>
      </c>
      <c r="J358" s="62"/>
      <c r="K358" s="64"/>
      <c r="L358" s="64"/>
      <c r="M358" s="62"/>
      <c r="N358" s="23" t="str">
        <f>IFERROR(VLOOKUP($A358,②利用者名簿!$A:$D,3,0),"")</f>
        <v/>
      </c>
      <c r="O358" s="39" t="str">
        <f>IFERROR(2*①基本情報!$B$12*③入力シート!I358,"")</f>
        <v/>
      </c>
      <c r="P358" s="39" t="str">
        <f>IFERROR(N358*③入力シート!I358,"")</f>
        <v/>
      </c>
      <c r="Q358" s="23" t="str">
        <f>IFERROR(VLOOKUP($A358,②利用者名簿!$A:$D,4,0),"")</f>
        <v/>
      </c>
      <c r="S358" s="96">
        <f t="shared" si="71"/>
        <v>1</v>
      </c>
      <c r="T358" s="96" t="str">
        <f t="shared" si="65"/>
        <v/>
      </c>
      <c r="U358" s="96">
        <f t="shared" si="66"/>
        <v>0</v>
      </c>
      <c r="V358" s="96" t="str">
        <f t="shared" si="67"/>
        <v/>
      </c>
      <c r="W358" s="97" t="str">
        <f t="shared" si="68"/>
        <v/>
      </c>
      <c r="X358" s="96">
        <f t="shared" si="69"/>
        <v>0</v>
      </c>
      <c r="Y358" s="96" t="str">
        <f t="shared" si="74"/>
        <v/>
      </c>
      <c r="Z358" s="96" t="str">
        <f t="shared" si="72"/>
        <v>年0月</v>
      </c>
      <c r="AA358" s="96">
        <f t="shared" si="75"/>
        <v>2000</v>
      </c>
      <c r="AB358" s="96">
        <f t="shared" si="73"/>
        <v>2000</v>
      </c>
      <c r="AC358" s="96"/>
      <c r="AD358" s="96"/>
    </row>
    <row r="359" spans="1:30" ht="18.75" customHeight="1">
      <c r="A359" s="62"/>
      <c r="B359" s="23" t="str">
        <f>IFERROR(VLOOKUP($A359,②利用者名簿!$A:$D,2,0),"")</f>
        <v/>
      </c>
      <c r="C359" s="108" t="str">
        <f>IF(D359=0,"",IF(D359&gt;3,①基本情報!$B$5,①基本情報!$B$5+1))</f>
        <v/>
      </c>
      <c r="D359" s="65"/>
      <c r="E359" s="65"/>
      <c r="F359" s="35" t="str">
        <f t="shared" ref="F359:F422" si="76">TEXT(CONCATENATE(C359,"/",D359,"/",E359),"aaa")</f>
        <v>//</v>
      </c>
      <c r="G359" s="62"/>
      <c r="H359" s="62"/>
      <c r="I359" s="23" t="str">
        <f t="shared" si="70"/>
        <v/>
      </c>
      <c r="J359" s="62"/>
      <c r="K359" s="64"/>
      <c r="L359" s="64"/>
      <c r="M359" s="62"/>
      <c r="N359" s="23" t="str">
        <f>IFERROR(VLOOKUP($A359,②利用者名簿!$A:$D,3,0),"")</f>
        <v/>
      </c>
      <c r="O359" s="39" t="str">
        <f>IFERROR(2*①基本情報!$B$12*③入力シート!I359,"")</f>
        <v/>
      </c>
      <c r="P359" s="39" t="str">
        <f>IFERROR(N359*③入力シート!I359,"")</f>
        <v/>
      </c>
      <c r="Q359" s="23" t="str">
        <f>IFERROR(VLOOKUP($A359,②利用者名簿!$A:$D,4,0),"")</f>
        <v/>
      </c>
      <c r="S359" s="96">
        <f t="shared" si="71"/>
        <v>1</v>
      </c>
      <c r="T359" s="96" t="str">
        <f t="shared" si="65"/>
        <v/>
      </c>
      <c r="U359" s="96">
        <f t="shared" si="66"/>
        <v>0</v>
      </c>
      <c r="V359" s="96" t="str">
        <f t="shared" si="67"/>
        <v/>
      </c>
      <c r="W359" s="97" t="str">
        <f t="shared" si="68"/>
        <v/>
      </c>
      <c r="X359" s="96">
        <f t="shared" si="69"/>
        <v>0</v>
      </c>
      <c r="Y359" s="96" t="str">
        <f t="shared" si="74"/>
        <v/>
      </c>
      <c r="Z359" s="96" t="str">
        <f t="shared" si="72"/>
        <v>年0月</v>
      </c>
      <c r="AA359" s="96">
        <f t="shared" si="75"/>
        <v>2000</v>
      </c>
      <c r="AB359" s="96">
        <f t="shared" si="73"/>
        <v>2000</v>
      </c>
      <c r="AC359" s="96"/>
      <c r="AD359" s="96"/>
    </row>
    <row r="360" spans="1:30" ht="18.75" customHeight="1">
      <c r="A360" s="62"/>
      <c r="B360" s="23" t="str">
        <f>IFERROR(VLOOKUP($A360,②利用者名簿!$A:$D,2,0),"")</f>
        <v/>
      </c>
      <c r="C360" s="108" t="str">
        <f>IF(D360=0,"",IF(D360&gt;3,①基本情報!$B$5,①基本情報!$B$5+1))</f>
        <v/>
      </c>
      <c r="D360" s="65"/>
      <c r="E360" s="65"/>
      <c r="F360" s="35" t="str">
        <f t="shared" si="76"/>
        <v>//</v>
      </c>
      <c r="G360" s="62"/>
      <c r="H360" s="62"/>
      <c r="I360" s="23" t="str">
        <f t="shared" si="70"/>
        <v/>
      </c>
      <c r="J360" s="62"/>
      <c r="K360" s="64"/>
      <c r="L360" s="64"/>
      <c r="M360" s="62"/>
      <c r="N360" s="23" t="str">
        <f>IFERROR(VLOOKUP($A360,②利用者名簿!$A:$D,3,0),"")</f>
        <v/>
      </c>
      <c r="O360" s="39" t="str">
        <f>IFERROR(2*①基本情報!$B$12*③入力シート!I360,"")</f>
        <v/>
      </c>
      <c r="P360" s="39" t="str">
        <f>IFERROR(N360*③入力シート!I360,"")</f>
        <v/>
      </c>
      <c r="Q360" s="23" t="str">
        <f>IFERROR(VLOOKUP($A360,②利用者名簿!$A:$D,4,0),"")</f>
        <v/>
      </c>
      <c r="S360" s="96">
        <f t="shared" si="71"/>
        <v>1</v>
      </c>
      <c r="T360" s="96" t="str">
        <f t="shared" si="65"/>
        <v/>
      </c>
      <c r="U360" s="96">
        <f t="shared" si="66"/>
        <v>0</v>
      </c>
      <c r="V360" s="96" t="str">
        <f t="shared" si="67"/>
        <v/>
      </c>
      <c r="W360" s="97" t="str">
        <f t="shared" si="68"/>
        <v/>
      </c>
      <c r="X360" s="96">
        <f t="shared" si="69"/>
        <v>0</v>
      </c>
      <c r="Y360" s="96" t="str">
        <f t="shared" si="74"/>
        <v/>
      </c>
      <c r="Z360" s="96" t="str">
        <f t="shared" si="72"/>
        <v>年0月</v>
      </c>
      <c r="AA360" s="96">
        <f t="shared" si="75"/>
        <v>2000</v>
      </c>
      <c r="AB360" s="96">
        <f t="shared" si="73"/>
        <v>2000</v>
      </c>
      <c r="AC360" s="96"/>
      <c r="AD360" s="96"/>
    </row>
    <row r="361" spans="1:30" ht="18.75" customHeight="1">
      <c r="A361" s="62"/>
      <c r="B361" s="23" t="str">
        <f>IFERROR(VLOOKUP($A361,②利用者名簿!$A:$D,2,0),"")</f>
        <v/>
      </c>
      <c r="C361" s="108" t="str">
        <f>IF(D361=0,"",IF(D361&gt;3,①基本情報!$B$5,①基本情報!$B$5+1))</f>
        <v/>
      </c>
      <c r="D361" s="65"/>
      <c r="E361" s="65"/>
      <c r="F361" s="35" t="str">
        <f t="shared" si="76"/>
        <v>//</v>
      </c>
      <c r="G361" s="62"/>
      <c r="H361" s="62"/>
      <c r="I361" s="23" t="str">
        <f t="shared" si="70"/>
        <v/>
      </c>
      <c r="J361" s="62"/>
      <c r="K361" s="64"/>
      <c r="L361" s="64"/>
      <c r="M361" s="62"/>
      <c r="N361" s="23" t="str">
        <f>IFERROR(VLOOKUP($A361,②利用者名簿!$A:$D,3,0),"")</f>
        <v/>
      </c>
      <c r="O361" s="39" t="str">
        <f>IFERROR(2*①基本情報!$B$12*③入力シート!I361,"")</f>
        <v/>
      </c>
      <c r="P361" s="39" t="str">
        <f>IFERROR(N361*③入力シート!I361,"")</f>
        <v/>
      </c>
      <c r="Q361" s="23" t="str">
        <f>IFERROR(VLOOKUP($A361,②利用者名簿!$A:$D,4,0),"")</f>
        <v/>
      </c>
      <c r="S361" s="96">
        <f t="shared" si="71"/>
        <v>1</v>
      </c>
      <c r="T361" s="96" t="str">
        <f t="shared" si="65"/>
        <v/>
      </c>
      <c r="U361" s="96">
        <f t="shared" si="66"/>
        <v>0</v>
      </c>
      <c r="V361" s="96" t="str">
        <f t="shared" si="67"/>
        <v/>
      </c>
      <c r="W361" s="97" t="str">
        <f t="shared" si="68"/>
        <v/>
      </c>
      <c r="X361" s="96">
        <f t="shared" si="69"/>
        <v>0</v>
      </c>
      <c r="Y361" s="96" t="str">
        <f t="shared" si="74"/>
        <v/>
      </c>
      <c r="Z361" s="96" t="str">
        <f t="shared" si="72"/>
        <v>年0月</v>
      </c>
      <c r="AA361" s="96">
        <f t="shared" si="75"/>
        <v>2000</v>
      </c>
      <c r="AB361" s="96">
        <f t="shared" si="73"/>
        <v>2000</v>
      </c>
      <c r="AC361" s="96"/>
      <c r="AD361" s="96"/>
    </row>
    <row r="362" spans="1:30" ht="18.75" customHeight="1">
      <c r="A362" s="62"/>
      <c r="B362" s="23" t="str">
        <f>IFERROR(VLOOKUP($A362,②利用者名簿!$A:$D,2,0),"")</f>
        <v/>
      </c>
      <c r="C362" s="108" t="str">
        <f>IF(D362=0,"",IF(D362&gt;3,①基本情報!$B$5,①基本情報!$B$5+1))</f>
        <v/>
      </c>
      <c r="D362" s="65"/>
      <c r="E362" s="65"/>
      <c r="F362" s="35" t="str">
        <f t="shared" si="76"/>
        <v>//</v>
      </c>
      <c r="G362" s="62"/>
      <c r="H362" s="62"/>
      <c r="I362" s="23" t="str">
        <f t="shared" si="70"/>
        <v/>
      </c>
      <c r="J362" s="62"/>
      <c r="K362" s="64"/>
      <c r="L362" s="64"/>
      <c r="M362" s="62"/>
      <c r="N362" s="23" t="str">
        <f>IFERROR(VLOOKUP($A362,②利用者名簿!$A:$D,3,0),"")</f>
        <v/>
      </c>
      <c r="O362" s="39" t="str">
        <f>IFERROR(2*①基本情報!$B$12*③入力シート!I362,"")</f>
        <v/>
      </c>
      <c r="P362" s="39" t="str">
        <f>IFERROR(N362*③入力シート!I362,"")</f>
        <v/>
      </c>
      <c r="Q362" s="23" t="str">
        <f>IFERROR(VLOOKUP($A362,②利用者名簿!$A:$D,4,0),"")</f>
        <v/>
      </c>
      <c r="S362" s="96">
        <f t="shared" si="71"/>
        <v>1</v>
      </c>
      <c r="T362" s="96" t="str">
        <f t="shared" si="65"/>
        <v/>
      </c>
      <c r="U362" s="96">
        <f t="shared" si="66"/>
        <v>0</v>
      </c>
      <c r="V362" s="96" t="str">
        <f t="shared" si="67"/>
        <v/>
      </c>
      <c r="W362" s="97" t="str">
        <f t="shared" si="68"/>
        <v/>
      </c>
      <c r="X362" s="96">
        <f t="shared" si="69"/>
        <v>0</v>
      </c>
      <c r="Y362" s="96" t="str">
        <f t="shared" si="74"/>
        <v/>
      </c>
      <c r="Z362" s="96" t="str">
        <f t="shared" si="72"/>
        <v>年0月</v>
      </c>
      <c r="AA362" s="96">
        <f t="shared" si="75"/>
        <v>2000</v>
      </c>
      <c r="AB362" s="96">
        <f t="shared" si="73"/>
        <v>2000</v>
      </c>
      <c r="AC362" s="96"/>
      <c r="AD362" s="96"/>
    </row>
    <row r="363" spans="1:30" ht="18.75" customHeight="1">
      <c r="A363" s="62"/>
      <c r="B363" s="23" t="str">
        <f>IFERROR(VLOOKUP($A363,②利用者名簿!$A:$D,2,0),"")</f>
        <v/>
      </c>
      <c r="C363" s="108" t="str">
        <f>IF(D363=0,"",IF(D363&gt;3,①基本情報!$B$5,①基本情報!$B$5+1))</f>
        <v/>
      </c>
      <c r="D363" s="65"/>
      <c r="E363" s="65"/>
      <c r="F363" s="35" t="str">
        <f t="shared" si="76"/>
        <v>//</v>
      </c>
      <c r="G363" s="62"/>
      <c r="H363" s="62"/>
      <c r="I363" s="23" t="str">
        <f t="shared" si="70"/>
        <v/>
      </c>
      <c r="J363" s="62"/>
      <c r="K363" s="64"/>
      <c r="L363" s="64"/>
      <c r="M363" s="62"/>
      <c r="N363" s="23" t="str">
        <f>IFERROR(VLOOKUP($A363,②利用者名簿!$A:$D,3,0),"")</f>
        <v/>
      </c>
      <c r="O363" s="39" t="str">
        <f>IFERROR(2*①基本情報!$B$12*③入力シート!I363,"")</f>
        <v/>
      </c>
      <c r="P363" s="39" t="str">
        <f>IFERROR(N363*③入力シート!I363,"")</f>
        <v/>
      </c>
      <c r="Q363" s="23" t="str">
        <f>IFERROR(VLOOKUP($A363,②利用者名簿!$A:$D,4,0),"")</f>
        <v/>
      </c>
      <c r="S363" s="96">
        <f t="shared" si="71"/>
        <v>1</v>
      </c>
      <c r="T363" s="96" t="str">
        <f t="shared" si="65"/>
        <v/>
      </c>
      <c r="U363" s="96">
        <f t="shared" si="66"/>
        <v>0</v>
      </c>
      <c r="V363" s="96" t="str">
        <f t="shared" si="67"/>
        <v/>
      </c>
      <c r="W363" s="97" t="str">
        <f t="shared" si="68"/>
        <v/>
      </c>
      <c r="X363" s="96">
        <f t="shared" si="69"/>
        <v>0</v>
      </c>
      <c r="Y363" s="96" t="str">
        <f t="shared" si="74"/>
        <v/>
      </c>
      <c r="Z363" s="96" t="str">
        <f t="shared" si="72"/>
        <v>年0月</v>
      </c>
      <c r="AA363" s="96">
        <f t="shared" si="75"/>
        <v>2000</v>
      </c>
      <c r="AB363" s="96">
        <f t="shared" si="73"/>
        <v>2000</v>
      </c>
      <c r="AC363" s="96"/>
      <c r="AD363" s="96"/>
    </row>
    <row r="364" spans="1:30" ht="18.75" customHeight="1">
      <c r="A364" s="62"/>
      <c r="B364" s="23" t="str">
        <f>IFERROR(VLOOKUP($A364,②利用者名簿!$A:$D,2,0),"")</f>
        <v/>
      </c>
      <c r="C364" s="108" t="str">
        <f>IF(D364=0,"",IF(D364&gt;3,①基本情報!$B$5,①基本情報!$B$5+1))</f>
        <v/>
      </c>
      <c r="D364" s="65"/>
      <c r="E364" s="65"/>
      <c r="F364" s="35" t="str">
        <f t="shared" si="76"/>
        <v>//</v>
      </c>
      <c r="G364" s="62"/>
      <c r="H364" s="62"/>
      <c r="I364" s="23" t="str">
        <f t="shared" si="70"/>
        <v/>
      </c>
      <c r="J364" s="62"/>
      <c r="K364" s="64"/>
      <c r="L364" s="64"/>
      <c r="M364" s="62"/>
      <c r="N364" s="23" t="str">
        <f>IFERROR(VLOOKUP($A364,②利用者名簿!$A:$D,3,0),"")</f>
        <v/>
      </c>
      <c r="O364" s="39" t="str">
        <f>IFERROR(2*①基本情報!$B$12*③入力シート!I364,"")</f>
        <v/>
      </c>
      <c r="P364" s="39" t="str">
        <f>IFERROR(N364*③入力シート!I364,"")</f>
        <v/>
      </c>
      <c r="Q364" s="23" t="str">
        <f>IFERROR(VLOOKUP($A364,②利用者名簿!$A:$D,4,0),"")</f>
        <v/>
      </c>
      <c r="S364" s="96">
        <f t="shared" si="71"/>
        <v>1</v>
      </c>
      <c r="T364" s="96" t="str">
        <f t="shared" si="65"/>
        <v/>
      </c>
      <c r="U364" s="96">
        <f t="shared" si="66"/>
        <v>0</v>
      </c>
      <c r="V364" s="96" t="str">
        <f t="shared" si="67"/>
        <v/>
      </c>
      <c r="W364" s="97" t="str">
        <f t="shared" si="68"/>
        <v/>
      </c>
      <c r="X364" s="96">
        <f t="shared" si="69"/>
        <v>0</v>
      </c>
      <c r="Y364" s="96" t="str">
        <f t="shared" si="74"/>
        <v/>
      </c>
      <c r="Z364" s="96" t="str">
        <f t="shared" si="72"/>
        <v>年0月</v>
      </c>
      <c r="AA364" s="96">
        <f t="shared" si="75"/>
        <v>2000</v>
      </c>
      <c r="AB364" s="96">
        <f t="shared" si="73"/>
        <v>2000</v>
      </c>
      <c r="AC364" s="96"/>
      <c r="AD364" s="96"/>
    </row>
    <row r="365" spans="1:30" ht="18.75" customHeight="1">
      <c r="A365" s="62"/>
      <c r="B365" s="23" t="str">
        <f>IFERROR(VLOOKUP($A365,②利用者名簿!$A:$D,2,0),"")</f>
        <v/>
      </c>
      <c r="C365" s="108" t="str">
        <f>IF(D365=0,"",IF(D365&gt;3,①基本情報!$B$5,①基本情報!$B$5+1))</f>
        <v/>
      </c>
      <c r="D365" s="65"/>
      <c r="E365" s="65"/>
      <c r="F365" s="35" t="str">
        <f t="shared" si="76"/>
        <v>//</v>
      </c>
      <c r="G365" s="62"/>
      <c r="H365" s="62"/>
      <c r="I365" s="23" t="str">
        <f t="shared" si="70"/>
        <v/>
      </c>
      <c r="J365" s="62"/>
      <c r="K365" s="64"/>
      <c r="L365" s="64"/>
      <c r="M365" s="62"/>
      <c r="N365" s="23" t="str">
        <f>IFERROR(VLOOKUP($A365,②利用者名簿!$A:$D,3,0),"")</f>
        <v/>
      </c>
      <c r="O365" s="39" t="str">
        <f>IFERROR(2*①基本情報!$B$12*③入力シート!I365,"")</f>
        <v/>
      </c>
      <c r="P365" s="39" t="str">
        <f>IFERROR(N365*③入力シート!I365,"")</f>
        <v/>
      </c>
      <c r="Q365" s="23" t="str">
        <f>IFERROR(VLOOKUP($A365,②利用者名簿!$A:$D,4,0),"")</f>
        <v/>
      </c>
      <c r="S365" s="96">
        <f t="shared" si="71"/>
        <v>1</v>
      </c>
      <c r="T365" s="96" t="str">
        <f t="shared" si="65"/>
        <v/>
      </c>
      <c r="U365" s="96">
        <f t="shared" si="66"/>
        <v>0</v>
      </c>
      <c r="V365" s="96" t="str">
        <f t="shared" si="67"/>
        <v/>
      </c>
      <c r="W365" s="97" t="str">
        <f t="shared" si="68"/>
        <v/>
      </c>
      <c r="X365" s="96">
        <f t="shared" si="69"/>
        <v>0</v>
      </c>
      <c r="Y365" s="96" t="str">
        <f t="shared" si="74"/>
        <v/>
      </c>
      <c r="Z365" s="96" t="str">
        <f t="shared" si="72"/>
        <v>年0月</v>
      </c>
      <c r="AA365" s="96">
        <f t="shared" si="75"/>
        <v>2000</v>
      </c>
      <c r="AB365" s="96">
        <f t="shared" si="73"/>
        <v>2000</v>
      </c>
      <c r="AC365" s="96"/>
      <c r="AD365" s="96"/>
    </row>
    <row r="366" spans="1:30" ht="18.75" customHeight="1">
      <c r="A366" s="62"/>
      <c r="B366" s="23" t="str">
        <f>IFERROR(VLOOKUP($A366,②利用者名簿!$A:$D,2,0),"")</f>
        <v/>
      </c>
      <c r="C366" s="108" t="str">
        <f>IF(D366=0,"",IF(D366&gt;3,①基本情報!$B$5,①基本情報!$B$5+1))</f>
        <v/>
      </c>
      <c r="D366" s="65"/>
      <c r="E366" s="65"/>
      <c r="F366" s="35" t="str">
        <f t="shared" si="76"/>
        <v>//</v>
      </c>
      <c r="G366" s="62"/>
      <c r="H366" s="62"/>
      <c r="I366" s="23" t="str">
        <f t="shared" si="70"/>
        <v/>
      </c>
      <c r="J366" s="62"/>
      <c r="K366" s="64"/>
      <c r="L366" s="64"/>
      <c r="M366" s="62"/>
      <c r="N366" s="23" t="str">
        <f>IFERROR(VLOOKUP($A366,②利用者名簿!$A:$D,3,0),"")</f>
        <v/>
      </c>
      <c r="O366" s="39" t="str">
        <f>IFERROR(2*①基本情報!$B$12*③入力シート!I366,"")</f>
        <v/>
      </c>
      <c r="P366" s="39" t="str">
        <f>IFERROR(N366*③入力シート!I366,"")</f>
        <v/>
      </c>
      <c r="Q366" s="23" t="str">
        <f>IFERROR(VLOOKUP($A366,②利用者名簿!$A:$D,4,0),"")</f>
        <v/>
      </c>
      <c r="S366" s="96">
        <f t="shared" si="71"/>
        <v>1</v>
      </c>
      <c r="T366" s="96" t="str">
        <f t="shared" si="65"/>
        <v/>
      </c>
      <c r="U366" s="96">
        <f t="shared" si="66"/>
        <v>0</v>
      </c>
      <c r="V366" s="96" t="str">
        <f t="shared" si="67"/>
        <v/>
      </c>
      <c r="W366" s="97" t="str">
        <f t="shared" si="68"/>
        <v/>
      </c>
      <c r="X366" s="96">
        <f t="shared" si="69"/>
        <v>0</v>
      </c>
      <c r="Y366" s="96" t="str">
        <f t="shared" si="74"/>
        <v/>
      </c>
      <c r="Z366" s="96" t="str">
        <f t="shared" si="72"/>
        <v>年0月</v>
      </c>
      <c r="AA366" s="96">
        <f t="shared" si="75"/>
        <v>2000</v>
      </c>
      <c r="AB366" s="96">
        <f t="shared" si="73"/>
        <v>2000</v>
      </c>
      <c r="AC366" s="96"/>
      <c r="AD366" s="96"/>
    </row>
    <row r="367" spans="1:30" ht="18.75" customHeight="1">
      <c r="A367" s="62"/>
      <c r="B367" s="23" t="str">
        <f>IFERROR(VLOOKUP($A367,②利用者名簿!$A:$D,2,0),"")</f>
        <v/>
      </c>
      <c r="C367" s="108" t="str">
        <f>IF(D367=0,"",IF(D367&gt;3,①基本情報!$B$5,①基本情報!$B$5+1))</f>
        <v/>
      </c>
      <c r="D367" s="65"/>
      <c r="E367" s="65"/>
      <c r="F367" s="35" t="str">
        <f t="shared" si="76"/>
        <v>//</v>
      </c>
      <c r="G367" s="62"/>
      <c r="H367" s="62"/>
      <c r="I367" s="23" t="str">
        <f t="shared" si="70"/>
        <v/>
      </c>
      <c r="J367" s="62"/>
      <c r="K367" s="64"/>
      <c r="L367" s="64"/>
      <c r="M367" s="62"/>
      <c r="N367" s="23" t="str">
        <f>IFERROR(VLOOKUP($A367,②利用者名簿!$A:$D,3,0),"")</f>
        <v/>
      </c>
      <c r="O367" s="39" t="str">
        <f>IFERROR(2*①基本情報!$B$12*③入力シート!I367,"")</f>
        <v/>
      </c>
      <c r="P367" s="39" t="str">
        <f>IFERROR(N367*③入力シート!I367,"")</f>
        <v/>
      </c>
      <c r="Q367" s="23" t="str">
        <f>IFERROR(VLOOKUP($A367,②利用者名簿!$A:$D,4,0),"")</f>
        <v/>
      </c>
      <c r="S367" s="96">
        <f t="shared" si="71"/>
        <v>1</v>
      </c>
      <c r="T367" s="96" t="str">
        <f t="shared" si="65"/>
        <v/>
      </c>
      <c r="U367" s="96">
        <f t="shared" si="66"/>
        <v>0</v>
      </c>
      <c r="V367" s="96" t="str">
        <f t="shared" si="67"/>
        <v/>
      </c>
      <c r="W367" s="97" t="str">
        <f t="shared" si="68"/>
        <v/>
      </c>
      <c r="X367" s="96">
        <f t="shared" si="69"/>
        <v>0</v>
      </c>
      <c r="Y367" s="96" t="str">
        <f t="shared" si="74"/>
        <v/>
      </c>
      <c r="Z367" s="96" t="str">
        <f t="shared" si="72"/>
        <v>年0月</v>
      </c>
      <c r="AA367" s="96">
        <f t="shared" si="75"/>
        <v>2000</v>
      </c>
      <c r="AB367" s="96">
        <f t="shared" si="73"/>
        <v>2000</v>
      </c>
      <c r="AC367" s="96"/>
      <c r="AD367" s="96"/>
    </row>
    <row r="368" spans="1:30" ht="18.75" customHeight="1">
      <c r="A368" s="62"/>
      <c r="B368" s="23" t="str">
        <f>IFERROR(VLOOKUP($A368,②利用者名簿!$A:$D,2,0),"")</f>
        <v/>
      </c>
      <c r="C368" s="108" t="str">
        <f>IF(D368=0,"",IF(D368&gt;3,①基本情報!$B$5,①基本情報!$B$5+1))</f>
        <v/>
      </c>
      <c r="D368" s="65"/>
      <c r="E368" s="65"/>
      <c r="F368" s="35" t="str">
        <f t="shared" si="76"/>
        <v>//</v>
      </c>
      <c r="G368" s="62"/>
      <c r="H368" s="62"/>
      <c r="I368" s="23" t="str">
        <f t="shared" si="70"/>
        <v/>
      </c>
      <c r="J368" s="62"/>
      <c r="K368" s="64"/>
      <c r="L368" s="64"/>
      <c r="M368" s="62"/>
      <c r="N368" s="23" t="str">
        <f>IFERROR(VLOOKUP($A368,②利用者名簿!$A:$D,3,0),"")</f>
        <v/>
      </c>
      <c r="O368" s="39" t="str">
        <f>IFERROR(2*①基本情報!$B$12*③入力シート!I368,"")</f>
        <v/>
      </c>
      <c r="P368" s="39" t="str">
        <f>IFERROR(N368*③入力シート!I368,"")</f>
        <v/>
      </c>
      <c r="Q368" s="23" t="str">
        <f>IFERROR(VLOOKUP($A368,②利用者名簿!$A:$D,4,0),"")</f>
        <v/>
      </c>
      <c r="S368" s="96">
        <f t="shared" si="71"/>
        <v>1</v>
      </c>
      <c r="T368" s="96" t="str">
        <f t="shared" si="65"/>
        <v/>
      </c>
      <c r="U368" s="96">
        <f t="shared" si="66"/>
        <v>0</v>
      </c>
      <c r="V368" s="96" t="str">
        <f t="shared" si="67"/>
        <v/>
      </c>
      <c r="W368" s="97" t="str">
        <f t="shared" si="68"/>
        <v/>
      </c>
      <c r="X368" s="96">
        <f t="shared" si="69"/>
        <v>0</v>
      </c>
      <c r="Y368" s="96" t="str">
        <f t="shared" si="74"/>
        <v/>
      </c>
      <c r="Z368" s="96" t="str">
        <f t="shared" si="72"/>
        <v>年0月</v>
      </c>
      <c r="AA368" s="96">
        <f t="shared" si="75"/>
        <v>2000</v>
      </c>
      <c r="AB368" s="96">
        <f t="shared" si="73"/>
        <v>2000</v>
      </c>
      <c r="AC368" s="96"/>
      <c r="AD368" s="96"/>
    </row>
    <row r="369" spans="1:30" ht="18.75" customHeight="1">
      <c r="A369" s="62"/>
      <c r="B369" s="23" t="str">
        <f>IFERROR(VLOOKUP($A369,②利用者名簿!$A:$D,2,0),"")</f>
        <v/>
      </c>
      <c r="C369" s="108" t="str">
        <f>IF(D369=0,"",IF(D369&gt;3,①基本情報!$B$5,①基本情報!$B$5+1))</f>
        <v/>
      </c>
      <c r="D369" s="65"/>
      <c r="E369" s="65"/>
      <c r="F369" s="35" t="str">
        <f t="shared" si="76"/>
        <v>//</v>
      </c>
      <c r="G369" s="62"/>
      <c r="H369" s="62"/>
      <c r="I369" s="23" t="str">
        <f t="shared" si="70"/>
        <v/>
      </c>
      <c r="J369" s="62"/>
      <c r="K369" s="64"/>
      <c r="L369" s="64"/>
      <c r="M369" s="62"/>
      <c r="N369" s="23" t="str">
        <f>IFERROR(VLOOKUP($A369,②利用者名簿!$A:$D,3,0),"")</f>
        <v/>
      </c>
      <c r="O369" s="39" t="str">
        <f>IFERROR(2*①基本情報!$B$12*③入力シート!I369,"")</f>
        <v/>
      </c>
      <c r="P369" s="39" t="str">
        <f>IFERROR(N369*③入力シート!I369,"")</f>
        <v/>
      </c>
      <c r="Q369" s="23" t="str">
        <f>IFERROR(VLOOKUP($A369,②利用者名簿!$A:$D,4,0),"")</f>
        <v/>
      </c>
      <c r="S369" s="96">
        <f t="shared" si="71"/>
        <v>1</v>
      </c>
      <c r="T369" s="96" t="str">
        <f t="shared" si="65"/>
        <v/>
      </c>
      <c r="U369" s="96">
        <f t="shared" si="66"/>
        <v>0</v>
      </c>
      <c r="V369" s="96" t="str">
        <f t="shared" si="67"/>
        <v/>
      </c>
      <c r="W369" s="97" t="str">
        <f t="shared" si="68"/>
        <v/>
      </c>
      <c r="X369" s="96">
        <f t="shared" si="69"/>
        <v>0</v>
      </c>
      <c r="Y369" s="96" t="str">
        <f t="shared" si="74"/>
        <v/>
      </c>
      <c r="Z369" s="96" t="str">
        <f t="shared" si="72"/>
        <v>年0月</v>
      </c>
      <c r="AA369" s="96">
        <f t="shared" si="75"/>
        <v>2000</v>
      </c>
      <c r="AB369" s="96">
        <f t="shared" si="73"/>
        <v>2000</v>
      </c>
      <c r="AC369" s="96"/>
      <c r="AD369" s="96"/>
    </row>
    <row r="370" spans="1:30" ht="18.75" customHeight="1">
      <c r="A370" s="62"/>
      <c r="B370" s="23" t="str">
        <f>IFERROR(VLOOKUP($A370,②利用者名簿!$A:$D,2,0),"")</f>
        <v/>
      </c>
      <c r="C370" s="108" t="str">
        <f>IF(D370=0,"",IF(D370&gt;3,①基本情報!$B$5,①基本情報!$B$5+1))</f>
        <v/>
      </c>
      <c r="D370" s="65"/>
      <c r="E370" s="65"/>
      <c r="F370" s="35" t="str">
        <f t="shared" si="76"/>
        <v>//</v>
      </c>
      <c r="G370" s="62"/>
      <c r="H370" s="62"/>
      <c r="I370" s="23" t="str">
        <f t="shared" si="70"/>
        <v/>
      </c>
      <c r="J370" s="62"/>
      <c r="K370" s="64"/>
      <c r="L370" s="64"/>
      <c r="M370" s="62"/>
      <c r="N370" s="23" t="str">
        <f>IFERROR(VLOOKUP($A370,②利用者名簿!$A:$D,3,0),"")</f>
        <v/>
      </c>
      <c r="O370" s="39" t="str">
        <f>IFERROR(2*①基本情報!$B$12*③入力シート!I370,"")</f>
        <v/>
      </c>
      <c r="P370" s="39" t="str">
        <f>IFERROR(N370*③入力シート!I370,"")</f>
        <v/>
      </c>
      <c r="Q370" s="23" t="str">
        <f>IFERROR(VLOOKUP($A370,②利用者名簿!$A:$D,4,0),"")</f>
        <v/>
      </c>
      <c r="S370" s="96">
        <f t="shared" si="71"/>
        <v>1</v>
      </c>
      <c r="T370" s="96" t="str">
        <f t="shared" si="65"/>
        <v/>
      </c>
      <c r="U370" s="96">
        <f t="shared" si="66"/>
        <v>0</v>
      </c>
      <c r="V370" s="96" t="str">
        <f t="shared" si="67"/>
        <v/>
      </c>
      <c r="W370" s="97" t="str">
        <f t="shared" si="68"/>
        <v/>
      </c>
      <c r="X370" s="96">
        <f t="shared" si="69"/>
        <v>0</v>
      </c>
      <c r="Y370" s="96" t="str">
        <f t="shared" si="74"/>
        <v/>
      </c>
      <c r="Z370" s="96" t="str">
        <f t="shared" si="72"/>
        <v>年0月</v>
      </c>
      <c r="AA370" s="96">
        <f t="shared" si="75"/>
        <v>2000</v>
      </c>
      <c r="AB370" s="96">
        <f t="shared" si="73"/>
        <v>2000</v>
      </c>
      <c r="AC370" s="96"/>
      <c r="AD370" s="96"/>
    </row>
    <row r="371" spans="1:30" ht="18.75" customHeight="1">
      <c r="A371" s="62"/>
      <c r="B371" s="23" t="str">
        <f>IFERROR(VLOOKUP($A371,②利用者名簿!$A:$D,2,0),"")</f>
        <v/>
      </c>
      <c r="C371" s="108" t="str">
        <f>IF(D371=0,"",IF(D371&gt;3,①基本情報!$B$5,①基本情報!$B$5+1))</f>
        <v/>
      </c>
      <c r="D371" s="65"/>
      <c r="E371" s="65"/>
      <c r="F371" s="35" t="str">
        <f t="shared" si="76"/>
        <v>//</v>
      </c>
      <c r="G371" s="62"/>
      <c r="H371" s="62"/>
      <c r="I371" s="23" t="str">
        <f t="shared" si="70"/>
        <v/>
      </c>
      <c r="J371" s="62"/>
      <c r="K371" s="64"/>
      <c r="L371" s="64"/>
      <c r="M371" s="62"/>
      <c r="N371" s="23" t="str">
        <f>IFERROR(VLOOKUP($A371,②利用者名簿!$A:$D,3,0),"")</f>
        <v/>
      </c>
      <c r="O371" s="39" t="str">
        <f>IFERROR(2*①基本情報!$B$12*③入力シート!I371,"")</f>
        <v/>
      </c>
      <c r="P371" s="39" t="str">
        <f>IFERROR(N371*③入力シート!I371,"")</f>
        <v/>
      </c>
      <c r="Q371" s="23" t="str">
        <f>IFERROR(VLOOKUP($A371,②利用者名簿!$A:$D,4,0),"")</f>
        <v/>
      </c>
      <c r="S371" s="96">
        <f t="shared" si="71"/>
        <v>1</v>
      </c>
      <c r="T371" s="96" t="str">
        <f t="shared" si="65"/>
        <v/>
      </c>
      <c r="U371" s="96">
        <f t="shared" si="66"/>
        <v>0</v>
      </c>
      <c r="V371" s="96" t="str">
        <f t="shared" si="67"/>
        <v/>
      </c>
      <c r="W371" s="97" t="str">
        <f t="shared" si="68"/>
        <v/>
      </c>
      <c r="X371" s="96">
        <f t="shared" si="69"/>
        <v>0</v>
      </c>
      <c r="Y371" s="96" t="str">
        <f t="shared" si="74"/>
        <v/>
      </c>
      <c r="Z371" s="96" t="str">
        <f t="shared" si="72"/>
        <v>年0月</v>
      </c>
      <c r="AA371" s="96">
        <f t="shared" si="75"/>
        <v>2000</v>
      </c>
      <c r="AB371" s="96">
        <f t="shared" si="73"/>
        <v>2000</v>
      </c>
      <c r="AC371" s="96"/>
      <c r="AD371" s="96"/>
    </row>
    <row r="372" spans="1:30" ht="18.75" customHeight="1">
      <c r="A372" s="62"/>
      <c r="B372" s="23" t="str">
        <f>IFERROR(VLOOKUP($A372,②利用者名簿!$A:$D,2,0),"")</f>
        <v/>
      </c>
      <c r="C372" s="108" t="str">
        <f>IF(D372=0,"",IF(D372&gt;3,①基本情報!$B$5,①基本情報!$B$5+1))</f>
        <v/>
      </c>
      <c r="D372" s="65"/>
      <c r="E372" s="65"/>
      <c r="F372" s="35" t="str">
        <f t="shared" si="76"/>
        <v>//</v>
      </c>
      <c r="G372" s="62"/>
      <c r="H372" s="62"/>
      <c r="I372" s="23" t="str">
        <f t="shared" si="70"/>
        <v/>
      </c>
      <c r="J372" s="62"/>
      <c r="K372" s="64"/>
      <c r="L372" s="64"/>
      <c r="M372" s="62"/>
      <c r="N372" s="23" t="str">
        <f>IFERROR(VLOOKUP($A372,②利用者名簿!$A:$D,3,0),"")</f>
        <v/>
      </c>
      <c r="O372" s="39" t="str">
        <f>IFERROR(2*①基本情報!$B$12*③入力シート!I372,"")</f>
        <v/>
      </c>
      <c r="P372" s="39" t="str">
        <f>IFERROR(N372*③入力シート!I372,"")</f>
        <v/>
      </c>
      <c r="Q372" s="23" t="str">
        <f>IFERROR(VLOOKUP($A372,②利用者名簿!$A:$D,4,0),"")</f>
        <v/>
      </c>
      <c r="S372" s="96">
        <f t="shared" si="71"/>
        <v>1</v>
      </c>
      <c r="T372" s="96" t="str">
        <f t="shared" si="65"/>
        <v/>
      </c>
      <c r="U372" s="96">
        <f t="shared" si="66"/>
        <v>0</v>
      </c>
      <c r="V372" s="96" t="str">
        <f t="shared" si="67"/>
        <v/>
      </c>
      <c r="W372" s="97" t="str">
        <f t="shared" si="68"/>
        <v/>
      </c>
      <c r="X372" s="96">
        <f t="shared" si="69"/>
        <v>0</v>
      </c>
      <c r="Y372" s="96" t="str">
        <f t="shared" si="74"/>
        <v/>
      </c>
      <c r="Z372" s="96" t="str">
        <f t="shared" si="72"/>
        <v>年0月</v>
      </c>
      <c r="AA372" s="96">
        <f t="shared" si="75"/>
        <v>2000</v>
      </c>
      <c r="AB372" s="96">
        <f t="shared" si="73"/>
        <v>2000</v>
      </c>
      <c r="AC372" s="96"/>
      <c r="AD372" s="96"/>
    </row>
    <row r="373" spans="1:30" ht="18.75" customHeight="1">
      <c r="A373" s="62"/>
      <c r="B373" s="23" t="str">
        <f>IFERROR(VLOOKUP($A373,②利用者名簿!$A:$D,2,0),"")</f>
        <v/>
      </c>
      <c r="C373" s="108" t="str">
        <f>IF(D373=0,"",IF(D373&gt;3,①基本情報!$B$5,①基本情報!$B$5+1))</f>
        <v/>
      </c>
      <c r="D373" s="65"/>
      <c r="E373" s="65"/>
      <c r="F373" s="35" t="str">
        <f t="shared" si="76"/>
        <v>//</v>
      </c>
      <c r="G373" s="62"/>
      <c r="H373" s="62"/>
      <c r="I373" s="23" t="str">
        <f t="shared" si="70"/>
        <v/>
      </c>
      <c r="J373" s="62"/>
      <c r="K373" s="64"/>
      <c r="L373" s="64"/>
      <c r="M373" s="62"/>
      <c r="N373" s="23" t="str">
        <f>IFERROR(VLOOKUP($A373,②利用者名簿!$A:$D,3,0),"")</f>
        <v/>
      </c>
      <c r="O373" s="39" t="str">
        <f>IFERROR(2*①基本情報!$B$12*③入力シート!I373,"")</f>
        <v/>
      </c>
      <c r="P373" s="39" t="str">
        <f>IFERROR(N373*③入力シート!I373,"")</f>
        <v/>
      </c>
      <c r="Q373" s="23" t="str">
        <f>IFERROR(VLOOKUP($A373,②利用者名簿!$A:$D,4,0),"")</f>
        <v/>
      </c>
      <c r="S373" s="96">
        <f t="shared" si="71"/>
        <v>1</v>
      </c>
      <c r="T373" s="96" t="str">
        <f t="shared" si="65"/>
        <v/>
      </c>
      <c r="U373" s="96">
        <f t="shared" si="66"/>
        <v>0</v>
      </c>
      <c r="V373" s="96" t="str">
        <f t="shared" si="67"/>
        <v/>
      </c>
      <c r="W373" s="97" t="str">
        <f t="shared" si="68"/>
        <v/>
      </c>
      <c r="X373" s="96">
        <f t="shared" si="69"/>
        <v>0</v>
      </c>
      <c r="Y373" s="96" t="str">
        <f t="shared" si="74"/>
        <v/>
      </c>
      <c r="Z373" s="96" t="str">
        <f t="shared" si="72"/>
        <v>年0月</v>
      </c>
      <c r="AA373" s="96">
        <f t="shared" si="75"/>
        <v>2000</v>
      </c>
      <c r="AB373" s="96">
        <f t="shared" si="73"/>
        <v>2000</v>
      </c>
      <c r="AC373" s="96"/>
      <c r="AD373" s="96"/>
    </row>
    <row r="374" spans="1:30" ht="18.75" customHeight="1">
      <c r="A374" s="62"/>
      <c r="B374" s="23" t="str">
        <f>IFERROR(VLOOKUP($A374,②利用者名簿!$A:$D,2,0),"")</f>
        <v/>
      </c>
      <c r="C374" s="108" t="str">
        <f>IF(D374=0,"",IF(D374&gt;3,①基本情報!$B$5,①基本情報!$B$5+1))</f>
        <v/>
      </c>
      <c r="D374" s="65"/>
      <c r="E374" s="65"/>
      <c r="F374" s="35" t="str">
        <f t="shared" si="76"/>
        <v>//</v>
      </c>
      <c r="G374" s="62"/>
      <c r="H374" s="62"/>
      <c r="I374" s="23" t="str">
        <f t="shared" si="70"/>
        <v/>
      </c>
      <c r="J374" s="62"/>
      <c r="K374" s="64"/>
      <c r="L374" s="64"/>
      <c r="M374" s="62"/>
      <c r="N374" s="23" t="str">
        <f>IFERROR(VLOOKUP($A374,②利用者名簿!$A:$D,3,0),"")</f>
        <v/>
      </c>
      <c r="O374" s="39" t="str">
        <f>IFERROR(2*①基本情報!$B$12*③入力シート!I374,"")</f>
        <v/>
      </c>
      <c r="P374" s="39" t="str">
        <f>IFERROR(N374*③入力シート!I374,"")</f>
        <v/>
      </c>
      <c r="Q374" s="23" t="str">
        <f>IFERROR(VLOOKUP($A374,②利用者名簿!$A:$D,4,0),"")</f>
        <v/>
      </c>
      <c r="S374" s="96">
        <f t="shared" si="71"/>
        <v>1</v>
      </c>
      <c r="T374" s="96" t="str">
        <f t="shared" si="65"/>
        <v/>
      </c>
      <c r="U374" s="96">
        <f t="shared" si="66"/>
        <v>0</v>
      </c>
      <c r="V374" s="96" t="str">
        <f t="shared" si="67"/>
        <v/>
      </c>
      <c r="W374" s="97" t="str">
        <f t="shared" si="68"/>
        <v/>
      </c>
      <c r="X374" s="96">
        <f t="shared" si="69"/>
        <v>0</v>
      </c>
      <c r="Y374" s="96" t="str">
        <f t="shared" si="74"/>
        <v/>
      </c>
      <c r="Z374" s="96" t="str">
        <f t="shared" si="72"/>
        <v>年0月</v>
      </c>
      <c r="AA374" s="96">
        <f t="shared" si="75"/>
        <v>2000</v>
      </c>
      <c r="AB374" s="96">
        <f t="shared" si="73"/>
        <v>2000</v>
      </c>
      <c r="AC374" s="96"/>
      <c r="AD374" s="96"/>
    </row>
    <row r="375" spans="1:30" ht="18.75" customHeight="1">
      <c r="A375" s="62"/>
      <c r="B375" s="23" t="str">
        <f>IFERROR(VLOOKUP($A375,②利用者名簿!$A:$D,2,0),"")</f>
        <v/>
      </c>
      <c r="C375" s="108" t="str">
        <f>IF(D375=0,"",IF(D375&gt;3,①基本情報!$B$5,①基本情報!$B$5+1))</f>
        <v/>
      </c>
      <c r="D375" s="65"/>
      <c r="E375" s="65"/>
      <c r="F375" s="35" t="str">
        <f t="shared" si="76"/>
        <v>//</v>
      </c>
      <c r="G375" s="62"/>
      <c r="H375" s="62"/>
      <c r="I375" s="23" t="str">
        <f t="shared" si="70"/>
        <v/>
      </c>
      <c r="J375" s="62"/>
      <c r="K375" s="64"/>
      <c r="L375" s="64"/>
      <c r="M375" s="62"/>
      <c r="N375" s="23" t="str">
        <f>IFERROR(VLOOKUP($A375,②利用者名簿!$A:$D,3,0),"")</f>
        <v/>
      </c>
      <c r="O375" s="39" t="str">
        <f>IFERROR(2*①基本情報!$B$12*③入力シート!I375,"")</f>
        <v/>
      </c>
      <c r="P375" s="39" t="str">
        <f>IFERROR(N375*③入力シート!I375,"")</f>
        <v/>
      </c>
      <c r="Q375" s="23" t="str">
        <f>IFERROR(VLOOKUP($A375,②利用者名簿!$A:$D,4,0),"")</f>
        <v/>
      </c>
      <c r="S375" s="96">
        <f t="shared" si="71"/>
        <v>1</v>
      </c>
      <c r="T375" s="96" t="str">
        <f t="shared" si="65"/>
        <v/>
      </c>
      <c r="U375" s="96">
        <f t="shared" si="66"/>
        <v>0</v>
      </c>
      <c r="V375" s="96" t="str">
        <f t="shared" si="67"/>
        <v/>
      </c>
      <c r="W375" s="97" t="str">
        <f t="shared" si="68"/>
        <v/>
      </c>
      <c r="X375" s="96">
        <f t="shared" si="69"/>
        <v>0</v>
      </c>
      <c r="Y375" s="96" t="str">
        <f t="shared" si="74"/>
        <v/>
      </c>
      <c r="Z375" s="96" t="str">
        <f t="shared" si="72"/>
        <v>年0月</v>
      </c>
      <c r="AA375" s="96">
        <f t="shared" si="75"/>
        <v>2000</v>
      </c>
      <c r="AB375" s="96">
        <f t="shared" si="73"/>
        <v>2000</v>
      </c>
      <c r="AC375" s="96"/>
      <c r="AD375" s="96"/>
    </row>
    <row r="376" spans="1:30" ht="18.75" customHeight="1">
      <c r="A376" s="62"/>
      <c r="B376" s="23" t="str">
        <f>IFERROR(VLOOKUP($A376,②利用者名簿!$A:$D,2,0),"")</f>
        <v/>
      </c>
      <c r="C376" s="108" t="str">
        <f>IF(D376=0,"",IF(D376&gt;3,①基本情報!$B$5,①基本情報!$B$5+1))</f>
        <v/>
      </c>
      <c r="D376" s="65"/>
      <c r="E376" s="65"/>
      <c r="F376" s="35" t="str">
        <f t="shared" si="76"/>
        <v>//</v>
      </c>
      <c r="G376" s="62"/>
      <c r="H376" s="62"/>
      <c r="I376" s="23" t="str">
        <f t="shared" si="70"/>
        <v/>
      </c>
      <c r="J376" s="62"/>
      <c r="K376" s="64"/>
      <c r="L376" s="64"/>
      <c r="M376" s="62"/>
      <c r="N376" s="23" t="str">
        <f>IFERROR(VLOOKUP($A376,②利用者名簿!$A:$D,3,0),"")</f>
        <v/>
      </c>
      <c r="O376" s="39" t="str">
        <f>IFERROR(2*①基本情報!$B$12*③入力シート!I376,"")</f>
        <v/>
      </c>
      <c r="P376" s="39" t="str">
        <f>IFERROR(N376*③入力シート!I376,"")</f>
        <v/>
      </c>
      <c r="Q376" s="23" t="str">
        <f>IFERROR(VLOOKUP($A376,②利用者名簿!$A:$D,4,0),"")</f>
        <v/>
      </c>
      <c r="S376" s="96">
        <f t="shared" si="71"/>
        <v>1</v>
      </c>
      <c r="T376" s="96" t="str">
        <f t="shared" si="65"/>
        <v/>
      </c>
      <c r="U376" s="96">
        <f t="shared" si="66"/>
        <v>0</v>
      </c>
      <c r="V376" s="96" t="str">
        <f t="shared" si="67"/>
        <v/>
      </c>
      <c r="W376" s="97" t="str">
        <f t="shared" si="68"/>
        <v/>
      </c>
      <c r="X376" s="96">
        <f t="shared" si="69"/>
        <v>0</v>
      </c>
      <c r="Y376" s="96" t="str">
        <f t="shared" si="74"/>
        <v/>
      </c>
      <c r="Z376" s="96" t="str">
        <f t="shared" si="72"/>
        <v>年0月</v>
      </c>
      <c r="AA376" s="96">
        <f t="shared" si="75"/>
        <v>2000</v>
      </c>
      <c r="AB376" s="96">
        <f t="shared" si="73"/>
        <v>2000</v>
      </c>
      <c r="AC376" s="96"/>
      <c r="AD376" s="96"/>
    </row>
    <row r="377" spans="1:30" ht="18.75" customHeight="1">
      <c r="A377" s="62"/>
      <c r="B377" s="23" t="str">
        <f>IFERROR(VLOOKUP($A377,②利用者名簿!$A:$D,2,0),"")</f>
        <v/>
      </c>
      <c r="C377" s="108" t="str">
        <f>IF(D377=0,"",IF(D377&gt;3,①基本情報!$B$5,①基本情報!$B$5+1))</f>
        <v/>
      </c>
      <c r="D377" s="65"/>
      <c r="E377" s="65"/>
      <c r="F377" s="35" t="str">
        <f t="shared" si="76"/>
        <v>//</v>
      </c>
      <c r="G377" s="62"/>
      <c r="H377" s="62"/>
      <c r="I377" s="23" t="str">
        <f t="shared" si="70"/>
        <v/>
      </c>
      <c r="J377" s="62"/>
      <c r="K377" s="64"/>
      <c r="L377" s="64"/>
      <c r="M377" s="62"/>
      <c r="N377" s="23" t="str">
        <f>IFERROR(VLOOKUP($A377,②利用者名簿!$A:$D,3,0),"")</f>
        <v/>
      </c>
      <c r="O377" s="39" t="str">
        <f>IFERROR(2*①基本情報!$B$12*③入力シート!I377,"")</f>
        <v/>
      </c>
      <c r="P377" s="39" t="str">
        <f>IFERROR(N377*③入力シート!I377,"")</f>
        <v/>
      </c>
      <c r="Q377" s="23" t="str">
        <f>IFERROR(VLOOKUP($A377,②利用者名簿!$A:$D,4,0),"")</f>
        <v/>
      </c>
      <c r="S377" s="96">
        <f t="shared" si="71"/>
        <v>1</v>
      </c>
      <c r="T377" s="96" t="str">
        <f t="shared" si="65"/>
        <v/>
      </c>
      <c r="U377" s="96">
        <f t="shared" si="66"/>
        <v>0</v>
      </c>
      <c r="V377" s="96" t="str">
        <f t="shared" si="67"/>
        <v/>
      </c>
      <c r="W377" s="97" t="str">
        <f t="shared" si="68"/>
        <v/>
      </c>
      <c r="X377" s="96">
        <f t="shared" si="69"/>
        <v>0</v>
      </c>
      <c r="Y377" s="96" t="str">
        <f t="shared" si="74"/>
        <v/>
      </c>
      <c r="Z377" s="96" t="str">
        <f t="shared" si="72"/>
        <v>年0月</v>
      </c>
      <c r="AA377" s="96">
        <f t="shared" si="75"/>
        <v>2000</v>
      </c>
      <c r="AB377" s="96">
        <f t="shared" si="73"/>
        <v>2000</v>
      </c>
      <c r="AC377" s="96"/>
      <c r="AD377" s="96"/>
    </row>
    <row r="378" spans="1:30" ht="18.75" customHeight="1">
      <c r="A378" s="62"/>
      <c r="B378" s="23" t="str">
        <f>IFERROR(VLOOKUP($A378,②利用者名簿!$A:$D,2,0),"")</f>
        <v/>
      </c>
      <c r="C378" s="108" t="str">
        <f>IF(D378=0,"",IF(D378&gt;3,①基本情報!$B$5,①基本情報!$B$5+1))</f>
        <v/>
      </c>
      <c r="D378" s="65"/>
      <c r="E378" s="65"/>
      <c r="F378" s="35" t="str">
        <f t="shared" si="76"/>
        <v>//</v>
      </c>
      <c r="G378" s="62"/>
      <c r="H378" s="62"/>
      <c r="I378" s="23" t="str">
        <f t="shared" si="70"/>
        <v/>
      </c>
      <c r="J378" s="62"/>
      <c r="K378" s="64"/>
      <c r="L378" s="64"/>
      <c r="M378" s="62"/>
      <c r="N378" s="23" t="str">
        <f>IFERROR(VLOOKUP($A378,②利用者名簿!$A:$D,3,0),"")</f>
        <v/>
      </c>
      <c r="O378" s="39" t="str">
        <f>IFERROR(2*①基本情報!$B$12*③入力シート!I378,"")</f>
        <v/>
      </c>
      <c r="P378" s="39" t="str">
        <f>IFERROR(N378*③入力シート!I378,"")</f>
        <v/>
      </c>
      <c r="Q378" s="23" t="str">
        <f>IFERROR(VLOOKUP($A378,②利用者名簿!$A:$D,4,0),"")</f>
        <v/>
      </c>
      <c r="S378" s="96">
        <f t="shared" si="71"/>
        <v>1</v>
      </c>
      <c r="T378" s="96" t="str">
        <f t="shared" si="65"/>
        <v/>
      </c>
      <c r="U378" s="96">
        <f t="shared" si="66"/>
        <v>0</v>
      </c>
      <c r="V378" s="96" t="str">
        <f t="shared" si="67"/>
        <v/>
      </c>
      <c r="W378" s="97" t="str">
        <f t="shared" si="68"/>
        <v/>
      </c>
      <c r="X378" s="96">
        <f t="shared" si="69"/>
        <v>0</v>
      </c>
      <c r="Y378" s="96" t="str">
        <f t="shared" si="74"/>
        <v/>
      </c>
      <c r="Z378" s="96" t="str">
        <f t="shared" si="72"/>
        <v>年0月</v>
      </c>
      <c r="AA378" s="96">
        <f t="shared" si="75"/>
        <v>2000</v>
      </c>
      <c r="AB378" s="96">
        <f t="shared" si="73"/>
        <v>2000</v>
      </c>
      <c r="AC378" s="96"/>
      <c r="AD378" s="96"/>
    </row>
    <row r="379" spans="1:30" ht="18.75" customHeight="1">
      <c r="A379" s="62"/>
      <c r="B379" s="23" t="str">
        <f>IFERROR(VLOOKUP($A379,②利用者名簿!$A:$D,2,0),"")</f>
        <v/>
      </c>
      <c r="C379" s="108" t="str">
        <f>IF(D379=0,"",IF(D379&gt;3,①基本情報!$B$5,①基本情報!$B$5+1))</f>
        <v/>
      </c>
      <c r="D379" s="65"/>
      <c r="E379" s="65"/>
      <c r="F379" s="35" t="str">
        <f t="shared" si="76"/>
        <v>//</v>
      </c>
      <c r="G379" s="62"/>
      <c r="H379" s="62"/>
      <c r="I379" s="23" t="str">
        <f t="shared" si="70"/>
        <v/>
      </c>
      <c r="J379" s="62"/>
      <c r="K379" s="64"/>
      <c r="L379" s="64"/>
      <c r="M379" s="62"/>
      <c r="N379" s="23" t="str">
        <f>IFERROR(VLOOKUP($A379,②利用者名簿!$A:$D,3,0),"")</f>
        <v/>
      </c>
      <c r="O379" s="39" t="str">
        <f>IFERROR(2*①基本情報!$B$12*③入力シート!I379,"")</f>
        <v/>
      </c>
      <c r="P379" s="39" t="str">
        <f>IFERROR(N379*③入力シート!I379,"")</f>
        <v/>
      </c>
      <c r="Q379" s="23" t="str">
        <f>IFERROR(VLOOKUP($A379,②利用者名簿!$A:$D,4,0),"")</f>
        <v/>
      </c>
      <c r="S379" s="96">
        <f t="shared" si="71"/>
        <v>1</v>
      </c>
      <c r="T379" s="96" t="str">
        <f t="shared" si="65"/>
        <v/>
      </c>
      <c r="U379" s="96">
        <f t="shared" si="66"/>
        <v>0</v>
      </c>
      <c r="V379" s="96" t="str">
        <f t="shared" si="67"/>
        <v/>
      </c>
      <c r="W379" s="97" t="str">
        <f t="shared" si="68"/>
        <v/>
      </c>
      <c r="X379" s="96">
        <f t="shared" si="69"/>
        <v>0</v>
      </c>
      <c r="Y379" s="96" t="str">
        <f t="shared" si="74"/>
        <v/>
      </c>
      <c r="Z379" s="96" t="str">
        <f t="shared" si="72"/>
        <v>年0月</v>
      </c>
      <c r="AA379" s="96">
        <f t="shared" si="75"/>
        <v>2000</v>
      </c>
      <c r="AB379" s="96">
        <f t="shared" si="73"/>
        <v>2000</v>
      </c>
      <c r="AC379" s="96"/>
      <c r="AD379" s="96"/>
    </row>
    <row r="380" spans="1:30" ht="18.75" customHeight="1">
      <c r="A380" s="62"/>
      <c r="B380" s="23" t="str">
        <f>IFERROR(VLOOKUP($A380,②利用者名簿!$A:$D,2,0),"")</f>
        <v/>
      </c>
      <c r="C380" s="108" t="str">
        <f>IF(D380=0,"",IF(D380&gt;3,①基本情報!$B$5,①基本情報!$B$5+1))</f>
        <v/>
      </c>
      <c r="D380" s="65"/>
      <c r="E380" s="65"/>
      <c r="F380" s="35" t="str">
        <f t="shared" si="76"/>
        <v>//</v>
      </c>
      <c r="G380" s="62"/>
      <c r="H380" s="62"/>
      <c r="I380" s="23" t="str">
        <f t="shared" si="70"/>
        <v/>
      </c>
      <c r="J380" s="62"/>
      <c r="K380" s="64"/>
      <c r="L380" s="64"/>
      <c r="M380" s="62"/>
      <c r="N380" s="23" t="str">
        <f>IFERROR(VLOOKUP($A380,②利用者名簿!$A:$D,3,0),"")</f>
        <v/>
      </c>
      <c r="O380" s="39" t="str">
        <f>IFERROR(2*①基本情報!$B$12*③入力シート!I380,"")</f>
        <v/>
      </c>
      <c r="P380" s="39" t="str">
        <f>IFERROR(N380*③入力シート!I380,"")</f>
        <v/>
      </c>
      <c r="Q380" s="23" t="str">
        <f>IFERROR(VLOOKUP($A380,②利用者名簿!$A:$D,4,0),"")</f>
        <v/>
      </c>
      <c r="S380" s="96">
        <f t="shared" si="71"/>
        <v>1</v>
      </c>
      <c r="T380" s="96" t="str">
        <f t="shared" si="65"/>
        <v/>
      </c>
      <c r="U380" s="96">
        <f t="shared" si="66"/>
        <v>0</v>
      </c>
      <c r="V380" s="96" t="str">
        <f t="shared" si="67"/>
        <v/>
      </c>
      <c r="W380" s="97" t="str">
        <f t="shared" si="68"/>
        <v/>
      </c>
      <c r="X380" s="96">
        <f t="shared" si="69"/>
        <v>0</v>
      </c>
      <c r="Y380" s="96" t="str">
        <f t="shared" si="74"/>
        <v/>
      </c>
      <c r="Z380" s="96" t="str">
        <f t="shared" si="72"/>
        <v>年0月</v>
      </c>
      <c r="AA380" s="96">
        <f t="shared" si="75"/>
        <v>2000</v>
      </c>
      <c r="AB380" s="96">
        <f t="shared" si="73"/>
        <v>2000</v>
      </c>
      <c r="AC380" s="96"/>
      <c r="AD380" s="96"/>
    </row>
    <row r="381" spans="1:30" ht="18.75" customHeight="1">
      <c r="A381" s="62"/>
      <c r="B381" s="23" t="str">
        <f>IFERROR(VLOOKUP($A381,②利用者名簿!$A:$D,2,0),"")</f>
        <v/>
      </c>
      <c r="C381" s="108" t="str">
        <f>IF(D381=0,"",IF(D381&gt;3,①基本情報!$B$5,①基本情報!$B$5+1))</f>
        <v/>
      </c>
      <c r="D381" s="65"/>
      <c r="E381" s="65"/>
      <c r="F381" s="35" t="str">
        <f t="shared" si="76"/>
        <v>//</v>
      </c>
      <c r="G381" s="62"/>
      <c r="H381" s="62"/>
      <c r="I381" s="23" t="str">
        <f t="shared" si="70"/>
        <v/>
      </c>
      <c r="J381" s="62"/>
      <c r="K381" s="64"/>
      <c r="L381" s="64"/>
      <c r="M381" s="62"/>
      <c r="N381" s="23" t="str">
        <f>IFERROR(VLOOKUP($A381,②利用者名簿!$A:$D,3,0),"")</f>
        <v/>
      </c>
      <c r="O381" s="39" t="str">
        <f>IFERROR(2*①基本情報!$B$12*③入力シート!I381,"")</f>
        <v/>
      </c>
      <c r="P381" s="39" t="str">
        <f>IFERROR(N381*③入力シート!I381,"")</f>
        <v/>
      </c>
      <c r="Q381" s="23" t="str">
        <f>IFERROR(VLOOKUP($A381,②利用者名簿!$A:$D,4,0),"")</f>
        <v/>
      </c>
      <c r="S381" s="96">
        <f t="shared" si="71"/>
        <v>1</v>
      </c>
      <c r="T381" s="96" t="str">
        <f t="shared" si="65"/>
        <v/>
      </c>
      <c r="U381" s="96">
        <f t="shared" si="66"/>
        <v>0</v>
      </c>
      <c r="V381" s="96" t="str">
        <f t="shared" si="67"/>
        <v/>
      </c>
      <c r="W381" s="97" t="str">
        <f t="shared" si="68"/>
        <v/>
      </c>
      <c r="X381" s="96">
        <f t="shared" si="69"/>
        <v>0</v>
      </c>
      <c r="Y381" s="96" t="str">
        <f t="shared" si="74"/>
        <v/>
      </c>
      <c r="Z381" s="96" t="str">
        <f t="shared" si="72"/>
        <v>年0月</v>
      </c>
      <c r="AA381" s="96">
        <f t="shared" si="75"/>
        <v>2000</v>
      </c>
      <c r="AB381" s="96">
        <f t="shared" si="73"/>
        <v>2000</v>
      </c>
      <c r="AC381" s="96"/>
      <c r="AD381" s="96"/>
    </row>
    <row r="382" spans="1:30" ht="18.75" customHeight="1">
      <c r="A382" s="62"/>
      <c r="B382" s="23" t="str">
        <f>IFERROR(VLOOKUP($A382,②利用者名簿!$A:$D,2,0),"")</f>
        <v/>
      </c>
      <c r="C382" s="108" t="str">
        <f>IF(D382=0,"",IF(D382&gt;3,①基本情報!$B$5,①基本情報!$B$5+1))</f>
        <v/>
      </c>
      <c r="D382" s="65"/>
      <c r="E382" s="65"/>
      <c r="F382" s="35" t="str">
        <f t="shared" si="76"/>
        <v>//</v>
      </c>
      <c r="G382" s="62"/>
      <c r="H382" s="62"/>
      <c r="I382" s="23" t="str">
        <f t="shared" si="70"/>
        <v/>
      </c>
      <c r="J382" s="62"/>
      <c r="K382" s="64"/>
      <c r="L382" s="64"/>
      <c r="M382" s="62"/>
      <c r="N382" s="23" t="str">
        <f>IFERROR(VLOOKUP($A382,②利用者名簿!$A:$D,3,0),"")</f>
        <v/>
      </c>
      <c r="O382" s="39" t="str">
        <f>IFERROR(2*①基本情報!$B$12*③入力シート!I382,"")</f>
        <v/>
      </c>
      <c r="P382" s="39" t="str">
        <f>IFERROR(N382*③入力シート!I382,"")</f>
        <v/>
      </c>
      <c r="Q382" s="23" t="str">
        <f>IFERROR(VLOOKUP($A382,②利用者名簿!$A:$D,4,0),"")</f>
        <v/>
      </c>
      <c r="S382" s="96">
        <f t="shared" si="71"/>
        <v>1</v>
      </c>
      <c r="T382" s="96" t="str">
        <f t="shared" si="65"/>
        <v/>
      </c>
      <c r="U382" s="96">
        <f t="shared" si="66"/>
        <v>0</v>
      </c>
      <c r="V382" s="96" t="str">
        <f t="shared" si="67"/>
        <v/>
      </c>
      <c r="W382" s="97" t="str">
        <f t="shared" si="68"/>
        <v/>
      </c>
      <c r="X382" s="96">
        <f t="shared" si="69"/>
        <v>0</v>
      </c>
      <c r="Y382" s="96" t="str">
        <f t="shared" si="74"/>
        <v/>
      </c>
      <c r="Z382" s="96" t="str">
        <f t="shared" si="72"/>
        <v>年0月</v>
      </c>
      <c r="AA382" s="96">
        <f t="shared" si="75"/>
        <v>2000</v>
      </c>
      <c r="AB382" s="96">
        <f t="shared" si="73"/>
        <v>2000</v>
      </c>
      <c r="AC382" s="96"/>
      <c r="AD382" s="96"/>
    </row>
    <row r="383" spans="1:30" ht="18.75" customHeight="1">
      <c r="A383" s="62"/>
      <c r="B383" s="23" t="str">
        <f>IFERROR(VLOOKUP($A383,②利用者名簿!$A:$D,2,0),"")</f>
        <v/>
      </c>
      <c r="C383" s="108" t="str">
        <f>IF(D383=0,"",IF(D383&gt;3,①基本情報!$B$5,①基本情報!$B$5+1))</f>
        <v/>
      </c>
      <c r="D383" s="65"/>
      <c r="E383" s="65"/>
      <c r="F383" s="35" t="str">
        <f t="shared" si="76"/>
        <v>//</v>
      </c>
      <c r="G383" s="62"/>
      <c r="H383" s="62"/>
      <c r="I383" s="23" t="str">
        <f t="shared" si="70"/>
        <v/>
      </c>
      <c r="J383" s="62"/>
      <c r="K383" s="64"/>
      <c r="L383" s="64"/>
      <c r="M383" s="62"/>
      <c r="N383" s="23" t="str">
        <f>IFERROR(VLOOKUP($A383,②利用者名簿!$A:$D,3,0),"")</f>
        <v/>
      </c>
      <c r="O383" s="39" t="str">
        <f>IFERROR(2*①基本情報!$B$12*③入力シート!I383,"")</f>
        <v/>
      </c>
      <c r="P383" s="39" t="str">
        <f>IFERROR(N383*③入力シート!I383,"")</f>
        <v/>
      </c>
      <c r="Q383" s="23" t="str">
        <f>IFERROR(VLOOKUP($A383,②利用者名簿!$A:$D,4,0),"")</f>
        <v/>
      </c>
      <c r="S383" s="96">
        <f t="shared" si="71"/>
        <v>1</v>
      </c>
      <c r="T383" s="96" t="str">
        <f t="shared" si="65"/>
        <v/>
      </c>
      <c r="U383" s="96">
        <f t="shared" si="66"/>
        <v>0</v>
      </c>
      <c r="V383" s="96" t="str">
        <f t="shared" si="67"/>
        <v/>
      </c>
      <c r="W383" s="97" t="str">
        <f t="shared" si="68"/>
        <v/>
      </c>
      <c r="X383" s="96">
        <f t="shared" si="69"/>
        <v>0</v>
      </c>
      <c r="Y383" s="96" t="str">
        <f t="shared" si="74"/>
        <v/>
      </c>
      <c r="Z383" s="96" t="str">
        <f t="shared" si="72"/>
        <v>年0月</v>
      </c>
      <c r="AA383" s="96">
        <f t="shared" si="75"/>
        <v>2000</v>
      </c>
      <c r="AB383" s="96">
        <f t="shared" si="73"/>
        <v>2000</v>
      </c>
      <c r="AC383" s="96"/>
      <c r="AD383" s="96"/>
    </row>
    <row r="384" spans="1:30" ht="18.75" customHeight="1">
      <c r="A384" s="62"/>
      <c r="B384" s="23" t="str">
        <f>IFERROR(VLOOKUP($A384,②利用者名簿!$A:$D,2,0),"")</f>
        <v/>
      </c>
      <c r="C384" s="108" t="str">
        <f>IF(D384=0,"",IF(D384&gt;3,①基本情報!$B$5,①基本情報!$B$5+1))</f>
        <v/>
      </c>
      <c r="D384" s="65"/>
      <c r="E384" s="65"/>
      <c r="F384" s="35" t="str">
        <f t="shared" si="76"/>
        <v>//</v>
      </c>
      <c r="G384" s="62"/>
      <c r="H384" s="62"/>
      <c r="I384" s="23" t="str">
        <f t="shared" si="70"/>
        <v/>
      </c>
      <c r="J384" s="62"/>
      <c r="K384" s="64"/>
      <c r="L384" s="64"/>
      <c r="M384" s="62"/>
      <c r="N384" s="23" t="str">
        <f>IFERROR(VLOOKUP($A384,②利用者名簿!$A:$D,3,0),"")</f>
        <v/>
      </c>
      <c r="O384" s="39" t="str">
        <f>IFERROR(2*①基本情報!$B$12*③入力シート!I384,"")</f>
        <v/>
      </c>
      <c r="P384" s="39" t="str">
        <f>IFERROR(N384*③入力シート!I384,"")</f>
        <v/>
      </c>
      <c r="Q384" s="23" t="str">
        <f>IFERROR(VLOOKUP($A384,②利用者名簿!$A:$D,4,0),"")</f>
        <v/>
      </c>
      <c r="S384" s="96">
        <f t="shared" si="71"/>
        <v>1</v>
      </c>
      <c r="T384" s="96" t="str">
        <f t="shared" si="65"/>
        <v/>
      </c>
      <c r="U384" s="96">
        <f t="shared" si="66"/>
        <v>0</v>
      </c>
      <c r="V384" s="96" t="str">
        <f t="shared" si="67"/>
        <v/>
      </c>
      <c r="W384" s="97" t="str">
        <f t="shared" si="68"/>
        <v/>
      </c>
      <c r="X384" s="96">
        <f t="shared" si="69"/>
        <v>0</v>
      </c>
      <c r="Y384" s="96" t="str">
        <f t="shared" si="74"/>
        <v/>
      </c>
      <c r="Z384" s="96" t="str">
        <f t="shared" si="72"/>
        <v>年0月</v>
      </c>
      <c r="AA384" s="96">
        <f t="shared" si="75"/>
        <v>2000</v>
      </c>
      <c r="AB384" s="96">
        <f t="shared" si="73"/>
        <v>2000</v>
      </c>
      <c r="AC384" s="96"/>
      <c r="AD384" s="96"/>
    </row>
    <row r="385" spans="1:30" ht="18.75" customHeight="1">
      <c r="A385" s="62"/>
      <c r="B385" s="23" t="str">
        <f>IFERROR(VLOOKUP($A385,②利用者名簿!$A:$D,2,0),"")</f>
        <v/>
      </c>
      <c r="C385" s="108" t="str">
        <f>IF(D385=0,"",IF(D385&gt;3,①基本情報!$B$5,①基本情報!$B$5+1))</f>
        <v/>
      </c>
      <c r="D385" s="65"/>
      <c r="E385" s="65"/>
      <c r="F385" s="35" t="str">
        <f t="shared" si="76"/>
        <v>//</v>
      </c>
      <c r="G385" s="62"/>
      <c r="H385" s="62"/>
      <c r="I385" s="23" t="str">
        <f t="shared" si="70"/>
        <v/>
      </c>
      <c r="J385" s="62"/>
      <c r="K385" s="64"/>
      <c r="L385" s="64"/>
      <c r="M385" s="62"/>
      <c r="N385" s="23" t="str">
        <f>IFERROR(VLOOKUP($A385,②利用者名簿!$A:$D,3,0),"")</f>
        <v/>
      </c>
      <c r="O385" s="39" t="str">
        <f>IFERROR(2*①基本情報!$B$12*③入力シート!I385,"")</f>
        <v/>
      </c>
      <c r="P385" s="39" t="str">
        <f>IFERROR(N385*③入力シート!I385,"")</f>
        <v/>
      </c>
      <c r="Q385" s="23" t="str">
        <f>IFERROR(VLOOKUP($A385,②利用者名簿!$A:$D,4,0),"")</f>
        <v/>
      </c>
      <c r="S385" s="96">
        <f t="shared" si="71"/>
        <v>1</v>
      </c>
      <c r="T385" s="96" t="str">
        <f t="shared" si="65"/>
        <v/>
      </c>
      <c r="U385" s="96">
        <f t="shared" si="66"/>
        <v>0</v>
      </c>
      <c r="V385" s="96" t="str">
        <f t="shared" si="67"/>
        <v/>
      </c>
      <c r="W385" s="97" t="str">
        <f t="shared" si="68"/>
        <v/>
      </c>
      <c r="X385" s="96">
        <f t="shared" si="69"/>
        <v>0</v>
      </c>
      <c r="Y385" s="96" t="str">
        <f t="shared" si="74"/>
        <v/>
      </c>
      <c r="Z385" s="96" t="str">
        <f t="shared" si="72"/>
        <v>年0月</v>
      </c>
      <c r="AA385" s="96">
        <f t="shared" si="75"/>
        <v>2000</v>
      </c>
      <c r="AB385" s="96">
        <f t="shared" si="73"/>
        <v>2000</v>
      </c>
      <c r="AC385" s="96"/>
      <c r="AD385" s="96"/>
    </row>
    <row r="386" spans="1:30" ht="18.75" customHeight="1">
      <c r="A386" s="62"/>
      <c r="B386" s="23" t="str">
        <f>IFERROR(VLOOKUP($A386,②利用者名簿!$A:$D,2,0),"")</f>
        <v/>
      </c>
      <c r="C386" s="108" t="str">
        <f>IF(D386=0,"",IF(D386&gt;3,①基本情報!$B$5,①基本情報!$B$5+1))</f>
        <v/>
      </c>
      <c r="D386" s="65"/>
      <c r="E386" s="65"/>
      <c r="F386" s="35" t="str">
        <f t="shared" si="76"/>
        <v>//</v>
      </c>
      <c r="G386" s="62"/>
      <c r="H386" s="62"/>
      <c r="I386" s="23" t="str">
        <f t="shared" si="70"/>
        <v/>
      </c>
      <c r="J386" s="62"/>
      <c r="K386" s="64"/>
      <c r="L386" s="64"/>
      <c r="M386" s="62"/>
      <c r="N386" s="23" t="str">
        <f>IFERROR(VLOOKUP($A386,②利用者名簿!$A:$D,3,0),"")</f>
        <v/>
      </c>
      <c r="O386" s="39" t="str">
        <f>IFERROR(2*①基本情報!$B$12*③入力シート!I386,"")</f>
        <v/>
      </c>
      <c r="P386" s="39" t="str">
        <f>IFERROR(N386*③入力シート!I386,"")</f>
        <v/>
      </c>
      <c r="Q386" s="23" t="str">
        <f>IFERROR(VLOOKUP($A386,②利用者名簿!$A:$D,4,0),"")</f>
        <v/>
      </c>
      <c r="S386" s="96">
        <f t="shared" si="71"/>
        <v>1</v>
      </c>
      <c r="T386" s="96" t="str">
        <f t="shared" si="65"/>
        <v/>
      </c>
      <c r="U386" s="96">
        <f t="shared" si="66"/>
        <v>0</v>
      </c>
      <c r="V386" s="96" t="str">
        <f t="shared" si="67"/>
        <v/>
      </c>
      <c r="W386" s="97" t="str">
        <f t="shared" si="68"/>
        <v/>
      </c>
      <c r="X386" s="96">
        <f t="shared" si="69"/>
        <v>0</v>
      </c>
      <c r="Y386" s="96" t="str">
        <f t="shared" si="74"/>
        <v/>
      </c>
      <c r="Z386" s="96" t="str">
        <f t="shared" si="72"/>
        <v>年0月</v>
      </c>
      <c r="AA386" s="96">
        <f t="shared" si="75"/>
        <v>2000</v>
      </c>
      <c r="AB386" s="96">
        <f t="shared" si="73"/>
        <v>2000</v>
      </c>
      <c r="AC386" s="96"/>
      <c r="AD386" s="96"/>
    </row>
    <row r="387" spans="1:30" ht="18.75" customHeight="1">
      <c r="A387" s="62"/>
      <c r="B387" s="23" t="str">
        <f>IFERROR(VLOOKUP($A387,②利用者名簿!$A:$D,2,0),"")</f>
        <v/>
      </c>
      <c r="C387" s="108" t="str">
        <f>IF(D387=0,"",IF(D387&gt;3,①基本情報!$B$5,①基本情報!$B$5+1))</f>
        <v/>
      </c>
      <c r="D387" s="65"/>
      <c r="E387" s="65"/>
      <c r="F387" s="35" t="str">
        <f t="shared" si="76"/>
        <v>//</v>
      </c>
      <c r="G387" s="62"/>
      <c r="H387" s="62"/>
      <c r="I387" s="23" t="str">
        <f t="shared" si="70"/>
        <v/>
      </c>
      <c r="J387" s="62"/>
      <c r="K387" s="64"/>
      <c r="L387" s="64"/>
      <c r="M387" s="62"/>
      <c r="N387" s="23" t="str">
        <f>IFERROR(VLOOKUP($A387,②利用者名簿!$A:$D,3,0),"")</f>
        <v/>
      </c>
      <c r="O387" s="39" t="str">
        <f>IFERROR(2*①基本情報!$B$12*③入力シート!I387,"")</f>
        <v/>
      </c>
      <c r="P387" s="39" t="str">
        <f>IFERROR(N387*③入力シート!I387,"")</f>
        <v/>
      </c>
      <c r="Q387" s="23" t="str">
        <f>IFERROR(VLOOKUP($A387,②利用者名簿!$A:$D,4,0),"")</f>
        <v/>
      </c>
      <c r="S387" s="96">
        <f t="shared" si="71"/>
        <v>1</v>
      </c>
      <c r="T387" s="96" t="str">
        <f t="shared" si="65"/>
        <v/>
      </c>
      <c r="U387" s="96">
        <f t="shared" si="66"/>
        <v>0</v>
      </c>
      <c r="V387" s="96" t="str">
        <f t="shared" si="67"/>
        <v/>
      </c>
      <c r="W387" s="97" t="str">
        <f t="shared" si="68"/>
        <v/>
      </c>
      <c r="X387" s="96">
        <f t="shared" si="69"/>
        <v>0</v>
      </c>
      <c r="Y387" s="96" t="str">
        <f t="shared" si="74"/>
        <v/>
      </c>
      <c r="Z387" s="96" t="str">
        <f t="shared" si="72"/>
        <v>年0月</v>
      </c>
      <c r="AA387" s="96">
        <f t="shared" si="75"/>
        <v>2000</v>
      </c>
      <c r="AB387" s="96">
        <f t="shared" si="73"/>
        <v>2000</v>
      </c>
      <c r="AC387" s="96"/>
      <c r="AD387" s="96"/>
    </row>
    <row r="388" spans="1:30" ht="18.75" customHeight="1">
      <c r="A388" s="62"/>
      <c r="B388" s="23" t="str">
        <f>IFERROR(VLOOKUP($A388,②利用者名簿!$A:$D,2,0),"")</f>
        <v/>
      </c>
      <c r="C388" s="108" t="str">
        <f>IF(D388=0,"",IF(D388&gt;3,①基本情報!$B$5,①基本情報!$B$5+1))</f>
        <v/>
      </c>
      <c r="D388" s="65"/>
      <c r="E388" s="65"/>
      <c r="F388" s="35" t="str">
        <f t="shared" si="76"/>
        <v>//</v>
      </c>
      <c r="G388" s="62"/>
      <c r="H388" s="62"/>
      <c r="I388" s="23" t="str">
        <f t="shared" si="70"/>
        <v/>
      </c>
      <c r="J388" s="62"/>
      <c r="K388" s="64"/>
      <c r="L388" s="64"/>
      <c r="M388" s="62"/>
      <c r="N388" s="23" t="str">
        <f>IFERROR(VLOOKUP($A388,②利用者名簿!$A:$D,3,0),"")</f>
        <v/>
      </c>
      <c r="O388" s="39" t="str">
        <f>IFERROR(2*①基本情報!$B$12*③入力シート!I388,"")</f>
        <v/>
      </c>
      <c r="P388" s="39" t="str">
        <f>IFERROR(N388*③入力シート!I388,"")</f>
        <v/>
      </c>
      <c r="Q388" s="23" t="str">
        <f>IFERROR(VLOOKUP($A388,②利用者名簿!$A:$D,4,0),"")</f>
        <v/>
      </c>
      <c r="S388" s="96">
        <f t="shared" si="71"/>
        <v>1</v>
      </c>
      <c r="T388" s="96" t="str">
        <f t="shared" si="65"/>
        <v/>
      </c>
      <c r="U388" s="96">
        <f t="shared" si="66"/>
        <v>0</v>
      </c>
      <c r="V388" s="96" t="str">
        <f t="shared" si="67"/>
        <v/>
      </c>
      <c r="W388" s="97" t="str">
        <f t="shared" si="68"/>
        <v/>
      </c>
      <c r="X388" s="96">
        <f t="shared" si="69"/>
        <v>0</v>
      </c>
      <c r="Y388" s="96" t="str">
        <f t="shared" si="74"/>
        <v/>
      </c>
      <c r="Z388" s="96" t="str">
        <f t="shared" si="72"/>
        <v>年0月</v>
      </c>
      <c r="AA388" s="96">
        <f t="shared" si="75"/>
        <v>2000</v>
      </c>
      <c r="AB388" s="96">
        <f t="shared" si="73"/>
        <v>2000</v>
      </c>
      <c r="AC388" s="96"/>
      <c r="AD388" s="96"/>
    </row>
    <row r="389" spans="1:30" ht="18.75" customHeight="1">
      <c r="A389" s="62"/>
      <c r="B389" s="23" t="str">
        <f>IFERROR(VLOOKUP($A389,②利用者名簿!$A:$D,2,0),"")</f>
        <v/>
      </c>
      <c r="C389" s="108" t="str">
        <f>IF(D389=0,"",IF(D389&gt;3,①基本情報!$B$5,①基本情報!$B$5+1))</f>
        <v/>
      </c>
      <c r="D389" s="65"/>
      <c r="E389" s="65"/>
      <c r="F389" s="35" t="str">
        <f t="shared" si="76"/>
        <v>//</v>
      </c>
      <c r="G389" s="62"/>
      <c r="H389" s="62"/>
      <c r="I389" s="23" t="str">
        <f t="shared" si="70"/>
        <v/>
      </c>
      <c r="J389" s="62"/>
      <c r="K389" s="64"/>
      <c r="L389" s="64"/>
      <c r="M389" s="62"/>
      <c r="N389" s="23" t="str">
        <f>IFERROR(VLOOKUP($A389,②利用者名簿!$A:$D,3,0),"")</f>
        <v/>
      </c>
      <c r="O389" s="39" t="str">
        <f>IFERROR(2*①基本情報!$B$12*③入力シート!I389,"")</f>
        <v/>
      </c>
      <c r="P389" s="39" t="str">
        <f>IFERROR(N389*③入力シート!I389,"")</f>
        <v/>
      </c>
      <c r="Q389" s="23" t="str">
        <f>IFERROR(VLOOKUP($A389,②利用者名簿!$A:$D,4,0),"")</f>
        <v/>
      </c>
      <c r="S389" s="96">
        <f t="shared" si="71"/>
        <v>1</v>
      </c>
      <c r="T389" s="96" t="str">
        <f t="shared" ref="T389:T452" si="77">IF(D389=0,"",(A389*1000000+C389*100+D389))</f>
        <v/>
      </c>
      <c r="U389" s="96">
        <f t="shared" ref="U389:U452" si="78">A389</f>
        <v>0</v>
      </c>
      <c r="V389" s="96" t="str">
        <f t="shared" ref="V389:V452" si="79">B389</f>
        <v/>
      </c>
      <c r="W389" s="97" t="str">
        <f t="shared" ref="W389:W452" si="80">C389</f>
        <v/>
      </c>
      <c r="X389" s="96">
        <f t="shared" ref="X389:X452" si="81">D389</f>
        <v>0</v>
      </c>
      <c r="Y389" s="96" t="str">
        <f t="shared" si="74"/>
        <v/>
      </c>
      <c r="Z389" s="96" t="str">
        <f t="shared" si="72"/>
        <v>年0月</v>
      </c>
      <c r="AA389" s="96">
        <f t="shared" si="75"/>
        <v>2000</v>
      </c>
      <c r="AB389" s="96">
        <f t="shared" si="73"/>
        <v>2000</v>
      </c>
      <c r="AC389" s="96"/>
      <c r="AD389" s="96"/>
    </row>
    <row r="390" spans="1:30" ht="18.75" customHeight="1">
      <c r="A390" s="62"/>
      <c r="B390" s="23" t="str">
        <f>IFERROR(VLOOKUP($A390,②利用者名簿!$A:$D,2,0),"")</f>
        <v/>
      </c>
      <c r="C390" s="108" t="str">
        <f>IF(D390=0,"",IF(D390&gt;3,①基本情報!$B$5,①基本情報!$B$5+1))</f>
        <v/>
      </c>
      <c r="D390" s="65"/>
      <c r="E390" s="65"/>
      <c r="F390" s="35" t="str">
        <f t="shared" si="76"/>
        <v>//</v>
      </c>
      <c r="G390" s="62"/>
      <c r="H390" s="62"/>
      <c r="I390" s="23" t="str">
        <f t="shared" ref="I390:I453" si="82">IFERROR(MROUND((ROUNDDOWN($H390,-2)-ROUNDDOWN($G390,-2))/100+(RIGHT($H390,2)-RIGHT($G390,2))/60,0.5),"")</f>
        <v/>
      </c>
      <c r="J390" s="62"/>
      <c r="K390" s="64"/>
      <c r="L390" s="64"/>
      <c r="M390" s="62"/>
      <c r="N390" s="23" t="str">
        <f>IFERROR(VLOOKUP($A390,②利用者名簿!$A:$D,3,0),"")</f>
        <v/>
      </c>
      <c r="O390" s="39" t="str">
        <f>IFERROR(2*①基本情報!$B$12*③入力シート!I390,"")</f>
        <v/>
      </c>
      <c r="P390" s="39" t="str">
        <f>IFERROR(N390*③入力シート!I390,"")</f>
        <v/>
      </c>
      <c r="Q390" s="23" t="str">
        <f>IFERROR(VLOOKUP($A390,②利用者名簿!$A:$D,4,0),"")</f>
        <v/>
      </c>
      <c r="S390" s="96">
        <f t="shared" ref="S390:S453" si="83">IF(U390=0,S389,IF(T390=T389,S389,S389+1))</f>
        <v>1</v>
      </c>
      <c r="T390" s="96" t="str">
        <f t="shared" si="77"/>
        <v/>
      </c>
      <c r="U390" s="96">
        <f t="shared" si="78"/>
        <v>0</v>
      </c>
      <c r="V390" s="96" t="str">
        <f t="shared" si="79"/>
        <v/>
      </c>
      <c r="W390" s="97" t="str">
        <f t="shared" si="80"/>
        <v/>
      </c>
      <c r="X390" s="96">
        <f t="shared" si="81"/>
        <v>0</v>
      </c>
      <c r="Y390" s="96" t="str">
        <f t="shared" si="74"/>
        <v/>
      </c>
      <c r="Z390" s="96" t="str">
        <f t="shared" ref="Z390:Z453" si="84">IF(W390=0,"",W390&amp;"年"&amp;X390&amp;"月")</f>
        <v>年0月</v>
      </c>
      <c r="AA390" s="96">
        <f t="shared" si="75"/>
        <v>2000</v>
      </c>
      <c r="AB390" s="96">
        <f t="shared" ref="AB390:AB453" si="85">U390*100+AA390</f>
        <v>2000</v>
      </c>
      <c r="AC390" s="96"/>
      <c r="AD390" s="96"/>
    </row>
    <row r="391" spans="1:30" ht="18.75" customHeight="1">
      <c r="A391" s="62"/>
      <c r="B391" s="23" t="str">
        <f>IFERROR(VLOOKUP($A391,②利用者名簿!$A:$D,2,0),"")</f>
        <v/>
      </c>
      <c r="C391" s="108" t="str">
        <f>IF(D391=0,"",IF(D391&gt;3,①基本情報!$B$5,①基本情報!$B$5+1))</f>
        <v/>
      </c>
      <c r="D391" s="65"/>
      <c r="E391" s="65"/>
      <c r="F391" s="35" t="str">
        <f t="shared" si="76"/>
        <v>//</v>
      </c>
      <c r="G391" s="62"/>
      <c r="H391" s="62"/>
      <c r="I391" s="23" t="str">
        <f t="shared" si="82"/>
        <v/>
      </c>
      <c r="J391" s="62"/>
      <c r="K391" s="64"/>
      <c r="L391" s="64"/>
      <c r="M391" s="62"/>
      <c r="N391" s="23" t="str">
        <f>IFERROR(VLOOKUP($A391,②利用者名簿!$A:$D,3,0),"")</f>
        <v/>
      </c>
      <c r="O391" s="39" t="str">
        <f>IFERROR(2*①基本情報!$B$12*③入力シート!I391,"")</f>
        <v/>
      </c>
      <c r="P391" s="39" t="str">
        <f>IFERROR(N391*③入力シート!I391,"")</f>
        <v/>
      </c>
      <c r="Q391" s="23" t="str">
        <f>IFERROR(VLOOKUP($A391,②利用者名簿!$A:$D,4,0),"")</f>
        <v/>
      </c>
      <c r="S391" s="96">
        <f t="shared" si="83"/>
        <v>1</v>
      </c>
      <c r="T391" s="96" t="str">
        <f t="shared" si="77"/>
        <v/>
      </c>
      <c r="U391" s="96">
        <f t="shared" si="78"/>
        <v>0</v>
      </c>
      <c r="V391" s="96" t="str">
        <f t="shared" si="79"/>
        <v/>
      </c>
      <c r="W391" s="97" t="str">
        <f t="shared" si="80"/>
        <v/>
      </c>
      <c r="X391" s="96">
        <f t="shared" si="81"/>
        <v>0</v>
      </c>
      <c r="Y391" s="96" t="str">
        <f t="shared" si="74"/>
        <v/>
      </c>
      <c r="Z391" s="96" t="str">
        <f t="shared" si="84"/>
        <v>年0月</v>
      </c>
      <c r="AA391" s="96">
        <f t="shared" si="75"/>
        <v>2000</v>
      </c>
      <c r="AB391" s="96">
        <f t="shared" si="85"/>
        <v>2000</v>
      </c>
      <c r="AC391" s="96"/>
      <c r="AD391" s="96"/>
    </row>
    <row r="392" spans="1:30" ht="18.75" customHeight="1">
      <c r="A392" s="62"/>
      <c r="B392" s="23" t="str">
        <f>IFERROR(VLOOKUP($A392,②利用者名簿!$A:$D,2,0),"")</f>
        <v/>
      </c>
      <c r="C392" s="108" t="str">
        <f>IF(D392=0,"",IF(D392&gt;3,①基本情報!$B$5,①基本情報!$B$5+1))</f>
        <v/>
      </c>
      <c r="D392" s="65"/>
      <c r="E392" s="65"/>
      <c r="F392" s="35" t="str">
        <f t="shared" si="76"/>
        <v>//</v>
      </c>
      <c r="G392" s="62"/>
      <c r="H392" s="62"/>
      <c r="I392" s="23" t="str">
        <f t="shared" si="82"/>
        <v/>
      </c>
      <c r="J392" s="62"/>
      <c r="K392" s="64"/>
      <c r="L392" s="64"/>
      <c r="M392" s="62"/>
      <c r="N392" s="23" t="str">
        <f>IFERROR(VLOOKUP($A392,②利用者名簿!$A:$D,3,0),"")</f>
        <v/>
      </c>
      <c r="O392" s="39" t="str">
        <f>IFERROR(2*①基本情報!$B$12*③入力シート!I392,"")</f>
        <v/>
      </c>
      <c r="P392" s="39" t="str">
        <f>IFERROR(N392*③入力シート!I392,"")</f>
        <v/>
      </c>
      <c r="Q392" s="23" t="str">
        <f>IFERROR(VLOOKUP($A392,②利用者名簿!$A:$D,4,0),"")</f>
        <v/>
      </c>
      <c r="S392" s="96">
        <f t="shared" si="83"/>
        <v>1</v>
      </c>
      <c r="T392" s="96" t="str">
        <f t="shared" si="77"/>
        <v/>
      </c>
      <c r="U392" s="96">
        <f t="shared" si="78"/>
        <v>0</v>
      </c>
      <c r="V392" s="96" t="str">
        <f t="shared" si="79"/>
        <v/>
      </c>
      <c r="W392" s="97" t="str">
        <f t="shared" si="80"/>
        <v/>
      </c>
      <c r="X392" s="96">
        <f t="shared" si="81"/>
        <v>0</v>
      </c>
      <c r="Y392" s="96" t="str">
        <f t="shared" si="74"/>
        <v/>
      </c>
      <c r="Z392" s="96" t="str">
        <f t="shared" si="84"/>
        <v>年0月</v>
      </c>
      <c r="AA392" s="96">
        <f t="shared" si="75"/>
        <v>2000</v>
      </c>
      <c r="AB392" s="96">
        <f t="shared" si="85"/>
        <v>2000</v>
      </c>
      <c r="AC392" s="96"/>
      <c r="AD392" s="96"/>
    </row>
    <row r="393" spans="1:30" ht="18.75" customHeight="1">
      <c r="A393" s="62"/>
      <c r="B393" s="23" t="str">
        <f>IFERROR(VLOOKUP($A393,②利用者名簿!$A:$D,2,0),"")</f>
        <v/>
      </c>
      <c r="C393" s="108" t="str">
        <f>IF(D393=0,"",IF(D393&gt;3,①基本情報!$B$5,①基本情報!$B$5+1))</f>
        <v/>
      </c>
      <c r="D393" s="65"/>
      <c r="E393" s="65"/>
      <c r="F393" s="35" t="str">
        <f t="shared" si="76"/>
        <v>//</v>
      </c>
      <c r="G393" s="62"/>
      <c r="H393" s="62"/>
      <c r="I393" s="23" t="str">
        <f t="shared" si="82"/>
        <v/>
      </c>
      <c r="J393" s="62"/>
      <c r="K393" s="64"/>
      <c r="L393" s="64"/>
      <c r="M393" s="62"/>
      <c r="N393" s="23" t="str">
        <f>IFERROR(VLOOKUP($A393,②利用者名簿!$A:$D,3,0),"")</f>
        <v/>
      </c>
      <c r="O393" s="39" t="str">
        <f>IFERROR(2*①基本情報!$B$12*③入力シート!I393,"")</f>
        <v/>
      </c>
      <c r="P393" s="39" t="str">
        <f>IFERROR(N393*③入力シート!I393,"")</f>
        <v/>
      </c>
      <c r="Q393" s="23" t="str">
        <f>IFERROR(VLOOKUP($A393,②利用者名簿!$A:$D,4,0),"")</f>
        <v/>
      </c>
      <c r="S393" s="96">
        <f t="shared" si="83"/>
        <v>1</v>
      </c>
      <c r="T393" s="96" t="str">
        <f t="shared" si="77"/>
        <v/>
      </c>
      <c r="U393" s="96">
        <f t="shared" si="78"/>
        <v>0</v>
      </c>
      <c r="V393" s="96" t="str">
        <f t="shared" si="79"/>
        <v/>
      </c>
      <c r="W393" s="97" t="str">
        <f t="shared" si="80"/>
        <v/>
      </c>
      <c r="X393" s="96">
        <f t="shared" si="81"/>
        <v>0</v>
      </c>
      <c r="Y393" s="96" t="str">
        <f t="shared" si="74"/>
        <v/>
      </c>
      <c r="Z393" s="96" t="str">
        <f t="shared" si="84"/>
        <v>年0月</v>
      </c>
      <c r="AA393" s="96">
        <f t="shared" si="75"/>
        <v>2000</v>
      </c>
      <c r="AB393" s="96">
        <f t="shared" si="85"/>
        <v>2000</v>
      </c>
      <c r="AC393" s="96"/>
      <c r="AD393" s="96"/>
    </row>
    <row r="394" spans="1:30" ht="18.75" customHeight="1">
      <c r="A394" s="62"/>
      <c r="B394" s="23" t="str">
        <f>IFERROR(VLOOKUP($A394,②利用者名簿!$A:$D,2,0),"")</f>
        <v/>
      </c>
      <c r="C394" s="108" t="str">
        <f>IF(D394=0,"",IF(D394&gt;3,①基本情報!$B$5,①基本情報!$B$5+1))</f>
        <v/>
      </c>
      <c r="D394" s="65"/>
      <c r="E394" s="65"/>
      <c r="F394" s="35" t="str">
        <f t="shared" si="76"/>
        <v>//</v>
      </c>
      <c r="G394" s="62"/>
      <c r="H394" s="62"/>
      <c r="I394" s="23" t="str">
        <f t="shared" si="82"/>
        <v/>
      </c>
      <c r="J394" s="62"/>
      <c r="K394" s="64"/>
      <c r="L394" s="64"/>
      <c r="M394" s="62"/>
      <c r="N394" s="23" t="str">
        <f>IFERROR(VLOOKUP($A394,②利用者名簿!$A:$D,3,0),"")</f>
        <v/>
      </c>
      <c r="O394" s="39" t="str">
        <f>IFERROR(2*①基本情報!$B$12*③入力シート!I394,"")</f>
        <v/>
      </c>
      <c r="P394" s="39" t="str">
        <f>IFERROR(N394*③入力シート!I394,"")</f>
        <v/>
      </c>
      <c r="Q394" s="23" t="str">
        <f>IFERROR(VLOOKUP($A394,②利用者名簿!$A:$D,4,0),"")</f>
        <v/>
      </c>
      <c r="S394" s="96">
        <f t="shared" si="83"/>
        <v>1</v>
      </c>
      <c r="T394" s="96" t="str">
        <f t="shared" si="77"/>
        <v/>
      </c>
      <c r="U394" s="96">
        <f t="shared" si="78"/>
        <v>0</v>
      </c>
      <c r="V394" s="96" t="str">
        <f t="shared" si="79"/>
        <v/>
      </c>
      <c r="W394" s="97" t="str">
        <f t="shared" si="80"/>
        <v/>
      </c>
      <c r="X394" s="96">
        <f t="shared" si="81"/>
        <v>0</v>
      </c>
      <c r="Y394" s="96" t="str">
        <f t="shared" ref="Y394:Y457" si="86">IFERROR(IF(W394=0,"",$W394*100+X394),"")</f>
        <v/>
      </c>
      <c r="Z394" s="96" t="str">
        <f t="shared" si="84"/>
        <v>年0月</v>
      </c>
      <c r="AA394" s="96">
        <f t="shared" si="75"/>
        <v>2000</v>
      </c>
      <c r="AB394" s="96">
        <f t="shared" si="85"/>
        <v>2000</v>
      </c>
      <c r="AC394" s="96"/>
      <c r="AD394" s="96"/>
    </row>
    <row r="395" spans="1:30" ht="18.75" customHeight="1">
      <c r="A395" s="62"/>
      <c r="B395" s="23" t="str">
        <f>IFERROR(VLOOKUP($A395,②利用者名簿!$A:$D,2,0),"")</f>
        <v/>
      </c>
      <c r="C395" s="108" t="str">
        <f>IF(D395=0,"",IF(D395&gt;3,①基本情報!$B$5,①基本情報!$B$5+1))</f>
        <v/>
      </c>
      <c r="D395" s="65"/>
      <c r="E395" s="65"/>
      <c r="F395" s="35" t="str">
        <f t="shared" si="76"/>
        <v>//</v>
      </c>
      <c r="G395" s="62"/>
      <c r="H395" s="62"/>
      <c r="I395" s="23" t="str">
        <f t="shared" si="82"/>
        <v/>
      </c>
      <c r="J395" s="62"/>
      <c r="K395" s="64"/>
      <c r="L395" s="64"/>
      <c r="M395" s="62"/>
      <c r="N395" s="23" t="str">
        <f>IFERROR(VLOOKUP($A395,②利用者名簿!$A:$D,3,0),"")</f>
        <v/>
      </c>
      <c r="O395" s="39" t="str">
        <f>IFERROR(2*①基本情報!$B$12*③入力シート!I395,"")</f>
        <v/>
      </c>
      <c r="P395" s="39" t="str">
        <f>IFERROR(N395*③入力シート!I395,"")</f>
        <v/>
      </c>
      <c r="Q395" s="23" t="str">
        <f>IFERROR(VLOOKUP($A395,②利用者名簿!$A:$D,4,0),"")</f>
        <v/>
      </c>
      <c r="S395" s="96">
        <f t="shared" si="83"/>
        <v>1</v>
      </c>
      <c r="T395" s="96" t="str">
        <f t="shared" si="77"/>
        <v/>
      </c>
      <c r="U395" s="96">
        <f t="shared" si="78"/>
        <v>0</v>
      </c>
      <c r="V395" s="96" t="str">
        <f t="shared" si="79"/>
        <v/>
      </c>
      <c r="W395" s="97" t="str">
        <f t="shared" si="80"/>
        <v/>
      </c>
      <c r="X395" s="96">
        <f t="shared" si="81"/>
        <v>0</v>
      </c>
      <c r="Y395" s="96" t="str">
        <f t="shared" si="86"/>
        <v/>
      </c>
      <c r="Z395" s="96" t="str">
        <f t="shared" si="84"/>
        <v>年0月</v>
      </c>
      <c r="AA395" s="96">
        <f t="shared" si="75"/>
        <v>2000</v>
      </c>
      <c r="AB395" s="96">
        <f t="shared" si="85"/>
        <v>2000</v>
      </c>
      <c r="AC395" s="96"/>
      <c r="AD395" s="96"/>
    </row>
    <row r="396" spans="1:30" ht="18.75" customHeight="1">
      <c r="A396" s="62"/>
      <c r="B396" s="23" t="str">
        <f>IFERROR(VLOOKUP($A396,②利用者名簿!$A:$D,2,0),"")</f>
        <v/>
      </c>
      <c r="C396" s="108" t="str">
        <f>IF(D396=0,"",IF(D396&gt;3,①基本情報!$B$5,①基本情報!$B$5+1))</f>
        <v/>
      </c>
      <c r="D396" s="65"/>
      <c r="E396" s="65"/>
      <c r="F396" s="35" t="str">
        <f t="shared" si="76"/>
        <v>//</v>
      </c>
      <c r="G396" s="62"/>
      <c r="H396" s="62"/>
      <c r="I396" s="23" t="str">
        <f t="shared" si="82"/>
        <v/>
      </c>
      <c r="J396" s="62"/>
      <c r="K396" s="64"/>
      <c r="L396" s="64"/>
      <c r="M396" s="62"/>
      <c r="N396" s="23" t="str">
        <f>IFERROR(VLOOKUP($A396,②利用者名簿!$A:$D,3,0),"")</f>
        <v/>
      </c>
      <c r="O396" s="39" t="str">
        <f>IFERROR(2*①基本情報!$B$12*③入力シート!I396,"")</f>
        <v/>
      </c>
      <c r="P396" s="39" t="str">
        <f>IFERROR(N396*③入力シート!I396,"")</f>
        <v/>
      </c>
      <c r="Q396" s="23" t="str">
        <f>IFERROR(VLOOKUP($A396,②利用者名簿!$A:$D,4,0),"")</f>
        <v/>
      </c>
      <c r="S396" s="96">
        <f t="shared" si="83"/>
        <v>1</v>
      </c>
      <c r="T396" s="96" t="str">
        <f t="shared" si="77"/>
        <v/>
      </c>
      <c r="U396" s="96">
        <f t="shared" si="78"/>
        <v>0</v>
      </c>
      <c r="V396" s="96" t="str">
        <f t="shared" si="79"/>
        <v/>
      </c>
      <c r="W396" s="97" t="str">
        <f t="shared" si="80"/>
        <v/>
      </c>
      <c r="X396" s="96">
        <f t="shared" si="81"/>
        <v>0</v>
      </c>
      <c r="Y396" s="96" t="str">
        <f t="shared" si="86"/>
        <v/>
      </c>
      <c r="Z396" s="96" t="str">
        <f t="shared" si="84"/>
        <v>年0月</v>
      </c>
      <c r="AA396" s="96">
        <f t="shared" si="75"/>
        <v>2000</v>
      </c>
      <c r="AB396" s="96">
        <f t="shared" si="85"/>
        <v>2000</v>
      </c>
      <c r="AC396" s="96"/>
      <c r="AD396" s="96"/>
    </row>
    <row r="397" spans="1:30" ht="18.75" customHeight="1">
      <c r="A397" s="62"/>
      <c r="B397" s="23" t="str">
        <f>IFERROR(VLOOKUP($A397,②利用者名簿!$A:$D,2,0),"")</f>
        <v/>
      </c>
      <c r="C397" s="108" t="str">
        <f>IF(D397=0,"",IF(D397&gt;3,①基本情報!$B$5,①基本情報!$B$5+1))</f>
        <v/>
      </c>
      <c r="D397" s="65"/>
      <c r="E397" s="65"/>
      <c r="F397" s="35" t="str">
        <f t="shared" si="76"/>
        <v>//</v>
      </c>
      <c r="G397" s="62"/>
      <c r="H397" s="62"/>
      <c r="I397" s="23" t="str">
        <f t="shared" si="82"/>
        <v/>
      </c>
      <c r="J397" s="62"/>
      <c r="K397" s="64"/>
      <c r="L397" s="64"/>
      <c r="M397" s="62"/>
      <c r="N397" s="23" t="str">
        <f>IFERROR(VLOOKUP($A397,②利用者名簿!$A:$D,3,0),"")</f>
        <v/>
      </c>
      <c r="O397" s="39" t="str">
        <f>IFERROR(2*①基本情報!$B$12*③入力シート!I397,"")</f>
        <v/>
      </c>
      <c r="P397" s="39" t="str">
        <f>IFERROR(N397*③入力シート!I397,"")</f>
        <v/>
      </c>
      <c r="Q397" s="23" t="str">
        <f>IFERROR(VLOOKUP($A397,②利用者名簿!$A:$D,4,0),"")</f>
        <v/>
      </c>
      <c r="S397" s="96">
        <f t="shared" si="83"/>
        <v>1</v>
      </c>
      <c r="T397" s="96" t="str">
        <f t="shared" si="77"/>
        <v/>
      </c>
      <c r="U397" s="96">
        <f t="shared" si="78"/>
        <v>0</v>
      </c>
      <c r="V397" s="96" t="str">
        <f t="shared" si="79"/>
        <v/>
      </c>
      <c r="W397" s="97" t="str">
        <f t="shared" si="80"/>
        <v/>
      </c>
      <c r="X397" s="96">
        <f t="shared" si="81"/>
        <v>0</v>
      </c>
      <c r="Y397" s="96" t="str">
        <f t="shared" si="86"/>
        <v/>
      </c>
      <c r="Z397" s="96" t="str">
        <f t="shared" si="84"/>
        <v>年0月</v>
      </c>
      <c r="AA397" s="96">
        <f t="shared" si="75"/>
        <v>2000</v>
      </c>
      <c r="AB397" s="96">
        <f t="shared" si="85"/>
        <v>2000</v>
      </c>
      <c r="AC397" s="96"/>
      <c r="AD397" s="96"/>
    </row>
    <row r="398" spans="1:30" ht="18.75" customHeight="1">
      <c r="A398" s="62"/>
      <c r="B398" s="23" t="str">
        <f>IFERROR(VLOOKUP($A398,②利用者名簿!$A:$D,2,0),"")</f>
        <v/>
      </c>
      <c r="C398" s="108" t="str">
        <f>IF(D398=0,"",IF(D398&gt;3,①基本情報!$B$5,①基本情報!$B$5+1))</f>
        <v/>
      </c>
      <c r="D398" s="65"/>
      <c r="E398" s="65"/>
      <c r="F398" s="35" t="str">
        <f t="shared" si="76"/>
        <v>//</v>
      </c>
      <c r="G398" s="62"/>
      <c r="H398" s="62"/>
      <c r="I398" s="23" t="str">
        <f t="shared" si="82"/>
        <v/>
      </c>
      <c r="J398" s="62"/>
      <c r="K398" s="64"/>
      <c r="L398" s="64"/>
      <c r="M398" s="62"/>
      <c r="N398" s="23" t="str">
        <f>IFERROR(VLOOKUP($A398,②利用者名簿!$A:$D,3,0),"")</f>
        <v/>
      </c>
      <c r="O398" s="39" t="str">
        <f>IFERROR(2*①基本情報!$B$12*③入力シート!I398,"")</f>
        <v/>
      </c>
      <c r="P398" s="39" t="str">
        <f>IFERROR(N398*③入力シート!I398,"")</f>
        <v/>
      </c>
      <c r="Q398" s="23" t="str">
        <f>IFERROR(VLOOKUP($A398,②利用者名簿!$A:$D,4,0),"")</f>
        <v/>
      </c>
      <c r="S398" s="96">
        <f t="shared" si="83"/>
        <v>1</v>
      </c>
      <c r="T398" s="96" t="str">
        <f t="shared" si="77"/>
        <v/>
      </c>
      <c r="U398" s="96">
        <f t="shared" si="78"/>
        <v>0</v>
      </c>
      <c r="V398" s="96" t="str">
        <f t="shared" si="79"/>
        <v/>
      </c>
      <c r="W398" s="97" t="str">
        <f t="shared" si="80"/>
        <v/>
      </c>
      <c r="X398" s="96">
        <f t="shared" si="81"/>
        <v>0</v>
      </c>
      <c r="Y398" s="96" t="str">
        <f t="shared" si="86"/>
        <v/>
      </c>
      <c r="Z398" s="96" t="str">
        <f t="shared" si="84"/>
        <v>年0月</v>
      </c>
      <c r="AA398" s="96">
        <f t="shared" si="75"/>
        <v>2000</v>
      </c>
      <c r="AB398" s="96">
        <f t="shared" si="85"/>
        <v>2000</v>
      </c>
      <c r="AC398" s="96"/>
      <c r="AD398" s="96"/>
    </row>
    <row r="399" spans="1:30" ht="18.75" customHeight="1">
      <c r="A399" s="62"/>
      <c r="B399" s="23" t="str">
        <f>IFERROR(VLOOKUP($A399,②利用者名簿!$A:$D,2,0),"")</f>
        <v/>
      </c>
      <c r="C399" s="108" t="str">
        <f>IF(D399=0,"",IF(D399&gt;3,①基本情報!$B$5,①基本情報!$B$5+1))</f>
        <v/>
      </c>
      <c r="D399" s="65"/>
      <c r="E399" s="65"/>
      <c r="F399" s="35" t="str">
        <f t="shared" si="76"/>
        <v>//</v>
      </c>
      <c r="G399" s="62"/>
      <c r="H399" s="62"/>
      <c r="I399" s="23" t="str">
        <f t="shared" si="82"/>
        <v/>
      </c>
      <c r="J399" s="62"/>
      <c r="K399" s="64"/>
      <c r="L399" s="64"/>
      <c r="M399" s="62"/>
      <c r="N399" s="23" t="str">
        <f>IFERROR(VLOOKUP($A399,②利用者名簿!$A:$D,3,0),"")</f>
        <v/>
      </c>
      <c r="O399" s="39" t="str">
        <f>IFERROR(2*①基本情報!$B$12*③入力シート!I399,"")</f>
        <v/>
      </c>
      <c r="P399" s="39" t="str">
        <f>IFERROR(N399*③入力シート!I399,"")</f>
        <v/>
      </c>
      <c r="Q399" s="23" t="str">
        <f>IFERROR(VLOOKUP($A399,②利用者名簿!$A:$D,4,0),"")</f>
        <v/>
      </c>
      <c r="S399" s="96">
        <f t="shared" si="83"/>
        <v>1</v>
      </c>
      <c r="T399" s="96" t="str">
        <f t="shared" si="77"/>
        <v/>
      </c>
      <c r="U399" s="96">
        <f t="shared" si="78"/>
        <v>0</v>
      </c>
      <c r="V399" s="96" t="str">
        <f t="shared" si="79"/>
        <v/>
      </c>
      <c r="W399" s="97" t="str">
        <f t="shared" si="80"/>
        <v/>
      </c>
      <c r="X399" s="96">
        <f t="shared" si="81"/>
        <v>0</v>
      </c>
      <c r="Y399" s="96" t="str">
        <f t="shared" si="86"/>
        <v/>
      </c>
      <c r="Z399" s="96" t="str">
        <f t="shared" si="84"/>
        <v>年0月</v>
      </c>
      <c r="AA399" s="96">
        <f t="shared" si="75"/>
        <v>2000</v>
      </c>
      <c r="AB399" s="96">
        <f t="shared" si="85"/>
        <v>2000</v>
      </c>
      <c r="AC399" s="96"/>
      <c r="AD399" s="96"/>
    </row>
    <row r="400" spans="1:30" ht="18.75" customHeight="1">
      <c r="A400" s="62"/>
      <c r="B400" s="23" t="str">
        <f>IFERROR(VLOOKUP($A400,②利用者名簿!$A:$D,2,0),"")</f>
        <v/>
      </c>
      <c r="C400" s="108" t="str">
        <f>IF(D400=0,"",IF(D400&gt;3,①基本情報!$B$5,①基本情報!$B$5+1))</f>
        <v/>
      </c>
      <c r="D400" s="65"/>
      <c r="E400" s="65"/>
      <c r="F400" s="35" t="str">
        <f t="shared" si="76"/>
        <v>//</v>
      </c>
      <c r="G400" s="62"/>
      <c r="H400" s="62"/>
      <c r="I400" s="23" t="str">
        <f t="shared" si="82"/>
        <v/>
      </c>
      <c r="J400" s="62"/>
      <c r="K400" s="64"/>
      <c r="L400" s="64"/>
      <c r="M400" s="62"/>
      <c r="N400" s="23" t="str">
        <f>IFERROR(VLOOKUP($A400,②利用者名簿!$A:$D,3,0),"")</f>
        <v/>
      </c>
      <c r="O400" s="39" t="str">
        <f>IFERROR(2*①基本情報!$B$12*③入力シート!I400,"")</f>
        <v/>
      </c>
      <c r="P400" s="39" t="str">
        <f>IFERROR(N400*③入力シート!I400,"")</f>
        <v/>
      </c>
      <c r="Q400" s="23" t="str">
        <f>IFERROR(VLOOKUP($A400,②利用者名簿!$A:$D,4,0),"")</f>
        <v/>
      </c>
      <c r="S400" s="96">
        <f t="shared" si="83"/>
        <v>1</v>
      </c>
      <c r="T400" s="96" t="str">
        <f t="shared" si="77"/>
        <v/>
      </c>
      <c r="U400" s="96">
        <f t="shared" si="78"/>
        <v>0</v>
      </c>
      <c r="V400" s="96" t="str">
        <f t="shared" si="79"/>
        <v/>
      </c>
      <c r="W400" s="97" t="str">
        <f t="shared" si="80"/>
        <v/>
      </c>
      <c r="X400" s="96">
        <f t="shared" si="81"/>
        <v>0</v>
      </c>
      <c r="Y400" s="96" t="str">
        <f t="shared" si="86"/>
        <v/>
      </c>
      <c r="Z400" s="96" t="str">
        <f t="shared" si="84"/>
        <v>年0月</v>
      </c>
      <c r="AA400" s="96">
        <f t="shared" si="75"/>
        <v>2000</v>
      </c>
      <c r="AB400" s="96">
        <f t="shared" si="85"/>
        <v>2000</v>
      </c>
      <c r="AC400" s="96"/>
      <c r="AD400" s="96"/>
    </row>
    <row r="401" spans="1:30" ht="18.75" customHeight="1">
      <c r="A401" s="62"/>
      <c r="B401" s="23" t="str">
        <f>IFERROR(VLOOKUP($A401,②利用者名簿!$A:$D,2,0),"")</f>
        <v/>
      </c>
      <c r="C401" s="108" t="str">
        <f>IF(D401=0,"",IF(D401&gt;3,①基本情報!$B$5,①基本情報!$B$5+1))</f>
        <v/>
      </c>
      <c r="D401" s="65"/>
      <c r="E401" s="65"/>
      <c r="F401" s="35" t="str">
        <f t="shared" si="76"/>
        <v>//</v>
      </c>
      <c r="G401" s="62"/>
      <c r="H401" s="62"/>
      <c r="I401" s="23" t="str">
        <f t="shared" si="82"/>
        <v/>
      </c>
      <c r="J401" s="62"/>
      <c r="K401" s="64"/>
      <c r="L401" s="64"/>
      <c r="M401" s="62"/>
      <c r="N401" s="23" t="str">
        <f>IFERROR(VLOOKUP($A401,②利用者名簿!$A:$D,3,0),"")</f>
        <v/>
      </c>
      <c r="O401" s="39" t="str">
        <f>IFERROR(2*①基本情報!$B$12*③入力シート!I401,"")</f>
        <v/>
      </c>
      <c r="P401" s="39" t="str">
        <f>IFERROR(N401*③入力シート!I401,"")</f>
        <v/>
      </c>
      <c r="Q401" s="23" t="str">
        <f>IFERROR(VLOOKUP($A401,②利用者名簿!$A:$D,4,0),"")</f>
        <v/>
      </c>
      <c r="S401" s="96">
        <f t="shared" si="83"/>
        <v>1</v>
      </c>
      <c r="T401" s="96" t="str">
        <f t="shared" si="77"/>
        <v/>
      </c>
      <c r="U401" s="96">
        <f t="shared" si="78"/>
        <v>0</v>
      </c>
      <c r="V401" s="96" t="str">
        <f t="shared" si="79"/>
        <v/>
      </c>
      <c r="W401" s="97" t="str">
        <f t="shared" si="80"/>
        <v/>
      </c>
      <c r="X401" s="96">
        <f t="shared" si="81"/>
        <v>0</v>
      </c>
      <c r="Y401" s="96" t="str">
        <f t="shared" si="86"/>
        <v/>
      </c>
      <c r="Z401" s="96" t="str">
        <f t="shared" si="84"/>
        <v>年0月</v>
      </c>
      <c r="AA401" s="96">
        <f t="shared" si="75"/>
        <v>2000</v>
      </c>
      <c r="AB401" s="96">
        <f t="shared" si="85"/>
        <v>2000</v>
      </c>
      <c r="AC401" s="96"/>
      <c r="AD401" s="96"/>
    </row>
    <row r="402" spans="1:30" ht="18.75" customHeight="1">
      <c r="A402" s="62"/>
      <c r="B402" s="23" t="str">
        <f>IFERROR(VLOOKUP($A402,②利用者名簿!$A:$D,2,0),"")</f>
        <v/>
      </c>
      <c r="C402" s="108" t="str">
        <f>IF(D402=0,"",IF(D402&gt;3,①基本情報!$B$5,①基本情報!$B$5+1))</f>
        <v/>
      </c>
      <c r="D402" s="65"/>
      <c r="E402" s="65"/>
      <c r="F402" s="35" t="str">
        <f t="shared" si="76"/>
        <v>//</v>
      </c>
      <c r="G402" s="62"/>
      <c r="H402" s="62"/>
      <c r="I402" s="23" t="str">
        <f t="shared" si="82"/>
        <v/>
      </c>
      <c r="J402" s="62"/>
      <c r="K402" s="64"/>
      <c r="L402" s="64"/>
      <c r="M402" s="62"/>
      <c r="N402" s="23" t="str">
        <f>IFERROR(VLOOKUP($A402,②利用者名簿!$A:$D,3,0),"")</f>
        <v/>
      </c>
      <c r="O402" s="39" t="str">
        <f>IFERROR(2*①基本情報!$B$12*③入力シート!I402,"")</f>
        <v/>
      </c>
      <c r="P402" s="39" t="str">
        <f>IFERROR(N402*③入力シート!I402,"")</f>
        <v/>
      </c>
      <c r="Q402" s="23" t="str">
        <f>IFERROR(VLOOKUP($A402,②利用者名簿!$A:$D,4,0),"")</f>
        <v/>
      </c>
      <c r="S402" s="96">
        <f t="shared" si="83"/>
        <v>1</v>
      </c>
      <c r="T402" s="96" t="str">
        <f t="shared" si="77"/>
        <v/>
      </c>
      <c r="U402" s="96">
        <f t="shared" si="78"/>
        <v>0</v>
      </c>
      <c r="V402" s="96" t="str">
        <f t="shared" si="79"/>
        <v/>
      </c>
      <c r="W402" s="97" t="str">
        <f t="shared" si="80"/>
        <v/>
      </c>
      <c r="X402" s="96">
        <f t="shared" si="81"/>
        <v>0</v>
      </c>
      <c r="Y402" s="96" t="str">
        <f t="shared" si="86"/>
        <v/>
      </c>
      <c r="Z402" s="96" t="str">
        <f t="shared" si="84"/>
        <v>年0月</v>
      </c>
      <c r="AA402" s="96">
        <f t="shared" si="75"/>
        <v>2000</v>
      </c>
      <c r="AB402" s="96">
        <f t="shared" si="85"/>
        <v>2000</v>
      </c>
      <c r="AC402" s="96"/>
      <c r="AD402" s="96"/>
    </row>
    <row r="403" spans="1:30" ht="18.75" customHeight="1">
      <c r="A403" s="62"/>
      <c r="B403" s="23" t="str">
        <f>IFERROR(VLOOKUP($A403,②利用者名簿!$A:$D,2,0),"")</f>
        <v/>
      </c>
      <c r="C403" s="108" t="str">
        <f>IF(D403=0,"",IF(D403&gt;3,①基本情報!$B$5,①基本情報!$B$5+1))</f>
        <v/>
      </c>
      <c r="D403" s="65"/>
      <c r="E403" s="65"/>
      <c r="F403" s="35" t="str">
        <f t="shared" si="76"/>
        <v>//</v>
      </c>
      <c r="G403" s="62"/>
      <c r="H403" s="62"/>
      <c r="I403" s="23" t="str">
        <f t="shared" si="82"/>
        <v/>
      </c>
      <c r="J403" s="62"/>
      <c r="K403" s="64"/>
      <c r="L403" s="64"/>
      <c r="M403" s="62"/>
      <c r="N403" s="23" t="str">
        <f>IFERROR(VLOOKUP($A403,②利用者名簿!$A:$D,3,0),"")</f>
        <v/>
      </c>
      <c r="O403" s="39" t="str">
        <f>IFERROR(2*①基本情報!$B$12*③入力シート!I403,"")</f>
        <v/>
      </c>
      <c r="P403" s="39" t="str">
        <f>IFERROR(N403*③入力シート!I403,"")</f>
        <v/>
      </c>
      <c r="Q403" s="23" t="str">
        <f>IFERROR(VLOOKUP($A403,②利用者名簿!$A:$D,4,0),"")</f>
        <v/>
      </c>
      <c r="S403" s="96">
        <f t="shared" si="83"/>
        <v>1</v>
      </c>
      <c r="T403" s="96" t="str">
        <f t="shared" si="77"/>
        <v/>
      </c>
      <c r="U403" s="96">
        <f t="shared" si="78"/>
        <v>0</v>
      </c>
      <c r="V403" s="96" t="str">
        <f t="shared" si="79"/>
        <v/>
      </c>
      <c r="W403" s="97" t="str">
        <f t="shared" si="80"/>
        <v/>
      </c>
      <c r="X403" s="96">
        <f t="shared" si="81"/>
        <v>0</v>
      </c>
      <c r="Y403" s="96" t="str">
        <f t="shared" si="86"/>
        <v/>
      </c>
      <c r="Z403" s="96" t="str">
        <f t="shared" si="84"/>
        <v>年0月</v>
      </c>
      <c r="AA403" s="96">
        <f t="shared" si="75"/>
        <v>2000</v>
      </c>
      <c r="AB403" s="96">
        <f t="shared" si="85"/>
        <v>2000</v>
      </c>
      <c r="AC403" s="96"/>
      <c r="AD403" s="96"/>
    </row>
    <row r="404" spans="1:30" ht="18.75" customHeight="1">
      <c r="A404" s="62"/>
      <c r="B404" s="23" t="str">
        <f>IFERROR(VLOOKUP($A404,②利用者名簿!$A:$D,2,0),"")</f>
        <v/>
      </c>
      <c r="C404" s="108" t="str">
        <f>IF(D404=0,"",IF(D404&gt;3,①基本情報!$B$5,①基本情報!$B$5+1))</f>
        <v/>
      </c>
      <c r="D404" s="65"/>
      <c r="E404" s="65"/>
      <c r="F404" s="35" t="str">
        <f t="shared" si="76"/>
        <v>//</v>
      </c>
      <c r="G404" s="62"/>
      <c r="H404" s="62"/>
      <c r="I404" s="23" t="str">
        <f t="shared" si="82"/>
        <v/>
      </c>
      <c r="J404" s="62"/>
      <c r="K404" s="64"/>
      <c r="L404" s="64"/>
      <c r="M404" s="62"/>
      <c r="N404" s="23" t="str">
        <f>IFERROR(VLOOKUP($A404,②利用者名簿!$A:$D,3,0),"")</f>
        <v/>
      </c>
      <c r="O404" s="39" t="str">
        <f>IFERROR(2*①基本情報!$B$12*③入力シート!I404,"")</f>
        <v/>
      </c>
      <c r="P404" s="39" t="str">
        <f>IFERROR(N404*③入力シート!I404,"")</f>
        <v/>
      </c>
      <c r="Q404" s="23" t="str">
        <f>IFERROR(VLOOKUP($A404,②利用者名簿!$A:$D,4,0),"")</f>
        <v/>
      </c>
      <c r="S404" s="96">
        <f t="shared" si="83"/>
        <v>1</v>
      </c>
      <c r="T404" s="96" t="str">
        <f t="shared" si="77"/>
        <v/>
      </c>
      <c r="U404" s="96">
        <f t="shared" si="78"/>
        <v>0</v>
      </c>
      <c r="V404" s="96" t="str">
        <f t="shared" si="79"/>
        <v/>
      </c>
      <c r="W404" s="97" t="str">
        <f t="shared" si="80"/>
        <v/>
      </c>
      <c r="X404" s="96">
        <f t="shared" si="81"/>
        <v>0</v>
      </c>
      <c r="Y404" s="96" t="str">
        <f t="shared" si="86"/>
        <v/>
      </c>
      <c r="Z404" s="96" t="str">
        <f t="shared" si="84"/>
        <v>年0月</v>
      </c>
      <c r="AA404" s="96">
        <f t="shared" si="75"/>
        <v>2000</v>
      </c>
      <c r="AB404" s="96">
        <f t="shared" si="85"/>
        <v>2000</v>
      </c>
      <c r="AC404" s="96"/>
      <c r="AD404" s="96"/>
    </row>
    <row r="405" spans="1:30" ht="18.75" customHeight="1">
      <c r="A405" s="62"/>
      <c r="B405" s="23" t="str">
        <f>IFERROR(VLOOKUP($A405,②利用者名簿!$A:$D,2,0),"")</f>
        <v/>
      </c>
      <c r="C405" s="108" t="str">
        <f>IF(D405=0,"",IF(D405&gt;3,①基本情報!$B$5,①基本情報!$B$5+1))</f>
        <v/>
      </c>
      <c r="D405" s="65"/>
      <c r="E405" s="65"/>
      <c r="F405" s="35" t="str">
        <f t="shared" si="76"/>
        <v>//</v>
      </c>
      <c r="G405" s="62"/>
      <c r="H405" s="62"/>
      <c r="I405" s="23" t="str">
        <f t="shared" si="82"/>
        <v/>
      </c>
      <c r="J405" s="62"/>
      <c r="K405" s="64"/>
      <c r="L405" s="64"/>
      <c r="M405" s="62"/>
      <c r="N405" s="23" t="str">
        <f>IFERROR(VLOOKUP($A405,②利用者名簿!$A:$D,3,0),"")</f>
        <v/>
      </c>
      <c r="O405" s="39" t="str">
        <f>IFERROR(2*①基本情報!$B$12*③入力シート!I405,"")</f>
        <v/>
      </c>
      <c r="P405" s="39" t="str">
        <f>IFERROR(N405*③入力シート!I405,"")</f>
        <v/>
      </c>
      <c r="Q405" s="23" t="str">
        <f>IFERROR(VLOOKUP($A405,②利用者名簿!$A:$D,4,0),"")</f>
        <v/>
      </c>
      <c r="S405" s="96">
        <f t="shared" si="83"/>
        <v>1</v>
      </c>
      <c r="T405" s="96" t="str">
        <f t="shared" si="77"/>
        <v/>
      </c>
      <c r="U405" s="96">
        <f t="shared" si="78"/>
        <v>0</v>
      </c>
      <c r="V405" s="96" t="str">
        <f t="shared" si="79"/>
        <v/>
      </c>
      <c r="W405" s="97" t="str">
        <f t="shared" si="80"/>
        <v/>
      </c>
      <c r="X405" s="96">
        <f t="shared" si="81"/>
        <v>0</v>
      </c>
      <c r="Y405" s="96" t="str">
        <f t="shared" si="86"/>
        <v/>
      </c>
      <c r="Z405" s="96" t="str">
        <f t="shared" si="84"/>
        <v>年0月</v>
      </c>
      <c r="AA405" s="96">
        <f t="shared" si="75"/>
        <v>2000</v>
      </c>
      <c r="AB405" s="96">
        <f t="shared" si="85"/>
        <v>2000</v>
      </c>
      <c r="AC405" s="96"/>
      <c r="AD405" s="96"/>
    </row>
    <row r="406" spans="1:30" ht="18.75" customHeight="1">
      <c r="A406" s="62"/>
      <c r="B406" s="23" t="str">
        <f>IFERROR(VLOOKUP($A406,②利用者名簿!$A:$D,2,0),"")</f>
        <v/>
      </c>
      <c r="C406" s="108" t="str">
        <f>IF(D406=0,"",IF(D406&gt;3,①基本情報!$B$5,①基本情報!$B$5+1))</f>
        <v/>
      </c>
      <c r="D406" s="65"/>
      <c r="E406" s="65"/>
      <c r="F406" s="35" t="str">
        <f t="shared" si="76"/>
        <v>//</v>
      </c>
      <c r="G406" s="62"/>
      <c r="H406" s="62"/>
      <c r="I406" s="23" t="str">
        <f t="shared" si="82"/>
        <v/>
      </c>
      <c r="J406" s="62"/>
      <c r="K406" s="64"/>
      <c r="L406" s="64"/>
      <c r="M406" s="62"/>
      <c r="N406" s="23" t="str">
        <f>IFERROR(VLOOKUP($A406,②利用者名簿!$A:$D,3,0),"")</f>
        <v/>
      </c>
      <c r="O406" s="39" t="str">
        <f>IFERROR(2*①基本情報!$B$12*③入力シート!I406,"")</f>
        <v/>
      </c>
      <c r="P406" s="39" t="str">
        <f>IFERROR(N406*③入力シート!I406,"")</f>
        <v/>
      </c>
      <c r="Q406" s="23" t="str">
        <f>IFERROR(VLOOKUP($A406,②利用者名簿!$A:$D,4,0),"")</f>
        <v/>
      </c>
      <c r="S406" s="96">
        <f t="shared" si="83"/>
        <v>1</v>
      </c>
      <c r="T406" s="96" t="str">
        <f t="shared" si="77"/>
        <v/>
      </c>
      <c r="U406" s="96">
        <f t="shared" si="78"/>
        <v>0</v>
      </c>
      <c r="V406" s="96" t="str">
        <f t="shared" si="79"/>
        <v/>
      </c>
      <c r="W406" s="97" t="str">
        <f t="shared" si="80"/>
        <v/>
      </c>
      <c r="X406" s="96">
        <f t="shared" si="81"/>
        <v>0</v>
      </c>
      <c r="Y406" s="96" t="str">
        <f t="shared" si="86"/>
        <v/>
      </c>
      <c r="Z406" s="96" t="str">
        <f t="shared" si="84"/>
        <v>年0月</v>
      </c>
      <c r="AA406" s="96">
        <f t="shared" si="75"/>
        <v>2000</v>
      </c>
      <c r="AB406" s="96">
        <f t="shared" si="85"/>
        <v>2000</v>
      </c>
      <c r="AC406" s="96"/>
      <c r="AD406" s="96"/>
    </row>
    <row r="407" spans="1:30" ht="18.75" customHeight="1">
      <c r="A407" s="62"/>
      <c r="B407" s="23" t="str">
        <f>IFERROR(VLOOKUP($A407,②利用者名簿!$A:$D,2,0),"")</f>
        <v/>
      </c>
      <c r="C407" s="108" t="str">
        <f>IF(D407=0,"",IF(D407&gt;3,①基本情報!$B$5,①基本情報!$B$5+1))</f>
        <v/>
      </c>
      <c r="D407" s="65"/>
      <c r="E407" s="65"/>
      <c r="F407" s="35" t="str">
        <f t="shared" si="76"/>
        <v>//</v>
      </c>
      <c r="G407" s="62"/>
      <c r="H407" s="62"/>
      <c r="I407" s="23" t="str">
        <f t="shared" si="82"/>
        <v/>
      </c>
      <c r="J407" s="62"/>
      <c r="K407" s="64"/>
      <c r="L407" s="64"/>
      <c r="M407" s="62"/>
      <c r="N407" s="23" t="str">
        <f>IFERROR(VLOOKUP($A407,②利用者名簿!$A:$D,3,0),"")</f>
        <v/>
      </c>
      <c r="O407" s="39" t="str">
        <f>IFERROR(2*①基本情報!$B$12*③入力シート!I407,"")</f>
        <v/>
      </c>
      <c r="P407" s="39" t="str">
        <f>IFERROR(N407*③入力シート!I407,"")</f>
        <v/>
      </c>
      <c r="Q407" s="23" t="str">
        <f>IFERROR(VLOOKUP($A407,②利用者名簿!$A:$D,4,0),"")</f>
        <v/>
      </c>
      <c r="S407" s="96">
        <f t="shared" si="83"/>
        <v>1</v>
      </c>
      <c r="T407" s="96" t="str">
        <f t="shared" si="77"/>
        <v/>
      </c>
      <c r="U407" s="96">
        <f t="shared" si="78"/>
        <v>0</v>
      </c>
      <c r="V407" s="96" t="str">
        <f t="shared" si="79"/>
        <v/>
      </c>
      <c r="W407" s="97" t="str">
        <f t="shared" si="80"/>
        <v/>
      </c>
      <c r="X407" s="96">
        <f t="shared" si="81"/>
        <v>0</v>
      </c>
      <c r="Y407" s="96" t="str">
        <f t="shared" si="86"/>
        <v/>
      </c>
      <c r="Z407" s="96" t="str">
        <f t="shared" si="84"/>
        <v>年0月</v>
      </c>
      <c r="AA407" s="96">
        <f t="shared" si="75"/>
        <v>2000</v>
      </c>
      <c r="AB407" s="96">
        <f t="shared" si="85"/>
        <v>2000</v>
      </c>
      <c r="AC407" s="96"/>
      <c r="AD407" s="96"/>
    </row>
    <row r="408" spans="1:30" ht="18.75" customHeight="1">
      <c r="A408" s="62"/>
      <c r="B408" s="23" t="str">
        <f>IFERROR(VLOOKUP($A408,②利用者名簿!$A:$D,2,0),"")</f>
        <v/>
      </c>
      <c r="C408" s="108" t="str">
        <f>IF(D408=0,"",IF(D408&gt;3,①基本情報!$B$5,①基本情報!$B$5+1))</f>
        <v/>
      </c>
      <c r="D408" s="65"/>
      <c r="E408" s="65"/>
      <c r="F408" s="35" t="str">
        <f t="shared" si="76"/>
        <v>//</v>
      </c>
      <c r="G408" s="62"/>
      <c r="H408" s="62"/>
      <c r="I408" s="23" t="str">
        <f t="shared" si="82"/>
        <v/>
      </c>
      <c r="J408" s="62"/>
      <c r="K408" s="64"/>
      <c r="L408" s="64"/>
      <c r="M408" s="62"/>
      <c r="N408" s="23" t="str">
        <f>IFERROR(VLOOKUP($A408,②利用者名簿!$A:$D,3,0),"")</f>
        <v/>
      </c>
      <c r="O408" s="39" t="str">
        <f>IFERROR(2*①基本情報!$B$12*③入力シート!I408,"")</f>
        <v/>
      </c>
      <c r="P408" s="39" t="str">
        <f>IFERROR(N408*③入力シート!I408,"")</f>
        <v/>
      </c>
      <c r="Q408" s="23" t="str">
        <f>IFERROR(VLOOKUP($A408,②利用者名簿!$A:$D,4,0),"")</f>
        <v/>
      </c>
      <c r="S408" s="96">
        <f t="shared" si="83"/>
        <v>1</v>
      </c>
      <c r="T408" s="96" t="str">
        <f t="shared" si="77"/>
        <v/>
      </c>
      <c r="U408" s="96">
        <f t="shared" si="78"/>
        <v>0</v>
      </c>
      <c r="V408" s="96" t="str">
        <f t="shared" si="79"/>
        <v/>
      </c>
      <c r="W408" s="97" t="str">
        <f t="shared" si="80"/>
        <v/>
      </c>
      <c r="X408" s="96">
        <f t="shared" si="81"/>
        <v>0</v>
      </c>
      <c r="Y408" s="96" t="str">
        <f t="shared" si="86"/>
        <v/>
      </c>
      <c r="Z408" s="96" t="str">
        <f t="shared" si="84"/>
        <v>年0月</v>
      </c>
      <c r="AA408" s="96">
        <f t="shared" si="75"/>
        <v>2000</v>
      </c>
      <c r="AB408" s="96">
        <f t="shared" si="85"/>
        <v>2000</v>
      </c>
      <c r="AC408" s="96"/>
      <c r="AD408" s="96"/>
    </row>
    <row r="409" spans="1:30" ht="18.75" customHeight="1">
      <c r="A409" s="62"/>
      <c r="B409" s="23" t="str">
        <f>IFERROR(VLOOKUP($A409,②利用者名簿!$A:$D,2,0),"")</f>
        <v/>
      </c>
      <c r="C409" s="108" t="str">
        <f>IF(D409=0,"",IF(D409&gt;3,①基本情報!$B$5,①基本情報!$B$5+1))</f>
        <v/>
      </c>
      <c r="D409" s="65"/>
      <c r="E409" s="65"/>
      <c r="F409" s="35" t="str">
        <f t="shared" si="76"/>
        <v>//</v>
      </c>
      <c r="G409" s="62"/>
      <c r="H409" s="62"/>
      <c r="I409" s="23" t="str">
        <f t="shared" si="82"/>
        <v/>
      </c>
      <c r="J409" s="62"/>
      <c r="K409" s="64"/>
      <c r="L409" s="64"/>
      <c r="M409" s="62"/>
      <c r="N409" s="23" t="str">
        <f>IFERROR(VLOOKUP($A409,②利用者名簿!$A:$D,3,0),"")</f>
        <v/>
      </c>
      <c r="O409" s="39" t="str">
        <f>IFERROR(2*①基本情報!$B$12*③入力シート!I409,"")</f>
        <v/>
      </c>
      <c r="P409" s="39" t="str">
        <f>IFERROR(N409*③入力シート!I409,"")</f>
        <v/>
      </c>
      <c r="Q409" s="23" t="str">
        <f>IFERROR(VLOOKUP($A409,②利用者名簿!$A:$D,4,0),"")</f>
        <v/>
      </c>
      <c r="S409" s="96">
        <f t="shared" si="83"/>
        <v>1</v>
      </c>
      <c r="T409" s="96" t="str">
        <f t="shared" si="77"/>
        <v/>
      </c>
      <c r="U409" s="96">
        <f t="shared" si="78"/>
        <v>0</v>
      </c>
      <c r="V409" s="96" t="str">
        <f t="shared" si="79"/>
        <v/>
      </c>
      <c r="W409" s="97" t="str">
        <f t="shared" si="80"/>
        <v/>
      </c>
      <c r="X409" s="96">
        <f t="shared" si="81"/>
        <v>0</v>
      </c>
      <c r="Y409" s="96" t="str">
        <f t="shared" si="86"/>
        <v/>
      </c>
      <c r="Z409" s="96" t="str">
        <f t="shared" si="84"/>
        <v>年0月</v>
      </c>
      <c r="AA409" s="96">
        <f t="shared" si="75"/>
        <v>2000</v>
      </c>
      <c r="AB409" s="96">
        <f t="shared" si="85"/>
        <v>2000</v>
      </c>
      <c r="AC409" s="96"/>
      <c r="AD409" s="96"/>
    </row>
    <row r="410" spans="1:30" ht="18.75" customHeight="1">
      <c r="A410" s="62"/>
      <c r="B410" s="23" t="str">
        <f>IFERROR(VLOOKUP($A410,②利用者名簿!$A:$D,2,0),"")</f>
        <v/>
      </c>
      <c r="C410" s="108" t="str">
        <f>IF(D410=0,"",IF(D410&gt;3,①基本情報!$B$5,①基本情報!$B$5+1))</f>
        <v/>
      </c>
      <c r="D410" s="65"/>
      <c r="E410" s="65"/>
      <c r="F410" s="35" t="str">
        <f t="shared" si="76"/>
        <v>//</v>
      </c>
      <c r="G410" s="62"/>
      <c r="H410" s="62"/>
      <c r="I410" s="23" t="str">
        <f t="shared" si="82"/>
        <v/>
      </c>
      <c r="J410" s="62"/>
      <c r="K410" s="64"/>
      <c r="L410" s="64"/>
      <c r="M410" s="62"/>
      <c r="N410" s="23" t="str">
        <f>IFERROR(VLOOKUP($A410,②利用者名簿!$A:$D,3,0),"")</f>
        <v/>
      </c>
      <c r="O410" s="39" t="str">
        <f>IFERROR(2*①基本情報!$B$12*③入力シート!I410,"")</f>
        <v/>
      </c>
      <c r="P410" s="39" t="str">
        <f>IFERROR(N410*③入力シート!I410,"")</f>
        <v/>
      </c>
      <c r="Q410" s="23" t="str">
        <f>IFERROR(VLOOKUP($A410,②利用者名簿!$A:$D,4,0),"")</f>
        <v/>
      </c>
      <c r="S410" s="96">
        <f t="shared" si="83"/>
        <v>1</v>
      </c>
      <c r="T410" s="96" t="str">
        <f t="shared" si="77"/>
        <v/>
      </c>
      <c r="U410" s="96">
        <f t="shared" si="78"/>
        <v>0</v>
      </c>
      <c r="V410" s="96" t="str">
        <f t="shared" si="79"/>
        <v/>
      </c>
      <c r="W410" s="97" t="str">
        <f t="shared" si="80"/>
        <v/>
      </c>
      <c r="X410" s="96">
        <f t="shared" si="81"/>
        <v>0</v>
      </c>
      <c r="Y410" s="96" t="str">
        <f t="shared" si="86"/>
        <v/>
      </c>
      <c r="Z410" s="96" t="str">
        <f t="shared" si="84"/>
        <v>年0月</v>
      </c>
      <c r="AA410" s="96">
        <f t="shared" ref="AA410:AA473" si="87">COUNTIF($T$5:$T$2004,T410)</f>
        <v>2000</v>
      </c>
      <c r="AB410" s="96">
        <f t="shared" si="85"/>
        <v>2000</v>
      </c>
      <c r="AC410" s="96"/>
      <c r="AD410" s="96"/>
    </row>
    <row r="411" spans="1:30" ht="18.75" customHeight="1">
      <c r="A411" s="62"/>
      <c r="B411" s="23" t="str">
        <f>IFERROR(VLOOKUP($A411,②利用者名簿!$A:$D,2,0),"")</f>
        <v/>
      </c>
      <c r="C411" s="108" t="str">
        <f>IF(D411=0,"",IF(D411&gt;3,①基本情報!$B$5,①基本情報!$B$5+1))</f>
        <v/>
      </c>
      <c r="D411" s="65"/>
      <c r="E411" s="65"/>
      <c r="F411" s="35" t="str">
        <f t="shared" si="76"/>
        <v>//</v>
      </c>
      <c r="G411" s="62"/>
      <c r="H411" s="62"/>
      <c r="I411" s="23" t="str">
        <f t="shared" si="82"/>
        <v/>
      </c>
      <c r="J411" s="62"/>
      <c r="K411" s="64"/>
      <c r="L411" s="64"/>
      <c r="M411" s="62"/>
      <c r="N411" s="23" t="str">
        <f>IFERROR(VLOOKUP($A411,②利用者名簿!$A:$D,3,0),"")</f>
        <v/>
      </c>
      <c r="O411" s="39" t="str">
        <f>IFERROR(2*①基本情報!$B$12*③入力シート!I411,"")</f>
        <v/>
      </c>
      <c r="P411" s="39" t="str">
        <f>IFERROR(N411*③入力シート!I411,"")</f>
        <v/>
      </c>
      <c r="Q411" s="23" t="str">
        <f>IFERROR(VLOOKUP($A411,②利用者名簿!$A:$D,4,0),"")</f>
        <v/>
      </c>
      <c r="S411" s="96">
        <f t="shared" si="83"/>
        <v>1</v>
      </c>
      <c r="T411" s="96" t="str">
        <f t="shared" si="77"/>
        <v/>
      </c>
      <c r="U411" s="96">
        <f t="shared" si="78"/>
        <v>0</v>
      </c>
      <c r="V411" s="96" t="str">
        <f t="shared" si="79"/>
        <v/>
      </c>
      <c r="W411" s="97" t="str">
        <f t="shared" si="80"/>
        <v/>
      </c>
      <c r="X411" s="96">
        <f t="shared" si="81"/>
        <v>0</v>
      </c>
      <c r="Y411" s="96" t="str">
        <f t="shared" si="86"/>
        <v/>
      </c>
      <c r="Z411" s="96" t="str">
        <f t="shared" si="84"/>
        <v>年0月</v>
      </c>
      <c r="AA411" s="96">
        <f t="shared" si="87"/>
        <v>2000</v>
      </c>
      <c r="AB411" s="96">
        <f t="shared" si="85"/>
        <v>2000</v>
      </c>
      <c r="AC411" s="96"/>
      <c r="AD411" s="96"/>
    </row>
    <row r="412" spans="1:30" ht="18.75" customHeight="1">
      <c r="A412" s="62"/>
      <c r="B412" s="23" t="str">
        <f>IFERROR(VLOOKUP($A412,②利用者名簿!$A:$D,2,0),"")</f>
        <v/>
      </c>
      <c r="C412" s="108" t="str">
        <f>IF(D412=0,"",IF(D412&gt;3,①基本情報!$B$5,①基本情報!$B$5+1))</f>
        <v/>
      </c>
      <c r="D412" s="65"/>
      <c r="E412" s="65"/>
      <c r="F412" s="35" t="str">
        <f t="shared" si="76"/>
        <v>//</v>
      </c>
      <c r="G412" s="62"/>
      <c r="H412" s="62"/>
      <c r="I412" s="23" t="str">
        <f t="shared" si="82"/>
        <v/>
      </c>
      <c r="J412" s="62"/>
      <c r="K412" s="64"/>
      <c r="L412" s="64"/>
      <c r="M412" s="62"/>
      <c r="N412" s="23" t="str">
        <f>IFERROR(VLOOKUP($A412,②利用者名簿!$A:$D,3,0),"")</f>
        <v/>
      </c>
      <c r="O412" s="39" t="str">
        <f>IFERROR(2*①基本情報!$B$12*③入力シート!I412,"")</f>
        <v/>
      </c>
      <c r="P412" s="39" t="str">
        <f>IFERROR(N412*③入力シート!I412,"")</f>
        <v/>
      </c>
      <c r="Q412" s="23" t="str">
        <f>IFERROR(VLOOKUP($A412,②利用者名簿!$A:$D,4,0),"")</f>
        <v/>
      </c>
      <c r="S412" s="96">
        <f t="shared" si="83"/>
        <v>1</v>
      </c>
      <c r="T412" s="96" t="str">
        <f t="shared" si="77"/>
        <v/>
      </c>
      <c r="U412" s="96">
        <f t="shared" si="78"/>
        <v>0</v>
      </c>
      <c r="V412" s="96" t="str">
        <f t="shared" si="79"/>
        <v/>
      </c>
      <c r="W412" s="97" t="str">
        <f t="shared" si="80"/>
        <v/>
      </c>
      <c r="X412" s="96">
        <f t="shared" si="81"/>
        <v>0</v>
      </c>
      <c r="Y412" s="96" t="str">
        <f t="shared" si="86"/>
        <v/>
      </c>
      <c r="Z412" s="96" t="str">
        <f t="shared" si="84"/>
        <v>年0月</v>
      </c>
      <c r="AA412" s="96">
        <f t="shared" si="87"/>
        <v>2000</v>
      </c>
      <c r="AB412" s="96">
        <f t="shared" si="85"/>
        <v>2000</v>
      </c>
      <c r="AC412" s="96"/>
      <c r="AD412" s="96"/>
    </row>
    <row r="413" spans="1:30" ht="18.75" customHeight="1">
      <c r="A413" s="62"/>
      <c r="B413" s="23" t="str">
        <f>IFERROR(VLOOKUP($A413,②利用者名簿!$A:$D,2,0),"")</f>
        <v/>
      </c>
      <c r="C413" s="108" t="str">
        <f>IF(D413=0,"",IF(D413&gt;3,①基本情報!$B$5,①基本情報!$B$5+1))</f>
        <v/>
      </c>
      <c r="D413" s="65"/>
      <c r="E413" s="65"/>
      <c r="F413" s="35" t="str">
        <f t="shared" si="76"/>
        <v>//</v>
      </c>
      <c r="G413" s="62"/>
      <c r="H413" s="62"/>
      <c r="I413" s="23" t="str">
        <f t="shared" si="82"/>
        <v/>
      </c>
      <c r="J413" s="62"/>
      <c r="K413" s="64"/>
      <c r="L413" s="64"/>
      <c r="M413" s="62"/>
      <c r="N413" s="23" t="str">
        <f>IFERROR(VLOOKUP($A413,②利用者名簿!$A:$D,3,0),"")</f>
        <v/>
      </c>
      <c r="O413" s="39" t="str">
        <f>IFERROR(2*①基本情報!$B$12*③入力シート!I413,"")</f>
        <v/>
      </c>
      <c r="P413" s="39" t="str">
        <f>IFERROR(N413*③入力シート!I413,"")</f>
        <v/>
      </c>
      <c r="Q413" s="23" t="str">
        <f>IFERROR(VLOOKUP($A413,②利用者名簿!$A:$D,4,0),"")</f>
        <v/>
      </c>
      <c r="S413" s="96">
        <f t="shared" si="83"/>
        <v>1</v>
      </c>
      <c r="T413" s="96" t="str">
        <f t="shared" si="77"/>
        <v/>
      </c>
      <c r="U413" s="96">
        <f t="shared" si="78"/>
        <v>0</v>
      </c>
      <c r="V413" s="96" t="str">
        <f t="shared" si="79"/>
        <v/>
      </c>
      <c r="W413" s="97" t="str">
        <f t="shared" si="80"/>
        <v/>
      </c>
      <c r="X413" s="96">
        <f t="shared" si="81"/>
        <v>0</v>
      </c>
      <c r="Y413" s="96" t="str">
        <f t="shared" si="86"/>
        <v/>
      </c>
      <c r="Z413" s="96" t="str">
        <f t="shared" si="84"/>
        <v>年0月</v>
      </c>
      <c r="AA413" s="96">
        <f t="shared" si="87"/>
        <v>2000</v>
      </c>
      <c r="AB413" s="96">
        <f t="shared" si="85"/>
        <v>2000</v>
      </c>
      <c r="AC413" s="96"/>
      <c r="AD413" s="96"/>
    </row>
    <row r="414" spans="1:30" ht="18.75" customHeight="1">
      <c r="A414" s="62"/>
      <c r="B414" s="23" t="str">
        <f>IFERROR(VLOOKUP($A414,②利用者名簿!$A:$D,2,0),"")</f>
        <v/>
      </c>
      <c r="C414" s="108" t="str">
        <f>IF(D414=0,"",IF(D414&gt;3,①基本情報!$B$5,①基本情報!$B$5+1))</f>
        <v/>
      </c>
      <c r="D414" s="65"/>
      <c r="E414" s="65"/>
      <c r="F414" s="35" t="str">
        <f t="shared" si="76"/>
        <v>//</v>
      </c>
      <c r="G414" s="62"/>
      <c r="H414" s="62"/>
      <c r="I414" s="23" t="str">
        <f t="shared" si="82"/>
        <v/>
      </c>
      <c r="J414" s="62"/>
      <c r="K414" s="64"/>
      <c r="L414" s="64"/>
      <c r="M414" s="62"/>
      <c r="N414" s="23" t="str">
        <f>IFERROR(VLOOKUP($A414,②利用者名簿!$A:$D,3,0),"")</f>
        <v/>
      </c>
      <c r="O414" s="39" t="str">
        <f>IFERROR(2*①基本情報!$B$12*③入力シート!I414,"")</f>
        <v/>
      </c>
      <c r="P414" s="39" t="str">
        <f>IFERROR(N414*③入力シート!I414,"")</f>
        <v/>
      </c>
      <c r="Q414" s="23" t="str">
        <f>IFERROR(VLOOKUP($A414,②利用者名簿!$A:$D,4,0),"")</f>
        <v/>
      </c>
      <c r="S414" s="96">
        <f t="shared" si="83"/>
        <v>1</v>
      </c>
      <c r="T414" s="96" t="str">
        <f t="shared" si="77"/>
        <v/>
      </c>
      <c r="U414" s="96">
        <f t="shared" si="78"/>
        <v>0</v>
      </c>
      <c r="V414" s="96" t="str">
        <f t="shared" si="79"/>
        <v/>
      </c>
      <c r="W414" s="97" t="str">
        <f t="shared" si="80"/>
        <v/>
      </c>
      <c r="X414" s="96">
        <f t="shared" si="81"/>
        <v>0</v>
      </c>
      <c r="Y414" s="96" t="str">
        <f t="shared" si="86"/>
        <v/>
      </c>
      <c r="Z414" s="96" t="str">
        <f t="shared" si="84"/>
        <v>年0月</v>
      </c>
      <c r="AA414" s="96">
        <f t="shared" si="87"/>
        <v>2000</v>
      </c>
      <c r="AB414" s="96">
        <f t="shared" si="85"/>
        <v>2000</v>
      </c>
      <c r="AC414" s="96"/>
      <c r="AD414" s="96"/>
    </row>
    <row r="415" spans="1:30" ht="18.75" customHeight="1">
      <c r="A415" s="62"/>
      <c r="B415" s="23" t="str">
        <f>IFERROR(VLOOKUP($A415,②利用者名簿!$A:$D,2,0),"")</f>
        <v/>
      </c>
      <c r="C415" s="108" t="str">
        <f>IF(D415=0,"",IF(D415&gt;3,①基本情報!$B$5,①基本情報!$B$5+1))</f>
        <v/>
      </c>
      <c r="D415" s="65"/>
      <c r="E415" s="65"/>
      <c r="F415" s="35" t="str">
        <f t="shared" si="76"/>
        <v>//</v>
      </c>
      <c r="G415" s="62"/>
      <c r="H415" s="62"/>
      <c r="I415" s="23" t="str">
        <f t="shared" si="82"/>
        <v/>
      </c>
      <c r="J415" s="62"/>
      <c r="K415" s="64"/>
      <c r="L415" s="64"/>
      <c r="M415" s="62"/>
      <c r="N415" s="23" t="str">
        <f>IFERROR(VLOOKUP($A415,②利用者名簿!$A:$D,3,0),"")</f>
        <v/>
      </c>
      <c r="O415" s="39" t="str">
        <f>IFERROR(2*①基本情報!$B$12*③入力シート!I415,"")</f>
        <v/>
      </c>
      <c r="P415" s="39" t="str">
        <f>IFERROR(N415*③入力シート!I415,"")</f>
        <v/>
      </c>
      <c r="Q415" s="23" t="str">
        <f>IFERROR(VLOOKUP($A415,②利用者名簿!$A:$D,4,0),"")</f>
        <v/>
      </c>
      <c r="S415" s="96">
        <f t="shared" si="83"/>
        <v>1</v>
      </c>
      <c r="T415" s="96" t="str">
        <f t="shared" si="77"/>
        <v/>
      </c>
      <c r="U415" s="96">
        <f t="shared" si="78"/>
        <v>0</v>
      </c>
      <c r="V415" s="96" t="str">
        <f t="shared" si="79"/>
        <v/>
      </c>
      <c r="W415" s="97" t="str">
        <f t="shared" si="80"/>
        <v/>
      </c>
      <c r="X415" s="96">
        <f t="shared" si="81"/>
        <v>0</v>
      </c>
      <c r="Y415" s="96" t="str">
        <f t="shared" si="86"/>
        <v/>
      </c>
      <c r="Z415" s="96" t="str">
        <f t="shared" si="84"/>
        <v>年0月</v>
      </c>
      <c r="AA415" s="96">
        <f t="shared" si="87"/>
        <v>2000</v>
      </c>
      <c r="AB415" s="96">
        <f t="shared" si="85"/>
        <v>2000</v>
      </c>
      <c r="AC415" s="96"/>
      <c r="AD415" s="96"/>
    </row>
    <row r="416" spans="1:30" ht="18.75" customHeight="1">
      <c r="A416" s="62"/>
      <c r="B416" s="23" t="str">
        <f>IFERROR(VLOOKUP($A416,②利用者名簿!$A:$D,2,0),"")</f>
        <v/>
      </c>
      <c r="C416" s="108" t="str">
        <f>IF(D416=0,"",IF(D416&gt;3,①基本情報!$B$5,①基本情報!$B$5+1))</f>
        <v/>
      </c>
      <c r="D416" s="65"/>
      <c r="E416" s="65"/>
      <c r="F416" s="35" t="str">
        <f t="shared" si="76"/>
        <v>//</v>
      </c>
      <c r="G416" s="62"/>
      <c r="H416" s="62"/>
      <c r="I416" s="23" t="str">
        <f t="shared" si="82"/>
        <v/>
      </c>
      <c r="J416" s="62"/>
      <c r="K416" s="64"/>
      <c r="L416" s="64"/>
      <c r="M416" s="62"/>
      <c r="N416" s="23" t="str">
        <f>IFERROR(VLOOKUP($A416,②利用者名簿!$A:$D,3,0),"")</f>
        <v/>
      </c>
      <c r="O416" s="39" t="str">
        <f>IFERROR(2*①基本情報!$B$12*③入力シート!I416,"")</f>
        <v/>
      </c>
      <c r="P416" s="39" t="str">
        <f>IFERROR(N416*③入力シート!I416,"")</f>
        <v/>
      </c>
      <c r="Q416" s="23" t="str">
        <f>IFERROR(VLOOKUP($A416,②利用者名簿!$A:$D,4,0),"")</f>
        <v/>
      </c>
      <c r="S416" s="96">
        <f t="shared" si="83"/>
        <v>1</v>
      </c>
      <c r="T416" s="96" t="str">
        <f t="shared" si="77"/>
        <v/>
      </c>
      <c r="U416" s="96">
        <f t="shared" si="78"/>
        <v>0</v>
      </c>
      <c r="V416" s="96" t="str">
        <f t="shared" si="79"/>
        <v/>
      </c>
      <c r="W416" s="97" t="str">
        <f t="shared" si="80"/>
        <v/>
      </c>
      <c r="X416" s="96">
        <f t="shared" si="81"/>
        <v>0</v>
      </c>
      <c r="Y416" s="96" t="str">
        <f t="shared" si="86"/>
        <v/>
      </c>
      <c r="Z416" s="96" t="str">
        <f t="shared" si="84"/>
        <v>年0月</v>
      </c>
      <c r="AA416" s="96">
        <f t="shared" si="87"/>
        <v>2000</v>
      </c>
      <c r="AB416" s="96">
        <f t="shared" si="85"/>
        <v>2000</v>
      </c>
      <c r="AC416" s="96"/>
      <c r="AD416" s="96"/>
    </row>
    <row r="417" spans="1:30" ht="18.75" customHeight="1">
      <c r="A417" s="62"/>
      <c r="B417" s="23" t="str">
        <f>IFERROR(VLOOKUP($A417,②利用者名簿!$A:$D,2,0),"")</f>
        <v/>
      </c>
      <c r="C417" s="108" t="str">
        <f>IF(D417=0,"",IF(D417&gt;3,①基本情報!$B$5,①基本情報!$B$5+1))</f>
        <v/>
      </c>
      <c r="D417" s="65"/>
      <c r="E417" s="65"/>
      <c r="F417" s="35" t="str">
        <f t="shared" si="76"/>
        <v>//</v>
      </c>
      <c r="G417" s="62"/>
      <c r="H417" s="62"/>
      <c r="I417" s="23" t="str">
        <f t="shared" si="82"/>
        <v/>
      </c>
      <c r="J417" s="62"/>
      <c r="K417" s="64"/>
      <c r="L417" s="64"/>
      <c r="M417" s="62"/>
      <c r="N417" s="23" t="str">
        <f>IFERROR(VLOOKUP($A417,②利用者名簿!$A:$D,3,0),"")</f>
        <v/>
      </c>
      <c r="O417" s="39" t="str">
        <f>IFERROR(2*①基本情報!$B$12*③入力シート!I417,"")</f>
        <v/>
      </c>
      <c r="P417" s="39" t="str">
        <f>IFERROR(N417*③入力シート!I417,"")</f>
        <v/>
      </c>
      <c r="Q417" s="23" t="str">
        <f>IFERROR(VLOOKUP($A417,②利用者名簿!$A:$D,4,0),"")</f>
        <v/>
      </c>
      <c r="S417" s="96">
        <f t="shared" si="83"/>
        <v>1</v>
      </c>
      <c r="T417" s="96" t="str">
        <f t="shared" si="77"/>
        <v/>
      </c>
      <c r="U417" s="96">
        <f t="shared" si="78"/>
        <v>0</v>
      </c>
      <c r="V417" s="96" t="str">
        <f t="shared" si="79"/>
        <v/>
      </c>
      <c r="W417" s="97" t="str">
        <f t="shared" si="80"/>
        <v/>
      </c>
      <c r="X417" s="96">
        <f t="shared" si="81"/>
        <v>0</v>
      </c>
      <c r="Y417" s="96" t="str">
        <f t="shared" si="86"/>
        <v/>
      </c>
      <c r="Z417" s="96" t="str">
        <f t="shared" si="84"/>
        <v>年0月</v>
      </c>
      <c r="AA417" s="96">
        <f t="shared" si="87"/>
        <v>2000</v>
      </c>
      <c r="AB417" s="96">
        <f t="shared" si="85"/>
        <v>2000</v>
      </c>
      <c r="AC417" s="96"/>
      <c r="AD417" s="96"/>
    </row>
    <row r="418" spans="1:30" ht="18.75" customHeight="1">
      <c r="A418" s="62"/>
      <c r="B418" s="23" t="str">
        <f>IFERROR(VLOOKUP($A418,②利用者名簿!$A:$D,2,0),"")</f>
        <v/>
      </c>
      <c r="C418" s="108" t="str">
        <f>IF(D418=0,"",IF(D418&gt;3,①基本情報!$B$5,①基本情報!$B$5+1))</f>
        <v/>
      </c>
      <c r="D418" s="65"/>
      <c r="E418" s="65"/>
      <c r="F418" s="35" t="str">
        <f t="shared" si="76"/>
        <v>//</v>
      </c>
      <c r="G418" s="62"/>
      <c r="H418" s="62"/>
      <c r="I418" s="23" t="str">
        <f t="shared" si="82"/>
        <v/>
      </c>
      <c r="J418" s="62"/>
      <c r="K418" s="64"/>
      <c r="L418" s="64"/>
      <c r="M418" s="62"/>
      <c r="N418" s="23" t="str">
        <f>IFERROR(VLOOKUP($A418,②利用者名簿!$A:$D,3,0),"")</f>
        <v/>
      </c>
      <c r="O418" s="39" t="str">
        <f>IFERROR(2*①基本情報!$B$12*③入力シート!I418,"")</f>
        <v/>
      </c>
      <c r="P418" s="39" t="str">
        <f>IFERROR(N418*③入力シート!I418,"")</f>
        <v/>
      </c>
      <c r="Q418" s="23" t="str">
        <f>IFERROR(VLOOKUP($A418,②利用者名簿!$A:$D,4,0),"")</f>
        <v/>
      </c>
      <c r="S418" s="96">
        <f t="shared" si="83"/>
        <v>1</v>
      </c>
      <c r="T418" s="96" t="str">
        <f t="shared" si="77"/>
        <v/>
      </c>
      <c r="U418" s="96">
        <f t="shared" si="78"/>
        <v>0</v>
      </c>
      <c r="V418" s="96" t="str">
        <f t="shared" si="79"/>
        <v/>
      </c>
      <c r="W418" s="97" t="str">
        <f t="shared" si="80"/>
        <v/>
      </c>
      <c r="X418" s="96">
        <f t="shared" si="81"/>
        <v>0</v>
      </c>
      <c r="Y418" s="96" t="str">
        <f t="shared" si="86"/>
        <v/>
      </c>
      <c r="Z418" s="96" t="str">
        <f t="shared" si="84"/>
        <v>年0月</v>
      </c>
      <c r="AA418" s="96">
        <f t="shared" si="87"/>
        <v>2000</v>
      </c>
      <c r="AB418" s="96">
        <f t="shared" si="85"/>
        <v>2000</v>
      </c>
      <c r="AC418" s="96"/>
      <c r="AD418" s="96"/>
    </row>
    <row r="419" spans="1:30" ht="18.75" customHeight="1">
      <c r="A419" s="62"/>
      <c r="B419" s="23" t="str">
        <f>IFERROR(VLOOKUP($A419,②利用者名簿!$A:$D,2,0),"")</f>
        <v/>
      </c>
      <c r="C419" s="108" t="str">
        <f>IF(D419=0,"",IF(D419&gt;3,①基本情報!$B$5,①基本情報!$B$5+1))</f>
        <v/>
      </c>
      <c r="D419" s="65"/>
      <c r="E419" s="65"/>
      <c r="F419" s="35" t="str">
        <f t="shared" si="76"/>
        <v>//</v>
      </c>
      <c r="G419" s="62"/>
      <c r="H419" s="62"/>
      <c r="I419" s="23" t="str">
        <f t="shared" si="82"/>
        <v/>
      </c>
      <c r="J419" s="62"/>
      <c r="K419" s="64"/>
      <c r="L419" s="64"/>
      <c r="M419" s="62"/>
      <c r="N419" s="23" t="str">
        <f>IFERROR(VLOOKUP($A419,②利用者名簿!$A:$D,3,0),"")</f>
        <v/>
      </c>
      <c r="O419" s="39" t="str">
        <f>IFERROR(2*①基本情報!$B$12*③入力シート!I419,"")</f>
        <v/>
      </c>
      <c r="P419" s="39" t="str">
        <f>IFERROR(N419*③入力シート!I419,"")</f>
        <v/>
      </c>
      <c r="Q419" s="23" t="str">
        <f>IFERROR(VLOOKUP($A419,②利用者名簿!$A:$D,4,0),"")</f>
        <v/>
      </c>
      <c r="S419" s="96">
        <f t="shared" si="83"/>
        <v>1</v>
      </c>
      <c r="T419" s="96" t="str">
        <f t="shared" si="77"/>
        <v/>
      </c>
      <c r="U419" s="96">
        <f t="shared" si="78"/>
        <v>0</v>
      </c>
      <c r="V419" s="96" t="str">
        <f t="shared" si="79"/>
        <v/>
      </c>
      <c r="W419" s="97" t="str">
        <f t="shared" si="80"/>
        <v/>
      </c>
      <c r="X419" s="96">
        <f t="shared" si="81"/>
        <v>0</v>
      </c>
      <c r="Y419" s="96" t="str">
        <f t="shared" si="86"/>
        <v/>
      </c>
      <c r="Z419" s="96" t="str">
        <f t="shared" si="84"/>
        <v>年0月</v>
      </c>
      <c r="AA419" s="96">
        <f t="shared" si="87"/>
        <v>2000</v>
      </c>
      <c r="AB419" s="96">
        <f t="shared" si="85"/>
        <v>2000</v>
      </c>
      <c r="AC419" s="96"/>
      <c r="AD419" s="96"/>
    </row>
    <row r="420" spans="1:30" ht="18.75" customHeight="1">
      <c r="A420" s="62"/>
      <c r="B420" s="23" t="str">
        <f>IFERROR(VLOOKUP($A420,②利用者名簿!$A:$D,2,0),"")</f>
        <v/>
      </c>
      <c r="C420" s="108" t="str">
        <f>IF(D420=0,"",IF(D420&gt;3,①基本情報!$B$5,①基本情報!$B$5+1))</f>
        <v/>
      </c>
      <c r="D420" s="65"/>
      <c r="E420" s="65"/>
      <c r="F420" s="35" t="str">
        <f t="shared" si="76"/>
        <v>//</v>
      </c>
      <c r="G420" s="62"/>
      <c r="H420" s="62"/>
      <c r="I420" s="23" t="str">
        <f t="shared" si="82"/>
        <v/>
      </c>
      <c r="J420" s="62"/>
      <c r="K420" s="64"/>
      <c r="L420" s="64"/>
      <c r="M420" s="62"/>
      <c r="N420" s="23" t="str">
        <f>IFERROR(VLOOKUP($A420,②利用者名簿!$A:$D,3,0),"")</f>
        <v/>
      </c>
      <c r="O420" s="39" t="str">
        <f>IFERROR(2*①基本情報!$B$12*③入力シート!I420,"")</f>
        <v/>
      </c>
      <c r="P420" s="39" t="str">
        <f>IFERROR(N420*③入力シート!I420,"")</f>
        <v/>
      </c>
      <c r="Q420" s="23" t="str">
        <f>IFERROR(VLOOKUP($A420,②利用者名簿!$A:$D,4,0),"")</f>
        <v/>
      </c>
      <c r="S420" s="96">
        <f t="shared" si="83"/>
        <v>1</v>
      </c>
      <c r="T420" s="96" t="str">
        <f t="shared" si="77"/>
        <v/>
      </c>
      <c r="U420" s="96">
        <f t="shared" si="78"/>
        <v>0</v>
      </c>
      <c r="V420" s="96" t="str">
        <f t="shared" si="79"/>
        <v/>
      </c>
      <c r="W420" s="97" t="str">
        <f t="shared" si="80"/>
        <v/>
      </c>
      <c r="X420" s="96">
        <f t="shared" si="81"/>
        <v>0</v>
      </c>
      <c r="Y420" s="96" t="str">
        <f t="shared" si="86"/>
        <v/>
      </c>
      <c r="Z420" s="96" t="str">
        <f t="shared" si="84"/>
        <v>年0月</v>
      </c>
      <c r="AA420" s="96">
        <f t="shared" si="87"/>
        <v>2000</v>
      </c>
      <c r="AB420" s="96">
        <f t="shared" si="85"/>
        <v>2000</v>
      </c>
      <c r="AC420" s="96"/>
      <c r="AD420" s="96"/>
    </row>
    <row r="421" spans="1:30" ht="18.75" customHeight="1">
      <c r="A421" s="62"/>
      <c r="B421" s="23" t="str">
        <f>IFERROR(VLOOKUP($A421,②利用者名簿!$A:$D,2,0),"")</f>
        <v/>
      </c>
      <c r="C421" s="108" t="str">
        <f>IF(D421=0,"",IF(D421&gt;3,①基本情報!$B$5,①基本情報!$B$5+1))</f>
        <v/>
      </c>
      <c r="D421" s="65"/>
      <c r="E421" s="65"/>
      <c r="F421" s="35" t="str">
        <f t="shared" si="76"/>
        <v>//</v>
      </c>
      <c r="G421" s="62"/>
      <c r="H421" s="62"/>
      <c r="I421" s="23" t="str">
        <f t="shared" si="82"/>
        <v/>
      </c>
      <c r="J421" s="62"/>
      <c r="K421" s="64"/>
      <c r="L421" s="64"/>
      <c r="M421" s="62"/>
      <c r="N421" s="23" t="str">
        <f>IFERROR(VLOOKUP($A421,②利用者名簿!$A:$D,3,0),"")</f>
        <v/>
      </c>
      <c r="O421" s="39" t="str">
        <f>IFERROR(2*①基本情報!$B$12*③入力シート!I421,"")</f>
        <v/>
      </c>
      <c r="P421" s="39" t="str">
        <f>IFERROR(N421*③入力シート!I421,"")</f>
        <v/>
      </c>
      <c r="Q421" s="23" t="str">
        <f>IFERROR(VLOOKUP($A421,②利用者名簿!$A:$D,4,0),"")</f>
        <v/>
      </c>
      <c r="S421" s="96">
        <f t="shared" si="83"/>
        <v>1</v>
      </c>
      <c r="T421" s="96" t="str">
        <f t="shared" si="77"/>
        <v/>
      </c>
      <c r="U421" s="96">
        <f t="shared" si="78"/>
        <v>0</v>
      </c>
      <c r="V421" s="96" t="str">
        <f t="shared" si="79"/>
        <v/>
      </c>
      <c r="W421" s="97" t="str">
        <f t="shared" si="80"/>
        <v/>
      </c>
      <c r="X421" s="96">
        <f t="shared" si="81"/>
        <v>0</v>
      </c>
      <c r="Y421" s="96" t="str">
        <f t="shared" si="86"/>
        <v/>
      </c>
      <c r="Z421" s="96" t="str">
        <f t="shared" si="84"/>
        <v>年0月</v>
      </c>
      <c r="AA421" s="96">
        <f t="shared" si="87"/>
        <v>2000</v>
      </c>
      <c r="AB421" s="96">
        <f t="shared" si="85"/>
        <v>2000</v>
      </c>
      <c r="AC421" s="96"/>
      <c r="AD421" s="96"/>
    </row>
    <row r="422" spans="1:30" ht="18.75" customHeight="1">
      <c r="A422" s="62"/>
      <c r="B422" s="23" t="str">
        <f>IFERROR(VLOOKUP($A422,②利用者名簿!$A:$D,2,0),"")</f>
        <v/>
      </c>
      <c r="C422" s="108" t="str">
        <f>IF(D422=0,"",IF(D422&gt;3,①基本情報!$B$5,①基本情報!$B$5+1))</f>
        <v/>
      </c>
      <c r="D422" s="65"/>
      <c r="E422" s="65"/>
      <c r="F422" s="35" t="str">
        <f t="shared" si="76"/>
        <v>//</v>
      </c>
      <c r="G422" s="62"/>
      <c r="H422" s="62"/>
      <c r="I422" s="23" t="str">
        <f t="shared" si="82"/>
        <v/>
      </c>
      <c r="J422" s="62"/>
      <c r="K422" s="64"/>
      <c r="L422" s="64"/>
      <c r="M422" s="62"/>
      <c r="N422" s="23" t="str">
        <f>IFERROR(VLOOKUP($A422,②利用者名簿!$A:$D,3,0),"")</f>
        <v/>
      </c>
      <c r="O422" s="39" t="str">
        <f>IFERROR(2*①基本情報!$B$12*③入力シート!I422,"")</f>
        <v/>
      </c>
      <c r="P422" s="39" t="str">
        <f>IFERROR(N422*③入力シート!I422,"")</f>
        <v/>
      </c>
      <c r="Q422" s="23" t="str">
        <f>IFERROR(VLOOKUP($A422,②利用者名簿!$A:$D,4,0),"")</f>
        <v/>
      </c>
      <c r="S422" s="96">
        <f t="shared" si="83"/>
        <v>1</v>
      </c>
      <c r="T422" s="96" t="str">
        <f t="shared" si="77"/>
        <v/>
      </c>
      <c r="U422" s="96">
        <f t="shared" si="78"/>
        <v>0</v>
      </c>
      <c r="V422" s="96" t="str">
        <f t="shared" si="79"/>
        <v/>
      </c>
      <c r="W422" s="97" t="str">
        <f t="shared" si="80"/>
        <v/>
      </c>
      <c r="X422" s="96">
        <f t="shared" si="81"/>
        <v>0</v>
      </c>
      <c r="Y422" s="96" t="str">
        <f t="shared" si="86"/>
        <v/>
      </c>
      <c r="Z422" s="96" t="str">
        <f t="shared" si="84"/>
        <v>年0月</v>
      </c>
      <c r="AA422" s="96">
        <f t="shared" si="87"/>
        <v>2000</v>
      </c>
      <c r="AB422" s="96">
        <f t="shared" si="85"/>
        <v>2000</v>
      </c>
      <c r="AC422" s="96"/>
      <c r="AD422" s="96"/>
    </row>
    <row r="423" spans="1:30" ht="18.75" customHeight="1">
      <c r="A423" s="62"/>
      <c r="B423" s="23" t="str">
        <f>IFERROR(VLOOKUP($A423,②利用者名簿!$A:$D,2,0),"")</f>
        <v/>
      </c>
      <c r="C423" s="108" t="str">
        <f>IF(D423=0,"",IF(D423&gt;3,①基本情報!$B$5,①基本情報!$B$5+1))</f>
        <v/>
      </c>
      <c r="D423" s="65"/>
      <c r="E423" s="65"/>
      <c r="F423" s="35" t="str">
        <f t="shared" ref="F423:F486" si="88">TEXT(CONCATENATE(C423,"/",D423,"/",E423),"aaa")</f>
        <v>//</v>
      </c>
      <c r="G423" s="62"/>
      <c r="H423" s="62"/>
      <c r="I423" s="23" t="str">
        <f t="shared" si="82"/>
        <v/>
      </c>
      <c r="J423" s="62"/>
      <c r="K423" s="64"/>
      <c r="L423" s="64"/>
      <c r="M423" s="62"/>
      <c r="N423" s="23" t="str">
        <f>IFERROR(VLOOKUP($A423,②利用者名簿!$A:$D,3,0),"")</f>
        <v/>
      </c>
      <c r="O423" s="39" t="str">
        <f>IFERROR(2*①基本情報!$B$12*③入力シート!I423,"")</f>
        <v/>
      </c>
      <c r="P423" s="39" t="str">
        <f>IFERROR(N423*③入力シート!I423,"")</f>
        <v/>
      </c>
      <c r="Q423" s="23" t="str">
        <f>IFERROR(VLOOKUP($A423,②利用者名簿!$A:$D,4,0),"")</f>
        <v/>
      </c>
      <c r="S423" s="96">
        <f t="shared" si="83"/>
        <v>1</v>
      </c>
      <c r="T423" s="96" t="str">
        <f t="shared" si="77"/>
        <v/>
      </c>
      <c r="U423" s="96">
        <f t="shared" si="78"/>
        <v>0</v>
      </c>
      <c r="V423" s="96" t="str">
        <f t="shared" si="79"/>
        <v/>
      </c>
      <c r="W423" s="97" t="str">
        <f t="shared" si="80"/>
        <v/>
      </c>
      <c r="X423" s="96">
        <f t="shared" si="81"/>
        <v>0</v>
      </c>
      <c r="Y423" s="96" t="str">
        <f t="shared" si="86"/>
        <v/>
      </c>
      <c r="Z423" s="96" t="str">
        <f t="shared" si="84"/>
        <v>年0月</v>
      </c>
      <c r="AA423" s="96">
        <f t="shared" si="87"/>
        <v>2000</v>
      </c>
      <c r="AB423" s="96">
        <f t="shared" si="85"/>
        <v>2000</v>
      </c>
      <c r="AC423" s="96"/>
      <c r="AD423" s="96"/>
    </row>
    <row r="424" spans="1:30" ht="18.75" customHeight="1">
      <c r="A424" s="62"/>
      <c r="B424" s="23" t="str">
        <f>IFERROR(VLOOKUP($A424,②利用者名簿!$A:$D,2,0),"")</f>
        <v/>
      </c>
      <c r="C424" s="108" t="str">
        <f>IF(D424=0,"",IF(D424&gt;3,①基本情報!$B$5,①基本情報!$B$5+1))</f>
        <v/>
      </c>
      <c r="D424" s="65"/>
      <c r="E424" s="65"/>
      <c r="F424" s="35" t="str">
        <f t="shared" si="88"/>
        <v>//</v>
      </c>
      <c r="G424" s="62"/>
      <c r="H424" s="62"/>
      <c r="I424" s="23" t="str">
        <f t="shared" si="82"/>
        <v/>
      </c>
      <c r="J424" s="62"/>
      <c r="K424" s="64"/>
      <c r="L424" s="64"/>
      <c r="M424" s="62"/>
      <c r="N424" s="23" t="str">
        <f>IFERROR(VLOOKUP($A424,②利用者名簿!$A:$D,3,0),"")</f>
        <v/>
      </c>
      <c r="O424" s="39" t="str">
        <f>IFERROR(2*①基本情報!$B$12*③入力シート!I424,"")</f>
        <v/>
      </c>
      <c r="P424" s="39" t="str">
        <f>IFERROR(N424*③入力シート!I424,"")</f>
        <v/>
      </c>
      <c r="Q424" s="23" t="str">
        <f>IFERROR(VLOOKUP($A424,②利用者名簿!$A:$D,4,0),"")</f>
        <v/>
      </c>
      <c r="S424" s="96">
        <f t="shared" si="83"/>
        <v>1</v>
      </c>
      <c r="T424" s="96" t="str">
        <f t="shared" si="77"/>
        <v/>
      </c>
      <c r="U424" s="96">
        <f t="shared" si="78"/>
        <v>0</v>
      </c>
      <c r="V424" s="96" t="str">
        <f t="shared" si="79"/>
        <v/>
      </c>
      <c r="W424" s="97" t="str">
        <f t="shared" si="80"/>
        <v/>
      </c>
      <c r="X424" s="96">
        <f t="shared" si="81"/>
        <v>0</v>
      </c>
      <c r="Y424" s="96" t="str">
        <f t="shared" si="86"/>
        <v/>
      </c>
      <c r="Z424" s="96" t="str">
        <f t="shared" si="84"/>
        <v>年0月</v>
      </c>
      <c r="AA424" s="96">
        <f t="shared" si="87"/>
        <v>2000</v>
      </c>
      <c r="AB424" s="96">
        <f t="shared" si="85"/>
        <v>2000</v>
      </c>
      <c r="AC424" s="96"/>
      <c r="AD424" s="96"/>
    </row>
    <row r="425" spans="1:30" ht="18.75" customHeight="1">
      <c r="A425" s="62"/>
      <c r="B425" s="23" t="str">
        <f>IFERROR(VLOOKUP($A425,②利用者名簿!$A:$D,2,0),"")</f>
        <v/>
      </c>
      <c r="C425" s="108" t="str">
        <f>IF(D425=0,"",IF(D425&gt;3,①基本情報!$B$5,①基本情報!$B$5+1))</f>
        <v/>
      </c>
      <c r="D425" s="65"/>
      <c r="E425" s="65"/>
      <c r="F425" s="35" t="str">
        <f t="shared" si="88"/>
        <v>//</v>
      </c>
      <c r="G425" s="62"/>
      <c r="H425" s="62"/>
      <c r="I425" s="23" t="str">
        <f t="shared" si="82"/>
        <v/>
      </c>
      <c r="J425" s="62"/>
      <c r="K425" s="64"/>
      <c r="L425" s="64"/>
      <c r="M425" s="62"/>
      <c r="N425" s="23" t="str">
        <f>IFERROR(VLOOKUP($A425,②利用者名簿!$A:$D,3,0),"")</f>
        <v/>
      </c>
      <c r="O425" s="39" t="str">
        <f>IFERROR(2*①基本情報!$B$12*③入力シート!I425,"")</f>
        <v/>
      </c>
      <c r="P425" s="39" t="str">
        <f>IFERROR(N425*③入力シート!I425,"")</f>
        <v/>
      </c>
      <c r="Q425" s="23" t="str">
        <f>IFERROR(VLOOKUP($A425,②利用者名簿!$A:$D,4,0),"")</f>
        <v/>
      </c>
      <c r="S425" s="96">
        <f t="shared" si="83"/>
        <v>1</v>
      </c>
      <c r="T425" s="96" t="str">
        <f t="shared" si="77"/>
        <v/>
      </c>
      <c r="U425" s="96">
        <f t="shared" si="78"/>
        <v>0</v>
      </c>
      <c r="V425" s="96" t="str">
        <f t="shared" si="79"/>
        <v/>
      </c>
      <c r="W425" s="97" t="str">
        <f t="shared" si="80"/>
        <v/>
      </c>
      <c r="X425" s="96">
        <f t="shared" si="81"/>
        <v>0</v>
      </c>
      <c r="Y425" s="96" t="str">
        <f t="shared" si="86"/>
        <v/>
      </c>
      <c r="Z425" s="96" t="str">
        <f t="shared" si="84"/>
        <v>年0月</v>
      </c>
      <c r="AA425" s="96">
        <f t="shared" si="87"/>
        <v>2000</v>
      </c>
      <c r="AB425" s="96">
        <f t="shared" si="85"/>
        <v>2000</v>
      </c>
      <c r="AC425" s="96"/>
      <c r="AD425" s="96"/>
    </row>
    <row r="426" spans="1:30" ht="18.75" customHeight="1">
      <c r="A426" s="62"/>
      <c r="B426" s="23" t="str">
        <f>IFERROR(VLOOKUP($A426,②利用者名簿!$A:$D,2,0),"")</f>
        <v/>
      </c>
      <c r="C426" s="108" t="str">
        <f>IF(D426=0,"",IF(D426&gt;3,①基本情報!$B$5,①基本情報!$B$5+1))</f>
        <v/>
      </c>
      <c r="D426" s="65"/>
      <c r="E426" s="65"/>
      <c r="F426" s="35" t="str">
        <f t="shared" si="88"/>
        <v>//</v>
      </c>
      <c r="G426" s="62"/>
      <c r="H426" s="62"/>
      <c r="I426" s="23" t="str">
        <f t="shared" si="82"/>
        <v/>
      </c>
      <c r="J426" s="62"/>
      <c r="K426" s="64"/>
      <c r="L426" s="64"/>
      <c r="M426" s="62"/>
      <c r="N426" s="23" t="str">
        <f>IFERROR(VLOOKUP($A426,②利用者名簿!$A:$D,3,0),"")</f>
        <v/>
      </c>
      <c r="O426" s="39" t="str">
        <f>IFERROR(2*①基本情報!$B$12*③入力シート!I426,"")</f>
        <v/>
      </c>
      <c r="P426" s="39" t="str">
        <f>IFERROR(N426*③入力シート!I426,"")</f>
        <v/>
      </c>
      <c r="Q426" s="23" t="str">
        <f>IFERROR(VLOOKUP($A426,②利用者名簿!$A:$D,4,0),"")</f>
        <v/>
      </c>
      <c r="S426" s="96">
        <f t="shared" si="83"/>
        <v>1</v>
      </c>
      <c r="T426" s="96" t="str">
        <f t="shared" si="77"/>
        <v/>
      </c>
      <c r="U426" s="96">
        <f t="shared" si="78"/>
        <v>0</v>
      </c>
      <c r="V426" s="96" t="str">
        <f t="shared" si="79"/>
        <v/>
      </c>
      <c r="W426" s="97" t="str">
        <f t="shared" si="80"/>
        <v/>
      </c>
      <c r="X426" s="96">
        <f t="shared" si="81"/>
        <v>0</v>
      </c>
      <c r="Y426" s="96" t="str">
        <f t="shared" si="86"/>
        <v/>
      </c>
      <c r="Z426" s="96" t="str">
        <f t="shared" si="84"/>
        <v>年0月</v>
      </c>
      <c r="AA426" s="96">
        <f t="shared" si="87"/>
        <v>2000</v>
      </c>
      <c r="AB426" s="96">
        <f t="shared" si="85"/>
        <v>2000</v>
      </c>
      <c r="AC426" s="96"/>
      <c r="AD426" s="96"/>
    </row>
    <row r="427" spans="1:30" ht="18.75" customHeight="1">
      <c r="A427" s="62"/>
      <c r="B427" s="23" t="str">
        <f>IFERROR(VLOOKUP($A427,②利用者名簿!$A:$D,2,0),"")</f>
        <v/>
      </c>
      <c r="C427" s="108" t="str">
        <f>IF(D427=0,"",IF(D427&gt;3,①基本情報!$B$5,①基本情報!$B$5+1))</f>
        <v/>
      </c>
      <c r="D427" s="65"/>
      <c r="E427" s="65"/>
      <c r="F427" s="35" t="str">
        <f t="shared" si="88"/>
        <v>//</v>
      </c>
      <c r="G427" s="62"/>
      <c r="H427" s="62"/>
      <c r="I427" s="23" t="str">
        <f t="shared" si="82"/>
        <v/>
      </c>
      <c r="J427" s="62"/>
      <c r="K427" s="64"/>
      <c r="L427" s="64"/>
      <c r="M427" s="62"/>
      <c r="N427" s="23" t="str">
        <f>IFERROR(VLOOKUP($A427,②利用者名簿!$A:$D,3,0),"")</f>
        <v/>
      </c>
      <c r="O427" s="39" t="str">
        <f>IFERROR(2*①基本情報!$B$12*③入力シート!I427,"")</f>
        <v/>
      </c>
      <c r="P427" s="39" t="str">
        <f>IFERROR(N427*③入力シート!I427,"")</f>
        <v/>
      </c>
      <c r="Q427" s="23" t="str">
        <f>IFERROR(VLOOKUP($A427,②利用者名簿!$A:$D,4,0),"")</f>
        <v/>
      </c>
      <c r="S427" s="96">
        <f t="shared" si="83"/>
        <v>1</v>
      </c>
      <c r="T427" s="96" t="str">
        <f t="shared" si="77"/>
        <v/>
      </c>
      <c r="U427" s="96">
        <f t="shared" si="78"/>
        <v>0</v>
      </c>
      <c r="V427" s="96" t="str">
        <f t="shared" si="79"/>
        <v/>
      </c>
      <c r="W427" s="97" t="str">
        <f t="shared" si="80"/>
        <v/>
      </c>
      <c r="X427" s="96">
        <f t="shared" si="81"/>
        <v>0</v>
      </c>
      <c r="Y427" s="96" t="str">
        <f t="shared" si="86"/>
        <v/>
      </c>
      <c r="Z427" s="96" t="str">
        <f t="shared" si="84"/>
        <v>年0月</v>
      </c>
      <c r="AA427" s="96">
        <f t="shared" si="87"/>
        <v>2000</v>
      </c>
      <c r="AB427" s="96">
        <f t="shared" si="85"/>
        <v>2000</v>
      </c>
      <c r="AC427" s="96"/>
      <c r="AD427" s="96"/>
    </row>
    <row r="428" spans="1:30" ht="18.75" customHeight="1">
      <c r="A428" s="62"/>
      <c r="B428" s="23" t="str">
        <f>IFERROR(VLOOKUP($A428,②利用者名簿!$A:$D,2,0),"")</f>
        <v/>
      </c>
      <c r="C428" s="108" t="str">
        <f>IF(D428=0,"",IF(D428&gt;3,①基本情報!$B$5,①基本情報!$B$5+1))</f>
        <v/>
      </c>
      <c r="D428" s="65"/>
      <c r="E428" s="65"/>
      <c r="F428" s="35" t="str">
        <f t="shared" si="88"/>
        <v>//</v>
      </c>
      <c r="G428" s="62"/>
      <c r="H428" s="62"/>
      <c r="I428" s="23" t="str">
        <f t="shared" si="82"/>
        <v/>
      </c>
      <c r="J428" s="62"/>
      <c r="K428" s="64"/>
      <c r="L428" s="64"/>
      <c r="M428" s="62"/>
      <c r="N428" s="23" t="str">
        <f>IFERROR(VLOOKUP($A428,②利用者名簿!$A:$D,3,0),"")</f>
        <v/>
      </c>
      <c r="O428" s="39" t="str">
        <f>IFERROR(2*①基本情報!$B$12*③入力シート!I428,"")</f>
        <v/>
      </c>
      <c r="P428" s="39" t="str">
        <f>IFERROR(N428*③入力シート!I428,"")</f>
        <v/>
      </c>
      <c r="Q428" s="23" t="str">
        <f>IFERROR(VLOOKUP($A428,②利用者名簿!$A:$D,4,0),"")</f>
        <v/>
      </c>
      <c r="S428" s="96">
        <f t="shared" si="83"/>
        <v>1</v>
      </c>
      <c r="T428" s="96" t="str">
        <f t="shared" si="77"/>
        <v/>
      </c>
      <c r="U428" s="96">
        <f t="shared" si="78"/>
        <v>0</v>
      </c>
      <c r="V428" s="96" t="str">
        <f t="shared" si="79"/>
        <v/>
      </c>
      <c r="W428" s="97" t="str">
        <f t="shared" si="80"/>
        <v/>
      </c>
      <c r="X428" s="96">
        <f t="shared" si="81"/>
        <v>0</v>
      </c>
      <c r="Y428" s="96" t="str">
        <f t="shared" si="86"/>
        <v/>
      </c>
      <c r="Z428" s="96" t="str">
        <f t="shared" si="84"/>
        <v>年0月</v>
      </c>
      <c r="AA428" s="96">
        <f t="shared" si="87"/>
        <v>2000</v>
      </c>
      <c r="AB428" s="96">
        <f t="shared" si="85"/>
        <v>2000</v>
      </c>
      <c r="AC428" s="96"/>
      <c r="AD428" s="96"/>
    </row>
    <row r="429" spans="1:30" ht="18.75" customHeight="1">
      <c r="A429" s="62"/>
      <c r="B429" s="23" t="str">
        <f>IFERROR(VLOOKUP($A429,②利用者名簿!$A:$D,2,0),"")</f>
        <v/>
      </c>
      <c r="C429" s="108" t="str">
        <f>IF(D429=0,"",IF(D429&gt;3,①基本情報!$B$5,①基本情報!$B$5+1))</f>
        <v/>
      </c>
      <c r="D429" s="65"/>
      <c r="E429" s="65"/>
      <c r="F429" s="35" t="str">
        <f t="shared" si="88"/>
        <v>//</v>
      </c>
      <c r="G429" s="62"/>
      <c r="H429" s="62"/>
      <c r="I429" s="23" t="str">
        <f t="shared" si="82"/>
        <v/>
      </c>
      <c r="J429" s="62"/>
      <c r="K429" s="64"/>
      <c r="L429" s="64"/>
      <c r="M429" s="62"/>
      <c r="N429" s="23" t="str">
        <f>IFERROR(VLOOKUP($A429,②利用者名簿!$A:$D,3,0),"")</f>
        <v/>
      </c>
      <c r="O429" s="39" t="str">
        <f>IFERROR(2*①基本情報!$B$12*③入力シート!I429,"")</f>
        <v/>
      </c>
      <c r="P429" s="39" t="str">
        <f>IFERROR(N429*③入力シート!I429,"")</f>
        <v/>
      </c>
      <c r="Q429" s="23" t="str">
        <f>IFERROR(VLOOKUP($A429,②利用者名簿!$A:$D,4,0),"")</f>
        <v/>
      </c>
      <c r="S429" s="96">
        <f t="shared" si="83"/>
        <v>1</v>
      </c>
      <c r="T429" s="96" t="str">
        <f t="shared" si="77"/>
        <v/>
      </c>
      <c r="U429" s="96">
        <f t="shared" si="78"/>
        <v>0</v>
      </c>
      <c r="V429" s="96" t="str">
        <f t="shared" si="79"/>
        <v/>
      </c>
      <c r="W429" s="97" t="str">
        <f t="shared" si="80"/>
        <v/>
      </c>
      <c r="X429" s="96">
        <f t="shared" si="81"/>
        <v>0</v>
      </c>
      <c r="Y429" s="96" t="str">
        <f t="shared" si="86"/>
        <v/>
      </c>
      <c r="Z429" s="96" t="str">
        <f t="shared" si="84"/>
        <v>年0月</v>
      </c>
      <c r="AA429" s="96">
        <f t="shared" si="87"/>
        <v>2000</v>
      </c>
      <c r="AB429" s="96">
        <f t="shared" si="85"/>
        <v>2000</v>
      </c>
      <c r="AC429" s="96"/>
      <c r="AD429" s="96"/>
    </row>
    <row r="430" spans="1:30" ht="18.75" customHeight="1">
      <c r="A430" s="62"/>
      <c r="B430" s="23" t="str">
        <f>IFERROR(VLOOKUP($A430,②利用者名簿!$A:$D,2,0),"")</f>
        <v/>
      </c>
      <c r="C430" s="108" t="str">
        <f>IF(D430=0,"",IF(D430&gt;3,①基本情報!$B$5,①基本情報!$B$5+1))</f>
        <v/>
      </c>
      <c r="D430" s="65"/>
      <c r="E430" s="65"/>
      <c r="F430" s="35" t="str">
        <f t="shared" si="88"/>
        <v>//</v>
      </c>
      <c r="G430" s="62"/>
      <c r="H430" s="62"/>
      <c r="I430" s="23" t="str">
        <f t="shared" si="82"/>
        <v/>
      </c>
      <c r="J430" s="62"/>
      <c r="K430" s="64"/>
      <c r="L430" s="64"/>
      <c r="M430" s="62"/>
      <c r="N430" s="23" t="str">
        <f>IFERROR(VLOOKUP($A430,②利用者名簿!$A:$D,3,0),"")</f>
        <v/>
      </c>
      <c r="O430" s="39" t="str">
        <f>IFERROR(2*①基本情報!$B$12*③入力シート!I430,"")</f>
        <v/>
      </c>
      <c r="P430" s="39" t="str">
        <f>IFERROR(N430*③入力シート!I430,"")</f>
        <v/>
      </c>
      <c r="Q430" s="23" t="str">
        <f>IFERROR(VLOOKUP($A430,②利用者名簿!$A:$D,4,0),"")</f>
        <v/>
      </c>
      <c r="S430" s="96">
        <f t="shared" si="83"/>
        <v>1</v>
      </c>
      <c r="T430" s="96" t="str">
        <f t="shared" si="77"/>
        <v/>
      </c>
      <c r="U430" s="96">
        <f t="shared" si="78"/>
        <v>0</v>
      </c>
      <c r="V430" s="96" t="str">
        <f t="shared" si="79"/>
        <v/>
      </c>
      <c r="W430" s="97" t="str">
        <f t="shared" si="80"/>
        <v/>
      </c>
      <c r="X430" s="96">
        <f t="shared" si="81"/>
        <v>0</v>
      </c>
      <c r="Y430" s="96" t="str">
        <f t="shared" si="86"/>
        <v/>
      </c>
      <c r="Z430" s="96" t="str">
        <f t="shared" si="84"/>
        <v>年0月</v>
      </c>
      <c r="AA430" s="96">
        <f t="shared" si="87"/>
        <v>2000</v>
      </c>
      <c r="AB430" s="96">
        <f t="shared" si="85"/>
        <v>2000</v>
      </c>
      <c r="AC430" s="96"/>
      <c r="AD430" s="96"/>
    </row>
    <row r="431" spans="1:30" ht="18.75" customHeight="1">
      <c r="A431" s="62"/>
      <c r="B431" s="23" t="str">
        <f>IFERROR(VLOOKUP($A431,②利用者名簿!$A:$D,2,0),"")</f>
        <v/>
      </c>
      <c r="C431" s="108" t="str">
        <f>IF(D431=0,"",IF(D431&gt;3,①基本情報!$B$5,①基本情報!$B$5+1))</f>
        <v/>
      </c>
      <c r="D431" s="65"/>
      <c r="E431" s="65"/>
      <c r="F431" s="35" t="str">
        <f t="shared" si="88"/>
        <v>//</v>
      </c>
      <c r="G431" s="62"/>
      <c r="H431" s="62"/>
      <c r="I431" s="23" t="str">
        <f t="shared" si="82"/>
        <v/>
      </c>
      <c r="J431" s="62"/>
      <c r="K431" s="64"/>
      <c r="L431" s="64"/>
      <c r="M431" s="62"/>
      <c r="N431" s="23" t="str">
        <f>IFERROR(VLOOKUP($A431,②利用者名簿!$A:$D,3,0),"")</f>
        <v/>
      </c>
      <c r="O431" s="39" t="str">
        <f>IFERROR(2*①基本情報!$B$12*③入力シート!I431,"")</f>
        <v/>
      </c>
      <c r="P431" s="39" t="str">
        <f>IFERROR(N431*③入力シート!I431,"")</f>
        <v/>
      </c>
      <c r="Q431" s="23" t="str">
        <f>IFERROR(VLOOKUP($A431,②利用者名簿!$A:$D,4,0),"")</f>
        <v/>
      </c>
      <c r="S431" s="96">
        <f t="shared" si="83"/>
        <v>1</v>
      </c>
      <c r="T431" s="96" t="str">
        <f t="shared" si="77"/>
        <v/>
      </c>
      <c r="U431" s="96">
        <f t="shared" si="78"/>
        <v>0</v>
      </c>
      <c r="V431" s="96" t="str">
        <f t="shared" si="79"/>
        <v/>
      </c>
      <c r="W431" s="97" t="str">
        <f t="shared" si="80"/>
        <v/>
      </c>
      <c r="X431" s="96">
        <f t="shared" si="81"/>
        <v>0</v>
      </c>
      <c r="Y431" s="96" t="str">
        <f t="shared" si="86"/>
        <v/>
      </c>
      <c r="Z431" s="96" t="str">
        <f t="shared" si="84"/>
        <v>年0月</v>
      </c>
      <c r="AA431" s="96">
        <f t="shared" si="87"/>
        <v>2000</v>
      </c>
      <c r="AB431" s="96">
        <f t="shared" si="85"/>
        <v>2000</v>
      </c>
      <c r="AC431" s="96"/>
      <c r="AD431" s="96"/>
    </row>
    <row r="432" spans="1:30" ht="18.75" customHeight="1">
      <c r="A432" s="62"/>
      <c r="B432" s="23" t="str">
        <f>IFERROR(VLOOKUP($A432,②利用者名簿!$A:$D,2,0),"")</f>
        <v/>
      </c>
      <c r="C432" s="108" t="str">
        <f>IF(D432=0,"",IF(D432&gt;3,①基本情報!$B$5,①基本情報!$B$5+1))</f>
        <v/>
      </c>
      <c r="D432" s="65"/>
      <c r="E432" s="65"/>
      <c r="F432" s="35" t="str">
        <f t="shared" si="88"/>
        <v>//</v>
      </c>
      <c r="G432" s="62"/>
      <c r="H432" s="62"/>
      <c r="I432" s="23" t="str">
        <f t="shared" si="82"/>
        <v/>
      </c>
      <c r="J432" s="62"/>
      <c r="K432" s="64"/>
      <c r="L432" s="64"/>
      <c r="M432" s="62"/>
      <c r="N432" s="23" t="str">
        <f>IFERROR(VLOOKUP($A432,②利用者名簿!$A:$D,3,0),"")</f>
        <v/>
      </c>
      <c r="O432" s="39" t="str">
        <f>IFERROR(2*①基本情報!$B$12*③入力シート!I432,"")</f>
        <v/>
      </c>
      <c r="P432" s="39" t="str">
        <f>IFERROR(N432*③入力シート!I432,"")</f>
        <v/>
      </c>
      <c r="Q432" s="23" t="str">
        <f>IFERROR(VLOOKUP($A432,②利用者名簿!$A:$D,4,0),"")</f>
        <v/>
      </c>
      <c r="S432" s="96">
        <f t="shared" si="83"/>
        <v>1</v>
      </c>
      <c r="T432" s="96" t="str">
        <f t="shared" si="77"/>
        <v/>
      </c>
      <c r="U432" s="96">
        <f t="shared" si="78"/>
        <v>0</v>
      </c>
      <c r="V432" s="96" t="str">
        <f t="shared" si="79"/>
        <v/>
      </c>
      <c r="W432" s="97" t="str">
        <f t="shared" si="80"/>
        <v/>
      </c>
      <c r="X432" s="96">
        <f t="shared" si="81"/>
        <v>0</v>
      </c>
      <c r="Y432" s="96" t="str">
        <f t="shared" si="86"/>
        <v/>
      </c>
      <c r="Z432" s="96" t="str">
        <f t="shared" si="84"/>
        <v>年0月</v>
      </c>
      <c r="AA432" s="96">
        <f t="shared" si="87"/>
        <v>2000</v>
      </c>
      <c r="AB432" s="96">
        <f t="shared" si="85"/>
        <v>2000</v>
      </c>
      <c r="AC432" s="96"/>
      <c r="AD432" s="96"/>
    </row>
    <row r="433" spans="1:30" ht="18.75" customHeight="1">
      <c r="A433" s="62"/>
      <c r="B433" s="23" t="str">
        <f>IFERROR(VLOOKUP($A433,②利用者名簿!$A:$D,2,0),"")</f>
        <v/>
      </c>
      <c r="C433" s="108" t="str">
        <f>IF(D433=0,"",IF(D433&gt;3,①基本情報!$B$5,①基本情報!$B$5+1))</f>
        <v/>
      </c>
      <c r="D433" s="65"/>
      <c r="E433" s="65"/>
      <c r="F433" s="35" t="str">
        <f t="shared" si="88"/>
        <v>//</v>
      </c>
      <c r="G433" s="62"/>
      <c r="H433" s="62"/>
      <c r="I433" s="23" t="str">
        <f t="shared" si="82"/>
        <v/>
      </c>
      <c r="J433" s="62"/>
      <c r="K433" s="64"/>
      <c r="L433" s="64"/>
      <c r="M433" s="62"/>
      <c r="N433" s="23" t="str">
        <f>IFERROR(VLOOKUP($A433,②利用者名簿!$A:$D,3,0),"")</f>
        <v/>
      </c>
      <c r="O433" s="39" t="str">
        <f>IFERROR(2*①基本情報!$B$12*③入力シート!I433,"")</f>
        <v/>
      </c>
      <c r="P433" s="39" t="str">
        <f>IFERROR(N433*③入力シート!I433,"")</f>
        <v/>
      </c>
      <c r="Q433" s="23" t="str">
        <f>IFERROR(VLOOKUP($A433,②利用者名簿!$A:$D,4,0),"")</f>
        <v/>
      </c>
      <c r="S433" s="96">
        <f t="shared" si="83"/>
        <v>1</v>
      </c>
      <c r="T433" s="96" t="str">
        <f t="shared" si="77"/>
        <v/>
      </c>
      <c r="U433" s="96">
        <f t="shared" si="78"/>
        <v>0</v>
      </c>
      <c r="V433" s="96" t="str">
        <f t="shared" si="79"/>
        <v/>
      </c>
      <c r="W433" s="97" t="str">
        <f t="shared" si="80"/>
        <v/>
      </c>
      <c r="X433" s="96">
        <f t="shared" si="81"/>
        <v>0</v>
      </c>
      <c r="Y433" s="96" t="str">
        <f t="shared" si="86"/>
        <v/>
      </c>
      <c r="Z433" s="96" t="str">
        <f t="shared" si="84"/>
        <v>年0月</v>
      </c>
      <c r="AA433" s="96">
        <f t="shared" si="87"/>
        <v>2000</v>
      </c>
      <c r="AB433" s="96">
        <f t="shared" si="85"/>
        <v>2000</v>
      </c>
      <c r="AC433" s="96"/>
      <c r="AD433" s="96"/>
    </row>
    <row r="434" spans="1:30" ht="18.75" customHeight="1">
      <c r="A434" s="62"/>
      <c r="B434" s="23" t="str">
        <f>IFERROR(VLOOKUP($A434,②利用者名簿!$A:$D,2,0),"")</f>
        <v/>
      </c>
      <c r="C434" s="108" t="str">
        <f>IF(D434=0,"",IF(D434&gt;3,①基本情報!$B$5,①基本情報!$B$5+1))</f>
        <v/>
      </c>
      <c r="D434" s="65"/>
      <c r="E434" s="65"/>
      <c r="F434" s="35" t="str">
        <f t="shared" si="88"/>
        <v>//</v>
      </c>
      <c r="G434" s="62"/>
      <c r="H434" s="62"/>
      <c r="I434" s="23" t="str">
        <f t="shared" si="82"/>
        <v/>
      </c>
      <c r="J434" s="62"/>
      <c r="K434" s="64"/>
      <c r="L434" s="64"/>
      <c r="M434" s="62"/>
      <c r="N434" s="23" t="str">
        <f>IFERROR(VLOOKUP($A434,②利用者名簿!$A:$D,3,0),"")</f>
        <v/>
      </c>
      <c r="O434" s="39" t="str">
        <f>IFERROR(2*①基本情報!$B$12*③入力シート!I434,"")</f>
        <v/>
      </c>
      <c r="P434" s="39" t="str">
        <f>IFERROR(N434*③入力シート!I434,"")</f>
        <v/>
      </c>
      <c r="Q434" s="23" t="str">
        <f>IFERROR(VLOOKUP($A434,②利用者名簿!$A:$D,4,0),"")</f>
        <v/>
      </c>
      <c r="S434" s="96">
        <f t="shared" si="83"/>
        <v>1</v>
      </c>
      <c r="T434" s="96" t="str">
        <f t="shared" si="77"/>
        <v/>
      </c>
      <c r="U434" s="96">
        <f t="shared" si="78"/>
        <v>0</v>
      </c>
      <c r="V434" s="96" t="str">
        <f t="shared" si="79"/>
        <v/>
      </c>
      <c r="W434" s="97" t="str">
        <f t="shared" si="80"/>
        <v/>
      </c>
      <c r="X434" s="96">
        <f t="shared" si="81"/>
        <v>0</v>
      </c>
      <c r="Y434" s="96" t="str">
        <f t="shared" si="86"/>
        <v/>
      </c>
      <c r="Z434" s="96" t="str">
        <f t="shared" si="84"/>
        <v>年0月</v>
      </c>
      <c r="AA434" s="96">
        <f t="shared" si="87"/>
        <v>2000</v>
      </c>
      <c r="AB434" s="96">
        <f t="shared" si="85"/>
        <v>2000</v>
      </c>
      <c r="AC434" s="96"/>
      <c r="AD434" s="96"/>
    </row>
    <row r="435" spans="1:30" ht="18.75" customHeight="1">
      <c r="A435" s="62"/>
      <c r="B435" s="23" t="str">
        <f>IFERROR(VLOOKUP($A435,②利用者名簿!$A:$D,2,0),"")</f>
        <v/>
      </c>
      <c r="C435" s="108" t="str">
        <f>IF(D435=0,"",IF(D435&gt;3,①基本情報!$B$5,①基本情報!$B$5+1))</f>
        <v/>
      </c>
      <c r="D435" s="65"/>
      <c r="E435" s="65"/>
      <c r="F435" s="35" t="str">
        <f t="shared" si="88"/>
        <v>//</v>
      </c>
      <c r="G435" s="62"/>
      <c r="H435" s="62"/>
      <c r="I435" s="23" t="str">
        <f t="shared" si="82"/>
        <v/>
      </c>
      <c r="J435" s="62"/>
      <c r="K435" s="64"/>
      <c r="L435" s="64"/>
      <c r="M435" s="62"/>
      <c r="N435" s="23" t="str">
        <f>IFERROR(VLOOKUP($A435,②利用者名簿!$A:$D,3,0),"")</f>
        <v/>
      </c>
      <c r="O435" s="39" t="str">
        <f>IFERROR(2*①基本情報!$B$12*③入力シート!I435,"")</f>
        <v/>
      </c>
      <c r="P435" s="39" t="str">
        <f>IFERROR(N435*③入力シート!I435,"")</f>
        <v/>
      </c>
      <c r="Q435" s="23" t="str">
        <f>IFERROR(VLOOKUP($A435,②利用者名簿!$A:$D,4,0),"")</f>
        <v/>
      </c>
      <c r="S435" s="96">
        <f t="shared" si="83"/>
        <v>1</v>
      </c>
      <c r="T435" s="96" t="str">
        <f t="shared" si="77"/>
        <v/>
      </c>
      <c r="U435" s="96">
        <f t="shared" si="78"/>
        <v>0</v>
      </c>
      <c r="V435" s="96" t="str">
        <f t="shared" si="79"/>
        <v/>
      </c>
      <c r="W435" s="97" t="str">
        <f t="shared" si="80"/>
        <v/>
      </c>
      <c r="X435" s="96">
        <f t="shared" si="81"/>
        <v>0</v>
      </c>
      <c r="Y435" s="96" t="str">
        <f t="shared" si="86"/>
        <v/>
      </c>
      <c r="Z435" s="96" t="str">
        <f t="shared" si="84"/>
        <v>年0月</v>
      </c>
      <c r="AA435" s="96">
        <f t="shared" si="87"/>
        <v>2000</v>
      </c>
      <c r="AB435" s="96">
        <f t="shared" si="85"/>
        <v>2000</v>
      </c>
      <c r="AC435" s="96"/>
      <c r="AD435" s="96"/>
    </row>
    <row r="436" spans="1:30" ht="18.75" customHeight="1">
      <c r="A436" s="62"/>
      <c r="B436" s="23" t="str">
        <f>IFERROR(VLOOKUP($A436,②利用者名簿!$A:$D,2,0),"")</f>
        <v/>
      </c>
      <c r="C436" s="108" t="str">
        <f>IF(D436=0,"",IF(D436&gt;3,①基本情報!$B$5,①基本情報!$B$5+1))</f>
        <v/>
      </c>
      <c r="D436" s="65"/>
      <c r="E436" s="65"/>
      <c r="F436" s="35" t="str">
        <f t="shared" si="88"/>
        <v>//</v>
      </c>
      <c r="G436" s="62"/>
      <c r="H436" s="62"/>
      <c r="I436" s="23" t="str">
        <f t="shared" si="82"/>
        <v/>
      </c>
      <c r="J436" s="62"/>
      <c r="K436" s="64"/>
      <c r="L436" s="64"/>
      <c r="M436" s="62"/>
      <c r="N436" s="23" t="str">
        <f>IFERROR(VLOOKUP($A436,②利用者名簿!$A:$D,3,0),"")</f>
        <v/>
      </c>
      <c r="O436" s="39" t="str">
        <f>IFERROR(2*①基本情報!$B$12*③入力シート!I436,"")</f>
        <v/>
      </c>
      <c r="P436" s="39" t="str">
        <f>IFERROR(N436*③入力シート!I436,"")</f>
        <v/>
      </c>
      <c r="Q436" s="23" t="str">
        <f>IFERROR(VLOOKUP($A436,②利用者名簿!$A:$D,4,0),"")</f>
        <v/>
      </c>
      <c r="S436" s="96">
        <f t="shared" si="83"/>
        <v>1</v>
      </c>
      <c r="T436" s="96" t="str">
        <f t="shared" si="77"/>
        <v/>
      </c>
      <c r="U436" s="96">
        <f t="shared" si="78"/>
        <v>0</v>
      </c>
      <c r="V436" s="96" t="str">
        <f t="shared" si="79"/>
        <v/>
      </c>
      <c r="W436" s="97" t="str">
        <f t="shared" si="80"/>
        <v/>
      </c>
      <c r="X436" s="96">
        <f t="shared" si="81"/>
        <v>0</v>
      </c>
      <c r="Y436" s="96" t="str">
        <f t="shared" si="86"/>
        <v/>
      </c>
      <c r="Z436" s="96" t="str">
        <f t="shared" si="84"/>
        <v>年0月</v>
      </c>
      <c r="AA436" s="96">
        <f t="shared" si="87"/>
        <v>2000</v>
      </c>
      <c r="AB436" s="96">
        <f t="shared" si="85"/>
        <v>2000</v>
      </c>
      <c r="AC436" s="96"/>
      <c r="AD436" s="96"/>
    </row>
    <row r="437" spans="1:30" ht="18.75" customHeight="1">
      <c r="A437" s="62"/>
      <c r="B437" s="23" t="str">
        <f>IFERROR(VLOOKUP($A437,②利用者名簿!$A:$D,2,0),"")</f>
        <v/>
      </c>
      <c r="C437" s="108" t="str">
        <f>IF(D437=0,"",IF(D437&gt;3,①基本情報!$B$5,①基本情報!$B$5+1))</f>
        <v/>
      </c>
      <c r="D437" s="65"/>
      <c r="E437" s="65"/>
      <c r="F437" s="35" t="str">
        <f t="shared" si="88"/>
        <v>//</v>
      </c>
      <c r="G437" s="62"/>
      <c r="H437" s="62"/>
      <c r="I437" s="23" t="str">
        <f t="shared" si="82"/>
        <v/>
      </c>
      <c r="J437" s="62"/>
      <c r="K437" s="64"/>
      <c r="L437" s="64"/>
      <c r="M437" s="62"/>
      <c r="N437" s="23" t="str">
        <f>IFERROR(VLOOKUP($A437,②利用者名簿!$A:$D,3,0),"")</f>
        <v/>
      </c>
      <c r="O437" s="39" t="str">
        <f>IFERROR(2*①基本情報!$B$12*③入力シート!I437,"")</f>
        <v/>
      </c>
      <c r="P437" s="39" t="str">
        <f>IFERROR(N437*③入力シート!I437,"")</f>
        <v/>
      </c>
      <c r="Q437" s="23" t="str">
        <f>IFERROR(VLOOKUP($A437,②利用者名簿!$A:$D,4,0),"")</f>
        <v/>
      </c>
      <c r="S437" s="96">
        <f t="shared" si="83"/>
        <v>1</v>
      </c>
      <c r="T437" s="96" t="str">
        <f t="shared" si="77"/>
        <v/>
      </c>
      <c r="U437" s="96">
        <f t="shared" si="78"/>
        <v>0</v>
      </c>
      <c r="V437" s="96" t="str">
        <f t="shared" si="79"/>
        <v/>
      </c>
      <c r="W437" s="97" t="str">
        <f t="shared" si="80"/>
        <v/>
      </c>
      <c r="X437" s="96">
        <f t="shared" si="81"/>
        <v>0</v>
      </c>
      <c r="Y437" s="96" t="str">
        <f t="shared" si="86"/>
        <v/>
      </c>
      <c r="Z437" s="96" t="str">
        <f t="shared" si="84"/>
        <v>年0月</v>
      </c>
      <c r="AA437" s="96">
        <f t="shared" si="87"/>
        <v>2000</v>
      </c>
      <c r="AB437" s="96">
        <f t="shared" si="85"/>
        <v>2000</v>
      </c>
      <c r="AC437" s="96"/>
      <c r="AD437" s="96"/>
    </row>
    <row r="438" spans="1:30" ht="18.75" customHeight="1">
      <c r="A438" s="62"/>
      <c r="B438" s="23" t="str">
        <f>IFERROR(VLOOKUP($A438,②利用者名簿!$A:$D,2,0),"")</f>
        <v/>
      </c>
      <c r="C438" s="108" t="str">
        <f>IF(D438=0,"",IF(D438&gt;3,①基本情報!$B$5,①基本情報!$B$5+1))</f>
        <v/>
      </c>
      <c r="D438" s="65"/>
      <c r="E438" s="65"/>
      <c r="F438" s="35" t="str">
        <f t="shared" si="88"/>
        <v>//</v>
      </c>
      <c r="G438" s="62"/>
      <c r="H438" s="62"/>
      <c r="I438" s="23" t="str">
        <f t="shared" si="82"/>
        <v/>
      </c>
      <c r="J438" s="62"/>
      <c r="K438" s="64"/>
      <c r="L438" s="64"/>
      <c r="M438" s="62"/>
      <c r="N438" s="23" t="str">
        <f>IFERROR(VLOOKUP($A438,②利用者名簿!$A:$D,3,0),"")</f>
        <v/>
      </c>
      <c r="O438" s="39" t="str">
        <f>IFERROR(2*①基本情報!$B$12*③入力シート!I438,"")</f>
        <v/>
      </c>
      <c r="P438" s="39" t="str">
        <f>IFERROR(N438*③入力シート!I438,"")</f>
        <v/>
      </c>
      <c r="Q438" s="23" t="str">
        <f>IFERROR(VLOOKUP($A438,②利用者名簿!$A:$D,4,0),"")</f>
        <v/>
      </c>
      <c r="S438" s="96">
        <f t="shared" si="83"/>
        <v>1</v>
      </c>
      <c r="T438" s="96" t="str">
        <f t="shared" si="77"/>
        <v/>
      </c>
      <c r="U438" s="96">
        <f t="shared" si="78"/>
        <v>0</v>
      </c>
      <c r="V438" s="96" t="str">
        <f t="shared" si="79"/>
        <v/>
      </c>
      <c r="W438" s="97" t="str">
        <f t="shared" si="80"/>
        <v/>
      </c>
      <c r="X438" s="96">
        <f t="shared" si="81"/>
        <v>0</v>
      </c>
      <c r="Y438" s="96" t="str">
        <f t="shared" si="86"/>
        <v/>
      </c>
      <c r="Z438" s="96" t="str">
        <f t="shared" si="84"/>
        <v>年0月</v>
      </c>
      <c r="AA438" s="96">
        <f t="shared" si="87"/>
        <v>2000</v>
      </c>
      <c r="AB438" s="96">
        <f t="shared" si="85"/>
        <v>2000</v>
      </c>
      <c r="AC438" s="96"/>
      <c r="AD438" s="96"/>
    </row>
    <row r="439" spans="1:30" ht="18.75" customHeight="1">
      <c r="A439" s="62"/>
      <c r="B439" s="23" t="str">
        <f>IFERROR(VLOOKUP($A439,②利用者名簿!$A:$D,2,0),"")</f>
        <v/>
      </c>
      <c r="C439" s="108" t="str">
        <f>IF(D439=0,"",IF(D439&gt;3,①基本情報!$B$5,①基本情報!$B$5+1))</f>
        <v/>
      </c>
      <c r="D439" s="65"/>
      <c r="E439" s="65"/>
      <c r="F439" s="35" t="str">
        <f t="shared" si="88"/>
        <v>//</v>
      </c>
      <c r="G439" s="62"/>
      <c r="H439" s="62"/>
      <c r="I439" s="23" t="str">
        <f t="shared" si="82"/>
        <v/>
      </c>
      <c r="J439" s="62"/>
      <c r="K439" s="64"/>
      <c r="L439" s="64"/>
      <c r="M439" s="62"/>
      <c r="N439" s="23" t="str">
        <f>IFERROR(VLOOKUP($A439,②利用者名簿!$A:$D,3,0),"")</f>
        <v/>
      </c>
      <c r="O439" s="39" t="str">
        <f>IFERROR(2*①基本情報!$B$12*③入力シート!I439,"")</f>
        <v/>
      </c>
      <c r="P439" s="39" t="str">
        <f>IFERROR(N439*③入力シート!I439,"")</f>
        <v/>
      </c>
      <c r="Q439" s="23" t="str">
        <f>IFERROR(VLOOKUP($A439,②利用者名簿!$A:$D,4,0),"")</f>
        <v/>
      </c>
      <c r="S439" s="96">
        <f t="shared" si="83"/>
        <v>1</v>
      </c>
      <c r="T439" s="96" t="str">
        <f t="shared" si="77"/>
        <v/>
      </c>
      <c r="U439" s="96">
        <f t="shared" si="78"/>
        <v>0</v>
      </c>
      <c r="V439" s="96" t="str">
        <f t="shared" si="79"/>
        <v/>
      </c>
      <c r="W439" s="97" t="str">
        <f t="shared" si="80"/>
        <v/>
      </c>
      <c r="X439" s="96">
        <f t="shared" si="81"/>
        <v>0</v>
      </c>
      <c r="Y439" s="96" t="str">
        <f t="shared" si="86"/>
        <v/>
      </c>
      <c r="Z439" s="96" t="str">
        <f t="shared" si="84"/>
        <v>年0月</v>
      </c>
      <c r="AA439" s="96">
        <f t="shared" si="87"/>
        <v>2000</v>
      </c>
      <c r="AB439" s="96">
        <f t="shared" si="85"/>
        <v>2000</v>
      </c>
      <c r="AC439" s="96"/>
      <c r="AD439" s="96"/>
    </row>
    <row r="440" spans="1:30" ht="18.75" customHeight="1">
      <c r="A440" s="62"/>
      <c r="B440" s="23" t="str">
        <f>IFERROR(VLOOKUP($A440,②利用者名簿!$A:$D,2,0),"")</f>
        <v/>
      </c>
      <c r="C440" s="108" t="str">
        <f>IF(D440=0,"",IF(D440&gt;3,①基本情報!$B$5,①基本情報!$B$5+1))</f>
        <v/>
      </c>
      <c r="D440" s="65"/>
      <c r="E440" s="65"/>
      <c r="F440" s="35" t="str">
        <f t="shared" si="88"/>
        <v>//</v>
      </c>
      <c r="G440" s="62"/>
      <c r="H440" s="62"/>
      <c r="I440" s="23" t="str">
        <f t="shared" si="82"/>
        <v/>
      </c>
      <c r="J440" s="62"/>
      <c r="K440" s="64"/>
      <c r="L440" s="64"/>
      <c r="M440" s="62"/>
      <c r="N440" s="23" t="str">
        <f>IFERROR(VLOOKUP($A440,②利用者名簿!$A:$D,3,0),"")</f>
        <v/>
      </c>
      <c r="O440" s="39" t="str">
        <f>IFERROR(2*①基本情報!$B$12*③入力シート!I440,"")</f>
        <v/>
      </c>
      <c r="P440" s="39" t="str">
        <f>IFERROR(N440*③入力シート!I440,"")</f>
        <v/>
      </c>
      <c r="Q440" s="23" t="str">
        <f>IFERROR(VLOOKUP($A440,②利用者名簿!$A:$D,4,0),"")</f>
        <v/>
      </c>
      <c r="S440" s="96">
        <f t="shared" si="83"/>
        <v>1</v>
      </c>
      <c r="T440" s="96" t="str">
        <f t="shared" si="77"/>
        <v/>
      </c>
      <c r="U440" s="96">
        <f t="shared" si="78"/>
        <v>0</v>
      </c>
      <c r="V440" s="96" t="str">
        <f t="shared" si="79"/>
        <v/>
      </c>
      <c r="W440" s="97" t="str">
        <f t="shared" si="80"/>
        <v/>
      </c>
      <c r="X440" s="96">
        <f t="shared" si="81"/>
        <v>0</v>
      </c>
      <c r="Y440" s="96" t="str">
        <f t="shared" si="86"/>
        <v/>
      </c>
      <c r="Z440" s="96" t="str">
        <f t="shared" si="84"/>
        <v>年0月</v>
      </c>
      <c r="AA440" s="96">
        <f t="shared" si="87"/>
        <v>2000</v>
      </c>
      <c r="AB440" s="96">
        <f t="shared" si="85"/>
        <v>2000</v>
      </c>
      <c r="AC440" s="96"/>
      <c r="AD440" s="96"/>
    </row>
    <row r="441" spans="1:30" ht="18.75" customHeight="1">
      <c r="A441" s="62"/>
      <c r="B441" s="23" t="str">
        <f>IFERROR(VLOOKUP($A441,②利用者名簿!$A:$D,2,0),"")</f>
        <v/>
      </c>
      <c r="C441" s="108" t="str">
        <f>IF(D441=0,"",IF(D441&gt;3,①基本情報!$B$5,①基本情報!$B$5+1))</f>
        <v/>
      </c>
      <c r="D441" s="65"/>
      <c r="E441" s="65"/>
      <c r="F441" s="35" t="str">
        <f t="shared" si="88"/>
        <v>//</v>
      </c>
      <c r="G441" s="62"/>
      <c r="H441" s="62"/>
      <c r="I441" s="23" t="str">
        <f t="shared" si="82"/>
        <v/>
      </c>
      <c r="J441" s="62"/>
      <c r="K441" s="64"/>
      <c r="L441" s="64"/>
      <c r="M441" s="62"/>
      <c r="N441" s="23" t="str">
        <f>IFERROR(VLOOKUP($A441,②利用者名簿!$A:$D,3,0),"")</f>
        <v/>
      </c>
      <c r="O441" s="39" t="str">
        <f>IFERROR(2*①基本情報!$B$12*③入力シート!I441,"")</f>
        <v/>
      </c>
      <c r="P441" s="39" t="str">
        <f>IFERROR(N441*③入力シート!I441,"")</f>
        <v/>
      </c>
      <c r="Q441" s="23" t="str">
        <f>IFERROR(VLOOKUP($A441,②利用者名簿!$A:$D,4,0),"")</f>
        <v/>
      </c>
      <c r="S441" s="96">
        <f t="shared" si="83"/>
        <v>1</v>
      </c>
      <c r="T441" s="96" t="str">
        <f t="shared" si="77"/>
        <v/>
      </c>
      <c r="U441" s="96">
        <f t="shared" si="78"/>
        <v>0</v>
      </c>
      <c r="V441" s="96" t="str">
        <f t="shared" si="79"/>
        <v/>
      </c>
      <c r="W441" s="97" t="str">
        <f t="shared" si="80"/>
        <v/>
      </c>
      <c r="X441" s="96">
        <f t="shared" si="81"/>
        <v>0</v>
      </c>
      <c r="Y441" s="96" t="str">
        <f t="shared" si="86"/>
        <v/>
      </c>
      <c r="Z441" s="96" t="str">
        <f t="shared" si="84"/>
        <v>年0月</v>
      </c>
      <c r="AA441" s="96">
        <f t="shared" si="87"/>
        <v>2000</v>
      </c>
      <c r="AB441" s="96">
        <f t="shared" si="85"/>
        <v>2000</v>
      </c>
      <c r="AC441" s="96"/>
      <c r="AD441" s="96"/>
    </row>
    <row r="442" spans="1:30" ht="18.75" customHeight="1">
      <c r="A442" s="62"/>
      <c r="B442" s="23" t="str">
        <f>IFERROR(VLOOKUP($A442,②利用者名簿!$A:$D,2,0),"")</f>
        <v/>
      </c>
      <c r="C442" s="108" t="str">
        <f>IF(D442=0,"",IF(D442&gt;3,①基本情報!$B$5,①基本情報!$B$5+1))</f>
        <v/>
      </c>
      <c r="D442" s="65"/>
      <c r="E442" s="65"/>
      <c r="F442" s="35" t="str">
        <f t="shared" si="88"/>
        <v>//</v>
      </c>
      <c r="G442" s="62"/>
      <c r="H442" s="62"/>
      <c r="I442" s="23" t="str">
        <f t="shared" si="82"/>
        <v/>
      </c>
      <c r="J442" s="62"/>
      <c r="K442" s="64"/>
      <c r="L442" s="64"/>
      <c r="M442" s="62"/>
      <c r="N442" s="23" t="str">
        <f>IFERROR(VLOOKUP($A442,②利用者名簿!$A:$D,3,0),"")</f>
        <v/>
      </c>
      <c r="O442" s="39" t="str">
        <f>IFERROR(2*①基本情報!$B$12*③入力シート!I442,"")</f>
        <v/>
      </c>
      <c r="P442" s="39" t="str">
        <f>IFERROR(N442*③入力シート!I442,"")</f>
        <v/>
      </c>
      <c r="Q442" s="23" t="str">
        <f>IFERROR(VLOOKUP($A442,②利用者名簿!$A:$D,4,0),"")</f>
        <v/>
      </c>
      <c r="S442" s="96">
        <f t="shared" si="83"/>
        <v>1</v>
      </c>
      <c r="T442" s="96" t="str">
        <f t="shared" si="77"/>
        <v/>
      </c>
      <c r="U442" s="96">
        <f t="shared" si="78"/>
        <v>0</v>
      </c>
      <c r="V442" s="96" t="str">
        <f t="shared" si="79"/>
        <v/>
      </c>
      <c r="W442" s="97" t="str">
        <f t="shared" si="80"/>
        <v/>
      </c>
      <c r="X442" s="96">
        <f t="shared" si="81"/>
        <v>0</v>
      </c>
      <c r="Y442" s="96" t="str">
        <f t="shared" si="86"/>
        <v/>
      </c>
      <c r="Z442" s="96" t="str">
        <f t="shared" si="84"/>
        <v>年0月</v>
      </c>
      <c r="AA442" s="96">
        <f t="shared" si="87"/>
        <v>2000</v>
      </c>
      <c r="AB442" s="96">
        <f t="shared" si="85"/>
        <v>2000</v>
      </c>
      <c r="AC442" s="96"/>
      <c r="AD442" s="96"/>
    </row>
    <row r="443" spans="1:30" ht="18.75" customHeight="1">
      <c r="A443" s="62"/>
      <c r="B443" s="23" t="str">
        <f>IFERROR(VLOOKUP($A443,②利用者名簿!$A:$D,2,0),"")</f>
        <v/>
      </c>
      <c r="C443" s="108" t="str">
        <f>IF(D443=0,"",IF(D443&gt;3,①基本情報!$B$5,①基本情報!$B$5+1))</f>
        <v/>
      </c>
      <c r="D443" s="65"/>
      <c r="E443" s="65"/>
      <c r="F443" s="35" t="str">
        <f t="shared" si="88"/>
        <v>//</v>
      </c>
      <c r="G443" s="62"/>
      <c r="H443" s="62"/>
      <c r="I443" s="23" t="str">
        <f t="shared" si="82"/>
        <v/>
      </c>
      <c r="J443" s="62"/>
      <c r="K443" s="64"/>
      <c r="L443" s="64"/>
      <c r="M443" s="62"/>
      <c r="N443" s="23" t="str">
        <f>IFERROR(VLOOKUP($A443,②利用者名簿!$A:$D,3,0),"")</f>
        <v/>
      </c>
      <c r="O443" s="39" t="str">
        <f>IFERROR(2*①基本情報!$B$12*③入力シート!I443,"")</f>
        <v/>
      </c>
      <c r="P443" s="39" t="str">
        <f>IFERROR(N443*③入力シート!I443,"")</f>
        <v/>
      </c>
      <c r="Q443" s="23" t="str">
        <f>IFERROR(VLOOKUP($A443,②利用者名簿!$A:$D,4,0),"")</f>
        <v/>
      </c>
      <c r="S443" s="96">
        <f t="shared" si="83"/>
        <v>1</v>
      </c>
      <c r="T443" s="96" t="str">
        <f t="shared" si="77"/>
        <v/>
      </c>
      <c r="U443" s="96">
        <f t="shared" si="78"/>
        <v>0</v>
      </c>
      <c r="V443" s="96" t="str">
        <f t="shared" si="79"/>
        <v/>
      </c>
      <c r="W443" s="97" t="str">
        <f t="shared" si="80"/>
        <v/>
      </c>
      <c r="X443" s="96">
        <f t="shared" si="81"/>
        <v>0</v>
      </c>
      <c r="Y443" s="96" t="str">
        <f t="shared" si="86"/>
        <v/>
      </c>
      <c r="Z443" s="96" t="str">
        <f t="shared" si="84"/>
        <v>年0月</v>
      </c>
      <c r="AA443" s="96">
        <f t="shared" si="87"/>
        <v>2000</v>
      </c>
      <c r="AB443" s="96">
        <f t="shared" si="85"/>
        <v>2000</v>
      </c>
      <c r="AC443" s="96"/>
      <c r="AD443" s="96"/>
    </row>
    <row r="444" spans="1:30" ht="18.75" customHeight="1">
      <c r="A444" s="62"/>
      <c r="B444" s="23" t="str">
        <f>IFERROR(VLOOKUP($A444,②利用者名簿!$A:$D,2,0),"")</f>
        <v/>
      </c>
      <c r="C444" s="108" t="str">
        <f>IF(D444=0,"",IF(D444&gt;3,①基本情報!$B$5,①基本情報!$B$5+1))</f>
        <v/>
      </c>
      <c r="D444" s="65"/>
      <c r="E444" s="65"/>
      <c r="F444" s="35" t="str">
        <f t="shared" si="88"/>
        <v>//</v>
      </c>
      <c r="G444" s="62"/>
      <c r="H444" s="62"/>
      <c r="I444" s="23" t="str">
        <f t="shared" si="82"/>
        <v/>
      </c>
      <c r="J444" s="62"/>
      <c r="K444" s="64"/>
      <c r="L444" s="64"/>
      <c r="M444" s="62"/>
      <c r="N444" s="23" t="str">
        <f>IFERROR(VLOOKUP($A444,②利用者名簿!$A:$D,3,0),"")</f>
        <v/>
      </c>
      <c r="O444" s="39" t="str">
        <f>IFERROR(2*①基本情報!$B$12*③入力シート!I444,"")</f>
        <v/>
      </c>
      <c r="P444" s="39" t="str">
        <f>IFERROR(N444*③入力シート!I444,"")</f>
        <v/>
      </c>
      <c r="Q444" s="23" t="str">
        <f>IFERROR(VLOOKUP($A444,②利用者名簿!$A:$D,4,0),"")</f>
        <v/>
      </c>
      <c r="S444" s="96">
        <f t="shared" si="83"/>
        <v>1</v>
      </c>
      <c r="T444" s="96" t="str">
        <f t="shared" si="77"/>
        <v/>
      </c>
      <c r="U444" s="96">
        <f t="shared" si="78"/>
        <v>0</v>
      </c>
      <c r="V444" s="96" t="str">
        <f t="shared" si="79"/>
        <v/>
      </c>
      <c r="W444" s="97" t="str">
        <f t="shared" si="80"/>
        <v/>
      </c>
      <c r="X444" s="96">
        <f t="shared" si="81"/>
        <v>0</v>
      </c>
      <c r="Y444" s="96" t="str">
        <f t="shared" si="86"/>
        <v/>
      </c>
      <c r="Z444" s="96" t="str">
        <f t="shared" si="84"/>
        <v>年0月</v>
      </c>
      <c r="AA444" s="96">
        <f t="shared" si="87"/>
        <v>2000</v>
      </c>
      <c r="AB444" s="96">
        <f t="shared" si="85"/>
        <v>2000</v>
      </c>
      <c r="AC444" s="96"/>
      <c r="AD444" s="96"/>
    </row>
    <row r="445" spans="1:30" ht="18.75" customHeight="1">
      <c r="A445" s="62"/>
      <c r="B445" s="23" t="str">
        <f>IFERROR(VLOOKUP($A445,②利用者名簿!$A:$D,2,0),"")</f>
        <v/>
      </c>
      <c r="C445" s="108" t="str">
        <f>IF(D445=0,"",IF(D445&gt;3,①基本情報!$B$5,①基本情報!$B$5+1))</f>
        <v/>
      </c>
      <c r="D445" s="65"/>
      <c r="E445" s="65"/>
      <c r="F445" s="35" t="str">
        <f t="shared" si="88"/>
        <v>//</v>
      </c>
      <c r="G445" s="62"/>
      <c r="H445" s="62"/>
      <c r="I445" s="23" t="str">
        <f t="shared" si="82"/>
        <v/>
      </c>
      <c r="J445" s="62"/>
      <c r="K445" s="64"/>
      <c r="L445" s="64"/>
      <c r="M445" s="62"/>
      <c r="N445" s="23" t="str">
        <f>IFERROR(VLOOKUP($A445,②利用者名簿!$A:$D,3,0),"")</f>
        <v/>
      </c>
      <c r="O445" s="39" t="str">
        <f>IFERROR(2*①基本情報!$B$12*③入力シート!I445,"")</f>
        <v/>
      </c>
      <c r="P445" s="39" t="str">
        <f>IFERROR(N445*③入力シート!I445,"")</f>
        <v/>
      </c>
      <c r="Q445" s="23" t="str">
        <f>IFERROR(VLOOKUP($A445,②利用者名簿!$A:$D,4,0),"")</f>
        <v/>
      </c>
      <c r="S445" s="96">
        <f t="shared" si="83"/>
        <v>1</v>
      </c>
      <c r="T445" s="96" t="str">
        <f t="shared" si="77"/>
        <v/>
      </c>
      <c r="U445" s="96">
        <f t="shared" si="78"/>
        <v>0</v>
      </c>
      <c r="V445" s="96" t="str">
        <f t="shared" si="79"/>
        <v/>
      </c>
      <c r="W445" s="97" t="str">
        <f t="shared" si="80"/>
        <v/>
      </c>
      <c r="X445" s="96">
        <f t="shared" si="81"/>
        <v>0</v>
      </c>
      <c r="Y445" s="96" t="str">
        <f t="shared" si="86"/>
        <v/>
      </c>
      <c r="Z445" s="96" t="str">
        <f t="shared" si="84"/>
        <v>年0月</v>
      </c>
      <c r="AA445" s="96">
        <f t="shared" si="87"/>
        <v>2000</v>
      </c>
      <c r="AB445" s="96">
        <f t="shared" si="85"/>
        <v>2000</v>
      </c>
      <c r="AC445" s="96"/>
      <c r="AD445" s="96"/>
    </row>
    <row r="446" spans="1:30" ht="18.75" customHeight="1">
      <c r="A446" s="62"/>
      <c r="B446" s="23" t="str">
        <f>IFERROR(VLOOKUP($A446,②利用者名簿!$A:$D,2,0),"")</f>
        <v/>
      </c>
      <c r="C446" s="108" t="str">
        <f>IF(D446=0,"",IF(D446&gt;3,①基本情報!$B$5,①基本情報!$B$5+1))</f>
        <v/>
      </c>
      <c r="D446" s="65"/>
      <c r="E446" s="65"/>
      <c r="F446" s="35" t="str">
        <f t="shared" si="88"/>
        <v>//</v>
      </c>
      <c r="G446" s="62"/>
      <c r="H446" s="62"/>
      <c r="I446" s="23" t="str">
        <f t="shared" si="82"/>
        <v/>
      </c>
      <c r="J446" s="62"/>
      <c r="K446" s="64"/>
      <c r="L446" s="64"/>
      <c r="M446" s="62"/>
      <c r="N446" s="23" t="str">
        <f>IFERROR(VLOOKUP($A446,②利用者名簿!$A:$D,3,0),"")</f>
        <v/>
      </c>
      <c r="O446" s="39" t="str">
        <f>IFERROR(2*①基本情報!$B$12*③入力シート!I446,"")</f>
        <v/>
      </c>
      <c r="P446" s="39" t="str">
        <f>IFERROR(N446*③入力シート!I446,"")</f>
        <v/>
      </c>
      <c r="Q446" s="23" t="str">
        <f>IFERROR(VLOOKUP($A446,②利用者名簿!$A:$D,4,0),"")</f>
        <v/>
      </c>
      <c r="S446" s="96">
        <f t="shared" si="83"/>
        <v>1</v>
      </c>
      <c r="T446" s="96" t="str">
        <f t="shared" si="77"/>
        <v/>
      </c>
      <c r="U446" s="96">
        <f t="shared" si="78"/>
        <v>0</v>
      </c>
      <c r="V446" s="96" t="str">
        <f t="shared" si="79"/>
        <v/>
      </c>
      <c r="W446" s="97" t="str">
        <f t="shared" si="80"/>
        <v/>
      </c>
      <c r="X446" s="96">
        <f t="shared" si="81"/>
        <v>0</v>
      </c>
      <c r="Y446" s="96" t="str">
        <f t="shared" si="86"/>
        <v/>
      </c>
      <c r="Z446" s="96" t="str">
        <f t="shared" si="84"/>
        <v>年0月</v>
      </c>
      <c r="AA446" s="96">
        <f t="shared" si="87"/>
        <v>2000</v>
      </c>
      <c r="AB446" s="96">
        <f t="shared" si="85"/>
        <v>2000</v>
      </c>
      <c r="AC446" s="96"/>
      <c r="AD446" s="96"/>
    </row>
    <row r="447" spans="1:30" ht="18.75" customHeight="1">
      <c r="A447" s="62"/>
      <c r="B447" s="23" t="str">
        <f>IFERROR(VLOOKUP($A447,②利用者名簿!$A:$D,2,0),"")</f>
        <v/>
      </c>
      <c r="C447" s="108" t="str">
        <f>IF(D447=0,"",IF(D447&gt;3,①基本情報!$B$5,①基本情報!$B$5+1))</f>
        <v/>
      </c>
      <c r="D447" s="65"/>
      <c r="E447" s="65"/>
      <c r="F447" s="35" t="str">
        <f t="shared" si="88"/>
        <v>//</v>
      </c>
      <c r="G447" s="62"/>
      <c r="H447" s="62"/>
      <c r="I447" s="23" t="str">
        <f t="shared" si="82"/>
        <v/>
      </c>
      <c r="J447" s="62"/>
      <c r="K447" s="64"/>
      <c r="L447" s="64"/>
      <c r="M447" s="62"/>
      <c r="N447" s="23" t="str">
        <f>IFERROR(VLOOKUP($A447,②利用者名簿!$A:$D,3,0),"")</f>
        <v/>
      </c>
      <c r="O447" s="39" t="str">
        <f>IFERROR(2*①基本情報!$B$12*③入力シート!I447,"")</f>
        <v/>
      </c>
      <c r="P447" s="39" t="str">
        <f>IFERROR(N447*③入力シート!I447,"")</f>
        <v/>
      </c>
      <c r="Q447" s="23" t="str">
        <f>IFERROR(VLOOKUP($A447,②利用者名簿!$A:$D,4,0),"")</f>
        <v/>
      </c>
      <c r="S447" s="96">
        <f t="shared" si="83"/>
        <v>1</v>
      </c>
      <c r="T447" s="96" t="str">
        <f t="shared" si="77"/>
        <v/>
      </c>
      <c r="U447" s="96">
        <f t="shared" si="78"/>
        <v>0</v>
      </c>
      <c r="V447" s="96" t="str">
        <f t="shared" si="79"/>
        <v/>
      </c>
      <c r="W447" s="97" t="str">
        <f t="shared" si="80"/>
        <v/>
      </c>
      <c r="X447" s="96">
        <f t="shared" si="81"/>
        <v>0</v>
      </c>
      <c r="Y447" s="96" t="str">
        <f t="shared" si="86"/>
        <v/>
      </c>
      <c r="Z447" s="96" t="str">
        <f t="shared" si="84"/>
        <v>年0月</v>
      </c>
      <c r="AA447" s="96">
        <f t="shared" si="87"/>
        <v>2000</v>
      </c>
      <c r="AB447" s="96">
        <f t="shared" si="85"/>
        <v>2000</v>
      </c>
      <c r="AC447" s="96"/>
      <c r="AD447" s="96"/>
    </row>
    <row r="448" spans="1:30" ht="18.75" customHeight="1">
      <c r="A448" s="62"/>
      <c r="B448" s="23" t="str">
        <f>IFERROR(VLOOKUP($A448,②利用者名簿!$A:$D,2,0),"")</f>
        <v/>
      </c>
      <c r="C448" s="108" t="str">
        <f>IF(D448=0,"",IF(D448&gt;3,①基本情報!$B$5,①基本情報!$B$5+1))</f>
        <v/>
      </c>
      <c r="D448" s="65"/>
      <c r="E448" s="65"/>
      <c r="F448" s="35" t="str">
        <f t="shared" si="88"/>
        <v>//</v>
      </c>
      <c r="G448" s="62"/>
      <c r="H448" s="62"/>
      <c r="I448" s="23" t="str">
        <f t="shared" si="82"/>
        <v/>
      </c>
      <c r="J448" s="62"/>
      <c r="K448" s="64"/>
      <c r="L448" s="64"/>
      <c r="M448" s="62"/>
      <c r="N448" s="23" t="str">
        <f>IFERROR(VLOOKUP($A448,②利用者名簿!$A:$D,3,0),"")</f>
        <v/>
      </c>
      <c r="O448" s="39" t="str">
        <f>IFERROR(2*①基本情報!$B$12*③入力シート!I448,"")</f>
        <v/>
      </c>
      <c r="P448" s="39" t="str">
        <f>IFERROR(N448*③入力シート!I448,"")</f>
        <v/>
      </c>
      <c r="Q448" s="23" t="str">
        <f>IFERROR(VLOOKUP($A448,②利用者名簿!$A:$D,4,0),"")</f>
        <v/>
      </c>
      <c r="S448" s="96">
        <f t="shared" si="83"/>
        <v>1</v>
      </c>
      <c r="T448" s="96" t="str">
        <f t="shared" si="77"/>
        <v/>
      </c>
      <c r="U448" s="96">
        <f t="shared" si="78"/>
        <v>0</v>
      </c>
      <c r="V448" s="96" t="str">
        <f t="shared" si="79"/>
        <v/>
      </c>
      <c r="W448" s="97" t="str">
        <f t="shared" si="80"/>
        <v/>
      </c>
      <c r="X448" s="96">
        <f t="shared" si="81"/>
        <v>0</v>
      </c>
      <c r="Y448" s="96" t="str">
        <f t="shared" si="86"/>
        <v/>
      </c>
      <c r="Z448" s="96" t="str">
        <f t="shared" si="84"/>
        <v>年0月</v>
      </c>
      <c r="AA448" s="96">
        <f t="shared" si="87"/>
        <v>2000</v>
      </c>
      <c r="AB448" s="96">
        <f t="shared" si="85"/>
        <v>2000</v>
      </c>
      <c r="AC448" s="96"/>
      <c r="AD448" s="96"/>
    </row>
    <row r="449" spans="1:30" ht="18.75" customHeight="1">
      <c r="A449" s="62"/>
      <c r="B449" s="23" t="str">
        <f>IFERROR(VLOOKUP($A449,②利用者名簿!$A:$D,2,0),"")</f>
        <v/>
      </c>
      <c r="C449" s="108" t="str">
        <f>IF(D449=0,"",IF(D449&gt;3,①基本情報!$B$5,①基本情報!$B$5+1))</f>
        <v/>
      </c>
      <c r="D449" s="65"/>
      <c r="E449" s="65"/>
      <c r="F449" s="35" t="str">
        <f t="shared" si="88"/>
        <v>//</v>
      </c>
      <c r="G449" s="62"/>
      <c r="H449" s="62"/>
      <c r="I449" s="23" t="str">
        <f t="shared" si="82"/>
        <v/>
      </c>
      <c r="J449" s="62"/>
      <c r="K449" s="64"/>
      <c r="L449" s="64"/>
      <c r="M449" s="62"/>
      <c r="N449" s="23" t="str">
        <f>IFERROR(VLOOKUP($A449,②利用者名簿!$A:$D,3,0),"")</f>
        <v/>
      </c>
      <c r="O449" s="39" t="str">
        <f>IFERROR(2*①基本情報!$B$12*③入力シート!I449,"")</f>
        <v/>
      </c>
      <c r="P449" s="39" t="str">
        <f>IFERROR(N449*③入力シート!I449,"")</f>
        <v/>
      </c>
      <c r="Q449" s="23" t="str">
        <f>IFERROR(VLOOKUP($A449,②利用者名簿!$A:$D,4,0),"")</f>
        <v/>
      </c>
      <c r="S449" s="96">
        <f t="shared" si="83"/>
        <v>1</v>
      </c>
      <c r="T449" s="96" t="str">
        <f t="shared" si="77"/>
        <v/>
      </c>
      <c r="U449" s="96">
        <f t="shared" si="78"/>
        <v>0</v>
      </c>
      <c r="V449" s="96" t="str">
        <f t="shared" si="79"/>
        <v/>
      </c>
      <c r="W449" s="97" t="str">
        <f t="shared" si="80"/>
        <v/>
      </c>
      <c r="X449" s="96">
        <f t="shared" si="81"/>
        <v>0</v>
      </c>
      <c r="Y449" s="96" t="str">
        <f t="shared" si="86"/>
        <v/>
      </c>
      <c r="Z449" s="96" t="str">
        <f t="shared" si="84"/>
        <v>年0月</v>
      </c>
      <c r="AA449" s="96">
        <f t="shared" si="87"/>
        <v>2000</v>
      </c>
      <c r="AB449" s="96">
        <f t="shared" si="85"/>
        <v>2000</v>
      </c>
      <c r="AC449" s="96"/>
      <c r="AD449" s="96"/>
    </row>
    <row r="450" spans="1:30" ht="18.75" customHeight="1">
      <c r="A450" s="62"/>
      <c r="B450" s="23" t="str">
        <f>IFERROR(VLOOKUP($A450,②利用者名簿!$A:$D,2,0),"")</f>
        <v/>
      </c>
      <c r="C450" s="108" t="str">
        <f>IF(D450=0,"",IF(D450&gt;3,①基本情報!$B$5,①基本情報!$B$5+1))</f>
        <v/>
      </c>
      <c r="D450" s="65"/>
      <c r="E450" s="65"/>
      <c r="F450" s="35" t="str">
        <f t="shared" si="88"/>
        <v>//</v>
      </c>
      <c r="G450" s="62"/>
      <c r="H450" s="62"/>
      <c r="I450" s="23" t="str">
        <f t="shared" si="82"/>
        <v/>
      </c>
      <c r="J450" s="62"/>
      <c r="K450" s="64"/>
      <c r="L450" s="64"/>
      <c r="M450" s="62"/>
      <c r="N450" s="23" t="str">
        <f>IFERROR(VLOOKUP($A450,②利用者名簿!$A:$D,3,0),"")</f>
        <v/>
      </c>
      <c r="O450" s="39" t="str">
        <f>IFERROR(2*①基本情報!$B$12*③入力シート!I450,"")</f>
        <v/>
      </c>
      <c r="P450" s="39" t="str">
        <f>IFERROR(N450*③入力シート!I450,"")</f>
        <v/>
      </c>
      <c r="Q450" s="23" t="str">
        <f>IFERROR(VLOOKUP($A450,②利用者名簿!$A:$D,4,0),"")</f>
        <v/>
      </c>
      <c r="S450" s="96">
        <f t="shared" si="83"/>
        <v>1</v>
      </c>
      <c r="T450" s="96" t="str">
        <f t="shared" si="77"/>
        <v/>
      </c>
      <c r="U450" s="96">
        <f t="shared" si="78"/>
        <v>0</v>
      </c>
      <c r="V450" s="96" t="str">
        <f t="shared" si="79"/>
        <v/>
      </c>
      <c r="W450" s="97" t="str">
        <f t="shared" si="80"/>
        <v/>
      </c>
      <c r="X450" s="96">
        <f t="shared" si="81"/>
        <v>0</v>
      </c>
      <c r="Y450" s="96" t="str">
        <f t="shared" si="86"/>
        <v/>
      </c>
      <c r="Z450" s="96" t="str">
        <f t="shared" si="84"/>
        <v>年0月</v>
      </c>
      <c r="AA450" s="96">
        <f t="shared" si="87"/>
        <v>2000</v>
      </c>
      <c r="AB450" s="96">
        <f t="shared" si="85"/>
        <v>2000</v>
      </c>
      <c r="AC450" s="96"/>
      <c r="AD450" s="96"/>
    </row>
    <row r="451" spans="1:30" ht="18.75" customHeight="1">
      <c r="A451" s="62"/>
      <c r="B451" s="23" t="str">
        <f>IFERROR(VLOOKUP($A451,②利用者名簿!$A:$D,2,0),"")</f>
        <v/>
      </c>
      <c r="C451" s="108" t="str">
        <f>IF(D451=0,"",IF(D451&gt;3,①基本情報!$B$5,①基本情報!$B$5+1))</f>
        <v/>
      </c>
      <c r="D451" s="65"/>
      <c r="E451" s="65"/>
      <c r="F451" s="35" t="str">
        <f t="shared" si="88"/>
        <v>//</v>
      </c>
      <c r="G451" s="62"/>
      <c r="H451" s="62"/>
      <c r="I451" s="23" t="str">
        <f t="shared" si="82"/>
        <v/>
      </c>
      <c r="J451" s="62"/>
      <c r="K451" s="64"/>
      <c r="L451" s="64"/>
      <c r="M451" s="62"/>
      <c r="N451" s="23" t="str">
        <f>IFERROR(VLOOKUP($A451,②利用者名簿!$A:$D,3,0),"")</f>
        <v/>
      </c>
      <c r="O451" s="39" t="str">
        <f>IFERROR(2*①基本情報!$B$12*③入力シート!I451,"")</f>
        <v/>
      </c>
      <c r="P451" s="39" t="str">
        <f>IFERROR(N451*③入力シート!I451,"")</f>
        <v/>
      </c>
      <c r="Q451" s="23" t="str">
        <f>IFERROR(VLOOKUP($A451,②利用者名簿!$A:$D,4,0),"")</f>
        <v/>
      </c>
      <c r="S451" s="96">
        <f t="shared" si="83"/>
        <v>1</v>
      </c>
      <c r="T451" s="96" t="str">
        <f t="shared" si="77"/>
        <v/>
      </c>
      <c r="U451" s="96">
        <f t="shared" si="78"/>
        <v>0</v>
      </c>
      <c r="V451" s="96" t="str">
        <f t="shared" si="79"/>
        <v/>
      </c>
      <c r="W451" s="97" t="str">
        <f t="shared" si="80"/>
        <v/>
      </c>
      <c r="X451" s="96">
        <f t="shared" si="81"/>
        <v>0</v>
      </c>
      <c r="Y451" s="96" t="str">
        <f t="shared" si="86"/>
        <v/>
      </c>
      <c r="Z451" s="96" t="str">
        <f t="shared" si="84"/>
        <v>年0月</v>
      </c>
      <c r="AA451" s="96">
        <f t="shared" si="87"/>
        <v>2000</v>
      </c>
      <c r="AB451" s="96">
        <f t="shared" si="85"/>
        <v>2000</v>
      </c>
      <c r="AC451" s="96"/>
      <c r="AD451" s="96"/>
    </row>
    <row r="452" spans="1:30" ht="18.75" customHeight="1">
      <c r="A452" s="62"/>
      <c r="B452" s="23" t="str">
        <f>IFERROR(VLOOKUP($A452,②利用者名簿!$A:$D,2,0),"")</f>
        <v/>
      </c>
      <c r="C452" s="108" t="str">
        <f>IF(D452=0,"",IF(D452&gt;3,①基本情報!$B$5,①基本情報!$B$5+1))</f>
        <v/>
      </c>
      <c r="D452" s="65"/>
      <c r="E452" s="65"/>
      <c r="F452" s="35" t="str">
        <f t="shared" si="88"/>
        <v>//</v>
      </c>
      <c r="G452" s="62"/>
      <c r="H452" s="62"/>
      <c r="I452" s="23" t="str">
        <f t="shared" si="82"/>
        <v/>
      </c>
      <c r="J452" s="62"/>
      <c r="K452" s="64"/>
      <c r="L452" s="64"/>
      <c r="M452" s="62"/>
      <c r="N452" s="23" t="str">
        <f>IFERROR(VLOOKUP($A452,②利用者名簿!$A:$D,3,0),"")</f>
        <v/>
      </c>
      <c r="O452" s="39" t="str">
        <f>IFERROR(2*①基本情報!$B$12*③入力シート!I452,"")</f>
        <v/>
      </c>
      <c r="P452" s="39" t="str">
        <f>IFERROR(N452*③入力シート!I452,"")</f>
        <v/>
      </c>
      <c r="Q452" s="23" t="str">
        <f>IFERROR(VLOOKUP($A452,②利用者名簿!$A:$D,4,0),"")</f>
        <v/>
      </c>
      <c r="S452" s="96">
        <f t="shared" si="83"/>
        <v>1</v>
      </c>
      <c r="T452" s="96" t="str">
        <f t="shared" si="77"/>
        <v/>
      </c>
      <c r="U452" s="96">
        <f t="shared" si="78"/>
        <v>0</v>
      </c>
      <c r="V452" s="96" t="str">
        <f t="shared" si="79"/>
        <v/>
      </c>
      <c r="W452" s="97" t="str">
        <f t="shared" si="80"/>
        <v/>
      </c>
      <c r="X452" s="96">
        <f t="shared" si="81"/>
        <v>0</v>
      </c>
      <c r="Y452" s="96" t="str">
        <f t="shared" si="86"/>
        <v/>
      </c>
      <c r="Z452" s="96" t="str">
        <f t="shared" si="84"/>
        <v>年0月</v>
      </c>
      <c r="AA452" s="96">
        <f t="shared" si="87"/>
        <v>2000</v>
      </c>
      <c r="AB452" s="96">
        <f t="shared" si="85"/>
        <v>2000</v>
      </c>
      <c r="AC452" s="96"/>
      <c r="AD452" s="96"/>
    </row>
    <row r="453" spans="1:30" ht="18.75" customHeight="1">
      <c r="A453" s="62"/>
      <c r="B453" s="23" t="str">
        <f>IFERROR(VLOOKUP($A453,②利用者名簿!$A:$D,2,0),"")</f>
        <v/>
      </c>
      <c r="C453" s="108" t="str">
        <f>IF(D453=0,"",IF(D453&gt;3,①基本情報!$B$5,①基本情報!$B$5+1))</f>
        <v/>
      </c>
      <c r="D453" s="65"/>
      <c r="E453" s="65"/>
      <c r="F453" s="35" t="str">
        <f t="shared" si="88"/>
        <v>//</v>
      </c>
      <c r="G453" s="62"/>
      <c r="H453" s="62"/>
      <c r="I453" s="23" t="str">
        <f t="shared" si="82"/>
        <v/>
      </c>
      <c r="J453" s="62"/>
      <c r="K453" s="64"/>
      <c r="L453" s="64"/>
      <c r="M453" s="62"/>
      <c r="N453" s="23" t="str">
        <f>IFERROR(VLOOKUP($A453,②利用者名簿!$A:$D,3,0),"")</f>
        <v/>
      </c>
      <c r="O453" s="39" t="str">
        <f>IFERROR(2*①基本情報!$B$12*③入力シート!I453,"")</f>
        <v/>
      </c>
      <c r="P453" s="39" t="str">
        <f>IFERROR(N453*③入力シート!I453,"")</f>
        <v/>
      </c>
      <c r="Q453" s="23" t="str">
        <f>IFERROR(VLOOKUP($A453,②利用者名簿!$A:$D,4,0),"")</f>
        <v/>
      </c>
      <c r="S453" s="96">
        <f t="shared" si="83"/>
        <v>1</v>
      </c>
      <c r="T453" s="96" t="str">
        <f t="shared" ref="T453:T516" si="89">IF(D453=0,"",(A453*1000000+C453*100+D453))</f>
        <v/>
      </c>
      <c r="U453" s="96">
        <f t="shared" ref="U453:U516" si="90">A453</f>
        <v>0</v>
      </c>
      <c r="V453" s="96" t="str">
        <f t="shared" ref="V453:V516" si="91">B453</f>
        <v/>
      </c>
      <c r="W453" s="97" t="str">
        <f t="shared" ref="W453:W516" si="92">C453</f>
        <v/>
      </c>
      <c r="X453" s="96">
        <f t="shared" ref="X453:X516" si="93">D453</f>
        <v>0</v>
      </c>
      <c r="Y453" s="96" t="str">
        <f t="shared" si="86"/>
        <v/>
      </c>
      <c r="Z453" s="96" t="str">
        <f t="shared" si="84"/>
        <v>年0月</v>
      </c>
      <c r="AA453" s="96">
        <f t="shared" si="87"/>
        <v>2000</v>
      </c>
      <c r="AB453" s="96">
        <f t="shared" si="85"/>
        <v>2000</v>
      </c>
      <c r="AC453" s="96"/>
      <c r="AD453" s="96"/>
    </row>
    <row r="454" spans="1:30" ht="18.75" customHeight="1">
      <c r="A454" s="62"/>
      <c r="B454" s="23" t="str">
        <f>IFERROR(VLOOKUP($A454,②利用者名簿!$A:$D,2,0),"")</f>
        <v/>
      </c>
      <c r="C454" s="108" t="str">
        <f>IF(D454=0,"",IF(D454&gt;3,①基本情報!$B$5,①基本情報!$B$5+1))</f>
        <v/>
      </c>
      <c r="D454" s="65"/>
      <c r="E454" s="65"/>
      <c r="F454" s="35" t="str">
        <f t="shared" si="88"/>
        <v>//</v>
      </c>
      <c r="G454" s="62"/>
      <c r="H454" s="62"/>
      <c r="I454" s="23" t="str">
        <f t="shared" ref="I454:I517" si="94">IFERROR(MROUND((ROUNDDOWN($H454,-2)-ROUNDDOWN($G454,-2))/100+(RIGHT($H454,2)-RIGHT($G454,2))/60,0.5),"")</f>
        <v/>
      </c>
      <c r="J454" s="62"/>
      <c r="K454" s="64"/>
      <c r="L454" s="64"/>
      <c r="M454" s="62"/>
      <c r="N454" s="23" t="str">
        <f>IFERROR(VLOOKUP($A454,②利用者名簿!$A:$D,3,0),"")</f>
        <v/>
      </c>
      <c r="O454" s="39" t="str">
        <f>IFERROR(2*①基本情報!$B$12*③入力シート!I454,"")</f>
        <v/>
      </c>
      <c r="P454" s="39" t="str">
        <f>IFERROR(N454*③入力シート!I454,"")</f>
        <v/>
      </c>
      <c r="Q454" s="23" t="str">
        <f>IFERROR(VLOOKUP($A454,②利用者名簿!$A:$D,4,0),"")</f>
        <v/>
      </c>
      <c r="S454" s="96">
        <f t="shared" ref="S454:S517" si="95">IF(U454=0,S453,IF(T454=T453,S453,S453+1))</f>
        <v>1</v>
      </c>
      <c r="T454" s="96" t="str">
        <f t="shared" si="89"/>
        <v/>
      </c>
      <c r="U454" s="96">
        <f t="shared" si="90"/>
        <v>0</v>
      </c>
      <c r="V454" s="96" t="str">
        <f t="shared" si="91"/>
        <v/>
      </c>
      <c r="W454" s="97" t="str">
        <f t="shared" si="92"/>
        <v/>
      </c>
      <c r="X454" s="96">
        <f t="shared" si="93"/>
        <v>0</v>
      </c>
      <c r="Y454" s="96" t="str">
        <f t="shared" si="86"/>
        <v/>
      </c>
      <c r="Z454" s="96" t="str">
        <f t="shared" ref="Z454:Z517" si="96">IF(W454=0,"",W454&amp;"年"&amp;X454&amp;"月")</f>
        <v>年0月</v>
      </c>
      <c r="AA454" s="96">
        <f t="shared" si="87"/>
        <v>2000</v>
      </c>
      <c r="AB454" s="96">
        <f t="shared" ref="AB454:AB517" si="97">U454*100+AA454</f>
        <v>2000</v>
      </c>
      <c r="AC454" s="96"/>
      <c r="AD454" s="96"/>
    </row>
    <row r="455" spans="1:30" ht="18.75" customHeight="1">
      <c r="A455" s="62"/>
      <c r="B455" s="23" t="str">
        <f>IFERROR(VLOOKUP($A455,②利用者名簿!$A:$D,2,0),"")</f>
        <v/>
      </c>
      <c r="C455" s="108" t="str">
        <f>IF(D455=0,"",IF(D455&gt;3,①基本情報!$B$5,①基本情報!$B$5+1))</f>
        <v/>
      </c>
      <c r="D455" s="65"/>
      <c r="E455" s="65"/>
      <c r="F455" s="35" t="str">
        <f t="shared" si="88"/>
        <v>//</v>
      </c>
      <c r="G455" s="62"/>
      <c r="H455" s="62"/>
      <c r="I455" s="23" t="str">
        <f t="shared" si="94"/>
        <v/>
      </c>
      <c r="J455" s="62"/>
      <c r="K455" s="64"/>
      <c r="L455" s="64"/>
      <c r="M455" s="62"/>
      <c r="N455" s="23" t="str">
        <f>IFERROR(VLOOKUP($A455,②利用者名簿!$A:$D,3,0),"")</f>
        <v/>
      </c>
      <c r="O455" s="39" t="str">
        <f>IFERROR(2*①基本情報!$B$12*③入力シート!I455,"")</f>
        <v/>
      </c>
      <c r="P455" s="39" t="str">
        <f>IFERROR(N455*③入力シート!I455,"")</f>
        <v/>
      </c>
      <c r="Q455" s="23" t="str">
        <f>IFERROR(VLOOKUP($A455,②利用者名簿!$A:$D,4,0),"")</f>
        <v/>
      </c>
      <c r="S455" s="96">
        <f t="shared" si="95"/>
        <v>1</v>
      </c>
      <c r="T455" s="96" t="str">
        <f t="shared" si="89"/>
        <v/>
      </c>
      <c r="U455" s="96">
        <f t="shared" si="90"/>
        <v>0</v>
      </c>
      <c r="V455" s="96" t="str">
        <f t="shared" si="91"/>
        <v/>
      </c>
      <c r="W455" s="97" t="str">
        <f t="shared" si="92"/>
        <v/>
      </c>
      <c r="X455" s="96">
        <f t="shared" si="93"/>
        <v>0</v>
      </c>
      <c r="Y455" s="96" t="str">
        <f t="shared" si="86"/>
        <v/>
      </c>
      <c r="Z455" s="96" t="str">
        <f t="shared" si="96"/>
        <v>年0月</v>
      </c>
      <c r="AA455" s="96">
        <f t="shared" si="87"/>
        <v>2000</v>
      </c>
      <c r="AB455" s="96">
        <f t="shared" si="97"/>
        <v>2000</v>
      </c>
      <c r="AC455" s="96"/>
      <c r="AD455" s="96"/>
    </row>
    <row r="456" spans="1:30" ht="18.75" customHeight="1">
      <c r="A456" s="62"/>
      <c r="B456" s="23" t="str">
        <f>IFERROR(VLOOKUP($A456,②利用者名簿!$A:$D,2,0),"")</f>
        <v/>
      </c>
      <c r="C456" s="108" t="str">
        <f>IF(D456=0,"",IF(D456&gt;3,①基本情報!$B$5,①基本情報!$B$5+1))</f>
        <v/>
      </c>
      <c r="D456" s="65"/>
      <c r="E456" s="65"/>
      <c r="F456" s="35" t="str">
        <f t="shared" si="88"/>
        <v>//</v>
      </c>
      <c r="G456" s="62"/>
      <c r="H456" s="62"/>
      <c r="I456" s="23" t="str">
        <f t="shared" si="94"/>
        <v/>
      </c>
      <c r="J456" s="62"/>
      <c r="K456" s="64"/>
      <c r="L456" s="64"/>
      <c r="M456" s="62"/>
      <c r="N456" s="23" t="str">
        <f>IFERROR(VLOOKUP($A456,②利用者名簿!$A:$D,3,0),"")</f>
        <v/>
      </c>
      <c r="O456" s="39" t="str">
        <f>IFERROR(2*①基本情報!$B$12*③入力シート!I456,"")</f>
        <v/>
      </c>
      <c r="P456" s="39" t="str">
        <f>IFERROR(N456*③入力シート!I456,"")</f>
        <v/>
      </c>
      <c r="Q456" s="23" t="str">
        <f>IFERROR(VLOOKUP($A456,②利用者名簿!$A:$D,4,0),"")</f>
        <v/>
      </c>
      <c r="S456" s="96">
        <f t="shared" si="95"/>
        <v>1</v>
      </c>
      <c r="T456" s="96" t="str">
        <f t="shared" si="89"/>
        <v/>
      </c>
      <c r="U456" s="96">
        <f t="shared" si="90"/>
        <v>0</v>
      </c>
      <c r="V456" s="96" t="str">
        <f t="shared" si="91"/>
        <v/>
      </c>
      <c r="W456" s="97" t="str">
        <f t="shared" si="92"/>
        <v/>
      </c>
      <c r="X456" s="96">
        <f t="shared" si="93"/>
        <v>0</v>
      </c>
      <c r="Y456" s="96" t="str">
        <f t="shared" si="86"/>
        <v/>
      </c>
      <c r="Z456" s="96" t="str">
        <f t="shared" si="96"/>
        <v>年0月</v>
      </c>
      <c r="AA456" s="96">
        <f t="shared" si="87"/>
        <v>2000</v>
      </c>
      <c r="AB456" s="96">
        <f t="shared" si="97"/>
        <v>2000</v>
      </c>
      <c r="AC456" s="96"/>
      <c r="AD456" s="96"/>
    </row>
    <row r="457" spans="1:30" ht="18.75" customHeight="1">
      <c r="A457" s="62"/>
      <c r="B457" s="23" t="str">
        <f>IFERROR(VLOOKUP($A457,②利用者名簿!$A:$D,2,0),"")</f>
        <v/>
      </c>
      <c r="C457" s="108" t="str">
        <f>IF(D457=0,"",IF(D457&gt;3,①基本情報!$B$5,①基本情報!$B$5+1))</f>
        <v/>
      </c>
      <c r="D457" s="65"/>
      <c r="E457" s="65"/>
      <c r="F457" s="35" t="str">
        <f t="shared" si="88"/>
        <v>//</v>
      </c>
      <c r="G457" s="62"/>
      <c r="H457" s="62"/>
      <c r="I457" s="23" t="str">
        <f t="shared" si="94"/>
        <v/>
      </c>
      <c r="J457" s="62"/>
      <c r="K457" s="64"/>
      <c r="L457" s="64"/>
      <c r="M457" s="62"/>
      <c r="N457" s="23" t="str">
        <f>IFERROR(VLOOKUP($A457,②利用者名簿!$A:$D,3,0),"")</f>
        <v/>
      </c>
      <c r="O457" s="39" t="str">
        <f>IFERROR(2*①基本情報!$B$12*③入力シート!I457,"")</f>
        <v/>
      </c>
      <c r="P457" s="39" t="str">
        <f>IFERROR(N457*③入力シート!I457,"")</f>
        <v/>
      </c>
      <c r="Q457" s="23" t="str">
        <f>IFERROR(VLOOKUP($A457,②利用者名簿!$A:$D,4,0),"")</f>
        <v/>
      </c>
      <c r="S457" s="96">
        <f t="shared" si="95"/>
        <v>1</v>
      </c>
      <c r="T457" s="96" t="str">
        <f t="shared" si="89"/>
        <v/>
      </c>
      <c r="U457" s="96">
        <f t="shared" si="90"/>
        <v>0</v>
      </c>
      <c r="V457" s="96" t="str">
        <f t="shared" si="91"/>
        <v/>
      </c>
      <c r="W457" s="97" t="str">
        <f t="shared" si="92"/>
        <v/>
      </c>
      <c r="X457" s="96">
        <f t="shared" si="93"/>
        <v>0</v>
      </c>
      <c r="Y457" s="96" t="str">
        <f t="shared" si="86"/>
        <v/>
      </c>
      <c r="Z457" s="96" t="str">
        <f t="shared" si="96"/>
        <v>年0月</v>
      </c>
      <c r="AA457" s="96">
        <f t="shared" si="87"/>
        <v>2000</v>
      </c>
      <c r="AB457" s="96">
        <f t="shared" si="97"/>
        <v>2000</v>
      </c>
      <c r="AC457" s="96"/>
      <c r="AD457" s="96"/>
    </row>
    <row r="458" spans="1:30" ht="18.75" customHeight="1">
      <c r="A458" s="62"/>
      <c r="B458" s="23" t="str">
        <f>IFERROR(VLOOKUP($A458,②利用者名簿!$A:$D,2,0),"")</f>
        <v/>
      </c>
      <c r="C458" s="108" t="str">
        <f>IF(D458=0,"",IF(D458&gt;3,①基本情報!$B$5,①基本情報!$B$5+1))</f>
        <v/>
      </c>
      <c r="D458" s="65"/>
      <c r="E458" s="65"/>
      <c r="F458" s="35" t="str">
        <f t="shared" si="88"/>
        <v>//</v>
      </c>
      <c r="G458" s="62"/>
      <c r="H458" s="62"/>
      <c r="I458" s="23" t="str">
        <f t="shared" si="94"/>
        <v/>
      </c>
      <c r="J458" s="62"/>
      <c r="K458" s="64"/>
      <c r="L458" s="64"/>
      <c r="M458" s="62"/>
      <c r="N458" s="23" t="str">
        <f>IFERROR(VLOOKUP($A458,②利用者名簿!$A:$D,3,0),"")</f>
        <v/>
      </c>
      <c r="O458" s="39" t="str">
        <f>IFERROR(2*①基本情報!$B$12*③入力シート!I458,"")</f>
        <v/>
      </c>
      <c r="P458" s="39" t="str">
        <f>IFERROR(N458*③入力シート!I458,"")</f>
        <v/>
      </c>
      <c r="Q458" s="23" t="str">
        <f>IFERROR(VLOOKUP($A458,②利用者名簿!$A:$D,4,0),"")</f>
        <v/>
      </c>
      <c r="S458" s="96">
        <f t="shared" si="95"/>
        <v>1</v>
      </c>
      <c r="T458" s="96" t="str">
        <f t="shared" si="89"/>
        <v/>
      </c>
      <c r="U458" s="96">
        <f t="shared" si="90"/>
        <v>0</v>
      </c>
      <c r="V458" s="96" t="str">
        <f t="shared" si="91"/>
        <v/>
      </c>
      <c r="W458" s="97" t="str">
        <f t="shared" si="92"/>
        <v/>
      </c>
      <c r="X458" s="96">
        <f t="shared" si="93"/>
        <v>0</v>
      </c>
      <c r="Y458" s="96" t="str">
        <f t="shared" ref="Y458:Y521" si="98">IFERROR(IF(W458=0,"",$W458*100+X458),"")</f>
        <v/>
      </c>
      <c r="Z458" s="96" t="str">
        <f t="shared" si="96"/>
        <v>年0月</v>
      </c>
      <c r="AA458" s="96">
        <f t="shared" si="87"/>
        <v>2000</v>
      </c>
      <c r="AB458" s="96">
        <f t="shared" si="97"/>
        <v>2000</v>
      </c>
      <c r="AC458" s="96"/>
      <c r="AD458" s="96"/>
    </row>
    <row r="459" spans="1:30" ht="18.75" customHeight="1">
      <c r="A459" s="62"/>
      <c r="B459" s="23" t="str">
        <f>IFERROR(VLOOKUP($A459,②利用者名簿!$A:$D,2,0),"")</f>
        <v/>
      </c>
      <c r="C459" s="108" t="str">
        <f>IF(D459=0,"",IF(D459&gt;3,①基本情報!$B$5,①基本情報!$B$5+1))</f>
        <v/>
      </c>
      <c r="D459" s="65"/>
      <c r="E459" s="65"/>
      <c r="F459" s="35" t="str">
        <f t="shared" si="88"/>
        <v>//</v>
      </c>
      <c r="G459" s="62"/>
      <c r="H459" s="62"/>
      <c r="I459" s="23" t="str">
        <f t="shared" si="94"/>
        <v/>
      </c>
      <c r="J459" s="62"/>
      <c r="K459" s="64"/>
      <c r="L459" s="64"/>
      <c r="M459" s="62"/>
      <c r="N459" s="23" t="str">
        <f>IFERROR(VLOOKUP($A459,②利用者名簿!$A:$D,3,0),"")</f>
        <v/>
      </c>
      <c r="O459" s="39" t="str">
        <f>IFERROR(2*①基本情報!$B$12*③入力シート!I459,"")</f>
        <v/>
      </c>
      <c r="P459" s="39" t="str">
        <f>IFERROR(N459*③入力シート!I459,"")</f>
        <v/>
      </c>
      <c r="Q459" s="23" t="str">
        <f>IFERROR(VLOOKUP($A459,②利用者名簿!$A:$D,4,0),"")</f>
        <v/>
      </c>
      <c r="S459" s="96">
        <f t="shared" si="95"/>
        <v>1</v>
      </c>
      <c r="T459" s="96" t="str">
        <f t="shared" si="89"/>
        <v/>
      </c>
      <c r="U459" s="96">
        <f t="shared" si="90"/>
        <v>0</v>
      </c>
      <c r="V459" s="96" t="str">
        <f t="shared" si="91"/>
        <v/>
      </c>
      <c r="W459" s="97" t="str">
        <f t="shared" si="92"/>
        <v/>
      </c>
      <c r="X459" s="96">
        <f t="shared" si="93"/>
        <v>0</v>
      </c>
      <c r="Y459" s="96" t="str">
        <f t="shared" si="98"/>
        <v/>
      </c>
      <c r="Z459" s="96" t="str">
        <f t="shared" si="96"/>
        <v>年0月</v>
      </c>
      <c r="AA459" s="96">
        <f t="shared" si="87"/>
        <v>2000</v>
      </c>
      <c r="AB459" s="96">
        <f t="shared" si="97"/>
        <v>2000</v>
      </c>
      <c r="AC459" s="96"/>
      <c r="AD459" s="96"/>
    </row>
    <row r="460" spans="1:30" ht="18.75" customHeight="1">
      <c r="A460" s="62"/>
      <c r="B460" s="23" t="str">
        <f>IFERROR(VLOOKUP($A460,②利用者名簿!$A:$D,2,0),"")</f>
        <v/>
      </c>
      <c r="C460" s="108" t="str">
        <f>IF(D460=0,"",IF(D460&gt;3,①基本情報!$B$5,①基本情報!$B$5+1))</f>
        <v/>
      </c>
      <c r="D460" s="65"/>
      <c r="E460" s="65"/>
      <c r="F460" s="35" t="str">
        <f t="shared" si="88"/>
        <v>//</v>
      </c>
      <c r="G460" s="62"/>
      <c r="H460" s="62"/>
      <c r="I460" s="23" t="str">
        <f t="shared" si="94"/>
        <v/>
      </c>
      <c r="J460" s="62"/>
      <c r="K460" s="64"/>
      <c r="L460" s="64"/>
      <c r="M460" s="62"/>
      <c r="N460" s="23" t="str">
        <f>IFERROR(VLOOKUP($A460,②利用者名簿!$A:$D,3,0),"")</f>
        <v/>
      </c>
      <c r="O460" s="39" t="str">
        <f>IFERROR(2*①基本情報!$B$12*③入力シート!I460,"")</f>
        <v/>
      </c>
      <c r="P460" s="39" t="str">
        <f>IFERROR(N460*③入力シート!I460,"")</f>
        <v/>
      </c>
      <c r="Q460" s="23" t="str">
        <f>IFERROR(VLOOKUP($A460,②利用者名簿!$A:$D,4,0),"")</f>
        <v/>
      </c>
      <c r="S460" s="96">
        <f t="shared" si="95"/>
        <v>1</v>
      </c>
      <c r="T460" s="96" t="str">
        <f t="shared" si="89"/>
        <v/>
      </c>
      <c r="U460" s="96">
        <f t="shared" si="90"/>
        <v>0</v>
      </c>
      <c r="V460" s="96" t="str">
        <f t="shared" si="91"/>
        <v/>
      </c>
      <c r="W460" s="97" t="str">
        <f t="shared" si="92"/>
        <v/>
      </c>
      <c r="X460" s="96">
        <f t="shared" si="93"/>
        <v>0</v>
      </c>
      <c r="Y460" s="96" t="str">
        <f t="shared" si="98"/>
        <v/>
      </c>
      <c r="Z460" s="96" t="str">
        <f t="shared" si="96"/>
        <v>年0月</v>
      </c>
      <c r="AA460" s="96">
        <f t="shared" si="87"/>
        <v>2000</v>
      </c>
      <c r="AB460" s="96">
        <f t="shared" si="97"/>
        <v>2000</v>
      </c>
      <c r="AC460" s="96"/>
      <c r="AD460" s="96"/>
    </row>
    <row r="461" spans="1:30" ht="18.75" customHeight="1">
      <c r="A461" s="62"/>
      <c r="B461" s="23" t="str">
        <f>IFERROR(VLOOKUP($A461,②利用者名簿!$A:$D,2,0),"")</f>
        <v/>
      </c>
      <c r="C461" s="108" t="str">
        <f>IF(D461=0,"",IF(D461&gt;3,①基本情報!$B$5,①基本情報!$B$5+1))</f>
        <v/>
      </c>
      <c r="D461" s="65"/>
      <c r="E461" s="65"/>
      <c r="F461" s="35" t="str">
        <f t="shared" si="88"/>
        <v>//</v>
      </c>
      <c r="G461" s="62"/>
      <c r="H461" s="62"/>
      <c r="I461" s="23" t="str">
        <f t="shared" si="94"/>
        <v/>
      </c>
      <c r="J461" s="62"/>
      <c r="K461" s="64"/>
      <c r="L461" s="64"/>
      <c r="M461" s="62"/>
      <c r="N461" s="23" t="str">
        <f>IFERROR(VLOOKUP($A461,②利用者名簿!$A:$D,3,0),"")</f>
        <v/>
      </c>
      <c r="O461" s="39" t="str">
        <f>IFERROR(2*①基本情報!$B$12*③入力シート!I461,"")</f>
        <v/>
      </c>
      <c r="P461" s="39" t="str">
        <f>IFERROR(N461*③入力シート!I461,"")</f>
        <v/>
      </c>
      <c r="Q461" s="23" t="str">
        <f>IFERROR(VLOOKUP($A461,②利用者名簿!$A:$D,4,0),"")</f>
        <v/>
      </c>
      <c r="S461" s="96">
        <f t="shared" si="95"/>
        <v>1</v>
      </c>
      <c r="T461" s="96" t="str">
        <f t="shared" si="89"/>
        <v/>
      </c>
      <c r="U461" s="96">
        <f t="shared" si="90"/>
        <v>0</v>
      </c>
      <c r="V461" s="96" t="str">
        <f t="shared" si="91"/>
        <v/>
      </c>
      <c r="W461" s="97" t="str">
        <f t="shared" si="92"/>
        <v/>
      </c>
      <c r="X461" s="96">
        <f t="shared" si="93"/>
        <v>0</v>
      </c>
      <c r="Y461" s="96" t="str">
        <f t="shared" si="98"/>
        <v/>
      </c>
      <c r="Z461" s="96" t="str">
        <f t="shared" si="96"/>
        <v>年0月</v>
      </c>
      <c r="AA461" s="96">
        <f t="shared" si="87"/>
        <v>2000</v>
      </c>
      <c r="AB461" s="96">
        <f t="shared" si="97"/>
        <v>2000</v>
      </c>
      <c r="AC461" s="96"/>
      <c r="AD461" s="96"/>
    </row>
    <row r="462" spans="1:30" ht="18.75" customHeight="1">
      <c r="A462" s="62"/>
      <c r="B462" s="23" t="str">
        <f>IFERROR(VLOOKUP($A462,②利用者名簿!$A:$D,2,0),"")</f>
        <v/>
      </c>
      <c r="C462" s="108" t="str">
        <f>IF(D462=0,"",IF(D462&gt;3,①基本情報!$B$5,①基本情報!$B$5+1))</f>
        <v/>
      </c>
      <c r="D462" s="65"/>
      <c r="E462" s="65"/>
      <c r="F462" s="35" t="str">
        <f t="shared" si="88"/>
        <v>//</v>
      </c>
      <c r="G462" s="62"/>
      <c r="H462" s="62"/>
      <c r="I462" s="23" t="str">
        <f t="shared" si="94"/>
        <v/>
      </c>
      <c r="J462" s="62"/>
      <c r="K462" s="64"/>
      <c r="L462" s="64"/>
      <c r="M462" s="62"/>
      <c r="N462" s="23" t="str">
        <f>IFERROR(VLOOKUP($A462,②利用者名簿!$A:$D,3,0),"")</f>
        <v/>
      </c>
      <c r="O462" s="39" t="str">
        <f>IFERROR(2*①基本情報!$B$12*③入力シート!I462,"")</f>
        <v/>
      </c>
      <c r="P462" s="39" t="str">
        <f>IFERROR(N462*③入力シート!I462,"")</f>
        <v/>
      </c>
      <c r="Q462" s="23" t="str">
        <f>IFERROR(VLOOKUP($A462,②利用者名簿!$A:$D,4,0),"")</f>
        <v/>
      </c>
      <c r="S462" s="96">
        <f t="shared" si="95"/>
        <v>1</v>
      </c>
      <c r="T462" s="96" t="str">
        <f t="shared" si="89"/>
        <v/>
      </c>
      <c r="U462" s="96">
        <f t="shared" si="90"/>
        <v>0</v>
      </c>
      <c r="V462" s="96" t="str">
        <f t="shared" si="91"/>
        <v/>
      </c>
      <c r="W462" s="97" t="str">
        <f t="shared" si="92"/>
        <v/>
      </c>
      <c r="X462" s="96">
        <f t="shared" si="93"/>
        <v>0</v>
      </c>
      <c r="Y462" s="96" t="str">
        <f t="shared" si="98"/>
        <v/>
      </c>
      <c r="Z462" s="96" t="str">
        <f t="shared" si="96"/>
        <v>年0月</v>
      </c>
      <c r="AA462" s="96">
        <f t="shared" si="87"/>
        <v>2000</v>
      </c>
      <c r="AB462" s="96">
        <f t="shared" si="97"/>
        <v>2000</v>
      </c>
      <c r="AC462" s="96"/>
      <c r="AD462" s="96"/>
    </row>
    <row r="463" spans="1:30" ht="18.75" customHeight="1">
      <c r="A463" s="62"/>
      <c r="B463" s="23" t="str">
        <f>IFERROR(VLOOKUP($A463,②利用者名簿!$A:$D,2,0),"")</f>
        <v/>
      </c>
      <c r="C463" s="108" t="str">
        <f>IF(D463=0,"",IF(D463&gt;3,①基本情報!$B$5,①基本情報!$B$5+1))</f>
        <v/>
      </c>
      <c r="D463" s="65"/>
      <c r="E463" s="65"/>
      <c r="F463" s="35" t="str">
        <f t="shared" si="88"/>
        <v>//</v>
      </c>
      <c r="G463" s="62"/>
      <c r="H463" s="62"/>
      <c r="I463" s="23" t="str">
        <f t="shared" si="94"/>
        <v/>
      </c>
      <c r="J463" s="62"/>
      <c r="K463" s="64"/>
      <c r="L463" s="64"/>
      <c r="M463" s="62"/>
      <c r="N463" s="23" t="str">
        <f>IFERROR(VLOOKUP($A463,②利用者名簿!$A:$D,3,0),"")</f>
        <v/>
      </c>
      <c r="O463" s="39" t="str">
        <f>IFERROR(2*①基本情報!$B$12*③入力シート!I463,"")</f>
        <v/>
      </c>
      <c r="P463" s="39" t="str">
        <f>IFERROR(N463*③入力シート!I463,"")</f>
        <v/>
      </c>
      <c r="Q463" s="23" t="str">
        <f>IFERROR(VLOOKUP($A463,②利用者名簿!$A:$D,4,0),"")</f>
        <v/>
      </c>
      <c r="S463" s="96">
        <f t="shared" si="95"/>
        <v>1</v>
      </c>
      <c r="T463" s="96" t="str">
        <f t="shared" si="89"/>
        <v/>
      </c>
      <c r="U463" s="96">
        <f t="shared" si="90"/>
        <v>0</v>
      </c>
      <c r="V463" s="96" t="str">
        <f t="shared" si="91"/>
        <v/>
      </c>
      <c r="W463" s="97" t="str">
        <f t="shared" si="92"/>
        <v/>
      </c>
      <c r="X463" s="96">
        <f t="shared" si="93"/>
        <v>0</v>
      </c>
      <c r="Y463" s="96" t="str">
        <f t="shared" si="98"/>
        <v/>
      </c>
      <c r="Z463" s="96" t="str">
        <f t="shared" si="96"/>
        <v>年0月</v>
      </c>
      <c r="AA463" s="96">
        <f t="shared" si="87"/>
        <v>2000</v>
      </c>
      <c r="AB463" s="96">
        <f t="shared" si="97"/>
        <v>2000</v>
      </c>
      <c r="AC463" s="96"/>
      <c r="AD463" s="96"/>
    </row>
    <row r="464" spans="1:30" ht="18.75" customHeight="1">
      <c r="A464" s="62"/>
      <c r="B464" s="23" t="str">
        <f>IFERROR(VLOOKUP($A464,②利用者名簿!$A:$D,2,0),"")</f>
        <v/>
      </c>
      <c r="C464" s="108" t="str">
        <f>IF(D464=0,"",IF(D464&gt;3,①基本情報!$B$5,①基本情報!$B$5+1))</f>
        <v/>
      </c>
      <c r="D464" s="65"/>
      <c r="E464" s="65"/>
      <c r="F464" s="35" t="str">
        <f t="shared" si="88"/>
        <v>//</v>
      </c>
      <c r="G464" s="62"/>
      <c r="H464" s="62"/>
      <c r="I464" s="23" t="str">
        <f t="shared" si="94"/>
        <v/>
      </c>
      <c r="J464" s="62"/>
      <c r="K464" s="64"/>
      <c r="L464" s="64"/>
      <c r="M464" s="62"/>
      <c r="N464" s="23" t="str">
        <f>IFERROR(VLOOKUP($A464,②利用者名簿!$A:$D,3,0),"")</f>
        <v/>
      </c>
      <c r="O464" s="39" t="str">
        <f>IFERROR(2*①基本情報!$B$12*③入力シート!I464,"")</f>
        <v/>
      </c>
      <c r="P464" s="39" t="str">
        <f>IFERROR(N464*③入力シート!I464,"")</f>
        <v/>
      </c>
      <c r="Q464" s="23" t="str">
        <f>IFERROR(VLOOKUP($A464,②利用者名簿!$A:$D,4,0),"")</f>
        <v/>
      </c>
      <c r="S464" s="96">
        <f t="shared" si="95"/>
        <v>1</v>
      </c>
      <c r="T464" s="96" t="str">
        <f t="shared" si="89"/>
        <v/>
      </c>
      <c r="U464" s="96">
        <f t="shared" si="90"/>
        <v>0</v>
      </c>
      <c r="V464" s="96" t="str">
        <f t="shared" si="91"/>
        <v/>
      </c>
      <c r="W464" s="97" t="str">
        <f t="shared" si="92"/>
        <v/>
      </c>
      <c r="X464" s="96">
        <f t="shared" si="93"/>
        <v>0</v>
      </c>
      <c r="Y464" s="96" t="str">
        <f t="shared" si="98"/>
        <v/>
      </c>
      <c r="Z464" s="96" t="str">
        <f t="shared" si="96"/>
        <v>年0月</v>
      </c>
      <c r="AA464" s="96">
        <f t="shared" si="87"/>
        <v>2000</v>
      </c>
      <c r="AB464" s="96">
        <f t="shared" si="97"/>
        <v>2000</v>
      </c>
      <c r="AC464" s="96"/>
      <c r="AD464" s="96"/>
    </row>
    <row r="465" spans="1:30" ht="18.75" customHeight="1">
      <c r="A465" s="62"/>
      <c r="B465" s="23" t="str">
        <f>IFERROR(VLOOKUP($A465,②利用者名簿!$A:$D,2,0),"")</f>
        <v/>
      </c>
      <c r="C465" s="108" t="str">
        <f>IF(D465=0,"",IF(D465&gt;3,①基本情報!$B$5,①基本情報!$B$5+1))</f>
        <v/>
      </c>
      <c r="D465" s="65"/>
      <c r="E465" s="65"/>
      <c r="F465" s="35" t="str">
        <f t="shared" si="88"/>
        <v>//</v>
      </c>
      <c r="G465" s="62"/>
      <c r="H465" s="62"/>
      <c r="I465" s="23" t="str">
        <f t="shared" si="94"/>
        <v/>
      </c>
      <c r="J465" s="62"/>
      <c r="K465" s="64"/>
      <c r="L465" s="64"/>
      <c r="M465" s="62"/>
      <c r="N465" s="23" t="str">
        <f>IFERROR(VLOOKUP($A465,②利用者名簿!$A:$D,3,0),"")</f>
        <v/>
      </c>
      <c r="O465" s="39" t="str">
        <f>IFERROR(2*①基本情報!$B$12*③入力シート!I465,"")</f>
        <v/>
      </c>
      <c r="P465" s="39" t="str">
        <f>IFERROR(N465*③入力シート!I465,"")</f>
        <v/>
      </c>
      <c r="Q465" s="23" t="str">
        <f>IFERROR(VLOOKUP($A465,②利用者名簿!$A:$D,4,0),"")</f>
        <v/>
      </c>
      <c r="S465" s="96">
        <f t="shared" si="95"/>
        <v>1</v>
      </c>
      <c r="T465" s="96" t="str">
        <f t="shared" si="89"/>
        <v/>
      </c>
      <c r="U465" s="96">
        <f t="shared" si="90"/>
        <v>0</v>
      </c>
      <c r="V465" s="96" t="str">
        <f t="shared" si="91"/>
        <v/>
      </c>
      <c r="W465" s="97" t="str">
        <f t="shared" si="92"/>
        <v/>
      </c>
      <c r="X465" s="96">
        <f t="shared" si="93"/>
        <v>0</v>
      </c>
      <c r="Y465" s="96" t="str">
        <f t="shared" si="98"/>
        <v/>
      </c>
      <c r="Z465" s="96" t="str">
        <f t="shared" si="96"/>
        <v>年0月</v>
      </c>
      <c r="AA465" s="96">
        <f t="shared" si="87"/>
        <v>2000</v>
      </c>
      <c r="AB465" s="96">
        <f t="shared" si="97"/>
        <v>2000</v>
      </c>
      <c r="AC465" s="96"/>
      <c r="AD465" s="96"/>
    </row>
    <row r="466" spans="1:30" ht="18.75" customHeight="1">
      <c r="A466" s="62"/>
      <c r="B466" s="23" t="str">
        <f>IFERROR(VLOOKUP($A466,②利用者名簿!$A:$D,2,0),"")</f>
        <v/>
      </c>
      <c r="C466" s="108" t="str">
        <f>IF(D466=0,"",IF(D466&gt;3,①基本情報!$B$5,①基本情報!$B$5+1))</f>
        <v/>
      </c>
      <c r="D466" s="65"/>
      <c r="E466" s="65"/>
      <c r="F466" s="35" t="str">
        <f t="shared" si="88"/>
        <v>//</v>
      </c>
      <c r="G466" s="62"/>
      <c r="H466" s="62"/>
      <c r="I466" s="23" t="str">
        <f t="shared" si="94"/>
        <v/>
      </c>
      <c r="J466" s="62"/>
      <c r="K466" s="64"/>
      <c r="L466" s="64"/>
      <c r="M466" s="62"/>
      <c r="N466" s="23" t="str">
        <f>IFERROR(VLOOKUP($A466,②利用者名簿!$A:$D,3,0),"")</f>
        <v/>
      </c>
      <c r="O466" s="39" t="str">
        <f>IFERROR(2*①基本情報!$B$12*③入力シート!I466,"")</f>
        <v/>
      </c>
      <c r="P466" s="39" t="str">
        <f>IFERROR(N466*③入力シート!I466,"")</f>
        <v/>
      </c>
      <c r="Q466" s="23" t="str">
        <f>IFERROR(VLOOKUP($A466,②利用者名簿!$A:$D,4,0),"")</f>
        <v/>
      </c>
      <c r="S466" s="96">
        <f t="shared" si="95"/>
        <v>1</v>
      </c>
      <c r="T466" s="96" t="str">
        <f t="shared" si="89"/>
        <v/>
      </c>
      <c r="U466" s="96">
        <f t="shared" si="90"/>
        <v>0</v>
      </c>
      <c r="V466" s="96" t="str">
        <f t="shared" si="91"/>
        <v/>
      </c>
      <c r="W466" s="97" t="str">
        <f t="shared" si="92"/>
        <v/>
      </c>
      <c r="X466" s="96">
        <f t="shared" si="93"/>
        <v>0</v>
      </c>
      <c r="Y466" s="96" t="str">
        <f t="shared" si="98"/>
        <v/>
      </c>
      <c r="Z466" s="96" t="str">
        <f t="shared" si="96"/>
        <v>年0月</v>
      </c>
      <c r="AA466" s="96">
        <f t="shared" si="87"/>
        <v>2000</v>
      </c>
      <c r="AB466" s="96">
        <f t="shared" si="97"/>
        <v>2000</v>
      </c>
      <c r="AC466" s="96"/>
      <c r="AD466" s="96"/>
    </row>
    <row r="467" spans="1:30" ht="18.75" customHeight="1">
      <c r="A467" s="62"/>
      <c r="B467" s="23" t="str">
        <f>IFERROR(VLOOKUP($A467,②利用者名簿!$A:$D,2,0),"")</f>
        <v/>
      </c>
      <c r="C467" s="108" t="str">
        <f>IF(D467=0,"",IF(D467&gt;3,①基本情報!$B$5,①基本情報!$B$5+1))</f>
        <v/>
      </c>
      <c r="D467" s="65"/>
      <c r="E467" s="65"/>
      <c r="F467" s="35" t="str">
        <f t="shared" si="88"/>
        <v>//</v>
      </c>
      <c r="G467" s="62"/>
      <c r="H467" s="62"/>
      <c r="I467" s="23" t="str">
        <f t="shared" si="94"/>
        <v/>
      </c>
      <c r="J467" s="62"/>
      <c r="K467" s="64"/>
      <c r="L467" s="64"/>
      <c r="M467" s="62"/>
      <c r="N467" s="23" t="str">
        <f>IFERROR(VLOOKUP($A467,②利用者名簿!$A:$D,3,0),"")</f>
        <v/>
      </c>
      <c r="O467" s="39" t="str">
        <f>IFERROR(2*①基本情報!$B$12*③入力シート!I467,"")</f>
        <v/>
      </c>
      <c r="P467" s="39" t="str">
        <f>IFERROR(N467*③入力シート!I467,"")</f>
        <v/>
      </c>
      <c r="Q467" s="23" t="str">
        <f>IFERROR(VLOOKUP($A467,②利用者名簿!$A:$D,4,0),"")</f>
        <v/>
      </c>
      <c r="S467" s="96">
        <f t="shared" si="95"/>
        <v>1</v>
      </c>
      <c r="T467" s="96" t="str">
        <f t="shared" si="89"/>
        <v/>
      </c>
      <c r="U467" s="96">
        <f t="shared" si="90"/>
        <v>0</v>
      </c>
      <c r="V467" s="96" t="str">
        <f t="shared" si="91"/>
        <v/>
      </c>
      <c r="W467" s="97" t="str">
        <f t="shared" si="92"/>
        <v/>
      </c>
      <c r="X467" s="96">
        <f t="shared" si="93"/>
        <v>0</v>
      </c>
      <c r="Y467" s="96" t="str">
        <f t="shared" si="98"/>
        <v/>
      </c>
      <c r="Z467" s="96" t="str">
        <f t="shared" si="96"/>
        <v>年0月</v>
      </c>
      <c r="AA467" s="96">
        <f t="shared" si="87"/>
        <v>2000</v>
      </c>
      <c r="AB467" s="96">
        <f t="shared" si="97"/>
        <v>2000</v>
      </c>
      <c r="AC467" s="96"/>
      <c r="AD467" s="96"/>
    </row>
    <row r="468" spans="1:30" ht="18.75" customHeight="1">
      <c r="A468" s="62"/>
      <c r="B468" s="23" t="str">
        <f>IFERROR(VLOOKUP($A468,②利用者名簿!$A:$D,2,0),"")</f>
        <v/>
      </c>
      <c r="C468" s="108" t="str">
        <f>IF(D468=0,"",IF(D468&gt;3,①基本情報!$B$5,①基本情報!$B$5+1))</f>
        <v/>
      </c>
      <c r="D468" s="65"/>
      <c r="E468" s="65"/>
      <c r="F468" s="35" t="str">
        <f t="shared" si="88"/>
        <v>//</v>
      </c>
      <c r="G468" s="62"/>
      <c r="H468" s="62"/>
      <c r="I468" s="23" t="str">
        <f t="shared" si="94"/>
        <v/>
      </c>
      <c r="J468" s="62"/>
      <c r="K468" s="64"/>
      <c r="L468" s="64"/>
      <c r="M468" s="62"/>
      <c r="N468" s="23" t="str">
        <f>IFERROR(VLOOKUP($A468,②利用者名簿!$A:$D,3,0),"")</f>
        <v/>
      </c>
      <c r="O468" s="39" t="str">
        <f>IFERROR(2*①基本情報!$B$12*③入力シート!I468,"")</f>
        <v/>
      </c>
      <c r="P468" s="39" t="str">
        <f>IFERROR(N468*③入力シート!I468,"")</f>
        <v/>
      </c>
      <c r="Q468" s="23" t="str">
        <f>IFERROR(VLOOKUP($A468,②利用者名簿!$A:$D,4,0),"")</f>
        <v/>
      </c>
      <c r="S468" s="96">
        <f t="shared" si="95"/>
        <v>1</v>
      </c>
      <c r="T468" s="96" t="str">
        <f t="shared" si="89"/>
        <v/>
      </c>
      <c r="U468" s="96">
        <f t="shared" si="90"/>
        <v>0</v>
      </c>
      <c r="V468" s="96" t="str">
        <f t="shared" si="91"/>
        <v/>
      </c>
      <c r="W468" s="97" t="str">
        <f t="shared" si="92"/>
        <v/>
      </c>
      <c r="X468" s="96">
        <f t="shared" si="93"/>
        <v>0</v>
      </c>
      <c r="Y468" s="96" t="str">
        <f t="shared" si="98"/>
        <v/>
      </c>
      <c r="Z468" s="96" t="str">
        <f t="shared" si="96"/>
        <v>年0月</v>
      </c>
      <c r="AA468" s="96">
        <f t="shared" si="87"/>
        <v>2000</v>
      </c>
      <c r="AB468" s="96">
        <f t="shared" si="97"/>
        <v>2000</v>
      </c>
      <c r="AC468" s="96"/>
      <c r="AD468" s="96"/>
    </row>
    <row r="469" spans="1:30" ht="18.75" customHeight="1">
      <c r="A469" s="62"/>
      <c r="B469" s="23" t="str">
        <f>IFERROR(VLOOKUP($A469,②利用者名簿!$A:$D,2,0),"")</f>
        <v/>
      </c>
      <c r="C469" s="108" t="str">
        <f>IF(D469=0,"",IF(D469&gt;3,①基本情報!$B$5,①基本情報!$B$5+1))</f>
        <v/>
      </c>
      <c r="D469" s="65"/>
      <c r="E469" s="65"/>
      <c r="F469" s="35" t="str">
        <f t="shared" si="88"/>
        <v>//</v>
      </c>
      <c r="G469" s="62"/>
      <c r="H469" s="62"/>
      <c r="I469" s="23" t="str">
        <f t="shared" si="94"/>
        <v/>
      </c>
      <c r="J469" s="62"/>
      <c r="K469" s="64"/>
      <c r="L469" s="64"/>
      <c r="M469" s="62"/>
      <c r="N469" s="23" t="str">
        <f>IFERROR(VLOOKUP($A469,②利用者名簿!$A:$D,3,0),"")</f>
        <v/>
      </c>
      <c r="O469" s="39" t="str">
        <f>IFERROR(2*①基本情報!$B$12*③入力シート!I469,"")</f>
        <v/>
      </c>
      <c r="P469" s="39" t="str">
        <f>IFERROR(N469*③入力シート!I469,"")</f>
        <v/>
      </c>
      <c r="Q469" s="23" t="str">
        <f>IFERROR(VLOOKUP($A469,②利用者名簿!$A:$D,4,0),"")</f>
        <v/>
      </c>
      <c r="S469" s="96">
        <f t="shared" si="95"/>
        <v>1</v>
      </c>
      <c r="T469" s="96" t="str">
        <f t="shared" si="89"/>
        <v/>
      </c>
      <c r="U469" s="96">
        <f t="shared" si="90"/>
        <v>0</v>
      </c>
      <c r="V469" s="96" t="str">
        <f t="shared" si="91"/>
        <v/>
      </c>
      <c r="W469" s="97" t="str">
        <f t="shared" si="92"/>
        <v/>
      </c>
      <c r="X469" s="96">
        <f t="shared" si="93"/>
        <v>0</v>
      </c>
      <c r="Y469" s="96" t="str">
        <f t="shared" si="98"/>
        <v/>
      </c>
      <c r="Z469" s="96" t="str">
        <f t="shared" si="96"/>
        <v>年0月</v>
      </c>
      <c r="AA469" s="96">
        <f t="shared" si="87"/>
        <v>2000</v>
      </c>
      <c r="AB469" s="96">
        <f t="shared" si="97"/>
        <v>2000</v>
      </c>
      <c r="AC469" s="96"/>
      <c r="AD469" s="96"/>
    </row>
    <row r="470" spans="1:30" ht="18.75" customHeight="1">
      <c r="A470" s="62"/>
      <c r="B470" s="23" t="str">
        <f>IFERROR(VLOOKUP($A470,②利用者名簿!$A:$D,2,0),"")</f>
        <v/>
      </c>
      <c r="C470" s="108" t="str">
        <f>IF(D470=0,"",IF(D470&gt;3,①基本情報!$B$5,①基本情報!$B$5+1))</f>
        <v/>
      </c>
      <c r="D470" s="65"/>
      <c r="E470" s="65"/>
      <c r="F470" s="35" t="str">
        <f t="shared" si="88"/>
        <v>//</v>
      </c>
      <c r="G470" s="62"/>
      <c r="H470" s="62"/>
      <c r="I470" s="23" t="str">
        <f t="shared" si="94"/>
        <v/>
      </c>
      <c r="J470" s="62"/>
      <c r="K470" s="64"/>
      <c r="L470" s="64"/>
      <c r="M470" s="62"/>
      <c r="N470" s="23" t="str">
        <f>IFERROR(VLOOKUP($A470,②利用者名簿!$A:$D,3,0),"")</f>
        <v/>
      </c>
      <c r="O470" s="39" t="str">
        <f>IFERROR(2*①基本情報!$B$12*③入力シート!I470,"")</f>
        <v/>
      </c>
      <c r="P470" s="39" t="str">
        <f>IFERROR(N470*③入力シート!I470,"")</f>
        <v/>
      </c>
      <c r="Q470" s="23" t="str">
        <f>IFERROR(VLOOKUP($A470,②利用者名簿!$A:$D,4,0),"")</f>
        <v/>
      </c>
      <c r="S470" s="96">
        <f t="shared" si="95"/>
        <v>1</v>
      </c>
      <c r="T470" s="96" t="str">
        <f t="shared" si="89"/>
        <v/>
      </c>
      <c r="U470" s="96">
        <f t="shared" si="90"/>
        <v>0</v>
      </c>
      <c r="V470" s="96" t="str">
        <f t="shared" si="91"/>
        <v/>
      </c>
      <c r="W470" s="97" t="str">
        <f t="shared" si="92"/>
        <v/>
      </c>
      <c r="X470" s="96">
        <f t="shared" si="93"/>
        <v>0</v>
      </c>
      <c r="Y470" s="96" t="str">
        <f t="shared" si="98"/>
        <v/>
      </c>
      <c r="Z470" s="96" t="str">
        <f t="shared" si="96"/>
        <v>年0月</v>
      </c>
      <c r="AA470" s="96">
        <f t="shared" si="87"/>
        <v>2000</v>
      </c>
      <c r="AB470" s="96">
        <f t="shared" si="97"/>
        <v>2000</v>
      </c>
      <c r="AC470" s="96"/>
      <c r="AD470" s="96"/>
    </row>
    <row r="471" spans="1:30" ht="18.75" customHeight="1">
      <c r="A471" s="62"/>
      <c r="B471" s="23" t="str">
        <f>IFERROR(VLOOKUP($A471,②利用者名簿!$A:$D,2,0),"")</f>
        <v/>
      </c>
      <c r="C471" s="108" t="str">
        <f>IF(D471=0,"",IF(D471&gt;3,①基本情報!$B$5,①基本情報!$B$5+1))</f>
        <v/>
      </c>
      <c r="D471" s="65"/>
      <c r="E471" s="65"/>
      <c r="F471" s="35" t="str">
        <f t="shared" si="88"/>
        <v>//</v>
      </c>
      <c r="G471" s="62"/>
      <c r="H471" s="62"/>
      <c r="I471" s="23" t="str">
        <f t="shared" si="94"/>
        <v/>
      </c>
      <c r="J471" s="62"/>
      <c r="K471" s="64"/>
      <c r="L471" s="64"/>
      <c r="M471" s="62"/>
      <c r="N471" s="23" t="str">
        <f>IFERROR(VLOOKUP($A471,②利用者名簿!$A:$D,3,0),"")</f>
        <v/>
      </c>
      <c r="O471" s="39" t="str">
        <f>IFERROR(2*①基本情報!$B$12*③入力シート!I471,"")</f>
        <v/>
      </c>
      <c r="P471" s="39" t="str">
        <f>IFERROR(N471*③入力シート!I471,"")</f>
        <v/>
      </c>
      <c r="Q471" s="23" t="str">
        <f>IFERROR(VLOOKUP($A471,②利用者名簿!$A:$D,4,0),"")</f>
        <v/>
      </c>
      <c r="S471" s="96">
        <f t="shared" si="95"/>
        <v>1</v>
      </c>
      <c r="T471" s="96" t="str">
        <f t="shared" si="89"/>
        <v/>
      </c>
      <c r="U471" s="96">
        <f t="shared" si="90"/>
        <v>0</v>
      </c>
      <c r="V471" s="96" t="str">
        <f t="shared" si="91"/>
        <v/>
      </c>
      <c r="W471" s="97" t="str">
        <f t="shared" si="92"/>
        <v/>
      </c>
      <c r="X471" s="96">
        <f t="shared" si="93"/>
        <v>0</v>
      </c>
      <c r="Y471" s="96" t="str">
        <f t="shared" si="98"/>
        <v/>
      </c>
      <c r="Z471" s="96" t="str">
        <f t="shared" si="96"/>
        <v>年0月</v>
      </c>
      <c r="AA471" s="96">
        <f t="shared" si="87"/>
        <v>2000</v>
      </c>
      <c r="AB471" s="96">
        <f t="shared" si="97"/>
        <v>2000</v>
      </c>
      <c r="AC471" s="96"/>
      <c r="AD471" s="96"/>
    </row>
    <row r="472" spans="1:30" ht="18.75" customHeight="1">
      <c r="A472" s="62"/>
      <c r="B472" s="23" t="str">
        <f>IFERROR(VLOOKUP($A472,②利用者名簿!$A:$D,2,0),"")</f>
        <v/>
      </c>
      <c r="C472" s="108" t="str">
        <f>IF(D472=0,"",IF(D472&gt;3,①基本情報!$B$5,①基本情報!$B$5+1))</f>
        <v/>
      </c>
      <c r="D472" s="65"/>
      <c r="E472" s="65"/>
      <c r="F472" s="35" t="str">
        <f t="shared" si="88"/>
        <v>//</v>
      </c>
      <c r="G472" s="62"/>
      <c r="H472" s="62"/>
      <c r="I472" s="23" t="str">
        <f t="shared" si="94"/>
        <v/>
      </c>
      <c r="J472" s="62"/>
      <c r="K472" s="64"/>
      <c r="L472" s="64"/>
      <c r="M472" s="62"/>
      <c r="N472" s="23" t="str">
        <f>IFERROR(VLOOKUP($A472,②利用者名簿!$A:$D,3,0),"")</f>
        <v/>
      </c>
      <c r="O472" s="39" t="str">
        <f>IFERROR(2*①基本情報!$B$12*③入力シート!I472,"")</f>
        <v/>
      </c>
      <c r="P472" s="39" t="str">
        <f>IFERROR(N472*③入力シート!I472,"")</f>
        <v/>
      </c>
      <c r="Q472" s="23" t="str">
        <f>IFERROR(VLOOKUP($A472,②利用者名簿!$A:$D,4,0),"")</f>
        <v/>
      </c>
      <c r="S472" s="96">
        <f t="shared" si="95"/>
        <v>1</v>
      </c>
      <c r="T472" s="96" t="str">
        <f t="shared" si="89"/>
        <v/>
      </c>
      <c r="U472" s="96">
        <f t="shared" si="90"/>
        <v>0</v>
      </c>
      <c r="V472" s="96" t="str">
        <f t="shared" si="91"/>
        <v/>
      </c>
      <c r="W472" s="97" t="str">
        <f t="shared" si="92"/>
        <v/>
      </c>
      <c r="X472" s="96">
        <f t="shared" si="93"/>
        <v>0</v>
      </c>
      <c r="Y472" s="96" t="str">
        <f t="shared" si="98"/>
        <v/>
      </c>
      <c r="Z472" s="96" t="str">
        <f t="shared" si="96"/>
        <v>年0月</v>
      </c>
      <c r="AA472" s="96">
        <f t="shared" si="87"/>
        <v>2000</v>
      </c>
      <c r="AB472" s="96">
        <f t="shared" si="97"/>
        <v>2000</v>
      </c>
      <c r="AC472" s="96"/>
      <c r="AD472" s="96"/>
    </row>
    <row r="473" spans="1:30" ht="18.75" customHeight="1">
      <c r="A473" s="62"/>
      <c r="B473" s="23" t="str">
        <f>IFERROR(VLOOKUP($A473,②利用者名簿!$A:$D,2,0),"")</f>
        <v/>
      </c>
      <c r="C473" s="108" t="str">
        <f>IF(D473=0,"",IF(D473&gt;3,①基本情報!$B$5,①基本情報!$B$5+1))</f>
        <v/>
      </c>
      <c r="D473" s="65"/>
      <c r="E473" s="65"/>
      <c r="F473" s="35" t="str">
        <f t="shared" si="88"/>
        <v>//</v>
      </c>
      <c r="G473" s="62"/>
      <c r="H473" s="62"/>
      <c r="I473" s="23" t="str">
        <f t="shared" si="94"/>
        <v/>
      </c>
      <c r="J473" s="62"/>
      <c r="K473" s="64"/>
      <c r="L473" s="64"/>
      <c r="M473" s="62"/>
      <c r="N473" s="23" t="str">
        <f>IFERROR(VLOOKUP($A473,②利用者名簿!$A:$D,3,0),"")</f>
        <v/>
      </c>
      <c r="O473" s="39" t="str">
        <f>IFERROR(2*①基本情報!$B$12*③入力シート!I473,"")</f>
        <v/>
      </c>
      <c r="P473" s="39" t="str">
        <f>IFERROR(N473*③入力シート!I473,"")</f>
        <v/>
      </c>
      <c r="Q473" s="23" t="str">
        <f>IFERROR(VLOOKUP($A473,②利用者名簿!$A:$D,4,0),"")</f>
        <v/>
      </c>
      <c r="S473" s="96">
        <f t="shared" si="95"/>
        <v>1</v>
      </c>
      <c r="T473" s="96" t="str">
        <f t="shared" si="89"/>
        <v/>
      </c>
      <c r="U473" s="96">
        <f t="shared" si="90"/>
        <v>0</v>
      </c>
      <c r="V473" s="96" t="str">
        <f t="shared" si="91"/>
        <v/>
      </c>
      <c r="W473" s="97" t="str">
        <f t="shared" si="92"/>
        <v/>
      </c>
      <c r="X473" s="96">
        <f t="shared" si="93"/>
        <v>0</v>
      </c>
      <c r="Y473" s="96" t="str">
        <f t="shared" si="98"/>
        <v/>
      </c>
      <c r="Z473" s="96" t="str">
        <f t="shared" si="96"/>
        <v>年0月</v>
      </c>
      <c r="AA473" s="96">
        <f t="shared" si="87"/>
        <v>2000</v>
      </c>
      <c r="AB473" s="96">
        <f t="shared" si="97"/>
        <v>2000</v>
      </c>
      <c r="AC473" s="96"/>
      <c r="AD473" s="96"/>
    </row>
    <row r="474" spans="1:30" ht="18.75" customHeight="1">
      <c r="A474" s="62"/>
      <c r="B474" s="23" t="str">
        <f>IFERROR(VLOOKUP($A474,②利用者名簿!$A:$D,2,0),"")</f>
        <v/>
      </c>
      <c r="C474" s="108" t="str">
        <f>IF(D474=0,"",IF(D474&gt;3,①基本情報!$B$5,①基本情報!$B$5+1))</f>
        <v/>
      </c>
      <c r="D474" s="65"/>
      <c r="E474" s="65"/>
      <c r="F474" s="35" t="str">
        <f t="shared" si="88"/>
        <v>//</v>
      </c>
      <c r="G474" s="62"/>
      <c r="H474" s="62"/>
      <c r="I474" s="23" t="str">
        <f t="shared" si="94"/>
        <v/>
      </c>
      <c r="J474" s="62"/>
      <c r="K474" s="64"/>
      <c r="L474" s="64"/>
      <c r="M474" s="62"/>
      <c r="N474" s="23" t="str">
        <f>IFERROR(VLOOKUP($A474,②利用者名簿!$A:$D,3,0),"")</f>
        <v/>
      </c>
      <c r="O474" s="39" t="str">
        <f>IFERROR(2*①基本情報!$B$12*③入力シート!I474,"")</f>
        <v/>
      </c>
      <c r="P474" s="39" t="str">
        <f>IFERROR(N474*③入力シート!I474,"")</f>
        <v/>
      </c>
      <c r="Q474" s="23" t="str">
        <f>IFERROR(VLOOKUP($A474,②利用者名簿!$A:$D,4,0),"")</f>
        <v/>
      </c>
      <c r="S474" s="96">
        <f t="shared" si="95"/>
        <v>1</v>
      </c>
      <c r="T474" s="96" t="str">
        <f t="shared" si="89"/>
        <v/>
      </c>
      <c r="U474" s="96">
        <f t="shared" si="90"/>
        <v>0</v>
      </c>
      <c r="V474" s="96" t="str">
        <f t="shared" si="91"/>
        <v/>
      </c>
      <c r="W474" s="97" t="str">
        <f t="shared" si="92"/>
        <v/>
      </c>
      <c r="X474" s="96">
        <f t="shared" si="93"/>
        <v>0</v>
      </c>
      <c r="Y474" s="96" t="str">
        <f t="shared" si="98"/>
        <v/>
      </c>
      <c r="Z474" s="96" t="str">
        <f t="shared" si="96"/>
        <v>年0月</v>
      </c>
      <c r="AA474" s="96">
        <f t="shared" ref="AA474:AA537" si="99">COUNTIF($T$5:$T$2004,T474)</f>
        <v>2000</v>
      </c>
      <c r="AB474" s="96">
        <f t="shared" si="97"/>
        <v>2000</v>
      </c>
      <c r="AC474" s="96"/>
      <c r="AD474" s="96"/>
    </row>
    <row r="475" spans="1:30" ht="18.75" customHeight="1">
      <c r="A475" s="62"/>
      <c r="B475" s="23" t="str">
        <f>IFERROR(VLOOKUP($A475,②利用者名簿!$A:$D,2,0),"")</f>
        <v/>
      </c>
      <c r="C475" s="108" t="str">
        <f>IF(D475=0,"",IF(D475&gt;3,①基本情報!$B$5,①基本情報!$B$5+1))</f>
        <v/>
      </c>
      <c r="D475" s="65"/>
      <c r="E475" s="65"/>
      <c r="F475" s="35" t="str">
        <f t="shared" si="88"/>
        <v>//</v>
      </c>
      <c r="G475" s="62"/>
      <c r="H475" s="62"/>
      <c r="I475" s="23" t="str">
        <f t="shared" si="94"/>
        <v/>
      </c>
      <c r="J475" s="62"/>
      <c r="K475" s="64"/>
      <c r="L475" s="64"/>
      <c r="M475" s="62"/>
      <c r="N475" s="23" t="str">
        <f>IFERROR(VLOOKUP($A475,②利用者名簿!$A:$D,3,0),"")</f>
        <v/>
      </c>
      <c r="O475" s="39" t="str">
        <f>IFERROR(2*①基本情報!$B$12*③入力シート!I475,"")</f>
        <v/>
      </c>
      <c r="P475" s="39" t="str">
        <f>IFERROR(N475*③入力シート!I475,"")</f>
        <v/>
      </c>
      <c r="Q475" s="23" t="str">
        <f>IFERROR(VLOOKUP($A475,②利用者名簿!$A:$D,4,0),"")</f>
        <v/>
      </c>
      <c r="S475" s="96">
        <f t="shared" si="95"/>
        <v>1</v>
      </c>
      <c r="T475" s="96" t="str">
        <f t="shared" si="89"/>
        <v/>
      </c>
      <c r="U475" s="96">
        <f t="shared" si="90"/>
        <v>0</v>
      </c>
      <c r="V475" s="96" t="str">
        <f t="shared" si="91"/>
        <v/>
      </c>
      <c r="W475" s="97" t="str">
        <f t="shared" si="92"/>
        <v/>
      </c>
      <c r="X475" s="96">
        <f t="shared" si="93"/>
        <v>0</v>
      </c>
      <c r="Y475" s="96" t="str">
        <f t="shared" si="98"/>
        <v/>
      </c>
      <c r="Z475" s="96" t="str">
        <f t="shared" si="96"/>
        <v>年0月</v>
      </c>
      <c r="AA475" s="96">
        <f t="shared" si="99"/>
        <v>2000</v>
      </c>
      <c r="AB475" s="96">
        <f t="shared" si="97"/>
        <v>2000</v>
      </c>
      <c r="AC475" s="96"/>
      <c r="AD475" s="96"/>
    </row>
    <row r="476" spans="1:30" ht="18.75" customHeight="1">
      <c r="A476" s="62"/>
      <c r="B476" s="23" t="str">
        <f>IFERROR(VLOOKUP($A476,②利用者名簿!$A:$D,2,0),"")</f>
        <v/>
      </c>
      <c r="C476" s="108" t="str">
        <f>IF(D476=0,"",IF(D476&gt;3,①基本情報!$B$5,①基本情報!$B$5+1))</f>
        <v/>
      </c>
      <c r="D476" s="65"/>
      <c r="E476" s="65"/>
      <c r="F476" s="35" t="str">
        <f t="shared" si="88"/>
        <v>//</v>
      </c>
      <c r="G476" s="62"/>
      <c r="H476" s="62"/>
      <c r="I476" s="23" t="str">
        <f t="shared" si="94"/>
        <v/>
      </c>
      <c r="J476" s="62"/>
      <c r="K476" s="64"/>
      <c r="L476" s="64"/>
      <c r="M476" s="62"/>
      <c r="N476" s="23" t="str">
        <f>IFERROR(VLOOKUP($A476,②利用者名簿!$A:$D,3,0),"")</f>
        <v/>
      </c>
      <c r="O476" s="39" t="str">
        <f>IFERROR(2*①基本情報!$B$12*③入力シート!I476,"")</f>
        <v/>
      </c>
      <c r="P476" s="39" t="str">
        <f>IFERROR(N476*③入力シート!I476,"")</f>
        <v/>
      </c>
      <c r="Q476" s="23" t="str">
        <f>IFERROR(VLOOKUP($A476,②利用者名簿!$A:$D,4,0),"")</f>
        <v/>
      </c>
      <c r="S476" s="96">
        <f t="shared" si="95"/>
        <v>1</v>
      </c>
      <c r="T476" s="96" t="str">
        <f t="shared" si="89"/>
        <v/>
      </c>
      <c r="U476" s="96">
        <f t="shared" si="90"/>
        <v>0</v>
      </c>
      <c r="V476" s="96" t="str">
        <f t="shared" si="91"/>
        <v/>
      </c>
      <c r="W476" s="97" t="str">
        <f t="shared" si="92"/>
        <v/>
      </c>
      <c r="X476" s="96">
        <f t="shared" si="93"/>
        <v>0</v>
      </c>
      <c r="Y476" s="96" t="str">
        <f t="shared" si="98"/>
        <v/>
      </c>
      <c r="Z476" s="96" t="str">
        <f t="shared" si="96"/>
        <v>年0月</v>
      </c>
      <c r="AA476" s="96">
        <f t="shared" si="99"/>
        <v>2000</v>
      </c>
      <c r="AB476" s="96">
        <f t="shared" si="97"/>
        <v>2000</v>
      </c>
      <c r="AC476" s="96"/>
      <c r="AD476" s="96"/>
    </row>
    <row r="477" spans="1:30" ht="18.75" customHeight="1">
      <c r="A477" s="62"/>
      <c r="B477" s="23" t="str">
        <f>IFERROR(VLOOKUP($A477,②利用者名簿!$A:$D,2,0),"")</f>
        <v/>
      </c>
      <c r="C477" s="108" t="str">
        <f>IF(D477=0,"",IF(D477&gt;3,①基本情報!$B$5,①基本情報!$B$5+1))</f>
        <v/>
      </c>
      <c r="D477" s="65"/>
      <c r="E477" s="65"/>
      <c r="F477" s="35" t="str">
        <f t="shared" si="88"/>
        <v>//</v>
      </c>
      <c r="G477" s="62"/>
      <c r="H477" s="62"/>
      <c r="I477" s="23" t="str">
        <f t="shared" si="94"/>
        <v/>
      </c>
      <c r="J477" s="62"/>
      <c r="K477" s="64"/>
      <c r="L477" s="64"/>
      <c r="M477" s="62"/>
      <c r="N477" s="23" t="str">
        <f>IFERROR(VLOOKUP($A477,②利用者名簿!$A:$D,3,0),"")</f>
        <v/>
      </c>
      <c r="O477" s="39" t="str">
        <f>IFERROR(2*①基本情報!$B$12*③入力シート!I477,"")</f>
        <v/>
      </c>
      <c r="P477" s="39" t="str">
        <f>IFERROR(N477*③入力シート!I477,"")</f>
        <v/>
      </c>
      <c r="Q477" s="23" t="str">
        <f>IFERROR(VLOOKUP($A477,②利用者名簿!$A:$D,4,0),"")</f>
        <v/>
      </c>
      <c r="S477" s="96">
        <f t="shared" si="95"/>
        <v>1</v>
      </c>
      <c r="T477" s="96" t="str">
        <f t="shared" si="89"/>
        <v/>
      </c>
      <c r="U477" s="96">
        <f t="shared" si="90"/>
        <v>0</v>
      </c>
      <c r="V477" s="96" t="str">
        <f t="shared" si="91"/>
        <v/>
      </c>
      <c r="W477" s="97" t="str">
        <f t="shared" si="92"/>
        <v/>
      </c>
      <c r="X477" s="96">
        <f t="shared" si="93"/>
        <v>0</v>
      </c>
      <c r="Y477" s="96" t="str">
        <f t="shared" si="98"/>
        <v/>
      </c>
      <c r="Z477" s="96" t="str">
        <f t="shared" si="96"/>
        <v>年0月</v>
      </c>
      <c r="AA477" s="96">
        <f t="shared" si="99"/>
        <v>2000</v>
      </c>
      <c r="AB477" s="96">
        <f t="shared" si="97"/>
        <v>2000</v>
      </c>
      <c r="AC477" s="96"/>
      <c r="AD477" s="96"/>
    </row>
    <row r="478" spans="1:30" ht="18.75" customHeight="1">
      <c r="A478" s="62"/>
      <c r="B478" s="23" t="str">
        <f>IFERROR(VLOOKUP($A478,②利用者名簿!$A:$D,2,0),"")</f>
        <v/>
      </c>
      <c r="C478" s="108" t="str">
        <f>IF(D478=0,"",IF(D478&gt;3,①基本情報!$B$5,①基本情報!$B$5+1))</f>
        <v/>
      </c>
      <c r="D478" s="65"/>
      <c r="E478" s="65"/>
      <c r="F478" s="35" t="str">
        <f t="shared" si="88"/>
        <v>//</v>
      </c>
      <c r="G478" s="62"/>
      <c r="H478" s="62"/>
      <c r="I478" s="23" t="str">
        <f t="shared" si="94"/>
        <v/>
      </c>
      <c r="J478" s="62"/>
      <c r="K478" s="64"/>
      <c r="L478" s="64"/>
      <c r="M478" s="62"/>
      <c r="N478" s="23" t="str">
        <f>IFERROR(VLOOKUP($A478,②利用者名簿!$A:$D,3,0),"")</f>
        <v/>
      </c>
      <c r="O478" s="39" t="str">
        <f>IFERROR(2*①基本情報!$B$12*③入力シート!I478,"")</f>
        <v/>
      </c>
      <c r="P478" s="39" t="str">
        <f>IFERROR(N478*③入力シート!I478,"")</f>
        <v/>
      </c>
      <c r="Q478" s="23" t="str">
        <f>IFERROR(VLOOKUP($A478,②利用者名簿!$A:$D,4,0),"")</f>
        <v/>
      </c>
      <c r="S478" s="96">
        <f t="shared" si="95"/>
        <v>1</v>
      </c>
      <c r="T478" s="96" t="str">
        <f t="shared" si="89"/>
        <v/>
      </c>
      <c r="U478" s="96">
        <f t="shared" si="90"/>
        <v>0</v>
      </c>
      <c r="V478" s="96" t="str">
        <f t="shared" si="91"/>
        <v/>
      </c>
      <c r="W478" s="97" t="str">
        <f t="shared" si="92"/>
        <v/>
      </c>
      <c r="X478" s="96">
        <f t="shared" si="93"/>
        <v>0</v>
      </c>
      <c r="Y478" s="96" t="str">
        <f t="shared" si="98"/>
        <v/>
      </c>
      <c r="Z478" s="96" t="str">
        <f t="shared" si="96"/>
        <v>年0月</v>
      </c>
      <c r="AA478" s="96">
        <f t="shared" si="99"/>
        <v>2000</v>
      </c>
      <c r="AB478" s="96">
        <f t="shared" si="97"/>
        <v>2000</v>
      </c>
      <c r="AC478" s="96"/>
      <c r="AD478" s="96"/>
    </row>
    <row r="479" spans="1:30" ht="18.75" customHeight="1">
      <c r="A479" s="62"/>
      <c r="B479" s="23" t="str">
        <f>IFERROR(VLOOKUP($A479,②利用者名簿!$A:$D,2,0),"")</f>
        <v/>
      </c>
      <c r="C479" s="108" t="str">
        <f>IF(D479=0,"",IF(D479&gt;3,①基本情報!$B$5,①基本情報!$B$5+1))</f>
        <v/>
      </c>
      <c r="D479" s="65"/>
      <c r="E479" s="65"/>
      <c r="F479" s="35" t="str">
        <f t="shared" si="88"/>
        <v>//</v>
      </c>
      <c r="G479" s="62"/>
      <c r="H479" s="62"/>
      <c r="I479" s="23" t="str">
        <f t="shared" si="94"/>
        <v/>
      </c>
      <c r="J479" s="62"/>
      <c r="K479" s="64"/>
      <c r="L479" s="64"/>
      <c r="M479" s="62"/>
      <c r="N479" s="23" t="str">
        <f>IFERROR(VLOOKUP($A479,②利用者名簿!$A:$D,3,0),"")</f>
        <v/>
      </c>
      <c r="O479" s="39" t="str">
        <f>IFERROR(2*①基本情報!$B$12*③入力シート!I479,"")</f>
        <v/>
      </c>
      <c r="P479" s="39" t="str">
        <f>IFERROR(N479*③入力シート!I479,"")</f>
        <v/>
      </c>
      <c r="Q479" s="23" t="str">
        <f>IFERROR(VLOOKUP($A479,②利用者名簿!$A:$D,4,0),"")</f>
        <v/>
      </c>
      <c r="S479" s="96">
        <f t="shared" si="95"/>
        <v>1</v>
      </c>
      <c r="T479" s="96" t="str">
        <f t="shared" si="89"/>
        <v/>
      </c>
      <c r="U479" s="96">
        <f t="shared" si="90"/>
        <v>0</v>
      </c>
      <c r="V479" s="96" t="str">
        <f t="shared" si="91"/>
        <v/>
      </c>
      <c r="W479" s="97" t="str">
        <f t="shared" si="92"/>
        <v/>
      </c>
      <c r="X479" s="96">
        <f t="shared" si="93"/>
        <v>0</v>
      </c>
      <c r="Y479" s="96" t="str">
        <f t="shared" si="98"/>
        <v/>
      </c>
      <c r="Z479" s="96" t="str">
        <f t="shared" si="96"/>
        <v>年0月</v>
      </c>
      <c r="AA479" s="96">
        <f t="shared" si="99"/>
        <v>2000</v>
      </c>
      <c r="AB479" s="96">
        <f t="shared" si="97"/>
        <v>2000</v>
      </c>
      <c r="AC479" s="96"/>
      <c r="AD479" s="96"/>
    </row>
    <row r="480" spans="1:30" ht="18.75" customHeight="1">
      <c r="A480" s="62"/>
      <c r="B480" s="23" t="str">
        <f>IFERROR(VLOOKUP($A480,②利用者名簿!$A:$D,2,0),"")</f>
        <v/>
      </c>
      <c r="C480" s="108" t="str">
        <f>IF(D480=0,"",IF(D480&gt;3,①基本情報!$B$5,①基本情報!$B$5+1))</f>
        <v/>
      </c>
      <c r="D480" s="65"/>
      <c r="E480" s="65"/>
      <c r="F480" s="35" t="str">
        <f t="shared" si="88"/>
        <v>//</v>
      </c>
      <c r="G480" s="62"/>
      <c r="H480" s="62"/>
      <c r="I480" s="23" t="str">
        <f t="shared" si="94"/>
        <v/>
      </c>
      <c r="J480" s="62"/>
      <c r="K480" s="64"/>
      <c r="L480" s="64"/>
      <c r="M480" s="62"/>
      <c r="N480" s="23" t="str">
        <f>IFERROR(VLOOKUP($A480,②利用者名簿!$A:$D,3,0),"")</f>
        <v/>
      </c>
      <c r="O480" s="39" t="str">
        <f>IFERROR(2*①基本情報!$B$12*③入力シート!I480,"")</f>
        <v/>
      </c>
      <c r="P480" s="39" t="str">
        <f>IFERROR(N480*③入力シート!I480,"")</f>
        <v/>
      </c>
      <c r="Q480" s="23" t="str">
        <f>IFERROR(VLOOKUP($A480,②利用者名簿!$A:$D,4,0),"")</f>
        <v/>
      </c>
      <c r="S480" s="96">
        <f t="shared" si="95"/>
        <v>1</v>
      </c>
      <c r="T480" s="96" t="str">
        <f t="shared" si="89"/>
        <v/>
      </c>
      <c r="U480" s="96">
        <f t="shared" si="90"/>
        <v>0</v>
      </c>
      <c r="V480" s="96" t="str">
        <f t="shared" si="91"/>
        <v/>
      </c>
      <c r="W480" s="97" t="str">
        <f t="shared" si="92"/>
        <v/>
      </c>
      <c r="X480" s="96">
        <f t="shared" si="93"/>
        <v>0</v>
      </c>
      <c r="Y480" s="96" t="str">
        <f t="shared" si="98"/>
        <v/>
      </c>
      <c r="Z480" s="96" t="str">
        <f t="shared" si="96"/>
        <v>年0月</v>
      </c>
      <c r="AA480" s="96">
        <f t="shared" si="99"/>
        <v>2000</v>
      </c>
      <c r="AB480" s="96">
        <f t="shared" si="97"/>
        <v>2000</v>
      </c>
      <c r="AC480" s="96"/>
      <c r="AD480" s="96"/>
    </row>
    <row r="481" spans="1:30" ht="18.75" customHeight="1">
      <c r="A481" s="62"/>
      <c r="B481" s="23" t="str">
        <f>IFERROR(VLOOKUP($A481,②利用者名簿!$A:$D,2,0),"")</f>
        <v/>
      </c>
      <c r="C481" s="108" t="str">
        <f>IF(D481=0,"",IF(D481&gt;3,①基本情報!$B$5,①基本情報!$B$5+1))</f>
        <v/>
      </c>
      <c r="D481" s="65"/>
      <c r="E481" s="65"/>
      <c r="F481" s="35" t="str">
        <f t="shared" si="88"/>
        <v>//</v>
      </c>
      <c r="G481" s="62"/>
      <c r="H481" s="62"/>
      <c r="I481" s="23" t="str">
        <f t="shared" si="94"/>
        <v/>
      </c>
      <c r="J481" s="62"/>
      <c r="K481" s="64"/>
      <c r="L481" s="64"/>
      <c r="M481" s="62"/>
      <c r="N481" s="23" t="str">
        <f>IFERROR(VLOOKUP($A481,②利用者名簿!$A:$D,3,0),"")</f>
        <v/>
      </c>
      <c r="O481" s="39" t="str">
        <f>IFERROR(2*①基本情報!$B$12*③入力シート!I481,"")</f>
        <v/>
      </c>
      <c r="P481" s="39" t="str">
        <f>IFERROR(N481*③入力シート!I481,"")</f>
        <v/>
      </c>
      <c r="Q481" s="23" t="str">
        <f>IFERROR(VLOOKUP($A481,②利用者名簿!$A:$D,4,0),"")</f>
        <v/>
      </c>
      <c r="S481" s="96">
        <f t="shared" si="95"/>
        <v>1</v>
      </c>
      <c r="T481" s="96" t="str">
        <f t="shared" si="89"/>
        <v/>
      </c>
      <c r="U481" s="96">
        <f t="shared" si="90"/>
        <v>0</v>
      </c>
      <c r="V481" s="96" t="str">
        <f t="shared" si="91"/>
        <v/>
      </c>
      <c r="W481" s="97" t="str">
        <f t="shared" si="92"/>
        <v/>
      </c>
      <c r="X481" s="96">
        <f t="shared" si="93"/>
        <v>0</v>
      </c>
      <c r="Y481" s="96" t="str">
        <f t="shared" si="98"/>
        <v/>
      </c>
      <c r="Z481" s="96" t="str">
        <f t="shared" si="96"/>
        <v>年0月</v>
      </c>
      <c r="AA481" s="96">
        <f t="shared" si="99"/>
        <v>2000</v>
      </c>
      <c r="AB481" s="96">
        <f t="shared" si="97"/>
        <v>2000</v>
      </c>
      <c r="AC481" s="96"/>
      <c r="AD481" s="96"/>
    </row>
    <row r="482" spans="1:30" ht="18.75" customHeight="1">
      <c r="A482" s="62"/>
      <c r="B482" s="23" t="str">
        <f>IFERROR(VLOOKUP($A482,②利用者名簿!$A:$D,2,0),"")</f>
        <v/>
      </c>
      <c r="C482" s="108" t="str">
        <f>IF(D482=0,"",IF(D482&gt;3,①基本情報!$B$5,①基本情報!$B$5+1))</f>
        <v/>
      </c>
      <c r="D482" s="65"/>
      <c r="E482" s="65"/>
      <c r="F482" s="35" t="str">
        <f t="shared" si="88"/>
        <v>//</v>
      </c>
      <c r="G482" s="62"/>
      <c r="H482" s="62"/>
      <c r="I482" s="23" t="str">
        <f t="shared" si="94"/>
        <v/>
      </c>
      <c r="J482" s="62"/>
      <c r="K482" s="64"/>
      <c r="L482" s="64"/>
      <c r="M482" s="62"/>
      <c r="N482" s="23" t="str">
        <f>IFERROR(VLOOKUP($A482,②利用者名簿!$A:$D,3,0),"")</f>
        <v/>
      </c>
      <c r="O482" s="39" t="str">
        <f>IFERROR(2*①基本情報!$B$12*③入力シート!I482,"")</f>
        <v/>
      </c>
      <c r="P482" s="39" t="str">
        <f>IFERROR(N482*③入力シート!I482,"")</f>
        <v/>
      </c>
      <c r="Q482" s="23" t="str">
        <f>IFERROR(VLOOKUP($A482,②利用者名簿!$A:$D,4,0),"")</f>
        <v/>
      </c>
      <c r="S482" s="96">
        <f t="shared" si="95"/>
        <v>1</v>
      </c>
      <c r="T482" s="96" t="str">
        <f t="shared" si="89"/>
        <v/>
      </c>
      <c r="U482" s="96">
        <f t="shared" si="90"/>
        <v>0</v>
      </c>
      <c r="V482" s="96" t="str">
        <f t="shared" si="91"/>
        <v/>
      </c>
      <c r="W482" s="97" t="str">
        <f t="shared" si="92"/>
        <v/>
      </c>
      <c r="X482" s="96">
        <f t="shared" si="93"/>
        <v>0</v>
      </c>
      <c r="Y482" s="96" t="str">
        <f t="shared" si="98"/>
        <v/>
      </c>
      <c r="Z482" s="96" t="str">
        <f t="shared" si="96"/>
        <v>年0月</v>
      </c>
      <c r="AA482" s="96">
        <f t="shared" si="99"/>
        <v>2000</v>
      </c>
      <c r="AB482" s="96">
        <f t="shared" si="97"/>
        <v>2000</v>
      </c>
      <c r="AC482" s="96"/>
      <c r="AD482" s="96"/>
    </row>
    <row r="483" spans="1:30" ht="18.75" customHeight="1">
      <c r="A483" s="62"/>
      <c r="B483" s="23" t="str">
        <f>IFERROR(VLOOKUP($A483,②利用者名簿!$A:$D,2,0),"")</f>
        <v/>
      </c>
      <c r="C483" s="108" t="str">
        <f>IF(D483=0,"",IF(D483&gt;3,①基本情報!$B$5,①基本情報!$B$5+1))</f>
        <v/>
      </c>
      <c r="D483" s="65"/>
      <c r="E483" s="65"/>
      <c r="F483" s="35" t="str">
        <f t="shared" si="88"/>
        <v>//</v>
      </c>
      <c r="G483" s="62"/>
      <c r="H483" s="62"/>
      <c r="I483" s="23" t="str">
        <f t="shared" si="94"/>
        <v/>
      </c>
      <c r="J483" s="62"/>
      <c r="K483" s="64"/>
      <c r="L483" s="64"/>
      <c r="M483" s="62"/>
      <c r="N483" s="23" t="str">
        <f>IFERROR(VLOOKUP($A483,②利用者名簿!$A:$D,3,0),"")</f>
        <v/>
      </c>
      <c r="O483" s="39" t="str">
        <f>IFERROR(2*①基本情報!$B$12*③入力シート!I483,"")</f>
        <v/>
      </c>
      <c r="P483" s="39" t="str">
        <f>IFERROR(N483*③入力シート!I483,"")</f>
        <v/>
      </c>
      <c r="Q483" s="23" t="str">
        <f>IFERROR(VLOOKUP($A483,②利用者名簿!$A:$D,4,0),"")</f>
        <v/>
      </c>
      <c r="S483" s="96">
        <f t="shared" si="95"/>
        <v>1</v>
      </c>
      <c r="T483" s="96" t="str">
        <f t="shared" si="89"/>
        <v/>
      </c>
      <c r="U483" s="96">
        <f t="shared" si="90"/>
        <v>0</v>
      </c>
      <c r="V483" s="96" t="str">
        <f t="shared" si="91"/>
        <v/>
      </c>
      <c r="W483" s="97" t="str">
        <f t="shared" si="92"/>
        <v/>
      </c>
      <c r="X483" s="96">
        <f t="shared" si="93"/>
        <v>0</v>
      </c>
      <c r="Y483" s="96" t="str">
        <f t="shared" si="98"/>
        <v/>
      </c>
      <c r="Z483" s="96" t="str">
        <f t="shared" si="96"/>
        <v>年0月</v>
      </c>
      <c r="AA483" s="96">
        <f t="shared" si="99"/>
        <v>2000</v>
      </c>
      <c r="AB483" s="96">
        <f t="shared" si="97"/>
        <v>2000</v>
      </c>
      <c r="AC483" s="96"/>
      <c r="AD483" s="96"/>
    </row>
    <row r="484" spans="1:30" ht="18.75" customHeight="1">
      <c r="A484" s="62"/>
      <c r="B484" s="23" t="str">
        <f>IFERROR(VLOOKUP($A484,②利用者名簿!$A:$D,2,0),"")</f>
        <v/>
      </c>
      <c r="C484" s="108" t="str">
        <f>IF(D484=0,"",IF(D484&gt;3,①基本情報!$B$5,①基本情報!$B$5+1))</f>
        <v/>
      </c>
      <c r="D484" s="65"/>
      <c r="E484" s="65"/>
      <c r="F484" s="35" t="str">
        <f t="shared" si="88"/>
        <v>//</v>
      </c>
      <c r="G484" s="62"/>
      <c r="H484" s="62"/>
      <c r="I484" s="23" t="str">
        <f t="shared" si="94"/>
        <v/>
      </c>
      <c r="J484" s="62"/>
      <c r="K484" s="64"/>
      <c r="L484" s="64"/>
      <c r="M484" s="62"/>
      <c r="N484" s="23" t="str">
        <f>IFERROR(VLOOKUP($A484,②利用者名簿!$A:$D,3,0),"")</f>
        <v/>
      </c>
      <c r="O484" s="39" t="str">
        <f>IFERROR(2*①基本情報!$B$12*③入力シート!I484,"")</f>
        <v/>
      </c>
      <c r="P484" s="39" t="str">
        <f>IFERROR(N484*③入力シート!I484,"")</f>
        <v/>
      </c>
      <c r="Q484" s="23" t="str">
        <f>IFERROR(VLOOKUP($A484,②利用者名簿!$A:$D,4,0),"")</f>
        <v/>
      </c>
      <c r="S484" s="96">
        <f t="shared" si="95"/>
        <v>1</v>
      </c>
      <c r="T484" s="96" t="str">
        <f t="shared" si="89"/>
        <v/>
      </c>
      <c r="U484" s="96">
        <f t="shared" si="90"/>
        <v>0</v>
      </c>
      <c r="V484" s="96" t="str">
        <f t="shared" si="91"/>
        <v/>
      </c>
      <c r="W484" s="97" t="str">
        <f t="shared" si="92"/>
        <v/>
      </c>
      <c r="X484" s="96">
        <f t="shared" si="93"/>
        <v>0</v>
      </c>
      <c r="Y484" s="96" t="str">
        <f t="shared" si="98"/>
        <v/>
      </c>
      <c r="Z484" s="96" t="str">
        <f t="shared" si="96"/>
        <v>年0月</v>
      </c>
      <c r="AA484" s="96">
        <f t="shared" si="99"/>
        <v>2000</v>
      </c>
      <c r="AB484" s="96">
        <f t="shared" si="97"/>
        <v>2000</v>
      </c>
      <c r="AC484" s="96"/>
      <c r="AD484" s="96"/>
    </row>
    <row r="485" spans="1:30" ht="18.75" customHeight="1">
      <c r="A485" s="62"/>
      <c r="B485" s="23" t="str">
        <f>IFERROR(VLOOKUP($A485,②利用者名簿!$A:$D,2,0),"")</f>
        <v/>
      </c>
      <c r="C485" s="108" t="str">
        <f>IF(D485=0,"",IF(D485&gt;3,①基本情報!$B$5,①基本情報!$B$5+1))</f>
        <v/>
      </c>
      <c r="D485" s="65"/>
      <c r="E485" s="65"/>
      <c r="F485" s="35" t="str">
        <f t="shared" si="88"/>
        <v>//</v>
      </c>
      <c r="G485" s="62"/>
      <c r="H485" s="62"/>
      <c r="I485" s="23" t="str">
        <f t="shared" si="94"/>
        <v/>
      </c>
      <c r="J485" s="62"/>
      <c r="K485" s="64"/>
      <c r="L485" s="64"/>
      <c r="M485" s="62"/>
      <c r="N485" s="23" t="str">
        <f>IFERROR(VLOOKUP($A485,②利用者名簿!$A:$D,3,0),"")</f>
        <v/>
      </c>
      <c r="O485" s="39" t="str">
        <f>IFERROR(2*①基本情報!$B$12*③入力シート!I485,"")</f>
        <v/>
      </c>
      <c r="P485" s="39" t="str">
        <f>IFERROR(N485*③入力シート!I485,"")</f>
        <v/>
      </c>
      <c r="Q485" s="23" t="str">
        <f>IFERROR(VLOOKUP($A485,②利用者名簿!$A:$D,4,0),"")</f>
        <v/>
      </c>
      <c r="S485" s="96">
        <f t="shared" si="95"/>
        <v>1</v>
      </c>
      <c r="T485" s="96" t="str">
        <f t="shared" si="89"/>
        <v/>
      </c>
      <c r="U485" s="96">
        <f t="shared" si="90"/>
        <v>0</v>
      </c>
      <c r="V485" s="96" t="str">
        <f t="shared" si="91"/>
        <v/>
      </c>
      <c r="W485" s="97" t="str">
        <f t="shared" si="92"/>
        <v/>
      </c>
      <c r="X485" s="96">
        <f t="shared" si="93"/>
        <v>0</v>
      </c>
      <c r="Y485" s="96" t="str">
        <f t="shared" si="98"/>
        <v/>
      </c>
      <c r="Z485" s="96" t="str">
        <f t="shared" si="96"/>
        <v>年0月</v>
      </c>
      <c r="AA485" s="96">
        <f t="shared" si="99"/>
        <v>2000</v>
      </c>
      <c r="AB485" s="96">
        <f t="shared" si="97"/>
        <v>2000</v>
      </c>
      <c r="AC485" s="96"/>
      <c r="AD485" s="96"/>
    </row>
    <row r="486" spans="1:30" ht="18.75" customHeight="1">
      <c r="A486" s="62"/>
      <c r="B486" s="23" t="str">
        <f>IFERROR(VLOOKUP($A486,②利用者名簿!$A:$D,2,0),"")</f>
        <v/>
      </c>
      <c r="C486" s="108" t="str">
        <f>IF(D486=0,"",IF(D486&gt;3,①基本情報!$B$5,①基本情報!$B$5+1))</f>
        <v/>
      </c>
      <c r="D486" s="65"/>
      <c r="E486" s="65"/>
      <c r="F486" s="35" t="str">
        <f t="shared" si="88"/>
        <v>//</v>
      </c>
      <c r="G486" s="62"/>
      <c r="H486" s="62"/>
      <c r="I486" s="23" t="str">
        <f t="shared" si="94"/>
        <v/>
      </c>
      <c r="J486" s="62"/>
      <c r="K486" s="64"/>
      <c r="L486" s="64"/>
      <c r="M486" s="62"/>
      <c r="N486" s="23" t="str">
        <f>IFERROR(VLOOKUP($A486,②利用者名簿!$A:$D,3,0),"")</f>
        <v/>
      </c>
      <c r="O486" s="39" t="str">
        <f>IFERROR(2*①基本情報!$B$12*③入力シート!I486,"")</f>
        <v/>
      </c>
      <c r="P486" s="39" t="str">
        <f>IFERROR(N486*③入力シート!I486,"")</f>
        <v/>
      </c>
      <c r="Q486" s="23" t="str">
        <f>IFERROR(VLOOKUP($A486,②利用者名簿!$A:$D,4,0),"")</f>
        <v/>
      </c>
      <c r="S486" s="96">
        <f t="shared" si="95"/>
        <v>1</v>
      </c>
      <c r="T486" s="96" t="str">
        <f t="shared" si="89"/>
        <v/>
      </c>
      <c r="U486" s="96">
        <f t="shared" si="90"/>
        <v>0</v>
      </c>
      <c r="V486" s="96" t="str">
        <f t="shared" si="91"/>
        <v/>
      </c>
      <c r="W486" s="97" t="str">
        <f t="shared" si="92"/>
        <v/>
      </c>
      <c r="X486" s="96">
        <f t="shared" si="93"/>
        <v>0</v>
      </c>
      <c r="Y486" s="96" t="str">
        <f t="shared" si="98"/>
        <v/>
      </c>
      <c r="Z486" s="96" t="str">
        <f t="shared" si="96"/>
        <v>年0月</v>
      </c>
      <c r="AA486" s="96">
        <f t="shared" si="99"/>
        <v>2000</v>
      </c>
      <c r="AB486" s="96">
        <f t="shared" si="97"/>
        <v>2000</v>
      </c>
      <c r="AC486" s="96"/>
      <c r="AD486" s="96"/>
    </row>
    <row r="487" spans="1:30" ht="18.75" customHeight="1">
      <c r="A487" s="62"/>
      <c r="B487" s="23" t="str">
        <f>IFERROR(VLOOKUP($A487,②利用者名簿!$A:$D,2,0),"")</f>
        <v/>
      </c>
      <c r="C487" s="108" t="str">
        <f>IF(D487=0,"",IF(D487&gt;3,①基本情報!$B$5,①基本情報!$B$5+1))</f>
        <v/>
      </c>
      <c r="D487" s="65"/>
      <c r="E487" s="65"/>
      <c r="F487" s="35" t="str">
        <f t="shared" ref="F487:F501" si="100">TEXT(CONCATENATE(C487,"/",D487,"/",E487),"aaa")</f>
        <v>//</v>
      </c>
      <c r="G487" s="62"/>
      <c r="H487" s="62"/>
      <c r="I487" s="23" t="str">
        <f t="shared" si="94"/>
        <v/>
      </c>
      <c r="J487" s="62"/>
      <c r="K487" s="64"/>
      <c r="L487" s="64"/>
      <c r="M487" s="62"/>
      <c r="N487" s="23" t="str">
        <f>IFERROR(VLOOKUP($A487,②利用者名簿!$A:$D,3,0),"")</f>
        <v/>
      </c>
      <c r="O487" s="39" t="str">
        <f>IFERROR(2*①基本情報!$B$12*③入力シート!I487,"")</f>
        <v/>
      </c>
      <c r="P487" s="39" t="str">
        <f>IFERROR(N487*③入力シート!I487,"")</f>
        <v/>
      </c>
      <c r="Q487" s="23" t="str">
        <f>IFERROR(VLOOKUP($A487,②利用者名簿!$A:$D,4,0),"")</f>
        <v/>
      </c>
      <c r="S487" s="96">
        <f t="shared" si="95"/>
        <v>1</v>
      </c>
      <c r="T487" s="96" t="str">
        <f t="shared" si="89"/>
        <v/>
      </c>
      <c r="U487" s="96">
        <f t="shared" si="90"/>
        <v>0</v>
      </c>
      <c r="V487" s="96" t="str">
        <f t="shared" si="91"/>
        <v/>
      </c>
      <c r="W487" s="97" t="str">
        <f t="shared" si="92"/>
        <v/>
      </c>
      <c r="X487" s="96">
        <f t="shared" si="93"/>
        <v>0</v>
      </c>
      <c r="Y487" s="96" t="str">
        <f t="shared" si="98"/>
        <v/>
      </c>
      <c r="Z487" s="96" t="str">
        <f t="shared" si="96"/>
        <v>年0月</v>
      </c>
      <c r="AA487" s="96">
        <f t="shared" si="99"/>
        <v>2000</v>
      </c>
      <c r="AB487" s="96">
        <f t="shared" si="97"/>
        <v>2000</v>
      </c>
      <c r="AC487" s="96"/>
      <c r="AD487" s="96"/>
    </row>
    <row r="488" spans="1:30" ht="18.75" customHeight="1">
      <c r="A488" s="62"/>
      <c r="B488" s="23" t="str">
        <f>IFERROR(VLOOKUP($A488,②利用者名簿!$A:$D,2,0),"")</f>
        <v/>
      </c>
      <c r="C488" s="108" t="str">
        <f>IF(D488=0,"",IF(D488&gt;3,①基本情報!$B$5,①基本情報!$B$5+1))</f>
        <v/>
      </c>
      <c r="D488" s="65"/>
      <c r="E488" s="65"/>
      <c r="F488" s="35" t="str">
        <f t="shared" si="100"/>
        <v>//</v>
      </c>
      <c r="G488" s="62"/>
      <c r="H488" s="62"/>
      <c r="I488" s="23" t="str">
        <f t="shared" si="94"/>
        <v/>
      </c>
      <c r="J488" s="62"/>
      <c r="K488" s="64"/>
      <c r="L488" s="64"/>
      <c r="M488" s="62"/>
      <c r="N488" s="23" t="str">
        <f>IFERROR(VLOOKUP($A488,②利用者名簿!$A:$D,3,0),"")</f>
        <v/>
      </c>
      <c r="O488" s="39" t="str">
        <f>IFERROR(2*①基本情報!$B$12*③入力シート!I488,"")</f>
        <v/>
      </c>
      <c r="P488" s="39" t="str">
        <f>IFERROR(N488*③入力シート!I488,"")</f>
        <v/>
      </c>
      <c r="Q488" s="23" t="str">
        <f>IFERROR(VLOOKUP($A488,②利用者名簿!$A:$D,4,0),"")</f>
        <v/>
      </c>
      <c r="S488" s="96">
        <f t="shared" si="95"/>
        <v>1</v>
      </c>
      <c r="T488" s="96" t="str">
        <f t="shared" si="89"/>
        <v/>
      </c>
      <c r="U488" s="96">
        <f t="shared" si="90"/>
        <v>0</v>
      </c>
      <c r="V488" s="96" t="str">
        <f t="shared" si="91"/>
        <v/>
      </c>
      <c r="W488" s="97" t="str">
        <f t="shared" si="92"/>
        <v/>
      </c>
      <c r="X488" s="96">
        <f t="shared" si="93"/>
        <v>0</v>
      </c>
      <c r="Y488" s="96" t="str">
        <f t="shared" si="98"/>
        <v/>
      </c>
      <c r="Z488" s="96" t="str">
        <f t="shared" si="96"/>
        <v>年0月</v>
      </c>
      <c r="AA488" s="96">
        <f t="shared" si="99"/>
        <v>2000</v>
      </c>
      <c r="AB488" s="96">
        <f t="shared" si="97"/>
        <v>2000</v>
      </c>
      <c r="AC488" s="96"/>
      <c r="AD488" s="96"/>
    </row>
    <row r="489" spans="1:30" ht="18.75" customHeight="1">
      <c r="A489" s="62"/>
      <c r="B489" s="23" t="str">
        <f>IFERROR(VLOOKUP($A489,②利用者名簿!$A:$D,2,0),"")</f>
        <v/>
      </c>
      <c r="C489" s="108" t="str">
        <f>IF(D489=0,"",IF(D489&gt;3,①基本情報!$B$5,①基本情報!$B$5+1))</f>
        <v/>
      </c>
      <c r="D489" s="65"/>
      <c r="E489" s="65"/>
      <c r="F489" s="35" t="str">
        <f t="shared" si="100"/>
        <v>//</v>
      </c>
      <c r="G489" s="62"/>
      <c r="H489" s="62"/>
      <c r="I489" s="23" t="str">
        <f t="shared" si="94"/>
        <v/>
      </c>
      <c r="J489" s="62"/>
      <c r="K489" s="64"/>
      <c r="L489" s="64"/>
      <c r="M489" s="62"/>
      <c r="N489" s="23" t="str">
        <f>IFERROR(VLOOKUP($A489,②利用者名簿!$A:$D,3,0),"")</f>
        <v/>
      </c>
      <c r="O489" s="39" t="str">
        <f>IFERROR(2*①基本情報!$B$12*③入力シート!I489,"")</f>
        <v/>
      </c>
      <c r="P489" s="39" t="str">
        <f>IFERROR(N489*③入力シート!I489,"")</f>
        <v/>
      </c>
      <c r="Q489" s="23" t="str">
        <f>IFERROR(VLOOKUP($A489,②利用者名簿!$A:$D,4,0),"")</f>
        <v/>
      </c>
      <c r="S489" s="96">
        <f t="shared" si="95"/>
        <v>1</v>
      </c>
      <c r="T489" s="96" t="str">
        <f t="shared" si="89"/>
        <v/>
      </c>
      <c r="U489" s="96">
        <f t="shared" si="90"/>
        <v>0</v>
      </c>
      <c r="V489" s="96" t="str">
        <f t="shared" si="91"/>
        <v/>
      </c>
      <c r="W489" s="97" t="str">
        <f t="shared" si="92"/>
        <v/>
      </c>
      <c r="X489" s="96">
        <f t="shared" si="93"/>
        <v>0</v>
      </c>
      <c r="Y489" s="96" t="str">
        <f t="shared" si="98"/>
        <v/>
      </c>
      <c r="Z489" s="96" t="str">
        <f t="shared" si="96"/>
        <v>年0月</v>
      </c>
      <c r="AA489" s="96">
        <f t="shared" si="99"/>
        <v>2000</v>
      </c>
      <c r="AB489" s="96">
        <f t="shared" si="97"/>
        <v>2000</v>
      </c>
      <c r="AC489" s="96"/>
      <c r="AD489" s="96"/>
    </row>
    <row r="490" spans="1:30" ht="18.75" customHeight="1">
      <c r="A490" s="62"/>
      <c r="B490" s="23" t="str">
        <f>IFERROR(VLOOKUP($A490,②利用者名簿!$A:$D,2,0),"")</f>
        <v/>
      </c>
      <c r="C490" s="108" t="str">
        <f>IF(D490=0,"",IF(D490&gt;3,①基本情報!$B$5,①基本情報!$B$5+1))</f>
        <v/>
      </c>
      <c r="D490" s="65"/>
      <c r="E490" s="65"/>
      <c r="F490" s="35" t="str">
        <f t="shared" si="100"/>
        <v>//</v>
      </c>
      <c r="G490" s="62"/>
      <c r="H490" s="62"/>
      <c r="I490" s="23" t="str">
        <f t="shared" si="94"/>
        <v/>
      </c>
      <c r="J490" s="62"/>
      <c r="K490" s="64"/>
      <c r="L490" s="64"/>
      <c r="M490" s="62"/>
      <c r="N490" s="23" t="str">
        <f>IFERROR(VLOOKUP($A490,②利用者名簿!$A:$D,3,0),"")</f>
        <v/>
      </c>
      <c r="O490" s="39" t="str">
        <f>IFERROR(2*①基本情報!$B$12*③入力シート!I490,"")</f>
        <v/>
      </c>
      <c r="P490" s="39" t="str">
        <f>IFERROR(N490*③入力シート!I490,"")</f>
        <v/>
      </c>
      <c r="Q490" s="23" t="str">
        <f>IFERROR(VLOOKUP($A490,②利用者名簿!$A:$D,4,0),"")</f>
        <v/>
      </c>
      <c r="S490" s="96">
        <f t="shared" si="95"/>
        <v>1</v>
      </c>
      <c r="T490" s="96" t="str">
        <f t="shared" si="89"/>
        <v/>
      </c>
      <c r="U490" s="96">
        <f t="shared" si="90"/>
        <v>0</v>
      </c>
      <c r="V490" s="96" t="str">
        <f t="shared" si="91"/>
        <v/>
      </c>
      <c r="W490" s="97" t="str">
        <f t="shared" si="92"/>
        <v/>
      </c>
      <c r="X490" s="96">
        <f t="shared" si="93"/>
        <v>0</v>
      </c>
      <c r="Y490" s="96" t="str">
        <f t="shared" si="98"/>
        <v/>
      </c>
      <c r="Z490" s="96" t="str">
        <f t="shared" si="96"/>
        <v>年0月</v>
      </c>
      <c r="AA490" s="96">
        <f t="shared" si="99"/>
        <v>2000</v>
      </c>
      <c r="AB490" s="96">
        <f t="shared" si="97"/>
        <v>2000</v>
      </c>
      <c r="AC490" s="96"/>
      <c r="AD490" s="96"/>
    </row>
    <row r="491" spans="1:30" ht="18.75" customHeight="1">
      <c r="A491" s="62"/>
      <c r="B491" s="23" t="str">
        <f>IFERROR(VLOOKUP($A491,②利用者名簿!$A:$D,2,0),"")</f>
        <v/>
      </c>
      <c r="C491" s="108" t="str">
        <f>IF(D491=0,"",IF(D491&gt;3,①基本情報!$B$5,①基本情報!$B$5+1))</f>
        <v/>
      </c>
      <c r="D491" s="65"/>
      <c r="E491" s="65"/>
      <c r="F491" s="35" t="str">
        <f t="shared" si="100"/>
        <v>//</v>
      </c>
      <c r="G491" s="62"/>
      <c r="H491" s="62"/>
      <c r="I491" s="23" t="str">
        <f t="shared" si="94"/>
        <v/>
      </c>
      <c r="J491" s="62"/>
      <c r="K491" s="64"/>
      <c r="L491" s="64"/>
      <c r="M491" s="62"/>
      <c r="N491" s="23" t="str">
        <f>IFERROR(VLOOKUP($A491,②利用者名簿!$A:$D,3,0),"")</f>
        <v/>
      </c>
      <c r="O491" s="39" t="str">
        <f>IFERROR(2*①基本情報!$B$12*③入力シート!I491,"")</f>
        <v/>
      </c>
      <c r="P491" s="39" t="str">
        <f>IFERROR(N491*③入力シート!I491,"")</f>
        <v/>
      </c>
      <c r="Q491" s="23" t="str">
        <f>IFERROR(VLOOKUP($A491,②利用者名簿!$A:$D,4,0),"")</f>
        <v/>
      </c>
      <c r="S491" s="96">
        <f t="shared" si="95"/>
        <v>1</v>
      </c>
      <c r="T491" s="96" t="str">
        <f t="shared" si="89"/>
        <v/>
      </c>
      <c r="U491" s="96">
        <f t="shared" si="90"/>
        <v>0</v>
      </c>
      <c r="V491" s="96" t="str">
        <f t="shared" si="91"/>
        <v/>
      </c>
      <c r="W491" s="97" t="str">
        <f t="shared" si="92"/>
        <v/>
      </c>
      <c r="X491" s="96">
        <f t="shared" si="93"/>
        <v>0</v>
      </c>
      <c r="Y491" s="96" t="str">
        <f t="shared" si="98"/>
        <v/>
      </c>
      <c r="Z491" s="96" t="str">
        <f t="shared" si="96"/>
        <v>年0月</v>
      </c>
      <c r="AA491" s="96">
        <f t="shared" si="99"/>
        <v>2000</v>
      </c>
      <c r="AB491" s="96">
        <f t="shared" si="97"/>
        <v>2000</v>
      </c>
      <c r="AC491" s="96"/>
      <c r="AD491" s="96"/>
    </row>
    <row r="492" spans="1:30" ht="18.75" customHeight="1">
      <c r="A492" s="62"/>
      <c r="B492" s="23" t="str">
        <f>IFERROR(VLOOKUP($A492,②利用者名簿!$A:$D,2,0),"")</f>
        <v/>
      </c>
      <c r="C492" s="108" t="str">
        <f>IF(D492=0,"",IF(D492&gt;3,①基本情報!$B$5,①基本情報!$B$5+1))</f>
        <v/>
      </c>
      <c r="D492" s="65"/>
      <c r="E492" s="65"/>
      <c r="F492" s="35" t="str">
        <f t="shared" si="100"/>
        <v>//</v>
      </c>
      <c r="G492" s="62"/>
      <c r="H492" s="62"/>
      <c r="I492" s="23" t="str">
        <f t="shared" si="94"/>
        <v/>
      </c>
      <c r="J492" s="62"/>
      <c r="K492" s="64"/>
      <c r="L492" s="64"/>
      <c r="M492" s="62"/>
      <c r="N492" s="23" t="str">
        <f>IFERROR(VLOOKUP($A492,②利用者名簿!$A:$D,3,0),"")</f>
        <v/>
      </c>
      <c r="O492" s="39" t="str">
        <f>IFERROR(2*①基本情報!$B$12*③入力シート!I492,"")</f>
        <v/>
      </c>
      <c r="P492" s="39" t="str">
        <f>IFERROR(N492*③入力シート!I492,"")</f>
        <v/>
      </c>
      <c r="Q492" s="23" t="str">
        <f>IFERROR(VLOOKUP($A492,②利用者名簿!$A:$D,4,0),"")</f>
        <v/>
      </c>
      <c r="S492" s="96">
        <f t="shared" si="95"/>
        <v>1</v>
      </c>
      <c r="T492" s="96" t="str">
        <f t="shared" si="89"/>
        <v/>
      </c>
      <c r="U492" s="96">
        <f t="shared" si="90"/>
        <v>0</v>
      </c>
      <c r="V492" s="96" t="str">
        <f t="shared" si="91"/>
        <v/>
      </c>
      <c r="W492" s="97" t="str">
        <f t="shared" si="92"/>
        <v/>
      </c>
      <c r="X492" s="96">
        <f t="shared" si="93"/>
        <v>0</v>
      </c>
      <c r="Y492" s="96" t="str">
        <f t="shared" si="98"/>
        <v/>
      </c>
      <c r="Z492" s="96" t="str">
        <f t="shared" si="96"/>
        <v>年0月</v>
      </c>
      <c r="AA492" s="96">
        <f t="shared" si="99"/>
        <v>2000</v>
      </c>
      <c r="AB492" s="96">
        <f t="shared" si="97"/>
        <v>2000</v>
      </c>
      <c r="AC492" s="96"/>
      <c r="AD492" s="96"/>
    </row>
    <row r="493" spans="1:30" ht="18.75" customHeight="1">
      <c r="A493" s="62"/>
      <c r="B493" s="23" t="str">
        <f>IFERROR(VLOOKUP($A493,②利用者名簿!$A:$D,2,0),"")</f>
        <v/>
      </c>
      <c r="C493" s="108" t="str">
        <f>IF(D493=0,"",IF(D493&gt;3,①基本情報!$B$5,①基本情報!$B$5+1))</f>
        <v/>
      </c>
      <c r="D493" s="65"/>
      <c r="E493" s="65"/>
      <c r="F493" s="35" t="str">
        <f t="shared" si="100"/>
        <v>//</v>
      </c>
      <c r="G493" s="62"/>
      <c r="H493" s="62"/>
      <c r="I493" s="23" t="str">
        <f t="shared" si="94"/>
        <v/>
      </c>
      <c r="J493" s="62"/>
      <c r="K493" s="64"/>
      <c r="L493" s="64"/>
      <c r="M493" s="62"/>
      <c r="N493" s="23" t="str">
        <f>IFERROR(VLOOKUP($A493,②利用者名簿!$A:$D,3,0),"")</f>
        <v/>
      </c>
      <c r="O493" s="39" t="str">
        <f>IFERROR(2*①基本情報!$B$12*③入力シート!I493,"")</f>
        <v/>
      </c>
      <c r="P493" s="39" t="str">
        <f>IFERROR(N493*③入力シート!I493,"")</f>
        <v/>
      </c>
      <c r="Q493" s="23" t="str">
        <f>IFERROR(VLOOKUP($A493,②利用者名簿!$A:$D,4,0),"")</f>
        <v/>
      </c>
      <c r="S493" s="96">
        <f t="shared" si="95"/>
        <v>1</v>
      </c>
      <c r="T493" s="96" t="str">
        <f t="shared" si="89"/>
        <v/>
      </c>
      <c r="U493" s="96">
        <f t="shared" si="90"/>
        <v>0</v>
      </c>
      <c r="V493" s="96" t="str">
        <f t="shared" si="91"/>
        <v/>
      </c>
      <c r="W493" s="97" t="str">
        <f t="shared" si="92"/>
        <v/>
      </c>
      <c r="X493" s="96">
        <f t="shared" si="93"/>
        <v>0</v>
      </c>
      <c r="Y493" s="96" t="str">
        <f t="shared" si="98"/>
        <v/>
      </c>
      <c r="Z493" s="96" t="str">
        <f t="shared" si="96"/>
        <v>年0月</v>
      </c>
      <c r="AA493" s="96">
        <f t="shared" si="99"/>
        <v>2000</v>
      </c>
      <c r="AB493" s="96">
        <f t="shared" si="97"/>
        <v>2000</v>
      </c>
      <c r="AC493" s="96"/>
      <c r="AD493" s="96"/>
    </row>
    <row r="494" spans="1:30" ht="18.75" customHeight="1">
      <c r="A494" s="62"/>
      <c r="B494" s="23" t="str">
        <f>IFERROR(VLOOKUP($A494,②利用者名簿!$A:$D,2,0),"")</f>
        <v/>
      </c>
      <c r="C494" s="108" t="str">
        <f>IF(D494=0,"",IF(D494&gt;3,①基本情報!$B$5,①基本情報!$B$5+1))</f>
        <v/>
      </c>
      <c r="D494" s="65"/>
      <c r="E494" s="65"/>
      <c r="F494" s="35" t="str">
        <f t="shared" si="100"/>
        <v>//</v>
      </c>
      <c r="G494" s="62"/>
      <c r="H494" s="62"/>
      <c r="I494" s="23" t="str">
        <f t="shared" si="94"/>
        <v/>
      </c>
      <c r="J494" s="62"/>
      <c r="K494" s="64"/>
      <c r="L494" s="64"/>
      <c r="M494" s="62"/>
      <c r="N494" s="23" t="str">
        <f>IFERROR(VLOOKUP($A494,②利用者名簿!$A:$D,3,0),"")</f>
        <v/>
      </c>
      <c r="O494" s="39" t="str">
        <f>IFERROR(2*①基本情報!$B$12*③入力シート!I494,"")</f>
        <v/>
      </c>
      <c r="P494" s="39" t="str">
        <f>IFERROR(N494*③入力シート!I494,"")</f>
        <v/>
      </c>
      <c r="Q494" s="23" t="str">
        <f>IFERROR(VLOOKUP($A494,②利用者名簿!$A:$D,4,0),"")</f>
        <v/>
      </c>
      <c r="S494" s="96">
        <f t="shared" si="95"/>
        <v>1</v>
      </c>
      <c r="T494" s="96" t="str">
        <f t="shared" si="89"/>
        <v/>
      </c>
      <c r="U494" s="96">
        <f t="shared" si="90"/>
        <v>0</v>
      </c>
      <c r="V494" s="96" t="str">
        <f t="shared" si="91"/>
        <v/>
      </c>
      <c r="W494" s="97" t="str">
        <f t="shared" si="92"/>
        <v/>
      </c>
      <c r="X494" s="96">
        <f t="shared" si="93"/>
        <v>0</v>
      </c>
      <c r="Y494" s="96" t="str">
        <f t="shared" si="98"/>
        <v/>
      </c>
      <c r="Z494" s="96" t="str">
        <f t="shared" si="96"/>
        <v>年0月</v>
      </c>
      <c r="AA494" s="96">
        <f t="shared" si="99"/>
        <v>2000</v>
      </c>
      <c r="AB494" s="96">
        <f t="shared" si="97"/>
        <v>2000</v>
      </c>
      <c r="AC494" s="96"/>
      <c r="AD494" s="96"/>
    </row>
    <row r="495" spans="1:30" ht="18.75" customHeight="1">
      <c r="A495" s="62"/>
      <c r="B495" s="23" t="str">
        <f>IFERROR(VLOOKUP($A495,②利用者名簿!$A:$D,2,0),"")</f>
        <v/>
      </c>
      <c r="C495" s="108" t="str">
        <f>IF(D495=0,"",IF(D495&gt;3,①基本情報!$B$5,①基本情報!$B$5+1))</f>
        <v/>
      </c>
      <c r="D495" s="65"/>
      <c r="E495" s="65"/>
      <c r="F495" s="35" t="str">
        <f t="shared" si="100"/>
        <v>//</v>
      </c>
      <c r="G495" s="62"/>
      <c r="H495" s="62"/>
      <c r="I495" s="23" t="str">
        <f t="shared" si="94"/>
        <v/>
      </c>
      <c r="J495" s="62"/>
      <c r="K495" s="64"/>
      <c r="L495" s="64"/>
      <c r="M495" s="62"/>
      <c r="N495" s="23" t="str">
        <f>IFERROR(VLOOKUP($A495,②利用者名簿!$A:$D,3,0),"")</f>
        <v/>
      </c>
      <c r="O495" s="39" t="str">
        <f>IFERROR(2*①基本情報!$B$12*③入力シート!I495,"")</f>
        <v/>
      </c>
      <c r="P495" s="39" t="str">
        <f>IFERROR(N495*③入力シート!I495,"")</f>
        <v/>
      </c>
      <c r="Q495" s="23" t="str">
        <f>IFERROR(VLOOKUP($A495,②利用者名簿!$A:$D,4,0),"")</f>
        <v/>
      </c>
      <c r="S495" s="96">
        <f t="shared" si="95"/>
        <v>1</v>
      </c>
      <c r="T495" s="96" t="str">
        <f t="shared" si="89"/>
        <v/>
      </c>
      <c r="U495" s="96">
        <f t="shared" si="90"/>
        <v>0</v>
      </c>
      <c r="V495" s="96" t="str">
        <f t="shared" si="91"/>
        <v/>
      </c>
      <c r="W495" s="97" t="str">
        <f t="shared" si="92"/>
        <v/>
      </c>
      <c r="X495" s="96">
        <f t="shared" si="93"/>
        <v>0</v>
      </c>
      <c r="Y495" s="96" t="str">
        <f t="shared" si="98"/>
        <v/>
      </c>
      <c r="Z495" s="96" t="str">
        <f t="shared" si="96"/>
        <v>年0月</v>
      </c>
      <c r="AA495" s="96">
        <f t="shared" si="99"/>
        <v>2000</v>
      </c>
      <c r="AB495" s="96">
        <f t="shared" si="97"/>
        <v>2000</v>
      </c>
      <c r="AC495" s="96"/>
      <c r="AD495" s="96"/>
    </row>
    <row r="496" spans="1:30" ht="18.75" customHeight="1">
      <c r="A496" s="62"/>
      <c r="B496" s="23" t="str">
        <f>IFERROR(VLOOKUP($A496,②利用者名簿!$A:$D,2,0),"")</f>
        <v/>
      </c>
      <c r="C496" s="108" t="str">
        <f>IF(D496=0,"",IF(D496&gt;3,①基本情報!$B$5,①基本情報!$B$5+1))</f>
        <v/>
      </c>
      <c r="D496" s="65"/>
      <c r="E496" s="65"/>
      <c r="F496" s="35" t="str">
        <f t="shared" si="100"/>
        <v>//</v>
      </c>
      <c r="G496" s="62"/>
      <c r="H496" s="62"/>
      <c r="I496" s="23" t="str">
        <f t="shared" si="94"/>
        <v/>
      </c>
      <c r="J496" s="62"/>
      <c r="K496" s="64"/>
      <c r="L496" s="64"/>
      <c r="M496" s="62"/>
      <c r="N496" s="23" t="str">
        <f>IFERROR(VLOOKUP($A496,②利用者名簿!$A:$D,3,0),"")</f>
        <v/>
      </c>
      <c r="O496" s="39" t="str">
        <f>IFERROR(2*①基本情報!$B$12*③入力シート!I496,"")</f>
        <v/>
      </c>
      <c r="P496" s="39" t="str">
        <f>IFERROR(N496*③入力シート!I496,"")</f>
        <v/>
      </c>
      <c r="Q496" s="23" t="str">
        <f>IFERROR(VLOOKUP($A496,②利用者名簿!$A:$D,4,0),"")</f>
        <v/>
      </c>
      <c r="S496" s="96">
        <f t="shared" si="95"/>
        <v>1</v>
      </c>
      <c r="T496" s="96" t="str">
        <f t="shared" si="89"/>
        <v/>
      </c>
      <c r="U496" s="96">
        <f t="shared" si="90"/>
        <v>0</v>
      </c>
      <c r="V496" s="96" t="str">
        <f t="shared" si="91"/>
        <v/>
      </c>
      <c r="W496" s="97" t="str">
        <f t="shared" si="92"/>
        <v/>
      </c>
      <c r="X496" s="96">
        <f t="shared" si="93"/>
        <v>0</v>
      </c>
      <c r="Y496" s="96" t="str">
        <f t="shared" si="98"/>
        <v/>
      </c>
      <c r="Z496" s="96" t="str">
        <f t="shared" si="96"/>
        <v>年0月</v>
      </c>
      <c r="AA496" s="96">
        <f t="shared" si="99"/>
        <v>2000</v>
      </c>
      <c r="AB496" s="96">
        <f t="shared" si="97"/>
        <v>2000</v>
      </c>
      <c r="AC496" s="96"/>
      <c r="AD496" s="96"/>
    </row>
    <row r="497" spans="1:30" ht="18.75" customHeight="1">
      <c r="A497" s="62"/>
      <c r="B497" s="23" t="str">
        <f>IFERROR(VLOOKUP($A497,②利用者名簿!$A:$D,2,0),"")</f>
        <v/>
      </c>
      <c r="C497" s="108" t="str">
        <f>IF(D497=0,"",IF(D497&gt;3,①基本情報!$B$5,①基本情報!$B$5+1))</f>
        <v/>
      </c>
      <c r="D497" s="65"/>
      <c r="E497" s="65"/>
      <c r="F497" s="35" t="str">
        <f t="shared" si="100"/>
        <v>//</v>
      </c>
      <c r="G497" s="62"/>
      <c r="H497" s="62"/>
      <c r="I497" s="23" t="str">
        <f t="shared" si="94"/>
        <v/>
      </c>
      <c r="J497" s="62"/>
      <c r="K497" s="64"/>
      <c r="L497" s="64"/>
      <c r="M497" s="62"/>
      <c r="N497" s="23" t="str">
        <f>IFERROR(VLOOKUP($A497,②利用者名簿!$A:$D,3,0),"")</f>
        <v/>
      </c>
      <c r="O497" s="39" t="str">
        <f>IFERROR(2*①基本情報!$B$12*③入力シート!I497,"")</f>
        <v/>
      </c>
      <c r="P497" s="39" t="str">
        <f>IFERROR(N497*③入力シート!I497,"")</f>
        <v/>
      </c>
      <c r="Q497" s="23" t="str">
        <f>IFERROR(VLOOKUP($A497,②利用者名簿!$A:$D,4,0),"")</f>
        <v/>
      </c>
      <c r="S497" s="96">
        <f t="shared" si="95"/>
        <v>1</v>
      </c>
      <c r="T497" s="96" t="str">
        <f t="shared" si="89"/>
        <v/>
      </c>
      <c r="U497" s="96">
        <f t="shared" si="90"/>
        <v>0</v>
      </c>
      <c r="V497" s="96" t="str">
        <f t="shared" si="91"/>
        <v/>
      </c>
      <c r="W497" s="97" t="str">
        <f t="shared" si="92"/>
        <v/>
      </c>
      <c r="X497" s="96">
        <f t="shared" si="93"/>
        <v>0</v>
      </c>
      <c r="Y497" s="96" t="str">
        <f t="shared" si="98"/>
        <v/>
      </c>
      <c r="Z497" s="96" t="str">
        <f t="shared" si="96"/>
        <v>年0月</v>
      </c>
      <c r="AA497" s="96">
        <f t="shared" si="99"/>
        <v>2000</v>
      </c>
      <c r="AB497" s="96">
        <f t="shared" si="97"/>
        <v>2000</v>
      </c>
      <c r="AC497" s="96"/>
      <c r="AD497" s="96"/>
    </row>
    <row r="498" spans="1:30" ht="18.75" customHeight="1">
      <c r="A498" s="62"/>
      <c r="B498" s="23" t="str">
        <f>IFERROR(VLOOKUP($A498,②利用者名簿!$A:$D,2,0),"")</f>
        <v/>
      </c>
      <c r="C498" s="108" t="str">
        <f>IF(D498=0,"",IF(D498&gt;3,①基本情報!$B$5,①基本情報!$B$5+1))</f>
        <v/>
      </c>
      <c r="D498" s="65"/>
      <c r="E498" s="65"/>
      <c r="F498" s="35" t="str">
        <f t="shared" si="100"/>
        <v>//</v>
      </c>
      <c r="G498" s="62"/>
      <c r="H498" s="62"/>
      <c r="I498" s="23" t="str">
        <f t="shared" si="94"/>
        <v/>
      </c>
      <c r="J498" s="62"/>
      <c r="K498" s="64"/>
      <c r="L498" s="64"/>
      <c r="M498" s="62"/>
      <c r="N498" s="23" t="str">
        <f>IFERROR(VLOOKUP($A498,②利用者名簿!$A:$D,3,0),"")</f>
        <v/>
      </c>
      <c r="O498" s="39" t="str">
        <f>IFERROR(2*①基本情報!$B$12*③入力シート!I498,"")</f>
        <v/>
      </c>
      <c r="P498" s="39" t="str">
        <f>IFERROR(N498*③入力シート!I498,"")</f>
        <v/>
      </c>
      <c r="Q498" s="23" t="str">
        <f>IFERROR(VLOOKUP($A498,②利用者名簿!$A:$D,4,0),"")</f>
        <v/>
      </c>
      <c r="S498" s="96">
        <f t="shared" si="95"/>
        <v>1</v>
      </c>
      <c r="T498" s="96" t="str">
        <f t="shared" si="89"/>
        <v/>
      </c>
      <c r="U498" s="96">
        <f t="shared" si="90"/>
        <v>0</v>
      </c>
      <c r="V498" s="96" t="str">
        <f t="shared" si="91"/>
        <v/>
      </c>
      <c r="W498" s="97" t="str">
        <f t="shared" si="92"/>
        <v/>
      </c>
      <c r="X498" s="96">
        <f t="shared" si="93"/>
        <v>0</v>
      </c>
      <c r="Y498" s="96" t="str">
        <f t="shared" si="98"/>
        <v/>
      </c>
      <c r="Z498" s="96" t="str">
        <f t="shared" si="96"/>
        <v>年0月</v>
      </c>
      <c r="AA498" s="96">
        <f t="shared" si="99"/>
        <v>2000</v>
      </c>
      <c r="AB498" s="96">
        <f t="shared" si="97"/>
        <v>2000</v>
      </c>
      <c r="AC498" s="96"/>
      <c r="AD498" s="96"/>
    </row>
    <row r="499" spans="1:30" ht="18.75" customHeight="1">
      <c r="A499" s="62"/>
      <c r="B499" s="23" t="str">
        <f>IFERROR(VLOOKUP($A499,②利用者名簿!$A:$D,2,0),"")</f>
        <v/>
      </c>
      <c r="C499" s="108" t="str">
        <f>IF(D499=0,"",IF(D499&gt;3,①基本情報!$B$5,①基本情報!$B$5+1))</f>
        <v/>
      </c>
      <c r="D499" s="65"/>
      <c r="E499" s="65"/>
      <c r="F499" s="35" t="str">
        <f t="shared" si="100"/>
        <v>//</v>
      </c>
      <c r="G499" s="62"/>
      <c r="H499" s="62"/>
      <c r="I499" s="23" t="str">
        <f t="shared" si="94"/>
        <v/>
      </c>
      <c r="J499" s="62"/>
      <c r="K499" s="64"/>
      <c r="L499" s="64"/>
      <c r="M499" s="62"/>
      <c r="N499" s="23" t="str">
        <f>IFERROR(VLOOKUP($A499,②利用者名簿!$A:$D,3,0),"")</f>
        <v/>
      </c>
      <c r="O499" s="39" t="str">
        <f>IFERROR(2*①基本情報!$B$12*③入力シート!I499,"")</f>
        <v/>
      </c>
      <c r="P499" s="39" t="str">
        <f>IFERROR(N499*③入力シート!I499,"")</f>
        <v/>
      </c>
      <c r="Q499" s="23" t="str">
        <f>IFERROR(VLOOKUP($A499,②利用者名簿!$A:$D,4,0),"")</f>
        <v/>
      </c>
      <c r="S499" s="96">
        <f t="shared" si="95"/>
        <v>1</v>
      </c>
      <c r="T499" s="96" t="str">
        <f t="shared" si="89"/>
        <v/>
      </c>
      <c r="U499" s="96">
        <f t="shared" si="90"/>
        <v>0</v>
      </c>
      <c r="V499" s="96" t="str">
        <f t="shared" si="91"/>
        <v/>
      </c>
      <c r="W499" s="97" t="str">
        <f t="shared" si="92"/>
        <v/>
      </c>
      <c r="X499" s="96">
        <f t="shared" si="93"/>
        <v>0</v>
      </c>
      <c r="Y499" s="96" t="str">
        <f t="shared" si="98"/>
        <v/>
      </c>
      <c r="Z499" s="96" t="str">
        <f t="shared" si="96"/>
        <v>年0月</v>
      </c>
      <c r="AA499" s="96">
        <f t="shared" si="99"/>
        <v>2000</v>
      </c>
      <c r="AB499" s="96">
        <f t="shared" si="97"/>
        <v>2000</v>
      </c>
      <c r="AC499" s="96"/>
      <c r="AD499" s="96"/>
    </row>
    <row r="500" spans="1:30" ht="18.75" customHeight="1">
      <c r="A500" s="62"/>
      <c r="B500" s="23" t="str">
        <f>IFERROR(VLOOKUP($A500,②利用者名簿!$A:$D,2,0),"")</f>
        <v/>
      </c>
      <c r="C500" s="108" t="str">
        <f>IF(D500=0,"",IF(D500&gt;3,①基本情報!$B$5,①基本情報!$B$5+1))</f>
        <v/>
      </c>
      <c r="D500" s="65"/>
      <c r="E500" s="65"/>
      <c r="F500" s="35" t="str">
        <f t="shared" si="100"/>
        <v>//</v>
      </c>
      <c r="G500" s="62"/>
      <c r="H500" s="62"/>
      <c r="I500" s="23" t="str">
        <f t="shared" si="94"/>
        <v/>
      </c>
      <c r="J500" s="62"/>
      <c r="K500" s="64"/>
      <c r="L500" s="64"/>
      <c r="M500" s="62"/>
      <c r="N500" s="23" t="str">
        <f>IFERROR(VLOOKUP($A500,②利用者名簿!$A:$D,3,0),"")</f>
        <v/>
      </c>
      <c r="O500" s="39" t="str">
        <f>IFERROR(2*①基本情報!$B$12*③入力シート!I500,"")</f>
        <v/>
      </c>
      <c r="P500" s="39" t="str">
        <f>IFERROR(N500*③入力シート!I500,"")</f>
        <v/>
      </c>
      <c r="Q500" s="23" t="str">
        <f>IFERROR(VLOOKUP($A500,②利用者名簿!$A:$D,4,0),"")</f>
        <v/>
      </c>
      <c r="S500" s="96">
        <f t="shared" si="95"/>
        <v>1</v>
      </c>
      <c r="T500" s="96" t="str">
        <f t="shared" si="89"/>
        <v/>
      </c>
      <c r="U500" s="96">
        <f t="shared" si="90"/>
        <v>0</v>
      </c>
      <c r="V500" s="96" t="str">
        <f t="shared" si="91"/>
        <v/>
      </c>
      <c r="W500" s="97" t="str">
        <f t="shared" si="92"/>
        <v/>
      </c>
      <c r="X500" s="96">
        <f t="shared" si="93"/>
        <v>0</v>
      </c>
      <c r="Y500" s="96" t="str">
        <f t="shared" si="98"/>
        <v/>
      </c>
      <c r="Z500" s="96" t="str">
        <f t="shared" si="96"/>
        <v>年0月</v>
      </c>
      <c r="AA500" s="96">
        <f t="shared" si="99"/>
        <v>2000</v>
      </c>
      <c r="AB500" s="96">
        <f t="shared" si="97"/>
        <v>2000</v>
      </c>
      <c r="AC500" s="96"/>
      <c r="AD500" s="96"/>
    </row>
    <row r="501" spans="1:30" ht="18.75" customHeight="1">
      <c r="A501" s="62"/>
      <c r="B501" s="23" t="str">
        <f>IFERROR(VLOOKUP($A501,②利用者名簿!$A:$D,2,0),"")</f>
        <v/>
      </c>
      <c r="C501" s="108" t="str">
        <f>IF(D501=0,"",IF(D501&gt;3,①基本情報!$B$5,①基本情報!$B$5+1))</f>
        <v/>
      </c>
      <c r="D501" s="65"/>
      <c r="E501" s="65"/>
      <c r="F501" s="35" t="str">
        <f t="shared" si="100"/>
        <v>//</v>
      </c>
      <c r="G501" s="62"/>
      <c r="H501" s="62"/>
      <c r="I501" s="23" t="str">
        <f t="shared" si="94"/>
        <v/>
      </c>
      <c r="J501" s="62"/>
      <c r="K501" s="64"/>
      <c r="L501" s="64"/>
      <c r="M501" s="62"/>
      <c r="N501" s="23" t="str">
        <f>IFERROR(VLOOKUP($A501,②利用者名簿!$A:$D,3,0),"")</f>
        <v/>
      </c>
      <c r="O501" s="39" t="str">
        <f>IFERROR(2*①基本情報!$B$12*③入力シート!I501,"")</f>
        <v/>
      </c>
      <c r="P501" s="39" t="str">
        <f>IFERROR(N501*③入力シート!I501,"")</f>
        <v/>
      </c>
      <c r="Q501" s="23" t="str">
        <f>IFERROR(VLOOKUP($A501,②利用者名簿!$A:$D,4,0),"")</f>
        <v/>
      </c>
      <c r="S501" s="96">
        <f t="shared" si="95"/>
        <v>1</v>
      </c>
      <c r="T501" s="96" t="str">
        <f t="shared" si="89"/>
        <v/>
      </c>
      <c r="U501" s="96">
        <f t="shared" si="90"/>
        <v>0</v>
      </c>
      <c r="V501" s="96" t="str">
        <f t="shared" si="91"/>
        <v/>
      </c>
      <c r="W501" s="97" t="str">
        <f t="shared" si="92"/>
        <v/>
      </c>
      <c r="X501" s="96">
        <f t="shared" si="93"/>
        <v>0</v>
      </c>
      <c r="Y501" s="96" t="str">
        <f t="shared" si="98"/>
        <v/>
      </c>
      <c r="Z501" s="96" t="str">
        <f t="shared" si="96"/>
        <v>年0月</v>
      </c>
      <c r="AA501" s="96">
        <f t="shared" si="99"/>
        <v>2000</v>
      </c>
      <c r="AB501" s="96">
        <f t="shared" si="97"/>
        <v>2000</v>
      </c>
      <c r="AC501" s="96"/>
      <c r="AD501" s="96"/>
    </row>
    <row r="502" spans="1:30" ht="18.75" customHeight="1">
      <c r="A502" s="62"/>
      <c r="B502" s="23" t="str">
        <f>IFERROR(VLOOKUP($A502,②利用者名簿!$A:$D,2,0),"")</f>
        <v/>
      </c>
      <c r="C502" s="108" t="str">
        <f>IF(D502=0,"",IF(D502&gt;3,①基本情報!$B$5,①基本情報!$B$5+1))</f>
        <v/>
      </c>
      <c r="D502" s="65"/>
      <c r="E502" s="65"/>
      <c r="F502" s="35" t="str">
        <f t="shared" ref="F502:F565" si="101">TEXT(CONCATENATE(C502,"/",D502,"/",E502),"aaa")</f>
        <v>//</v>
      </c>
      <c r="G502" s="62"/>
      <c r="H502" s="62"/>
      <c r="I502" s="23" t="str">
        <f t="shared" si="94"/>
        <v/>
      </c>
      <c r="J502" s="62"/>
      <c r="K502" s="64"/>
      <c r="L502" s="64"/>
      <c r="M502" s="62"/>
      <c r="N502" s="23" t="str">
        <f>IFERROR(VLOOKUP($A502,②利用者名簿!$A:$D,3,0),"")</f>
        <v/>
      </c>
      <c r="O502" s="39" t="str">
        <f>IFERROR(2*①基本情報!$B$12*③入力シート!I502,"")</f>
        <v/>
      </c>
      <c r="P502" s="39" t="str">
        <f>IFERROR(N502*③入力シート!I502,"")</f>
        <v/>
      </c>
      <c r="Q502" s="23" t="str">
        <f>IFERROR(VLOOKUP($A502,②利用者名簿!$A:$D,4,0),"")</f>
        <v/>
      </c>
      <c r="S502" s="96">
        <f t="shared" si="95"/>
        <v>1</v>
      </c>
      <c r="T502" s="96" t="str">
        <f t="shared" si="89"/>
        <v/>
      </c>
      <c r="U502" s="96">
        <f t="shared" si="90"/>
        <v>0</v>
      </c>
      <c r="V502" s="96" t="str">
        <f t="shared" si="91"/>
        <v/>
      </c>
      <c r="W502" s="97" t="str">
        <f t="shared" si="92"/>
        <v/>
      </c>
      <c r="X502" s="96">
        <f t="shared" si="93"/>
        <v>0</v>
      </c>
      <c r="Y502" s="96" t="str">
        <f t="shared" si="98"/>
        <v/>
      </c>
      <c r="Z502" s="96" t="str">
        <f t="shared" si="96"/>
        <v>年0月</v>
      </c>
      <c r="AA502" s="96">
        <f t="shared" si="99"/>
        <v>2000</v>
      </c>
      <c r="AB502" s="96">
        <f t="shared" si="97"/>
        <v>2000</v>
      </c>
      <c r="AC502" s="96"/>
      <c r="AD502" s="96"/>
    </row>
    <row r="503" spans="1:30" ht="18.75" customHeight="1">
      <c r="A503" s="62"/>
      <c r="B503" s="23" t="str">
        <f>IFERROR(VLOOKUP($A503,②利用者名簿!$A:$D,2,0),"")</f>
        <v/>
      </c>
      <c r="C503" s="108" t="str">
        <f>IF(D503=0,"",IF(D503&gt;3,①基本情報!$B$5,①基本情報!$B$5+1))</f>
        <v/>
      </c>
      <c r="D503" s="65"/>
      <c r="E503" s="65"/>
      <c r="F503" s="35" t="str">
        <f t="shared" si="101"/>
        <v>//</v>
      </c>
      <c r="G503" s="62"/>
      <c r="H503" s="62"/>
      <c r="I503" s="23" t="str">
        <f t="shared" si="94"/>
        <v/>
      </c>
      <c r="J503" s="62"/>
      <c r="K503" s="64"/>
      <c r="L503" s="64"/>
      <c r="M503" s="62"/>
      <c r="N503" s="23" t="str">
        <f>IFERROR(VLOOKUP($A503,②利用者名簿!$A:$D,3,0),"")</f>
        <v/>
      </c>
      <c r="O503" s="39" t="str">
        <f>IFERROR(2*①基本情報!$B$12*③入力シート!I503,"")</f>
        <v/>
      </c>
      <c r="P503" s="39" t="str">
        <f>IFERROR(N503*③入力シート!I503,"")</f>
        <v/>
      </c>
      <c r="Q503" s="23" t="str">
        <f>IFERROR(VLOOKUP($A503,②利用者名簿!$A:$D,4,0),"")</f>
        <v/>
      </c>
      <c r="S503" s="96">
        <f t="shared" si="95"/>
        <v>1</v>
      </c>
      <c r="T503" s="96" t="str">
        <f t="shared" si="89"/>
        <v/>
      </c>
      <c r="U503" s="96">
        <f t="shared" si="90"/>
        <v>0</v>
      </c>
      <c r="V503" s="96" t="str">
        <f t="shared" si="91"/>
        <v/>
      </c>
      <c r="W503" s="97" t="str">
        <f t="shared" si="92"/>
        <v/>
      </c>
      <c r="X503" s="96">
        <f t="shared" si="93"/>
        <v>0</v>
      </c>
      <c r="Y503" s="96" t="str">
        <f t="shared" si="98"/>
        <v/>
      </c>
      <c r="Z503" s="96" t="str">
        <f t="shared" si="96"/>
        <v>年0月</v>
      </c>
      <c r="AA503" s="96">
        <f t="shared" si="99"/>
        <v>2000</v>
      </c>
      <c r="AB503" s="96">
        <f t="shared" si="97"/>
        <v>2000</v>
      </c>
      <c r="AC503" s="96"/>
      <c r="AD503" s="96"/>
    </row>
    <row r="504" spans="1:30" ht="18.75" customHeight="1">
      <c r="A504" s="62"/>
      <c r="B504" s="23" t="str">
        <f>IFERROR(VLOOKUP($A504,②利用者名簿!$A:$D,2,0),"")</f>
        <v/>
      </c>
      <c r="C504" s="108" t="str">
        <f>IF(D504=0,"",IF(D504&gt;3,①基本情報!$B$5,①基本情報!$B$5+1))</f>
        <v/>
      </c>
      <c r="D504" s="65"/>
      <c r="E504" s="65"/>
      <c r="F504" s="35" t="str">
        <f t="shared" si="101"/>
        <v>//</v>
      </c>
      <c r="G504" s="62"/>
      <c r="H504" s="62"/>
      <c r="I504" s="23" t="str">
        <f t="shared" si="94"/>
        <v/>
      </c>
      <c r="J504" s="62"/>
      <c r="K504" s="64"/>
      <c r="L504" s="64"/>
      <c r="M504" s="62"/>
      <c r="N504" s="23" t="str">
        <f>IFERROR(VLOOKUP($A504,②利用者名簿!$A:$D,3,0),"")</f>
        <v/>
      </c>
      <c r="O504" s="39" t="str">
        <f>IFERROR(2*①基本情報!$B$12*③入力シート!I504,"")</f>
        <v/>
      </c>
      <c r="P504" s="39" t="str">
        <f>IFERROR(N504*③入力シート!I504,"")</f>
        <v/>
      </c>
      <c r="Q504" s="23" t="str">
        <f>IFERROR(VLOOKUP($A504,②利用者名簿!$A:$D,4,0),"")</f>
        <v/>
      </c>
      <c r="S504" s="96">
        <f t="shared" si="95"/>
        <v>1</v>
      </c>
      <c r="T504" s="96" t="str">
        <f t="shared" si="89"/>
        <v/>
      </c>
      <c r="U504" s="96">
        <f t="shared" si="90"/>
        <v>0</v>
      </c>
      <c r="V504" s="96" t="str">
        <f t="shared" si="91"/>
        <v/>
      </c>
      <c r="W504" s="97" t="str">
        <f t="shared" si="92"/>
        <v/>
      </c>
      <c r="X504" s="96">
        <f t="shared" si="93"/>
        <v>0</v>
      </c>
      <c r="Y504" s="96" t="str">
        <f t="shared" si="98"/>
        <v/>
      </c>
      <c r="Z504" s="96" t="str">
        <f t="shared" si="96"/>
        <v>年0月</v>
      </c>
      <c r="AA504" s="96">
        <f t="shared" si="99"/>
        <v>2000</v>
      </c>
      <c r="AB504" s="96">
        <f t="shared" si="97"/>
        <v>2000</v>
      </c>
      <c r="AC504" s="96"/>
      <c r="AD504" s="96"/>
    </row>
    <row r="505" spans="1:30" ht="18.75" customHeight="1">
      <c r="A505" s="62"/>
      <c r="B505" s="23" t="str">
        <f>IFERROR(VLOOKUP($A505,②利用者名簿!$A:$D,2,0),"")</f>
        <v/>
      </c>
      <c r="C505" s="108" t="str">
        <f>IF(D505=0,"",IF(D505&gt;3,①基本情報!$B$5,①基本情報!$B$5+1))</f>
        <v/>
      </c>
      <c r="D505" s="65"/>
      <c r="E505" s="65"/>
      <c r="F505" s="35" t="str">
        <f t="shared" si="101"/>
        <v>//</v>
      </c>
      <c r="G505" s="62"/>
      <c r="H505" s="62"/>
      <c r="I505" s="23" t="str">
        <f t="shared" si="94"/>
        <v/>
      </c>
      <c r="J505" s="62"/>
      <c r="K505" s="64"/>
      <c r="L505" s="64"/>
      <c r="M505" s="62"/>
      <c r="N505" s="23" t="str">
        <f>IFERROR(VLOOKUP($A505,②利用者名簿!$A:$D,3,0),"")</f>
        <v/>
      </c>
      <c r="O505" s="39" t="str">
        <f>IFERROR(2*①基本情報!$B$12*③入力シート!I505,"")</f>
        <v/>
      </c>
      <c r="P505" s="39" t="str">
        <f>IFERROR(N505*③入力シート!I505,"")</f>
        <v/>
      </c>
      <c r="Q505" s="23" t="str">
        <f>IFERROR(VLOOKUP($A505,②利用者名簿!$A:$D,4,0),"")</f>
        <v/>
      </c>
      <c r="S505" s="96">
        <f t="shared" si="95"/>
        <v>1</v>
      </c>
      <c r="T505" s="96" t="str">
        <f t="shared" si="89"/>
        <v/>
      </c>
      <c r="U505" s="96">
        <f t="shared" si="90"/>
        <v>0</v>
      </c>
      <c r="V505" s="96" t="str">
        <f t="shared" si="91"/>
        <v/>
      </c>
      <c r="W505" s="97" t="str">
        <f t="shared" si="92"/>
        <v/>
      </c>
      <c r="X505" s="96">
        <f t="shared" si="93"/>
        <v>0</v>
      </c>
      <c r="Y505" s="96" t="str">
        <f t="shared" si="98"/>
        <v/>
      </c>
      <c r="Z505" s="96" t="str">
        <f t="shared" si="96"/>
        <v>年0月</v>
      </c>
      <c r="AA505" s="96">
        <f t="shared" si="99"/>
        <v>2000</v>
      </c>
      <c r="AB505" s="96">
        <f t="shared" si="97"/>
        <v>2000</v>
      </c>
      <c r="AC505" s="96"/>
      <c r="AD505" s="96"/>
    </row>
    <row r="506" spans="1:30" ht="18.75" customHeight="1">
      <c r="A506" s="62"/>
      <c r="B506" s="23" t="str">
        <f>IFERROR(VLOOKUP($A506,②利用者名簿!$A:$D,2,0),"")</f>
        <v/>
      </c>
      <c r="C506" s="108" t="str">
        <f>IF(D506=0,"",IF(D506&gt;3,①基本情報!$B$5,①基本情報!$B$5+1))</f>
        <v/>
      </c>
      <c r="D506" s="65"/>
      <c r="E506" s="65"/>
      <c r="F506" s="35" t="str">
        <f t="shared" si="101"/>
        <v>//</v>
      </c>
      <c r="G506" s="62"/>
      <c r="H506" s="62"/>
      <c r="I506" s="23" t="str">
        <f t="shared" si="94"/>
        <v/>
      </c>
      <c r="J506" s="62"/>
      <c r="K506" s="64"/>
      <c r="L506" s="64"/>
      <c r="M506" s="62"/>
      <c r="N506" s="23" t="str">
        <f>IFERROR(VLOOKUP($A506,②利用者名簿!$A:$D,3,0),"")</f>
        <v/>
      </c>
      <c r="O506" s="39" t="str">
        <f>IFERROR(2*①基本情報!$B$12*③入力シート!I506,"")</f>
        <v/>
      </c>
      <c r="P506" s="39" t="str">
        <f>IFERROR(N506*③入力シート!I506,"")</f>
        <v/>
      </c>
      <c r="Q506" s="23" t="str">
        <f>IFERROR(VLOOKUP($A506,②利用者名簿!$A:$D,4,0),"")</f>
        <v/>
      </c>
      <c r="S506" s="96">
        <f t="shared" si="95"/>
        <v>1</v>
      </c>
      <c r="T506" s="96" t="str">
        <f t="shared" si="89"/>
        <v/>
      </c>
      <c r="U506" s="96">
        <f t="shared" si="90"/>
        <v>0</v>
      </c>
      <c r="V506" s="96" t="str">
        <f t="shared" si="91"/>
        <v/>
      </c>
      <c r="W506" s="97" t="str">
        <f t="shared" si="92"/>
        <v/>
      </c>
      <c r="X506" s="96">
        <f t="shared" si="93"/>
        <v>0</v>
      </c>
      <c r="Y506" s="96" t="str">
        <f t="shared" si="98"/>
        <v/>
      </c>
      <c r="Z506" s="96" t="str">
        <f t="shared" si="96"/>
        <v>年0月</v>
      </c>
      <c r="AA506" s="96">
        <f t="shared" si="99"/>
        <v>2000</v>
      </c>
      <c r="AB506" s="96">
        <f t="shared" si="97"/>
        <v>2000</v>
      </c>
      <c r="AC506" s="96"/>
      <c r="AD506" s="96"/>
    </row>
    <row r="507" spans="1:30" ht="18.75" customHeight="1">
      <c r="A507" s="62"/>
      <c r="B507" s="23" t="str">
        <f>IFERROR(VLOOKUP($A507,②利用者名簿!$A:$D,2,0),"")</f>
        <v/>
      </c>
      <c r="C507" s="108" t="str">
        <f>IF(D507=0,"",IF(D507&gt;3,①基本情報!$B$5,①基本情報!$B$5+1))</f>
        <v/>
      </c>
      <c r="D507" s="65"/>
      <c r="E507" s="65"/>
      <c r="F507" s="35" t="str">
        <f t="shared" si="101"/>
        <v>//</v>
      </c>
      <c r="G507" s="62"/>
      <c r="H507" s="62"/>
      <c r="I507" s="23" t="str">
        <f t="shared" si="94"/>
        <v/>
      </c>
      <c r="J507" s="62"/>
      <c r="K507" s="64"/>
      <c r="L507" s="64"/>
      <c r="M507" s="62"/>
      <c r="N507" s="23" t="str">
        <f>IFERROR(VLOOKUP($A507,②利用者名簿!$A:$D,3,0),"")</f>
        <v/>
      </c>
      <c r="O507" s="39" t="str">
        <f>IFERROR(2*①基本情報!$B$12*③入力シート!I507,"")</f>
        <v/>
      </c>
      <c r="P507" s="39" t="str">
        <f>IFERROR(N507*③入力シート!I507,"")</f>
        <v/>
      </c>
      <c r="Q507" s="23" t="str">
        <f>IFERROR(VLOOKUP($A507,②利用者名簿!$A:$D,4,0),"")</f>
        <v/>
      </c>
      <c r="S507" s="96">
        <f t="shared" si="95"/>
        <v>1</v>
      </c>
      <c r="T507" s="96" t="str">
        <f t="shared" si="89"/>
        <v/>
      </c>
      <c r="U507" s="96">
        <f t="shared" si="90"/>
        <v>0</v>
      </c>
      <c r="V507" s="96" t="str">
        <f t="shared" si="91"/>
        <v/>
      </c>
      <c r="W507" s="97" t="str">
        <f t="shared" si="92"/>
        <v/>
      </c>
      <c r="X507" s="96">
        <f t="shared" si="93"/>
        <v>0</v>
      </c>
      <c r="Y507" s="96" t="str">
        <f t="shared" si="98"/>
        <v/>
      </c>
      <c r="Z507" s="96" t="str">
        <f t="shared" si="96"/>
        <v>年0月</v>
      </c>
      <c r="AA507" s="96">
        <f t="shared" si="99"/>
        <v>2000</v>
      </c>
      <c r="AB507" s="96">
        <f t="shared" si="97"/>
        <v>2000</v>
      </c>
      <c r="AC507" s="96"/>
      <c r="AD507" s="96"/>
    </row>
    <row r="508" spans="1:30" ht="18.75" customHeight="1">
      <c r="A508" s="62"/>
      <c r="B508" s="23" t="str">
        <f>IFERROR(VLOOKUP($A508,②利用者名簿!$A:$D,2,0),"")</f>
        <v/>
      </c>
      <c r="C508" s="108" t="str">
        <f>IF(D508=0,"",IF(D508&gt;3,①基本情報!$B$5,①基本情報!$B$5+1))</f>
        <v/>
      </c>
      <c r="D508" s="65"/>
      <c r="E508" s="65"/>
      <c r="F508" s="35" t="str">
        <f t="shared" si="101"/>
        <v>//</v>
      </c>
      <c r="G508" s="62"/>
      <c r="H508" s="62"/>
      <c r="I508" s="23" t="str">
        <f t="shared" si="94"/>
        <v/>
      </c>
      <c r="J508" s="62"/>
      <c r="K508" s="64"/>
      <c r="L508" s="64"/>
      <c r="M508" s="62"/>
      <c r="N508" s="23" t="str">
        <f>IFERROR(VLOOKUP($A508,②利用者名簿!$A:$D,3,0),"")</f>
        <v/>
      </c>
      <c r="O508" s="39" t="str">
        <f>IFERROR(2*①基本情報!$B$12*③入力シート!I508,"")</f>
        <v/>
      </c>
      <c r="P508" s="39" t="str">
        <f>IFERROR(N508*③入力シート!I508,"")</f>
        <v/>
      </c>
      <c r="Q508" s="23" t="str">
        <f>IFERROR(VLOOKUP($A508,②利用者名簿!$A:$D,4,0),"")</f>
        <v/>
      </c>
      <c r="S508" s="96">
        <f t="shared" si="95"/>
        <v>1</v>
      </c>
      <c r="T508" s="96" t="str">
        <f t="shared" si="89"/>
        <v/>
      </c>
      <c r="U508" s="96">
        <f t="shared" si="90"/>
        <v>0</v>
      </c>
      <c r="V508" s="96" t="str">
        <f t="shared" si="91"/>
        <v/>
      </c>
      <c r="W508" s="97" t="str">
        <f t="shared" si="92"/>
        <v/>
      </c>
      <c r="X508" s="96">
        <f t="shared" si="93"/>
        <v>0</v>
      </c>
      <c r="Y508" s="96" t="str">
        <f t="shared" si="98"/>
        <v/>
      </c>
      <c r="Z508" s="96" t="str">
        <f t="shared" si="96"/>
        <v>年0月</v>
      </c>
      <c r="AA508" s="96">
        <f t="shared" si="99"/>
        <v>2000</v>
      </c>
      <c r="AB508" s="96">
        <f t="shared" si="97"/>
        <v>2000</v>
      </c>
      <c r="AC508" s="96"/>
      <c r="AD508" s="96"/>
    </row>
    <row r="509" spans="1:30" ht="18.75" customHeight="1">
      <c r="A509" s="62"/>
      <c r="B509" s="23" t="str">
        <f>IFERROR(VLOOKUP($A509,②利用者名簿!$A:$D,2,0),"")</f>
        <v/>
      </c>
      <c r="C509" s="108" t="str">
        <f>IF(D509=0,"",IF(D509&gt;3,①基本情報!$B$5,①基本情報!$B$5+1))</f>
        <v/>
      </c>
      <c r="D509" s="65"/>
      <c r="E509" s="65"/>
      <c r="F509" s="35" t="str">
        <f t="shared" si="101"/>
        <v>//</v>
      </c>
      <c r="G509" s="62"/>
      <c r="H509" s="62"/>
      <c r="I509" s="23" t="str">
        <f t="shared" si="94"/>
        <v/>
      </c>
      <c r="J509" s="62"/>
      <c r="K509" s="64"/>
      <c r="L509" s="64"/>
      <c r="M509" s="62"/>
      <c r="N509" s="23" t="str">
        <f>IFERROR(VLOOKUP($A509,②利用者名簿!$A:$D,3,0),"")</f>
        <v/>
      </c>
      <c r="O509" s="39" t="str">
        <f>IFERROR(2*①基本情報!$B$12*③入力シート!I509,"")</f>
        <v/>
      </c>
      <c r="P509" s="39" t="str">
        <f>IFERROR(N509*③入力シート!I509,"")</f>
        <v/>
      </c>
      <c r="Q509" s="23" t="str">
        <f>IFERROR(VLOOKUP($A509,②利用者名簿!$A:$D,4,0),"")</f>
        <v/>
      </c>
      <c r="S509" s="96">
        <f t="shared" si="95"/>
        <v>1</v>
      </c>
      <c r="T509" s="96" t="str">
        <f t="shared" si="89"/>
        <v/>
      </c>
      <c r="U509" s="96">
        <f t="shared" si="90"/>
        <v>0</v>
      </c>
      <c r="V509" s="96" t="str">
        <f t="shared" si="91"/>
        <v/>
      </c>
      <c r="W509" s="97" t="str">
        <f t="shared" si="92"/>
        <v/>
      </c>
      <c r="X509" s="96">
        <f t="shared" si="93"/>
        <v>0</v>
      </c>
      <c r="Y509" s="96" t="str">
        <f t="shared" si="98"/>
        <v/>
      </c>
      <c r="Z509" s="96" t="str">
        <f t="shared" si="96"/>
        <v>年0月</v>
      </c>
      <c r="AA509" s="96">
        <f t="shared" si="99"/>
        <v>2000</v>
      </c>
      <c r="AB509" s="96">
        <f t="shared" si="97"/>
        <v>2000</v>
      </c>
      <c r="AC509" s="96"/>
      <c r="AD509" s="96"/>
    </row>
    <row r="510" spans="1:30" ht="18.75" customHeight="1">
      <c r="A510" s="62"/>
      <c r="B510" s="23" t="str">
        <f>IFERROR(VLOOKUP($A510,②利用者名簿!$A:$D,2,0),"")</f>
        <v/>
      </c>
      <c r="C510" s="108" t="str">
        <f>IF(D510=0,"",IF(D510&gt;3,①基本情報!$B$5,①基本情報!$B$5+1))</f>
        <v/>
      </c>
      <c r="D510" s="65"/>
      <c r="E510" s="65"/>
      <c r="F510" s="35" t="str">
        <f t="shared" si="101"/>
        <v>//</v>
      </c>
      <c r="G510" s="62"/>
      <c r="H510" s="62"/>
      <c r="I510" s="23" t="str">
        <f t="shared" si="94"/>
        <v/>
      </c>
      <c r="J510" s="62"/>
      <c r="K510" s="64"/>
      <c r="L510" s="64"/>
      <c r="M510" s="62"/>
      <c r="N510" s="23" t="str">
        <f>IFERROR(VLOOKUP($A510,②利用者名簿!$A:$D,3,0),"")</f>
        <v/>
      </c>
      <c r="O510" s="39" t="str">
        <f>IFERROR(2*①基本情報!$B$12*③入力シート!I510,"")</f>
        <v/>
      </c>
      <c r="P510" s="39" t="str">
        <f>IFERROR(N510*③入力シート!I510,"")</f>
        <v/>
      </c>
      <c r="Q510" s="23" t="str">
        <f>IFERROR(VLOOKUP($A510,②利用者名簿!$A:$D,4,0),"")</f>
        <v/>
      </c>
      <c r="S510" s="96">
        <f t="shared" si="95"/>
        <v>1</v>
      </c>
      <c r="T510" s="96" t="str">
        <f t="shared" si="89"/>
        <v/>
      </c>
      <c r="U510" s="96">
        <f t="shared" si="90"/>
        <v>0</v>
      </c>
      <c r="V510" s="96" t="str">
        <f t="shared" si="91"/>
        <v/>
      </c>
      <c r="W510" s="97" t="str">
        <f t="shared" si="92"/>
        <v/>
      </c>
      <c r="X510" s="96">
        <f t="shared" si="93"/>
        <v>0</v>
      </c>
      <c r="Y510" s="96" t="str">
        <f t="shared" si="98"/>
        <v/>
      </c>
      <c r="Z510" s="96" t="str">
        <f t="shared" si="96"/>
        <v>年0月</v>
      </c>
      <c r="AA510" s="96">
        <f t="shared" si="99"/>
        <v>2000</v>
      </c>
      <c r="AB510" s="96">
        <f t="shared" si="97"/>
        <v>2000</v>
      </c>
      <c r="AC510" s="96"/>
      <c r="AD510" s="96"/>
    </row>
    <row r="511" spans="1:30" ht="18.75" customHeight="1">
      <c r="A511" s="62"/>
      <c r="B511" s="23" t="str">
        <f>IFERROR(VLOOKUP($A511,②利用者名簿!$A:$D,2,0),"")</f>
        <v/>
      </c>
      <c r="C511" s="108" t="str">
        <f>IF(D511=0,"",IF(D511&gt;3,①基本情報!$B$5,①基本情報!$B$5+1))</f>
        <v/>
      </c>
      <c r="D511" s="65"/>
      <c r="E511" s="65"/>
      <c r="F511" s="35" t="str">
        <f t="shared" si="101"/>
        <v>//</v>
      </c>
      <c r="G511" s="62"/>
      <c r="H511" s="62"/>
      <c r="I511" s="23" t="str">
        <f t="shared" si="94"/>
        <v/>
      </c>
      <c r="J511" s="62"/>
      <c r="K511" s="64"/>
      <c r="L511" s="64"/>
      <c r="M511" s="62"/>
      <c r="N511" s="23" t="str">
        <f>IFERROR(VLOOKUP($A511,②利用者名簿!$A:$D,3,0),"")</f>
        <v/>
      </c>
      <c r="O511" s="39" t="str">
        <f>IFERROR(2*①基本情報!$B$12*③入力シート!I511,"")</f>
        <v/>
      </c>
      <c r="P511" s="39" t="str">
        <f>IFERROR(N511*③入力シート!I511,"")</f>
        <v/>
      </c>
      <c r="Q511" s="23" t="str">
        <f>IFERROR(VLOOKUP($A511,②利用者名簿!$A:$D,4,0),"")</f>
        <v/>
      </c>
      <c r="S511" s="96">
        <f t="shared" si="95"/>
        <v>1</v>
      </c>
      <c r="T511" s="96" t="str">
        <f t="shared" si="89"/>
        <v/>
      </c>
      <c r="U511" s="96">
        <f t="shared" si="90"/>
        <v>0</v>
      </c>
      <c r="V511" s="96" t="str">
        <f t="shared" si="91"/>
        <v/>
      </c>
      <c r="W511" s="97" t="str">
        <f t="shared" si="92"/>
        <v/>
      </c>
      <c r="X511" s="96">
        <f t="shared" si="93"/>
        <v>0</v>
      </c>
      <c r="Y511" s="96" t="str">
        <f t="shared" si="98"/>
        <v/>
      </c>
      <c r="Z511" s="96" t="str">
        <f t="shared" si="96"/>
        <v>年0月</v>
      </c>
      <c r="AA511" s="96">
        <f t="shared" si="99"/>
        <v>2000</v>
      </c>
      <c r="AB511" s="96">
        <f t="shared" si="97"/>
        <v>2000</v>
      </c>
      <c r="AC511" s="96"/>
      <c r="AD511" s="96"/>
    </row>
    <row r="512" spans="1:30" ht="18.75" customHeight="1">
      <c r="A512" s="62"/>
      <c r="B512" s="23" t="str">
        <f>IFERROR(VLOOKUP($A512,②利用者名簿!$A:$D,2,0),"")</f>
        <v/>
      </c>
      <c r="C512" s="108" t="str">
        <f>IF(D512=0,"",IF(D512&gt;3,①基本情報!$B$5,①基本情報!$B$5+1))</f>
        <v/>
      </c>
      <c r="D512" s="65"/>
      <c r="E512" s="65"/>
      <c r="F512" s="35" t="str">
        <f t="shared" si="101"/>
        <v>//</v>
      </c>
      <c r="G512" s="62"/>
      <c r="H512" s="62"/>
      <c r="I512" s="23" t="str">
        <f t="shared" si="94"/>
        <v/>
      </c>
      <c r="J512" s="62"/>
      <c r="K512" s="64"/>
      <c r="L512" s="64"/>
      <c r="M512" s="62"/>
      <c r="N512" s="23" t="str">
        <f>IFERROR(VLOOKUP($A512,②利用者名簿!$A:$D,3,0),"")</f>
        <v/>
      </c>
      <c r="O512" s="39" t="str">
        <f>IFERROR(2*①基本情報!$B$12*③入力シート!I512,"")</f>
        <v/>
      </c>
      <c r="P512" s="39" t="str">
        <f>IFERROR(N512*③入力シート!I512,"")</f>
        <v/>
      </c>
      <c r="Q512" s="23" t="str">
        <f>IFERROR(VLOOKUP($A512,②利用者名簿!$A:$D,4,0),"")</f>
        <v/>
      </c>
      <c r="S512" s="96">
        <f t="shared" si="95"/>
        <v>1</v>
      </c>
      <c r="T512" s="96" t="str">
        <f t="shared" si="89"/>
        <v/>
      </c>
      <c r="U512" s="96">
        <f t="shared" si="90"/>
        <v>0</v>
      </c>
      <c r="V512" s="96" t="str">
        <f t="shared" si="91"/>
        <v/>
      </c>
      <c r="W512" s="97" t="str">
        <f t="shared" si="92"/>
        <v/>
      </c>
      <c r="X512" s="96">
        <f t="shared" si="93"/>
        <v>0</v>
      </c>
      <c r="Y512" s="96" t="str">
        <f t="shared" si="98"/>
        <v/>
      </c>
      <c r="Z512" s="96" t="str">
        <f t="shared" si="96"/>
        <v>年0月</v>
      </c>
      <c r="AA512" s="96">
        <f t="shared" si="99"/>
        <v>2000</v>
      </c>
      <c r="AB512" s="96">
        <f t="shared" si="97"/>
        <v>2000</v>
      </c>
      <c r="AC512" s="96"/>
      <c r="AD512" s="96"/>
    </row>
    <row r="513" spans="1:30" ht="18.75" customHeight="1">
      <c r="A513" s="62"/>
      <c r="B513" s="23" t="str">
        <f>IFERROR(VLOOKUP($A513,②利用者名簿!$A:$D,2,0),"")</f>
        <v/>
      </c>
      <c r="C513" s="108" t="str">
        <f>IF(D513=0,"",IF(D513&gt;3,①基本情報!$B$5,①基本情報!$B$5+1))</f>
        <v/>
      </c>
      <c r="D513" s="65"/>
      <c r="E513" s="65"/>
      <c r="F513" s="35" t="str">
        <f t="shared" si="101"/>
        <v>//</v>
      </c>
      <c r="G513" s="62"/>
      <c r="H513" s="62"/>
      <c r="I513" s="23" t="str">
        <f t="shared" si="94"/>
        <v/>
      </c>
      <c r="J513" s="62"/>
      <c r="K513" s="64"/>
      <c r="L513" s="64"/>
      <c r="M513" s="62"/>
      <c r="N513" s="23" t="str">
        <f>IFERROR(VLOOKUP($A513,②利用者名簿!$A:$D,3,0),"")</f>
        <v/>
      </c>
      <c r="O513" s="39" t="str">
        <f>IFERROR(2*①基本情報!$B$12*③入力シート!I513,"")</f>
        <v/>
      </c>
      <c r="P513" s="39" t="str">
        <f>IFERROR(N513*③入力シート!I513,"")</f>
        <v/>
      </c>
      <c r="Q513" s="23" t="str">
        <f>IFERROR(VLOOKUP($A513,②利用者名簿!$A:$D,4,0),"")</f>
        <v/>
      </c>
      <c r="S513" s="96">
        <f t="shared" si="95"/>
        <v>1</v>
      </c>
      <c r="T513" s="96" t="str">
        <f t="shared" si="89"/>
        <v/>
      </c>
      <c r="U513" s="96">
        <f t="shared" si="90"/>
        <v>0</v>
      </c>
      <c r="V513" s="96" t="str">
        <f t="shared" si="91"/>
        <v/>
      </c>
      <c r="W513" s="97" t="str">
        <f t="shared" si="92"/>
        <v/>
      </c>
      <c r="X513" s="96">
        <f t="shared" si="93"/>
        <v>0</v>
      </c>
      <c r="Y513" s="96" t="str">
        <f t="shared" si="98"/>
        <v/>
      </c>
      <c r="Z513" s="96" t="str">
        <f t="shared" si="96"/>
        <v>年0月</v>
      </c>
      <c r="AA513" s="96">
        <f t="shared" si="99"/>
        <v>2000</v>
      </c>
      <c r="AB513" s="96">
        <f t="shared" si="97"/>
        <v>2000</v>
      </c>
      <c r="AC513" s="96"/>
      <c r="AD513" s="96"/>
    </row>
    <row r="514" spans="1:30" ht="18.75" customHeight="1">
      <c r="A514" s="62"/>
      <c r="B514" s="23" t="str">
        <f>IFERROR(VLOOKUP($A514,②利用者名簿!$A:$D,2,0),"")</f>
        <v/>
      </c>
      <c r="C514" s="108" t="str">
        <f>IF(D514=0,"",IF(D514&gt;3,①基本情報!$B$5,①基本情報!$B$5+1))</f>
        <v/>
      </c>
      <c r="D514" s="65"/>
      <c r="E514" s="65"/>
      <c r="F514" s="35" t="str">
        <f t="shared" si="101"/>
        <v>//</v>
      </c>
      <c r="G514" s="62"/>
      <c r="H514" s="62"/>
      <c r="I514" s="23" t="str">
        <f t="shared" si="94"/>
        <v/>
      </c>
      <c r="J514" s="62"/>
      <c r="K514" s="64"/>
      <c r="L514" s="64"/>
      <c r="M514" s="62"/>
      <c r="N514" s="23" t="str">
        <f>IFERROR(VLOOKUP($A514,②利用者名簿!$A:$D,3,0),"")</f>
        <v/>
      </c>
      <c r="O514" s="39" t="str">
        <f>IFERROR(2*①基本情報!$B$12*③入力シート!I514,"")</f>
        <v/>
      </c>
      <c r="P514" s="39" t="str">
        <f>IFERROR(N514*③入力シート!I514,"")</f>
        <v/>
      </c>
      <c r="Q514" s="23" t="str">
        <f>IFERROR(VLOOKUP($A514,②利用者名簿!$A:$D,4,0),"")</f>
        <v/>
      </c>
      <c r="S514" s="96">
        <f t="shared" si="95"/>
        <v>1</v>
      </c>
      <c r="T514" s="96" t="str">
        <f t="shared" si="89"/>
        <v/>
      </c>
      <c r="U514" s="96">
        <f t="shared" si="90"/>
        <v>0</v>
      </c>
      <c r="V514" s="96" t="str">
        <f t="shared" si="91"/>
        <v/>
      </c>
      <c r="W514" s="97" t="str">
        <f t="shared" si="92"/>
        <v/>
      </c>
      <c r="X514" s="96">
        <f t="shared" si="93"/>
        <v>0</v>
      </c>
      <c r="Y514" s="96" t="str">
        <f t="shared" si="98"/>
        <v/>
      </c>
      <c r="Z514" s="96" t="str">
        <f t="shared" si="96"/>
        <v>年0月</v>
      </c>
      <c r="AA514" s="96">
        <f t="shared" si="99"/>
        <v>2000</v>
      </c>
      <c r="AB514" s="96">
        <f t="shared" si="97"/>
        <v>2000</v>
      </c>
      <c r="AC514" s="96"/>
      <c r="AD514" s="96"/>
    </row>
    <row r="515" spans="1:30" ht="18.75" customHeight="1">
      <c r="A515" s="62"/>
      <c r="B515" s="23" t="str">
        <f>IFERROR(VLOOKUP($A515,②利用者名簿!$A:$D,2,0),"")</f>
        <v/>
      </c>
      <c r="C515" s="108" t="str">
        <f>IF(D515=0,"",IF(D515&gt;3,①基本情報!$B$5,①基本情報!$B$5+1))</f>
        <v/>
      </c>
      <c r="D515" s="65"/>
      <c r="E515" s="65"/>
      <c r="F515" s="35" t="str">
        <f t="shared" si="101"/>
        <v>//</v>
      </c>
      <c r="G515" s="62"/>
      <c r="H515" s="62"/>
      <c r="I515" s="23" t="str">
        <f t="shared" si="94"/>
        <v/>
      </c>
      <c r="J515" s="62"/>
      <c r="K515" s="64"/>
      <c r="L515" s="64"/>
      <c r="M515" s="62"/>
      <c r="N515" s="23" t="str">
        <f>IFERROR(VLOOKUP($A515,②利用者名簿!$A:$D,3,0),"")</f>
        <v/>
      </c>
      <c r="O515" s="39" t="str">
        <f>IFERROR(2*①基本情報!$B$12*③入力シート!I515,"")</f>
        <v/>
      </c>
      <c r="P515" s="39" t="str">
        <f>IFERROR(N515*③入力シート!I515,"")</f>
        <v/>
      </c>
      <c r="Q515" s="23" t="str">
        <f>IFERROR(VLOOKUP($A515,②利用者名簿!$A:$D,4,0),"")</f>
        <v/>
      </c>
      <c r="S515" s="96">
        <f t="shared" si="95"/>
        <v>1</v>
      </c>
      <c r="T515" s="96" t="str">
        <f t="shared" si="89"/>
        <v/>
      </c>
      <c r="U515" s="96">
        <f t="shared" si="90"/>
        <v>0</v>
      </c>
      <c r="V515" s="96" t="str">
        <f t="shared" si="91"/>
        <v/>
      </c>
      <c r="W515" s="97" t="str">
        <f t="shared" si="92"/>
        <v/>
      </c>
      <c r="X515" s="96">
        <f t="shared" si="93"/>
        <v>0</v>
      </c>
      <c r="Y515" s="96" t="str">
        <f t="shared" si="98"/>
        <v/>
      </c>
      <c r="Z515" s="96" t="str">
        <f t="shared" si="96"/>
        <v>年0月</v>
      </c>
      <c r="AA515" s="96">
        <f t="shared" si="99"/>
        <v>2000</v>
      </c>
      <c r="AB515" s="96">
        <f t="shared" si="97"/>
        <v>2000</v>
      </c>
      <c r="AC515" s="96"/>
      <c r="AD515" s="96"/>
    </row>
    <row r="516" spans="1:30" ht="18.75" customHeight="1">
      <c r="A516" s="62"/>
      <c r="B516" s="23" t="str">
        <f>IFERROR(VLOOKUP($A516,②利用者名簿!$A:$D,2,0),"")</f>
        <v/>
      </c>
      <c r="C516" s="108" t="str">
        <f>IF(D516=0,"",IF(D516&gt;3,①基本情報!$B$5,①基本情報!$B$5+1))</f>
        <v/>
      </c>
      <c r="D516" s="65"/>
      <c r="E516" s="65"/>
      <c r="F516" s="35" t="str">
        <f t="shared" si="101"/>
        <v>//</v>
      </c>
      <c r="G516" s="62"/>
      <c r="H516" s="62"/>
      <c r="I516" s="23" t="str">
        <f t="shared" si="94"/>
        <v/>
      </c>
      <c r="J516" s="62"/>
      <c r="K516" s="64"/>
      <c r="L516" s="64"/>
      <c r="M516" s="62"/>
      <c r="N516" s="23" t="str">
        <f>IFERROR(VLOOKUP($A516,②利用者名簿!$A:$D,3,0),"")</f>
        <v/>
      </c>
      <c r="O516" s="39" t="str">
        <f>IFERROR(2*①基本情報!$B$12*③入力シート!I516,"")</f>
        <v/>
      </c>
      <c r="P516" s="39" t="str">
        <f>IFERROR(N516*③入力シート!I516,"")</f>
        <v/>
      </c>
      <c r="Q516" s="23" t="str">
        <f>IFERROR(VLOOKUP($A516,②利用者名簿!$A:$D,4,0),"")</f>
        <v/>
      </c>
      <c r="S516" s="96">
        <f t="shared" si="95"/>
        <v>1</v>
      </c>
      <c r="T516" s="96" t="str">
        <f t="shared" si="89"/>
        <v/>
      </c>
      <c r="U516" s="96">
        <f t="shared" si="90"/>
        <v>0</v>
      </c>
      <c r="V516" s="96" t="str">
        <f t="shared" si="91"/>
        <v/>
      </c>
      <c r="W516" s="97" t="str">
        <f t="shared" si="92"/>
        <v/>
      </c>
      <c r="X516" s="96">
        <f t="shared" si="93"/>
        <v>0</v>
      </c>
      <c r="Y516" s="96" t="str">
        <f t="shared" si="98"/>
        <v/>
      </c>
      <c r="Z516" s="96" t="str">
        <f t="shared" si="96"/>
        <v>年0月</v>
      </c>
      <c r="AA516" s="96">
        <f t="shared" si="99"/>
        <v>2000</v>
      </c>
      <c r="AB516" s="96">
        <f t="shared" si="97"/>
        <v>2000</v>
      </c>
      <c r="AC516" s="96"/>
      <c r="AD516" s="96"/>
    </row>
    <row r="517" spans="1:30" ht="18.75" customHeight="1">
      <c r="A517" s="62"/>
      <c r="B517" s="23" t="str">
        <f>IFERROR(VLOOKUP($A517,②利用者名簿!$A:$D,2,0),"")</f>
        <v/>
      </c>
      <c r="C517" s="108" t="str">
        <f>IF(D517=0,"",IF(D517&gt;3,①基本情報!$B$5,①基本情報!$B$5+1))</f>
        <v/>
      </c>
      <c r="D517" s="65"/>
      <c r="E517" s="65"/>
      <c r="F517" s="35" t="str">
        <f t="shared" si="101"/>
        <v>//</v>
      </c>
      <c r="G517" s="62"/>
      <c r="H517" s="62"/>
      <c r="I517" s="23" t="str">
        <f t="shared" si="94"/>
        <v/>
      </c>
      <c r="J517" s="62"/>
      <c r="K517" s="64"/>
      <c r="L517" s="64"/>
      <c r="M517" s="62"/>
      <c r="N517" s="23" t="str">
        <f>IFERROR(VLOOKUP($A517,②利用者名簿!$A:$D,3,0),"")</f>
        <v/>
      </c>
      <c r="O517" s="39" t="str">
        <f>IFERROR(2*①基本情報!$B$12*③入力シート!I517,"")</f>
        <v/>
      </c>
      <c r="P517" s="39" t="str">
        <f>IFERROR(N517*③入力シート!I517,"")</f>
        <v/>
      </c>
      <c r="Q517" s="23" t="str">
        <f>IFERROR(VLOOKUP($A517,②利用者名簿!$A:$D,4,0),"")</f>
        <v/>
      </c>
      <c r="S517" s="96">
        <f t="shared" si="95"/>
        <v>1</v>
      </c>
      <c r="T517" s="96" t="str">
        <f t="shared" ref="T517:T580" si="102">IF(D517=0,"",(A517*1000000+C517*100+D517))</f>
        <v/>
      </c>
      <c r="U517" s="96">
        <f t="shared" ref="U517:U580" si="103">A517</f>
        <v>0</v>
      </c>
      <c r="V517" s="96" t="str">
        <f t="shared" ref="V517:V580" si="104">B517</f>
        <v/>
      </c>
      <c r="W517" s="97" t="str">
        <f t="shared" ref="W517:W580" si="105">C517</f>
        <v/>
      </c>
      <c r="X517" s="96">
        <f t="shared" ref="X517:X580" si="106">D517</f>
        <v>0</v>
      </c>
      <c r="Y517" s="96" t="str">
        <f t="shared" si="98"/>
        <v/>
      </c>
      <c r="Z517" s="96" t="str">
        <f t="shared" si="96"/>
        <v>年0月</v>
      </c>
      <c r="AA517" s="96">
        <f t="shared" si="99"/>
        <v>2000</v>
      </c>
      <c r="AB517" s="96">
        <f t="shared" si="97"/>
        <v>2000</v>
      </c>
      <c r="AC517" s="96"/>
      <c r="AD517" s="96"/>
    </row>
    <row r="518" spans="1:30" ht="18.75" customHeight="1">
      <c r="A518" s="62"/>
      <c r="B518" s="23" t="str">
        <f>IFERROR(VLOOKUP($A518,②利用者名簿!$A:$D,2,0),"")</f>
        <v/>
      </c>
      <c r="C518" s="108" t="str">
        <f>IF(D518=0,"",IF(D518&gt;3,①基本情報!$B$5,①基本情報!$B$5+1))</f>
        <v/>
      </c>
      <c r="D518" s="65"/>
      <c r="E518" s="65"/>
      <c r="F518" s="35" t="str">
        <f t="shared" si="101"/>
        <v>//</v>
      </c>
      <c r="G518" s="62"/>
      <c r="H518" s="62"/>
      <c r="I518" s="23" t="str">
        <f t="shared" ref="I518:I581" si="107">IFERROR(MROUND((ROUNDDOWN($H518,-2)-ROUNDDOWN($G518,-2))/100+(RIGHT($H518,2)-RIGHT($G518,2))/60,0.5),"")</f>
        <v/>
      </c>
      <c r="J518" s="62"/>
      <c r="K518" s="64"/>
      <c r="L518" s="64"/>
      <c r="M518" s="62"/>
      <c r="N518" s="23" t="str">
        <f>IFERROR(VLOOKUP($A518,②利用者名簿!$A:$D,3,0),"")</f>
        <v/>
      </c>
      <c r="O518" s="39" t="str">
        <f>IFERROR(2*①基本情報!$B$12*③入力シート!I518,"")</f>
        <v/>
      </c>
      <c r="P518" s="39" t="str">
        <f>IFERROR(N518*③入力シート!I518,"")</f>
        <v/>
      </c>
      <c r="Q518" s="23" t="str">
        <f>IFERROR(VLOOKUP($A518,②利用者名簿!$A:$D,4,0),"")</f>
        <v/>
      </c>
      <c r="S518" s="96">
        <f t="shared" ref="S518:S581" si="108">IF(U518=0,S517,IF(T518=T517,S517,S517+1))</f>
        <v>1</v>
      </c>
      <c r="T518" s="96" t="str">
        <f t="shared" si="102"/>
        <v/>
      </c>
      <c r="U518" s="96">
        <f t="shared" si="103"/>
        <v>0</v>
      </c>
      <c r="V518" s="96" t="str">
        <f t="shared" si="104"/>
        <v/>
      </c>
      <c r="W518" s="97" t="str">
        <f t="shared" si="105"/>
        <v/>
      </c>
      <c r="X518" s="96">
        <f t="shared" si="106"/>
        <v>0</v>
      </c>
      <c r="Y518" s="96" t="str">
        <f t="shared" si="98"/>
        <v/>
      </c>
      <c r="Z518" s="96" t="str">
        <f t="shared" ref="Z518:Z581" si="109">IF(W518=0,"",W518&amp;"年"&amp;X518&amp;"月")</f>
        <v>年0月</v>
      </c>
      <c r="AA518" s="96">
        <f t="shared" si="99"/>
        <v>2000</v>
      </c>
      <c r="AB518" s="96">
        <f t="shared" ref="AB518:AB581" si="110">U518*100+AA518</f>
        <v>2000</v>
      </c>
      <c r="AC518" s="96"/>
      <c r="AD518" s="96"/>
    </row>
    <row r="519" spans="1:30" ht="18.75" customHeight="1">
      <c r="A519" s="62"/>
      <c r="B519" s="23" t="str">
        <f>IFERROR(VLOOKUP($A519,②利用者名簿!$A:$D,2,0),"")</f>
        <v/>
      </c>
      <c r="C519" s="108" t="str">
        <f>IF(D519=0,"",IF(D519&gt;3,①基本情報!$B$5,①基本情報!$B$5+1))</f>
        <v/>
      </c>
      <c r="D519" s="65"/>
      <c r="E519" s="65"/>
      <c r="F519" s="35" t="str">
        <f t="shared" si="101"/>
        <v>//</v>
      </c>
      <c r="G519" s="62"/>
      <c r="H519" s="62"/>
      <c r="I519" s="23" t="str">
        <f t="shared" si="107"/>
        <v/>
      </c>
      <c r="J519" s="62"/>
      <c r="K519" s="64"/>
      <c r="L519" s="64"/>
      <c r="M519" s="62"/>
      <c r="N519" s="23" t="str">
        <f>IFERROR(VLOOKUP($A519,②利用者名簿!$A:$D,3,0),"")</f>
        <v/>
      </c>
      <c r="O519" s="39" t="str">
        <f>IFERROR(2*①基本情報!$B$12*③入力シート!I519,"")</f>
        <v/>
      </c>
      <c r="P519" s="39" t="str">
        <f>IFERROR(N519*③入力シート!I519,"")</f>
        <v/>
      </c>
      <c r="Q519" s="23" t="str">
        <f>IFERROR(VLOOKUP($A519,②利用者名簿!$A:$D,4,0),"")</f>
        <v/>
      </c>
      <c r="S519" s="96">
        <f t="shared" si="108"/>
        <v>1</v>
      </c>
      <c r="T519" s="96" t="str">
        <f t="shared" si="102"/>
        <v/>
      </c>
      <c r="U519" s="96">
        <f t="shared" si="103"/>
        <v>0</v>
      </c>
      <c r="V519" s="96" t="str">
        <f t="shared" si="104"/>
        <v/>
      </c>
      <c r="W519" s="97" t="str">
        <f t="shared" si="105"/>
        <v/>
      </c>
      <c r="X519" s="96">
        <f t="shared" si="106"/>
        <v>0</v>
      </c>
      <c r="Y519" s="96" t="str">
        <f t="shared" si="98"/>
        <v/>
      </c>
      <c r="Z519" s="96" t="str">
        <f t="shared" si="109"/>
        <v>年0月</v>
      </c>
      <c r="AA519" s="96">
        <f t="shared" si="99"/>
        <v>2000</v>
      </c>
      <c r="AB519" s="96">
        <f t="shared" si="110"/>
        <v>2000</v>
      </c>
      <c r="AC519" s="96"/>
      <c r="AD519" s="96"/>
    </row>
    <row r="520" spans="1:30" ht="18.75" customHeight="1">
      <c r="A520" s="62"/>
      <c r="B520" s="23" t="str">
        <f>IFERROR(VLOOKUP($A520,②利用者名簿!$A:$D,2,0),"")</f>
        <v/>
      </c>
      <c r="C520" s="108" t="str">
        <f>IF(D520=0,"",IF(D520&gt;3,①基本情報!$B$5,①基本情報!$B$5+1))</f>
        <v/>
      </c>
      <c r="D520" s="65"/>
      <c r="E520" s="65"/>
      <c r="F520" s="35" t="str">
        <f t="shared" si="101"/>
        <v>//</v>
      </c>
      <c r="G520" s="62"/>
      <c r="H520" s="62"/>
      <c r="I520" s="23" t="str">
        <f t="shared" si="107"/>
        <v/>
      </c>
      <c r="J520" s="62"/>
      <c r="K520" s="64"/>
      <c r="L520" s="64"/>
      <c r="M520" s="62"/>
      <c r="N520" s="23" t="str">
        <f>IFERROR(VLOOKUP($A520,②利用者名簿!$A:$D,3,0),"")</f>
        <v/>
      </c>
      <c r="O520" s="39" t="str">
        <f>IFERROR(2*①基本情報!$B$12*③入力シート!I520,"")</f>
        <v/>
      </c>
      <c r="P520" s="39" t="str">
        <f>IFERROR(N520*③入力シート!I520,"")</f>
        <v/>
      </c>
      <c r="Q520" s="23" t="str">
        <f>IFERROR(VLOOKUP($A520,②利用者名簿!$A:$D,4,0),"")</f>
        <v/>
      </c>
      <c r="S520" s="96">
        <f t="shared" si="108"/>
        <v>1</v>
      </c>
      <c r="T520" s="96" t="str">
        <f t="shared" si="102"/>
        <v/>
      </c>
      <c r="U520" s="96">
        <f t="shared" si="103"/>
        <v>0</v>
      </c>
      <c r="V520" s="96" t="str">
        <f t="shared" si="104"/>
        <v/>
      </c>
      <c r="W520" s="97" t="str">
        <f t="shared" si="105"/>
        <v/>
      </c>
      <c r="X520" s="96">
        <f t="shared" si="106"/>
        <v>0</v>
      </c>
      <c r="Y520" s="96" t="str">
        <f t="shared" si="98"/>
        <v/>
      </c>
      <c r="Z520" s="96" t="str">
        <f t="shared" si="109"/>
        <v>年0月</v>
      </c>
      <c r="AA520" s="96">
        <f t="shared" si="99"/>
        <v>2000</v>
      </c>
      <c r="AB520" s="96">
        <f t="shared" si="110"/>
        <v>2000</v>
      </c>
      <c r="AC520" s="96"/>
      <c r="AD520" s="96"/>
    </row>
    <row r="521" spans="1:30" ht="18.75" customHeight="1">
      <c r="A521" s="62"/>
      <c r="B521" s="23" t="str">
        <f>IFERROR(VLOOKUP($A521,②利用者名簿!$A:$D,2,0),"")</f>
        <v/>
      </c>
      <c r="C521" s="108" t="str">
        <f>IF(D521=0,"",IF(D521&gt;3,①基本情報!$B$5,①基本情報!$B$5+1))</f>
        <v/>
      </c>
      <c r="D521" s="65"/>
      <c r="E521" s="65"/>
      <c r="F521" s="35" t="str">
        <f t="shared" si="101"/>
        <v>//</v>
      </c>
      <c r="G521" s="62"/>
      <c r="H521" s="62"/>
      <c r="I521" s="23" t="str">
        <f t="shared" si="107"/>
        <v/>
      </c>
      <c r="J521" s="62"/>
      <c r="K521" s="64"/>
      <c r="L521" s="64"/>
      <c r="M521" s="62"/>
      <c r="N521" s="23" t="str">
        <f>IFERROR(VLOOKUP($A521,②利用者名簿!$A:$D,3,0),"")</f>
        <v/>
      </c>
      <c r="O521" s="39" t="str">
        <f>IFERROR(2*①基本情報!$B$12*③入力シート!I521,"")</f>
        <v/>
      </c>
      <c r="P521" s="39" t="str">
        <f>IFERROR(N521*③入力シート!I521,"")</f>
        <v/>
      </c>
      <c r="Q521" s="23" t="str">
        <f>IFERROR(VLOOKUP($A521,②利用者名簿!$A:$D,4,0),"")</f>
        <v/>
      </c>
      <c r="S521" s="96">
        <f t="shared" si="108"/>
        <v>1</v>
      </c>
      <c r="T521" s="96" t="str">
        <f t="shared" si="102"/>
        <v/>
      </c>
      <c r="U521" s="96">
        <f t="shared" si="103"/>
        <v>0</v>
      </c>
      <c r="V521" s="96" t="str">
        <f t="shared" si="104"/>
        <v/>
      </c>
      <c r="W521" s="97" t="str">
        <f t="shared" si="105"/>
        <v/>
      </c>
      <c r="X521" s="96">
        <f t="shared" si="106"/>
        <v>0</v>
      </c>
      <c r="Y521" s="96" t="str">
        <f t="shared" si="98"/>
        <v/>
      </c>
      <c r="Z521" s="96" t="str">
        <f t="shared" si="109"/>
        <v>年0月</v>
      </c>
      <c r="AA521" s="96">
        <f t="shared" si="99"/>
        <v>2000</v>
      </c>
      <c r="AB521" s="96">
        <f t="shared" si="110"/>
        <v>2000</v>
      </c>
      <c r="AC521" s="96"/>
      <c r="AD521" s="96"/>
    </row>
    <row r="522" spans="1:30" ht="18.75" customHeight="1">
      <c r="A522" s="62"/>
      <c r="B522" s="23" t="str">
        <f>IFERROR(VLOOKUP($A522,②利用者名簿!$A:$D,2,0),"")</f>
        <v/>
      </c>
      <c r="C522" s="108" t="str">
        <f>IF(D522=0,"",IF(D522&gt;3,①基本情報!$B$5,①基本情報!$B$5+1))</f>
        <v/>
      </c>
      <c r="D522" s="65"/>
      <c r="E522" s="65"/>
      <c r="F522" s="35" t="str">
        <f t="shared" si="101"/>
        <v>//</v>
      </c>
      <c r="G522" s="62"/>
      <c r="H522" s="62"/>
      <c r="I522" s="23" t="str">
        <f t="shared" si="107"/>
        <v/>
      </c>
      <c r="J522" s="62"/>
      <c r="K522" s="64"/>
      <c r="L522" s="64"/>
      <c r="M522" s="62"/>
      <c r="N522" s="23" t="str">
        <f>IFERROR(VLOOKUP($A522,②利用者名簿!$A:$D,3,0),"")</f>
        <v/>
      </c>
      <c r="O522" s="39" t="str">
        <f>IFERROR(2*①基本情報!$B$12*③入力シート!I522,"")</f>
        <v/>
      </c>
      <c r="P522" s="39" t="str">
        <f>IFERROR(N522*③入力シート!I522,"")</f>
        <v/>
      </c>
      <c r="Q522" s="23" t="str">
        <f>IFERROR(VLOOKUP($A522,②利用者名簿!$A:$D,4,0),"")</f>
        <v/>
      </c>
      <c r="S522" s="96">
        <f t="shared" si="108"/>
        <v>1</v>
      </c>
      <c r="T522" s="96" t="str">
        <f t="shared" si="102"/>
        <v/>
      </c>
      <c r="U522" s="96">
        <f t="shared" si="103"/>
        <v>0</v>
      </c>
      <c r="V522" s="96" t="str">
        <f t="shared" si="104"/>
        <v/>
      </c>
      <c r="W522" s="97" t="str">
        <f t="shared" si="105"/>
        <v/>
      </c>
      <c r="X522" s="96">
        <f t="shared" si="106"/>
        <v>0</v>
      </c>
      <c r="Y522" s="96" t="str">
        <f t="shared" ref="Y522:Y585" si="111">IFERROR(IF(W522=0,"",$W522*100+X522),"")</f>
        <v/>
      </c>
      <c r="Z522" s="96" t="str">
        <f t="shared" si="109"/>
        <v>年0月</v>
      </c>
      <c r="AA522" s="96">
        <f t="shared" si="99"/>
        <v>2000</v>
      </c>
      <c r="AB522" s="96">
        <f t="shared" si="110"/>
        <v>2000</v>
      </c>
      <c r="AC522" s="96"/>
      <c r="AD522" s="96"/>
    </row>
    <row r="523" spans="1:30" ht="18.75" customHeight="1">
      <c r="A523" s="62"/>
      <c r="B523" s="23" t="str">
        <f>IFERROR(VLOOKUP($A523,②利用者名簿!$A:$D,2,0),"")</f>
        <v/>
      </c>
      <c r="C523" s="108" t="str">
        <f>IF(D523=0,"",IF(D523&gt;3,①基本情報!$B$5,①基本情報!$B$5+1))</f>
        <v/>
      </c>
      <c r="D523" s="65"/>
      <c r="E523" s="65"/>
      <c r="F523" s="35" t="str">
        <f t="shared" si="101"/>
        <v>//</v>
      </c>
      <c r="G523" s="62"/>
      <c r="H523" s="62"/>
      <c r="I523" s="23" t="str">
        <f t="shared" si="107"/>
        <v/>
      </c>
      <c r="J523" s="62"/>
      <c r="K523" s="64"/>
      <c r="L523" s="64"/>
      <c r="M523" s="62"/>
      <c r="N523" s="23" t="str">
        <f>IFERROR(VLOOKUP($A523,②利用者名簿!$A:$D,3,0),"")</f>
        <v/>
      </c>
      <c r="O523" s="39" t="str">
        <f>IFERROR(2*①基本情報!$B$12*③入力シート!I523,"")</f>
        <v/>
      </c>
      <c r="P523" s="39" t="str">
        <f>IFERROR(N523*③入力シート!I523,"")</f>
        <v/>
      </c>
      <c r="Q523" s="23" t="str">
        <f>IFERROR(VLOOKUP($A523,②利用者名簿!$A:$D,4,0),"")</f>
        <v/>
      </c>
      <c r="S523" s="96">
        <f t="shared" si="108"/>
        <v>1</v>
      </c>
      <c r="T523" s="96" t="str">
        <f t="shared" si="102"/>
        <v/>
      </c>
      <c r="U523" s="96">
        <f t="shared" si="103"/>
        <v>0</v>
      </c>
      <c r="V523" s="96" t="str">
        <f t="shared" si="104"/>
        <v/>
      </c>
      <c r="W523" s="97" t="str">
        <f t="shared" si="105"/>
        <v/>
      </c>
      <c r="X523" s="96">
        <f t="shared" si="106"/>
        <v>0</v>
      </c>
      <c r="Y523" s="96" t="str">
        <f t="shared" si="111"/>
        <v/>
      </c>
      <c r="Z523" s="96" t="str">
        <f t="shared" si="109"/>
        <v>年0月</v>
      </c>
      <c r="AA523" s="96">
        <f t="shared" si="99"/>
        <v>2000</v>
      </c>
      <c r="AB523" s="96">
        <f t="shared" si="110"/>
        <v>2000</v>
      </c>
      <c r="AC523" s="96"/>
      <c r="AD523" s="96"/>
    </row>
    <row r="524" spans="1:30" ht="18.75" customHeight="1">
      <c r="A524" s="62"/>
      <c r="B524" s="23" t="str">
        <f>IFERROR(VLOOKUP($A524,②利用者名簿!$A:$D,2,0),"")</f>
        <v/>
      </c>
      <c r="C524" s="108" t="str">
        <f>IF(D524=0,"",IF(D524&gt;3,①基本情報!$B$5,①基本情報!$B$5+1))</f>
        <v/>
      </c>
      <c r="D524" s="65"/>
      <c r="E524" s="65"/>
      <c r="F524" s="35" t="str">
        <f t="shared" si="101"/>
        <v>//</v>
      </c>
      <c r="G524" s="62"/>
      <c r="H524" s="62"/>
      <c r="I524" s="23" t="str">
        <f t="shared" si="107"/>
        <v/>
      </c>
      <c r="J524" s="62"/>
      <c r="K524" s="64"/>
      <c r="L524" s="64"/>
      <c r="M524" s="62"/>
      <c r="N524" s="23" t="str">
        <f>IFERROR(VLOOKUP($A524,②利用者名簿!$A:$D,3,0),"")</f>
        <v/>
      </c>
      <c r="O524" s="39" t="str">
        <f>IFERROR(2*①基本情報!$B$12*③入力シート!I524,"")</f>
        <v/>
      </c>
      <c r="P524" s="39" t="str">
        <f>IFERROR(N524*③入力シート!I524,"")</f>
        <v/>
      </c>
      <c r="Q524" s="23" t="str">
        <f>IFERROR(VLOOKUP($A524,②利用者名簿!$A:$D,4,0),"")</f>
        <v/>
      </c>
      <c r="S524" s="96">
        <f t="shared" si="108"/>
        <v>1</v>
      </c>
      <c r="T524" s="96" t="str">
        <f t="shared" si="102"/>
        <v/>
      </c>
      <c r="U524" s="96">
        <f t="shared" si="103"/>
        <v>0</v>
      </c>
      <c r="V524" s="96" t="str">
        <f t="shared" si="104"/>
        <v/>
      </c>
      <c r="W524" s="97" t="str">
        <f t="shared" si="105"/>
        <v/>
      </c>
      <c r="X524" s="96">
        <f t="shared" si="106"/>
        <v>0</v>
      </c>
      <c r="Y524" s="96" t="str">
        <f t="shared" si="111"/>
        <v/>
      </c>
      <c r="Z524" s="96" t="str">
        <f t="shared" si="109"/>
        <v>年0月</v>
      </c>
      <c r="AA524" s="96">
        <f t="shared" si="99"/>
        <v>2000</v>
      </c>
      <c r="AB524" s="96">
        <f t="shared" si="110"/>
        <v>2000</v>
      </c>
      <c r="AC524" s="96"/>
      <c r="AD524" s="96"/>
    </row>
    <row r="525" spans="1:30" ht="18.75" customHeight="1">
      <c r="A525" s="62"/>
      <c r="B525" s="23" t="str">
        <f>IFERROR(VLOOKUP($A525,②利用者名簿!$A:$D,2,0),"")</f>
        <v/>
      </c>
      <c r="C525" s="108" t="str">
        <f>IF(D525=0,"",IF(D525&gt;3,①基本情報!$B$5,①基本情報!$B$5+1))</f>
        <v/>
      </c>
      <c r="D525" s="65"/>
      <c r="E525" s="65"/>
      <c r="F525" s="35" t="str">
        <f t="shared" si="101"/>
        <v>//</v>
      </c>
      <c r="G525" s="62"/>
      <c r="H525" s="62"/>
      <c r="I525" s="23" t="str">
        <f t="shared" si="107"/>
        <v/>
      </c>
      <c r="J525" s="62"/>
      <c r="K525" s="64"/>
      <c r="L525" s="64"/>
      <c r="M525" s="62"/>
      <c r="N525" s="23" t="str">
        <f>IFERROR(VLOOKUP($A525,②利用者名簿!$A:$D,3,0),"")</f>
        <v/>
      </c>
      <c r="O525" s="39" t="str">
        <f>IFERROR(2*①基本情報!$B$12*③入力シート!I525,"")</f>
        <v/>
      </c>
      <c r="P525" s="39" t="str">
        <f>IFERROR(N525*③入力シート!I525,"")</f>
        <v/>
      </c>
      <c r="Q525" s="23" t="str">
        <f>IFERROR(VLOOKUP($A525,②利用者名簿!$A:$D,4,0),"")</f>
        <v/>
      </c>
      <c r="S525" s="96">
        <f t="shared" si="108"/>
        <v>1</v>
      </c>
      <c r="T525" s="96" t="str">
        <f t="shared" si="102"/>
        <v/>
      </c>
      <c r="U525" s="96">
        <f t="shared" si="103"/>
        <v>0</v>
      </c>
      <c r="V525" s="96" t="str">
        <f t="shared" si="104"/>
        <v/>
      </c>
      <c r="W525" s="97" t="str">
        <f t="shared" si="105"/>
        <v/>
      </c>
      <c r="X525" s="96">
        <f t="shared" si="106"/>
        <v>0</v>
      </c>
      <c r="Y525" s="96" t="str">
        <f t="shared" si="111"/>
        <v/>
      </c>
      <c r="Z525" s="96" t="str">
        <f t="shared" si="109"/>
        <v>年0月</v>
      </c>
      <c r="AA525" s="96">
        <f t="shared" si="99"/>
        <v>2000</v>
      </c>
      <c r="AB525" s="96">
        <f t="shared" si="110"/>
        <v>2000</v>
      </c>
      <c r="AC525" s="96"/>
      <c r="AD525" s="96"/>
    </row>
    <row r="526" spans="1:30" ht="18.75" customHeight="1">
      <c r="A526" s="62"/>
      <c r="B526" s="23" t="str">
        <f>IFERROR(VLOOKUP($A526,②利用者名簿!$A:$D,2,0),"")</f>
        <v/>
      </c>
      <c r="C526" s="108" t="str">
        <f>IF(D526=0,"",IF(D526&gt;3,①基本情報!$B$5,①基本情報!$B$5+1))</f>
        <v/>
      </c>
      <c r="D526" s="65"/>
      <c r="E526" s="65"/>
      <c r="F526" s="35" t="str">
        <f t="shared" si="101"/>
        <v>//</v>
      </c>
      <c r="G526" s="62"/>
      <c r="H526" s="62"/>
      <c r="I526" s="23" t="str">
        <f t="shared" si="107"/>
        <v/>
      </c>
      <c r="J526" s="62"/>
      <c r="K526" s="64"/>
      <c r="L526" s="64"/>
      <c r="M526" s="62"/>
      <c r="N526" s="23" t="str">
        <f>IFERROR(VLOOKUP($A526,②利用者名簿!$A:$D,3,0),"")</f>
        <v/>
      </c>
      <c r="O526" s="39" t="str">
        <f>IFERROR(2*①基本情報!$B$12*③入力シート!I526,"")</f>
        <v/>
      </c>
      <c r="P526" s="39" t="str">
        <f>IFERROR(N526*③入力シート!I526,"")</f>
        <v/>
      </c>
      <c r="Q526" s="23" t="str">
        <f>IFERROR(VLOOKUP($A526,②利用者名簿!$A:$D,4,0),"")</f>
        <v/>
      </c>
      <c r="S526" s="96">
        <f t="shared" si="108"/>
        <v>1</v>
      </c>
      <c r="T526" s="96" t="str">
        <f t="shared" si="102"/>
        <v/>
      </c>
      <c r="U526" s="96">
        <f t="shared" si="103"/>
        <v>0</v>
      </c>
      <c r="V526" s="96" t="str">
        <f t="shared" si="104"/>
        <v/>
      </c>
      <c r="W526" s="97" t="str">
        <f t="shared" si="105"/>
        <v/>
      </c>
      <c r="X526" s="96">
        <f t="shared" si="106"/>
        <v>0</v>
      </c>
      <c r="Y526" s="96" t="str">
        <f t="shared" si="111"/>
        <v/>
      </c>
      <c r="Z526" s="96" t="str">
        <f t="shared" si="109"/>
        <v>年0月</v>
      </c>
      <c r="AA526" s="96">
        <f t="shared" si="99"/>
        <v>2000</v>
      </c>
      <c r="AB526" s="96">
        <f t="shared" si="110"/>
        <v>2000</v>
      </c>
      <c r="AC526" s="96"/>
      <c r="AD526" s="96"/>
    </row>
    <row r="527" spans="1:30" ht="18.75" customHeight="1">
      <c r="A527" s="62"/>
      <c r="B527" s="23" t="str">
        <f>IFERROR(VLOOKUP($A527,②利用者名簿!$A:$D,2,0),"")</f>
        <v/>
      </c>
      <c r="C527" s="108" t="str">
        <f>IF(D527=0,"",IF(D527&gt;3,①基本情報!$B$5,①基本情報!$B$5+1))</f>
        <v/>
      </c>
      <c r="D527" s="65"/>
      <c r="E527" s="65"/>
      <c r="F527" s="35" t="str">
        <f t="shared" si="101"/>
        <v>//</v>
      </c>
      <c r="G527" s="62"/>
      <c r="H527" s="62"/>
      <c r="I527" s="23" t="str">
        <f t="shared" si="107"/>
        <v/>
      </c>
      <c r="J527" s="62"/>
      <c r="K527" s="64"/>
      <c r="L527" s="64"/>
      <c r="M527" s="62"/>
      <c r="N527" s="23" t="str">
        <f>IFERROR(VLOOKUP($A527,②利用者名簿!$A:$D,3,0),"")</f>
        <v/>
      </c>
      <c r="O527" s="39" t="str">
        <f>IFERROR(2*①基本情報!$B$12*③入力シート!I527,"")</f>
        <v/>
      </c>
      <c r="P527" s="39" t="str">
        <f>IFERROR(N527*③入力シート!I527,"")</f>
        <v/>
      </c>
      <c r="Q527" s="23" t="str">
        <f>IFERROR(VLOOKUP($A527,②利用者名簿!$A:$D,4,0),"")</f>
        <v/>
      </c>
      <c r="S527" s="96">
        <f t="shared" si="108"/>
        <v>1</v>
      </c>
      <c r="T527" s="96" t="str">
        <f t="shared" si="102"/>
        <v/>
      </c>
      <c r="U527" s="96">
        <f t="shared" si="103"/>
        <v>0</v>
      </c>
      <c r="V527" s="96" t="str">
        <f t="shared" si="104"/>
        <v/>
      </c>
      <c r="W527" s="97" t="str">
        <f t="shared" si="105"/>
        <v/>
      </c>
      <c r="X527" s="96">
        <f t="shared" si="106"/>
        <v>0</v>
      </c>
      <c r="Y527" s="96" t="str">
        <f t="shared" si="111"/>
        <v/>
      </c>
      <c r="Z527" s="96" t="str">
        <f t="shared" si="109"/>
        <v>年0月</v>
      </c>
      <c r="AA527" s="96">
        <f t="shared" si="99"/>
        <v>2000</v>
      </c>
      <c r="AB527" s="96">
        <f t="shared" si="110"/>
        <v>2000</v>
      </c>
      <c r="AC527" s="96"/>
      <c r="AD527" s="96"/>
    </row>
    <row r="528" spans="1:30" ht="18.75" customHeight="1">
      <c r="A528" s="62"/>
      <c r="B528" s="23" t="str">
        <f>IFERROR(VLOOKUP($A528,②利用者名簿!$A:$D,2,0),"")</f>
        <v/>
      </c>
      <c r="C528" s="108" t="str">
        <f>IF(D528=0,"",IF(D528&gt;3,①基本情報!$B$5,①基本情報!$B$5+1))</f>
        <v/>
      </c>
      <c r="D528" s="65"/>
      <c r="E528" s="65"/>
      <c r="F528" s="35" t="str">
        <f t="shared" si="101"/>
        <v>//</v>
      </c>
      <c r="G528" s="62"/>
      <c r="H528" s="62"/>
      <c r="I528" s="23" t="str">
        <f t="shared" si="107"/>
        <v/>
      </c>
      <c r="J528" s="62"/>
      <c r="K528" s="64"/>
      <c r="L528" s="64"/>
      <c r="M528" s="62"/>
      <c r="N528" s="23" t="str">
        <f>IFERROR(VLOOKUP($A528,②利用者名簿!$A:$D,3,0),"")</f>
        <v/>
      </c>
      <c r="O528" s="39" t="str">
        <f>IFERROR(2*①基本情報!$B$12*③入力シート!I528,"")</f>
        <v/>
      </c>
      <c r="P528" s="39" t="str">
        <f>IFERROR(N528*③入力シート!I528,"")</f>
        <v/>
      </c>
      <c r="Q528" s="23" t="str">
        <f>IFERROR(VLOOKUP($A528,②利用者名簿!$A:$D,4,0),"")</f>
        <v/>
      </c>
      <c r="S528" s="96">
        <f t="shared" si="108"/>
        <v>1</v>
      </c>
      <c r="T528" s="96" t="str">
        <f t="shared" si="102"/>
        <v/>
      </c>
      <c r="U528" s="96">
        <f t="shared" si="103"/>
        <v>0</v>
      </c>
      <c r="V528" s="96" t="str">
        <f t="shared" si="104"/>
        <v/>
      </c>
      <c r="W528" s="97" t="str">
        <f t="shared" si="105"/>
        <v/>
      </c>
      <c r="X528" s="96">
        <f t="shared" si="106"/>
        <v>0</v>
      </c>
      <c r="Y528" s="96" t="str">
        <f t="shared" si="111"/>
        <v/>
      </c>
      <c r="Z528" s="96" t="str">
        <f t="shared" si="109"/>
        <v>年0月</v>
      </c>
      <c r="AA528" s="96">
        <f t="shared" si="99"/>
        <v>2000</v>
      </c>
      <c r="AB528" s="96">
        <f t="shared" si="110"/>
        <v>2000</v>
      </c>
      <c r="AC528" s="96"/>
      <c r="AD528" s="96"/>
    </row>
    <row r="529" spans="1:30" ht="18.75" customHeight="1">
      <c r="A529" s="62"/>
      <c r="B529" s="23" t="str">
        <f>IFERROR(VLOOKUP($A529,②利用者名簿!$A:$D,2,0),"")</f>
        <v/>
      </c>
      <c r="C529" s="108" t="str">
        <f>IF(D529=0,"",IF(D529&gt;3,①基本情報!$B$5,①基本情報!$B$5+1))</f>
        <v/>
      </c>
      <c r="D529" s="65"/>
      <c r="E529" s="65"/>
      <c r="F529" s="35" t="str">
        <f t="shared" si="101"/>
        <v>//</v>
      </c>
      <c r="G529" s="62"/>
      <c r="H529" s="62"/>
      <c r="I529" s="23" t="str">
        <f t="shared" si="107"/>
        <v/>
      </c>
      <c r="J529" s="62"/>
      <c r="K529" s="64"/>
      <c r="L529" s="64"/>
      <c r="M529" s="62"/>
      <c r="N529" s="23" t="str">
        <f>IFERROR(VLOOKUP($A529,②利用者名簿!$A:$D,3,0),"")</f>
        <v/>
      </c>
      <c r="O529" s="39" t="str">
        <f>IFERROR(2*①基本情報!$B$12*③入力シート!I529,"")</f>
        <v/>
      </c>
      <c r="P529" s="39" t="str">
        <f>IFERROR(N529*③入力シート!I529,"")</f>
        <v/>
      </c>
      <c r="Q529" s="23" t="str">
        <f>IFERROR(VLOOKUP($A529,②利用者名簿!$A:$D,4,0),"")</f>
        <v/>
      </c>
      <c r="S529" s="96">
        <f t="shared" si="108"/>
        <v>1</v>
      </c>
      <c r="T529" s="96" t="str">
        <f t="shared" si="102"/>
        <v/>
      </c>
      <c r="U529" s="96">
        <f t="shared" si="103"/>
        <v>0</v>
      </c>
      <c r="V529" s="96" t="str">
        <f t="shared" si="104"/>
        <v/>
      </c>
      <c r="W529" s="97" t="str">
        <f t="shared" si="105"/>
        <v/>
      </c>
      <c r="X529" s="96">
        <f t="shared" si="106"/>
        <v>0</v>
      </c>
      <c r="Y529" s="96" t="str">
        <f t="shared" si="111"/>
        <v/>
      </c>
      <c r="Z529" s="96" t="str">
        <f t="shared" si="109"/>
        <v>年0月</v>
      </c>
      <c r="AA529" s="96">
        <f t="shared" si="99"/>
        <v>2000</v>
      </c>
      <c r="AB529" s="96">
        <f t="shared" si="110"/>
        <v>2000</v>
      </c>
      <c r="AC529" s="96"/>
      <c r="AD529" s="96"/>
    </row>
    <row r="530" spans="1:30" ht="18.75" customHeight="1">
      <c r="A530" s="62"/>
      <c r="B530" s="23" t="str">
        <f>IFERROR(VLOOKUP($A530,②利用者名簿!$A:$D,2,0),"")</f>
        <v/>
      </c>
      <c r="C530" s="108" t="str">
        <f>IF(D530=0,"",IF(D530&gt;3,①基本情報!$B$5,①基本情報!$B$5+1))</f>
        <v/>
      </c>
      <c r="D530" s="65"/>
      <c r="E530" s="65"/>
      <c r="F530" s="35" t="str">
        <f t="shared" si="101"/>
        <v>//</v>
      </c>
      <c r="G530" s="62"/>
      <c r="H530" s="62"/>
      <c r="I530" s="23" t="str">
        <f t="shared" si="107"/>
        <v/>
      </c>
      <c r="J530" s="62"/>
      <c r="K530" s="64"/>
      <c r="L530" s="64"/>
      <c r="M530" s="62"/>
      <c r="N530" s="23" t="str">
        <f>IFERROR(VLOOKUP($A530,②利用者名簿!$A:$D,3,0),"")</f>
        <v/>
      </c>
      <c r="O530" s="39" t="str">
        <f>IFERROR(2*①基本情報!$B$12*③入力シート!I530,"")</f>
        <v/>
      </c>
      <c r="P530" s="39" t="str">
        <f>IFERROR(N530*③入力シート!I530,"")</f>
        <v/>
      </c>
      <c r="Q530" s="23" t="str">
        <f>IFERROR(VLOOKUP($A530,②利用者名簿!$A:$D,4,0),"")</f>
        <v/>
      </c>
      <c r="S530" s="96">
        <f t="shared" si="108"/>
        <v>1</v>
      </c>
      <c r="T530" s="96" t="str">
        <f t="shared" si="102"/>
        <v/>
      </c>
      <c r="U530" s="96">
        <f t="shared" si="103"/>
        <v>0</v>
      </c>
      <c r="V530" s="96" t="str">
        <f t="shared" si="104"/>
        <v/>
      </c>
      <c r="W530" s="97" t="str">
        <f t="shared" si="105"/>
        <v/>
      </c>
      <c r="X530" s="96">
        <f t="shared" si="106"/>
        <v>0</v>
      </c>
      <c r="Y530" s="96" t="str">
        <f t="shared" si="111"/>
        <v/>
      </c>
      <c r="Z530" s="96" t="str">
        <f t="shared" si="109"/>
        <v>年0月</v>
      </c>
      <c r="AA530" s="96">
        <f t="shared" si="99"/>
        <v>2000</v>
      </c>
      <c r="AB530" s="96">
        <f t="shared" si="110"/>
        <v>2000</v>
      </c>
      <c r="AC530" s="96"/>
      <c r="AD530" s="96"/>
    </row>
    <row r="531" spans="1:30" ht="18.75" customHeight="1">
      <c r="A531" s="62"/>
      <c r="B531" s="23" t="str">
        <f>IFERROR(VLOOKUP($A531,②利用者名簿!$A:$D,2,0),"")</f>
        <v/>
      </c>
      <c r="C531" s="108" t="str">
        <f>IF(D531=0,"",IF(D531&gt;3,①基本情報!$B$5,①基本情報!$B$5+1))</f>
        <v/>
      </c>
      <c r="D531" s="65"/>
      <c r="E531" s="65"/>
      <c r="F531" s="35" t="str">
        <f t="shared" si="101"/>
        <v>//</v>
      </c>
      <c r="G531" s="62"/>
      <c r="H531" s="62"/>
      <c r="I531" s="23" t="str">
        <f t="shared" si="107"/>
        <v/>
      </c>
      <c r="J531" s="62"/>
      <c r="K531" s="64"/>
      <c r="L531" s="64"/>
      <c r="M531" s="62"/>
      <c r="N531" s="23" t="str">
        <f>IFERROR(VLOOKUP($A531,②利用者名簿!$A:$D,3,0),"")</f>
        <v/>
      </c>
      <c r="O531" s="39" t="str">
        <f>IFERROR(2*①基本情報!$B$12*③入力シート!I531,"")</f>
        <v/>
      </c>
      <c r="P531" s="39" t="str">
        <f>IFERROR(N531*③入力シート!I531,"")</f>
        <v/>
      </c>
      <c r="Q531" s="23" t="str">
        <f>IFERROR(VLOOKUP($A531,②利用者名簿!$A:$D,4,0),"")</f>
        <v/>
      </c>
      <c r="S531" s="96">
        <f t="shared" si="108"/>
        <v>1</v>
      </c>
      <c r="T531" s="96" t="str">
        <f t="shared" si="102"/>
        <v/>
      </c>
      <c r="U531" s="96">
        <f t="shared" si="103"/>
        <v>0</v>
      </c>
      <c r="V531" s="96" t="str">
        <f t="shared" si="104"/>
        <v/>
      </c>
      <c r="W531" s="97" t="str">
        <f t="shared" si="105"/>
        <v/>
      </c>
      <c r="X531" s="96">
        <f t="shared" si="106"/>
        <v>0</v>
      </c>
      <c r="Y531" s="96" t="str">
        <f t="shared" si="111"/>
        <v/>
      </c>
      <c r="Z531" s="96" t="str">
        <f t="shared" si="109"/>
        <v>年0月</v>
      </c>
      <c r="AA531" s="96">
        <f t="shared" si="99"/>
        <v>2000</v>
      </c>
      <c r="AB531" s="96">
        <f t="shared" si="110"/>
        <v>2000</v>
      </c>
      <c r="AC531" s="96"/>
      <c r="AD531" s="96"/>
    </row>
    <row r="532" spans="1:30" ht="18.75" customHeight="1">
      <c r="A532" s="62"/>
      <c r="B532" s="23" t="str">
        <f>IFERROR(VLOOKUP($A532,②利用者名簿!$A:$D,2,0),"")</f>
        <v/>
      </c>
      <c r="C532" s="108" t="str">
        <f>IF(D532=0,"",IF(D532&gt;3,①基本情報!$B$5,①基本情報!$B$5+1))</f>
        <v/>
      </c>
      <c r="D532" s="65"/>
      <c r="E532" s="65"/>
      <c r="F532" s="35" t="str">
        <f t="shared" si="101"/>
        <v>//</v>
      </c>
      <c r="G532" s="62"/>
      <c r="H532" s="62"/>
      <c r="I532" s="23" t="str">
        <f t="shared" si="107"/>
        <v/>
      </c>
      <c r="J532" s="62"/>
      <c r="K532" s="64"/>
      <c r="L532" s="64"/>
      <c r="M532" s="62"/>
      <c r="N532" s="23" t="str">
        <f>IFERROR(VLOOKUP($A532,②利用者名簿!$A:$D,3,0),"")</f>
        <v/>
      </c>
      <c r="O532" s="39" t="str">
        <f>IFERROR(2*①基本情報!$B$12*③入力シート!I532,"")</f>
        <v/>
      </c>
      <c r="P532" s="39" t="str">
        <f>IFERROR(N532*③入力シート!I532,"")</f>
        <v/>
      </c>
      <c r="Q532" s="23" t="str">
        <f>IFERROR(VLOOKUP($A532,②利用者名簿!$A:$D,4,0),"")</f>
        <v/>
      </c>
      <c r="S532" s="96">
        <f t="shared" si="108"/>
        <v>1</v>
      </c>
      <c r="T532" s="96" t="str">
        <f t="shared" si="102"/>
        <v/>
      </c>
      <c r="U532" s="96">
        <f t="shared" si="103"/>
        <v>0</v>
      </c>
      <c r="V532" s="96" t="str">
        <f t="shared" si="104"/>
        <v/>
      </c>
      <c r="W532" s="97" t="str">
        <f t="shared" si="105"/>
        <v/>
      </c>
      <c r="X532" s="96">
        <f t="shared" si="106"/>
        <v>0</v>
      </c>
      <c r="Y532" s="96" t="str">
        <f t="shared" si="111"/>
        <v/>
      </c>
      <c r="Z532" s="96" t="str">
        <f t="shared" si="109"/>
        <v>年0月</v>
      </c>
      <c r="AA532" s="96">
        <f t="shared" si="99"/>
        <v>2000</v>
      </c>
      <c r="AB532" s="96">
        <f t="shared" si="110"/>
        <v>2000</v>
      </c>
      <c r="AC532" s="96"/>
      <c r="AD532" s="96"/>
    </row>
    <row r="533" spans="1:30" ht="18.75" customHeight="1">
      <c r="A533" s="62"/>
      <c r="B533" s="23" t="str">
        <f>IFERROR(VLOOKUP($A533,②利用者名簿!$A:$D,2,0),"")</f>
        <v/>
      </c>
      <c r="C533" s="108" t="str">
        <f>IF(D533=0,"",IF(D533&gt;3,①基本情報!$B$5,①基本情報!$B$5+1))</f>
        <v/>
      </c>
      <c r="D533" s="65"/>
      <c r="E533" s="65"/>
      <c r="F533" s="35" t="str">
        <f t="shared" si="101"/>
        <v>//</v>
      </c>
      <c r="G533" s="62"/>
      <c r="H533" s="62"/>
      <c r="I533" s="23" t="str">
        <f t="shared" si="107"/>
        <v/>
      </c>
      <c r="J533" s="62"/>
      <c r="K533" s="64"/>
      <c r="L533" s="64"/>
      <c r="M533" s="62"/>
      <c r="N533" s="23" t="str">
        <f>IFERROR(VLOOKUP($A533,②利用者名簿!$A:$D,3,0),"")</f>
        <v/>
      </c>
      <c r="O533" s="39" t="str">
        <f>IFERROR(2*①基本情報!$B$12*③入力シート!I533,"")</f>
        <v/>
      </c>
      <c r="P533" s="39" t="str">
        <f>IFERROR(N533*③入力シート!I533,"")</f>
        <v/>
      </c>
      <c r="Q533" s="23" t="str">
        <f>IFERROR(VLOOKUP($A533,②利用者名簿!$A:$D,4,0),"")</f>
        <v/>
      </c>
      <c r="S533" s="96">
        <f t="shared" si="108"/>
        <v>1</v>
      </c>
      <c r="T533" s="96" t="str">
        <f t="shared" si="102"/>
        <v/>
      </c>
      <c r="U533" s="96">
        <f t="shared" si="103"/>
        <v>0</v>
      </c>
      <c r="V533" s="96" t="str">
        <f t="shared" si="104"/>
        <v/>
      </c>
      <c r="W533" s="97" t="str">
        <f t="shared" si="105"/>
        <v/>
      </c>
      <c r="X533" s="96">
        <f t="shared" si="106"/>
        <v>0</v>
      </c>
      <c r="Y533" s="96" t="str">
        <f t="shared" si="111"/>
        <v/>
      </c>
      <c r="Z533" s="96" t="str">
        <f t="shared" si="109"/>
        <v>年0月</v>
      </c>
      <c r="AA533" s="96">
        <f t="shared" si="99"/>
        <v>2000</v>
      </c>
      <c r="AB533" s="96">
        <f t="shared" si="110"/>
        <v>2000</v>
      </c>
      <c r="AC533" s="96"/>
      <c r="AD533" s="96"/>
    </row>
    <row r="534" spans="1:30" ht="18.75" customHeight="1">
      <c r="A534" s="62"/>
      <c r="B534" s="23" t="str">
        <f>IFERROR(VLOOKUP($A534,②利用者名簿!$A:$D,2,0),"")</f>
        <v/>
      </c>
      <c r="C534" s="108" t="str">
        <f>IF(D534=0,"",IF(D534&gt;3,①基本情報!$B$5,①基本情報!$B$5+1))</f>
        <v/>
      </c>
      <c r="D534" s="65"/>
      <c r="E534" s="65"/>
      <c r="F534" s="35" t="str">
        <f t="shared" si="101"/>
        <v>//</v>
      </c>
      <c r="G534" s="62"/>
      <c r="H534" s="62"/>
      <c r="I534" s="23" t="str">
        <f t="shared" si="107"/>
        <v/>
      </c>
      <c r="J534" s="62"/>
      <c r="K534" s="64"/>
      <c r="L534" s="64"/>
      <c r="M534" s="62"/>
      <c r="N534" s="23" t="str">
        <f>IFERROR(VLOOKUP($A534,②利用者名簿!$A:$D,3,0),"")</f>
        <v/>
      </c>
      <c r="O534" s="39" t="str">
        <f>IFERROR(2*①基本情報!$B$12*③入力シート!I534,"")</f>
        <v/>
      </c>
      <c r="P534" s="39" t="str">
        <f>IFERROR(N534*③入力シート!I534,"")</f>
        <v/>
      </c>
      <c r="Q534" s="23" t="str">
        <f>IFERROR(VLOOKUP($A534,②利用者名簿!$A:$D,4,0),"")</f>
        <v/>
      </c>
      <c r="S534" s="96">
        <f t="shared" si="108"/>
        <v>1</v>
      </c>
      <c r="T534" s="96" t="str">
        <f t="shared" si="102"/>
        <v/>
      </c>
      <c r="U534" s="96">
        <f t="shared" si="103"/>
        <v>0</v>
      </c>
      <c r="V534" s="96" t="str">
        <f t="shared" si="104"/>
        <v/>
      </c>
      <c r="W534" s="97" t="str">
        <f t="shared" si="105"/>
        <v/>
      </c>
      <c r="X534" s="96">
        <f t="shared" si="106"/>
        <v>0</v>
      </c>
      <c r="Y534" s="96" t="str">
        <f t="shared" si="111"/>
        <v/>
      </c>
      <c r="Z534" s="96" t="str">
        <f t="shared" si="109"/>
        <v>年0月</v>
      </c>
      <c r="AA534" s="96">
        <f t="shared" si="99"/>
        <v>2000</v>
      </c>
      <c r="AB534" s="96">
        <f t="shared" si="110"/>
        <v>2000</v>
      </c>
      <c r="AC534" s="96"/>
      <c r="AD534" s="96"/>
    </row>
    <row r="535" spans="1:30" ht="18.75" customHeight="1">
      <c r="A535" s="62"/>
      <c r="B535" s="23" t="str">
        <f>IFERROR(VLOOKUP($A535,②利用者名簿!$A:$D,2,0),"")</f>
        <v/>
      </c>
      <c r="C535" s="108" t="str">
        <f>IF(D535=0,"",IF(D535&gt;3,①基本情報!$B$5,①基本情報!$B$5+1))</f>
        <v/>
      </c>
      <c r="D535" s="65"/>
      <c r="E535" s="65"/>
      <c r="F535" s="35" t="str">
        <f t="shared" si="101"/>
        <v>//</v>
      </c>
      <c r="G535" s="62"/>
      <c r="H535" s="62"/>
      <c r="I535" s="23" t="str">
        <f t="shared" si="107"/>
        <v/>
      </c>
      <c r="J535" s="62"/>
      <c r="K535" s="64"/>
      <c r="L535" s="64"/>
      <c r="M535" s="62"/>
      <c r="N535" s="23" t="str">
        <f>IFERROR(VLOOKUP($A535,②利用者名簿!$A:$D,3,0),"")</f>
        <v/>
      </c>
      <c r="O535" s="39" t="str">
        <f>IFERROR(2*①基本情報!$B$12*③入力シート!I535,"")</f>
        <v/>
      </c>
      <c r="P535" s="39" t="str">
        <f>IFERROR(N535*③入力シート!I535,"")</f>
        <v/>
      </c>
      <c r="Q535" s="23" t="str">
        <f>IFERROR(VLOOKUP($A535,②利用者名簿!$A:$D,4,0),"")</f>
        <v/>
      </c>
      <c r="S535" s="96">
        <f t="shared" si="108"/>
        <v>1</v>
      </c>
      <c r="T535" s="96" t="str">
        <f t="shared" si="102"/>
        <v/>
      </c>
      <c r="U535" s="96">
        <f t="shared" si="103"/>
        <v>0</v>
      </c>
      <c r="V535" s="96" t="str">
        <f t="shared" si="104"/>
        <v/>
      </c>
      <c r="W535" s="97" t="str">
        <f t="shared" si="105"/>
        <v/>
      </c>
      <c r="X535" s="96">
        <f t="shared" si="106"/>
        <v>0</v>
      </c>
      <c r="Y535" s="96" t="str">
        <f t="shared" si="111"/>
        <v/>
      </c>
      <c r="Z535" s="96" t="str">
        <f t="shared" si="109"/>
        <v>年0月</v>
      </c>
      <c r="AA535" s="96">
        <f t="shared" si="99"/>
        <v>2000</v>
      </c>
      <c r="AB535" s="96">
        <f t="shared" si="110"/>
        <v>2000</v>
      </c>
      <c r="AC535" s="96"/>
      <c r="AD535" s="96"/>
    </row>
    <row r="536" spans="1:30" ht="18.75" customHeight="1">
      <c r="A536" s="62"/>
      <c r="B536" s="23" t="str">
        <f>IFERROR(VLOOKUP($A536,②利用者名簿!$A:$D,2,0),"")</f>
        <v/>
      </c>
      <c r="C536" s="108" t="str">
        <f>IF(D536=0,"",IF(D536&gt;3,①基本情報!$B$5,①基本情報!$B$5+1))</f>
        <v/>
      </c>
      <c r="D536" s="65"/>
      <c r="E536" s="65"/>
      <c r="F536" s="35" t="str">
        <f t="shared" si="101"/>
        <v>//</v>
      </c>
      <c r="G536" s="62"/>
      <c r="H536" s="62"/>
      <c r="I536" s="23" t="str">
        <f t="shared" si="107"/>
        <v/>
      </c>
      <c r="J536" s="62"/>
      <c r="K536" s="64"/>
      <c r="L536" s="64"/>
      <c r="M536" s="62"/>
      <c r="N536" s="23" t="str">
        <f>IFERROR(VLOOKUP($A536,②利用者名簿!$A:$D,3,0),"")</f>
        <v/>
      </c>
      <c r="O536" s="39" t="str">
        <f>IFERROR(2*①基本情報!$B$12*③入力シート!I536,"")</f>
        <v/>
      </c>
      <c r="P536" s="39" t="str">
        <f>IFERROR(N536*③入力シート!I536,"")</f>
        <v/>
      </c>
      <c r="Q536" s="23" t="str">
        <f>IFERROR(VLOOKUP($A536,②利用者名簿!$A:$D,4,0),"")</f>
        <v/>
      </c>
      <c r="S536" s="96">
        <f t="shared" si="108"/>
        <v>1</v>
      </c>
      <c r="T536" s="96" t="str">
        <f t="shared" si="102"/>
        <v/>
      </c>
      <c r="U536" s="96">
        <f t="shared" si="103"/>
        <v>0</v>
      </c>
      <c r="V536" s="96" t="str">
        <f t="shared" si="104"/>
        <v/>
      </c>
      <c r="W536" s="97" t="str">
        <f t="shared" si="105"/>
        <v/>
      </c>
      <c r="X536" s="96">
        <f t="shared" si="106"/>
        <v>0</v>
      </c>
      <c r="Y536" s="96" t="str">
        <f t="shared" si="111"/>
        <v/>
      </c>
      <c r="Z536" s="96" t="str">
        <f t="shared" si="109"/>
        <v>年0月</v>
      </c>
      <c r="AA536" s="96">
        <f t="shared" si="99"/>
        <v>2000</v>
      </c>
      <c r="AB536" s="96">
        <f t="shared" si="110"/>
        <v>2000</v>
      </c>
      <c r="AC536" s="96"/>
      <c r="AD536" s="96"/>
    </row>
    <row r="537" spans="1:30" ht="18.75" customHeight="1">
      <c r="A537" s="62"/>
      <c r="B537" s="23" t="str">
        <f>IFERROR(VLOOKUP($A537,②利用者名簿!$A:$D,2,0),"")</f>
        <v/>
      </c>
      <c r="C537" s="108" t="str">
        <f>IF(D537=0,"",IF(D537&gt;3,①基本情報!$B$5,①基本情報!$B$5+1))</f>
        <v/>
      </c>
      <c r="D537" s="65"/>
      <c r="E537" s="65"/>
      <c r="F537" s="35" t="str">
        <f t="shared" si="101"/>
        <v>//</v>
      </c>
      <c r="G537" s="62"/>
      <c r="H537" s="62"/>
      <c r="I537" s="23" t="str">
        <f t="shared" si="107"/>
        <v/>
      </c>
      <c r="J537" s="62"/>
      <c r="K537" s="64"/>
      <c r="L537" s="64"/>
      <c r="M537" s="62"/>
      <c r="N537" s="23" t="str">
        <f>IFERROR(VLOOKUP($A537,②利用者名簿!$A:$D,3,0),"")</f>
        <v/>
      </c>
      <c r="O537" s="39" t="str">
        <f>IFERROR(2*①基本情報!$B$12*③入力シート!I537,"")</f>
        <v/>
      </c>
      <c r="P537" s="39" t="str">
        <f>IFERROR(N537*③入力シート!I537,"")</f>
        <v/>
      </c>
      <c r="Q537" s="23" t="str">
        <f>IFERROR(VLOOKUP($A537,②利用者名簿!$A:$D,4,0),"")</f>
        <v/>
      </c>
      <c r="S537" s="96">
        <f t="shared" si="108"/>
        <v>1</v>
      </c>
      <c r="T537" s="96" t="str">
        <f t="shared" si="102"/>
        <v/>
      </c>
      <c r="U537" s="96">
        <f t="shared" si="103"/>
        <v>0</v>
      </c>
      <c r="V537" s="96" t="str">
        <f t="shared" si="104"/>
        <v/>
      </c>
      <c r="W537" s="97" t="str">
        <f t="shared" si="105"/>
        <v/>
      </c>
      <c r="X537" s="96">
        <f t="shared" si="106"/>
        <v>0</v>
      </c>
      <c r="Y537" s="96" t="str">
        <f t="shared" si="111"/>
        <v/>
      </c>
      <c r="Z537" s="96" t="str">
        <f t="shared" si="109"/>
        <v>年0月</v>
      </c>
      <c r="AA537" s="96">
        <f t="shared" si="99"/>
        <v>2000</v>
      </c>
      <c r="AB537" s="96">
        <f t="shared" si="110"/>
        <v>2000</v>
      </c>
      <c r="AC537" s="96"/>
      <c r="AD537" s="96"/>
    </row>
    <row r="538" spans="1:30" ht="18.75" customHeight="1">
      <c r="A538" s="62"/>
      <c r="B538" s="23" t="str">
        <f>IFERROR(VLOOKUP($A538,②利用者名簿!$A:$D,2,0),"")</f>
        <v/>
      </c>
      <c r="C538" s="108" t="str">
        <f>IF(D538=0,"",IF(D538&gt;3,①基本情報!$B$5,①基本情報!$B$5+1))</f>
        <v/>
      </c>
      <c r="D538" s="65"/>
      <c r="E538" s="65"/>
      <c r="F538" s="35" t="str">
        <f t="shared" si="101"/>
        <v>//</v>
      </c>
      <c r="G538" s="62"/>
      <c r="H538" s="62"/>
      <c r="I538" s="23" t="str">
        <f t="shared" si="107"/>
        <v/>
      </c>
      <c r="J538" s="62"/>
      <c r="K538" s="64"/>
      <c r="L538" s="64"/>
      <c r="M538" s="62"/>
      <c r="N538" s="23" t="str">
        <f>IFERROR(VLOOKUP($A538,②利用者名簿!$A:$D,3,0),"")</f>
        <v/>
      </c>
      <c r="O538" s="39" t="str">
        <f>IFERROR(2*①基本情報!$B$12*③入力シート!I538,"")</f>
        <v/>
      </c>
      <c r="P538" s="39" t="str">
        <f>IFERROR(N538*③入力シート!I538,"")</f>
        <v/>
      </c>
      <c r="Q538" s="23" t="str">
        <f>IFERROR(VLOOKUP($A538,②利用者名簿!$A:$D,4,0),"")</f>
        <v/>
      </c>
      <c r="S538" s="96">
        <f t="shared" si="108"/>
        <v>1</v>
      </c>
      <c r="T538" s="96" t="str">
        <f t="shared" si="102"/>
        <v/>
      </c>
      <c r="U538" s="96">
        <f t="shared" si="103"/>
        <v>0</v>
      </c>
      <c r="V538" s="96" t="str">
        <f t="shared" si="104"/>
        <v/>
      </c>
      <c r="W538" s="97" t="str">
        <f t="shared" si="105"/>
        <v/>
      </c>
      <c r="X538" s="96">
        <f t="shared" si="106"/>
        <v>0</v>
      </c>
      <c r="Y538" s="96" t="str">
        <f t="shared" si="111"/>
        <v/>
      </c>
      <c r="Z538" s="96" t="str">
        <f t="shared" si="109"/>
        <v>年0月</v>
      </c>
      <c r="AA538" s="96">
        <f t="shared" ref="AA538:AA601" si="112">COUNTIF($T$5:$T$2004,T538)</f>
        <v>2000</v>
      </c>
      <c r="AB538" s="96">
        <f t="shared" si="110"/>
        <v>2000</v>
      </c>
      <c r="AC538" s="96"/>
      <c r="AD538" s="96"/>
    </row>
    <row r="539" spans="1:30" ht="18.75" customHeight="1">
      <c r="A539" s="62"/>
      <c r="B539" s="23" t="str">
        <f>IFERROR(VLOOKUP($A539,②利用者名簿!$A:$D,2,0),"")</f>
        <v/>
      </c>
      <c r="C539" s="108" t="str">
        <f>IF(D539=0,"",IF(D539&gt;3,①基本情報!$B$5,①基本情報!$B$5+1))</f>
        <v/>
      </c>
      <c r="D539" s="65"/>
      <c r="E539" s="65"/>
      <c r="F539" s="35" t="str">
        <f t="shared" si="101"/>
        <v>//</v>
      </c>
      <c r="G539" s="62"/>
      <c r="H539" s="62"/>
      <c r="I539" s="23" t="str">
        <f t="shared" si="107"/>
        <v/>
      </c>
      <c r="J539" s="62"/>
      <c r="K539" s="64"/>
      <c r="L539" s="64"/>
      <c r="M539" s="62"/>
      <c r="N539" s="23" t="str">
        <f>IFERROR(VLOOKUP($A539,②利用者名簿!$A:$D,3,0),"")</f>
        <v/>
      </c>
      <c r="O539" s="39" t="str">
        <f>IFERROR(2*①基本情報!$B$12*③入力シート!I539,"")</f>
        <v/>
      </c>
      <c r="P539" s="39" t="str">
        <f>IFERROR(N539*③入力シート!I539,"")</f>
        <v/>
      </c>
      <c r="Q539" s="23" t="str">
        <f>IFERROR(VLOOKUP($A539,②利用者名簿!$A:$D,4,0),"")</f>
        <v/>
      </c>
      <c r="S539" s="96">
        <f t="shared" si="108"/>
        <v>1</v>
      </c>
      <c r="T539" s="96" t="str">
        <f t="shared" si="102"/>
        <v/>
      </c>
      <c r="U539" s="96">
        <f t="shared" si="103"/>
        <v>0</v>
      </c>
      <c r="V539" s="96" t="str">
        <f t="shared" si="104"/>
        <v/>
      </c>
      <c r="W539" s="97" t="str">
        <f t="shared" si="105"/>
        <v/>
      </c>
      <c r="X539" s="96">
        <f t="shared" si="106"/>
        <v>0</v>
      </c>
      <c r="Y539" s="96" t="str">
        <f t="shared" si="111"/>
        <v/>
      </c>
      <c r="Z539" s="96" t="str">
        <f t="shared" si="109"/>
        <v>年0月</v>
      </c>
      <c r="AA539" s="96">
        <f t="shared" si="112"/>
        <v>2000</v>
      </c>
      <c r="AB539" s="96">
        <f t="shared" si="110"/>
        <v>2000</v>
      </c>
      <c r="AC539" s="96"/>
      <c r="AD539" s="96"/>
    </row>
    <row r="540" spans="1:30" ht="18.75" customHeight="1">
      <c r="A540" s="62"/>
      <c r="B540" s="23" t="str">
        <f>IFERROR(VLOOKUP($A540,②利用者名簿!$A:$D,2,0),"")</f>
        <v/>
      </c>
      <c r="C540" s="108" t="str">
        <f>IF(D540=0,"",IF(D540&gt;3,①基本情報!$B$5,①基本情報!$B$5+1))</f>
        <v/>
      </c>
      <c r="D540" s="65"/>
      <c r="E540" s="65"/>
      <c r="F540" s="35" t="str">
        <f t="shared" si="101"/>
        <v>//</v>
      </c>
      <c r="G540" s="62"/>
      <c r="H540" s="62"/>
      <c r="I540" s="23" t="str">
        <f t="shared" si="107"/>
        <v/>
      </c>
      <c r="J540" s="62"/>
      <c r="K540" s="64"/>
      <c r="L540" s="64"/>
      <c r="M540" s="62"/>
      <c r="N540" s="23" t="str">
        <f>IFERROR(VLOOKUP($A540,②利用者名簿!$A:$D,3,0),"")</f>
        <v/>
      </c>
      <c r="O540" s="39" t="str">
        <f>IFERROR(2*①基本情報!$B$12*③入力シート!I540,"")</f>
        <v/>
      </c>
      <c r="P540" s="39" t="str">
        <f>IFERROR(N540*③入力シート!I540,"")</f>
        <v/>
      </c>
      <c r="Q540" s="23" t="str">
        <f>IFERROR(VLOOKUP($A540,②利用者名簿!$A:$D,4,0),"")</f>
        <v/>
      </c>
      <c r="S540" s="96">
        <f t="shared" si="108"/>
        <v>1</v>
      </c>
      <c r="T540" s="96" t="str">
        <f t="shared" si="102"/>
        <v/>
      </c>
      <c r="U540" s="96">
        <f t="shared" si="103"/>
        <v>0</v>
      </c>
      <c r="V540" s="96" t="str">
        <f t="shared" si="104"/>
        <v/>
      </c>
      <c r="W540" s="97" t="str">
        <f t="shared" si="105"/>
        <v/>
      </c>
      <c r="X540" s="96">
        <f t="shared" si="106"/>
        <v>0</v>
      </c>
      <c r="Y540" s="96" t="str">
        <f t="shared" si="111"/>
        <v/>
      </c>
      <c r="Z540" s="96" t="str">
        <f t="shared" si="109"/>
        <v>年0月</v>
      </c>
      <c r="AA540" s="96">
        <f t="shared" si="112"/>
        <v>2000</v>
      </c>
      <c r="AB540" s="96">
        <f t="shared" si="110"/>
        <v>2000</v>
      </c>
      <c r="AC540" s="96"/>
      <c r="AD540" s="96"/>
    </row>
    <row r="541" spans="1:30" ht="18.75" customHeight="1">
      <c r="A541" s="62"/>
      <c r="B541" s="23" t="str">
        <f>IFERROR(VLOOKUP($A541,②利用者名簿!$A:$D,2,0),"")</f>
        <v/>
      </c>
      <c r="C541" s="108" t="str">
        <f>IF(D541=0,"",IF(D541&gt;3,①基本情報!$B$5,①基本情報!$B$5+1))</f>
        <v/>
      </c>
      <c r="D541" s="65"/>
      <c r="E541" s="65"/>
      <c r="F541" s="35" t="str">
        <f t="shared" si="101"/>
        <v>//</v>
      </c>
      <c r="G541" s="62"/>
      <c r="H541" s="62"/>
      <c r="I541" s="23" t="str">
        <f t="shared" si="107"/>
        <v/>
      </c>
      <c r="J541" s="62"/>
      <c r="K541" s="64"/>
      <c r="L541" s="64"/>
      <c r="M541" s="62"/>
      <c r="N541" s="23" t="str">
        <f>IFERROR(VLOOKUP($A541,②利用者名簿!$A:$D,3,0),"")</f>
        <v/>
      </c>
      <c r="O541" s="39" t="str">
        <f>IFERROR(2*①基本情報!$B$12*③入力シート!I541,"")</f>
        <v/>
      </c>
      <c r="P541" s="39" t="str">
        <f>IFERROR(N541*③入力シート!I541,"")</f>
        <v/>
      </c>
      <c r="Q541" s="23" t="str">
        <f>IFERROR(VLOOKUP($A541,②利用者名簿!$A:$D,4,0),"")</f>
        <v/>
      </c>
      <c r="S541" s="96">
        <f t="shared" si="108"/>
        <v>1</v>
      </c>
      <c r="T541" s="96" t="str">
        <f t="shared" si="102"/>
        <v/>
      </c>
      <c r="U541" s="96">
        <f t="shared" si="103"/>
        <v>0</v>
      </c>
      <c r="V541" s="96" t="str">
        <f t="shared" si="104"/>
        <v/>
      </c>
      <c r="W541" s="97" t="str">
        <f t="shared" si="105"/>
        <v/>
      </c>
      <c r="X541" s="96">
        <f t="shared" si="106"/>
        <v>0</v>
      </c>
      <c r="Y541" s="96" t="str">
        <f t="shared" si="111"/>
        <v/>
      </c>
      <c r="Z541" s="96" t="str">
        <f t="shared" si="109"/>
        <v>年0月</v>
      </c>
      <c r="AA541" s="96">
        <f t="shared" si="112"/>
        <v>2000</v>
      </c>
      <c r="AB541" s="96">
        <f t="shared" si="110"/>
        <v>2000</v>
      </c>
      <c r="AC541" s="96"/>
      <c r="AD541" s="96"/>
    </row>
    <row r="542" spans="1:30" ht="18.75" customHeight="1">
      <c r="A542" s="62"/>
      <c r="B542" s="23" t="str">
        <f>IFERROR(VLOOKUP($A542,②利用者名簿!$A:$D,2,0),"")</f>
        <v/>
      </c>
      <c r="C542" s="108" t="str">
        <f>IF(D542=0,"",IF(D542&gt;3,①基本情報!$B$5,①基本情報!$B$5+1))</f>
        <v/>
      </c>
      <c r="D542" s="65"/>
      <c r="E542" s="65"/>
      <c r="F542" s="35" t="str">
        <f t="shared" si="101"/>
        <v>//</v>
      </c>
      <c r="G542" s="62"/>
      <c r="H542" s="62"/>
      <c r="I542" s="23" t="str">
        <f t="shared" si="107"/>
        <v/>
      </c>
      <c r="J542" s="62"/>
      <c r="K542" s="64"/>
      <c r="L542" s="64"/>
      <c r="M542" s="62"/>
      <c r="N542" s="23" t="str">
        <f>IFERROR(VLOOKUP($A542,②利用者名簿!$A:$D,3,0),"")</f>
        <v/>
      </c>
      <c r="O542" s="39" t="str">
        <f>IFERROR(2*①基本情報!$B$12*③入力シート!I542,"")</f>
        <v/>
      </c>
      <c r="P542" s="39" t="str">
        <f>IFERROR(N542*③入力シート!I542,"")</f>
        <v/>
      </c>
      <c r="Q542" s="23" t="str">
        <f>IFERROR(VLOOKUP($A542,②利用者名簿!$A:$D,4,0),"")</f>
        <v/>
      </c>
      <c r="S542" s="96">
        <f t="shared" si="108"/>
        <v>1</v>
      </c>
      <c r="T542" s="96" t="str">
        <f t="shared" si="102"/>
        <v/>
      </c>
      <c r="U542" s="96">
        <f t="shared" si="103"/>
        <v>0</v>
      </c>
      <c r="V542" s="96" t="str">
        <f t="shared" si="104"/>
        <v/>
      </c>
      <c r="W542" s="97" t="str">
        <f t="shared" si="105"/>
        <v/>
      </c>
      <c r="X542" s="96">
        <f t="shared" si="106"/>
        <v>0</v>
      </c>
      <c r="Y542" s="96" t="str">
        <f t="shared" si="111"/>
        <v/>
      </c>
      <c r="Z542" s="96" t="str">
        <f t="shared" si="109"/>
        <v>年0月</v>
      </c>
      <c r="AA542" s="96">
        <f t="shared" si="112"/>
        <v>2000</v>
      </c>
      <c r="AB542" s="96">
        <f t="shared" si="110"/>
        <v>2000</v>
      </c>
      <c r="AC542" s="96"/>
      <c r="AD542" s="96"/>
    </row>
    <row r="543" spans="1:30" ht="18.75" customHeight="1">
      <c r="A543" s="62"/>
      <c r="B543" s="23" t="str">
        <f>IFERROR(VLOOKUP($A543,②利用者名簿!$A:$D,2,0),"")</f>
        <v/>
      </c>
      <c r="C543" s="108" t="str">
        <f>IF(D543=0,"",IF(D543&gt;3,①基本情報!$B$5,①基本情報!$B$5+1))</f>
        <v/>
      </c>
      <c r="D543" s="65"/>
      <c r="E543" s="65"/>
      <c r="F543" s="35" t="str">
        <f t="shared" si="101"/>
        <v>//</v>
      </c>
      <c r="G543" s="62"/>
      <c r="H543" s="62"/>
      <c r="I543" s="23" t="str">
        <f t="shared" si="107"/>
        <v/>
      </c>
      <c r="J543" s="62"/>
      <c r="K543" s="64"/>
      <c r="L543" s="64"/>
      <c r="M543" s="62"/>
      <c r="N543" s="23" t="str">
        <f>IFERROR(VLOOKUP($A543,②利用者名簿!$A:$D,3,0),"")</f>
        <v/>
      </c>
      <c r="O543" s="39" t="str">
        <f>IFERROR(2*①基本情報!$B$12*③入力シート!I543,"")</f>
        <v/>
      </c>
      <c r="P543" s="39" t="str">
        <f>IFERROR(N543*③入力シート!I543,"")</f>
        <v/>
      </c>
      <c r="Q543" s="23" t="str">
        <f>IFERROR(VLOOKUP($A543,②利用者名簿!$A:$D,4,0),"")</f>
        <v/>
      </c>
      <c r="S543" s="96">
        <f t="shared" si="108"/>
        <v>1</v>
      </c>
      <c r="T543" s="96" t="str">
        <f t="shared" si="102"/>
        <v/>
      </c>
      <c r="U543" s="96">
        <f t="shared" si="103"/>
        <v>0</v>
      </c>
      <c r="V543" s="96" t="str">
        <f t="shared" si="104"/>
        <v/>
      </c>
      <c r="W543" s="97" t="str">
        <f t="shared" si="105"/>
        <v/>
      </c>
      <c r="X543" s="96">
        <f t="shared" si="106"/>
        <v>0</v>
      </c>
      <c r="Y543" s="96" t="str">
        <f t="shared" si="111"/>
        <v/>
      </c>
      <c r="Z543" s="96" t="str">
        <f t="shared" si="109"/>
        <v>年0月</v>
      </c>
      <c r="AA543" s="96">
        <f t="shared" si="112"/>
        <v>2000</v>
      </c>
      <c r="AB543" s="96">
        <f t="shared" si="110"/>
        <v>2000</v>
      </c>
      <c r="AC543" s="96"/>
      <c r="AD543" s="96"/>
    </row>
    <row r="544" spans="1:30" ht="18.75" customHeight="1">
      <c r="A544" s="62"/>
      <c r="B544" s="23" t="str">
        <f>IFERROR(VLOOKUP($A544,②利用者名簿!$A:$D,2,0),"")</f>
        <v/>
      </c>
      <c r="C544" s="108" t="str">
        <f>IF(D544=0,"",IF(D544&gt;3,①基本情報!$B$5,①基本情報!$B$5+1))</f>
        <v/>
      </c>
      <c r="D544" s="65"/>
      <c r="E544" s="65"/>
      <c r="F544" s="35" t="str">
        <f t="shared" si="101"/>
        <v>//</v>
      </c>
      <c r="G544" s="62"/>
      <c r="H544" s="62"/>
      <c r="I544" s="23" t="str">
        <f t="shared" si="107"/>
        <v/>
      </c>
      <c r="J544" s="62"/>
      <c r="K544" s="64"/>
      <c r="L544" s="64"/>
      <c r="M544" s="62"/>
      <c r="N544" s="23" t="str">
        <f>IFERROR(VLOOKUP($A544,②利用者名簿!$A:$D,3,0),"")</f>
        <v/>
      </c>
      <c r="O544" s="39" t="str">
        <f>IFERROR(2*①基本情報!$B$12*③入力シート!I544,"")</f>
        <v/>
      </c>
      <c r="P544" s="39" t="str">
        <f>IFERROR(N544*③入力シート!I544,"")</f>
        <v/>
      </c>
      <c r="Q544" s="23" t="str">
        <f>IFERROR(VLOOKUP($A544,②利用者名簿!$A:$D,4,0),"")</f>
        <v/>
      </c>
      <c r="S544" s="96">
        <f t="shared" si="108"/>
        <v>1</v>
      </c>
      <c r="T544" s="96" t="str">
        <f t="shared" si="102"/>
        <v/>
      </c>
      <c r="U544" s="96">
        <f t="shared" si="103"/>
        <v>0</v>
      </c>
      <c r="V544" s="96" t="str">
        <f t="shared" si="104"/>
        <v/>
      </c>
      <c r="W544" s="97" t="str">
        <f t="shared" si="105"/>
        <v/>
      </c>
      <c r="X544" s="96">
        <f t="shared" si="106"/>
        <v>0</v>
      </c>
      <c r="Y544" s="96" t="str">
        <f t="shared" si="111"/>
        <v/>
      </c>
      <c r="Z544" s="96" t="str">
        <f t="shared" si="109"/>
        <v>年0月</v>
      </c>
      <c r="AA544" s="96">
        <f t="shared" si="112"/>
        <v>2000</v>
      </c>
      <c r="AB544" s="96">
        <f t="shared" si="110"/>
        <v>2000</v>
      </c>
      <c r="AC544" s="96"/>
      <c r="AD544" s="96"/>
    </row>
    <row r="545" spans="1:30" ht="18.75" customHeight="1">
      <c r="A545" s="62"/>
      <c r="B545" s="23" t="str">
        <f>IFERROR(VLOOKUP($A545,②利用者名簿!$A:$D,2,0),"")</f>
        <v/>
      </c>
      <c r="C545" s="108" t="str">
        <f>IF(D545=0,"",IF(D545&gt;3,①基本情報!$B$5,①基本情報!$B$5+1))</f>
        <v/>
      </c>
      <c r="D545" s="65"/>
      <c r="E545" s="65"/>
      <c r="F545" s="35" t="str">
        <f t="shared" si="101"/>
        <v>//</v>
      </c>
      <c r="G545" s="62"/>
      <c r="H545" s="62"/>
      <c r="I545" s="23" t="str">
        <f t="shared" si="107"/>
        <v/>
      </c>
      <c r="J545" s="62"/>
      <c r="K545" s="64"/>
      <c r="L545" s="64"/>
      <c r="M545" s="62"/>
      <c r="N545" s="23" t="str">
        <f>IFERROR(VLOOKUP($A545,②利用者名簿!$A:$D,3,0),"")</f>
        <v/>
      </c>
      <c r="O545" s="39" t="str">
        <f>IFERROR(2*①基本情報!$B$12*③入力シート!I545,"")</f>
        <v/>
      </c>
      <c r="P545" s="39" t="str">
        <f>IFERROR(N545*③入力シート!I545,"")</f>
        <v/>
      </c>
      <c r="Q545" s="23" t="str">
        <f>IFERROR(VLOOKUP($A545,②利用者名簿!$A:$D,4,0),"")</f>
        <v/>
      </c>
      <c r="S545" s="96">
        <f t="shared" si="108"/>
        <v>1</v>
      </c>
      <c r="T545" s="96" t="str">
        <f t="shared" si="102"/>
        <v/>
      </c>
      <c r="U545" s="96">
        <f t="shared" si="103"/>
        <v>0</v>
      </c>
      <c r="V545" s="96" t="str">
        <f t="shared" si="104"/>
        <v/>
      </c>
      <c r="W545" s="97" t="str">
        <f t="shared" si="105"/>
        <v/>
      </c>
      <c r="X545" s="96">
        <f t="shared" si="106"/>
        <v>0</v>
      </c>
      <c r="Y545" s="96" t="str">
        <f t="shared" si="111"/>
        <v/>
      </c>
      <c r="Z545" s="96" t="str">
        <f t="shared" si="109"/>
        <v>年0月</v>
      </c>
      <c r="AA545" s="96">
        <f t="shared" si="112"/>
        <v>2000</v>
      </c>
      <c r="AB545" s="96">
        <f t="shared" si="110"/>
        <v>2000</v>
      </c>
      <c r="AC545" s="96"/>
      <c r="AD545" s="96"/>
    </row>
    <row r="546" spans="1:30" ht="18.75" customHeight="1">
      <c r="A546" s="62"/>
      <c r="B546" s="23" t="str">
        <f>IFERROR(VLOOKUP($A546,②利用者名簿!$A:$D,2,0),"")</f>
        <v/>
      </c>
      <c r="C546" s="108" t="str">
        <f>IF(D546=0,"",IF(D546&gt;3,①基本情報!$B$5,①基本情報!$B$5+1))</f>
        <v/>
      </c>
      <c r="D546" s="65"/>
      <c r="E546" s="65"/>
      <c r="F546" s="35" t="str">
        <f t="shared" si="101"/>
        <v>//</v>
      </c>
      <c r="G546" s="62"/>
      <c r="H546" s="62"/>
      <c r="I546" s="23" t="str">
        <f t="shared" si="107"/>
        <v/>
      </c>
      <c r="J546" s="62"/>
      <c r="K546" s="64"/>
      <c r="L546" s="64"/>
      <c r="M546" s="62"/>
      <c r="N546" s="23" t="str">
        <f>IFERROR(VLOOKUP($A546,②利用者名簿!$A:$D,3,0),"")</f>
        <v/>
      </c>
      <c r="O546" s="39" t="str">
        <f>IFERROR(2*①基本情報!$B$12*③入力シート!I546,"")</f>
        <v/>
      </c>
      <c r="P546" s="39" t="str">
        <f>IFERROR(N546*③入力シート!I546,"")</f>
        <v/>
      </c>
      <c r="Q546" s="23" t="str">
        <f>IFERROR(VLOOKUP($A546,②利用者名簿!$A:$D,4,0),"")</f>
        <v/>
      </c>
      <c r="S546" s="96">
        <f t="shared" si="108"/>
        <v>1</v>
      </c>
      <c r="T546" s="96" t="str">
        <f t="shared" si="102"/>
        <v/>
      </c>
      <c r="U546" s="96">
        <f t="shared" si="103"/>
        <v>0</v>
      </c>
      <c r="V546" s="96" t="str">
        <f t="shared" si="104"/>
        <v/>
      </c>
      <c r="W546" s="97" t="str">
        <f t="shared" si="105"/>
        <v/>
      </c>
      <c r="X546" s="96">
        <f t="shared" si="106"/>
        <v>0</v>
      </c>
      <c r="Y546" s="96" t="str">
        <f t="shared" si="111"/>
        <v/>
      </c>
      <c r="Z546" s="96" t="str">
        <f t="shared" si="109"/>
        <v>年0月</v>
      </c>
      <c r="AA546" s="96">
        <f t="shared" si="112"/>
        <v>2000</v>
      </c>
      <c r="AB546" s="96">
        <f t="shared" si="110"/>
        <v>2000</v>
      </c>
      <c r="AC546" s="96"/>
      <c r="AD546" s="96"/>
    </row>
    <row r="547" spans="1:30" ht="18.75" customHeight="1">
      <c r="A547" s="62"/>
      <c r="B547" s="23" t="str">
        <f>IFERROR(VLOOKUP($A547,②利用者名簿!$A:$D,2,0),"")</f>
        <v/>
      </c>
      <c r="C547" s="108" t="str">
        <f>IF(D547=0,"",IF(D547&gt;3,①基本情報!$B$5,①基本情報!$B$5+1))</f>
        <v/>
      </c>
      <c r="D547" s="65"/>
      <c r="E547" s="65"/>
      <c r="F547" s="35" t="str">
        <f t="shared" si="101"/>
        <v>//</v>
      </c>
      <c r="G547" s="62"/>
      <c r="H547" s="62"/>
      <c r="I547" s="23" t="str">
        <f t="shared" si="107"/>
        <v/>
      </c>
      <c r="J547" s="62"/>
      <c r="K547" s="64"/>
      <c r="L547" s="64"/>
      <c r="M547" s="62"/>
      <c r="N547" s="23" t="str">
        <f>IFERROR(VLOOKUP($A547,②利用者名簿!$A:$D,3,0),"")</f>
        <v/>
      </c>
      <c r="O547" s="39" t="str">
        <f>IFERROR(2*①基本情報!$B$12*③入力シート!I547,"")</f>
        <v/>
      </c>
      <c r="P547" s="39" t="str">
        <f>IFERROR(N547*③入力シート!I547,"")</f>
        <v/>
      </c>
      <c r="Q547" s="23" t="str">
        <f>IFERROR(VLOOKUP($A547,②利用者名簿!$A:$D,4,0),"")</f>
        <v/>
      </c>
      <c r="S547" s="96">
        <f t="shared" si="108"/>
        <v>1</v>
      </c>
      <c r="T547" s="96" t="str">
        <f t="shared" si="102"/>
        <v/>
      </c>
      <c r="U547" s="96">
        <f t="shared" si="103"/>
        <v>0</v>
      </c>
      <c r="V547" s="96" t="str">
        <f t="shared" si="104"/>
        <v/>
      </c>
      <c r="W547" s="97" t="str">
        <f t="shared" si="105"/>
        <v/>
      </c>
      <c r="X547" s="96">
        <f t="shared" si="106"/>
        <v>0</v>
      </c>
      <c r="Y547" s="96" t="str">
        <f t="shared" si="111"/>
        <v/>
      </c>
      <c r="Z547" s="96" t="str">
        <f t="shared" si="109"/>
        <v>年0月</v>
      </c>
      <c r="AA547" s="96">
        <f t="shared" si="112"/>
        <v>2000</v>
      </c>
      <c r="AB547" s="96">
        <f t="shared" si="110"/>
        <v>2000</v>
      </c>
      <c r="AC547" s="96"/>
      <c r="AD547" s="96"/>
    </row>
    <row r="548" spans="1:30" ht="18.75" customHeight="1">
      <c r="A548" s="62"/>
      <c r="B548" s="23" t="str">
        <f>IFERROR(VLOOKUP($A548,②利用者名簿!$A:$D,2,0),"")</f>
        <v/>
      </c>
      <c r="C548" s="108" t="str">
        <f>IF(D548=0,"",IF(D548&gt;3,①基本情報!$B$5,①基本情報!$B$5+1))</f>
        <v/>
      </c>
      <c r="D548" s="65"/>
      <c r="E548" s="65"/>
      <c r="F548" s="35" t="str">
        <f t="shared" si="101"/>
        <v>//</v>
      </c>
      <c r="G548" s="62"/>
      <c r="H548" s="62"/>
      <c r="I548" s="23" t="str">
        <f t="shared" si="107"/>
        <v/>
      </c>
      <c r="J548" s="62"/>
      <c r="K548" s="64"/>
      <c r="L548" s="64"/>
      <c r="M548" s="62"/>
      <c r="N548" s="23" t="str">
        <f>IFERROR(VLOOKUP($A548,②利用者名簿!$A:$D,3,0),"")</f>
        <v/>
      </c>
      <c r="O548" s="39" t="str">
        <f>IFERROR(2*①基本情報!$B$12*③入力シート!I548,"")</f>
        <v/>
      </c>
      <c r="P548" s="39" t="str">
        <f>IFERROR(N548*③入力シート!I548,"")</f>
        <v/>
      </c>
      <c r="Q548" s="23" t="str">
        <f>IFERROR(VLOOKUP($A548,②利用者名簿!$A:$D,4,0),"")</f>
        <v/>
      </c>
      <c r="S548" s="96">
        <f t="shared" si="108"/>
        <v>1</v>
      </c>
      <c r="T548" s="96" t="str">
        <f t="shared" si="102"/>
        <v/>
      </c>
      <c r="U548" s="96">
        <f t="shared" si="103"/>
        <v>0</v>
      </c>
      <c r="V548" s="96" t="str">
        <f t="shared" si="104"/>
        <v/>
      </c>
      <c r="W548" s="97" t="str">
        <f t="shared" si="105"/>
        <v/>
      </c>
      <c r="X548" s="96">
        <f t="shared" si="106"/>
        <v>0</v>
      </c>
      <c r="Y548" s="96" t="str">
        <f t="shared" si="111"/>
        <v/>
      </c>
      <c r="Z548" s="96" t="str">
        <f t="shared" si="109"/>
        <v>年0月</v>
      </c>
      <c r="AA548" s="96">
        <f t="shared" si="112"/>
        <v>2000</v>
      </c>
      <c r="AB548" s="96">
        <f t="shared" si="110"/>
        <v>2000</v>
      </c>
      <c r="AC548" s="96"/>
      <c r="AD548" s="96"/>
    </row>
    <row r="549" spans="1:30" ht="18.75" customHeight="1">
      <c r="A549" s="62"/>
      <c r="B549" s="23" t="str">
        <f>IFERROR(VLOOKUP($A549,②利用者名簿!$A:$D,2,0),"")</f>
        <v/>
      </c>
      <c r="C549" s="108" t="str">
        <f>IF(D549=0,"",IF(D549&gt;3,①基本情報!$B$5,①基本情報!$B$5+1))</f>
        <v/>
      </c>
      <c r="D549" s="65"/>
      <c r="E549" s="65"/>
      <c r="F549" s="35" t="str">
        <f t="shared" si="101"/>
        <v>//</v>
      </c>
      <c r="G549" s="62"/>
      <c r="H549" s="62"/>
      <c r="I549" s="23" t="str">
        <f t="shared" si="107"/>
        <v/>
      </c>
      <c r="J549" s="62"/>
      <c r="K549" s="64"/>
      <c r="L549" s="64"/>
      <c r="M549" s="62"/>
      <c r="N549" s="23" t="str">
        <f>IFERROR(VLOOKUP($A549,②利用者名簿!$A:$D,3,0),"")</f>
        <v/>
      </c>
      <c r="O549" s="39" t="str">
        <f>IFERROR(2*①基本情報!$B$12*③入力シート!I549,"")</f>
        <v/>
      </c>
      <c r="P549" s="39" t="str">
        <f>IFERROR(N549*③入力シート!I549,"")</f>
        <v/>
      </c>
      <c r="Q549" s="23" t="str">
        <f>IFERROR(VLOOKUP($A549,②利用者名簿!$A:$D,4,0),"")</f>
        <v/>
      </c>
      <c r="S549" s="96">
        <f t="shared" si="108"/>
        <v>1</v>
      </c>
      <c r="T549" s="96" t="str">
        <f t="shared" si="102"/>
        <v/>
      </c>
      <c r="U549" s="96">
        <f t="shared" si="103"/>
        <v>0</v>
      </c>
      <c r="V549" s="96" t="str">
        <f t="shared" si="104"/>
        <v/>
      </c>
      <c r="W549" s="97" t="str">
        <f t="shared" si="105"/>
        <v/>
      </c>
      <c r="X549" s="96">
        <f t="shared" si="106"/>
        <v>0</v>
      </c>
      <c r="Y549" s="96" t="str">
        <f t="shared" si="111"/>
        <v/>
      </c>
      <c r="Z549" s="96" t="str">
        <f t="shared" si="109"/>
        <v>年0月</v>
      </c>
      <c r="AA549" s="96">
        <f t="shared" si="112"/>
        <v>2000</v>
      </c>
      <c r="AB549" s="96">
        <f t="shared" si="110"/>
        <v>2000</v>
      </c>
      <c r="AC549" s="96"/>
      <c r="AD549" s="96"/>
    </row>
    <row r="550" spans="1:30" ht="18.75" customHeight="1">
      <c r="A550" s="62"/>
      <c r="B550" s="23" t="str">
        <f>IFERROR(VLOOKUP($A550,②利用者名簿!$A:$D,2,0),"")</f>
        <v/>
      </c>
      <c r="C550" s="108" t="str">
        <f>IF(D550=0,"",IF(D550&gt;3,①基本情報!$B$5,①基本情報!$B$5+1))</f>
        <v/>
      </c>
      <c r="D550" s="65"/>
      <c r="E550" s="65"/>
      <c r="F550" s="35" t="str">
        <f t="shared" si="101"/>
        <v>//</v>
      </c>
      <c r="G550" s="62"/>
      <c r="H550" s="62"/>
      <c r="I550" s="23" t="str">
        <f t="shared" si="107"/>
        <v/>
      </c>
      <c r="J550" s="62"/>
      <c r="K550" s="64"/>
      <c r="L550" s="64"/>
      <c r="M550" s="62"/>
      <c r="N550" s="23" t="str">
        <f>IFERROR(VLOOKUP($A550,②利用者名簿!$A:$D,3,0),"")</f>
        <v/>
      </c>
      <c r="O550" s="39" t="str">
        <f>IFERROR(2*①基本情報!$B$12*③入力シート!I550,"")</f>
        <v/>
      </c>
      <c r="P550" s="39" t="str">
        <f>IFERROR(N550*③入力シート!I550,"")</f>
        <v/>
      </c>
      <c r="Q550" s="23" t="str">
        <f>IFERROR(VLOOKUP($A550,②利用者名簿!$A:$D,4,0),"")</f>
        <v/>
      </c>
      <c r="S550" s="96">
        <f t="shared" si="108"/>
        <v>1</v>
      </c>
      <c r="T550" s="96" t="str">
        <f t="shared" si="102"/>
        <v/>
      </c>
      <c r="U550" s="96">
        <f t="shared" si="103"/>
        <v>0</v>
      </c>
      <c r="V550" s="96" t="str">
        <f t="shared" si="104"/>
        <v/>
      </c>
      <c r="W550" s="97" t="str">
        <f t="shared" si="105"/>
        <v/>
      </c>
      <c r="X550" s="96">
        <f t="shared" si="106"/>
        <v>0</v>
      </c>
      <c r="Y550" s="96" t="str">
        <f t="shared" si="111"/>
        <v/>
      </c>
      <c r="Z550" s="96" t="str">
        <f t="shared" si="109"/>
        <v>年0月</v>
      </c>
      <c r="AA550" s="96">
        <f t="shared" si="112"/>
        <v>2000</v>
      </c>
      <c r="AB550" s="96">
        <f t="shared" si="110"/>
        <v>2000</v>
      </c>
      <c r="AC550" s="96"/>
      <c r="AD550" s="96"/>
    </row>
    <row r="551" spans="1:30" ht="18.75" customHeight="1">
      <c r="A551" s="62"/>
      <c r="B551" s="23" t="str">
        <f>IFERROR(VLOOKUP($A551,②利用者名簿!$A:$D,2,0),"")</f>
        <v/>
      </c>
      <c r="C551" s="108" t="str">
        <f>IF(D551=0,"",IF(D551&gt;3,①基本情報!$B$5,①基本情報!$B$5+1))</f>
        <v/>
      </c>
      <c r="D551" s="65"/>
      <c r="E551" s="65"/>
      <c r="F551" s="35" t="str">
        <f t="shared" si="101"/>
        <v>//</v>
      </c>
      <c r="G551" s="62"/>
      <c r="H551" s="62"/>
      <c r="I551" s="23" t="str">
        <f t="shared" si="107"/>
        <v/>
      </c>
      <c r="J551" s="62"/>
      <c r="K551" s="64"/>
      <c r="L551" s="64"/>
      <c r="M551" s="62"/>
      <c r="N551" s="23" t="str">
        <f>IFERROR(VLOOKUP($A551,②利用者名簿!$A:$D,3,0),"")</f>
        <v/>
      </c>
      <c r="O551" s="39" t="str">
        <f>IFERROR(2*①基本情報!$B$12*③入力シート!I551,"")</f>
        <v/>
      </c>
      <c r="P551" s="39" t="str">
        <f>IFERROR(N551*③入力シート!I551,"")</f>
        <v/>
      </c>
      <c r="Q551" s="23" t="str">
        <f>IFERROR(VLOOKUP($A551,②利用者名簿!$A:$D,4,0),"")</f>
        <v/>
      </c>
      <c r="S551" s="96">
        <f t="shared" si="108"/>
        <v>1</v>
      </c>
      <c r="T551" s="96" t="str">
        <f t="shared" si="102"/>
        <v/>
      </c>
      <c r="U551" s="96">
        <f t="shared" si="103"/>
        <v>0</v>
      </c>
      <c r="V551" s="96" t="str">
        <f t="shared" si="104"/>
        <v/>
      </c>
      <c r="W551" s="97" t="str">
        <f t="shared" si="105"/>
        <v/>
      </c>
      <c r="X551" s="96">
        <f t="shared" si="106"/>
        <v>0</v>
      </c>
      <c r="Y551" s="96" t="str">
        <f t="shared" si="111"/>
        <v/>
      </c>
      <c r="Z551" s="96" t="str">
        <f t="shared" si="109"/>
        <v>年0月</v>
      </c>
      <c r="AA551" s="96">
        <f t="shared" si="112"/>
        <v>2000</v>
      </c>
      <c r="AB551" s="96">
        <f t="shared" si="110"/>
        <v>2000</v>
      </c>
      <c r="AC551" s="96"/>
      <c r="AD551" s="96"/>
    </row>
    <row r="552" spans="1:30" ht="18.75" customHeight="1">
      <c r="A552" s="62"/>
      <c r="B552" s="23" t="str">
        <f>IFERROR(VLOOKUP($A552,②利用者名簿!$A:$D,2,0),"")</f>
        <v/>
      </c>
      <c r="C552" s="108" t="str">
        <f>IF(D552=0,"",IF(D552&gt;3,①基本情報!$B$5,①基本情報!$B$5+1))</f>
        <v/>
      </c>
      <c r="D552" s="65"/>
      <c r="E552" s="65"/>
      <c r="F552" s="35" t="str">
        <f t="shared" si="101"/>
        <v>//</v>
      </c>
      <c r="G552" s="62"/>
      <c r="H552" s="62"/>
      <c r="I552" s="23" t="str">
        <f t="shared" si="107"/>
        <v/>
      </c>
      <c r="J552" s="62"/>
      <c r="K552" s="64"/>
      <c r="L552" s="64"/>
      <c r="M552" s="62"/>
      <c r="N552" s="23" t="str">
        <f>IFERROR(VLOOKUP($A552,②利用者名簿!$A:$D,3,0),"")</f>
        <v/>
      </c>
      <c r="O552" s="39" t="str">
        <f>IFERROR(2*①基本情報!$B$12*③入力シート!I552,"")</f>
        <v/>
      </c>
      <c r="P552" s="39" t="str">
        <f>IFERROR(N552*③入力シート!I552,"")</f>
        <v/>
      </c>
      <c r="Q552" s="23" t="str">
        <f>IFERROR(VLOOKUP($A552,②利用者名簿!$A:$D,4,0),"")</f>
        <v/>
      </c>
      <c r="S552" s="96">
        <f t="shared" si="108"/>
        <v>1</v>
      </c>
      <c r="T552" s="96" t="str">
        <f t="shared" si="102"/>
        <v/>
      </c>
      <c r="U552" s="96">
        <f t="shared" si="103"/>
        <v>0</v>
      </c>
      <c r="V552" s="96" t="str">
        <f t="shared" si="104"/>
        <v/>
      </c>
      <c r="W552" s="97" t="str">
        <f t="shared" si="105"/>
        <v/>
      </c>
      <c r="X552" s="96">
        <f t="shared" si="106"/>
        <v>0</v>
      </c>
      <c r="Y552" s="96" t="str">
        <f t="shared" si="111"/>
        <v/>
      </c>
      <c r="Z552" s="96" t="str">
        <f t="shared" si="109"/>
        <v>年0月</v>
      </c>
      <c r="AA552" s="96">
        <f t="shared" si="112"/>
        <v>2000</v>
      </c>
      <c r="AB552" s="96">
        <f t="shared" si="110"/>
        <v>2000</v>
      </c>
      <c r="AC552" s="96"/>
      <c r="AD552" s="96"/>
    </row>
    <row r="553" spans="1:30" ht="18.75" customHeight="1">
      <c r="A553" s="62"/>
      <c r="B553" s="23" t="str">
        <f>IFERROR(VLOOKUP($A553,②利用者名簿!$A:$D,2,0),"")</f>
        <v/>
      </c>
      <c r="C553" s="108" t="str">
        <f>IF(D553=0,"",IF(D553&gt;3,①基本情報!$B$5,①基本情報!$B$5+1))</f>
        <v/>
      </c>
      <c r="D553" s="65"/>
      <c r="E553" s="65"/>
      <c r="F553" s="35" t="str">
        <f t="shared" si="101"/>
        <v>//</v>
      </c>
      <c r="G553" s="62"/>
      <c r="H553" s="62"/>
      <c r="I553" s="23" t="str">
        <f t="shared" si="107"/>
        <v/>
      </c>
      <c r="J553" s="62"/>
      <c r="K553" s="64"/>
      <c r="L553" s="64"/>
      <c r="M553" s="62"/>
      <c r="N553" s="23" t="str">
        <f>IFERROR(VLOOKUP($A553,②利用者名簿!$A:$D,3,0),"")</f>
        <v/>
      </c>
      <c r="O553" s="39" t="str">
        <f>IFERROR(2*①基本情報!$B$12*③入力シート!I553,"")</f>
        <v/>
      </c>
      <c r="P553" s="39" t="str">
        <f>IFERROR(N553*③入力シート!I553,"")</f>
        <v/>
      </c>
      <c r="Q553" s="23" t="str">
        <f>IFERROR(VLOOKUP($A553,②利用者名簿!$A:$D,4,0),"")</f>
        <v/>
      </c>
      <c r="S553" s="96">
        <f t="shared" si="108"/>
        <v>1</v>
      </c>
      <c r="T553" s="96" t="str">
        <f t="shared" si="102"/>
        <v/>
      </c>
      <c r="U553" s="96">
        <f t="shared" si="103"/>
        <v>0</v>
      </c>
      <c r="V553" s="96" t="str">
        <f t="shared" si="104"/>
        <v/>
      </c>
      <c r="W553" s="97" t="str">
        <f t="shared" si="105"/>
        <v/>
      </c>
      <c r="X553" s="96">
        <f t="shared" si="106"/>
        <v>0</v>
      </c>
      <c r="Y553" s="96" t="str">
        <f t="shared" si="111"/>
        <v/>
      </c>
      <c r="Z553" s="96" t="str">
        <f t="shared" si="109"/>
        <v>年0月</v>
      </c>
      <c r="AA553" s="96">
        <f t="shared" si="112"/>
        <v>2000</v>
      </c>
      <c r="AB553" s="96">
        <f t="shared" si="110"/>
        <v>2000</v>
      </c>
      <c r="AC553" s="96"/>
      <c r="AD553" s="96"/>
    </row>
    <row r="554" spans="1:30" ht="18.75" customHeight="1">
      <c r="A554" s="62"/>
      <c r="B554" s="23" t="str">
        <f>IFERROR(VLOOKUP($A554,②利用者名簿!$A:$D,2,0),"")</f>
        <v/>
      </c>
      <c r="C554" s="108" t="str">
        <f>IF(D554=0,"",IF(D554&gt;3,①基本情報!$B$5,①基本情報!$B$5+1))</f>
        <v/>
      </c>
      <c r="D554" s="65"/>
      <c r="E554" s="65"/>
      <c r="F554" s="35" t="str">
        <f t="shared" si="101"/>
        <v>//</v>
      </c>
      <c r="G554" s="62"/>
      <c r="H554" s="62"/>
      <c r="I554" s="23" t="str">
        <f t="shared" si="107"/>
        <v/>
      </c>
      <c r="J554" s="62"/>
      <c r="K554" s="64"/>
      <c r="L554" s="64"/>
      <c r="M554" s="62"/>
      <c r="N554" s="23" t="str">
        <f>IFERROR(VLOOKUP($A554,②利用者名簿!$A:$D,3,0),"")</f>
        <v/>
      </c>
      <c r="O554" s="39" t="str">
        <f>IFERROR(2*①基本情報!$B$12*③入力シート!I554,"")</f>
        <v/>
      </c>
      <c r="P554" s="39" t="str">
        <f>IFERROR(N554*③入力シート!I554,"")</f>
        <v/>
      </c>
      <c r="Q554" s="23" t="str">
        <f>IFERROR(VLOOKUP($A554,②利用者名簿!$A:$D,4,0),"")</f>
        <v/>
      </c>
      <c r="S554" s="96">
        <f t="shared" si="108"/>
        <v>1</v>
      </c>
      <c r="T554" s="96" t="str">
        <f t="shared" si="102"/>
        <v/>
      </c>
      <c r="U554" s="96">
        <f t="shared" si="103"/>
        <v>0</v>
      </c>
      <c r="V554" s="96" t="str">
        <f t="shared" si="104"/>
        <v/>
      </c>
      <c r="W554" s="97" t="str">
        <f t="shared" si="105"/>
        <v/>
      </c>
      <c r="X554" s="96">
        <f t="shared" si="106"/>
        <v>0</v>
      </c>
      <c r="Y554" s="96" t="str">
        <f t="shared" si="111"/>
        <v/>
      </c>
      <c r="Z554" s="96" t="str">
        <f t="shared" si="109"/>
        <v>年0月</v>
      </c>
      <c r="AA554" s="96">
        <f t="shared" si="112"/>
        <v>2000</v>
      </c>
      <c r="AB554" s="96">
        <f t="shared" si="110"/>
        <v>2000</v>
      </c>
      <c r="AC554" s="96"/>
      <c r="AD554" s="96"/>
    </row>
    <row r="555" spans="1:30" ht="18.75" customHeight="1">
      <c r="A555" s="62"/>
      <c r="B555" s="23" t="str">
        <f>IFERROR(VLOOKUP($A555,②利用者名簿!$A:$D,2,0),"")</f>
        <v/>
      </c>
      <c r="C555" s="108" t="str">
        <f>IF(D555=0,"",IF(D555&gt;3,①基本情報!$B$5,①基本情報!$B$5+1))</f>
        <v/>
      </c>
      <c r="D555" s="65"/>
      <c r="E555" s="65"/>
      <c r="F555" s="35" t="str">
        <f t="shared" si="101"/>
        <v>//</v>
      </c>
      <c r="G555" s="62"/>
      <c r="H555" s="62"/>
      <c r="I555" s="23" t="str">
        <f t="shared" si="107"/>
        <v/>
      </c>
      <c r="J555" s="62"/>
      <c r="K555" s="64"/>
      <c r="L555" s="64"/>
      <c r="M555" s="62"/>
      <c r="N555" s="23" t="str">
        <f>IFERROR(VLOOKUP($A555,②利用者名簿!$A:$D,3,0),"")</f>
        <v/>
      </c>
      <c r="O555" s="39" t="str">
        <f>IFERROR(2*①基本情報!$B$12*③入力シート!I555,"")</f>
        <v/>
      </c>
      <c r="P555" s="39" t="str">
        <f>IFERROR(N555*③入力シート!I555,"")</f>
        <v/>
      </c>
      <c r="Q555" s="23" t="str">
        <f>IFERROR(VLOOKUP($A555,②利用者名簿!$A:$D,4,0),"")</f>
        <v/>
      </c>
      <c r="S555" s="96">
        <f t="shared" si="108"/>
        <v>1</v>
      </c>
      <c r="T555" s="96" t="str">
        <f t="shared" si="102"/>
        <v/>
      </c>
      <c r="U555" s="96">
        <f t="shared" si="103"/>
        <v>0</v>
      </c>
      <c r="V555" s="96" t="str">
        <f t="shared" si="104"/>
        <v/>
      </c>
      <c r="W555" s="97" t="str">
        <f t="shared" si="105"/>
        <v/>
      </c>
      <c r="X555" s="96">
        <f t="shared" si="106"/>
        <v>0</v>
      </c>
      <c r="Y555" s="96" t="str">
        <f t="shared" si="111"/>
        <v/>
      </c>
      <c r="Z555" s="96" t="str">
        <f t="shared" si="109"/>
        <v>年0月</v>
      </c>
      <c r="AA555" s="96">
        <f t="shared" si="112"/>
        <v>2000</v>
      </c>
      <c r="AB555" s="96">
        <f t="shared" si="110"/>
        <v>2000</v>
      </c>
      <c r="AC555" s="96"/>
      <c r="AD555" s="96"/>
    </row>
    <row r="556" spans="1:30" ht="18.75" customHeight="1">
      <c r="A556" s="62"/>
      <c r="B556" s="23" t="str">
        <f>IFERROR(VLOOKUP($A556,②利用者名簿!$A:$D,2,0),"")</f>
        <v/>
      </c>
      <c r="C556" s="108" t="str">
        <f>IF(D556=0,"",IF(D556&gt;3,①基本情報!$B$5,①基本情報!$B$5+1))</f>
        <v/>
      </c>
      <c r="D556" s="65"/>
      <c r="E556" s="65"/>
      <c r="F556" s="35" t="str">
        <f t="shared" si="101"/>
        <v>//</v>
      </c>
      <c r="G556" s="62"/>
      <c r="H556" s="62"/>
      <c r="I556" s="23" t="str">
        <f t="shared" si="107"/>
        <v/>
      </c>
      <c r="J556" s="62"/>
      <c r="K556" s="64"/>
      <c r="L556" s="64"/>
      <c r="M556" s="62"/>
      <c r="N556" s="23" t="str">
        <f>IFERROR(VLOOKUP($A556,②利用者名簿!$A:$D,3,0),"")</f>
        <v/>
      </c>
      <c r="O556" s="39" t="str">
        <f>IFERROR(2*①基本情報!$B$12*③入力シート!I556,"")</f>
        <v/>
      </c>
      <c r="P556" s="39" t="str">
        <f>IFERROR(N556*③入力シート!I556,"")</f>
        <v/>
      </c>
      <c r="Q556" s="23" t="str">
        <f>IFERROR(VLOOKUP($A556,②利用者名簿!$A:$D,4,0),"")</f>
        <v/>
      </c>
      <c r="S556" s="96">
        <f t="shared" si="108"/>
        <v>1</v>
      </c>
      <c r="T556" s="96" t="str">
        <f t="shared" si="102"/>
        <v/>
      </c>
      <c r="U556" s="96">
        <f t="shared" si="103"/>
        <v>0</v>
      </c>
      <c r="V556" s="96" t="str">
        <f t="shared" si="104"/>
        <v/>
      </c>
      <c r="W556" s="97" t="str">
        <f t="shared" si="105"/>
        <v/>
      </c>
      <c r="X556" s="96">
        <f t="shared" si="106"/>
        <v>0</v>
      </c>
      <c r="Y556" s="96" t="str">
        <f t="shared" si="111"/>
        <v/>
      </c>
      <c r="Z556" s="96" t="str">
        <f t="shared" si="109"/>
        <v>年0月</v>
      </c>
      <c r="AA556" s="96">
        <f t="shared" si="112"/>
        <v>2000</v>
      </c>
      <c r="AB556" s="96">
        <f t="shared" si="110"/>
        <v>2000</v>
      </c>
      <c r="AC556" s="96"/>
      <c r="AD556" s="96"/>
    </row>
    <row r="557" spans="1:30" ht="18.75" customHeight="1">
      <c r="A557" s="62"/>
      <c r="B557" s="23" t="str">
        <f>IFERROR(VLOOKUP($A557,②利用者名簿!$A:$D,2,0),"")</f>
        <v/>
      </c>
      <c r="C557" s="108" t="str">
        <f>IF(D557=0,"",IF(D557&gt;3,①基本情報!$B$5,①基本情報!$B$5+1))</f>
        <v/>
      </c>
      <c r="D557" s="65"/>
      <c r="E557" s="65"/>
      <c r="F557" s="35" t="str">
        <f t="shared" si="101"/>
        <v>//</v>
      </c>
      <c r="G557" s="62"/>
      <c r="H557" s="62"/>
      <c r="I557" s="23" t="str">
        <f t="shared" si="107"/>
        <v/>
      </c>
      <c r="J557" s="62"/>
      <c r="K557" s="64"/>
      <c r="L557" s="64"/>
      <c r="M557" s="62"/>
      <c r="N557" s="23" t="str">
        <f>IFERROR(VLOOKUP($A557,②利用者名簿!$A:$D,3,0),"")</f>
        <v/>
      </c>
      <c r="O557" s="39" t="str">
        <f>IFERROR(2*①基本情報!$B$12*③入力シート!I557,"")</f>
        <v/>
      </c>
      <c r="P557" s="39" t="str">
        <f>IFERROR(N557*③入力シート!I557,"")</f>
        <v/>
      </c>
      <c r="Q557" s="23" t="str">
        <f>IFERROR(VLOOKUP($A557,②利用者名簿!$A:$D,4,0),"")</f>
        <v/>
      </c>
      <c r="S557" s="96">
        <f t="shared" si="108"/>
        <v>1</v>
      </c>
      <c r="T557" s="96" t="str">
        <f t="shared" si="102"/>
        <v/>
      </c>
      <c r="U557" s="96">
        <f t="shared" si="103"/>
        <v>0</v>
      </c>
      <c r="V557" s="96" t="str">
        <f t="shared" si="104"/>
        <v/>
      </c>
      <c r="W557" s="97" t="str">
        <f t="shared" si="105"/>
        <v/>
      </c>
      <c r="X557" s="96">
        <f t="shared" si="106"/>
        <v>0</v>
      </c>
      <c r="Y557" s="96" t="str">
        <f t="shared" si="111"/>
        <v/>
      </c>
      <c r="Z557" s="96" t="str">
        <f t="shared" si="109"/>
        <v>年0月</v>
      </c>
      <c r="AA557" s="96">
        <f t="shared" si="112"/>
        <v>2000</v>
      </c>
      <c r="AB557" s="96">
        <f t="shared" si="110"/>
        <v>2000</v>
      </c>
      <c r="AC557" s="96"/>
      <c r="AD557" s="96"/>
    </row>
    <row r="558" spans="1:30" ht="18.75" customHeight="1">
      <c r="A558" s="62"/>
      <c r="B558" s="23" t="str">
        <f>IFERROR(VLOOKUP($A558,②利用者名簿!$A:$D,2,0),"")</f>
        <v/>
      </c>
      <c r="C558" s="108" t="str">
        <f>IF(D558=0,"",IF(D558&gt;3,①基本情報!$B$5,①基本情報!$B$5+1))</f>
        <v/>
      </c>
      <c r="D558" s="65"/>
      <c r="E558" s="65"/>
      <c r="F558" s="35" t="str">
        <f t="shared" si="101"/>
        <v>//</v>
      </c>
      <c r="G558" s="62"/>
      <c r="H558" s="62"/>
      <c r="I558" s="23" t="str">
        <f t="shared" si="107"/>
        <v/>
      </c>
      <c r="J558" s="62"/>
      <c r="K558" s="64"/>
      <c r="L558" s="64"/>
      <c r="M558" s="62"/>
      <c r="N558" s="23" t="str">
        <f>IFERROR(VLOOKUP($A558,②利用者名簿!$A:$D,3,0),"")</f>
        <v/>
      </c>
      <c r="O558" s="39" t="str">
        <f>IFERROR(2*①基本情報!$B$12*③入力シート!I558,"")</f>
        <v/>
      </c>
      <c r="P558" s="39" t="str">
        <f>IFERROR(N558*③入力シート!I558,"")</f>
        <v/>
      </c>
      <c r="Q558" s="23" t="str">
        <f>IFERROR(VLOOKUP($A558,②利用者名簿!$A:$D,4,0),"")</f>
        <v/>
      </c>
      <c r="S558" s="96">
        <f t="shared" si="108"/>
        <v>1</v>
      </c>
      <c r="T558" s="96" t="str">
        <f t="shared" si="102"/>
        <v/>
      </c>
      <c r="U558" s="96">
        <f t="shared" si="103"/>
        <v>0</v>
      </c>
      <c r="V558" s="96" t="str">
        <f t="shared" si="104"/>
        <v/>
      </c>
      <c r="W558" s="97" t="str">
        <f t="shared" si="105"/>
        <v/>
      </c>
      <c r="X558" s="96">
        <f t="shared" si="106"/>
        <v>0</v>
      </c>
      <c r="Y558" s="96" t="str">
        <f t="shared" si="111"/>
        <v/>
      </c>
      <c r="Z558" s="96" t="str">
        <f t="shared" si="109"/>
        <v>年0月</v>
      </c>
      <c r="AA558" s="96">
        <f t="shared" si="112"/>
        <v>2000</v>
      </c>
      <c r="AB558" s="96">
        <f t="shared" si="110"/>
        <v>2000</v>
      </c>
      <c r="AC558" s="96"/>
      <c r="AD558" s="96"/>
    </row>
    <row r="559" spans="1:30" ht="18.75" customHeight="1">
      <c r="A559" s="62"/>
      <c r="B559" s="23" t="str">
        <f>IFERROR(VLOOKUP($A559,②利用者名簿!$A:$D,2,0),"")</f>
        <v/>
      </c>
      <c r="C559" s="108" t="str">
        <f>IF(D559=0,"",IF(D559&gt;3,①基本情報!$B$5,①基本情報!$B$5+1))</f>
        <v/>
      </c>
      <c r="D559" s="65"/>
      <c r="E559" s="65"/>
      <c r="F559" s="35" t="str">
        <f t="shared" si="101"/>
        <v>//</v>
      </c>
      <c r="G559" s="62"/>
      <c r="H559" s="62"/>
      <c r="I559" s="23" t="str">
        <f t="shared" si="107"/>
        <v/>
      </c>
      <c r="J559" s="62"/>
      <c r="K559" s="64"/>
      <c r="L559" s="64"/>
      <c r="M559" s="62"/>
      <c r="N559" s="23" t="str">
        <f>IFERROR(VLOOKUP($A559,②利用者名簿!$A:$D,3,0),"")</f>
        <v/>
      </c>
      <c r="O559" s="39" t="str">
        <f>IFERROR(2*①基本情報!$B$12*③入力シート!I559,"")</f>
        <v/>
      </c>
      <c r="P559" s="39" t="str">
        <f>IFERROR(N559*③入力シート!I559,"")</f>
        <v/>
      </c>
      <c r="Q559" s="23" t="str">
        <f>IFERROR(VLOOKUP($A559,②利用者名簿!$A:$D,4,0),"")</f>
        <v/>
      </c>
      <c r="S559" s="96">
        <f t="shared" si="108"/>
        <v>1</v>
      </c>
      <c r="T559" s="96" t="str">
        <f t="shared" si="102"/>
        <v/>
      </c>
      <c r="U559" s="96">
        <f t="shared" si="103"/>
        <v>0</v>
      </c>
      <c r="V559" s="96" t="str">
        <f t="shared" si="104"/>
        <v/>
      </c>
      <c r="W559" s="97" t="str">
        <f t="shared" si="105"/>
        <v/>
      </c>
      <c r="X559" s="96">
        <f t="shared" si="106"/>
        <v>0</v>
      </c>
      <c r="Y559" s="96" t="str">
        <f t="shared" si="111"/>
        <v/>
      </c>
      <c r="Z559" s="96" t="str">
        <f t="shared" si="109"/>
        <v>年0月</v>
      </c>
      <c r="AA559" s="96">
        <f t="shared" si="112"/>
        <v>2000</v>
      </c>
      <c r="AB559" s="96">
        <f t="shared" si="110"/>
        <v>2000</v>
      </c>
      <c r="AC559" s="96"/>
      <c r="AD559" s="96"/>
    </row>
    <row r="560" spans="1:30" ht="18.75" customHeight="1">
      <c r="A560" s="62"/>
      <c r="B560" s="23" t="str">
        <f>IFERROR(VLOOKUP($A560,②利用者名簿!$A:$D,2,0),"")</f>
        <v/>
      </c>
      <c r="C560" s="108" t="str">
        <f>IF(D560=0,"",IF(D560&gt;3,①基本情報!$B$5,①基本情報!$B$5+1))</f>
        <v/>
      </c>
      <c r="D560" s="65"/>
      <c r="E560" s="65"/>
      <c r="F560" s="35" t="str">
        <f t="shared" si="101"/>
        <v>//</v>
      </c>
      <c r="G560" s="62"/>
      <c r="H560" s="62"/>
      <c r="I560" s="23" t="str">
        <f t="shared" si="107"/>
        <v/>
      </c>
      <c r="J560" s="62"/>
      <c r="K560" s="64"/>
      <c r="L560" s="64"/>
      <c r="M560" s="62"/>
      <c r="N560" s="23" t="str">
        <f>IFERROR(VLOOKUP($A560,②利用者名簿!$A:$D,3,0),"")</f>
        <v/>
      </c>
      <c r="O560" s="39" t="str">
        <f>IFERROR(2*①基本情報!$B$12*③入力シート!I560,"")</f>
        <v/>
      </c>
      <c r="P560" s="39" t="str">
        <f>IFERROR(N560*③入力シート!I560,"")</f>
        <v/>
      </c>
      <c r="Q560" s="23" t="str">
        <f>IFERROR(VLOOKUP($A560,②利用者名簿!$A:$D,4,0),"")</f>
        <v/>
      </c>
      <c r="S560" s="96">
        <f t="shared" si="108"/>
        <v>1</v>
      </c>
      <c r="T560" s="96" t="str">
        <f t="shared" si="102"/>
        <v/>
      </c>
      <c r="U560" s="96">
        <f t="shared" si="103"/>
        <v>0</v>
      </c>
      <c r="V560" s="96" t="str">
        <f t="shared" si="104"/>
        <v/>
      </c>
      <c r="W560" s="97" t="str">
        <f t="shared" si="105"/>
        <v/>
      </c>
      <c r="X560" s="96">
        <f t="shared" si="106"/>
        <v>0</v>
      </c>
      <c r="Y560" s="96" t="str">
        <f t="shared" si="111"/>
        <v/>
      </c>
      <c r="Z560" s="96" t="str">
        <f t="shared" si="109"/>
        <v>年0月</v>
      </c>
      <c r="AA560" s="96">
        <f t="shared" si="112"/>
        <v>2000</v>
      </c>
      <c r="AB560" s="96">
        <f t="shared" si="110"/>
        <v>2000</v>
      </c>
      <c r="AC560" s="96"/>
      <c r="AD560" s="96"/>
    </row>
    <row r="561" spans="1:30" ht="18.75" customHeight="1">
      <c r="A561" s="62"/>
      <c r="B561" s="23" t="str">
        <f>IFERROR(VLOOKUP($A561,②利用者名簿!$A:$D,2,0),"")</f>
        <v/>
      </c>
      <c r="C561" s="108" t="str">
        <f>IF(D561=0,"",IF(D561&gt;3,①基本情報!$B$5,①基本情報!$B$5+1))</f>
        <v/>
      </c>
      <c r="D561" s="65"/>
      <c r="E561" s="65"/>
      <c r="F561" s="35" t="str">
        <f t="shared" si="101"/>
        <v>//</v>
      </c>
      <c r="G561" s="62"/>
      <c r="H561" s="62"/>
      <c r="I561" s="23" t="str">
        <f t="shared" si="107"/>
        <v/>
      </c>
      <c r="J561" s="62"/>
      <c r="K561" s="64"/>
      <c r="L561" s="64"/>
      <c r="M561" s="62"/>
      <c r="N561" s="23" t="str">
        <f>IFERROR(VLOOKUP($A561,②利用者名簿!$A:$D,3,0),"")</f>
        <v/>
      </c>
      <c r="O561" s="39" t="str">
        <f>IFERROR(2*①基本情報!$B$12*③入力シート!I561,"")</f>
        <v/>
      </c>
      <c r="P561" s="39" t="str">
        <f>IFERROR(N561*③入力シート!I561,"")</f>
        <v/>
      </c>
      <c r="Q561" s="23" t="str">
        <f>IFERROR(VLOOKUP($A561,②利用者名簿!$A:$D,4,0),"")</f>
        <v/>
      </c>
      <c r="S561" s="96">
        <f t="shared" si="108"/>
        <v>1</v>
      </c>
      <c r="T561" s="96" t="str">
        <f t="shared" si="102"/>
        <v/>
      </c>
      <c r="U561" s="96">
        <f t="shared" si="103"/>
        <v>0</v>
      </c>
      <c r="V561" s="96" t="str">
        <f t="shared" si="104"/>
        <v/>
      </c>
      <c r="W561" s="97" t="str">
        <f t="shared" si="105"/>
        <v/>
      </c>
      <c r="X561" s="96">
        <f t="shared" si="106"/>
        <v>0</v>
      </c>
      <c r="Y561" s="96" t="str">
        <f t="shared" si="111"/>
        <v/>
      </c>
      <c r="Z561" s="96" t="str">
        <f t="shared" si="109"/>
        <v>年0月</v>
      </c>
      <c r="AA561" s="96">
        <f t="shared" si="112"/>
        <v>2000</v>
      </c>
      <c r="AB561" s="96">
        <f t="shared" si="110"/>
        <v>2000</v>
      </c>
      <c r="AC561" s="96"/>
      <c r="AD561" s="96"/>
    </row>
    <row r="562" spans="1:30" ht="18.75" customHeight="1">
      <c r="A562" s="62"/>
      <c r="B562" s="23" t="str">
        <f>IFERROR(VLOOKUP($A562,②利用者名簿!$A:$D,2,0),"")</f>
        <v/>
      </c>
      <c r="C562" s="108" t="str">
        <f>IF(D562=0,"",IF(D562&gt;3,①基本情報!$B$5,①基本情報!$B$5+1))</f>
        <v/>
      </c>
      <c r="D562" s="65"/>
      <c r="E562" s="65"/>
      <c r="F562" s="35" t="str">
        <f t="shared" si="101"/>
        <v>//</v>
      </c>
      <c r="G562" s="62"/>
      <c r="H562" s="62"/>
      <c r="I562" s="23" t="str">
        <f t="shared" si="107"/>
        <v/>
      </c>
      <c r="J562" s="62"/>
      <c r="K562" s="64"/>
      <c r="L562" s="64"/>
      <c r="M562" s="62"/>
      <c r="N562" s="23" t="str">
        <f>IFERROR(VLOOKUP($A562,②利用者名簿!$A:$D,3,0),"")</f>
        <v/>
      </c>
      <c r="O562" s="39" t="str">
        <f>IFERROR(2*①基本情報!$B$12*③入力シート!I562,"")</f>
        <v/>
      </c>
      <c r="P562" s="39" t="str">
        <f>IFERROR(N562*③入力シート!I562,"")</f>
        <v/>
      </c>
      <c r="Q562" s="23" t="str">
        <f>IFERROR(VLOOKUP($A562,②利用者名簿!$A:$D,4,0),"")</f>
        <v/>
      </c>
      <c r="S562" s="96">
        <f t="shared" si="108"/>
        <v>1</v>
      </c>
      <c r="T562" s="96" t="str">
        <f t="shared" si="102"/>
        <v/>
      </c>
      <c r="U562" s="96">
        <f t="shared" si="103"/>
        <v>0</v>
      </c>
      <c r="V562" s="96" t="str">
        <f t="shared" si="104"/>
        <v/>
      </c>
      <c r="W562" s="97" t="str">
        <f t="shared" si="105"/>
        <v/>
      </c>
      <c r="X562" s="96">
        <f t="shared" si="106"/>
        <v>0</v>
      </c>
      <c r="Y562" s="96" t="str">
        <f t="shared" si="111"/>
        <v/>
      </c>
      <c r="Z562" s="96" t="str">
        <f t="shared" si="109"/>
        <v>年0月</v>
      </c>
      <c r="AA562" s="96">
        <f t="shared" si="112"/>
        <v>2000</v>
      </c>
      <c r="AB562" s="96">
        <f t="shared" si="110"/>
        <v>2000</v>
      </c>
      <c r="AC562" s="96"/>
      <c r="AD562" s="96"/>
    </row>
    <row r="563" spans="1:30" ht="18.75" customHeight="1">
      <c r="A563" s="62"/>
      <c r="B563" s="23" t="str">
        <f>IFERROR(VLOOKUP($A563,②利用者名簿!$A:$D,2,0),"")</f>
        <v/>
      </c>
      <c r="C563" s="108" t="str">
        <f>IF(D563=0,"",IF(D563&gt;3,①基本情報!$B$5,①基本情報!$B$5+1))</f>
        <v/>
      </c>
      <c r="D563" s="65"/>
      <c r="E563" s="65"/>
      <c r="F563" s="35" t="str">
        <f t="shared" si="101"/>
        <v>//</v>
      </c>
      <c r="G563" s="62"/>
      <c r="H563" s="62"/>
      <c r="I563" s="23" t="str">
        <f t="shared" si="107"/>
        <v/>
      </c>
      <c r="J563" s="62"/>
      <c r="K563" s="64"/>
      <c r="L563" s="64"/>
      <c r="M563" s="62"/>
      <c r="N563" s="23" t="str">
        <f>IFERROR(VLOOKUP($A563,②利用者名簿!$A:$D,3,0),"")</f>
        <v/>
      </c>
      <c r="O563" s="39" t="str">
        <f>IFERROR(2*①基本情報!$B$12*③入力シート!I563,"")</f>
        <v/>
      </c>
      <c r="P563" s="39" t="str">
        <f>IFERROR(N563*③入力シート!I563,"")</f>
        <v/>
      </c>
      <c r="Q563" s="23" t="str">
        <f>IFERROR(VLOOKUP($A563,②利用者名簿!$A:$D,4,0),"")</f>
        <v/>
      </c>
      <c r="S563" s="96">
        <f t="shared" si="108"/>
        <v>1</v>
      </c>
      <c r="T563" s="96" t="str">
        <f t="shared" si="102"/>
        <v/>
      </c>
      <c r="U563" s="96">
        <f t="shared" si="103"/>
        <v>0</v>
      </c>
      <c r="V563" s="96" t="str">
        <f t="shared" si="104"/>
        <v/>
      </c>
      <c r="W563" s="97" t="str">
        <f t="shared" si="105"/>
        <v/>
      </c>
      <c r="X563" s="96">
        <f t="shared" si="106"/>
        <v>0</v>
      </c>
      <c r="Y563" s="96" t="str">
        <f t="shared" si="111"/>
        <v/>
      </c>
      <c r="Z563" s="96" t="str">
        <f t="shared" si="109"/>
        <v>年0月</v>
      </c>
      <c r="AA563" s="96">
        <f t="shared" si="112"/>
        <v>2000</v>
      </c>
      <c r="AB563" s="96">
        <f t="shared" si="110"/>
        <v>2000</v>
      </c>
      <c r="AC563" s="96"/>
      <c r="AD563" s="96"/>
    </row>
    <row r="564" spans="1:30" ht="18.75" customHeight="1">
      <c r="A564" s="62"/>
      <c r="B564" s="23" t="str">
        <f>IFERROR(VLOOKUP($A564,②利用者名簿!$A:$D,2,0),"")</f>
        <v/>
      </c>
      <c r="C564" s="108" t="str">
        <f>IF(D564=0,"",IF(D564&gt;3,①基本情報!$B$5,①基本情報!$B$5+1))</f>
        <v/>
      </c>
      <c r="D564" s="65"/>
      <c r="E564" s="65"/>
      <c r="F564" s="35" t="str">
        <f t="shared" si="101"/>
        <v>//</v>
      </c>
      <c r="G564" s="62"/>
      <c r="H564" s="62"/>
      <c r="I564" s="23" t="str">
        <f t="shared" si="107"/>
        <v/>
      </c>
      <c r="J564" s="62"/>
      <c r="K564" s="64"/>
      <c r="L564" s="64"/>
      <c r="M564" s="62"/>
      <c r="N564" s="23" t="str">
        <f>IFERROR(VLOOKUP($A564,②利用者名簿!$A:$D,3,0),"")</f>
        <v/>
      </c>
      <c r="O564" s="39" t="str">
        <f>IFERROR(2*①基本情報!$B$12*③入力シート!I564,"")</f>
        <v/>
      </c>
      <c r="P564" s="39" t="str">
        <f>IFERROR(N564*③入力シート!I564,"")</f>
        <v/>
      </c>
      <c r="Q564" s="23" t="str">
        <f>IFERROR(VLOOKUP($A564,②利用者名簿!$A:$D,4,0),"")</f>
        <v/>
      </c>
      <c r="S564" s="96">
        <f t="shared" si="108"/>
        <v>1</v>
      </c>
      <c r="T564" s="96" t="str">
        <f t="shared" si="102"/>
        <v/>
      </c>
      <c r="U564" s="96">
        <f t="shared" si="103"/>
        <v>0</v>
      </c>
      <c r="V564" s="96" t="str">
        <f t="shared" si="104"/>
        <v/>
      </c>
      <c r="W564" s="97" t="str">
        <f t="shared" si="105"/>
        <v/>
      </c>
      <c r="X564" s="96">
        <f t="shared" si="106"/>
        <v>0</v>
      </c>
      <c r="Y564" s="96" t="str">
        <f t="shared" si="111"/>
        <v/>
      </c>
      <c r="Z564" s="96" t="str">
        <f t="shared" si="109"/>
        <v>年0月</v>
      </c>
      <c r="AA564" s="96">
        <f t="shared" si="112"/>
        <v>2000</v>
      </c>
      <c r="AB564" s="96">
        <f t="shared" si="110"/>
        <v>2000</v>
      </c>
      <c r="AC564" s="96"/>
      <c r="AD564" s="96"/>
    </row>
    <row r="565" spans="1:30" ht="18.75" customHeight="1">
      <c r="A565" s="62"/>
      <c r="B565" s="23" t="str">
        <f>IFERROR(VLOOKUP($A565,②利用者名簿!$A:$D,2,0),"")</f>
        <v/>
      </c>
      <c r="C565" s="108" t="str">
        <f>IF(D565=0,"",IF(D565&gt;3,①基本情報!$B$5,①基本情報!$B$5+1))</f>
        <v/>
      </c>
      <c r="D565" s="65"/>
      <c r="E565" s="65"/>
      <c r="F565" s="35" t="str">
        <f t="shared" si="101"/>
        <v>//</v>
      </c>
      <c r="G565" s="62"/>
      <c r="H565" s="62"/>
      <c r="I565" s="23" t="str">
        <f t="shared" si="107"/>
        <v/>
      </c>
      <c r="J565" s="62"/>
      <c r="K565" s="64"/>
      <c r="L565" s="64"/>
      <c r="M565" s="62"/>
      <c r="N565" s="23" t="str">
        <f>IFERROR(VLOOKUP($A565,②利用者名簿!$A:$D,3,0),"")</f>
        <v/>
      </c>
      <c r="O565" s="39" t="str">
        <f>IFERROR(2*①基本情報!$B$12*③入力シート!I565,"")</f>
        <v/>
      </c>
      <c r="P565" s="39" t="str">
        <f>IFERROR(N565*③入力シート!I565,"")</f>
        <v/>
      </c>
      <c r="Q565" s="23" t="str">
        <f>IFERROR(VLOOKUP($A565,②利用者名簿!$A:$D,4,0),"")</f>
        <v/>
      </c>
      <c r="S565" s="96">
        <f t="shared" si="108"/>
        <v>1</v>
      </c>
      <c r="T565" s="96" t="str">
        <f t="shared" si="102"/>
        <v/>
      </c>
      <c r="U565" s="96">
        <f t="shared" si="103"/>
        <v>0</v>
      </c>
      <c r="V565" s="96" t="str">
        <f t="shared" si="104"/>
        <v/>
      </c>
      <c r="W565" s="97" t="str">
        <f t="shared" si="105"/>
        <v/>
      </c>
      <c r="X565" s="96">
        <f t="shared" si="106"/>
        <v>0</v>
      </c>
      <c r="Y565" s="96" t="str">
        <f t="shared" si="111"/>
        <v/>
      </c>
      <c r="Z565" s="96" t="str">
        <f t="shared" si="109"/>
        <v>年0月</v>
      </c>
      <c r="AA565" s="96">
        <f t="shared" si="112"/>
        <v>2000</v>
      </c>
      <c r="AB565" s="96">
        <f t="shared" si="110"/>
        <v>2000</v>
      </c>
      <c r="AC565" s="96"/>
      <c r="AD565" s="96"/>
    </row>
    <row r="566" spans="1:30" ht="18.75" customHeight="1">
      <c r="A566" s="62"/>
      <c r="B566" s="23" t="str">
        <f>IFERROR(VLOOKUP($A566,②利用者名簿!$A:$D,2,0),"")</f>
        <v/>
      </c>
      <c r="C566" s="108" t="str">
        <f>IF(D566=0,"",IF(D566&gt;3,①基本情報!$B$5,①基本情報!$B$5+1))</f>
        <v/>
      </c>
      <c r="D566" s="65"/>
      <c r="E566" s="65"/>
      <c r="F566" s="35" t="str">
        <f t="shared" ref="F566:F629" si="113">TEXT(CONCATENATE(C566,"/",D566,"/",E566),"aaa")</f>
        <v>//</v>
      </c>
      <c r="G566" s="62"/>
      <c r="H566" s="62"/>
      <c r="I566" s="23" t="str">
        <f t="shared" si="107"/>
        <v/>
      </c>
      <c r="J566" s="62"/>
      <c r="K566" s="64"/>
      <c r="L566" s="64"/>
      <c r="M566" s="62"/>
      <c r="N566" s="23" t="str">
        <f>IFERROR(VLOOKUP($A566,②利用者名簿!$A:$D,3,0),"")</f>
        <v/>
      </c>
      <c r="O566" s="39" t="str">
        <f>IFERROR(2*①基本情報!$B$12*③入力シート!I566,"")</f>
        <v/>
      </c>
      <c r="P566" s="39" t="str">
        <f>IFERROR(N566*③入力シート!I566,"")</f>
        <v/>
      </c>
      <c r="Q566" s="23" t="str">
        <f>IFERROR(VLOOKUP($A566,②利用者名簿!$A:$D,4,0),"")</f>
        <v/>
      </c>
      <c r="S566" s="96">
        <f t="shared" si="108"/>
        <v>1</v>
      </c>
      <c r="T566" s="96" t="str">
        <f t="shared" si="102"/>
        <v/>
      </c>
      <c r="U566" s="96">
        <f t="shared" si="103"/>
        <v>0</v>
      </c>
      <c r="V566" s="96" t="str">
        <f t="shared" si="104"/>
        <v/>
      </c>
      <c r="W566" s="97" t="str">
        <f t="shared" si="105"/>
        <v/>
      </c>
      <c r="X566" s="96">
        <f t="shared" si="106"/>
        <v>0</v>
      </c>
      <c r="Y566" s="96" t="str">
        <f t="shared" si="111"/>
        <v/>
      </c>
      <c r="Z566" s="96" t="str">
        <f t="shared" si="109"/>
        <v>年0月</v>
      </c>
      <c r="AA566" s="96">
        <f t="shared" si="112"/>
        <v>2000</v>
      </c>
      <c r="AB566" s="96">
        <f t="shared" si="110"/>
        <v>2000</v>
      </c>
      <c r="AC566" s="96"/>
      <c r="AD566" s="96"/>
    </row>
    <row r="567" spans="1:30" ht="18.75" customHeight="1">
      <c r="A567" s="62"/>
      <c r="B567" s="23" t="str">
        <f>IFERROR(VLOOKUP($A567,②利用者名簿!$A:$D,2,0),"")</f>
        <v/>
      </c>
      <c r="C567" s="108" t="str">
        <f>IF(D567=0,"",IF(D567&gt;3,①基本情報!$B$5,①基本情報!$B$5+1))</f>
        <v/>
      </c>
      <c r="D567" s="65"/>
      <c r="E567" s="65"/>
      <c r="F567" s="35" t="str">
        <f t="shared" si="113"/>
        <v>//</v>
      </c>
      <c r="G567" s="62"/>
      <c r="H567" s="62"/>
      <c r="I567" s="23" t="str">
        <f t="shared" si="107"/>
        <v/>
      </c>
      <c r="J567" s="62"/>
      <c r="K567" s="64"/>
      <c r="L567" s="64"/>
      <c r="M567" s="62"/>
      <c r="N567" s="23" t="str">
        <f>IFERROR(VLOOKUP($A567,②利用者名簿!$A:$D,3,0),"")</f>
        <v/>
      </c>
      <c r="O567" s="39" t="str">
        <f>IFERROR(2*①基本情報!$B$12*③入力シート!I567,"")</f>
        <v/>
      </c>
      <c r="P567" s="39" t="str">
        <f>IFERROR(N567*③入力シート!I567,"")</f>
        <v/>
      </c>
      <c r="Q567" s="23" t="str">
        <f>IFERROR(VLOOKUP($A567,②利用者名簿!$A:$D,4,0),"")</f>
        <v/>
      </c>
      <c r="S567" s="96">
        <f t="shared" si="108"/>
        <v>1</v>
      </c>
      <c r="T567" s="96" t="str">
        <f t="shared" si="102"/>
        <v/>
      </c>
      <c r="U567" s="96">
        <f t="shared" si="103"/>
        <v>0</v>
      </c>
      <c r="V567" s="96" t="str">
        <f t="shared" si="104"/>
        <v/>
      </c>
      <c r="W567" s="97" t="str">
        <f t="shared" si="105"/>
        <v/>
      </c>
      <c r="X567" s="96">
        <f t="shared" si="106"/>
        <v>0</v>
      </c>
      <c r="Y567" s="96" t="str">
        <f t="shared" si="111"/>
        <v/>
      </c>
      <c r="Z567" s="96" t="str">
        <f t="shared" si="109"/>
        <v>年0月</v>
      </c>
      <c r="AA567" s="96">
        <f t="shared" si="112"/>
        <v>2000</v>
      </c>
      <c r="AB567" s="96">
        <f t="shared" si="110"/>
        <v>2000</v>
      </c>
      <c r="AC567" s="96"/>
      <c r="AD567" s="96"/>
    </row>
    <row r="568" spans="1:30" ht="18.75" customHeight="1">
      <c r="A568" s="62"/>
      <c r="B568" s="23" t="str">
        <f>IFERROR(VLOOKUP($A568,②利用者名簿!$A:$D,2,0),"")</f>
        <v/>
      </c>
      <c r="C568" s="108" t="str">
        <f>IF(D568=0,"",IF(D568&gt;3,①基本情報!$B$5,①基本情報!$B$5+1))</f>
        <v/>
      </c>
      <c r="D568" s="65"/>
      <c r="E568" s="65"/>
      <c r="F568" s="35" t="str">
        <f t="shared" si="113"/>
        <v>//</v>
      </c>
      <c r="G568" s="62"/>
      <c r="H568" s="62"/>
      <c r="I568" s="23" t="str">
        <f t="shared" si="107"/>
        <v/>
      </c>
      <c r="J568" s="62"/>
      <c r="K568" s="64"/>
      <c r="L568" s="64"/>
      <c r="M568" s="62"/>
      <c r="N568" s="23" t="str">
        <f>IFERROR(VLOOKUP($A568,②利用者名簿!$A:$D,3,0),"")</f>
        <v/>
      </c>
      <c r="O568" s="39" t="str">
        <f>IFERROR(2*①基本情報!$B$12*③入力シート!I568,"")</f>
        <v/>
      </c>
      <c r="P568" s="39" t="str">
        <f>IFERROR(N568*③入力シート!I568,"")</f>
        <v/>
      </c>
      <c r="Q568" s="23" t="str">
        <f>IFERROR(VLOOKUP($A568,②利用者名簿!$A:$D,4,0),"")</f>
        <v/>
      </c>
      <c r="S568" s="96">
        <f t="shared" si="108"/>
        <v>1</v>
      </c>
      <c r="T568" s="96" t="str">
        <f t="shared" si="102"/>
        <v/>
      </c>
      <c r="U568" s="96">
        <f t="shared" si="103"/>
        <v>0</v>
      </c>
      <c r="V568" s="96" t="str">
        <f t="shared" si="104"/>
        <v/>
      </c>
      <c r="W568" s="97" t="str">
        <f t="shared" si="105"/>
        <v/>
      </c>
      <c r="X568" s="96">
        <f t="shared" si="106"/>
        <v>0</v>
      </c>
      <c r="Y568" s="96" t="str">
        <f t="shared" si="111"/>
        <v/>
      </c>
      <c r="Z568" s="96" t="str">
        <f t="shared" si="109"/>
        <v>年0月</v>
      </c>
      <c r="AA568" s="96">
        <f t="shared" si="112"/>
        <v>2000</v>
      </c>
      <c r="AB568" s="96">
        <f t="shared" si="110"/>
        <v>2000</v>
      </c>
      <c r="AC568" s="96"/>
      <c r="AD568" s="96"/>
    </row>
    <row r="569" spans="1:30" ht="18.75" customHeight="1">
      <c r="A569" s="62"/>
      <c r="B569" s="23" t="str">
        <f>IFERROR(VLOOKUP($A569,②利用者名簿!$A:$D,2,0),"")</f>
        <v/>
      </c>
      <c r="C569" s="108" t="str">
        <f>IF(D569=0,"",IF(D569&gt;3,①基本情報!$B$5,①基本情報!$B$5+1))</f>
        <v/>
      </c>
      <c r="D569" s="65"/>
      <c r="E569" s="65"/>
      <c r="F569" s="35" t="str">
        <f t="shared" si="113"/>
        <v>//</v>
      </c>
      <c r="G569" s="62"/>
      <c r="H569" s="62"/>
      <c r="I569" s="23" t="str">
        <f t="shared" si="107"/>
        <v/>
      </c>
      <c r="J569" s="62"/>
      <c r="K569" s="64"/>
      <c r="L569" s="64"/>
      <c r="M569" s="62"/>
      <c r="N569" s="23" t="str">
        <f>IFERROR(VLOOKUP($A569,②利用者名簿!$A:$D,3,0),"")</f>
        <v/>
      </c>
      <c r="O569" s="39" t="str">
        <f>IFERROR(2*①基本情報!$B$12*③入力シート!I569,"")</f>
        <v/>
      </c>
      <c r="P569" s="39" t="str">
        <f>IFERROR(N569*③入力シート!I569,"")</f>
        <v/>
      </c>
      <c r="Q569" s="23" t="str">
        <f>IFERROR(VLOOKUP($A569,②利用者名簿!$A:$D,4,0),"")</f>
        <v/>
      </c>
      <c r="S569" s="96">
        <f t="shared" si="108"/>
        <v>1</v>
      </c>
      <c r="T569" s="96" t="str">
        <f t="shared" si="102"/>
        <v/>
      </c>
      <c r="U569" s="96">
        <f t="shared" si="103"/>
        <v>0</v>
      </c>
      <c r="V569" s="96" t="str">
        <f t="shared" si="104"/>
        <v/>
      </c>
      <c r="W569" s="97" t="str">
        <f t="shared" si="105"/>
        <v/>
      </c>
      <c r="X569" s="96">
        <f t="shared" si="106"/>
        <v>0</v>
      </c>
      <c r="Y569" s="96" t="str">
        <f t="shared" si="111"/>
        <v/>
      </c>
      <c r="Z569" s="96" t="str">
        <f t="shared" si="109"/>
        <v>年0月</v>
      </c>
      <c r="AA569" s="96">
        <f t="shared" si="112"/>
        <v>2000</v>
      </c>
      <c r="AB569" s="96">
        <f t="shared" si="110"/>
        <v>2000</v>
      </c>
      <c r="AC569" s="96"/>
      <c r="AD569" s="96"/>
    </row>
    <row r="570" spans="1:30" ht="18.75" customHeight="1">
      <c r="A570" s="62"/>
      <c r="B570" s="23" t="str">
        <f>IFERROR(VLOOKUP($A570,②利用者名簿!$A:$D,2,0),"")</f>
        <v/>
      </c>
      <c r="C570" s="108" t="str">
        <f>IF(D570=0,"",IF(D570&gt;3,①基本情報!$B$5,①基本情報!$B$5+1))</f>
        <v/>
      </c>
      <c r="D570" s="65"/>
      <c r="E570" s="65"/>
      <c r="F570" s="35" t="str">
        <f t="shared" si="113"/>
        <v>//</v>
      </c>
      <c r="G570" s="62"/>
      <c r="H570" s="62"/>
      <c r="I570" s="23" t="str">
        <f t="shared" si="107"/>
        <v/>
      </c>
      <c r="J570" s="62"/>
      <c r="K570" s="64"/>
      <c r="L570" s="64"/>
      <c r="M570" s="62"/>
      <c r="N570" s="23" t="str">
        <f>IFERROR(VLOOKUP($A570,②利用者名簿!$A:$D,3,0),"")</f>
        <v/>
      </c>
      <c r="O570" s="39" t="str">
        <f>IFERROR(2*①基本情報!$B$12*③入力シート!I570,"")</f>
        <v/>
      </c>
      <c r="P570" s="39" t="str">
        <f>IFERROR(N570*③入力シート!I570,"")</f>
        <v/>
      </c>
      <c r="Q570" s="23" t="str">
        <f>IFERROR(VLOOKUP($A570,②利用者名簿!$A:$D,4,0),"")</f>
        <v/>
      </c>
      <c r="S570" s="96">
        <f t="shared" si="108"/>
        <v>1</v>
      </c>
      <c r="T570" s="96" t="str">
        <f t="shared" si="102"/>
        <v/>
      </c>
      <c r="U570" s="96">
        <f t="shared" si="103"/>
        <v>0</v>
      </c>
      <c r="V570" s="96" t="str">
        <f t="shared" si="104"/>
        <v/>
      </c>
      <c r="W570" s="97" t="str">
        <f t="shared" si="105"/>
        <v/>
      </c>
      <c r="X570" s="96">
        <f t="shared" si="106"/>
        <v>0</v>
      </c>
      <c r="Y570" s="96" t="str">
        <f t="shared" si="111"/>
        <v/>
      </c>
      <c r="Z570" s="96" t="str">
        <f t="shared" si="109"/>
        <v>年0月</v>
      </c>
      <c r="AA570" s="96">
        <f t="shared" si="112"/>
        <v>2000</v>
      </c>
      <c r="AB570" s="96">
        <f t="shared" si="110"/>
        <v>2000</v>
      </c>
      <c r="AC570" s="96"/>
      <c r="AD570" s="96"/>
    </row>
    <row r="571" spans="1:30" ht="18.75" customHeight="1">
      <c r="A571" s="62"/>
      <c r="B571" s="23" t="str">
        <f>IFERROR(VLOOKUP($A571,②利用者名簿!$A:$D,2,0),"")</f>
        <v/>
      </c>
      <c r="C571" s="108" t="str">
        <f>IF(D571=0,"",IF(D571&gt;3,①基本情報!$B$5,①基本情報!$B$5+1))</f>
        <v/>
      </c>
      <c r="D571" s="65"/>
      <c r="E571" s="65"/>
      <c r="F571" s="35" t="str">
        <f t="shared" si="113"/>
        <v>//</v>
      </c>
      <c r="G571" s="62"/>
      <c r="H571" s="62"/>
      <c r="I571" s="23" t="str">
        <f t="shared" si="107"/>
        <v/>
      </c>
      <c r="J571" s="62"/>
      <c r="K571" s="64"/>
      <c r="L571" s="64"/>
      <c r="M571" s="62"/>
      <c r="N571" s="23" t="str">
        <f>IFERROR(VLOOKUP($A571,②利用者名簿!$A:$D,3,0),"")</f>
        <v/>
      </c>
      <c r="O571" s="39" t="str">
        <f>IFERROR(2*①基本情報!$B$12*③入力シート!I571,"")</f>
        <v/>
      </c>
      <c r="P571" s="39" t="str">
        <f>IFERROR(N571*③入力シート!I571,"")</f>
        <v/>
      </c>
      <c r="Q571" s="23" t="str">
        <f>IFERROR(VLOOKUP($A571,②利用者名簿!$A:$D,4,0),"")</f>
        <v/>
      </c>
      <c r="S571" s="96">
        <f t="shared" si="108"/>
        <v>1</v>
      </c>
      <c r="T571" s="96" t="str">
        <f t="shared" si="102"/>
        <v/>
      </c>
      <c r="U571" s="96">
        <f t="shared" si="103"/>
        <v>0</v>
      </c>
      <c r="V571" s="96" t="str">
        <f t="shared" si="104"/>
        <v/>
      </c>
      <c r="W571" s="97" t="str">
        <f t="shared" si="105"/>
        <v/>
      </c>
      <c r="X571" s="96">
        <f t="shared" si="106"/>
        <v>0</v>
      </c>
      <c r="Y571" s="96" t="str">
        <f t="shared" si="111"/>
        <v/>
      </c>
      <c r="Z571" s="96" t="str">
        <f t="shared" si="109"/>
        <v>年0月</v>
      </c>
      <c r="AA571" s="96">
        <f t="shared" si="112"/>
        <v>2000</v>
      </c>
      <c r="AB571" s="96">
        <f t="shared" si="110"/>
        <v>2000</v>
      </c>
      <c r="AC571" s="96"/>
      <c r="AD571" s="96"/>
    </row>
    <row r="572" spans="1:30" ht="18.75" customHeight="1">
      <c r="A572" s="62"/>
      <c r="B572" s="23" t="str">
        <f>IFERROR(VLOOKUP($A572,②利用者名簿!$A:$D,2,0),"")</f>
        <v/>
      </c>
      <c r="C572" s="108" t="str">
        <f>IF(D572=0,"",IF(D572&gt;3,①基本情報!$B$5,①基本情報!$B$5+1))</f>
        <v/>
      </c>
      <c r="D572" s="65"/>
      <c r="E572" s="65"/>
      <c r="F572" s="35" t="str">
        <f t="shared" si="113"/>
        <v>//</v>
      </c>
      <c r="G572" s="62"/>
      <c r="H572" s="62"/>
      <c r="I572" s="23" t="str">
        <f t="shared" si="107"/>
        <v/>
      </c>
      <c r="J572" s="62"/>
      <c r="K572" s="64"/>
      <c r="L572" s="64"/>
      <c r="M572" s="62"/>
      <c r="N572" s="23" t="str">
        <f>IFERROR(VLOOKUP($A572,②利用者名簿!$A:$D,3,0),"")</f>
        <v/>
      </c>
      <c r="O572" s="39" t="str">
        <f>IFERROR(2*①基本情報!$B$12*③入力シート!I572,"")</f>
        <v/>
      </c>
      <c r="P572" s="39" t="str">
        <f>IFERROR(N572*③入力シート!I572,"")</f>
        <v/>
      </c>
      <c r="Q572" s="23" t="str">
        <f>IFERROR(VLOOKUP($A572,②利用者名簿!$A:$D,4,0),"")</f>
        <v/>
      </c>
      <c r="S572" s="96">
        <f t="shared" si="108"/>
        <v>1</v>
      </c>
      <c r="T572" s="96" t="str">
        <f t="shared" si="102"/>
        <v/>
      </c>
      <c r="U572" s="96">
        <f t="shared" si="103"/>
        <v>0</v>
      </c>
      <c r="V572" s="96" t="str">
        <f t="shared" si="104"/>
        <v/>
      </c>
      <c r="W572" s="97" t="str">
        <f t="shared" si="105"/>
        <v/>
      </c>
      <c r="X572" s="96">
        <f t="shared" si="106"/>
        <v>0</v>
      </c>
      <c r="Y572" s="96" t="str">
        <f t="shared" si="111"/>
        <v/>
      </c>
      <c r="Z572" s="96" t="str">
        <f t="shared" si="109"/>
        <v>年0月</v>
      </c>
      <c r="AA572" s="96">
        <f t="shared" si="112"/>
        <v>2000</v>
      </c>
      <c r="AB572" s="96">
        <f t="shared" si="110"/>
        <v>2000</v>
      </c>
      <c r="AC572" s="96"/>
      <c r="AD572" s="96"/>
    </row>
    <row r="573" spans="1:30" ht="18.75" customHeight="1">
      <c r="A573" s="62"/>
      <c r="B573" s="23" t="str">
        <f>IFERROR(VLOOKUP($A573,②利用者名簿!$A:$D,2,0),"")</f>
        <v/>
      </c>
      <c r="C573" s="108" t="str">
        <f>IF(D573=0,"",IF(D573&gt;3,①基本情報!$B$5,①基本情報!$B$5+1))</f>
        <v/>
      </c>
      <c r="D573" s="65"/>
      <c r="E573" s="65"/>
      <c r="F573" s="35" t="str">
        <f t="shared" si="113"/>
        <v>//</v>
      </c>
      <c r="G573" s="62"/>
      <c r="H573" s="62"/>
      <c r="I573" s="23" t="str">
        <f t="shared" si="107"/>
        <v/>
      </c>
      <c r="J573" s="62"/>
      <c r="K573" s="64"/>
      <c r="L573" s="64"/>
      <c r="M573" s="62"/>
      <c r="N573" s="23" t="str">
        <f>IFERROR(VLOOKUP($A573,②利用者名簿!$A:$D,3,0),"")</f>
        <v/>
      </c>
      <c r="O573" s="39" t="str">
        <f>IFERROR(2*①基本情報!$B$12*③入力シート!I573,"")</f>
        <v/>
      </c>
      <c r="P573" s="39" t="str">
        <f>IFERROR(N573*③入力シート!I573,"")</f>
        <v/>
      </c>
      <c r="Q573" s="23" t="str">
        <f>IFERROR(VLOOKUP($A573,②利用者名簿!$A:$D,4,0),"")</f>
        <v/>
      </c>
      <c r="S573" s="96">
        <f t="shared" si="108"/>
        <v>1</v>
      </c>
      <c r="T573" s="96" t="str">
        <f t="shared" si="102"/>
        <v/>
      </c>
      <c r="U573" s="96">
        <f t="shared" si="103"/>
        <v>0</v>
      </c>
      <c r="V573" s="96" t="str">
        <f t="shared" si="104"/>
        <v/>
      </c>
      <c r="W573" s="97" t="str">
        <f t="shared" si="105"/>
        <v/>
      </c>
      <c r="X573" s="96">
        <f t="shared" si="106"/>
        <v>0</v>
      </c>
      <c r="Y573" s="96" t="str">
        <f t="shared" si="111"/>
        <v/>
      </c>
      <c r="Z573" s="96" t="str">
        <f t="shared" si="109"/>
        <v>年0月</v>
      </c>
      <c r="AA573" s="96">
        <f t="shared" si="112"/>
        <v>2000</v>
      </c>
      <c r="AB573" s="96">
        <f t="shared" si="110"/>
        <v>2000</v>
      </c>
      <c r="AC573" s="96"/>
      <c r="AD573" s="96"/>
    </row>
    <row r="574" spans="1:30" ht="18.75" customHeight="1">
      <c r="A574" s="62"/>
      <c r="B574" s="23" t="str">
        <f>IFERROR(VLOOKUP($A574,②利用者名簿!$A:$D,2,0),"")</f>
        <v/>
      </c>
      <c r="C574" s="108" t="str">
        <f>IF(D574=0,"",IF(D574&gt;3,①基本情報!$B$5,①基本情報!$B$5+1))</f>
        <v/>
      </c>
      <c r="D574" s="65"/>
      <c r="E574" s="65"/>
      <c r="F574" s="35" t="str">
        <f t="shared" si="113"/>
        <v>//</v>
      </c>
      <c r="G574" s="62"/>
      <c r="H574" s="62"/>
      <c r="I574" s="23" t="str">
        <f t="shared" si="107"/>
        <v/>
      </c>
      <c r="J574" s="62"/>
      <c r="K574" s="64"/>
      <c r="L574" s="64"/>
      <c r="M574" s="62"/>
      <c r="N574" s="23" t="str">
        <f>IFERROR(VLOOKUP($A574,②利用者名簿!$A:$D,3,0),"")</f>
        <v/>
      </c>
      <c r="O574" s="39" t="str">
        <f>IFERROR(2*①基本情報!$B$12*③入力シート!I574,"")</f>
        <v/>
      </c>
      <c r="P574" s="39" t="str">
        <f>IFERROR(N574*③入力シート!I574,"")</f>
        <v/>
      </c>
      <c r="Q574" s="23" t="str">
        <f>IFERROR(VLOOKUP($A574,②利用者名簿!$A:$D,4,0),"")</f>
        <v/>
      </c>
      <c r="S574" s="96">
        <f t="shared" si="108"/>
        <v>1</v>
      </c>
      <c r="T574" s="96" t="str">
        <f t="shared" si="102"/>
        <v/>
      </c>
      <c r="U574" s="96">
        <f t="shared" si="103"/>
        <v>0</v>
      </c>
      <c r="V574" s="96" t="str">
        <f t="shared" si="104"/>
        <v/>
      </c>
      <c r="W574" s="97" t="str">
        <f t="shared" si="105"/>
        <v/>
      </c>
      <c r="X574" s="96">
        <f t="shared" si="106"/>
        <v>0</v>
      </c>
      <c r="Y574" s="96" t="str">
        <f t="shared" si="111"/>
        <v/>
      </c>
      <c r="Z574" s="96" t="str">
        <f t="shared" si="109"/>
        <v>年0月</v>
      </c>
      <c r="AA574" s="96">
        <f t="shared" si="112"/>
        <v>2000</v>
      </c>
      <c r="AB574" s="96">
        <f t="shared" si="110"/>
        <v>2000</v>
      </c>
      <c r="AC574" s="96"/>
      <c r="AD574" s="96"/>
    </row>
    <row r="575" spans="1:30" ht="18.75" customHeight="1">
      <c r="A575" s="62"/>
      <c r="B575" s="23" t="str">
        <f>IFERROR(VLOOKUP($A575,②利用者名簿!$A:$D,2,0),"")</f>
        <v/>
      </c>
      <c r="C575" s="108" t="str">
        <f>IF(D575=0,"",IF(D575&gt;3,①基本情報!$B$5,①基本情報!$B$5+1))</f>
        <v/>
      </c>
      <c r="D575" s="65"/>
      <c r="E575" s="65"/>
      <c r="F575" s="35" t="str">
        <f t="shared" si="113"/>
        <v>//</v>
      </c>
      <c r="G575" s="62"/>
      <c r="H575" s="62"/>
      <c r="I575" s="23" t="str">
        <f t="shared" si="107"/>
        <v/>
      </c>
      <c r="J575" s="62"/>
      <c r="K575" s="64"/>
      <c r="L575" s="64"/>
      <c r="M575" s="62"/>
      <c r="N575" s="23" t="str">
        <f>IFERROR(VLOOKUP($A575,②利用者名簿!$A:$D,3,0),"")</f>
        <v/>
      </c>
      <c r="O575" s="39" t="str">
        <f>IFERROR(2*①基本情報!$B$12*③入力シート!I575,"")</f>
        <v/>
      </c>
      <c r="P575" s="39" t="str">
        <f>IFERROR(N575*③入力シート!I575,"")</f>
        <v/>
      </c>
      <c r="Q575" s="23" t="str">
        <f>IFERROR(VLOOKUP($A575,②利用者名簿!$A:$D,4,0),"")</f>
        <v/>
      </c>
      <c r="S575" s="96">
        <f t="shared" si="108"/>
        <v>1</v>
      </c>
      <c r="T575" s="96" t="str">
        <f t="shared" si="102"/>
        <v/>
      </c>
      <c r="U575" s="96">
        <f t="shared" si="103"/>
        <v>0</v>
      </c>
      <c r="V575" s="96" t="str">
        <f t="shared" si="104"/>
        <v/>
      </c>
      <c r="W575" s="97" t="str">
        <f t="shared" si="105"/>
        <v/>
      </c>
      <c r="X575" s="96">
        <f t="shared" si="106"/>
        <v>0</v>
      </c>
      <c r="Y575" s="96" t="str">
        <f t="shared" si="111"/>
        <v/>
      </c>
      <c r="Z575" s="96" t="str">
        <f t="shared" si="109"/>
        <v>年0月</v>
      </c>
      <c r="AA575" s="96">
        <f t="shared" si="112"/>
        <v>2000</v>
      </c>
      <c r="AB575" s="96">
        <f t="shared" si="110"/>
        <v>2000</v>
      </c>
      <c r="AC575" s="96"/>
      <c r="AD575" s="96"/>
    </row>
    <row r="576" spans="1:30" ht="18.75" customHeight="1">
      <c r="A576" s="62"/>
      <c r="B576" s="23" t="str">
        <f>IFERROR(VLOOKUP($A576,②利用者名簿!$A:$D,2,0),"")</f>
        <v/>
      </c>
      <c r="C576" s="108" t="str">
        <f>IF(D576=0,"",IF(D576&gt;3,①基本情報!$B$5,①基本情報!$B$5+1))</f>
        <v/>
      </c>
      <c r="D576" s="65"/>
      <c r="E576" s="65"/>
      <c r="F576" s="35" t="str">
        <f t="shared" si="113"/>
        <v>//</v>
      </c>
      <c r="G576" s="62"/>
      <c r="H576" s="62"/>
      <c r="I576" s="23" t="str">
        <f t="shared" si="107"/>
        <v/>
      </c>
      <c r="J576" s="62"/>
      <c r="K576" s="64"/>
      <c r="L576" s="64"/>
      <c r="M576" s="62"/>
      <c r="N576" s="23" t="str">
        <f>IFERROR(VLOOKUP($A576,②利用者名簿!$A:$D,3,0),"")</f>
        <v/>
      </c>
      <c r="O576" s="39" t="str">
        <f>IFERROR(2*①基本情報!$B$12*③入力シート!I576,"")</f>
        <v/>
      </c>
      <c r="P576" s="39" t="str">
        <f>IFERROR(N576*③入力シート!I576,"")</f>
        <v/>
      </c>
      <c r="Q576" s="23" t="str">
        <f>IFERROR(VLOOKUP($A576,②利用者名簿!$A:$D,4,0),"")</f>
        <v/>
      </c>
      <c r="S576" s="96">
        <f t="shared" si="108"/>
        <v>1</v>
      </c>
      <c r="T576" s="96" t="str">
        <f t="shared" si="102"/>
        <v/>
      </c>
      <c r="U576" s="96">
        <f t="shared" si="103"/>
        <v>0</v>
      </c>
      <c r="V576" s="96" t="str">
        <f t="shared" si="104"/>
        <v/>
      </c>
      <c r="W576" s="97" t="str">
        <f t="shared" si="105"/>
        <v/>
      </c>
      <c r="X576" s="96">
        <f t="shared" si="106"/>
        <v>0</v>
      </c>
      <c r="Y576" s="96" t="str">
        <f t="shared" si="111"/>
        <v/>
      </c>
      <c r="Z576" s="96" t="str">
        <f t="shared" si="109"/>
        <v>年0月</v>
      </c>
      <c r="AA576" s="96">
        <f t="shared" si="112"/>
        <v>2000</v>
      </c>
      <c r="AB576" s="96">
        <f t="shared" si="110"/>
        <v>2000</v>
      </c>
      <c r="AC576" s="96"/>
      <c r="AD576" s="96"/>
    </row>
    <row r="577" spans="1:30" ht="18.75" customHeight="1">
      <c r="A577" s="62"/>
      <c r="B577" s="23" t="str">
        <f>IFERROR(VLOOKUP($A577,②利用者名簿!$A:$D,2,0),"")</f>
        <v/>
      </c>
      <c r="C577" s="108" t="str">
        <f>IF(D577=0,"",IF(D577&gt;3,①基本情報!$B$5,①基本情報!$B$5+1))</f>
        <v/>
      </c>
      <c r="D577" s="65"/>
      <c r="E577" s="65"/>
      <c r="F577" s="35" t="str">
        <f t="shared" si="113"/>
        <v>//</v>
      </c>
      <c r="G577" s="62"/>
      <c r="H577" s="62"/>
      <c r="I577" s="23" t="str">
        <f t="shared" si="107"/>
        <v/>
      </c>
      <c r="J577" s="62"/>
      <c r="K577" s="64"/>
      <c r="L577" s="64"/>
      <c r="M577" s="62"/>
      <c r="N577" s="23" t="str">
        <f>IFERROR(VLOOKUP($A577,②利用者名簿!$A:$D,3,0),"")</f>
        <v/>
      </c>
      <c r="O577" s="39" t="str">
        <f>IFERROR(2*①基本情報!$B$12*③入力シート!I577,"")</f>
        <v/>
      </c>
      <c r="P577" s="39" t="str">
        <f>IFERROR(N577*③入力シート!I577,"")</f>
        <v/>
      </c>
      <c r="Q577" s="23" t="str">
        <f>IFERROR(VLOOKUP($A577,②利用者名簿!$A:$D,4,0),"")</f>
        <v/>
      </c>
      <c r="S577" s="96">
        <f t="shared" si="108"/>
        <v>1</v>
      </c>
      <c r="T577" s="96" t="str">
        <f t="shared" si="102"/>
        <v/>
      </c>
      <c r="U577" s="96">
        <f t="shared" si="103"/>
        <v>0</v>
      </c>
      <c r="V577" s="96" t="str">
        <f t="shared" si="104"/>
        <v/>
      </c>
      <c r="W577" s="97" t="str">
        <f t="shared" si="105"/>
        <v/>
      </c>
      <c r="X577" s="96">
        <f t="shared" si="106"/>
        <v>0</v>
      </c>
      <c r="Y577" s="96" t="str">
        <f t="shared" si="111"/>
        <v/>
      </c>
      <c r="Z577" s="96" t="str">
        <f t="shared" si="109"/>
        <v>年0月</v>
      </c>
      <c r="AA577" s="96">
        <f t="shared" si="112"/>
        <v>2000</v>
      </c>
      <c r="AB577" s="96">
        <f t="shared" si="110"/>
        <v>2000</v>
      </c>
      <c r="AC577" s="96"/>
      <c r="AD577" s="96"/>
    </row>
    <row r="578" spans="1:30" ht="18.75" customHeight="1">
      <c r="A578" s="62"/>
      <c r="B578" s="23" t="str">
        <f>IFERROR(VLOOKUP($A578,②利用者名簿!$A:$D,2,0),"")</f>
        <v/>
      </c>
      <c r="C578" s="108" t="str">
        <f>IF(D578=0,"",IF(D578&gt;3,①基本情報!$B$5,①基本情報!$B$5+1))</f>
        <v/>
      </c>
      <c r="D578" s="65"/>
      <c r="E578" s="65"/>
      <c r="F578" s="35" t="str">
        <f t="shared" si="113"/>
        <v>//</v>
      </c>
      <c r="G578" s="62"/>
      <c r="H578" s="62"/>
      <c r="I578" s="23" t="str">
        <f t="shared" si="107"/>
        <v/>
      </c>
      <c r="J578" s="62"/>
      <c r="K578" s="64"/>
      <c r="L578" s="64"/>
      <c r="M578" s="62"/>
      <c r="N578" s="23" t="str">
        <f>IFERROR(VLOOKUP($A578,②利用者名簿!$A:$D,3,0),"")</f>
        <v/>
      </c>
      <c r="O578" s="39" t="str">
        <f>IFERROR(2*①基本情報!$B$12*③入力シート!I578,"")</f>
        <v/>
      </c>
      <c r="P578" s="39" t="str">
        <f>IFERROR(N578*③入力シート!I578,"")</f>
        <v/>
      </c>
      <c r="Q578" s="23" t="str">
        <f>IFERROR(VLOOKUP($A578,②利用者名簿!$A:$D,4,0),"")</f>
        <v/>
      </c>
      <c r="S578" s="96">
        <f t="shared" si="108"/>
        <v>1</v>
      </c>
      <c r="T578" s="96" t="str">
        <f t="shared" si="102"/>
        <v/>
      </c>
      <c r="U578" s="96">
        <f t="shared" si="103"/>
        <v>0</v>
      </c>
      <c r="V578" s="96" t="str">
        <f t="shared" si="104"/>
        <v/>
      </c>
      <c r="W578" s="97" t="str">
        <f t="shared" si="105"/>
        <v/>
      </c>
      <c r="X578" s="96">
        <f t="shared" si="106"/>
        <v>0</v>
      </c>
      <c r="Y578" s="96" t="str">
        <f t="shared" si="111"/>
        <v/>
      </c>
      <c r="Z578" s="96" t="str">
        <f t="shared" si="109"/>
        <v>年0月</v>
      </c>
      <c r="AA578" s="96">
        <f t="shared" si="112"/>
        <v>2000</v>
      </c>
      <c r="AB578" s="96">
        <f t="shared" si="110"/>
        <v>2000</v>
      </c>
      <c r="AC578" s="96"/>
      <c r="AD578" s="96"/>
    </row>
    <row r="579" spans="1:30" ht="18.75" customHeight="1">
      <c r="A579" s="62"/>
      <c r="B579" s="23" t="str">
        <f>IFERROR(VLOOKUP($A579,②利用者名簿!$A:$D,2,0),"")</f>
        <v/>
      </c>
      <c r="C579" s="108" t="str">
        <f>IF(D579=0,"",IF(D579&gt;3,①基本情報!$B$5,①基本情報!$B$5+1))</f>
        <v/>
      </c>
      <c r="D579" s="65"/>
      <c r="E579" s="65"/>
      <c r="F579" s="35" t="str">
        <f t="shared" si="113"/>
        <v>//</v>
      </c>
      <c r="G579" s="62"/>
      <c r="H579" s="62"/>
      <c r="I579" s="23" t="str">
        <f t="shared" si="107"/>
        <v/>
      </c>
      <c r="J579" s="62"/>
      <c r="K579" s="64"/>
      <c r="L579" s="64"/>
      <c r="M579" s="62"/>
      <c r="N579" s="23" t="str">
        <f>IFERROR(VLOOKUP($A579,②利用者名簿!$A:$D,3,0),"")</f>
        <v/>
      </c>
      <c r="O579" s="39" t="str">
        <f>IFERROR(2*①基本情報!$B$12*③入力シート!I579,"")</f>
        <v/>
      </c>
      <c r="P579" s="39" t="str">
        <f>IFERROR(N579*③入力シート!I579,"")</f>
        <v/>
      </c>
      <c r="Q579" s="23" t="str">
        <f>IFERROR(VLOOKUP($A579,②利用者名簿!$A:$D,4,0),"")</f>
        <v/>
      </c>
      <c r="S579" s="96">
        <f t="shared" si="108"/>
        <v>1</v>
      </c>
      <c r="T579" s="96" t="str">
        <f t="shared" si="102"/>
        <v/>
      </c>
      <c r="U579" s="96">
        <f t="shared" si="103"/>
        <v>0</v>
      </c>
      <c r="V579" s="96" t="str">
        <f t="shared" si="104"/>
        <v/>
      </c>
      <c r="W579" s="97" t="str">
        <f t="shared" si="105"/>
        <v/>
      </c>
      <c r="X579" s="96">
        <f t="shared" si="106"/>
        <v>0</v>
      </c>
      <c r="Y579" s="96" t="str">
        <f t="shared" si="111"/>
        <v/>
      </c>
      <c r="Z579" s="96" t="str">
        <f t="shared" si="109"/>
        <v>年0月</v>
      </c>
      <c r="AA579" s="96">
        <f t="shared" si="112"/>
        <v>2000</v>
      </c>
      <c r="AB579" s="96">
        <f t="shared" si="110"/>
        <v>2000</v>
      </c>
      <c r="AC579" s="96"/>
      <c r="AD579" s="96"/>
    </row>
    <row r="580" spans="1:30" ht="18.75" customHeight="1">
      <c r="A580" s="62"/>
      <c r="B580" s="23" t="str">
        <f>IFERROR(VLOOKUP($A580,②利用者名簿!$A:$D,2,0),"")</f>
        <v/>
      </c>
      <c r="C580" s="108" t="str">
        <f>IF(D580=0,"",IF(D580&gt;3,①基本情報!$B$5,①基本情報!$B$5+1))</f>
        <v/>
      </c>
      <c r="D580" s="65"/>
      <c r="E580" s="65"/>
      <c r="F580" s="35" t="str">
        <f t="shared" si="113"/>
        <v>//</v>
      </c>
      <c r="G580" s="62"/>
      <c r="H580" s="62"/>
      <c r="I580" s="23" t="str">
        <f t="shared" si="107"/>
        <v/>
      </c>
      <c r="J580" s="62"/>
      <c r="K580" s="64"/>
      <c r="L580" s="64"/>
      <c r="M580" s="62"/>
      <c r="N580" s="23" t="str">
        <f>IFERROR(VLOOKUP($A580,②利用者名簿!$A:$D,3,0),"")</f>
        <v/>
      </c>
      <c r="O580" s="39" t="str">
        <f>IFERROR(2*①基本情報!$B$12*③入力シート!I580,"")</f>
        <v/>
      </c>
      <c r="P580" s="39" t="str">
        <f>IFERROR(N580*③入力シート!I580,"")</f>
        <v/>
      </c>
      <c r="Q580" s="23" t="str">
        <f>IFERROR(VLOOKUP($A580,②利用者名簿!$A:$D,4,0),"")</f>
        <v/>
      </c>
      <c r="S580" s="96">
        <f t="shared" si="108"/>
        <v>1</v>
      </c>
      <c r="T580" s="96" t="str">
        <f t="shared" si="102"/>
        <v/>
      </c>
      <c r="U580" s="96">
        <f t="shared" si="103"/>
        <v>0</v>
      </c>
      <c r="V580" s="96" t="str">
        <f t="shared" si="104"/>
        <v/>
      </c>
      <c r="W580" s="97" t="str">
        <f t="shared" si="105"/>
        <v/>
      </c>
      <c r="X580" s="96">
        <f t="shared" si="106"/>
        <v>0</v>
      </c>
      <c r="Y580" s="96" t="str">
        <f t="shared" si="111"/>
        <v/>
      </c>
      <c r="Z580" s="96" t="str">
        <f t="shared" si="109"/>
        <v>年0月</v>
      </c>
      <c r="AA580" s="96">
        <f t="shared" si="112"/>
        <v>2000</v>
      </c>
      <c r="AB580" s="96">
        <f t="shared" si="110"/>
        <v>2000</v>
      </c>
      <c r="AC580" s="96"/>
      <c r="AD580" s="96"/>
    </row>
    <row r="581" spans="1:30" ht="18.75" customHeight="1">
      <c r="A581" s="62"/>
      <c r="B581" s="23" t="str">
        <f>IFERROR(VLOOKUP($A581,②利用者名簿!$A:$D,2,0),"")</f>
        <v/>
      </c>
      <c r="C581" s="108" t="str">
        <f>IF(D581=0,"",IF(D581&gt;3,①基本情報!$B$5,①基本情報!$B$5+1))</f>
        <v/>
      </c>
      <c r="D581" s="65"/>
      <c r="E581" s="65"/>
      <c r="F581" s="35" t="str">
        <f t="shared" si="113"/>
        <v>//</v>
      </c>
      <c r="G581" s="62"/>
      <c r="H581" s="62"/>
      <c r="I581" s="23" t="str">
        <f t="shared" si="107"/>
        <v/>
      </c>
      <c r="J581" s="62"/>
      <c r="K581" s="64"/>
      <c r="L581" s="64"/>
      <c r="M581" s="62"/>
      <c r="N581" s="23" t="str">
        <f>IFERROR(VLOOKUP($A581,②利用者名簿!$A:$D,3,0),"")</f>
        <v/>
      </c>
      <c r="O581" s="39" t="str">
        <f>IFERROR(2*①基本情報!$B$12*③入力シート!I581,"")</f>
        <v/>
      </c>
      <c r="P581" s="39" t="str">
        <f>IFERROR(N581*③入力シート!I581,"")</f>
        <v/>
      </c>
      <c r="Q581" s="23" t="str">
        <f>IFERROR(VLOOKUP($A581,②利用者名簿!$A:$D,4,0),"")</f>
        <v/>
      </c>
      <c r="S581" s="96">
        <f t="shared" si="108"/>
        <v>1</v>
      </c>
      <c r="T581" s="96" t="str">
        <f t="shared" ref="T581:T644" si="114">IF(D581=0,"",(A581*1000000+C581*100+D581))</f>
        <v/>
      </c>
      <c r="U581" s="96">
        <f t="shared" ref="U581:U644" si="115">A581</f>
        <v>0</v>
      </c>
      <c r="V581" s="96" t="str">
        <f t="shared" ref="V581:V644" si="116">B581</f>
        <v/>
      </c>
      <c r="W581" s="97" t="str">
        <f t="shared" ref="W581:W644" si="117">C581</f>
        <v/>
      </c>
      <c r="X581" s="96">
        <f t="shared" ref="X581:X644" si="118">D581</f>
        <v>0</v>
      </c>
      <c r="Y581" s="96" t="str">
        <f t="shared" si="111"/>
        <v/>
      </c>
      <c r="Z581" s="96" t="str">
        <f t="shared" si="109"/>
        <v>年0月</v>
      </c>
      <c r="AA581" s="96">
        <f t="shared" si="112"/>
        <v>2000</v>
      </c>
      <c r="AB581" s="96">
        <f t="shared" si="110"/>
        <v>2000</v>
      </c>
      <c r="AC581" s="96"/>
      <c r="AD581" s="96"/>
    </row>
    <row r="582" spans="1:30" ht="18.75" customHeight="1">
      <c r="A582" s="62"/>
      <c r="B582" s="23" t="str">
        <f>IFERROR(VLOOKUP($A582,②利用者名簿!$A:$D,2,0),"")</f>
        <v/>
      </c>
      <c r="C582" s="108" t="str">
        <f>IF(D582=0,"",IF(D582&gt;3,①基本情報!$B$5,①基本情報!$B$5+1))</f>
        <v/>
      </c>
      <c r="D582" s="65"/>
      <c r="E582" s="65"/>
      <c r="F582" s="35" t="str">
        <f t="shared" si="113"/>
        <v>//</v>
      </c>
      <c r="G582" s="62"/>
      <c r="H582" s="62"/>
      <c r="I582" s="23" t="str">
        <f t="shared" ref="I582:I645" si="119">IFERROR(MROUND((ROUNDDOWN($H582,-2)-ROUNDDOWN($G582,-2))/100+(RIGHT($H582,2)-RIGHT($G582,2))/60,0.5),"")</f>
        <v/>
      </c>
      <c r="J582" s="62"/>
      <c r="K582" s="64"/>
      <c r="L582" s="64"/>
      <c r="M582" s="62"/>
      <c r="N582" s="23" t="str">
        <f>IFERROR(VLOOKUP($A582,②利用者名簿!$A:$D,3,0),"")</f>
        <v/>
      </c>
      <c r="O582" s="39" t="str">
        <f>IFERROR(2*①基本情報!$B$12*③入力シート!I582,"")</f>
        <v/>
      </c>
      <c r="P582" s="39" t="str">
        <f>IFERROR(N582*③入力シート!I582,"")</f>
        <v/>
      </c>
      <c r="Q582" s="23" t="str">
        <f>IFERROR(VLOOKUP($A582,②利用者名簿!$A:$D,4,0),"")</f>
        <v/>
      </c>
      <c r="S582" s="96">
        <f t="shared" ref="S582:S645" si="120">IF(U582=0,S581,IF(T582=T581,S581,S581+1))</f>
        <v>1</v>
      </c>
      <c r="T582" s="96" t="str">
        <f t="shared" si="114"/>
        <v/>
      </c>
      <c r="U582" s="96">
        <f t="shared" si="115"/>
        <v>0</v>
      </c>
      <c r="V582" s="96" t="str">
        <f t="shared" si="116"/>
        <v/>
      </c>
      <c r="W582" s="97" t="str">
        <f t="shared" si="117"/>
        <v/>
      </c>
      <c r="X582" s="96">
        <f t="shared" si="118"/>
        <v>0</v>
      </c>
      <c r="Y582" s="96" t="str">
        <f t="shared" si="111"/>
        <v/>
      </c>
      <c r="Z582" s="96" t="str">
        <f t="shared" ref="Z582:Z645" si="121">IF(W582=0,"",W582&amp;"年"&amp;X582&amp;"月")</f>
        <v>年0月</v>
      </c>
      <c r="AA582" s="96">
        <f t="shared" si="112"/>
        <v>2000</v>
      </c>
      <c r="AB582" s="96">
        <f t="shared" ref="AB582:AB645" si="122">U582*100+AA582</f>
        <v>2000</v>
      </c>
      <c r="AC582" s="96"/>
      <c r="AD582" s="96"/>
    </row>
    <row r="583" spans="1:30" ht="18.75" customHeight="1">
      <c r="A583" s="62"/>
      <c r="B583" s="23" t="str">
        <f>IFERROR(VLOOKUP($A583,②利用者名簿!$A:$D,2,0),"")</f>
        <v/>
      </c>
      <c r="C583" s="108" t="str">
        <f>IF(D583=0,"",IF(D583&gt;3,①基本情報!$B$5,①基本情報!$B$5+1))</f>
        <v/>
      </c>
      <c r="D583" s="65"/>
      <c r="E583" s="65"/>
      <c r="F583" s="35" t="str">
        <f t="shared" si="113"/>
        <v>//</v>
      </c>
      <c r="G583" s="62"/>
      <c r="H583" s="62"/>
      <c r="I583" s="23" t="str">
        <f t="shared" si="119"/>
        <v/>
      </c>
      <c r="J583" s="62"/>
      <c r="K583" s="64"/>
      <c r="L583" s="64"/>
      <c r="M583" s="62"/>
      <c r="N583" s="23" t="str">
        <f>IFERROR(VLOOKUP($A583,②利用者名簿!$A:$D,3,0),"")</f>
        <v/>
      </c>
      <c r="O583" s="39" t="str">
        <f>IFERROR(2*①基本情報!$B$12*③入力シート!I583,"")</f>
        <v/>
      </c>
      <c r="P583" s="39" t="str">
        <f>IFERROR(N583*③入力シート!I583,"")</f>
        <v/>
      </c>
      <c r="Q583" s="23" t="str">
        <f>IFERROR(VLOOKUP($A583,②利用者名簿!$A:$D,4,0),"")</f>
        <v/>
      </c>
      <c r="S583" s="96">
        <f t="shared" si="120"/>
        <v>1</v>
      </c>
      <c r="T583" s="96" t="str">
        <f t="shared" si="114"/>
        <v/>
      </c>
      <c r="U583" s="96">
        <f t="shared" si="115"/>
        <v>0</v>
      </c>
      <c r="V583" s="96" t="str">
        <f t="shared" si="116"/>
        <v/>
      </c>
      <c r="W583" s="97" t="str">
        <f t="shared" si="117"/>
        <v/>
      </c>
      <c r="X583" s="96">
        <f t="shared" si="118"/>
        <v>0</v>
      </c>
      <c r="Y583" s="96" t="str">
        <f t="shared" si="111"/>
        <v/>
      </c>
      <c r="Z583" s="96" t="str">
        <f t="shared" si="121"/>
        <v>年0月</v>
      </c>
      <c r="AA583" s="96">
        <f t="shared" si="112"/>
        <v>2000</v>
      </c>
      <c r="AB583" s="96">
        <f t="shared" si="122"/>
        <v>2000</v>
      </c>
      <c r="AC583" s="96"/>
      <c r="AD583" s="96"/>
    </row>
    <row r="584" spans="1:30" ht="18.75" customHeight="1">
      <c r="A584" s="62"/>
      <c r="B584" s="23" t="str">
        <f>IFERROR(VLOOKUP($A584,②利用者名簿!$A:$D,2,0),"")</f>
        <v/>
      </c>
      <c r="C584" s="108" t="str">
        <f>IF(D584=0,"",IF(D584&gt;3,①基本情報!$B$5,①基本情報!$B$5+1))</f>
        <v/>
      </c>
      <c r="D584" s="65"/>
      <c r="E584" s="65"/>
      <c r="F584" s="35" t="str">
        <f t="shared" si="113"/>
        <v>//</v>
      </c>
      <c r="G584" s="62"/>
      <c r="H584" s="62"/>
      <c r="I584" s="23" t="str">
        <f t="shared" si="119"/>
        <v/>
      </c>
      <c r="J584" s="62"/>
      <c r="K584" s="64"/>
      <c r="L584" s="64"/>
      <c r="M584" s="62"/>
      <c r="N584" s="23" t="str">
        <f>IFERROR(VLOOKUP($A584,②利用者名簿!$A:$D,3,0),"")</f>
        <v/>
      </c>
      <c r="O584" s="39" t="str">
        <f>IFERROR(2*①基本情報!$B$12*③入力シート!I584,"")</f>
        <v/>
      </c>
      <c r="P584" s="39" t="str">
        <f>IFERROR(N584*③入力シート!I584,"")</f>
        <v/>
      </c>
      <c r="Q584" s="23" t="str">
        <f>IFERROR(VLOOKUP($A584,②利用者名簿!$A:$D,4,0),"")</f>
        <v/>
      </c>
      <c r="S584" s="96">
        <f t="shared" si="120"/>
        <v>1</v>
      </c>
      <c r="T584" s="96" t="str">
        <f t="shared" si="114"/>
        <v/>
      </c>
      <c r="U584" s="96">
        <f t="shared" si="115"/>
        <v>0</v>
      </c>
      <c r="V584" s="96" t="str">
        <f t="shared" si="116"/>
        <v/>
      </c>
      <c r="W584" s="97" t="str">
        <f t="shared" si="117"/>
        <v/>
      </c>
      <c r="X584" s="96">
        <f t="shared" si="118"/>
        <v>0</v>
      </c>
      <c r="Y584" s="96" t="str">
        <f t="shared" si="111"/>
        <v/>
      </c>
      <c r="Z584" s="96" t="str">
        <f t="shared" si="121"/>
        <v>年0月</v>
      </c>
      <c r="AA584" s="96">
        <f t="shared" si="112"/>
        <v>2000</v>
      </c>
      <c r="AB584" s="96">
        <f t="shared" si="122"/>
        <v>2000</v>
      </c>
      <c r="AC584" s="96"/>
      <c r="AD584" s="96"/>
    </row>
    <row r="585" spans="1:30" ht="18.75" customHeight="1">
      <c r="A585" s="62"/>
      <c r="B585" s="23" t="str">
        <f>IFERROR(VLOOKUP($A585,②利用者名簿!$A:$D,2,0),"")</f>
        <v/>
      </c>
      <c r="C585" s="108" t="str">
        <f>IF(D585=0,"",IF(D585&gt;3,①基本情報!$B$5,①基本情報!$B$5+1))</f>
        <v/>
      </c>
      <c r="D585" s="65"/>
      <c r="E585" s="65"/>
      <c r="F585" s="35" t="str">
        <f t="shared" si="113"/>
        <v>//</v>
      </c>
      <c r="G585" s="62"/>
      <c r="H585" s="62"/>
      <c r="I585" s="23" t="str">
        <f t="shared" si="119"/>
        <v/>
      </c>
      <c r="J585" s="62"/>
      <c r="K585" s="64"/>
      <c r="L585" s="64"/>
      <c r="M585" s="62"/>
      <c r="N585" s="23" t="str">
        <f>IFERROR(VLOOKUP($A585,②利用者名簿!$A:$D,3,0),"")</f>
        <v/>
      </c>
      <c r="O585" s="39" t="str">
        <f>IFERROR(2*①基本情報!$B$12*③入力シート!I585,"")</f>
        <v/>
      </c>
      <c r="P585" s="39" t="str">
        <f>IFERROR(N585*③入力シート!I585,"")</f>
        <v/>
      </c>
      <c r="Q585" s="23" t="str">
        <f>IFERROR(VLOOKUP($A585,②利用者名簿!$A:$D,4,0),"")</f>
        <v/>
      </c>
      <c r="S585" s="96">
        <f t="shared" si="120"/>
        <v>1</v>
      </c>
      <c r="T585" s="96" t="str">
        <f t="shared" si="114"/>
        <v/>
      </c>
      <c r="U585" s="96">
        <f t="shared" si="115"/>
        <v>0</v>
      </c>
      <c r="V585" s="96" t="str">
        <f t="shared" si="116"/>
        <v/>
      </c>
      <c r="W585" s="97" t="str">
        <f t="shared" si="117"/>
        <v/>
      </c>
      <c r="X585" s="96">
        <f t="shared" si="118"/>
        <v>0</v>
      </c>
      <c r="Y585" s="96" t="str">
        <f t="shared" si="111"/>
        <v/>
      </c>
      <c r="Z585" s="96" t="str">
        <f t="shared" si="121"/>
        <v>年0月</v>
      </c>
      <c r="AA585" s="96">
        <f t="shared" si="112"/>
        <v>2000</v>
      </c>
      <c r="AB585" s="96">
        <f t="shared" si="122"/>
        <v>2000</v>
      </c>
      <c r="AC585" s="96"/>
      <c r="AD585" s="96"/>
    </row>
    <row r="586" spans="1:30" ht="18.75" customHeight="1">
      <c r="A586" s="62"/>
      <c r="B586" s="23" t="str">
        <f>IFERROR(VLOOKUP($A586,②利用者名簿!$A:$D,2,0),"")</f>
        <v/>
      </c>
      <c r="C586" s="108" t="str">
        <f>IF(D586=0,"",IF(D586&gt;3,①基本情報!$B$5,①基本情報!$B$5+1))</f>
        <v/>
      </c>
      <c r="D586" s="65"/>
      <c r="E586" s="65"/>
      <c r="F586" s="35" t="str">
        <f t="shared" si="113"/>
        <v>//</v>
      </c>
      <c r="G586" s="62"/>
      <c r="H586" s="62"/>
      <c r="I586" s="23" t="str">
        <f t="shared" si="119"/>
        <v/>
      </c>
      <c r="J586" s="62"/>
      <c r="K586" s="64"/>
      <c r="L586" s="64"/>
      <c r="M586" s="62"/>
      <c r="N586" s="23" t="str">
        <f>IFERROR(VLOOKUP($A586,②利用者名簿!$A:$D,3,0),"")</f>
        <v/>
      </c>
      <c r="O586" s="39" t="str">
        <f>IFERROR(2*①基本情報!$B$12*③入力シート!I586,"")</f>
        <v/>
      </c>
      <c r="P586" s="39" t="str">
        <f>IFERROR(N586*③入力シート!I586,"")</f>
        <v/>
      </c>
      <c r="Q586" s="23" t="str">
        <f>IFERROR(VLOOKUP($A586,②利用者名簿!$A:$D,4,0),"")</f>
        <v/>
      </c>
      <c r="S586" s="96">
        <f t="shared" si="120"/>
        <v>1</v>
      </c>
      <c r="T586" s="96" t="str">
        <f t="shared" si="114"/>
        <v/>
      </c>
      <c r="U586" s="96">
        <f t="shared" si="115"/>
        <v>0</v>
      </c>
      <c r="V586" s="96" t="str">
        <f t="shared" si="116"/>
        <v/>
      </c>
      <c r="W586" s="97" t="str">
        <f t="shared" si="117"/>
        <v/>
      </c>
      <c r="X586" s="96">
        <f t="shared" si="118"/>
        <v>0</v>
      </c>
      <c r="Y586" s="96" t="str">
        <f t="shared" ref="Y586:Y649" si="123">IFERROR(IF(W586=0,"",$W586*100+X586),"")</f>
        <v/>
      </c>
      <c r="Z586" s="96" t="str">
        <f t="shared" si="121"/>
        <v>年0月</v>
      </c>
      <c r="AA586" s="96">
        <f t="shared" si="112"/>
        <v>2000</v>
      </c>
      <c r="AB586" s="96">
        <f t="shared" si="122"/>
        <v>2000</v>
      </c>
      <c r="AC586" s="96"/>
      <c r="AD586" s="96"/>
    </row>
    <row r="587" spans="1:30" ht="18.75" customHeight="1">
      <c r="A587" s="62"/>
      <c r="B587" s="23" t="str">
        <f>IFERROR(VLOOKUP($A587,②利用者名簿!$A:$D,2,0),"")</f>
        <v/>
      </c>
      <c r="C587" s="108" t="str">
        <f>IF(D587=0,"",IF(D587&gt;3,①基本情報!$B$5,①基本情報!$B$5+1))</f>
        <v/>
      </c>
      <c r="D587" s="65"/>
      <c r="E587" s="65"/>
      <c r="F587" s="35" t="str">
        <f t="shared" si="113"/>
        <v>//</v>
      </c>
      <c r="G587" s="62"/>
      <c r="H587" s="62"/>
      <c r="I587" s="23" t="str">
        <f t="shared" si="119"/>
        <v/>
      </c>
      <c r="J587" s="62"/>
      <c r="K587" s="64"/>
      <c r="L587" s="64"/>
      <c r="M587" s="62"/>
      <c r="N587" s="23" t="str">
        <f>IFERROR(VLOOKUP($A587,②利用者名簿!$A:$D,3,0),"")</f>
        <v/>
      </c>
      <c r="O587" s="39" t="str">
        <f>IFERROR(2*①基本情報!$B$12*③入力シート!I587,"")</f>
        <v/>
      </c>
      <c r="P587" s="39" t="str">
        <f>IFERROR(N587*③入力シート!I587,"")</f>
        <v/>
      </c>
      <c r="Q587" s="23" t="str">
        <f>IFERROR(VLOOKUP($A587,②利用者名簿!$A:$D,4,0),"")</f>
        <v/>
      </c>
      <c r="S587" s="96">
        <f t="shared" si="120"/>
        <v>1</v>
      </c>
      <c r="T587" s="96" t="str">
        <f t="shared" si="114"/>
        <v/>
      </c>
      <c r="U587" s="96">
        <f t="shared" si="115"/>
        <v>0</v>
      </c>
      <c r="V587" s="96" t="str">
        <f t="shared" si="116"/>
        <v/>
      </c>
      <c r="W587" s="97" t="str">
        <f t="shared" si="117"/>
        <v/>
      </c>
      <c r="X587" s="96">
        <f t="shared" si="118"/>
        <v>0</v>
      </c>
      <c r="Y587" s="96" t="str">
        <f t="shared" si="123"/>
        <v/>
      </c>
      <c r="Z587" s="96" t="str">
        <f t="shared" si="121"/>
        <v>年0月</v>
      </c>
      <c r="AA587" s="96">
        <f t="shared" si="112"/>
        <v>2000</v>
      </c>
      <c r="AB587" s="96">
        <f t="shared" si="122"/>
        <v>2000</v>
      </c>
      <c r="AC587" s="96"/>
      <c r="AD587" s="96"/>
    </row>
    <row r="588" spans="1:30" ht="18.75" customHeight="1">
      <c r="A588" s="62"/>
      <c r="B588" s="23" t="str">
        <f>IFERROR(VLOOKUP($A588,②利用者名簿!$A:$D,2,0),"")</f>
        <v/>
      </c>
      <c r="C588" s="108" t="str">
        <f>IF(D588=0,"",IF(D588&gt;3,①基本情報!$B$5,①基本情報!$B$5+1))</f>
        <v/>
      </c>
      <c r="D588" s="65"/>
      <c r="E588" s="65"/>
      <c r="F588" s="35" t="str">
        <f t="shared" si="113"/>
        <v>//</v>
      </c>
      <c r="G588" s="62"/>
      <c r="H588" s="62"/>
      <c r="I588" s="23" t="str">
        <f t="shared" si="119"/>
        <v/>
      </c>
      <c r="J588" s="62"/>
      <c r="K588" s="64"/>
      <c r="L588" s="64"/>
      <c r="M588" s="62"/>
      <c r="N588" s="23" t="str">
        <f>IFERROR(VLOOKUP($A588,②利用者名簿!$A:$D,3,0),"")</f>
        <v/>
      </c>
      <c r="O588" s="39" t="str">
        <f>IFERROR(2*①基本情報!$B$12*③入力シート!I588,"")</f>
        <v/>
      </c>
      <c r="P588" s="39" t="str">
        <f>IFERROR(N588*③入力シート!I588,"")</f>
        <v/>
      </c>
      <c r="Q588" s="23" t="str">
        <f>IFERROR(VLOOKUP($A588,②利用者名簿!$A:$D,4,0),"")</f>
        <v/>
      </c>
      <c r="S588" s="96">
        <f t="shared" si="120"/>
        <v>1</v>
      </c>
      <c r="T588" s="96" t="str">
        <f t="shared" si="114"/>
        <v/>
      </c>
      <c r="U588" s="96">
        <f t="shared" si="115"/>
        <v>0</v>
      </c>
      <c r="V588" s="96" t="str">
        <f t="shared" si="116"/>
        <v/>
      </c>
      <c r="W588" s="97" t="str">
        <f t="shared" si="117"/>
        <v/>
      </c>
      <c r="X588" s="96">
        <f t="shared" si="118"/>
        <v>0</v>
      </c>
      <c r="Y588" s="96" t="str">
        <f t="shared" si="123"/>
        <v/>
      </c>
      <c r="Z588" s="96" t="str">
        <f t="shared" si="121"/>
        <v>年0月</v>
      </c>
      <c r="AA588" s="96">
        <f t="shared" si="112"/>
        <v>2000</v>
      </c>
      <c r="AB588" s="96">
        <f t="shared" si="122"/>
        <v>2000</v>
      </c>
      <c r="AC588" s="96"/>
      <c r="AD588" s="96"/>
    </row>
    <row r="589" spans="1:30" ht="18.75" customHeight="1">
      <c r="A589" s="62"/>
      <c r="B589" s="23" t="str">
        <f>IFERROR(VLOOKUP($A589,②利用者名簿!$A:$D,2,0),"")</f>
        <v/>
      </c>
      <c r="C589" s="108" t="str">
        <f>IF(D589=0,"",IF(D589&gt;3,①基本情報!$B$5,①基本情報!$B$5+1))</f>
        <v/>
      </c>
      <c r="D589" s="65"/>
      <c r="E589" s="65"/>
      <c r="F589" s="35" t="str">
        <f t="shared" si="113"/>
        <v>//</v>
      </c>
      <c r="G589" s="62"/>
      <c r="H589" s="62"/>
      <c r="I589" s="23" t="str">
        <f t="shared" si="119"/>
        <v/>
      </c>
      <c r="J589" s="62"/>
      <c r="K589" s="64"/>
      <c r="L589" s="64"/>
      <c r="M589" s="62"/>
      <c r="N589" s="23" t="str">
        <f>IFERROR(VLOOKUP($A589,②利用者名簿!$A:$D,3,0),"")</f>
        <v/>
      </c>
      <c r="O589" s="39" t="str">
        <f>IFERROR(2*①基本情報!$B$12*③入力シート!I589,"")</f>
        <v/>
      </c>
      <c r="P589" s="39" t="str">
        <f>IFERROR(N589*③入力シート!I589,"")</f>
        <v/>
      </c>
      <c r="Q589" s="23" t="str">
        <f>IFERROR(VLOOKUP($A589,②利用者名簿!$A:$D,4,0),"")</f>
        <v/>
      </c>
      <c r="S589" s="96">
        <f t="shared" si="120"/>
        <v>1</v>
      </c>
      <c r="T589" s="96" t="str">
        <f t="shared" si="114"/>
        <v/>
      </c>
      <c r="U589" s="96">
        <f t="shared" si="115"/>
        <v>0</v>
      </c>
      <c r="V589" s="96" t="str">
        <f t="shared" si="116"/>
        <v/>
      </c>
      <c r="W589" s="97" t="str">
        <f t="shared" si="117"/>
        <v/>
      </c>
      <c r="X589" s="96">
        <f t="shared" si="118"/>
        <v>0</v>
      </c>
      <c r="Y589" s="96" t="str">
        <f t="shared" si="123"/>
        <v/>
      </c>
      <c r="Z589" s="96" t="str">
        <f t="shared" si="121"/>
        <v>年0月</v>
      </c>
      <c r="AA589" s="96">
        <f t="shared" si="112"/>
        <v>2000</v>
      </c>
      <c r="AB589" s="96">
        <f t="shared" si="122"/>
        <v>2000</v>
      </c>
      <c r="AC589" s="96"/>
      <c r="AD589" s="96"/>
    </row>
    <row r="590" spans="1:30" ht="18.75" customHeight="1">
      <c r="A590" s="62"/>
      <c r="B590" s="23" t="str">
        <f>IFERROR(VLOOKUP($A590,②利用者名簿!$A:$D,2,0),"")</f>
        <v/>
      </c>
      <c r="C590" s="108" t="str">
        <f>IF(D590=0,"",IF(D590&gt;3,①基本情報!$B$5,①基本情報!$B$5+1))</f>
        <v/>
      </c>
      <c r="D590" s="65"/>
      <c r="E590" s="65"/>
      <c r="F590" s="35" t="str">
        <f t="shared" si="113"/>
        <v>//</v>
      </c>
      <c r="G590" s="62"/>
      <c r="H590" s="62"/>
      <c r="I590" s="23" t="str">
        <f t="shared" si="119"/>
        <v/>
      </c>
      <c r="J590" s="62"/>
      <c r="K590" s="64"/>
      <c r="L590" s="64"/>
      <c r="M590" s="62"/>
      <c r="N590" s="23" t="str">
        <f>IFERROR(VLOOKUP($A590,②利用者名簿!$A:$D,3,0),"")</f>
        <v/>
      </c>
      <c r="O590" s="39" t="str">
        <f>IFERROR(2*①基本情報!$B$12*③入力シート!I590,"")</f>
        <v/>
      </c>
      <c r="P590" s="39" t="str">
        <f>IFERROR(N590*③入力シート!I590,"")</f>
        <v/>
      </c>
      <c r="Q590" s="23" t="str">
        <f>IFERROR(VLOOKUP($A590,②利用者名簿!$A:$D,4,0),"")</f>
        <v/>
      </c>
      <c r="S590" s="96">
        <f t="shared" si="120"/>
        <v>1</v>
      </c>
      <c r="T590" s="96" t="str">
        <f t="shared" si="114"/>
        <v/>
      </c>
      <c r="U590" s="96">
        <f t="shared" si="115"/>
        <v>0</v>
      </c>
      <c r="V590" s="96" t="str">
        <f t="shared" si="116"/>
        <v/>
      </c>
      <c r="W590" s="97" t="str">
        <f t="shared" si="117"/>
        <v/>
      </c>
      <c r="X590" s="96">
        <f t="shared" si="118"/>
        <v>0</v>
      </c>
      <c r="Y590" s="96" t="str">
        <f t="shared" si="123"/>
        <v/>
      </c>
      <c r="Z590" s="96" t="str">
        <f t="shared" si="121"/>
        <v>年0月</v>
      </c>
      <c r="AA590" s="96">
        <f t="shared" si="112"/>
        <v>2000</v>
      </c>
      <c r="AB590" s="96">
        <f t="shared" si="122"/>
        <v>2000</v>
      </c>
      <c r="AC590" s="96"/>
      <c r="AD590" s="96"/>
    </row>
    <row r="591" spans="1:30" ht="18.75" customHeight="1">
      <c r="A591" s="62"/>
      <c r="B591" s="23" t="str">
        <f>IFERROR(VLOOKUP($A591,②利用者名簿!$A:$D,2,0),"")</f>
        <v/>
      </c>
      <c r="C591" s="108" t="str">
        <f>IF(D591=0,"",IF(D591&gt;3,①基本情報!$B$5,①基本情報!$B$5+1))</f>
        <v/>
      </c>
      <c r="D591" s="65"/>
      <c r="E591" s="65"/>
      <c r="F591" s="35" t="str">
        <f t="shared" si="113"/>
        <v>//</v>
      </c>
      <c r="G591" s="62"/>
      <c r="H591" s="62"/>
      <c r="I591" s="23" t="str">
        <f t="shared" si="119"/>
        <v/>
      </c>
      <c r="J591" s="62"/>
      <c r="K591" s="64"/>
      <c r="L591" s="64"/>
      <c r="M591" s="62"/>
      <c r="N591" s="23" t="str">
        <f>IFERROR(VLOOKUP($A591,②利用者名簿!$A:$D,3,0),"")</f>
        <v/>
      </c>
      <c r="O591" s="39" t="str">
        <f>IFERROR(2*①基本情報!$B$12*③入力シート!I591,"")</f>
        <v/>
      </c>
      <c r="P591" s="39" t="str">
        <f>IFERROR(N591*③入力シート!I591,"")</f>
        <v/>
      </c>
      <c r="Q591" s="23" t="str">
        <f>IFERROR(VLOOKUP($A591,②利用者名簿!$A:$D,4,0),"")</f>
        <v/>
      </c>
      <c r="S591" s="96">
        <f t="shared" si="120"/>
        <v>1</v>
      </c>
      <c r="T591" s="96" t="str">
        <f t="shared" si="114"/>
        <v/>
      </c>
      <c r="U591" s="96">
        <f t="shared" si="115"/>
        <v>0</v>
      </c>
      <c r="V591" s="96" t="str">
        <f t="shared" si="116"/>
        <v/>
      </c>
      <c r="W591" s="97" t="str">
        <f t="shared" si="117"/>
        <v/>
      </c>
      <c r="X591" s="96">
        <f t="shared" si="118"/>
        <v>0</v>
      </c>
      <c r="Y591" s="96" t="str">
        <f t="shared" si="123"/>
        <v/>
      </c>
      <c r="Z591" s="96" t="str">
        <f t="shared" si="121"/>
        <v>年0月</v>
      </c>
      <c r="AA591" s="96">
        <f t="shared" si="112"/>
        <v>2000</v>
      </c>
      <c r="AB591" s="96">
        <f t="shared" si="122"/>
        <v>2000</v>
      </c>
      <c r="AC591" s="96"/>
      <c r="AD591" s="96"/>
    </row>
    <row r="592" spans="1:30" ht="18.75" customHeight="1">
      <c r="A592" s="62"/>
      <c r="B592" s="23" t="str">
        <f>IFERROR(VLOOKUP($A592,②利用者名簿!$A:$D,2,0),"")</f>
        <v/>
      </c>
      <c r="C592" s="108" t="str">
        <f>IF(D592=0,"",IF(D592&gt;3,①基本情報!$B$5,①基本情報!$B$5+1))</f>
        <v/>
      </c>
      <c r="D592" s="65"/>
      <c r="E592" s="65"/>
      <c r="F592" s="35" t="str">
        <f t="shared" si="113"/>
        <v>//</v>
      </c>
      <c r="G592" s="62"/>
      <c r="H592" s="62"/>
      <c r="I592" s="23" t="str">
        <f t="shared" si="119"/>
        <v/>
      </c>
      <c r="J592" s="62"/>
      <c r="K592" s="64"/>
      <c r="L592" s="64"/>
      <c r="M592" s="62"/>
      <c r="N592" s="23" t="str">
        <f>IFERROR(VLOOKUP($A592,②利用者名簿!$A:$D,3,0),"")</f>
        <v/>
      </c>
      <c r="O592" s="39" t="str">
        <f>IFERROR(2*①基本情報!$B$12*③入力シート!I592,"")</f>
        <v/>
      </c>
      <c r="P592" s="39" t="str">
        <f>IFERROR(N592*③入力シート!I592,"")</f>
        <v/>
      </c>
      <c r="Q592" s="23" t="str">
        <f>IFERROR(VLOOKUP($A592,②利用者名簿!$A:$D,4,0),"")</f>
        <v/>
      </c>
      <c r="S592" s="96">
        <f t="shared" si="120"/>
        <v>1</v>
      </c>
      <c r="T592" s="96" t="str">
        <f t="shared" si="114"/>
        <v/>
      </c>
      <c r="U592" s="96">
        <f t="shared" si="115"/>
        <v>0</v>
      </c>
      <c r="V592" s="96" t="str">
        <f t="shared" si="116"/>
        <v/>
      </c>
      <c r="W592" s="97" t="str">
        <f t="shared" si="117"/>
        <v/>
      </c>
      <c r="X592" s="96">
        <f t="shared" si="118"/>
        <v>0</v>
      </c>
      <c r="Y592" s="96" t="str">
        <f t="shared" si="123"/>
        <v/>
      </c>
      <c r="Z592" s="96" t="str">
        <f t="shared" si="121"/>
        <v>年0月</v>
      </c>
      <c r="AA592" s="96">
        <f t="shared" si="112"/>
        <v>2000</v>
      </c>
      <c r="AB592" s="96">
        <f t="shared" si="122"/>
        <v>2000</v>
      </c>
      <c r="AC592" s="96"/>
      <c r="AD592" s="96"/>
    </row>
    <row r="593" spans="1:30" ht="18.75" customHeight="1">
      <c r="A593" s="62"/>
      <c r="B593" s="23" t="str">
        <f>IFERROR(VLOOKUP($A593,②利用者名簿!$A:$D,2,0),"")</f>
        <v/>
      </c>
      <c r="C593" s="108" t="str">
        <f>IF(D593=0,"",IF(D593&gt;3,①基本情報!$B$5,①基本情報!$B$5+1))</f>
        <v/>
      </c>
      <c r="D593" s="65"/>
      <c r="E593" s="65"/>
      <c r="F593" s="35" t="str">
        <f t="shared" si="113"/>
        <v>//</v>
      </c>
      <c r="G593" s="62"/>
      <c r="H593" s="62"/>
      <c r="I593" s="23" t="str">
        <f t="shared" si="119"/>
        <v/>
      </c>
      <c r="J593" s="62"/>
      <c r="K593" s="64"/>
      <c r="L593" s="64"/>
      <c r="M593" s="62"/>
      <c r="N593" s="23" t="str">
        <f>IFERROR(VLOOKUP($A593,②利用者名簿!$A:$D,3,0),"")</f>
        <v/>
      </c>
      <c r="O593" s="39" t="str">
        <f>IFERROR(2*①基本情報!$B$12*③入力シート!I593,"")</f>
        <v/>
      </c>
      <c r="P593" s="39" t="str">
        <f>IFERROR(N593*③入力シート!I593,"")</f>
        <v/>
      </c>
      <c r="Q593" s="23" t="str">
        <f>IFERROR(VLOOKUP($A593,②利用者名簿!$A:$D,4,0),"")</f>
        <v/>
      </c>
      <c r="S593" s="96">
        <f t="shared" si="120"/>
        <v>1</v>
      </c>
      <c r="T593" s="96" t="str">
        <f t="shared" si="114"/>
        <v/>
      </c>
      <c r="U593" s="96">
        <f t="shared" si="115"/>
        <v>0</v>
      </c>
      <c r="V593" s="96" t="str">
        <f t="shared" si="116"/>
        <v/>
      </c>
      <c r="W593" s="97" t="str">
        <f t="shared" si="117"/>
        <v/>
      </c>
      <c r="X593" s="96">
        <f t="shared" si="118"/>
        <v>0</v>
      </c>
      <c r="Y593" s="96" t="str">
        <f t="shared" si="123"/>
        <v/>
      </c>
      <c r="Z593" s="96" t="str">
        <f t="shared" si="121"/>
        <v>年0月</v>
      </c>
      <c r="AA593" s="96">
        <f t="shared" si="112"/>
        <v>2000</v>
      </c>
      <c r="AB593" s="96">
        <f t="shared" si="122"/>
        <v>2000</v>
      </c>
      <c r="AC593" s="96"/>
      <c r="AD593" s="96"/>
    </row>
    <row r="594" spans="1:30" ht="18.75" customHeight="1">
      <c r="A594" s="62"/>
      <c r="B594" s="23" t="str">
        <f>IFERROR(VLOOKUP($A594,②利用者名簿!$A:$D,2,0),"")</f>
        <v/>
      </c>
      <c r="C594" s="108" t="str">
        <f>IF(D594=0,"",IF(D594&gt;3,①基本情報!$B$5,①基本情報!$B$5+1))</f>
        <v/>
      </c>
      <c r="D594" s="65"/>
      <c r="E594" s="65"/>
      <c r="F594" s="35" t="str">
        <f t="shared" si="113"/>
        <v>//</v>
      </c>
      <c r="G594" s="62"/>
      <c r="H594" s="62"/>
      <c r="I594" s="23" t="str">
        <f t="shared" si="119"/>
        <v/>
      </c>
      <c r="J594" s="62"/>
      <c r="K594" s="64"/>
      <c r="L594" s="64"/>
      <c r="M594" s="62"/>
      <c r="N594" s="23" t="str">
        <f>IFERROR(VLOOKUP($A594,②利用者名簿!$A:$D,3,0),"")</f>
        <v/>
      </c>
      <c r="O594" s="39" t="str">
        <f>IFERROR(2*①基本情報!$B$12*③入力シート!I594,"")</f>
        <v/>
      </c>
      <c r="P594" s="39" t="str">
        <f>IFERROR(N594*③入力シート!I594,"")</f>
        <v/>
      </c>
      <c r="Q594" s="23" t="str">
        <f>IFERROR(VLOOKUP($A594,②利用者名簿!$A:$D,4,0),"")</f>
        <v/>
      </c>
      <c r="S594" s="96">
        <f t="shared" si="120"/>
        <v>1</v>
      </c>
      <c r="T594" s="96" t="str">
        <f t="shared" si="114"/>
        <v/>
      </c>
      <c r="U594" s="96">
        <f t="shared" si="115"/>
        <v>0</v>
      </c>
      <c r="V594" s="96" t="str">
        <f t="shared" si="116"/>
        <v/>
      </c>
      <c r="W594" s="97" t="str">
        <f t="shared" si="117"/>
        <v/>
      </c>
      <c r="X594" s="96">
        <f t="shared" si="118"/>
        <v>0</v>
      </c>
      <c r="Y594" s="96" t="str">
        <f t="shared" si="123"/>
        <v/>
      </c>
      <c r="Z594" s="96" t="str">
        <f t="shared" si="121"/>
        <v>年0月</v>
      </c>
      <c r="AA594" s="96">
        <f t="shared" si="112"/>
        <v>2000</v>
      </c>
      <c r="AB594" s="96">
        <f t="shared" si="122"/>
        <v>2000</v>
      </c>
      <c r="AC594" s="96"/>
      <c r="AD594" s="96"/>
    </row>
    <row r="595" spans="1:30" ht="18.75" customHeight="1">
      <c r="A595" s="62"/>
      <c r="B595" s="23" t="str">
        <f>IFERROR(VLOOKUP($A595,②利用者名簿!$A:$D,2,0),"")</f>
        <v/>
      </c>
      <c r="C595" s="108" t="str">
        <f>IF(D595=0,"",IF(D595&gt;3,①基本情報!$B$5,①基本情報!$B$5+1))</f>
        <v/>
      </c>
      <c r="D595" s="65"/>
      <c r="E595" s="65"/>
      <c r="F595" s="35" t="str">
        <f t="shared" si="113"/>
        <v>//</v>
      </c>
      <c r="G595" s="62"/>
      <c r="H595" s="62"/>
      <c r="I595" s="23" t="str">
        <f t="shared" si="119"/>
        <v/>
      </c>
      <c r="J595" s="62"/>
      <c r="K595" s="64"/>
      <c r="L595" s="64"/>
      <c r="M595" s="62"/>
      <c r="N595" s="23" t="str">
        <f>IFERROR(VLOOKUP($A595,②利用者名簿!$A:$D,3,0),"")</f>
        <v/>
      </c>
      <c r="O595" s="39" t="str">
        <f>IFERROR(2*①基本情報!$B$12*③入力シート!I595,"")</f>
        <v/>
      </c>
      <c r="P595" s="39" t="str">
        <f>IFERROR(N595*③入力シート!I595,"")</f>
        <v/>
      </c>
      <c r="Q595" s="23" t="str">
        <f>IFERROR(VLOOKUP($A595,②利用者名簿!$A:$D,4,0),"")</f>
        <v/>
      </c>
      <c r="S595" s="96">
        <f t="shared" si="120"/>
        <v>1</v>
      </c>
      <c r="T595" s="96" t="str">
        <f t="shared" si="114"/>
        <v/>
      </c>
      <c r="U595" s="96">
        <f t="shared" si="115"/>
        <v>0</v>
      </c>
      <c r="V595" s="96" t="str">
        <f t="shared" si="116"/>
        <v/>
      </c>
      <c r="W595" s="97" t="str">
        <f t="shared" si="117"/>
        <v/>
      </c>
      <c r="X595" s="96">
        <f t="shared" si="118"/>
        <v>0</v>
      </c>
      <c r="Y595" s="96" t="str">
        <f t="shared" si="123"/>
        <v/>
      </c>
      <c r="Z595" s="96" t="str">
        <f t="shared" si="121"/>
        <v>年0月</v>
      </c>
      <c r="AA595" s="96">
        <f t="shared" si="112"/>
        <v>2000</v>
      </c>
      <c r="AB595" s="96">
        <f t="shared" si="122"/>
        <v>2000</v>
      </c>
      <c r="AC595" s="96"/>
      <c r="AD595" s="96"/>
    </row>
    <row r="596" spans="1:30" ht="18.75" customHeight="1">
      <c r="A596" s="62"/>
      <c r="B596" s="23" t="str">
        <f>IFERROR(VLOOKUP($A596,②利用者名簿!$A:$D,2,0),"")</f>
        <v/>
      </c>
      <c r="C596" s="108" t="str">
        <f>IF(D596=0,"",IF(D596&gt;3,①基本情報!$B$5,①基本情報!$B$5+1))</f>
        <v/>
      </c>
      <c r="D596" s="65"/>
      <c r="E596" s="65"/>
      <c r="F596" s="35" t="str">
        <f t="shared" si="113"/>
        <v>//</v>
      </c>
      <c r="G596" s="62"/>
      <c r="H596" s="62"/>
      <c r="I596" s="23" t="str">
        <f t="shared" si="119"/>
        <v/>
      </c>
      <c r="J596" s="62"/>
      <c r="K596" s="64"/>
      <c r="L596" s="64"/>
      <c r="M596" s="62"/>
      <c r="N596" s="23" t="str">
        <f>IFERROR(VLOOKUP($A596,②利用者名簿!$A:$D,3,0),"")</f>
        <v/>
      </c>
      <c r="O596" s="39" t="str">
        <f>IFERROR(2*①基本情報!$B$12*③入力シート!I596,"")</f>
        <v/>
      </c>
      <c r="P596" s="39" t="str">
        <f>IFERROR(N596*③入力シート!I596,"")</f>
        <v/>
      </c>
      <c r="Q596" s="23" t="str">
        <f>IFERROR(VLOOKUP($A596,②利用者名簿!$A:$D,4,0),"")</f>
        <v/>
      </c>
      <c r="S596" s="96">
        <f t="shared" si="120"/>
        <v>1</v>
      </c>
      <c r="T596" s="96" t="str">
        <f t="shared" si="114"/>
        <v/>
      </c>
      <c r="U596" s="96">
        <f t="shared" si="115"/>
        <v>0</v>
      </c>
      <c r="V596" s="96" t="str">
        <f t="shared" si="116"/>
        <v/>
      </c>
      <c r="W596" s="97" t="str">
        <f t="shared" si="117"/>
        <v/>
      </c>
      <c r="X596" s="96">
        <f t="shared" si="118"/>
        <v>0</v>
      </c>
      <c r="Y596" s="96" t="str">
        <f t="shared" si="123"/>
        <v/>
      </c>
      <c r="Z596" s="96" t="str">
        <f t="shared" si="121"/>
        <v>年0月</v>
      </c>
      <c r="AA596" s="96">
        <f t="shared" si="112"/>
        <v>2000</v>
      </c>
      <c r="AB596" s="96">
        <f t="shared" si="122"/>
        <v>2000</v>
      </c>
      <c r="AC596" s="96"/>
      <c r="AD596" s="96"/>
    </row>
    <row r="597" spans="1:30" ht="18.75" customHeight="1">
      <c r="A597" s="62"/>
      <c r="B597" s="23" t="str">
        <f>IFERROR(VLOOKUP($A597,②利用者名簿!$A:$D,2,0),"")</f>
        <v/>
      </c>
      <c r="C597" s="108" t="str">
        <f>IF(D597=0,"",IF(D597&gt;3,①基本情報!$B$5,①基本情報!$B$5+1))</f>
        <v/>
      </c>
      <c r="D597" s="65"/>
      <c r="E597" s="65"/>
      <c r="F597" s="35" t="str">
        <f t="shared" si="113"/>
        <v>//</v>
      </c>
      <c r="G597" s="62"/>
      <c r="H597" s="62"/>
      <c r="I597" s="23" t="str">
        <f t="shared" si="119"/>
        <v/>
      </c>
      <c r="J597" s="62"/>
      <c r="K597" s="64"/>
      <c r="L597" s="64"/>
      <c r="M597" s="62"/>
      <c r="N597" s="23" t="str">
        <f>IFERROR(VLOOKUP($A597,②利用者名簿!$A:$D,3,0),"")</f>
        <v/>
      </c>
      <c r="O597" s="39" t="str">
        <f>IFERROR(2*①基本情報!$B$12*③入力シート!I597,"")</f>
        <v/>
      </c>
      <c r="P597" s="39" t="str">
        <f>IFERROR(N597*③入力シート!I597,"")</f>
        <v/>
      </c>
      <c r="Q597" s="23" t="str">
        <f>IFERROR(VLOOKUP($A597,②利用者名簿!$A:$D,4,0),"")</f>
        <v/>
      </c>
      <c r="S597" s="96">
        <f t="shared" si="120"/>
        <v>1</v>
      </c>
      <c r="T597" s="96" t="str">
        <f t="shared" si="114"/>
        <v/>
      </c>
      <c r="U597" s="96">
        <f t="shared" si="115"/>
        <v>0</v>
      </c>
      <c r="V597" s="96" t="str">
        <f t="shared" si="116"/>
        <v/>
      </c>
      <c r="W597" s="97" t="str">
        <f t="shared" si="117"/>
        <v/>
      </c>
      <c r="X597" s="96">
        <f t="shared" si="118"/>
        <v>0</v>
      </c>
      <c r="Y597" s="96" t="str">
        <f t="shared" si="123"/>
        <v/>
      </c>
      <c r="Z597" s="96" t="str">
        <f t="shared" si="121"/>
        <v>年0月</v>
      </c>
      <c r="AA597" s="96">
        <f t="shared" si="112"/>
        <v>2000</v>
      </c>
      <c r="AB597" s="96">
        <f t="shared" si="122"/>
        <v>2000</v>
      </c>
      <c r="AC597" s="96"/>
      <c r="AD597" s="96"/>
    </row>
    <row r="598" spans="1:30" ht="18.75" customHeight="1">
      <c r="A598" s="62"/>
      <c r="B598" s="23" t="str">
        <f>IFERROR(VLOOKUP($A598,②利用者名簿!$A:$D,2,0),"")</f>
        <v/>
      </c>
      <c r="C598" s="108" t="str">
        <f>IF(D598=0,"",IF(D598&gt;3,①基本情報!$B$5,①基本情報!$B$5+1))</f>
        <v/>
      </c>
      <c r="D598" s="65"/>
      <c r="E598" s="65"/>
      <c r="F598" s="35" t="str">
        <f t="shared" si="113"/>
        <v>//</v>
      </c>
      <c r="G598" s="62"/>
      <c r="H598" s="62"/>
      <c r="I598" s="23" t="str">
        <f t="shared" si="119"/>
        <v/>
      </c>
      <c r="J598" s="62"/>
      <c r="K598" s="64"/>
      <c r="L598" s="64"/>
      <c r="M598" s="62"/>
      <c r="N598" s="23" t="str">
        <f>IFERROR(VLOOKUP($A598,②利用者名簿!$A:$D,3,0),"")</f>
        <v/>
      </c>
      <c r="O598" s="39" t="str">
        <f>IFERROR(2*①基本情報!$B$12*③入力シート!I598,"")</f>
        <v/>
      </c>
      <c r="P598" s="39" t="str">
        <f>IFERROR(N598*③入力シート!I598,"")</f>
        <v/>
      </c>
      <c r="Q598" s="23" t="str">
        <f>IFERROR(VLOOKUP($A598,②利用者名簿!$A:$D,4,0),"")</f>
        <v/>
      </c>
      <c r="S598" s="96">
        <f t="shared" si="120"/>
        <v>1</v>
      </c>
      <c r="T598" s="96" t="str">
        <f t="shared" si="114"/>
        <v/>
      </c>
      <c r="U598" s="96">
        <f t="shared" si="115"/>
        <v>0</v>
      </c>
      <c r="V598" s="96" t="str">
        <f t="shared" si="116"/>
        <v/>
      </c>
      <c r="W598" s="97" t="str">
        <f t="shared" si="117"/>
        <v/>
      </c>
      <c r="X598" s="96">
        <f t="shared" si="118"/>
        <v>0</v>
      </c>
      <c r="Y598" s="96" t="str">
        <f t="shared" si="123"/>
        <v/>
      </c>
      <c r="Z598" s="96" t="str">
        <f t="shared" si="121"/>
        <v>年0月</v>
      </c>
      <c r="AA598" s="96">
        <f t="shared" si="112"/>
        <v>2000</v>
      </c>
      <c r="AB598" s="96">
        <f t="shared" si="122"/>
        <v>2000</v>
      </c>
      <c r="AC598" s="96"/>
      <c r="AD598" s="96"/>
    </row>
    <row r="599" spans="1:30" ht="18.75" customHeight="1">
      <c r="A599" s="62"/>
      <c r="B599" s="23" t="str">
        <f>IFERROR(VLOOKUP($A599,②利用者名簿!$A:$D,2,0),"")</f>
        <v/>
      </c>
      <c r="C599" s="108" t="str">
        <f>IF(D599=0,"",IF(D599&gt;3,①基本情報!$B$5,①基本情報!$B$5+1))</f>
        <v/>
      </c>
      <c r="D599" s="65"/>
      <c r="E599" s="65"/>
      <c r="F599" s="35" t="str">
        <f t="shared" si="113"/>
        <v>//</v>
      </c>
      <c r="G599" s="62"/>
      <c r="H599" s="62"/>
      <c r="I599" s="23" t="str">
        <f t="shared" si="119"/>
        <v/>
      </c>
      <c r="J599" s="62"/>
      <c r="K599" s="64"/>
      <c r="L599" s="64"/>
      <c r="M599" s="62"/>
      <c r="N599" s="23" t="str">
        <f>IFERROR(VLOOKUP($A599,②利用者名簿!$A:$D,3,0),"")</f>
        <v/>
      </c>
      <c r="O599" s="39" t="str">
        <f>IFERROR(2*①基本情報!$B$12*③入力シート!I599,"")</f>
        <v/>
      </c>
      <c r="P599" s="39" t="str">
        <f>IFERROR(N599*③入力シート!I599,"")</f>
        <v/>
      </c>
      <c r="Q599" s="23" t="str">
        <f>IFERROR(VLOOKUP($A599,②利用者名簿!$A:$D,4,0),"")</f>
        <v/>
      </c>
      <c r="S599" s="96">
        <f t="shared" si="120"/>
        <v>1</v>
      </c>
      <c r="T599" s="96" t="str">
        <f t="shared" si="114"/>
        <v/>
      </c>
      <c r="U599" s="96">
        <f t="shared" si="115"/>
        <v>0</v>
      </c>
      <c r="V599" s="96" t="str">
        <f t="shared" si="116"/>
        <v/>
      </c>
      <c r="W599" s="97" t="str">
        <f t="shared" si="117"/>
        <v/>
      </c>
      <c r="X599" s="96">
        <f t="shared" si="118"/>
        <v>0</v>
      </c>
      <c r="Y599" s="96" t="str">
        <f t="shared" si="123"/>
        <v/>
      </c>
      <c r="Z599" s="96" t="str">
        <f t="shared" si="121"/>
        <v>年0月</v>
      </c>
      <c r="AA599" s="96">
        <f t="shared" si="112"/>
        <v>2000</v>
      </c>
      <c r="AB599" s="96">
        <f t="shared" si="122"/>
        <v>2000</v>
      </c>
      <c r="AC599" s="96"/>
      <c r="AD599" s="96"/>
    </row>
    <row r="600" spans="1:30" ht="18.75" customHeight="1">
      <c r="A600" s="62"/>
      <c r="B600" s="23" t="str">
        <f>IFERROR(VLOOKUP($A600,②利用者名簿!$A:$D,2,0),"")</f>
        <v/>
      </c>
      <c r="C600" s="108" t="str">
        <f>IF(D600=0,"",IF(D600&gt;3,①基本情報!$B$5,①基本情報!$B$5+1))</f>
        <v/>
      </c>
      <c r="D600" s="65"/>
      <c r="E600" s="65"/>
      <c r="F600" s="35" t="str">
        <f t="shared" si="113"/>
        <v>//</v>
      </c>
      <c r="G600" s="62"/>
      <c r="H600" s="62"/>
      <c r="I600" s="23" t="str">
        <f t="shared" si="119"/>
        <v/>
      </c>
      <c r="J600" s="62"/>
      <c r="K600" s="64"/>
      <c r="L600" s="64"/>
      <c r="M600" s="62"/>
      <c r="N600" s="23" t="str">
        <f>IFERROR(VLOOKUP($A600,②利用者名簿!$A:$D,3,0),"")</f>
        <v/>
      </c>
      <c r="O600" s="39" t="str">
        <f>IFERROR(2*①基本情報!$B$12*③入力シート!I600,"")</f>
        <v/>
      </c>
      <c r="P600" s="39" t="str">
        <f>IFERROR(N600*③入力シート!I600,"")</f>
        <v/>
      </c>
      <c r="Q600" s="23" t="str">
        <f>IFERROR(VLOOKUP($A600,②利用者名簿!$A:$D,4,0),"")</f>
        <v/>
      </c>
      <c r="S600" s="96">
        <f t="shared" si="120"/>
        <v>1</v>
      </c>
      <c r="T600" s="96" t="str">
        <f t="shared" si="114"/>
        <v/>
      </c>
      <c r="U600" s="96">
        <f t="shared" si="115"/>
        <v>0</v>
      </c>
      <c r="V600" s="96" t="str">
        <f t="shared" si="116"/>
        <v/>
      </c>
      <c r="W600" s="97" t="str">
        <f t="shared" si="117"/>
        <v/>
      </c>
      <c r="X600" s="96">
        <f t="shared" si="118"/>
        <v>0</v>
      </c>
      <c r="Y600" s="96" t="str">
        <f t="shared" si="123"/>
        <v/>
      </c>
      <c r="Z600" s="96" t="str">
        <f t="shared" si="121"/>
        <v>年0月</v>
      </c>
      <c r="AA600" s="96">
        <f t="shared" si="112"/>
        <v>2000</v>
      </c>
      <c r="AB600" s="96">
        <f t="shared" si="122"/>
        <v>2000</v>
      </c>
      <c r="AC600" s="96"/>
      <c r="AD600" s="96"/>
    </row>
    <row r="601" spans="1:30" ht="18.75" customHeight="1">
      <c r="A601" s="62"/>
      <c r="B601" s="23" t="str">
        <f>IFERROR(VLOOKUP($A601,②利用者名簿!$A:$D,2,0),"")</f>
        <v/>
      </c>
      <c r="C601" s="108" t="str">
        <f>IF(D601=0,"",IF(D601&gt;3,①基本情報!$B$5,①基本情報!$B$5+1))</f>
        <v/>
      </c>
      <c r="D601" s="65"/>
      <c r="E601" s="65"/>
      <c r="F601" s="35" t="str">
        <f t="shared" si="113"/>
        <v>//</v>
      </c>
      <c r="G601" s="62"/>
      <c r="H601" s="62"/>
      <c r="I601" s="23" t="str">
        <f t="shared" si="119"/>
        <v/>
      </c>
      <c r="J601" s="62"/>
      <c r="K601" s="64"/>
      <c r="L601" s="64"/>
      <c r="M601" s="62"/>
      <c r="N601" s="23" t="str">
        <f>IFERROR(VLOOKUP($A601,②利用者名簿!$A:$D,3,0),"")</f>
        <v/>
      </c>
      <c r="O601" s="39" t="str">
        <f>IFERROR(2*①基本情報!$B$12*③入力シート!I601,"")</f>
        <v/>
      </c>
      <c r="P601" s="39" t="str">
        <f>IFERROR(N601*③入力シート!I601,"")</f>
        <v/>
      </c>
      <c r="Q601" s="23" t="str">
        <f>IFERROR(VLOOKUP($A601,②利用者名簿!$A:$D,4,0),"")</f>
        <v/>
      </c>
      <c r="S601" s="96">
        <f t="shared" si="120"/>
        <v>1</v>
      </c>
      <c r="T601" s="96" t="str">
        <f t="shared" si="114"/>
        <v/>
      </c>
      <c r="U601" s="96">
        <f t="shared" si="115"/>
        <v>0</v>
      </c>
      <c r="V601" s="96" t="str">
        <f t="shared" si="116"/>
        <v/>
      </c>
      <c r="W601" s="97" t="str">
        <f t="shared" si="117"/>
        <v/>
      </c>
      <c r="X601" s="96">
        <f t="shared" si="118"/>
        <v>0</v>
      </c>
      <c r="Y601" s="96" t="str">
        <f t="shared" si="123"/>
        <v/>
      </c>
      <c r="Z601" s="96" t="str">
        <f t="shared" si="121"/>
        <v>年0月</v>
      </c>
      <c r="AA601" s="96">
        <f t="shared" si="112"/>
        <v>2000</v>
      </c>
      <c r="AB601" s="96">
        <f t="shared" si="122"/>
        <v>2000</v>
      </c>
      <c r="AC601" s="96"/>
      <c r="AD601" s="96"/>
    </row>
    <row r="602" spans="1:30" ht="18.75" customHeight="1">
      <c r="A602" s="62"/>
      <c r="B602" s="23" t="str">
        <f>IFERROR(VLOOKUP($A602,②利用者名簿!$A:$D,2,0),"")</f>
        <v/>
      </c>
      <c r="C602" s="108" t="str">
        <f>IF(D602=0,"",IF(D602&gt;3,①基本情報!$B$5,①基本情報!$B$5+1))</f>
        <v/>
      </c>
      <c r="D602" s="65"/>
      <c r="E602" s="65"/>
      <c r="F602" s="35" t="str">
        <f t="shared" si="113"/>
        <v>//</v>
      </c>
      <c r="G602" s="62"/>
      <c r="H602" s="62"/>
      <c r="I602" s="23" t="str">
        <f t="shared" si="119"/>
        <v/>
      </c>
      <c r="J602" s="62"/>
      <c r="K602" s="64"/>
      <c r="L602" s="64"/>
      <c r="M602" s="62"/>
      <c r="N602" s="23" t="str">
        <f>IFERROR(VLOOKUP($A602,②利用者名簿!$A:$D,3,0),"")</f>
        <v/>
      </c>
      <c r="O602" s="39" t="str">
        <f>IFERROR(2*①基本情報!$B$12*③入力シート!I602,"")</f>
        <v/>
      </c>
      <c r="P602" s="39" t="str">
        <f>IFERROR(N602*③入力シート!I602,"")</f>
        <v/>
      </c>
      <c r="Q602" s="23" t="str">
        <f>IFERROR(VLOOKUP($A602,②利用者名簿!$A:$D,4,0),"")</f>
        <v/>
      </c>
      <c r="S602" s="96">
        <f t="shared" si="120"/>
        <v>1</v>
      </c>
      <c r="T602" s="96" t="str">
        <f t="shared" si="114"/>
        <v/>
      </c>
      <c r="U602" s="96">
        <f t="shared" si="115"/>
        <v>0</v>
      </c>
      <c r="V602" s="96" t="str">
        <f t="shared" si="116"/>
        <v/>
      </c>
      <c r="W602" s="97" t="str">
        <f t="shared" si="117"/>
        <v/>
      </c>
      <c r="X602" s="96">
        <f t="shared" si="118"/>
        <v>0</v>
      </c>
      <c r="Y602" s="96" t="str">
        <f t="shared" si="123"/>
        <v/>
      </c>
      <c r="Z602" s="96" t="str">
        <f t="shared" si="121"/>
        <v>年0月</v>
      </c>
      <c r="AA602" s="96">
        <f t="shared" ref="AA602:AA665" si="124">COUNTIF($T$5:$T$2004,T602)</f>
        <v>2000</v>
      </c>
      <c r="AB602" s="96">
        <f t="shared" si="122"/>
        <v>2000</v>
      </c>
      <c r="AC602" s="96"/>
      <c r="AD602" s="96"/>
    </row>
    <row r="603" spans="1:30" ht="18.75" customHeight="1">
      <c r="A603" s="62"/>
      <c r="B603" s="23" t="str">
        <f>IFERROR(VLOOKUP($A603,②利用者名簿!$A:$D,2,0),"")</f>
        <v/>
      </c>
      <c r="C603" s="108" t="str">
        <f>IF(D603=0,"",IF(D603&gt;3,①基本情報!$B$5,①基本情報!$B$5+1))</f>
        <v/>
      </c>
      <c r="D603" s="65"/>
      <c r="E603" s="65"/>
      <c r="F603" s="35" t="str">
        <f t="shared" si="113"/>
        <v>//</v>
      </c>
      <c r="G603" s="62"/>
      <c r="H603" s="62"/>
      <c r="I603" s="23" t="str">
        <f t="shared" si="119"/>
        <v/>
      </c>
      <c r="J603" s="62"/>
      <c r="K603" s="64"/>
      <c r="L603" s="64"/>
      <c r="M603" s="62"/>
      <c r="N603" s="23" t="str">
        <f>IFERROR(VLOOKUP($A603,②利用者名簿!$A:$D,3,0),"")</f>
        <v/>
      </c>
      <c r="O603" s="39" t="str">
        <f>IFERROR(2*①基本情報!$B$12*③入力シート!I603,"")</f>
        <v/>
      </c>
      <c r="P603" s="39" t="str">
        <f>IFERROR(N603*③入力シート!I603,"")</f>
        <v/>
      </c>
      <c r="Q603" s="23" t="str">
        <f>IFERROR(VLOOKUP($A603,②利用者名簿!$A:$D,4,0),"")</f>
        <v/>
      </c>
      <c r="S603" s="96">
        <f t="shared" si="120"/>
        <v>1</v>
      </c>
      <c r="T603" s="96" t="str">
        <f t="shared" si="114"/>
        <v/>
      </c>
      <c r="U603" s="96">
        <f t="shared" si="115"/>
        <v>0</v>
      </c>
      <c r="V603" s="96" t="str">
        <f t="shared" si="116"/>
        <v/>
      </c>
      <c r="W603" s="97" t="str">
        <f t="shared" si="117"/>
        <v/>
      </c>
      <c r="X603" s="96">
        <f t="shared" si="118"/>
        <v>0</v>
      </c>
      <c r="Y603" s="96" t="str">
        <f t="shared" si="123"/>
        <v/>
      </c>
      <c r="Z603" s="96" t="str">
        <f t="shared" si="121"/>
        <v>年0月</v>
      </c>
      <c r="AA603" s="96">
        <f t="shared" si="124"/>
        <v>2000</v>
      </c>
      <c r="AB603" s="96">
        <f t="shared" si="122"/>
        <v>2000</v>
      </c>
      <c r="AC603" s="96"/>
      <c r="AD603" s="96"/>
    </row>
    <row r="604" spans="1:30" ht="18.75" customHeight="1">
      <c r="A604" s="62"/>
      <c r="B604" s="23" t="str">
        <f>IFERROR(VLOOKUP($A604,②利用者名簿!$A:$D,2,0),"")</f>
        <v/>
      </c>
      <c r="C604" s="108" t="str">
        <f>IF(D604=0,"",IF(D604&gt;3,①基本情報!$B$5,①基本情報!$B$5+1))</f>
        <v/>
      </c>
      <c r="D604" s="65"/>
      <c r="E604" s="65"/>
      <c r="F604" s="35" t="str">
        <f t="shared" si="113"/>
        <v>//</v>
      </c>
      <c r="G604" s="62"/>
      <c r="H604" s="62"/>
      <c r="I604" s="23" t="str">
        <f t="shared" si="119"/>
        <v/>
      </c>
      <c r="J604" s="62"/>
      <c r="K604" s="64"/>
      <c r="L604" s="64"/>
      <c r="M604" s="62"/>
      <c r="N604" s="23" t="str">
        <f>IFERROR(VLOOKUP($A604,②利用者名簿!$A:$D,3,0),"")</f>
        <v/>
      </c>
      <c r="O604" s="39" t="str">
        <f>IFERROR(2*①基本情報!$B$12*③入力シート!I604,"")</f>
        <v/>
      </c>
      <c r="P604" s="39" t="str">
        <f>IFERROR(N604*③入力シート!I604,"")</f>
        <v/>
      </c>
      <c r="Q604" s="23" t="str">
        <f>IFERROR(VLOOKUP($A604,②利用者名簿!$A:$D,4,0),"")</f>
        <v/>
      </c>
      <c r="S604" s="96">
        <f t="shared" si="120"/>
        <v>1</v>
      </c>
      <c r="T604" s="96" t="str">
        <f t="shared" si="114"/>
        <v/>
      </c>
      <c r="U604" s="96">
        <f t="shared" si="115"/>
        <v>0</v>
      </c>
      <c r="V604" s="96" t="str">
        <f t="shared" si="116"/>
        <v/>
      </c>
      <c r="W604" s="97" t="str">
        <f t="shared" si="117"/>
        <v/>
      </c>
      <c r="X604" s="96">
        <f t="shared" si="118"/>
        <v>0</v>
      </c>
      <c r="Y604" s="96" t="str">
        <f t="shared" si="123"/>
        <v/>
      </c>
      <c r="Z604" s="96" t="str">
        <f t="shared" si="121"/>
        <v>年0月</v>
      </c>
      <c r="AA604" s="96">
        <f t="shared" si="124"/>
        <v>2000</v>
      </c>
      <c r="AB604" s="96">
        <f t="shared" si="122"/>
        <v>2000</v>
      </c>
      <c r="AC604" s="96"/>
      <c r="AD604" s="96"/>
    </row>
    <row r="605" spans="1:30" ht="18.75" customHeight="1">
      <c r="A605" s="62"/>
      <c r="B605" s="23" t="str">
        <f>IFERROR(VLOOKUP($A605,②利用者名簿!$A:$D,2,0),"")</f>
        <v/>
      </c>
      <c r="C605" s="108" t="str">
        <f>IF(D605=0,"",IF(D605&gt;3,①基本情報!$B$5,①基本情報!$B$5+1))</f>
        <v/>
      </c>
      <c r="D605" s="65"/>
      <c r="E605" s="65"/>
      <c r="F605" s="35" t="str">
        <f t="shared" si="113"/>
        <v>//</v>
      </c>
      <c r="G605" s="62"/>
      <c r="H605" s="62"/>
      <c r="I605" s="23" t="str">
        <f t="shared" si="119"/>
        <v/>
      </c>
      <c r="J605" s="62"/>
      <c r="K605" s="64"/>
      <c r="L605" s="64"/>
      <c r="M605" s="62"/>
      <c r="N605" s="23" t="str">
        <f>IFERROR(VLOOKUP($A605,②利用者名簿!$A:$D,3,0),"")</f>
        <v/>
      </c>
      <c r="O605" s="39" t="str">
        <f>IFERROR(2*①基本情報!$B$12*③入力シート!I605,"")</f>
        <v/>
      </c>
      <c r="P605" s="39" t="str">
        <f>IFERROR(N605*③入力シート!I605,"")</f>
        <v/>
      </c>
      <c r="Q605" s="23" t="str">
        <f>IFERROR(VLOOKUP($A605,②利用者名簿!$A:$D,4,0),"")</f>
        <v/>
      </c>
      <c r="S605" s="96">
        <f t="shared" si="120"/>
        <v>1</v>
      </c>
      <c r="T605" s="96" t="str">
        <f t="shared" si="114"/>
        <v/>
      </c>
      <c r="U605" s="96">
        <f t="shared" si="115"/>
        <v>0</v>
      </c>
      <c r="V605" s="96" t="str">
        <f t="shared" si="116"/>
        <v/>
      </c>
      <c r="W605" s="97" t="str">
        <f t="shared" si="117"/>
        <v/>
      </c>
      <c r="X605" s="96">
        <f t="shared" si="118"/>
        <v>0</v>
      </c>
      <c r="Y605" s="96" t="str">
        <f t="shared" si="123"/>
        <v/>
      </c>
      <c r="Z605" s="96" t="str">
        <f t="shared" si="121"/>
        <v>年0月</v>
      </c>
      <c r="AA605" s="96">
        <f t="shared" si="124"/>
        <v>2000</v>
      </c>
      <c r="AB605" s="96">
        <f t="shared" si="122"/>
        <v>2000</v>
      </c>
      <c r="AC605" s="96"/>
      <c r="AD605" s="96"/>
    </row>
    <row r="606" spans="1:30" ht="18.75" customHeight="1">
      <c r="A606" s="62"/>
      <c r="B606" s="23" t="str">
        <f>IFERROR(VLOOKUP($A606,②利用者名簿!$A:$D,2,0),"")</f>
        <v/>
      </c>
      <c r="C606" s="108" t="str">
        <f>IF(D606=0,"",IF(D606&gt;3,①基本情報!$B$5,①基本情報!$B$5+1))</f>
        <v/>
      </c>
      <c r="D606" s="65"/>
      <c r="E606" s="65"/>
      <c r="F606" s="35" t="str">
        <f t="shared" si="113"/>
        <v>//</v>
      </c>
      <c r="G606" s="62"/>
      <c r="H606" s="62"/>
      <c r="I606" s="23" t="str">
        <f t="shared" si="119"/>
        <v/>
      </c>
      <c r="J606" s="62"/>
      <c r="K606" s="64"/>
      <c r="L606" s="64"/>
      <c r="M606" s="62"/>
      <c r="N606" s="23" t="str">
        <f>IFERROR(VLOOKUP($A606,②利用者名簿!$A:$D,3,0),"")</f>
        <v/>
      </c>
      <c r="O606" s="39" t="str">
        <f>IFERROR(2*①基本情報!$B$12*③入力シート!I606,"")</f>
        <v/>
      </c>
      <c r="P606" s="39" t="str">
        <f>IFERROR(N606*③入力シート!I606,"")</f>
        <v/>
      </c>
      <c r="Q606" s="23" t="str">
        <f>IFERROR(VLOOKUP($A606,②利用者名簿!$A:$D,4,0),"")</f>
        <v/>
      </c>
      <c r="S606" s="96">
        <f t="shared" si="120"/>
        <v>1</v>
      </c>
      <c r="T606" s="96" t="str">
        <f t="shared" si="114"/>
        <v/>
      </c>
      <c r="U606" s="96">
        <f t="shared" si="115"/>
        <v>0</v>
      </c>
      <c r="V606" s="96" t="str">
        <f t="shared" si="116"/>
        <v/>
      </c>
      <c r="W606" s="97" t="str">
        <f t="shared" si="117"/>
        <v/>
      </c>
      <c r="X606" s="96">
        <f t="shared" si="118"/>
        <v>0</v>
      </c>
      <c r="Y606" s="96" t="str">
        <f t="shared" si="123"/>
        <v/>
      </c>
      <c r="Z606" s="96" t="str">
        <f t="shared" si="121"/>
        <v>年0月</v>
      </c>
      <c r="AA606" s="96">
        <f t="shared" si="124"/>
        <v>2000</v>
      </c>
      <c r="AB606" s="96">
        <f t="shared" si="122"/>
        <v>2000</v>
      </c>
      <c r="AC606" s="96"/>
      <c r="AD606" s="96"/>
    </row>
    <row r="607" spans="1:30" ht="18.75" customHeight="1">
      <c r="A607" s="62"/>
      <c r="B607" s="23" t="str">
        <f>IFERROR(VLOOKUP($A607,②利用者名簿!$A:$D,2,0),"")</f>
        <v/>
      </c>
      <c r="C607" s="108" t="str">
        <f>IF(D607=0,"",IF(D607&gt;3,①基本情報!$B$5,①基本情報!$B$5+1))</f>
        <v/>
      </c>
      <c r="D607" s="65"/>
      <c r="E607" s="65"/>
      <c r="F607" s="35" t="str">
        <f t="shared" si="113"/>
        <v>//</v>
      </c>
      <c r="G607" s="62"/>
      <c r="H607" s="62"/>
      <c r="I607" s="23" t="str">
        <f t="shared" si="119"/>
        <v/>
      </c>
      <c r="J607" s="62"/>
      <c r="K607" s="64"/>
      <c r="L607" s="64"/>
      <c r="M607" s="62"/>
      <c r="N607" s="23" t="str">
        <f>IFERROR(VLOOKUP($A607,②利用者名簿!$A:$D,3,0),"")</f>
        <v/>
      </c>
      <c r="O607" s="39" t="str">
        <f>IFERROR(2*①基本情報!$B$12*③入力シート!I607,"")</f>
        <v/>
      </c>
      <c r="P607" s="39" t="str">
        <f>IFERROR(N607*③入力シート!I607,"")</f>
        <v/>
      </c>
      <c r="Q607" s="23" t="str">
        <f>IFERROR(VLOOKUP($A607,②利用者名簿!$A:$D,4,0),"")</f>
        <v/>
      </c>
      <c r="S607" s="96">
        <f t="shared" si="120"/>
        <v>1</v>
      </c>
      <c r="T607" s="96" t="str">
        <f t="shared" si="114"/>
        <v/>
      </c>
      <c r="U607" s="96">
        <f t="shared" si="115"/>
        <v>0</v>
      </c>
      <c r="V607" s="96" t="str">
        <f t="shared" si="116"/>
        <v/>
      </c>
      <c r="W607" s="97" t="str">
        <f t="shared" si="117"/>
        <v/>
      </c>
      <c r="X607" s="96">
        <f t="shared" si="118"/>
        <v>0</v>
      </c>
      <c r="Y607" s="96" t="str">
        <f t="shared" si="123"/>
        <v/>
      </c>
      <c r="Z607" s="96" t="str">
        <f t="shared" si="121"/>
        <v>年0月</v>
      </c>
      <c r="AA607" s="96">
        <f t="shared" si="124"/>
        <v>2000</v>
      </c>
      <c r="AB607" s="96">
        <f t="shared" si="122"/>
        <v>2000</v>
      </c>
      <c r="AC607" s="96"/>
      <c r="AD607" s="96"/>
    </row>
    <row r="608" spans="1:30" ht="18.75" customHeight="1">
      <c r="A608" s="62"/>
      <c r="B608" s="23" t="str">
        <f>IFERROR(VLOOKUP($A608,②利用者名簿!$A:$D,2,0),"")</f>
        <v/>
      </c>
      <c r="C608" s="108" t="str">
        <f>IF(D608=0,"",IF(D608&gt;3,①基本情報!$B$5,①基本情報!$B$5+1))</f>
        <v/>
      </c>
      <c r="D608" s="65"/>
      <c r="E608" s="65"/>
      <c r="F608" s="35" t="str">
        <f t="shared" si="113"/>
        <v>//</v>
      </c>
      <c r="G608" s="62"/>
      <c r="H608" s="62"/>
      <c r="I608" s="23" t="str">
        <f t="shared" si="119"/>
        <v/>
      </c>
      <c r="J608" s="62"/>
      <c r="K608" s="64"/>
      <c r="L608" s="64"/>
      <c r="M608" s="62"/>
      <c r="N608" s="23" t="str">
        <f>IFERROR(VLOOKUP($A608,②利用者名簿!$A:$D,3,0),"")</f>
        <v/>
      </c>
      <c r="O608" s="39" t="str">
        <f>IFERROR(2*①基本情報!$B$12*③入力シート!I608,"")</f>
        <v/>
      </c>
      <c r="P608" s="39" t="str">
        <f>IFERROR(N608*③入力シート!I608,"")</f>
        <v/>
      </c>
      <c r="Q608" s="23" t="str">
        <f>IFERROR(VLOOKUP($A608,②利用者名簿!$A:$D,4,0),"")</f>
        <v/>
      </c>
      <c r="S608" s="96">
        <f t="shared" si="120"/>
        <v>1</v>
      </c>
      <c r="T608" s="96" t="str">
        <f t="shared" si="114"/>
        <v/>
      </c>
      <c r="U608" s="96">
        <f t="shared" si="115"/>
        <v>0</v>
      </c>
      <c r="V608" s="96" t="str">
        <f t="shared" si="116"/>
        <v/>
      </c>
      <c r="W608" s="97" t="str">
        <f t="shared" si="117"/>
        <v/>
      </c>
      <c r="X608" s="96">
        <f t="shared" si="118"/>
        <v>0</v>
      </c>
      <c r="Y608" s="96" t="str">
        <f t="shared" si="123"/>
        <v/>
      </c>
      <c r="Z608" s="96" t="str">
        <f t="shared" si="121"/>
        <v>年0月</v>
      </c>
      <c r="AA608" s="96">
        <f t="shared" si="124"/>
        <v>2000</v>
      </c>
      <c r="AB608" s="96">
        <f t="shared" si="122"/>
        <v>2000</v>
      </c>
      <c r="AC608" s="96"/>
      <c r="AD608" s="96"/>
    </row>
    <row r="609" spans="1:30" ht="18.75" customHeight="1">
      <c r="A609" s="62"/>
      <c r="B609" s="23" t="str">
        <f>IFERROR(VLOOKUP($A609,②利用者名簿!$A:$D,2,0),"")</f>
        <v/>
      </c>
      <c r="C609" s="108" t="str">
        <f>IF(D609=0,"",IF(D609&gt;3,①基本情報!$B$5,①基本情報!$B$5+1))</f>
        <v/>
      </c>
      <c r="D609" s="65"/>
      <c r="E609" s="65"/>
      <c r="F609" s="35" t="str">
        <f t="shared" si="113"/>
        <v>//</v>
      </c>
      <c r="G609" s="62"/>
      <c r="H609" s="62"/>
      <c r="I609" s="23" t="str">
        <f t="shared" si="119"/>
        <v/>
      </c>
      <c r="J609" s="62"/>
      <c r="K609" s="64"/>
      <c r="L609" s="64"/>
      <c r="M609" s="62"/>
      <c r="N609" s="23" t="str">
        <f>IFERROR(VLOOKUP($A609,②利用者名簿!$A:$D,3,0),"")</f>
        <v/>
      </c>
      <c r="O609" s="39" t="str">
        <f>IFERROR(2*①基本情報!$B$12*③入力シート!I609,"")</f>
        <v/>
      </c>
      <c r="P609" s="39" t="str">
        <f>IFERROR(N609*③入力シート!I609,"")</f>
        <v/>
      </c>
      <c r="Q609" s="23" t="str">
        <f>IFERROR(VLOOKUP($A609,②利用者名簿!$A:$D,4,0),"")</f>
        <v/>
      </c>
      <c r="S609" s="96">
        <f t="shared" si="120"/>
        <v>1</v>
      </c>
      <c r="T609" s="96" t="str">
        <f t="shared" si="114"/>
        <v/>
      </c>
      <c r="U609" s="96">
        <f t="shared" si="115"/>
        <v>0</v>
      </c>
      <c r="V609" s="96" t="str">
        <f t="shared" si="116"/>
        <v/>
      </c>
      <c r="W609" s="97" t="str">
        <f t="shared" si="117"/>
        <v/>
      </c>
      <c r="X609" s="96">
        <f t="shared" si="118"/>
        <v>0</v>
      </c>
      <c r="Y609" s="96" t="str">
        <f t="shared" si="123"/>
        <v/>
      </c>
      <c r="Z609" s="96" t="str">
        <f t="shared" si="121"/>
        <v>年0月</v>
      </c>
      <c r="AA609" s="96">
        <f t="shared" si="124"/>
        <v>2000</v>
      </c>
      <c r="AB609" s="96">
        <f t="shared" si="122"/>
        <v>2000</v>
      </c>
      <c r="AC609" s="96"/>
      <c r="AD609" s="96"/>
    </row>
    <row r="610" spans="1:30" ht="18.75" customHeight="1">
      <c r="A610" s="62"/>
      <c r="B610" s="23" t="str">
        <f>IFERROR(VLOOKUP($A610,②利用者名簿!$A:$D,2,0),"")</f>
        <v/>
      </c>
      <c r="C610" s="108" t="str">
        <f>IF(D610=0,"",IF(D610&gt;3,①基本情報!$B$5,①基本情報!$B$5+1))</f>
        <v/>
      </c>
      <c r="D610" s="65"/>
      <c r="E610" s="65"/>
      <c r="F610" s="35" t="str">
        <f t="shared" si="113"/>
        <v>//</v>
      </c>
      <c r="G610" s="62"/>
      <c r="H610" s="62"/>
      <c r="I610" s="23" t="str">
        <f t="shared" si="119"/>
        <v/>
      </c>
      <c r="J610" s="62"/>
      <c r="K610" s="64"/>
      <c r="L610" s="64"/>
      <c r="M610" s="62"/>
      <c r="N610" s="23" t="str">
        <f>IFERROR(VLOOKUP($A610,②利用者名簿!$A:$D,3,0),"")</f>
        <v/>
      </c>
      <c r="O610" s="39" t="str">
        <f>IFERROR(2*①基本情報!$B$12*③入力シート!I610,"")</f>
        <v/>
      </c>
      <c r="P610" s="39" t="str">
        <f>IFERROR(N610*③入力シート!I610,"")</f>
        <v/>
      </c>
      <c r="Q610" s="23" t="str">
        <f>IFERROR(VLOOKUP($A610,②利用者名簿!$A:$D,4,0),"")</f>
        <v/>
      </c>
      <c r="S610" s="96">
        <f t="shared" si="120"/>
        <v>1</v>
      </c>
      <c r="T610" s="96" t="str">
        <f t="shared" si="114"/>
        <v/>
      </c>
      <c r="U610" s="96">
        <f t="shared" si="115"/>
        <v>0</v>
      </c>
      <c r="V610" s="96" t="str">
        <f t="shared" si="116"/>
        <v/>
      </c>
      <c r="W610" s="97" t="str">
        <f t="shared" si="117"/>
        <v/>
      </c>
      <c r="X610" s="96">
        <f t="shared" si="118"/>
        <v>0</v>
      </c>
      <c r="Y610" s="96" t="str">
        <f t="shared" si="123"/>
        <v/>
      </c>
      <c r="Z610" s="96" t="str">
        <f t="shared" si="121"/>
        <v>年0月</v>
      </c>
      <c r="AA610" s="96">
        <f t="shared" si="124"/>
        <v>2000</v>
      </c>
      <c r="AB610" s="96">
        <f t="shared" si="122"/>
        <v>2000</v>
      </c>
      <c r="AC610" s="96"/>
      <c r="AD610" s="96"/>
    </row>
    <row r="611" spans="1:30" ht="18.75" customHeight="1">
      <c r="A611" s="62"/>
      <c r="B611" s="23" t="str">
        <f>IFERROR(VLOOKUP($A611,②利用者名簿!$A:$D,2,0),"")</f>
        <v/>
      </c>
      <c r="C611" s="108" t="str">
        <f>IF(D611=0,"",IF(D611&gt;3,①基本情報!$B$5,①基本情報!$B$5+1))</f>
        <v/>
      </c>
      <c r="D611" s="65"/>
      <c r="E611" s="65"/>
      <c r="F611" s="35" t="str">
        <f t="shared" si="113"/>
        <v>//</v>
      </c>
      <c r="G611" s="62"/>
      <c r="H611" s="62"/>
      <c r="I611" s="23" t="str">
        <f t="shared" si="119"/>
        <v/>
      </c>
      <c r="J611" s="62"/>
      <c r="K611" s="64"/>
      <c r="L611" s="64"/>
      <c r="M611" s="62"/>
      <c r="N611" s="23" t="str">
        <f>IFERROR(VLOOKUP($A611,②利用者名簿!$A:$D,3,0),"")</f>
        <v/>
      </c>
      <c r="O611" s="39" t="str">
        <f>IFERROR(2*①基本情報!$B$12*③入力シート!I611,"")</f>
        <v/>
      </c>
      <c r="P611" s="39" t="str">
        <f>IFERROR(N611*③入力シート!I611,"")</f>
        <v/>
      </c>
      <c r="Q611" s="23" t="str">
        <f>IFERROR(VLOOKUP($A611,②利用者名簿!$A:$D,4,0),"")</f>
        <v/>
      </c>
      <c r="S611" s="96">
        <f t="shared" si="120"/>
        <v>1</v>
      </c>
      <c r="T611" s="96" t="str">
        <f t="shared" si="114"/>
        <v/>
      </c>
      <c r="U611" s="96">
        <f t="shared" si="115"/>
        <v>0</v>
      </c>
      <c r="V611" s="96" t="str">
        <f t="shared" si="116"/>
        <v/>
      </c>
      <c r="W611" s="97" t="str">
        <f t="shared" si="117"/>
        <v/>
      </c>
      <c r="X611" s="96">
        <f t="shared" si="118"/>
        <v>0</v>
      </c>
      <c r="Y611" s="96" t="str">
        <f t="shared" si="123"/>
        <v/>
      </c>
      <c r="Z611" s="96" t="str">
        <f t="shared" si="121"/>
        <v>年0月</v>
      </c>
      <c r="AA611" s="96">
        <f t="shared" si="124"/>
        <v>2000</v>
      </c>
      <c r="AB611" s="96">
        <f t="shared" si="122"/>
        <v>2000</v>
      </c>
      <c r="AC611" s="96"/>
      <c r="AD611" s="96"/>
    </row>
    <row r="612" spans="1:30" ht="18.75" customHeight="1">
      <c r="A612" s="62"/>
      <c r="B612" s="23" t="str">
        <f>IFERROR(VLOOKUP($A612,②利用者名簿!$A:$D,2,0),"")</f>
        <v/>
      </c>
      <c r="C612" s="108" t="str">
        <f>IF(D612=0,"",IF(D612&gt;3,①基本情報!$B$5,①基本情報!$B$5+1))</f>
        <v/>
      </c>
      <c r="D612" s="65"/>
      <c r="E612" s="65"/>
      <c r="F612" s="35" t="str">
        <f t="shared" si="113"/>
        <v>//</v>
      </c>
      <c r="G612" s="62"/>
      <c r="H612" s="62"/>
      <c r="I612" s="23" t="str">
        <f t="shared" si="119"/>
        <v/>
      </c>
      <c r="J612" s="62"/>
      <c r="K612" s="64"/>
      <c r="L612" s="64"/>
      <c r="M612" s="62"/>
      <c r="N612" s="23" t="str">
        <f>IFERROR(VLOOKUP($A612,②利用者名簿!$A:$D,3,0),"")</f>
        <v/>
      </c>
      <c r="O612" s="39" t="str">
        <f>IFERROR(2*①基本情報!$B$12*③入力シート!I612,"")</f>
        <v/>
      </c>
      <c r="P612" s="39" t="str">
        <f>IFERROR(N612*③入力シート!I612,"")</f>
        <v/>
      </c>
      <c r="Q612" s="23" t="str">
        <f>IFERROR(VLOOKUP($A612,②利用者名簿!$A:$D,4,0),"")</f>
        <v/>
      </c>
      <c r="S612" s="96">
        <f t="shared" si="120"/>
        <v>1</v>
      </c>
      <c r="T612" s="96" t="str">
        <f t="shared" si="114"/>
        <v/>
      </c>
      <c r="U612" s="96">
        <f t="shared" si="115"/>
        <v>0</v>
      </c>
      <c r="V612" s="96" t="str">
        <f t="shared" si="116"/>
        <v/>
      </c>
      <c r="W612" s="97" t="str">
        <f t="shared" si="117"/>
        <v/>
      </c>
      <c r="X612" s="96">
        <f t="shared" si="118"/>
        <v>0</v>
      </c>
      <c r="Y612" s="96" t="str">
        <f t="shared" si="123"/>
        <v/>
      </c>
      <c r="Z612" s="96" t="str">
        <f t="shared" si="121"/>
        <v>年0月</v>
      </c>
      <c r="AA612" s="96">
        <f t="shared" si="124"/>
        <v>2000</v>
      </c>
      <c r="AB612" s="96">
        <f t="shared" si="122"/>
        <v>2000</v>
      </c>
      <c r="AC612" s="96"/>
      <c r="AD612" s="96"/>
    </row>
    <row r="613" spans="1:30" ht="18.75" customHeight="1">
      <c r="A613" s="62"/>
      <c r="B613" s="23" t="str">
        <f>IFERROR(VLOOKUP($A613,②利用者名簿!$A:$D,2,0),"")</f>
        <v/>
      </c>
      <c r="C613" s="108" t="str">
        <f>IF(D613=0,"",IF(D613&gt;3,①基本情報!$B$5,①基本情報!$B$5+1))</f>
        <v/>
      </c>
      <c r="D613" s="65"/>
      <c r="E613" s="65"/>
      <c r="F613" s="35" t="str">
        <f t="shared" si="113"/>
        <v>//</v>
      </c>
      <c r="G613" s="62"/>
      <c r="H613" s="62"/>
      <c r="I613" s="23" t="str">
        <f t="shared" si="119"/>
        <v/>
      </c>
      <c r="J613" s="62"/>
      <c r="K613" s="64"/>
      <c r="L613" s="64"/>
      <c r="M613" s="62"/>
      <c r="N613" s="23" t="str">
        <f>IFERROR(VLOOKUP($A613,②利用者名簿!$A:$D,3,0),"")</f>
        <v/>
      </c>
      <c r="O613" s="39" t="str">
        <f>IFERROR(2*①基本情報!$B$12*③入力シート!I613,"")</f>
        <v/>
      </c>
      <c r="P613" s="39" t="str">
        <f>IFERROR(N613*③入力シート!I613,"")</f>
        <v/>
      </c>
      <c r="Q613" s="23" t="str">
        <f>IFERROR(VLOOKUP($A613,②利用者名簿!$A:$D,4,0),"")</f>
        <v/>
      </c>
      <c r="S613" s="96">
        <f t="shared" si="120"/>
        <v>1</v>
      </c>
      <c r="T613" s="96" t="str">
        <f t="shared" si="114"/>
        <v/>
      </c>
      <c r="U613" s="96">
        <f t="shared" si="115"/>
        <v>0</v>
      </c>
      <c r="V613" s="96" t="str">
        <f t="shared" si="116"/>
        <v/>
      </c>
      <c r="W613" s="97" t="str">
        <f t="shared" si="117"/>
        <v/>
      </c>
      <c r="X613" s="96">
        <f t="shared" si="118"/>
        <v>0</v>
      </c>
      <c r="Y613" s="96" t="str">
        <f t="shared" si="123"/>
        <v/>
      </c>
      <c r="Z613" s="96" t="str">
        <f t="shared" si="121"/>
        <v>年0月</v>
      </c>
      <c r="AA613" s="96">
        <f t="shared" si="124"/>
        <v>2000</v>
      </c>
      <c r="AB613" s="96">
        <f t="shared" si="122"/>
        <v>2000</v>
      </c>
      <c r="AC613" s="96"/>
      <c r="AD613" s="96"/>
    </row>
    <row r="614" spans="1:30" ht="18.75" customHeight="1">
      <c r="A614" s="62"/>
      <c r="B614" s="23" t="str">
        <f>IFERROR(VLOOKUP($A614,②利用者名簿!$A:$D,2,0),"")</f>
        <v/>
      </c>
      <c r="C614" s="108" t="str">
        <f>IF(D614=0,"",IF(D614&gt;3,①基本情報!$B$5,①基本情報!$B$5+1))</f>
        <v/>
      </c>
      <c r="D614" s="65"/>
      <c r="E614" s="65"/>
      <c r="F614" s="35" t="str">
        <f t="shared" si="113"/>
        <v>//</v>
      </c>
      <c r="G614" s="62"/>
      <c r="H614" s="62"/>
      <c r="I614" s="23" t="str">
        <f t="shared" si="119"/>
        <v/>
      </c>
      <c r="J614" s="62"/>
      <c r="K614" s="64"/>
      <c r="L614" s="64"/>
      <c r="M614" s="62"/>
      <c r="N614" s="23" t="str">
        <f>IFERROR(VLOOKUP($A614,②利用者名簿!$A:$D,3,0),"")</f>
        <v/>
      </c>
      <c r="O614" s="39" t="str">
        <f>IFERROR(2*①基本情報!$B$12*③入力シート!I614,"")</f>
        <v/>
      </c>
      <c r="P614" s="39" t="str">
        <f>IFERROR(N614*③入力シート!I614,"")</f>
        <v/>
      </c>
      <c r="Q614" s="23" t="str">
        <f>IFERROR(VLOOKUP($A614,②利用者名簿!$A:$D,4,0),"")</f>
        <v/>
      </c>
      <c r="S614" s="96">
        <f t="shared" si="120"/>
        <v>1</v>
      </c>
      <c r="T614" s="96" t="str">
        <f t="shared" si="114"/>
        <v/>
      </c>
      <c r="U614" s="96">
        <f t="shared" si="115"/>
        <v>0</v>
      </c>
      <c r="V614" s="96" t="str">
        <f t="shared" si="116"/>
        <v/>
      </c>
      <c r="W614" s="97" t="str">
        <f t="shared" si="117"/>
        <v/>
      </c>
      <c r="X614" s="96">
        <f t="shared" si="118"/>
        <v>0</v>
      </c>
      <c r="Y614" s="96" t="str">
        <f t="shared" si="123"/>
        <v/>
      </c>
      <c r="Z614" s="96" t="str">
        <f t="shared" si="121"/>
        <v>年0月</v>
      </c>
      <c r="AA614" s="96">
        <f t="shared" si="124"/>
        <v>2000</v>
      </c>
      <c r="AB614" s="96">
        <f t="shared" si="122"/>
        <v>2000</v>
      </c>
      <c r="AC614" s="96"/>
      <c r="AD614" s="96"/>
    </row>
    <row r="615" spans="1:30" ht="18.75" customHeight="1">
      <c r="A615" s="62"/>
      <c r="B615" s="23" t="str">
        <f>IFERROR(VLOOKUP($A615,②利用者名簿!$A:$D,2,0),"")</f>
        <v/>
      </c>
      <c r="C615" s="108" t="str">
        <f>IF(D615=0,"",IF(D615&gt;3,①基本情報!$B$5,①基本情報!$B$5+1))</f>
        <v/>
      </c>
      <c r="D615" s="65"/>
      <c r="E615" s="65"/>
      <c r="F615" s="35" t="str">
        <f t="shared" si="113"/>
        <v>//</v>
      </c>
      <c r="G615" s="62"/>
      <c r="H615" s="62"/>
      <c r="I615" s="23" t="str">
        <f t="shared" si="119"/>
        <v/>
      </c>
      <c r="J615" s="62"/>
      <c r="K615" s="64"/>
      <c r="L615" s="64"/>
      <c r="M615" s="62"/>
      <c r="N615" s="23" t="str">
        <f>IFERROR(VLOOKUP($A615,②利用者名簿!$A:$D,3,0),"")</f>
        <v/>
      </c>
      <c r="O615" s="39" t="str">
        <f>IFERROR(2*①基本情報!$B$12*③入力シート!I615,"")</f>
        <v/>
      </c>
      <c r="P615" s="39" t="str">
        <f>IFERROR(N615*③入力シート!I615,"")</f>
        <v/>
      </c>
      <c r="Q615" s="23" t="str">
        <f>IFERROR(VLOOKUP($A615,②利用者名簿!$A:$D,4,0),"")</f>
        <v/>
      </c>
      <c r="S615" s="96">
        <f t="shared" si="120"/>
        <v>1</v>
      </c>
      <c r="T615" s="96" t="str">
        <f t="shared" si="114"/>
        <v/>
      </c>
      <c r="U615" s="96">
        <f t="shared" si="115"/>
        <v>0</v>
      </c>
      <c r="V615" s="96" t="str">
        <f t="shared" si="116"/>
        <v/>
      </c>
      <c r="W615" s="97" t="str">
        <f t="shared" si="117"/>
        <v/>
      </c>
      <c r="X615" s="96">
        <f t="shared" si="118"/>
        <v>0</v>
      </c>
      <c r="Y615" s="96" t="str">
        <f t="shared" si="123"/>
        <v/>
      </c>
      <c r="Z615" s="96" t="str">
        <f t="shared" si="121"/>
        <v>年0月</v>
      </c>
      <c r="AA615" s="96">
        <f t="shared" si="124"/>
        <v>2000</v>
      </c>
      <c r="AB615" s="96">
        <f t="shared" si="122"/>
        <v>2000</v>
      </c>
      <c r="AC615" s="96"/>
      <c r="AD615" s="96"/>
    </row>
    <row r="616" spans="1:30" ht="18.75" customHeight="1">
      <c r="A616" s="62"/>
      <c r="B616" s="23" t="str">
        <f>IFERROR(VLOOKUP($A616,②利用者名簿!$A:$D,2,0),"")</f>
        <v/>
      </c>
      <c r="C616" s="108" t="str">
        <f>IF(D616=0,"",IF(D616&gt;3,①基本情報!$B$5,①基本情報!$B$5+1))</f>
        <v/>
      </c>
      <c r="D616" s="65"/>
      <c r="E616" s="65"/>
      <c r="F616" s="35" t="str">
        <f t="shared" si="113"/>
        <v>//</v>
      </c>
      <c r="G616" s="62"/>
      <c r="H616" s="62"/>
      <c r="I616" s="23" t="str">
        <f t="shared" si="119"/>
        <v/>
      </c>
      <c r="J616" s="62"/>
      <c r="K616" s="64"/>
      <c r="L616" s="64"/>
      <c r="M616" s="62"/>
      <c r="N616" s="23" t="str">
        <f>IFERROR(VLOOKUP($A616,②利用者名簿!$A:$D,3,0),"")</f>
        <v/>
      </c>
      <c r="O616" s="39" t="str">
        <f>IFERROR(2*①基本情報!$B$12*③入力シート!I616,"")</f>
        <v/>
      </c>
      <c r="P616" s="39" t="str">
        <f>IFERROR(N616*③入力シート!I616,"")</f>
        <v/>
      </c>
      <c r="Q616" s="23" t="str">
        <f>IFERROR(VLOOKUP($A616,②利用者名簿!$A:$D,4,0),"")</f>
        <v/>
      </c>
      <c r="S616" s="96">
        <f t="shared" si="120"/>
        <v>1</v>
      </c>
      <c r="T616" s="96" t="str">
        <f t="shared" si="114"/>
        <v/>
      </c>
      <c r="U616" s="96">
        <f t="shared" si="115"/>
        <v>0</v>
      </c>
      <c r="V616" s="96" t="str">
        <f t="shared" si="116"/>
        <v/>
      </c>
      <c r="W616" s="97" t="str">
        <f t="shared" si="117"/>
        <v/>
      </c>
      <c r="X616" s="96">
        <f t="shared" si="118"/>
        <v>0</v>
      </c>
      <c r="Y616" s="96" t="str">
        <f t="shared" si="123"/>
        <v/>
      </c>
      <c r="Z616" s="96" t="str">
        <f t="shared" si="121"/>
        <v>年0月</v>
      </c>
      <c r="AA616" s="96">
        <f t="shared" si="124"/>
        <v>2000</v>
      </c>
      <c r="AB616" s="96">
        <f t="shared" si="122"/>
        <v>2000</v>
      </c>
      <c r="AC616" s="96"/>
      <c r="AD616" s="96"/>
    </row>
    <row r="617" spans="1:30" ht="18.75" customHeight="1">
      <c r="A617" s="62"/>
      <c r="B617" s="23" t="str">
        <f>IFERROR(VLOOKUP($A617,②利用者名簿!$A:$D,2,0),"")</f>
        <v/>
      </c>
      <c r="C617" s="108" t="str">
        <f>IF(D617=0,"",IF(D617&gt;3,①基本情報!$B$5,①基本情報!$B$5+1))</f>
        <v/>
      </c>
      <c r="D617" s="65"/>
      <c r="E617" s="65"/>
      <c r="F617" s="35" t="str">
        <f t="shared" si="113"/>
        <v>//</v>
      </c>
      <c r="G617" s="62"/>
      <c r="H617" s="62"/>
      <c r="I617" s="23" t="str">
        <f t="shared" si="119"/>
        <v/>
      </c>
      <c r="J617" s="62"/>
      <c r="K617" s="64"/>
      <c r="L617" s="64"/>
      <c r="M617" s="62"/>
      <c r="N617" s="23" t="str">
        <f>IFERROR(VLOOKUP($A617,②利用者名簿!$A:$D,3,0),"")</f>
        <v/>
      </c>
      <c r="O617" s="39" t="str">
        <f>IFERROR(2*①基本情報!$B$12*③入力シート!I617,"")</f>
        <v/>
      </c>
      <c r="P617" s="39" t="str">
        <f>IFERROR(N617*③入力シート!I617,"")</f>
        <v/>
      </c>
      <c r="Q617" s="23" t="str">
        <f>IFERROR(VLOOKUP($A617,②利用者名簿!$A:$D,4,0),"")</f>
        <v/>
      </c>
      <c r="S617" s="96">
        <f t="shared" si="120"/>
        <v>1</v>
      </c>
      <c r="T617" s="96" t="str">
        <f t="shared" si="114"/>
        <v/>
      </c>
      <c r="U617" s="96">
        <f t="shared" si="115"/>
        <v>0</v>
      </c>
      <c r="V617" s="96" t="str">
        <f t="shared" si="116"/>
        <v/>
      </c>
      <c r="W617" s="97" t="str">
        <f t="shared" si="117"/>
        <v/>
      </c>
      <c r="X617" s="96">
        <f t="shared" si="118"/>
        <v>0</v>
      </c>
      <c r="Y617" s="96" t="str">
        <f t="shared" si="123"/>
        <v/>
      </c>
      <c r="Z617" s="96" t="str">
        <f t="shared" si="121"/>
        <v>年0月</v>
      </c>
      <c r="AA617" s="96">
        <f t="shared" si="124"/>
        <v>2000</v>
      </c>
      <c r="AB617" s="96">
        <f t="shared" si="122"/>
        <v>2000</v>
      </c>
      <c r="AC617" s="96"/>
      <c r="AD617" s="96"/>
    </row>
    <row r="618" spans="1:30" ht="18.75" customHeight="1">
      <c r="A618" s="62"/>
      <c r="B618" s="23" t="str">
        <f>IFERROR(VLOOKUP($A618,②利用者名簿!$A:$D,2,0),"")</f>
        <v/>
      </c>
      <c r="C618" s="108" t="str">
        <f>IF(D618=0,"",IF(D618&gt;3,①基本情報!$B$5,①基本情報!$B$5+1))</f>
        <v/>
      </c>
      <c r="D618" s="65"/>
      <c r="E618" s="65"/>
      <c r="F618" s="35" t="str">
        <f t="shared" si="113"/>
        <v>//</v>
      </c>
      <c r="G618" s="62"/>
      <c r="H618" s="62"/>
      <c r="I618" s="23" t="str">
        <f t="shared" si="119"/>
        <v/>
      </c>
      <c r="J618" s="62"/>
      <c r="K618" s="64"/>
      <c r="L618" s="64"/>
      <c r="M618" s="62"/>
      <c r="N618" s="23" t="str">
        <f>IFERROR(VLOOKUP($A618,②利用者名簿!$A:$D,3,0),"")</f>
        <v/>
      </c>
      <c r="O618" s="39" t="str">
        <f>IFERROR(2*①基本情報!$B$12*③入力シート!I618,"")</f>
        <v/>
      </c>
      <c r="P618" s="39" t="str">
        <f>IFERROR(N618*③入力シート!I618,"")</f>
        <v/>
      </c>
      <c r="Q618" s="23" t="str">
        <f>IFERROR(VLOOKUP($A618,②利用者名簿!$A:$D,4,0),"")</f>
        <v/>
      </c>
      <c r="S618" s="96">
        <f t="shared" si="120"/>
        <v>1</v>
      </c>
      <c r="T618" s="96" t="str">
        <f t="shared" si="114"/>
        <v/>
      </c>
      <c r="U618" s="96">
        <f t="shared" si="115"/>
        <v>0</v>
      </c>
      <c r="V618" s="96" t="str">
        <f t="shared" si="116"/>
        <v/>
      </c>
      <c r="W618" s="97" t="str">
        <f t="shared" si="117"/>
        <v/>
      </c>
      <c r="X618" s="96">
        <f t="shared" si="118"/>
        <v>0</v>
      </c>
      <c r="Y618" s="96" t="str">
        <f t="shared" si="123"/>
        <v/>
      </c>
      <c r="Z618" s="96" t="str">
        <f t="shared" si="121"/>
        <v>年0月</v>
      </c>
      <c r="AA618" s="96">
        <f t="shared" si="124"/>
        <v>2000</v>
      </c>
      <c r="AB618" s="96">
        <f t="shared" si="122"/>
        <v>2000</v>
      </c>
      <c r="AC618" s="96"/>
      <c r="AD618" s="96"/>
    </row>
    <row r="619" spans="1:30" ht="18.75" customHeight="1">
      <c r="A619" s="62"/>
      <c r="B619" s="23" t="str">
        <f>IFERROR(VLOOKUP($A619,②利用者名簿!$A:$D,2,0),"")</f>
        <v/>
      </c>
      <c r="C619" s="108" t="str">
        <f>IF(D619=0,"",IF(D619&gt;3,①基本情報!$B$5,①基本情報!$B$5+1))</f>
        <v/>
      </c>
      <c r="D619" s="65"/>
      <c r="E619" s="65"/>
      <c r="F619" s="35" t="str">
        <f t="shared" si="113"/>
        <v>//</v>
      </c>
      <c r="G619" s="62"/>
      <c r="H619" s="62"/>
      <c r="I619" s="23" t="str">
        <f t="shared" si="119"/>
        <v/>
      </c>
      <c r="J619" s="62"/>
      <c r="K619" s="64"/>
      <c r="L619" s="64"/>
      <c r="M619" s="62"/>
      <c r="N619" s="23" t="str">
        <f>IFERROR(VLOOKUP($A619,②利用者名簿!$A:$D,3,0),"")</f>
        <v/>
      </c>
      <c r="O619" s="39" t="str">
        <f>IFERROR(2*①基本情報!$B$12*③入力シート!I619,"")</f>
        <v/>
      </c>
      <c r="P619" s="39" t="str">
        <f>IFERROR(N619*③入力シート!I619,"")</f>
        <v/>
      </c>
      <c r="Q619" s="23" t="str">
        <f>IFERROR(VLOOKUP($A619,②利用者名簿!$A:$D,4,0),"")</f>
        <v/>
      </c>
      <c r="S619" s="96">
        <f t="shared" si="120"/>
        <v>1</v>
      </c>
      <c r="T619" s="96" t="str">
        <f t="shared" si="114"/>
        <v/>
      </c>
      <c r="U619" s="96">
        <f t="shared" si="115"/>
        <v>0</v>
      </c>
      <c r="V619" s="96" t="str">
        <f t="shared" si="116"/>
        <v/>
      </c>
      <c r="W619" s="97" t="str">
        <f t="shared" si="117"/>
        <v/>
      </c>
      <c r="X619" s="96">
        <f t="shared" si="118"/>
        <v>0</v>
      </c>
      <c r="Y619" s="96" t="str">
        <f t="shared" si="123"/>
        <v/>
      </c>
      <c r="Z619" s="96" t="str">
        <f t="shared" si="121"/>
        <v>年0月</v>
      </c>
      <c r="AA619" s="96">
        <f t="shared" si="124"/>
        <v>2000</v>
      </c>
      <c r="AB619" s="96">
        <f t="shared" si="122"/>
        <v>2000</v>
      </c>
      <c r="AC619" s="96"/>
      <c r="AD619" s="96"/>
    </row>
    <row r="620" spans="1:30" ht="18.75" customHeight="1">
      <c r="A620" s="62"/>
      <c r="B620" s="23" t="str">
        <f>IFERROR(VLOOKUP($A620,②利用者名簿!$A:$D,2,0),"")</f>
        <v/>
      </c>
      <c r="C620" s="108" t="str">
        <f>IF(D620=0,"",IF(D620&gt;3,①基本情報!$B$5,①基本情報!$B$5+1))</f>
        <v/>
      </c>
      <c r="D620" s="65"/>
      <c r="E620" s="65"/>
      <c r="F620" s="35" t="str">
        <f t="shared" si="113"/>
        <v>//</v>
      </c>
      <c r="G620" s="62"/>
      <c r="H620" s="62"/>
      <c r="I620" s="23" t="str">
        <f t="shared" si="119"/>
        <v/>
      </c>
      <c r="J620" s="62"/>
      <c r="K620" s="64"/>
      <c r="L620" s="64"/>
      <c r="M620" s="62"/>
      <c r="N620" s="23" t="str">
        <f>IFERROR(VLOOKUP($A620,②利用者名簿!$A:$D,3,0),"")</f>
        <v/>
      </c>
      <c r="O620" s="39" t="str">
        <f>IFERROR(2*①基本情報!$B$12*③入力シート!I620,"")</f>
        <v/>
      </c>
      <c r="P620" s="39" t="str">
        <f>IFERROR(N620*③入力シート!I620,"")</f>
        <v/>
      </c>
      <c r="Q620" s="23" t="str">
        <f>IFERROR(VLOOKUP($A620,②利用者名簿!$A:$D,4,0),"")</f>
        <v/>
      </c>
      <c r="S620" s="96">
        <f t="shared" si="120"/>
        <v>1</v>
      </c>
      <c r="T620" s="96" t="str">
        <f t="shared" si="114"/>
        <v/>
      </c>
      <c r="U620" s="96">
        <f t="shared" si="115"/>
        <v>0</v>
      </c>
      <c r="V620" s="96" t="str">
        <f t="shared" si="116"/>
        <v/>
      </c>
      <c r="W620" s="97" t="str">
        <f t="shared" si="117"/>
        <v/>
      </c>
      <c r="X620" s="96">
        <f t="shared" si="118"/>
        <v>0</v>
      </c>
      <c r="Y620" s="96" t="str">
        <f t="shared" si="123"/>
        <v/>
      </c>
      <c r="Z620" s="96" t="str">
        <f t="shared" si="121"/>
        <v>年0月</v>
      </c>
      <c r="AA620" s="96">
        <f t="shared" si="124"/>
        <v>2000</v>
      </c>
      <c r="AB620" s="96">
        <f t="shared" si="122"/>
        <v>2000</v>
      </c>
      <c r="AC620" s="96"/>
      <c r="AD620" s="96"/>
    </row>
    <row r="621" spans="1:30" ht="18.75" customHeight="1">
      <c r="A621" s="62"/>
      <c r="B621" s="23" t="str">
        <f>IFERROR(VLOOKUP($A621,②利用者名簿!$A:$D,2,0),"")</f>
        <v/>
      </c>
      <c r="C621" s="108" t="str">
        <f>IF(D621=0,"",IF(D621&gt;3,①基本情報!$B$5,①基本情報!$B$5+1))</f>
        <v/>
      </c>
      <c r="D621" s="65"/>
      <c r="E621" s="65"/>
      <c r="F621" s="35" t="str">
        <f t="shared" si="113"/>
        <v>//</v>
      </c>
      <c r="G621" s="62"/>
      <c r="H621" s="62"/>
      <c r="I621" s="23" t="str">
        <f t="shared" si="119"/>
        <v/>
      </c>
      <c r="J621" s="62"/>
      <c r="K621" s="64"/>
      <c r="L621" s="64"/>
      <c r="M621" s="62"/>
      <c r="N621" s="23" t="str">
        <f>IFERROR(VLOOKUP($A621,②利用者名簿!$A:$D,3,0),"")</f>
        <v/>
      </c>
      <c r="O621" s="39" t="str">
        <f>IFERROR(2*①基本情報!$B$12*③入力シート!I621,"")</f>
        <v/>
      </c>
      <c r="P621" s="39" t="str">
        <f>IFERROR(N621*③入力シート!I621,"")</f>
        <v/>
      </c>
      <c r="Q621" s="23" t="str">
        <f>IFERROR(VLOOKUP($A621,②利用者名簿!$A:$D,4,0),"")</f>
        <v/>
      </c>
      <c r="S621" s="96">
        <f t="shared" si="120"/>
        <v>1</v>
      </c>
      <c r="T621" s="96" t="str">
        <f t="shared" si="114"/>
        <v/>
      </c>
      <c r="U621" s="96">
        <f t="shared" si="115"/>
        <v>0</v>
      </c>
      <c r="V621" s="96" t="str">
        <f t="shared" si="116"/>
        <v/>
      </c>
      <c r="W621" s="97" t="str">
        <f t="shared" si="117"/>
        <v/>
      </c>
      <c r="X621" s="96">
        <f t="shared" si="118"/>
        <v>0</v>
      </c>
      <c r="Y621" s="96" t="str">
        <f t="shared" si="123"/>
        <v/>
      </c>
      <c r="Z621" s="96" t="str">
        <f t="shared" si="121"/>
        <v>年0月</v>
      </c>
      <c r="AA621" s="96">
        <f t="shared" si="124"/>
        <v>2000</v>
      </c>
      <c r="AB621" s="96">
        <f t="shared" si="122"/>
        <v>2000</v>
      </c>
      <c r="AC621" s="96"/>
      <c r="AD621" s="96"/>
    </row>
    <row r="622" spans="1:30" ht="18.75" customHeight="1">
      <c r="A622" s="62"/>
      <c r="B622" s="23" t="str">
        <f>IFERROR(VLOOKUP($A622,②利用者名簿!$A:$D,2,0),"")</f>
        <v/>
      </c>
      <c r="C622" s="108" t="str">
        <f>IF(D622=0,"",IF(D622&gt;3,①基本情報!$B$5,①基本情報!$B$5+1))</f>
        <v/>
      </c>
      <c r="D622" s="65"/>
      <c r="E622" s="65"/>
      <c r="F622" s="35" t="str">
        <f t="shared" si="113"/>
        <v>//</v>
      </c>
      <c r="G622" s="62"/>
      <c r="H622" s="62"/>
      <c r="I622" s="23" t="str">
        <f t="shared" si="119"/>
        <v/>
      </c>
      <c r="J622" s="62"/>
      <c r="K622" s="64"/>
      <c r="L622" s="64"/>
      <c r="M622" s="62"/>
      <c r="N622" s="23" t="str">
        <f>IFERROR(VLOOKUP($A622,②利用者名簿!$A:$D,3,0),"")</f>
        <v/>
      </c>
      <c r="O622" s="39" t="str">
        <f>IFERROR(2*①基本情報!$B$12*③入力シート!I622,"")</f>
        <v/>
      </c>
      <c r="P622" s="39" t="str">
        <f>IFERROR(N622*③入力シート!I622,"")</f>
        <v/>
      </c>
      <c r="Q622" s="23" t="str">
        <f>IFERROR(VLOOKUP($A622,②利用者名簿!$A:$D,4,0),"")</f>
        <v/>
      </c>
      <c r="S622" s="96">
        <f t="shared" si="120"/>
        <v>1</v>
      </c>
      <c r="T622" s="96" t="str">
        <f t="shared" si="114"/>
        <v/>
      </c>
      <c r="U622" s="96">
        <f t="shared" si="115"/>
        <v>0</v>
      </c>
      <c r="V622" s="96" t="str">
        <f t="shared" si="116"/>
        <v/>
      </c>
      <c r="W622" s="97" t="str">
        <f t="shared" si="117"/>
        <v/>
      </c>
      <c r="X622" s="96">
        <f t="shared" si="118"/>
        <v>0</v>
      </c>
      <c r="Y622" s="96" t="str">
        <f t="shared" si="123"/>
        <v/>
      </c>
      <c r="Z622" s="96" t="str">
        <f t="shared" si="121"/>
        <v>年0月</v>
      </c>
      <c r="AA622" s="96">
        <f t="shared" si="124"/>
        <v>2000</v>
      </c>
      <c r="AB622" s="96">
        <f t="shared" si="122"/>
        <v>2000</v>
      </c>
      <c r="AC622" s="96"/>
      <c r="AD622" s="96"/>
    </row>
    <row r="623" spans="1:30" ht="18.75" customHeight="1">
      <c r="A623" s="62"/>
      <c r="B623" s="23" t="str">
        <f>IFERROR(VLOOKUP($A623,②利用者名簿!$A:$D,2,0),"")</f>
        <v/>
      </c>
      <c r="C623" s="108" t="str">
        <f>IF(D623=0,"",IF(D623&gt;3,①基本情報!$B$5,①基本情報!$B$5+1))</f>
        <v/>
      </c>
      <c r="D623" s="65"/>
      <c r="E623" s="65"/>
      <c r="F623" s="35" t="str">
        <f t="shared" si="113"/>
        <v>//</v>
      </c>
      <c r="G623" s="62"/>
      <c r="H623" s="62"/>
      <c r="I623" s="23" t="str">
        <f t="shared" si="119"/>
        <v/>
      </c>
      <c r="J623" s="62"/>
      <c r="K623" s="64"/>
      <c r="L623" s="64"/>
      <c r="M623" s="62"/>
      <c r="N623" s="23" t="str">
        <f>IFERROR(VLOOKUP($A623,②利用者名簿!$A:$D,3,0),"")</f>
        <v/>
      </c>
      <c r="O623" s="39" t="str">
        <f>IFERROR(2*①基本情報!$B$12*③入力シート!I623,"")</f>
        <v/>
      </c>
      <c r="P623" s="39" t="str">
        <f>IFERROR(N623*③入力シート!I623,"")</f>
        <v/>
      </c>
      <c r="Q623" s="23" t="str">
        <f>IFERROR(VLOOKUP($A623,②利用者名簿!$A:$D,4,0),"")</f>
        <v/>
      </c>
      <c r="S623" s="96">
        <f t="shared" si="120"/>
        <v>1</v>
      </c>
      <c r="T623" s="96" t="str">
        <f t="shared" si="114"/>
        <v/>
      </c>
      <c r="U623" s="96">
        <f t="shared" si="115"/>
        <v>0</v>
      </c>
      <c r="V623" s="96" t="str">
        <f t="shared" si="116"/>
        <v/>
      </c>
      <c r="W623" s="97" t="str">
        <f t="shared" si="117"/>
        <v/>
      </c>
      <c r="X623" s="96">
        <f t="shared" si="118"/>
        <v>0</v>
      </c>
      <c r="Y623" s="96" t="str">
        <f t="shared" si="123"/>
        <v/>
      </c>
      <c r="Z623" s="96" t="str">
        <f t="shared" si="121"/>
        <v>年0月</v>
      </c>
      <c r="AA623" s="96">
        <f t="shared" si="124"/>
        <v>2000</v>
      </c>
      <c r="AB623" s="96">
        <f t="shared" si="122"/>
        <v>2000</v>
      </c>
      <c r="AC623" s="96"/>
      <c r="AD623" s="96"/>
    </row>
    <row r="624" spans="1:30" ht="18.75" customHeight="1">
      <c r="A624" s="62"/>
      <c r="B624" s="23" t="str">
        <f>IFERROR(VLOOKUP($A624,②利用者名簿!$A:$D,2,0),"")</f>
        <v/>
      </c>
      <c r="C624" s="108" t="str">
        <f>IF(D624=0,"",IF(D624&gt;3,①基本情報!$B$5,①基本情報!$B$5+1))</f>
        <v/>
      </c>
      <c r="D624" s="65"/>
      <c r="E624" s="65"/>
      <c r="F624" s="35" t="str">
        <f t="shared" si="113"/>
        <v>//</v>
      </c>
      <c r="G624" s="62"/>
      <c r="H624" s="62"/>
      <c r="I624" s="23" t="str">
        <f t="shared" si="119"/>
        <v/>
      </c>
      <c r="J624" s="62"/>
      <c r="K624" s="64"/>
      <c r="L624" s="64"/>
      <c r="M624" s="62"/>
      <c r="N624" s="23" t="str">
        <f>IFERROR(VLOOKUP($A624,②利用者名簿!$A:$D,3,0),"")</f>
        <v/>
      </c>
      <c r="O624" s="39" t="str">
        <f>IFERROR(2*①基本情報!$B$12*③入力シート!I624,"")</f>
        <v/>
      </c>
      <c r="P624" s="39" t="str">
        <f>IFERROR(N624*③入力シート!I624,"")</f>
        <v/>
      </c>
      <c r="Q624" s="23" t="str">
        <f>IFERROR(VLOOKUP($A624,②利用者名簿!$A:$D,4,0),"")</f>
        <v/>
      </c>
      <c r="S624" s="96">
        <f t="shared" si="120"/>
        <v>1</v>
      </c>
      <c r="T624" s="96" t="str">
        <f t="shared" si="114"/>
        <v/>
      </c>
      <c r="U624" s="96">
        <f t="shared" si="115"/>
        <v>0</v>
      </c>
      <c r="V624" s="96" t="str">
        <f t="shared" si="116"/>
        <v/>
      </c>
      <c r="W624" s="97" t="str">
        <f t="shared" si="117"/>
        <v/>
      </c>
      <c r="X624" s="96">
        <f t="shared" si="118"/>
        <v>0</v>
      </c>
      <c r="Y624" s="96" t="str">
        <f t="shared" si="123"/>
        <v/>
      </c>
      <c r="Z624" s="96" t="str">
        <f t="shared" si="121"/>
        <v>年0月</v>
      </c>
      <c r="AA624" s="96">
        <f t="shared" si="124"/>
        <v>2000</v>
      </c>
      <c r="AB624" s="96">
        <f t="shared" si="122"/>
        <v>2000</v>
      </c>
      <c r="AC624" s="96"/>
      <c r="AD624" s="96"/>
    </row>
    <row r="625" spans="1:30" ht="18.75" customHeight="1">
      <c r="A625" s="62"/>
      <c r="B625" s="23" t="str">
        <f>IFERROR(VLOOKUP($A625,②利用者名簿!$A:$D,2,0),"")</f>
        <v/>
      </c>
      <c r="C625" s="108" t="str">
        <f>IF(D625=0,"",IF(D625&gt;3,①基本情報!$B$5,①基本情報!$B$5+1))</f>
        <v/>
      </c>
      <c r="D625" s="65"/>
      <c r="E625" s="65"/>
      <c r="F625" s="35" t="str">
        <f t="shared" si="113"/>
        <v>//</v>
      </c>
      <c r="G625" s="62"/>
      <c r="H625" s="62"/>
      <c r="I625" s="23" t="str">
        <f t="shared" si="119"/>
        <v/>
      </c>
      <c r="J625" s="62"/>
      <c r="K625" s="64"/>
      <c r="L625" s="64"/>
      <c r="M625" s="62"/>
      <c r="N625" s="23" t="str">
        <f>IFERROR(VLOOKUP($A625,②利用者名簿!$A:$D,3,0),"")</f>
        <v/>
      </c>
      <c r="O625" s="39" t="str">
        <f>IFERROR(2*①基本情報!$B$12*③入力シート!I625,"")</f>
        <v/>
      </c>
      <c r="P625" s="39" t="str">
        <f>IFERROR(N625*③入力シート!I625,"")</f>
        <v/>
      </c>
      <c r="Q625" s="23" t="str">
        <f>IFERROR(VLOOKUP($A625,②利用者名簿!$A:$D,4,0),"")</f>
        <v/>
      </c>
      <c r="S625" s="96">
        <f t="shared" si="120"/>
        <v>1</v>
      </c>
      <c r="T625" s="96" t="str">
        <f t="shared" si="114"/>
        <v/>
      </c>
      <c r="U625" s="96">
        <f t="shared" si="115"/>
        <v>0</v>
      </c>
      <c r="V625" s="96" t="str">
        <f t="shared" si="116"/>
        <v/>
      </c>
      <c r="W625" s="97" t="str">
        <f t="shared" si="117"/>
        <v/>
      </c>
      <c r="X625" s="96">
        <f t="shared" si="118"/>
        <v>0</v>
      </c>
      <c r="Y625" s="96" t="str">
        <f t="shared" si="123"/>
        <v/>
      </c>
      <c r="Z625" s="96" t="str">
        <f t="shared" si="121"/>
        <v>年0月</v>
      </c>
      <c r="AA625" s="96">
        <f t="shared" si="124"/>
        <v>2000</v>
      </c>
      <c r="AB625" s="96">
        <f t="shared" si="122"/>
        <v>2000</v>
      </c>
      <c r="AC625" s="96"/>
      <c r="AD625" s="96"/>
    </row>
    <row r="626" spans="1:30" ht="18.75" customHeight="1">
      <c r="A626" s="62"/>
      <c r="B626" s="23" t="str">
        <f>IFERROR(VLOOKUP($A626,②利用者名簿!$A:$D,2,0),"")</f>
        <v/>
      </c>
      <c r="C626" s="108" t="str">
        <f>IF(D626=0,"",IF(D626&gt;3,①基本情報!$B$5,①基本情報!$B$5+1))</f>
        <v/>
      </c>
      <c r="D626" s="65"/>
      <c r="E626" s="65"/>
      <c r="F626" s="35" t="str">
        <f t="shared" si="113"/>
        <v>//</v>
      </c>
      <c r="G626" s="62"/>
      <c r="H626" s="62"/>
      <c r="I626" s="23" t="str">
        <f t="shared" si="119"/>
        <v/>
      </c>
      <c r="J626" s="62"/>
      <c r="K626" s="64"/>
      <c r="L626" s="64"/>
      <c r="M626" s="62"/>
      <c r="N626" s="23" t="str">
        <f>IFERROR(VLOOKUP($A626,②利用者名簿!$A:$D,3,0),"")</f>
        <v/>
      </c>
      <c r="O626" s="39" t="str">
        <f>IFERROR(2*①基本情報!$B$12*③入力シート!I626,"")</f>
        <v/>
      </c>
      <c r="P626" s="39" t="str">
        <f>IFERROR(N626*③入力シート!I626,"")</f>
        <v/>
      </c>
      <c r="Q626" s="23" t="str">
        <f>IFERROR(VLOOKUP($A626,②利用者名簿!$A:$D,4,0),"")</f>
        <v/>
      </c>
      <c r="S626" s="96">
        <f t="shared" si="120"/>
        <v>1</v>
      </c>
      <c r="T626" s="96" t="str">
        <f t="shared" si="114"/>
        <v/>
      </c>
      <c r="U626" s="96">
        <f t="shared" si="115"/>
        <v>0</v>
      </c>
      <c r="V626" s="96" t="str">
        <f t="shared" si="116"/>
        <v/>
      </c>
      <c r="W626" s="97" t="str">
        <f t="shared" si="117"/>
        <v/>
      </c>
      <c r="X626" s="96">
        <f t="shared" si="118"/>
        <v>0</v>
      </c>
      <c r="Y626" s="96" t="str">
        <f t="shared" si="123"/>
        <v/>
      </c>
      <c r="Z626" s="96" t="str">
        <f t="shared" si="121"/>
        <v>年0月</v>
      </c>
      <c r="AA626" s="96">
        <f t="shared" si="124"/>
        <v>2000</v>
      </c>
      <c r="AB626" s="96">
        <f t="shared" si="122"/>
        <v>2000</v>
      </c>
      <c r="AC626" s="96"/>
      <c r="AD626" s="96"/>
    </row>
    <row r="627" spans="1:30" ht="18.75" customHeight="1">
      <c r="A627" s="62"/>
      <c r="B627" s="23" t="str">
        <f>IFERROR(VLOOKUP($A627,②利用者名簿!$A:$D,2,0),"")</f>
        <v/>
      </c>
      <c r="C627" s="108" t="str">
        <f>IF(D627=0,"",IF(D627&gt;3,①基本情報!$B$5,①基本情報!$B$5+1))</f>
        <v/>
      </c>
      <c r="D627" s="65"/>
      <c r="E627" s="65"/>
      <c r="F627" s="35" t="str">
        <f t="shared" si="113"/>
        <v>//</v>
      </c>
      <c r="G627" s="62"/>
      <c r="H627" s="62"/>
      <c r="I627" s="23" t="str">
        <f t="shared" si="119"/>
        <v/>
      </c>
      <c r="J627" s="62"/>
      <c r="K627" s="64"/>
      <c r="L627" s="64"/>
      <c r="M627" s="62"/>
      <c r="N627" s="23" t="str">
        <f>IFERROR(VLOOKUP($A627,②利用者名簿!$A:$D,3,0),"")</f>
        <v/>
      </c>
      <c r="O627" s="39" t="str">
        <f>IFERROR(2*①基本情報!$B$12*③入力シート!I627,"")</f>
        <v/>
      </c>
      <c r="P627" s="39" t="str">
        <f>IFERROR(N627*③入力シート!I627,"")</f>
        <v/>
      </c>
      <c r="Q627" s="23" t="str">
        <f>IFERROR(VLOOKUP($A627,②利用者名簿!$A:$D,4,0),"")</f>
        <v/>
      </c>
      <c r="S627" s="96">
        <f t="shared" si="120"/>
        <v>1</v>
      </c>
      <c r="T627" s="96" t="str">
        <f t="shared" si="114"/>
        <v/>
      </c>
      <c r="U627" s="96">
        <f t="shared" si="115"/>
        <v>0</v>
      </c>
      <c r="V627" s="96" t="str">
        <f t="shared" si="116"/>
        <v/>
      </c>
      <c r="W627" s="97" t="str">
        <f t="shared" si="117"/>
        <v/>
      </c>
      <c r="X627" s="96">
        <f t="shared" si="118"/>
        <v>0</v>
      </c>
      <c r="Y627" s="96" t="str">
        <f t="shared" si="123"/>
        <v/>
      </c>
      <c r="Z627" s="96" t="str">
        <f t="shared" si="121"/>
        <v>年0月</v>
      </c>
      <c r="AA627" s="96">
        <f t="shared" si="124"/>
        <v>2000</v>
      </c>
      <c r="AB627" s="96">
        <f t="shared" si="122"/>
        <v>2000</v>
      </c>
      <c r="AC627" s="96"/>
      <c r="AD627" s="96"/>
    </row>
    <row r="628" spans="1:30" ht="18.75" customHeight="1">
      <c r="A628" s="62"/>
      <c r="B628" s="23" t="str">
        <f>IFERROR(VLOOKUP($A628,②利用者名簿!$A:$D,2,0),"")</f>
        <v/>
      </c>
      <c r="C628" s="108" t="str">
        <f>IF(D628=0,"",IF(D628&gt;3,①基本情報!$B$5,①基本情報!$B$5+1))</f>
        <v/>
      </c>
      <c r="D628" s="65"/>
      <c r="E628" s="65"/>
      <c r="F628" s="35" t="str">
        <f t="shared" si="113"/>
        <v>//</v>
      </c>
      <c r="G628" s="62"/>
      <c r="H628" s="62"/>
      <c r="I628" s="23" t="str">
        <f t="shared" si="119"/>
        <v/>
      </c>
      <c r="J628" s="62"/>
      <c r="K628" s="64"/>
      <c r="L628" s="64"/>
      <c r="M628" s="62"/>
      <c r="N628" s="23" t="str">
        <f>IFERROR(VLOOKUP($A628,②利用者名簿!$A:$D,3,0),"")</f>
        <v/>
      </c>
      <c r="O628" s="39" t="str">
        <f>IFERROR(2*①基本情報!$B$12*③入力シート!I628,"")</f>
        <v/>
      </c>
      <c r="P628" s="39" t="str">
        <f>IFERROR(N628*③入力シート!I628,"")</f>
        <v/>
      </c>
      <c r="Q628" s="23" t="str">
        <f>IFERROR(VLOOKUP($A628,②利用者名簿!$A:$D,4,0),"")</f>
        <v/>
      </c>
      <c r="S628" s="96">
        <f t="shared" si="120"/>
        <v>1</v>
      </c>
      <c r="T628" s="96" t="str">
        <f t="shared" si="114"/>
        <v/>
      </c>
      <c r="U628" s="96">
        <f t="shared" si="115"/>
        <v>0</v>
      </c>
      <c r="V628" s="96" t="str">
        <f t="shared" si="116"/>
        <v/>
      </c>
      <c r="W628" s="97" t="str">
        <f t="shared" si="117"/>
        <v/>
      </c>
      <c r="X628" s="96">
        <f t="shared" si="118"/>
        <v>0</v>
      </c>
      <c r="Y628" s="96" t="str">
        <f t="shared" si="123"/>
        <v/>
      </c>
      <c r="Z628" s="96" t="str">
        <f t="shared" si="121"/>
        <v>年0月</v>
      </c>
      <c r="AA628" s="96">
        <f t="shared" si="124"/>
        <v>2000</v>
      </c>
      <c r="AB628" s="96">
        <f t="shared" si="122"/>
        <v>2000</v>
      </c>
      <c r="AC628" s="96"/>
      <c r="AD628" s="96"/>
    </row>
    <row r="629" spans="1:30" ht="18.75" customHeight="1">
      <c r="A629" s="62"/>
      <c r="B629" s="23" t="str">
        <f>IFERROR(VLOOKUP($A629,②利用者名簿!$A:$D,2,0),"")</f>
        <v/>
      </c>
      <c r="C629" s="108" t="str">
        <f>IF(D629=0,"",IF(D629&gt;3,①基本情報!$B$5,①基本情報!$B$5+1))</f>
        <v/>
      </c>
      <c r="D629" s="65"/>
      <c r="E629" s="65"/>
      <c r="F629" s="35" t="str">
        <f t="shared" si="113"/>
        <v>//</v>
      </c>
      <c r="G629" s="62"/>
      <c r="H629" s="62"/>
      <c r="I629" s="23" t="str">
        <f t="shared" si="119"/>
        <v/>
      </c>
      <c r="J629" s="62"/>
      <c r="K629" s="64"/>
      <c r="L629" s="64"/>
      <c r="M629" s="62"/>
      <c r="N629" s="23" t="str">
        <f>IFERROR(VLOOKUP($A629,②利用者名簿!$A:$D,3,0),"")</f>
        <v/>
      </c>
      <c r="O629" s="39" t="str">
        <f>IFERROR(2*①基本情報!$B$12*③入力シート!I629,"")</f>
        <v/>
      </c>
      <c r="P629" s="39" t="str">
        <f>IFERROR(N629*③入力シート!I629,"")</f>
        <v/>
      </c>
      <c r="Q629" s="23" t="str">
        <f>IFERROR(VLOOKUP($A629,②利用者名簿!$A:$D,4,0),"")</f>
        <v/>
      </c>
      <c r="S629" s="96">
        <f t="shared" si="120"/>
        <v>1</v>
      </c>
      <c r="T629" s="96" t="str">
        <f t="shared" si="114"/>
        <v/>
      </c>
      <c r="U629" s="96">
        <f t="shared" si="115"/>
        <v>0</v>
      </c>
      <c r="V629" s="96" t="str">
        <f t="shared" si="116"/>
        <v/>
      </c>
      <c r="W629" s="97" t="str">
        <f t="shared" si="117"/>
        <v/>
      </c>
      <c r="X629" s="96">
        <f t="shared" si="118"/>
        <v>0</v>
      </c>
      <c r="Y629" s="96" t="str">
        <f t="shared" si="123"/>
        <v/>
      </c>
      <c r="Z629" s="96" t="str">
        <f t="shared" si="121"/>
        <v>年0月</v>
      </c>
      <c r="AA629" s="96">
        <f t="shared" si="124"/>
        <v>2000</v>
      </c>
      <c r="AB629" s="96">
        <f t="shared" si="122"/>
        <v>2000</v>
      </c>
      <c r="AC629" s="96"/>
      <c r="AD629" s="96"/>
    </row>
    <row r="630" spans="1:30" ht="18.75" customHeight="1">
      <c r="A630" s="62"/>
      <c r="B630" s="23" t="str">
        <f>IFERROR(VLOOKUP($A630,②利用者名簿!$A:$D,2,0),"")</f>
        <v/>
      </c>
      <c r="C630" s="108" t="str">
        <f>IF(D630=0,"",IF(D630&gt;3,①基本情報!$B$5,①基本情報!$B$5+1))</f>
        <v/>
      </c>
      <c r="D630" s="65"/>
      <c r="E630" s="65"/>
      <c r="F630" s="35" t="str">
        <f t="shared" ref="F630:F693" si="125">TEXT(CONCATENATE(C630,"/",D630,"/",E630),"aaa")</f>
        <v>//</v>
      </c>
      <c r="G630" s="62"/>
      <c r="H630" s="62"/>
      <c r="I630" s="23" t="str">
        <f t="shared" si="119"/>
        <v/>
      </c>
      <c r="J630" s="62"/>
      <c r="K630" s="64"/>
      <c r="L630" s="64"/>
      <c r="M630" s="62"/>
      <c r="N630" s="23" t="str">
        <f>IFERROR(VLOOKUP($A630,②利用者名簿!$A:$D,3,0),"")</f>
        <v/>
      </c>
      <c r="O630" s="39" t="str">
        <f>IFERROR(2*①基本情報!$B$12*③入力シート!I630,"")</f>
        <v/>
      </c>
      <c r="P630" s="39" t="str">
        <f>IFERROR(N630*③入力シート!I630,"")</f>
        <v/>
      </c>
      <c r="Q630" s="23" t="str">
        <f>IFERROR(VLOOKUP($A630,②利用者名簿!$A:$D,4,0),"")</f>
        <v/>
      </c>
      <c r="S630" s="96">
        <f t="shared" si="120"/>
        <v>1</v>
      </c>
      <c r="T630" s="96" t="str">
        <f t="shared" si="114"/>
        <v/>
      </c>
      <c r="U630" s="96">
        <f t="shared" si="115"/>
        <v>0</v>
      </c>
      <c r="V630" s="96" t="str">
        <f t="shared" si="116"/>
        <v/>
      </c>
      <c r="W630" s="97" t="str">
        <f t="shared" si="117"/>
        <v/>
      </c>
      <c r="X630" s="96">
        <f t="shared" si="118"/>
        <v>0</v>
      </c>
      <c r="Y630" s="96" t="str">
        <f t="shared" si="123"/>
        <v/>
      </c>
      <c r="Z630" s="96" t="str">
        <f t="shared" si="121"/>
        <v>年0月</v>
      </c>
      <c r="AA630" s="96">
        <f t="shared" si="124"/>
        <v>2000</v>
      </c>
      <c r="AB630" s="96">
        <f t="shared" si="122"/>
        <v>2000</v>
      </c>
      <c r="AC630" s="96"/>
      <c r="AD630" s="96"/>
    </row>
    <row r="631" spans="1:30" ht="18.75" customHeight="1">
      <c r="A631" s="62"/>
      <c r="B631" s="23" t="str">
        <f>IFERROR(VLOOKUP($A631,②利用者名簿!$A:$D,2,0),"")</f>
        <v/>
      </c>
      <c r="C631" s="108" t="str">
        <f>IF(D631=0,"",IF(D631&gt;3,①基本情報!$B$5,①基本情報!$B$5+1))</f>
        <v/>
      </c>
      <c r="D631" s="65"/>
      <c r="E631" s="65"/>
      <c r="F631" s="35" t="str">
        <f t="shared" si="125"/>
        <v>//</v>
      </c>
      <c r="G631" s="62"/>
      <c r="H631" s="62"/>
      <c r="I631" s="23" t="str">
        <f t="shared" si="119"/>
        <v/>
      </c>
      <c r="J631" s="62"/>
      <c r="K631" s="64"/>
      <c r="L631" s="64"/>
      <c r="M631" s="62"/>
      <c r="N631" s="23" t="str">
        <f>IFERROR(VLOOKUP($A631,②利用者名簿!$A:$D,3,0),"")</f>
        <v/>
      </c>
      <c r="O631" s="39" t="str">
        <f>IFERROR(2*①基本情報!$B$12*③入力シート!I631,"")</f>
        <v/>
      </c>
      <c r="P631" s="39" t="str">
        <f>IFERROR(N631*③入力シート!I631,"")</f>
        <v/>
      </c>
      <c r="Q631" s="23" t="str">
        <f>IFERROR(VLOOKUP($A631,②利用者名簿!$A:$D,4,0),"")</f>
        <v/>
      </c>
      <c r="S631" s="96">
        <f t="shared" si="120"/>
        <v>1</v>
      </c>
      <c r="T631" s="96" t="str">
        <f t="shared" si="114"/>
        <v/>
      </c>
      <c r="U631" s="96">
        <f t="shared" si="115"/>
        <v>0</v>
      </c>
      <c r="V631" s="96" t="str">
        <f t="shared" si="116"/>
        <v/>
      </c>
      <c r="W631" s="97" t="str">
        <f t="shared" si="117"/>
        <v/>
      </c>
      <c r="X631" s="96">
        <f t="shared" si="118"/>
        <v>0</v>
      </c>
      <c r="Y631" s="96" t="str">
        <f t="shared" si="123"/>
        <v/>
      </c>
      <c r="Z631" s="96" t="str">
        <f t="shared" si="121"/>
        <v>年0月</v>
      </c>
      <c r="AA631" s="96">
        <f t="shared" si="124"/>
        <v>2000</v>
      </c>
      <c r="AB631" s="96">
        <f t="shared" si="122"/>
        <v>2000</v>
      </c>
      <c r="AC631" s="96"/>
      <c r="AD631" s="96"/>
    </row>
    <row r="632" spans="1:30" ht="18.75" customHeight="1">
      <c r="A632" s="62"/>
      <c r="B632" s="23" t="str">
        <f>IFERROR(VLOOKUP($A632,②利用者名簿!$A:$D,2,0),"")</f>
        <v/>
      </c>
      <c r="C632" s="108" t="str">
        <f>IF(D632=0,"",IF(D632&gt;3,①基本情報!$B$5,①基本情報!$B$5+1))</f>
        <v/>
      </c>
      <c r="D632" s="65"/>
      <c r="E632" s="65"/>
      <c r="F632" s="35" t="str">
        <f t="shared" si="125"/>
        <v>//</v>
      </c>
      <c r="G632" s="62"/>
      <c r="H632" s="62"/>
      <c r="I632" s="23" t="str">
        <f t="shared" si="119"/>
        <v/>
      </c>
      <c r="J632" s="62"/>
      <c r="K632" s="64"/>
      <c r="L632" s="64"/>
      <c r="M632" s="62"/>
      <c r="N632" s="23" t="str">
        <f>IFERROR(VLOOKUP($A632,②利用者名簿!$A:$D,3,0),"")</f>
        <v/>
      </c>
      <c r="O632" s="39" t="str">
        <f>IFERROR(2*①基本情報!$B$12*③入力シート!I632,"")</f>
        <v/>
      </c>
      <c r="P632" s="39" t="str">
        <f>IFERROR(N632*③入力シート!I632,"")</f>
        <v/>
      </c>
      <c r="Q632" s="23" t="str">
        <f>IFERROR(VLOOKUP($A632,②利用者名簿!$A:$D,4,0),"")</f>
        <v/>
      </c>
      <c r="S632" s="96">
        <f t="shared" si="120"/>
        <v>1</v>
      </c>
      <c r="T632" s="96" t="str">
        <f t="shared" si="114"/>
        <v/>
      </c>
      <c r="U632" s="96">
        <f t="shared" si="115"/>
        <v>0</v>
      </c>
      <c r="V632" s="96" t="str">
        <f t="shared" si="116"/>
        <v/>
      </c>
      <c r="W632" s="97" t="str">
        <f t="shared" si="117"/>
        <v/>
      </c>
      <c r="X632" s="96">
        <f t="shared" si="118"/>
        <v>0</v>
      </c>
      <c r="Y632" s="96" t="str">
        <f t="shared" si="123"/>
        <v/>
      </c>
      <c r="Z632" s="96" t="str">
        <f t="shared" si="121"/>
        <v>年0月</v>
      </c>
      <c r="AA632" s="96">
        <f t="shared" si="124"/>
        <v>2000</v>
      </c>
      <c r="AB632" s="96">
        <f t="shared" si="122"/>
        <v>2000</v>
      </c>
      <c r="AC632" s="96"/>
      <c r="AD632" s="96"/>
    </row>
    <row r="633" spans="1:30" ht="18.75" customHeight="1">
      <c r="A633" s="62"/>
      <c r="B633" s="23" t="str">
        <f>IFERROR(VLOOKUP($A633,②利用者名簿!$A:$D,2,0),"")</f>
        <v/>
      </c>
      <c r="C633" s="108" t="str">
        <f>IF(D633=0,"",IF(D633&gt;3,①基本情報!$B$5,①基本情報!$B$5+1))</f>
        <v/>
      </c>
      <c r="D633" s="65"/>
      <c r="E633" s="65"/>
      <c r="F633" s="35" t="str">
        <f t="shared" si="125"/>
        <v>//</v>
      </c>
      <c r="G633" s="62"/>
      <c r="H633" s="62"/>
      <c r="I633" s="23" t="str">
        <f t="shared" si="119"/>
        <v/>
      </c>
      <c r="J633" s="62"/>
      <c r="K633" s="64"/>
      <c r="L633" s="64"/>
      <c r="M633" s="62"/>
      <c r="N633" s="23" t="str">
        <f>IFERROR(VLOOKUP($A633,②利用者名簿!$A:$D,3,0),"")</f>
        <v/>
      </c>
      <c r="O633" s="39" t="str">
        <f>IFERROR(2*①基本情報!$B$12*③入力シート!I633,"")</f>
        <v/>
      </c>
      <c r="P633" s="39" t="str">
        <f>IFERROR(N633*③入力シート!I633,"")</f>
        <v/>
      </c>
      <c r="Q633" s="23" t="str">
        <f>IFERROR(VLOOKUP($A633,②利用者名簿!$A:$D,4,0),"")</f>
        <v/>
      </c>
      <c r="S633" s="96">
        <f t="shared" si="120"/>
        <v>1</v>
      </c>
      <c r="T633" s="96" t="str">
        <f t="shared" si="114"/>
        <v/>
      </c>
      <c r="U633" s="96">
        <f t="shared" si="115"/>
        <v>0</v>
      </c>
      <c r="V633" s="96" t="str">
        <f t="shared" si="116"/>
        <v/>
      </c>
      <c r="W633" s="97" t="str">
        <f t="shared" si="117"/>
        <v/>
      </c>
      <c r="X633" s="96">
        <f t="shared" si="118"/>
        <v>0</v>
      </c>
      <c r="Y633" s="96" t="str">
        <f t="shared" si="123"/>
        <v/>
      </c>
      <c r="Z633" s="96" t="str">
        <f t="shared" si="121"/>
        <v>年0月</v>
      </c>
      <c r="AA633" s="96">
        <f t="shared" si="124"/>
        <v>2000</v>
      </c>
      <c r="AB633" s="96">
        <f t="shared" si="122"/>
        <v>2000</v>
      </c>
      <c r="AC633" s="96"/>
      <c r="AD633" s="96"/>
    </row>
    <row r="634" spans="1:30" ht="18.75" customHeight="1">
      <c r="A634" s="62"/>
      <c r="B634" s="23" t="str">
        <f>IFERROR(VLOOKUP($A634,②利用者名簿!$A:$D,2,0),"")</f>
        <v/>
      </c>
      <c r="C634" s="108" t="str">
        <f>IF(D634=0,"",IF(D634&gt;3,①基本情報!$B$5,①基本情報!$B$5+1))</f>
        <v/>
      </c>
      <c r="D634" s="65"/>
      <c r="E634" s="65"/>
      <c r="F634" s="35" t="str">
        <f t="shared" si="125"/>
        <v>//</v>
      </c>
      <c r="G634" s="62"/>
      <c r="H634" s="62"/>
      <c r="I634" s="23" t="str">
        <f t="shared" si="119"/>
        <v/>
      </c>
      <c r="J634" s="62"/>
      <c r="K634" s="64"/>
      <c r="L634" s="64"/>
      <c r="M634" s="62"/>
      <c r="N634" s="23" t="str">
        <f>IFERROR(VLOOKUP($A634,②利用者名簿!$A:$D,3,0),"")</f>
        <v/>
      </c>
      <c r="O634" s="39" t="str">
        <f>IFERROR(2*①基本情報!$B$12*③入力シート!I634,"")</f>
        <v/>
      </c>
      <c r="P634" s="39" t="str">
        <f>IFERROR(N634*③入力シート!I634,"")</f>
        <v/>
      </c>
      <c r="Q634" s="23" t="str">
        <f>IFERROR(VLOOKUP($A634,②利用者名簿!$A:$D,4,0),"")</f>
        <v/>
      </c>
      <c r="S634" s="96">
        <f t="shared" si="120"/>
        <v>1</v>
      </c>
      <c r="T634" s="96" t="str">
        <f t="shared" si="114"/>
        <v/>
      </c>
      <c r="U634" s="96">
        <f t="shared" si="115"/>
        <v>0</v>
      </c>
      <c r="V634" s="96" t="str">
        <f t="shared" si="116"/>
        <v/>
      </c>
      <c r="W634" s="97" t="str">
        <f t="shared" si="117"/>
        <v/>
      </c>
      <c r="X634" s="96">
        <f t="shared" si="118"/>
        <v>0</v>
      </c>
      <c r="Y634" s="96" t="str">
        <f t="shared" si="123"/>
        <v/>
      </c>
      <c r="Z634" s="96" t="str">
        <f t="shared" si="121"/>
        <v>年0月</v>
      </c>
      <c r="AA634" s="96">
        <f t="shared" si="124"/>
        <v>2000</v>
      </c>
      <c r="AB634" s="96">
        <f t="shared" si="122"/>
        <v>2000</v>
      </c>
      <c r="AC634" s="96"/>
      <c r="AD634" s="96"/>
    </row>
    <row r="635" spans="1:30" ht="18.75" customHeight="1">
      <c r="A635" s="62"/>
      <c r="B635" s="23" t="str">
        <f>IFERROR(VLOOKUP($A635,②利用者名簿!$A:$D,2,0),"")</f>
        <v/>
      </c>
      <c r="C635" s="108" t="str">
        <f>IF(D635=0,"",IF(D635&gt;3,①基本情報!$B$5,①基本情報!$B$5+1))</f>
        <v/>
      </c>
      <c r="D635" s="65"/>
      <c r="E635" s="65"/>
      <c r="F635" s="35" t="str">
        <f t="shared" si="125"/>
        <v>//</v>
      </c>
      <c r="G635" s="62"/>
      <c r="H635" s="62"/>
      <c r="I635" s="23" t="str">
        <f t="shared" si="119"/>
        <v/>
      </c>
      <c r="J635" s="62"/>
      <c r="K635" s="64"/>
      <c r="L635" s="64"/>
      <c r="M635" s="62"/>
      <c r="N635" s="23" t="str">
        <f>IFERROR(VLOOKUP($A635,②利用者名簿!$A:$D,3,0),"")</f>
        <v/>
      </c>
      <c r="O635" s="39" t="str">
        <f>IFERROR(2*①基本情報!$B$12*③入力シート!I635,"")</f>
        <v/>
      </c>
      <c r="P635" s="39" t="str">
        <f>IFERROR(N635*③入力シート!I635,"")</f>
        <v/>
      </c>
      <c r="Q635" s="23" t="str">
        <f>IFERROR(VLOOKUP($A635,②利用者名簿!$A:$D,4,0),"")</f>
        <v/>
      </c>
      <c r="S635" s="96">
        <f t="shared" si="120"/>
        <v>1</v>
      </c>
      <c r="T635" s="96" t="str">
        <f t="shared" si="114"/>
        <v/>
      </c>
      <c r="U635" s="96">
        <f t="shared" si="115"/>
        <v>0</v>
      </c>
      <c r="V635" s="96" t="str">
        <f t="shared" si="116"/>
        <v/>
      </c>
      <c r="W635" s="97" t="str">
        <f t="shared" si="117"/>
        <v/>
      </c>
      <c r="X635" s="96">
        <f t="shared" si="118"/>
        <v>0</v>
      </c>
      <c r="Y635" s="96" t="str">
        <f t="shared" si="123"/>
        <v/>
      </c>
      <c r="Z635" s="96" t="str">
        <f t="shared" si="121"/>
        <v>年0月</v>
      </c>
      <c r="AA635" s="96">
        <f t="shared" si="124"/>
        <v>2000</v>
      </c>
      <c r="AB635" s="96">
        <f t="shared" si="122"/>
        <v>2000</v>
      </c>
      <c r="AC635" s="96"/>
      <c r="AD635" s="96"/>
    </row>
    <row r="636" spans="1:30" ht="18.75" customHeight="1">
      <c r="A636" s="62"/>
      <c r="B636" s="23" t="str">
        <f>IFERROR(VLOOKUP($A636,②利用者名簿!$A:$D,2,0),"")</f>
        <v/>
      </c>
      <c r="C636" s="108" t="str">
        <f>IF(D636=0,"",IF(D636&gt;3,①基本情報!$B$5,①基本情報!$B$5+1))</f>
        <v/>
      </c>
      <c r="D636" s="65"/>
      <c r="E636" s="65"/>
      <c r="F636" s="35" t="str">
        <f t="shared" si="125"/>
        <v>//</v>
      </c>
      <c r="G636" s="62"/>
      <c r="H636" s="62"/>
      <c r="I636" s="23" t="str">
        <f t="shared" si="119"/>
        <v/>
      </c>
      <c r="J636" s="62"/>
      <c r="K636" s="64"/>
      <c r="L636" s="64"/>
      <c r="M636" s="62"/>
      <c r="N636" s="23" t="str">
        <f>IFERROR(VLOOKUP($A636,②利用者名簿!$A:$D,3,0),"")</f>
        <v/>
      </c>
      <c r="O636" s="39" t="str">
        <f>IFERROR(2*①基本情報!$B$12*③入力シート!I636,"")</f>
        <v/>
      </c>
      <c r="P636" s="39" t="str">
        <f>IFERROR(N636*③入力シート!I636,"")</f>
        <v/>
      </c>
      <c r="Q636" s="23" t="str">
        <f>IFERROR(VLOOKUP($A636,②利用者名簿!$A:$D,4,0),"")</f>
        <v/>
      </c>
      <c r="S636" s="96">
        <f t="shared" si="120"/>
        <v>1</v>
      </c>
      <c r="T636" s="96" t="str">
        <f t="shared" si="114"/>
        <v/>
      </c>
      <c r="U636" s="96">
        <f t="shared" si="115"/>
        <v>0</v>
      </c>
      <c r="V636" s="96" t="str">
        <f t="shared" si="116"/>
        <v/>
      </c>
      <c r="W636" s="97" t="str">
        <f t="shared" si="117"/>
        <v/>
      </c>
      <c r="X636" s="96">
        <f t="shared" si="118"/>
        <v>0</v>
      </c>
      <c r="Y636" s="96" t="str">
        <f t="shared" si="123"/>
        <v/>
      </c>
      <c r="Z636" s="96" t="str">
        <f t="shared" si="121"/>
        <v>年0月</v>
      </c>
      <c r="AA636" s="96">
        <f t="shared" si="124"/>
        <v>2000</v>
      </c>
      <c r="AB636" s="96">
        <f t="shared" si="122"/>
        <v>2000</v>
      </c>
      <c r="AC636" s="96"/>
      <c r="AD636" s="96"/>
    </row>
    <row r="637" spans="1:30" ht="18.75" customHeight="1">
      <c r="A637" s="62"/>
      <c r="B637" s="23" t="str">
        <f>IFERROR(VLOOKUP($A637,②利用者名簿!$A:$D,2,0),"")</f>
        <v/>
      </c>
      <c r="C637" s="108" t="str">
        <f>IF(D637=0,"",IF(D637&gt;3,①基本情報!$B$5,①基本情報!$B$5+1))</f>
        <v/>
      </c>
      <c r="D637" s="65"/>
      <c r="E637" s="65"/>
      <c r="F637" s="35" t="str">
        <f t="shared" si="125"/>
        <v>//</v>
      </c>
      <c r="G637" s="62"/>
      <c r="H637" s="62"/>
      <c r="I637" s="23" t="str">
        <f t="shared" si="119"/>
        <v/>
      </c>
      <c r="J637" s="62"/>
      <c r="K637" s="64"/>
      <c r="L637" s="64"/>
      <c r="M637" s="62"/>
      <c r="N637" s="23" t="str">
        <f>IFERROR(VLOOKUP($A637,②利用者名簿!$A:$D,3,0),"")</f>
        <v/>
      </c>
      <c r="O637" s="39" t="str">
        <f>IFERROR(2*①基本情報!$B$12*③入力シート!I637,"")</f>
        <v/>
      </c>
      <c r="P637" s="39" t="str">
        <f>IFERROR(N637*③入力シート!I637,"")</f>
        <v/>
      </c>
      <c r="Q637" s="23" t="str">
        <f>IFERROR(VLOOKUP($A637,②利用者名簿!$A:$D,4,0),"")</f>
        <v/>
      </c>
      <c r="S637" s="96">
        <f t="shared" si="120"/>
        <v>1</v>
      </c>
      <c r="T637" s="96" t="str">
        <f t="shared" si="114"/>
        <v/>
      </c>
      <c r="U637" s="96">
        <f t="shared" si="115"/>
        <v>0</v>
      </c>
      <c r="V637" s="96" t="str">
        <f t="shared" si="116"/>
        <v/>
      </c>
      <c r="W637" s="97" t="str">
        <f t="shared" si="117"/>
        <v/>
      </c>
      <c r="X637" s="96">
        <f t="shared" si="118"/>
        <v>0</v>
      </c>
      <c r="Y637" s="96" t="str">
        <f t="shared" si="123"/>
        <v/>
      </c>
      <c r="Z637" s="96" t="str">
        <f t="shared" si="121"/>
        <v>年0月</v>
      </c>
      <c r="AA637" s="96">
        <f t="shared" si="124"/>
        <v>2000</v>
      </c>
      <c r="AB637" s="96">
        <f t="shared" si="122"/>
        <v>2000</v>
      </c>
      <c r="AC637" s="96"/>
      <c r="AD637" s="96"/>
    </row>
    <row r="638" spans="1:30" ht="18.75" customHeight="1">
      <c r="A638" s="62"/>
      <c r="B638" s="23" t="str">
        <f>IFERROR(VLOOKUP($A638,②利用者名簿!$A:$D,2,0),"")</f>
        <v/>
      </c>
      <c r="C638" s="108" t="str">
        <f>IF(D638=0,"",IF(D638&gt;3,①基本情報!$B$5,①基本情報!$B$5+1))</f>
        <v/>
      </c>
      <c r="D638" s="65"/>
      <c r="E638" s="65"/>
      <c r="F638" s="35" t="str">
        <f t="shared" si="125"/>
        <v>//</v>
      </c>
      <c r="G638" s="62"/>
      <c r="H638" s="62"/>
      <c r="I638" s="23" t="str">
        <f t="shared" si="119"/>
        <v/>
      </c>
      <c r="J638" s="62"/>
      <c r="K638" s="64"/>
      <c r="L638" s="64"/>
      <c r="M638" s="62"/>
      <c r="N638" s="23" t="str">
        <f>IFERROR(VLOOKUP($A638,②利用者名簿!$A:$D,3,0),"")</f>
        <v/>
      </c>
      <c r="O638" s="39" t="str">
        <f>IFERROR(2*①基本情報!$B$12*③入力シート!I638,"")</f>
        <v/>
      </c>
      <c r="P638" s="39" t="str">
        <f>IFERROR(N638*③入力シート!I638,"")</f>
        <v/>
      </c>
      <c r="Q638" s="23" t="str">
        <f>IFERROR(VLOOKUP($A638,②利用者名簿!$A:$D,4,0),"")</f>
        <v/>
      </c>
      <c r="S638" s="96">
        <f t="shared" si="120"/>
        <v>1</v>
      </c>
      <c r="T638" s="96" t="str">
        <f t="shared" si="114"/>
        <v/>
      </c>
      <c r="U638" s="96">
        <f t="shared" si="115"/>
        <v>0</v>
      </c>
      <c r="V638" s="96" t="str">
        <f t="shared" si="116"/>
        <v/>
      </c>
      <c r="W638" s="97" t="str">
        <f t="shared" si="117"/>
        <v/>
      </c>
      <c r="X638" s="96">
        <f t="shared" si="118"/>
        <v>0</v>
      </c>
      <c r="Y638" s="96" t="str">
        <f t="shared" si="123"/>
        <v/>
      </c>
      <c r="Z638" s="96" t="str">
        <f t="shared" si="121"/>
        <v>年0月</v>
      </c>
      <c r="AA638" s="96">
        <f t="shared" si="124"/>
        <v>2000</v>
      </c>
      <c r="AB638" s="96">
        <f t="shared" si="122"/>
        <v>2000</v>
      </c>
      <c r="AC638" s="96"/>
      <c r="AD638" s="96"/>
    </row>
    <row r="639" spans="1:30" ht="18.75" customHeight="1">
      <c r="A639" s="62"/>
      <c r="B639" s="23" t="str">
        <f>IFERROR(VLOOKUP($A639,②利用者名簿!$A:$D,2,0),"")</f>
        <v/>
      </c>
      <c r="C639" s="108" t="str">
        <f>IF(D639=0,"",IF(D639&gt;3,①基本情報!$B$5,①基本情報!$B$5+1))</f>
        <v/>
      </c>
      <c r="D639" s="65"/>
      <c r="E639" s="65"/>
      <c r="F639" s="35" t="str">
        <f t="shared" si="125"/>
        <v>//</v>
      </c>
      <c r="G639" s="62"/>
      <c r="H639" s="62"/>
      <c r="I639" s="23" t="str">
        <f t="shared" si="119"/>
        <v/>
      </c>
      <c r="J639" s="62"/>
      <c r="K639" s="64"/>
      <c r="L639" s="64"/>
      <c r="M639" s="62"/>
      <c r="N639" s="23" t="str">
        <f>IFERROR(VLOOKUP($A639,②利用者名簿!$A:$D,3,0),"")</f>
        <v/>
      </c>
      <c r="O639" s="39" t="str">
        <f>IFERROR(2*①基本情報!$B$12*③入力シート!I639,"")</f>
        <v/>
      </c>
      <c r="P639" s="39" t="str">
        <f>IFERROR(N639*③入力シート!I639,"")</f>
        <v/>
      </c>
      <c r="Q639" s="23" t="str">
        <f>IFERROR(VLOOKUP($A639,②利用者名簿!$A:$D,4,0),"")</f>
        <v/>
      </c>
      <c r="S639" s="96">
        <f t="shared" si="120"/>
        <v>1</v>
      </c>
      <c r="T639" s="96" t="str">
        <f t="shared" si="114"/>
        <v/>
      </c>
      <c r="U639" s="96">
        <f t="shared" si="115"/>
        <v>0</v>
      </c>
      <c r="V639" s="96" t="str">
        <f t="shared" si="116"/>
        <v/>
      </c>
      <c r="W639" s="97" t="str">
        <f t="shared" si="117"/>
        <v/>
      </c>
      <c r="X639" s="96">
        <f t="shared" si="118"/>
        <v>0</v>
      </c>
      <c r="Y639" s="96" t="str">
        <f t="shared" si="123"/>
        <v/>
      </c>
      <c r="Z639" s="96" t="str">
        <f t="shared" si="121"/>
        <v>年0月</v>
      </c>
      <c r="AA639" s="96">
        <f t="shared" si="124"/>
        <v>2000</v>
      </c>
      <c r="AB639" s="96">
        <f t="shared" si="122"/>
        <v>2000</v>
      </c>
      <c r="AC639" s="96"/>
      <c r="AD639" s="96"/>
    </row>
    <row r="640" spans="1:30" ht="18.75" customHeight="1">
      <c r="A640" s="62"/>
      <c r="B640" s="23" t="str">
        <f>IFERROR(VLOOKUP($A640,②利用者名簿!$A:$D,2,0),"")</f>
        <v/>
      </c>
      <c r="C640" s="108" t="str">
        <f>IF(D640=0,"",IF(D640&gt;3,①基本情報!$B$5,①基本情報!$B$5+1))</f>
        <v/>
      </c>
      <c r="D640" s="65"/>
      <c r="E640" s="65"/>
      <c r="F640" s="35" t="str">
        <f t="shared" si="125"/>
        <v>//</v>
      </c>
      <c r="G640" s="62"/>
      <c r="H640" s="62"/>
      <c r="I640" s="23" t="str">
        <f t="shared" si="119"/>
        <v/>
      </c>
      <c r="J640" s="62"/>
      <c r="K640" s="64"/>
      <c r="L640" s="64"/>
      <c r="M640" s="62"/>
      <c r="N640" s="23" t="str">
        <f>IFERROR(VLOOKUP($A640,②利用者名簿!$A:$D,3,0),"")</f>
        <v/>
      </c>
      <c r="O640" s="39" t="str">
        <f>IFERROR(2*①基本情報!$B$12*③入力シート!I640,"")</f>
        <v/>
      </c>
      <c r="P640" s="39" t="str">
        <f>IFERROR(N640*③入力シート!I640,"")</f>
        <v/>
      </c>
      <c r="Q640" s="23" t="str">
        <f>IFERROR(VLOOKUP($A640,②利用者名簿!$A:$D,4,0),"")</f>
        <v/>
      </c>
      <c r="S640" s="96">
        <f t="shared" si="120"/>
        <v>1</v>
      </c>
      <c r="T640" s="96" t="str">
        <f t="shared" si="114"/>
        <v/>
      </c>
      <c r="U640" s="96">
        <f t="shared" si="115"/>
        <v>0</v>
      </c>
      <c r="V640" s="96" t="str">
        <f t="shared" si="116"/>
        <v/>
      </c>
      <c r="W640" s="97" t="str">
        <f t="shared" si="117"/>
        <v/>
      </c>
      <c r="X640" s="96">
        <f t="shared" si="118"/>
        <v>0</v>
      </c>
      <c r="Y640" s="96" t="str">
        <f t="shared" si="123"/>
        <v/>
      </c>
      <c r="Z640" s="96" t="str">
        <f t="shared" si="121"/>
        <v>年0月</v>
      </c>
      <c r="AA640" s="96">
        <f t="shared" si="124"/>
        <v>2000</v>
      </c>
      <c r="AB640" s="96">
        <f t="shared" si="122"/>
        <v>2000</v>
      </c>
      <c r="AC640" s="96"/>
      <c r="AD640" s="96"/>
    </row>
    <row r="641" spans="1:30" ht="18.75" customHeight="1">
      <c r="A641" s="62"/>
      <c r="B641" s="23" t="str">
        <f>IFERROR(VLOOKUP($A641,②利用者名簿!$A:$D,2,0),"")</f>
        <v/>
      </c>
      <c r="C641" s="108" t="str">
        <f>IF(D641=0,"",IF(D641&gt;3,①基本情報!$B$5,①基本情報!$B$5+1))</f>
        <v/>
      </c>
      <c r="D641" s="65"/>
      <c r="E641" s="65"/>
      <c r="F641" s="35" t="str">
        <f t="shared" si="125"/>
        <v>//</v>
      </c>
      <c r="G641" s="62"/>
      <c r="H641" s="62"/>
      <c r="I641" s="23" t="str">
        <f t="shared" si="119"/>
        <v/>
      </c>
      <c r="J641" s="62"/>
      <c r="K641" s="64"/>
      <c r="L641" s="64"/>
      <c r="M641" s="62"/>
      <c r="N641" s="23" t="str">
        <f>IFERROR(VLOOKUP($A641,②利用者名簿!$A:$D,3,0),"")</f>
        <v/>
      </c>
      <c r="O641" s="39" t="str">
        <f>IFERROR(2*①基本情報!$B$12*③入力シート!I641,"")</f>
        <v/>
      </c>
      <c r="P641" s="39" t="str">
        <f>IFERROR(N641*③入力シート!I641,"")</f>
        <v/>
      </c>
      <c r="Q641" s="23" t="str">
        <f>IFERROR(VLOOKUP($A641,②利用者名簿!$A:$D,4,0),"")</f>
        <v/>
      </c>
      <c r="S641" s="96">
        <f t="shared" si="120"/>
        <v>1</v>
      </c>
      <c r="T641" s="96" t="str">
        <f t="shared" si="114"/>
        <v/>
      </c>
      <c r="U641" s="96">
        <f t="shared" si="115"/>
        <v>0</v>
      </c>
      <c r="V641" s="96" t="str">
        <f t="shared" si="116"/>
        <v/>
      </c>
      <c r="W641" s="97" t="str">
        <f t="shared" si="117"/>
        <v/>
      </c>
      <c r="X641" s="96">
        <f t="shared" si="118"/>
        <v>0</v>
      </c>
      <c r="Y641" s="96" t="str">
        <f t="shared" si="123"/>
        <v/>
      </c>
      <c r="Z641" s="96" t="str">
        <f t="shared" si="121"/>
        <v>年0月</v>
      </c>
      <c r="AA641" s="96">
        <f t="shared" si="124"/>
        <v>2000</v>
      </c>
      <c r="AB641" s="96">
        <f t="shared" si="122"/>
        <v>2000</v>
      </c>
      <c r="AC641" s="96"/>
      <c r="AD641" s="96"/>
    </row>
    <row r="642" spans="1:30" ht="18.75" customHeight="1">
      <c r="A642" s="62"/>
      <c r="B642" s="23" t="str">
        <f>IFERROR(VLOOKUP($A642,②利用者名簿!$A:$D,2,0),"")</f>
        <v/>
      </c>
      <c r="C642" s="108" t="str">
        <f>IF(D642=0,"",IF(D642&gt;3,①基本情報!$B$5,①基本情報!$B$5+1))</f>
        <v/>
      </c>
      <c r="D642" s="65"/>
      <c r="E642" s="65"/>
      <c r="F642" s="35" t="str">
        <f t="shared" si="125"/>
        <v>//</v>
      </c>
      <c r="G642" s="62"/>
      <c r="H642" s="62"/>
      <c r="I642" s="23" t="str">
        <f t="shared" si="119"/>
        <v/>
      </c>
      <c r="J642" s="62"/>
      <c r="K642" s="64"/>
      <c r="L642" s="64"/>
      <c r="M642" s="62"/>
      <c r="N642" s="23" t="str">
        <f>IFERROR(VLOOKUP($A642,②利用者名簿!$A:$D,3,0),"")</f>
        <v/>
      </c>
      <c r="O642" s="39" t="str">
        <f>IFERROR(2*①基本情報!$B$12*③入力シート!I642,"")</f>
        <v/>
      </c>
      <c r="P642" s="39" t="str">
        <f>IFERROR(N642*③入力シート!I642,"")</f>
        <v/>
      </c>
      <c r="Q642" s="23" t="str">
        <f>IFERROR(VLOOKUP($A642,②利用者名簿!$A:$D,4,0),"")</f>
        <v/>
      </c>
      <c r="S642" s="96">
        <f t="shared" si="120"/>
        <v>1</v>
      </c>
      <c r="T642" s="96" t="str">
        <f t="shared" si="114"/>
        <v/>
      </c>
      <c r="U642" s="96">
        <f t="shared" si="115"/>
        <v>0</v>
      </c>
      <c r="V642" s="96" t="str">
        <f t="shared" si="116"/>
        <v/>
      </c>
      <c r="W642" s="97" t="str">
        <f t="shared" si="117"/>
        <v/>
      </c>
      <c r="X642" s="96">
        <f t="shared" si="118"/>
        <v>0</v>
      </c>
      <c r="Y642" s="96" t="str">
        <f t="shared" si="123"/>
        <v/>
      </c>
      <c r="Z642" s="96" t="str">
        <f t="shared" si="121"/>
        <v>年0月</v>
      </c>
      <c r="AA642" s="96">
        <f t="shared" si="124"/>
        <v>2000</v>
      </c>
      <c r="AB642" s="96">
        <f t="shared" si="122"/>
        <v>2000</v>
      </c>
      <c r="AC642" s="96"/>
      <c r="AD642" s="96"/>
    </row>
    <row r="643" spans="1:30" ht="18.75" customHeight="1">
      <c r="A643" s="62"/>
      <c r="B643" s="23" t="str">
        <f>IFERROR(VLOOKUP($A643,②利用者名簿!$A:$D,2,0),"")</f>
        <v/>
      </c>
      <c r="C643" s="108" t="str">
        <f>IF(D643=0,"",IF(D643&gt;3,①基本情報!$B$5,①基本情報!$B$5+1))</f>
        <v/>
      </c>
      <c r="D643" s="65"/>
      <c r="E643" s="65"/>
      <c r="F643" s="35" t="str">
        <f t="shared" si="125"/>
        <v>//</v>
      </c>
      <c r="G643" s="62"/>
      <c r="H643" s="62"/>
      <c r="I643" s="23" t="str">
        <f t="shared" si="119"/>
        <v/>
      </c>
      <c r="J643" s="62"/>
      <c r="K643" s="64"/>
      <c r="L643" s="64"/>
      <c r="M643" s="62"/>
      <c r="N643" s="23" t="str">
        <f>IFERROR(VLOOKUP($A643,②利用者名簿!$A:$D,3,0),"")</f>
        <v/>
      </c>
      <c r="O643" s="39" t="str">
        <f>IFERROR(2*①基本情報!$B$12*③入力シート!I643,"")</f>
        <v/>
      </c>
      <c r="P643" s="39" t="str">
        <f>IFERROR(N643*③入力シート!I643,"")</f>
        <v/>
      </c>
      <c r="Q643" s="23" t="str">
        <f>IFERROR(VLOOKUP($A643,②利用者名簿!$A:$D,4,0),"")</f>
        <v/>
      </c>
      <c r="S643" s="96">
        <f t="shared" si="120"/>
        <v>1</v>
      </c>
      <c r="T643" s="96" t="str">
        <f t="shared" si="114"/>
        <v/>
      </c>
      <c r="U643" s="96">
        <f t="shared" si="115"/>
        <v>0</v>
      </c>
      <c r="V643" s="96" t="str">
        <f t="shared" si="116"/>
        <v/>
      </c>
      <c r="W643" s="97" t="str">
        <f t="shared" si="117"/>
        <v/>
      </c>
      <c r="X643" s="96">
        <f t="shared" si="118"/>
        <v>0</v>
      </c>
      <c r="Y643" s="96" t="str">
        <f t="shared" si="123"/>
        <v/>
      </c>
      <c r="Z643" s="96" t="str">
        <f t="shared" si="121"/>
        <v>年0月</v>
      </c>
      <c r="AA643" s="96">
        <f t="shared" si="124"/>
        <v>2000</v>
      </c>
      <c r="AB643" s="96">
        <f t="shared" si="122"/>
        <v>2000</v>
      </c>
      <c r="AC643" s="96"/>
      <c r="AD643" s="96"/>
    </row>
    <row r="644" spans="1:30" ht="18.75" customHeight="1">
      <c r="A644" s="62"/>
      <c r="B644" s="23" t="str">
        <f>IFERROR(VLOOKUP($A644,②利用者名簿!$A:$D,2,0),"")</f>
        <v/>
      </c>
      <c r="C644" s="108" t="str">
        <f>IF(D644=0,"",IF(D644&gt;3,①基本情報!$B$5,①基本情報!$B$5+1))</f>
        <v/>
      </c>
      <c r="D644" s="65"/>
      <c r="E644" s="65"/>
      <c r="F644" s="35" t="str">
        <f t="shared" si="125"/>
        <v>//</v>
      </c>
      <c r="G644" s="62"/>
      <c r="H644" s="62"/>
      <c r="I644" s="23" t="str">
        <f t="shared" si="119"/>
        <v/>
      </c>
      <c r="J644" s="62"/>
      <c r="K644" s="64"/>
      <c r="L644" s="64"/>
      <c r="M644" s="62"/>
      <c r="N644" s="23" t="str">
        <f>IFERROR(VLOOKUP($A644,②利用者名簿!$A:$D,3,0),"")</f>
        <v/>
      </c>
      <c r="O644" s="39" t="str">
        <f>IFERROR(2*①基本情報!$B$12*③入力シート!I644,"")</f>
        <v/>
      </c>
      <c r="P644" s="39" t="str">
        <f>IFERROR(N644*③入力シート!I644,"")</f>
        <v/>
      </c>
      <c r="Q644" s="23" t="str">
        <f>IFERROR(VLOOKUP($A644,②利用者名簿!$A:$D,4,0),"")</f>
        <v/>
      </c>
      <c r="S644" s="96">
        <f t="shared" si="120"/>
        <v>1</v>
      </c>
      <c r="T644" s="96" t="str">
        <f t="shared" si="114"/>
        <v/>
      </c>
      <c r="U644" s="96">
        <f t="shared" si="115"/>
        <v>0</v>
      </c>
      <c r="V644" s="96" t="str">
        <f t="shared" si="116"/>
        <v/>
      </c>
      <c r="W644" s="97" t="str">
        <f t="shared" si="117"/>
        <v/>
      </c>
      <c r="X644" s="96">
        <f t="shared" si="118"/>
        <v>0</v>
      </c>
      <c r="Y644" s="96" t="str">
        <f t="shared" si="123"/>
        <v/>
      </c>
      <c r="Z644" s="96" t="str">
        <f t="shared" si="121"/>
        <v>年0月</v>
      </c>
      <c r="AA644" s="96">
        <f t="shared" si="124"/>
        <v>2000</v>
      </c>
      <c r="AB644" s="96">
        <f t="shared" si="122"/>
        <v>2000</v>
      </c>
      <c r="AC644" s="96"/>
      <c r="AD644" s="96"/>
    </row>
    <row r="645" spans="1:30" ht="18.75" customHeight="1">
      <c r="A645" s="62"/>
      <c r="B645" s="23" t="str">
        <f>IFERROR(VLOOKUP($A645,②利用者名簿!$A:$D,2,0),"")</f>
        <v/>
      </c>
      <c r="C645" s="108" t="str">
        <f>IF(D645=0,"",IF(D645&gt;3,①基本情報!$B$5,①基本情報!$B$5+1))</f>
        <v/>
      </c>
      <c r="D645" s="65"/>
      <c r="E645" s="65"/>
      <c r="F645" s="35" t="str">
        <f t="shared" si="125"/>
        <v>//</v>
      </c>
      <c r="G645" s="62"/>
      <c r="H645" s="62"/>
      <c r="I645" s="23" t="str">
        <f t="shared" si="119"/>
        <v/>
      </c>
      <c r="J645" s="62"/>
      <c r="K645" s="64"/>
      <c r="L645" s="64"/>
      <c r="M645" s="62"/>
      <c r="N645" s="23" t="str">
        <f>IFERROR(VLOOKUP($A645,②利用者名簿!$A:$D,3,0),"")</f>
        <v/>
      </c>
      <c r="O645" s="39" t="str">
        <f>IFERROR(2*①基本情報!$B$12*③入力シート!I645,"")</f>
        <v/>
      </c>
      <c r="P645" s="39" t="str">
        <f>IFERROR(N645*③入力シート!I645,"")</f>
        <v/>
      </c>
      <c r="Q645" s="23" t="str">
        <f>IFERROR(VLOOKUP($A645,②利用者名簿!$A:$D,4,0),"")</f>
        <v/>
      </c>
      <c r="S645" s="96">
        <f t="shared" si="120"/>
        <v>1</v>
      </c>
      <c r="T645" s="96" t="str">
        <f t="shared" ref="T645:T708" si="126">IF(D645=0,"",(A645*1000000+C645*100+D645))</f>
        <v/>
      </c>
      <c r="U645" s="96">
        <f t="shared" ref="U645:U708" si="127">A645</f>
        <v>0</v>
      </c>
      <c r="V645" s="96" t="str">
        <f t="shared" ref="V645:V708" si="128">B645</f>
        <v/>
      </c>
      <c r="W645" s="97" t="str">
        <f t="shared" ref="W645:W708" si="129">C645</f>
        <v/>
      </c>
      <c r="X645" s="96">
        <f t="shared" ref="X645:X708" si="130">D645</f>
        <v>0</v>
      </c>
      <c r="Y645" s="96" t="str">
        <f t="shared" si="123"/>
        <v/>
      </c>
      <c r="Z645" s="96" t="str">
        <f t="shared" si="121"/>
        <v>年0月</v>
      </c>
      <c r="AA645" s="96">
        <f t="shared" si="124"/>
        <v>2000</v>
      </c>
      <c r="AB645" s="96">
        <f t="shared" si="122"/>
        <v>2000</v>
      </c>
      <c r="AC645" s="96"/>
      <c r="AD645" s="96"/>
    </row>
    <row r="646" spans="1:30" ht="18.75" customHeight="1">
      <c r="A646" s="62"/>
      <c r="B646" s="23" t="str">
        <f>IFERROR(VLOOKUP($A646,②利用者名簿!$A:$D,2,0),"")</f>
        <v/>
      </c>
      <c r="C646" s="108" t="str">
        <f>IF(D646=0,"",IF(D646&gt;3,①基本情報!$B$5,①基本情報!$B$5+1))</f>
        <v/>
      </c>
      <c r="D646" s="65"/>
      <c r="E646" s="65"/>
      <c r="F646" s="35" t="str">
        <f t="shared" si="125"/>
        <v>//</v>
      </c>
      <c r="G646" s="62"/>
      <c r="H646" s="62"/>
      <c r="I646" s="23" t="str">
        <f t="shared" ref="I646:I709" si="131">IFERROR(MROUND((ROUNDDOWN($H646,-2)-ROUNDDOWN($G646,-2))/100+(RIGHT($H646,2)-RIGHT($G646,2))/60,0.5),"")</f>
        <v/>
      </c>
      <c r="J646" s="62"/>
      <c r="K646" s="64"/>
      <c r="L646" s="64"/>
      <c r="M646" s="62"/>
      <c r="N646" s="23" t="str">
        <f>IFERROR(VLOOKUP($A646,②利用者名簿!$A:$D,3,0),"")</f>
        <v/>
      </c>
      <c r="O646" s="39" t="str">
        <f>IFERROR(2*①基本情報!$B$12*③入力シート!I646,"")</f>
        <v/>
      </c>
      <c r="P646" s="39" t="str">
        <f>IFERROR(N646*③入力シート!I646,"")</f>
        <v/>
      </c>
      <c r="Q646" s="23" t="str">
        <f>IFERROR(VLOOKUP($A646,②利用者名簿!$A:$D,4,0),"")</f>
        <v/>
      </c>
      <c r="S646" s="96">
        <f t="shared" ref="S646:S709" si="132">IF(U646=0,S645,IF(T646=T645,S645,S645+1))</f>
        <v>1</v>
      </c>
      <c r="T646" s="96" t="str">
        <f t="shared" si="126"/>
        <v/>
      </c>
      <c r="U646" s="96">
        <f t="shared" si="127"/>
        <v>0</v>
      </c>
      <c r="V646" s="96" t="str">
        <f t="shared" si="128"/>
        <v/>
      </c>
      <c r="W646" s="97" t="str">
        <f t="shared" si="129"/>
        <v/>
      </c>
      <c r="X646" s="96">
        <f t="shared" si="130"/>
        <v>0</v>
      </c>
      <c r="Y646" s="96" t="str">
        <f t="shared" si="123"/>
        <v/>
      </c>
      <c r="Z646" s="96" t="str">
        <f t="shared" ref="Z646:Z709" si="133">IF(W646=0,"",W646&amp;"年"&amp;X646&amp;"月")</f>
        <v>年0月</v>
      </c>
      <c r="AA646" s="96">
        <f t="shared" si="124"/>
        <v>2000</v>
      </c>
      <c r="AB646" s="96">
        <f t="shared" ref="AB646:AB709" si="134">U646*100+AA646</f>
        <v>2000</v>
      </c>
      <c r="AC646" s="96"/>
      <c r="AD646" s="96"/>
    </row>
    <row r="647" spans="1:30" ht="18.75" customHeight="1">
      <c r="A647" s="62"/>
      <c r="B647" s="23" t="str">
        <f>IFERROR(VLOOKUP($A647,②利用者名簿!$A:$D,2,0),"")</f>
        <v/>
      </c>
      <c r="C647" s="108" t="str">
        <f>IF(D647=0,"",IF(D647&gt;3,①基本情報!$B$5,①基本情報!$B$5+1))</f>
        <v/>
      </c>
      <c r="D647" s="65"/>
      <c r="E647" s="65"/>
      <c r="F647" s="35" t="str">
        <f t="shared" si="125"/>
        <v>//</v>
      </c>
      <c r="G647" s="62"/>
      <c r="H647" s="62"/>
      <c r="I647" s="23" t="str">
        <f t="shared" si="131"/>
        <v/>
      </c>
      <c r="J647" s="62"/>
      <c r="K647" s="64"/>
      <c r="L647" s="64"/>
      <c r="M647" s="62"/>
      <c r="N647" s="23" t="str">
        <f>IFERROR(VLOOKUP($A647,②利用者名簿!$A:$D,3,0),"")</f>
        <v/>
      </c>
      <c r="O647" s="39" t="str">
        <f>IFERROR(2*①基本情報!$B$12*③入力シート!I647,"")</f>
        <v/>
      </c>
      <c r="P647" s="39" t="str">
        <f>IFERROR(N647*③入力シート!I647,"")</f>
        <v/>
      </c>
      <c r="Q647" s="23" t="str">
        <f>IFERROR(VLOOKUP($A647,②利用者名簿!$A:$D,4,0),"")</f>
        <v/>
      </c>
      <c r="S647" s="96">
        <f t="shared" si="132"/>
        <v>1</v>
      </c>
      <c r="T647" s="96" t="str">
        <f t="shared" si="126"/>
        <v/>
      </c>
      <c r="U647" s="96">
        <f t="shared" si="127"/>
        <v>0</v>
      </c>
      <c r="V647" s="96" t="str">
        <f t="shared" si="128"/>
        <v/>
      </c>
      <c r="W647" s="97" t="str">
        <f t="shared" si="129"/>
        <v/>
      </c>
      <c r="X647" s="96">
        <f t="shared" si="130"/>
        <v>0</v>
      </c>
      <c r="Y647" s="96" t="str">
        <f t="shared" si="123"/>
        <v/>
      </c>
      <c r="Z647" s="96" t="str">
        <f t="shared" si="133"/>
        <v>年0月</v>
      </c>
      <c r="AA647" s="96">
        <f t="shared" si="124"/>
        <v>2000</v>
      </c>
      <c r="AB647" s="96">
        <f t="shared" si="134"/>
        <v>2000</v>
      </c>
      <c r="AC647" s="96"/>
      <c r="AD647" s="96"/>
    </row>
    <row r="648" spans="1:30" ht="18.75" customHeight="1">
      <c r="A648" s="62"/>
      <c r="B648" s="23" t="str">
        <f>IFERROR(VLOOKUP($A648,②利用者名簿!$A:$D,2,0),"")</f>
        <v/>
      </c>
      <c r="C648" s="108" t="str">
        <f>IF(D648=0,"",IF(D648&gt;3,①基本情報!$B$5,①基本情報!$B$5+1))</f>
        <v/>
      </c>
      <c r="D648" s="65"/>
      <c r="E648" s="65"/>
      <c r="F648" s="35" t="str">
        <f t="shared" si="125"/>
        <v>//</v>
      </c>
      <c r="G648" s="62"/>
      <c r="H648" s="62"/>
      <c r="I648" s="23" t="str">
        <f t="shared" si="131"/>
        <v/>
      </c>
      <c r="J648" s="62"/>
      <c r="K648" s="64"/>
      <c r="L648" s="64"/>
      <c r="M648" s="62"/>
      <c r="N648" s="23" t="str">
        <f>IFERROR(VLOOKUP($A648,②利用者名簿!$A:$D,3,0),"")</f>
        <v/>
      </c>
      <c r="O648" s="39" t="str">
        <f>IFERROR(2*①基本情報!$B$12*③入力シート!I648,"")</f>
        <v/>
      </c>
      <c r="P648" s="39" t="str">
        <f>IFERROR(N648*③入力シート!I648,"")</f>
        <v/>
      </c>
      <c r="Q648" s="23" t="str">
        <f>IFERROR(VLOOKUP($A648,②利用者名簿!$A:$D,4,0),"")</f>
        <v/>
      </c>
      <c r="S648" s="96">
        <f t="shared" si="132"/>
        <v>1</v>
      </c>
      <c r="T648" s="96" t="str">
        <f t="shared" si="126"/>
        <v/>
      </c>
      <c r="U648" s="96">
        <f t="shared" si="127"/>
        <v>0</v>
      </c>
      <c r="V648" s="96" t="str">
        <f t="shared" si="128"/>
        <v/>
      </c>
      <c r="W648" s="97" t="str">
        <f t="shared" si="129"/>
        <v/>
      </c>
      <c r="X648" s="96">
        <f t="shared" si="130"/>
        <v>0</v>
      </c>
      <c r="Y648" s="96" t="str">
        <f t="shared" si="123"/>
        <v/>
      </c>
      <c r="Z648" s="96" t="str">
        <f t="shared" si="133"/>
        <v>年0月</v>
      </c>
      <c r="AA648" s="96">
        <f t="shared" si="124"/>
        <v>2000</v>
      </c>
      <c r="AB648" s="96">
        <f t="shared" si="134"/>
        <v>2000</v>
      </c>
      <c r="AC648" s="96"/>
      <c r="AD648" s="96"/>
    </row>
    <row r="649" spans="1:30" ht="18.75" customHeight="1">
      <c r="A649" s="62"/>
      <c r="B649" s="23" t="str">
        <f>IFERROR(VLOOKUP($A649,②利用者名簿!$A:$D,2,0),"")</f>
        <v/>
      </c>
      <c r="C649" s="108" t="str">
        <f>IF(D649=0,"",IF(D649&gt;3,①基本情報!$B$5,①基本情報!$B$5+1))</f>
        <v/>
      </c>
      <c r="D649" s="65"/>
      <c r="E649" s="65"/>
      <c r="F649" s="35" t="str">
        <f t="shared" si="125"/>
        <v>//</v>
      </c>
      <c r="G649" s="62"/>
      <c r="H649" s="62"/>
      <c r="I649" s="23" t="str">
        <f t="shared" si="131"/>
        <v/>
      </c>
      <c r="J649" s="62"/>
      <c r="K649" s="64"/>
      <c r="L649" s="64"/>
      <c r="M649" s="62"/>
      <c r="N649" s="23" t="str">
        <f>IFERROR(VLOOKUP($A649,②利用者名簿!$A:$D,3,0),"")</f>
        <v/>
      </c>
      <c r="O649" s="39" t="str">
        <f>IFERROR(2*①基本情報!$B$12*③入力シート!I649,"")</f>
        <v/>
      </c>
      <c r="P649" s="39" t="str">
        <f>IFERROR(N649*③入力シート!I649,"")</f>
        <v/>
      </c>
      <c r="Q649" s="23" t="str">
        <f>IFERROR(VLOOKUP($A649,②利用者名簿!$A:$D,4,0),"")</f>
        <v/>
      </c>
      <c r="S649" s="96">
        <f t="shared" si="132"/>
        <v>1</v>
      </c>
      <c r="T649" s="96" t="str">
        <f t="shared" si="126"/>
        <v/>
      </c>
      <c r="U649" s="96">
        <f t="shared" si="127"/>
        <v>0</v>
      </c>
      <c r="V649" s="96" t="str">
        <f t="shared" si="128"/>
        <v/>
      </c>
      <c r="W649" s="97" t="str">
        <f t="shared" si="129"/>
        <v/>
      </c>
      <c r="X649" s="96">
        <f t="shared" si="130"/>
        <v>0</v>
      </c>
      <c r="Y649" s="96" t="str">
        <f t="shared" si="123"/>
        <v/>
      </c>
      <c r="Z649" s="96" t="str">
        <f t="shared" si="133"/>
        <v>年0月</v>
      </c>
      <c r="AA649" s="96">
        <f t="shared" si="124"/>
        <v>2000</v>
      </c>
      <c r="AB649" s="96">
        <f t="shared" si="134"/>
        <v>2000</v>
      </c>
      <c r="AC649" s="96"/>
      <c r="AD649" s="96"/>
    </row>
    <row r="650" spans="1:30" ht="18.75" customHeight="1">
      <c r="A650" s="62"/>
      <c r="B650" s="23" t="str">
        <f>IFERROR(VLOOKUP($A650,②利用者名簿!$A:$D,2,0),"")</f>
        <v/>
      </c>
      <c r="C650" s="108" t="str">
        <f>IF(D650=0,"",IF(D650&gt;3,①基本情報!$B$5,①基本情報!$B$5+1))</f>
        <v/>
      </c>
      <c r="D650" s="65"/>
      <c r="E650" s="65"/>
      <c r="F650" s="35" t="str">
        <f t="shared" si="125"/>
        <v>//</v>
      </c>
      <c r="G650" s="62"/>
      <c r="H650" s="62"/>
      <c r="I650" s="23" t="str">
        <f t="shared" si="131"/>
        <v/>
      </c>
      <c r="J650" s="62"/>
      <c r="K650" s="64"/>
      <c r="L650" s="64"/>
      <c r="M650" s="62"/>
      <c r="N650" s="23" t="str">
        <f>IFERROR(VLOOKUP($A650,②利用者名簿!$A:$D,3,0),"")</f>
        <v/>
      </c>
      <c r="O650" s="39" t="str">
        <f>IFERROR(2*①基本情報!$B$12*③入力シート!I650,"")</f>
        <v/>
      </c>
      <c r="P650" s="39" t="str">
        <f>IFERROR(N650*③入力シート!I650,"")</f>
        <v/>
      </c>
      <c r="Q650" s="23" t="str">
        <f>IFERROR(VLOOKUP($A650,②利用者名簿!$A:$D,4,0),"")</f>
        <v/>
      </c>
      <c r="S650" s="96">
        <f t="shared" si="132"/>
        <v>1</v>
      </c>
      <c r="T650" s="96" t="str">
        <f t="shared" si="126"/>
        <v/>
      </c>
      <c r="U650" s="96">
        <f t="shared" si="127"/>
        <v>0</v>
      </c>
      <c r="V650" s="96" t="str">
        <f t="shared" si="128"/>
        <v/>
      </c>
      <c r="W650" s="97" t="str">
        <f t="shared" si="129"/>
        <v/>
      </c>
      <c r="X650" s="96">
        <f t="shared" si="130"/>
        <v>0</v>
      </c>
      <c r="Y650" s="96" t="str">
        <f t="shared" ref="Y650:Y713" si="135">IFERROR(IF(W650=0,"",$W650*100+X650),"")</f>
        <v/>
      </c>
      <c r="Z650" s="96" t="str">
        <f t="shared" si="133"/>
        <v>年0月</v>
      </c>
      <c r="AA650" s="96">
        <f t="shared" si="124"/>
        <v>2000</v>
      </c>
      <c r="AB650" s="96">
        <f t="shared" si="134"/>
        <v>2000</v>
      </c>
      <c r="AC650" s="96"/>
      <c r="AD650" s="96"/>
    </row>
    <row r="651" spans="1:30" ht="18.75" customHeight="1">
      <c r="A651" s="62"/>
      <c r="B651" s="23" t="str">
        <f>IFERROR(VLOOKUP($A651,②利用者名簿!$A:$D,2,0),"")</f>
        <v/>
      </c>
      <c r="C651" s="108" t="str">
        <f>IF(D651=0,"",IF(D651&gt;3,①基本情報!$B$5,①基本情報!$B$5+1))</f>
        <v/>
      </c>
      <c r="D651" s="65"/>
      <c r="E651" s="65"/>
      <c r="F651" s="35" t="str">
        <f t="shared" si="125"/>
        <v>//</v>
      </c>
      <c r="G651" s="62"/>
      <c r="H651" s="62"/>
      <c r="I651" s="23" t="str">
        <f t="shared" si="131"/>
        <v/>
      </c>
      <c r="J651" s="62"/>
      <c r="K651" s="64"/>
      <c r="L651" s="64"/>
      <c r="M651" s="62"/>
      <c r="N651" s="23" t="str">
        <f>IFERROR(VLOOKUP($A651,②利用者名簿!$A:$D,3,0),"")</f>
        <v/>
      </c>
      <c r="O651" s="39" t="str">
        <f>IFERROR(2*①基本情報!$B$12*③入力シート!I651,"")</f>
        <v/>
      </c>
      <c r="P651" s="39" t="str">
        <f>IFERROR(N651*③入力シート!I651,"")</f>
        <v/>
      </c>
      <c r="Q651" s="23" t="str">
        <f>IFERROR(VLOOKUP($A651,②利用者名簿!$A:$D,4,0),"")</f>
        <v/>
      </c>
      <c r="S651" s="96">
        <f t="shared" si="132"/>
        <v>1</v>
      </c>
      <c r="T651" s="96" t="str">
        <f t="shared" si="126"/>
        <v/>
      </c>
      <c r="U651" s="96">
        <f t="shared" si="127"/>
        <v>0</v>
      </c>
      <c r="V651" s="96" t="str">
        <f t="shared" si="128"/>
        <v/>
      </c>
      <c r="W651" s="97" t="str">
        <f t="shared" si="129"/>
        <v/>
      </c>
      <c r="X651" s="96">
        <f t="shared" si="130"/>
        <v>0</v>
      </c>
      <c r="Y651" s="96" t="str">
        <f t="shared" si="135"/>
        <v/>
      </c>
      <c r="Z651" s="96" t="str">
        <f t="shared" si="133"/>
        <v>年0月</v>
      </c>
      <c r="AA651" s="96">
        <f t="shared" si="124"/>
        <v>2000</v>
      </c>
      <c r="AB651" s="96">
        <f t="shared" si="134"/>
        <v>2000</v>
      </c>
      <c r="AC651" s="96"/>
      <c r="AD651" s="96"/>
    </row>
    <row r="652" spans="1:30" ht="18.75" customHeight="1">
      <c r="A652" s="62"/>
      <c r="B652" s="23" t="str">
        <f>IFERROR(VLOOKUP($A652,②利用者名簿!$A:$D,2,0),"")</f>
        <v/>
      </c>
      <c r="C652" s="108" t="str">
        <f>IF(D652=0,"",IF(D652&gt;3,①基本情報!$B$5,①基本情報!$B$5+1))</f>
        <v/>
      </c>
      <c r="D652" s="65"/>
      <c r="E652" s="65"/>
      <c r="F652" s="35" t="str">
        <f t="shared" si="125"/>
        <v>//</v>
      </c>
      <c r="G652" s="62"/>
      <c r="H652" s="62"/>
      <c r="I652" s="23" t="str">
        <f t="shared" si="131"/>
        <v/>
      </c>
      <c r="J652" s="62"/>
      <c r="K652" s="64"/>
      <c r="L652" s="64"/>
      <c r="M652" s="62"/>
      <c r="N652" s="23" t="str">
        <f>IFERROR(VLOOKUP($A652,②利用者名簿!$A:$D,3,0),"")</f>
        <v/>
      </c>
      <c r="O652" s="39" t="str">
        <f>IFERROR(2*①基本情報!$B$12*③入力シート!I652,"")</f>
        <v/>
      </c>
      <c r="P652" s="39" t="str">
        <f>IFERROR(N652*③入力シート!I652,"")</f>
        <v/>
      </c>
      <c r="Q652" s="23" t="str">
        <f>IFERROR(VLOOKUP($A652,②利用者名簿!$A:$D,4,0),"")</f>
        <v/>
      </c>
      <c r="S652" s="96">
        <f t="shared" si="132"/>
        <v>1</v>
      </c>
      <c r="T652" s="96" t="str">
        <f t="shared" si="126"/>
        <v/>
      </c>
      <c r="U652" s="96">
        <f t="shared" si="127"/>
        <v>0</v>
      </c>
      <c r="V652" s="96" t="str">
        <f t="shared" si="128"/>
        <v/>
      </c>
      <c r="W652" s="97" t="str">
        <f t="shared" si="129"/>
        <v/>
      </c>
      <c r="X652" s="96">
        <f t="shared" si="130"/>
        <v>0</v>
      </c>
      <c r="Y652" s="96" t="str">
        <f t="shared" si="135"/>
        <v/>
      </c>
      <c r="Z652" s="96" t="str">
        <f t="shared" si="133"/>
        <v>年0月</v>
      </c>
      <c r="AA652" s="96">
        <f t="shared" si="124"/>
        <v>2000</v>
      </c>
      <c r="AB652" s="96">
        <f t="shared" si="134"/>
        <v>2000</v>
      </c>
      <c r="AC652" s="96"/>
      <c r="AD652" s="96"/>
    </row>
    <row r="653" spans="1:30" ht="18.75" customHeight="1">
      <c r="A653" s="62"/>
      <c r="B653" s="23" t="str">
        <f>IFERROR(VLOOKUP($A653,②利用者名簿!$A:$D,2,0),"")</f>
        <v/>
      </c>
      <c r="C653" s="108" t="str">
        <f>IF(D653=0,"",IF(D653&gt;3,①基本情報!$B$5,①基本情報!$B$5+1))</f>
        <v/>
      </c>
      <c r="D653" s="65"/>
      <c r="E653" s="65"/>
      <c r="F653" s="35" t="str">
        <f t="shared" si="125"/>
        <v>//</v>
      </c>
      <c r="G653" s="62"/>
      <c r="H653" s="62"/>
      <c r="I653" s="23" t="str">
        <f t="shared" si="131"/>
        <v/>
      </c>
      <c r="J653" s="62"/>
      <c r="K653" s="64"/>
      <c r="L653" s="64"/>
      <c r="M653" s="62"/>
      <c r="N653" s="23" t="str">
        <f>IFERROR(VLOOKUP($A653,②利用者名簿!$A:$D,3,0),"")</f>
        <v/>
      </c>
      <c r="O653" s="39" t="str">
        <f>IFERROR(2*①基本情報!$B$12*③入力シート!I653,"")</f>
        <v/>
      </c>
      <c r="P653" s="39" t="str">
        <f>IFERROR(N653*③入力シート!I653,"")</f>
        <v/>
      </c>
      <c r="Q653" s="23" t="str">
        <f>IFERROR(VLOOKUP($A653,②利用者名簿!$A:$D,4,0),"")</f>
        <v/>
      </c>
      <c r="S653" s="96">
        <f t="shared" si="132"/>
        <v>1</v>
      </c>
      <c r="T653" s="96" t="str">
        <f t="shared" si="126"/>
        <v/>
      </c>
      <c r="U653" s="96">
        <f t="shared" si="127"/>
        <v>0</v>
      </c>
      <c r="V653" s="96" t="str">
        <f t="shared" si="128"/>
        <v/>
      </c>
      <c r="W653" s="97" t="str">
        <f t="shared" si="129"/>
        <v/>
      </c>
      <c r="X653" s="96">
        <f t="shared" si="130"/>
        <v>0</v>
      </c>
      <c r="Y653" s="96" t="str">
        <f t="shared" si="135"/>
        <v/>
      </c>
      <c r="Z653" s="96" t="str">
        <f t="shared" si="133"/>
        <v>年0月</v>
      </c>
      <c r="AA653" s="96">
        <f t="shared" si="124"/>
        <v>2000</v>
      </c>
      <c r="AB653" s="96">
        <f t="shared" si="134"/>
        <v>2000</v>
      </c>
      <c r="AC653" s="96"/>
      <c r="AD653" s="96"/>
    </row>
    <row r="654" spans="1:30" ht="18.75" customHeight="1">
      <c r="A654" s="62"/>
      <c r="B654" s="23" t="str">
        <f>IFERROR(VLOOKUP($A654,②利用者名簿!$A:$D,2,0),"")</f>
        <v/>
      </c>
      <c r="C654" s="108" t="str">
        <f>IF(D654=0,"",IF(D654&gt;3,①基本情報!$B$5,①基本情報!$B$5+1))</f>
        <v/>
      </c>
      <c r="D654" s="65"/>
      <c r="E654" s="65"/>
      <c r="F654" s="35" t="str">
        <f t="shared" si="125"/>
        <v>//</v>
      </c>
      <c r="G654" s="62"/>
      <c r="H654" s="62"/>
      <c r="I654" s="23" t="str">
        <f t="shared" si="131"/>
        <v/>
      </c>
      <c r="J654" s="62"/>
      <c r="K654" s="64"/>
      <c r="L654" s="64"/>
      <c r="M654" s="62"/>
      <c r="N654" s="23" t="str">
        <f>IFERROR(VLOOKUP($A654,②利用者名簿!$A:$D,3,0),"")</f>
        <v/>
      </c>
      <c r="O654" s="39" t="str">
        <f>IFERROR(2*①基本情報!$B$12*③入力シート!I654,"")</f>
        <v/>
      </c>
      <c r="P654" s="39" t="str">
        <f>IFERROR(N654*③入力シート!I654,"")</f>
        <v/>
      </c>
      <c r="Q654" s="23" t="str">
        <f>IFERROR(VLOOKUP($A654,②利用者名簿!$A:$D,4,0),"")</f>
        <v/>
      </c>
      <c r="S654" s="96">
        <f t="shared" si="132"/>
        <v>1</v>
      </c>
      <c r="T654" s="96" t="str">
        <f t="shared" si="126"/>
        <v/>
      </c>
      <c r="U654" s="96">
        <f t="shared" si="127"/>
        <v>0</v>
      </c>
      <c r="V654" s="96" t="str">
        <f t="shared" si="128"/>
        <v/>
      </c>
      <c r="W654" s="97" t="str">
        <f t="shared" si="129"/>
        <v/>
      </c>
      <c r="X654" s="96">
        <f t="shared" si="130"/>
        <v>0</v>
      </c>
      <c r="Y654" s="96" t="str">
        <f t="shared" si="135"/>
        <v/>
      </c>
      <c r="Z654" s="96" t="str">
        <f t="shared" si="133"/>
        <v>年0月</v>
      </c>
      <c r="AA654" s="96">
        <f t="shared" si="124"/>
        <v>2000</v>
      </c>
      <c r="AB654" s="96">
        <f t="shared" si="134"/>
        <v>2000</v>
      </c>
      <c r="AC654" s="96"/>
      <c r="AD654" s="96"/>
    </row>
    <row r="655" spans="1:30" ht="18.75" customHeight="1">
      <c r="A655" s="62"/>
      <c r="B655" s="23" t="str">
        <f>IFERROR(VLOOKUP($A655,②利用者名簿!$A:$D,2,0),"")</f>
        <v/>
      </c>
      <c r="C655" s="108" t="str">
        <f>IF(D655=0,"",IF(D655&gt;3,①基本情報!$B$5,①基本情報!$B$5+1))</f>
        <v/>
      </c>
      <c r="D655" s="65"/>
      <c r="E655" s="65"/>
      <c r="F655" s="35" t="str">
        <f t="shared" si="125"/>
        <v>//</v>
      </c>
      <c r="G655" s="62"/>
      <c r="H655" s="62"/>
      <c r="I655" s="23" t="str">
        <f t="shared" si="131"/>
        <v/>
      </c>
      <c r="J655" s="62"/>
      <c r="K655" s="64"/>
      <c r="L655" s="64"/>
      <c r="M655" s="62"/>
      <c r="N655" s="23" t="str">
        <f>IFERROR(VLOOKUP($A655,②利用者名簿!$A:$D,3,0),"")</f>
        <v/>
      </c>
      <c r="O655" s="39" t="str">
        <f>IFERROR(2*①基本情報!$B$12*③入力シート!I655,"")</f>
        <v/>
      </c>
      <c r="P655" s="39" t="str">
        <f>IFERROR(N655*③入力シート!I655,"")</f>
        <v/>
      </c>
      <c r="Q655" s="23" t="str">
        <f>IFERROR(VLOOKUP($A655,②利用者名簿!$A:$D,4,0),"")</f>
        <v/>
      </c>
      <c r="S655" s="96">
        <f t="shared" si="132"/>
        <v>1</v>
      </c>
      <c r="T655" s="96" t="str">
        <f t="shared" si="126"/>
        <v/>
      </c>
      <c r="U655" s="96">
        <f t="shared" si="127"/>
        <v>0</v>
      </c>
      <c r="V655" s="96" t="str">
        <f t="shared" si="128"/>
        <v/>
      </c>
      <c r="W655" s="97" t="str">
        <f t="shared" si="129"/>
        <v/>
      </c>
      <c r="X655" s="96">
        <f t="shared" si="130"/>
        <v>0</v>
      </c>
      <c r="Y655" s="96" t="str">
        <f t="shared" si="135"/>
        <v/>
      </c>
      <c r="Z655" s="96" t="str">
        <f t="shared" si="133"/>
        <v>年0月</v>
      </c>
      <c r="AA655" s="96">
        <f t="shared" si="124"/>
        <v>2000</v>
      </c>
      <c r="AB655" s="96">
        <f t="shared" si="134"/>
        <v>2000</v>
      </c>
      <c r="AC655" s="96"/>
      <c r="AD655" s="96"/>
    </row>
    <row r="656" spans="1:30" ht="18.75" customHeight="1">
      <c r="A656" s="62"/>
      <c r="B656" s="23" t="str">
        <f>IFERROR(VLOOKUP($A656,②利用者名簿!$A:$D,2,0),"")</f>
        <v/>
      </c>
      <c r="C656" s="108" t="str">
        <f>IF(D656=0,"",IF(D656&gt;3,①基本情報!$B$5,①基本情報!$B$5+1))</f>
        <v/>
      </c>
      <c r="D656" s="65"/>
      <c r="E656" s="65"/>
      <c r="F656" s="35" t="str">
        <f t="shared" si="125"/>
        <v>//</v>
      </c>
      <c r="G656" s="62"/>
      <c r="H656" s="62"/>
      <c r="I656" s="23" t="str">
        <f t="shared" si="131"/>
        <v/>
      </c>
      <c r="J656" s="62"/>
      <c r="K656" s="64"/>
      <c r="L656" s="64"/>
      <c r="M656" s="62"/>
      <c r="N656" s="23" t="str">
        <f>IFERROR(VLOOKUP($A656,②利用者名簿!$A:$D,3,0),"")</f>
        <v/>
      </c>
      <c r="O656" s="39" t="str">
        <f>IFERROR(2*①基本情報!$B$12*③入力シート!I656,"")</f>
        <v/>
      </c>
      <c r="P656" s="39" t="str">
        <f>IFERROR(N656*③入力シート!I656,"")</f>
        <v/>
      </c>
      <c r="Q656" s="23" t="str">
        <f>IFERROR(VLOOKUP($A656,②利用者名簿!$A:$D,4,0),"")</f>
        <v/>
      </c>
      <c r="S656" s="96">
        <f t="shared" si="132"/>
        <v>1</v>
      </c>
      <c r="T656" s="96" t="str">
        <f t="shared" si="126"/>
        <v/>
      </c>
      <c r="U656" s="96">
        <f t="shared" si="127"/>
        <v>0</v>
      </c>
      <c r="V656" s="96" t="str">
        <f t="shared" si="128"/>
        <v/>
      </c>
      <c r="W656" s="97" t="str">
        <f t="shared" si="129"/>
        <v/>
      </c>
      <c r="X656" s="96">
        <f t="shared" si="130"/>
        <v>0</v>
      </c>
      <c r="Y656" s="96" t="str">
        <f t="shared" si="135"/>
        <v/>
      </c>
      <c r="Z656" s="96" t="str">
        <f t="shared" si="133"/>
        <v>年0月</v>
      </c>
      <c r="AA656" s="96">
        <f t="shared" si="124"/>
        <v>2000</v>
      </c>
      <c r="AB656" s="96">
        <f t="shared" si="134"/>
        <v>2000</v>
      </c>
      <c r="AC656" s="96"/>
      <c r="AD656" s="96"/>
    </row>
    <row r="657" spans="1:30" ht="18.75" customHeight="1">
      <c r="A657" s="62"/>
      <c r="B657" s="23" t="str">
        <f>IFERROR(VLOOKUP($A657,②利用者名簿!$A:$D,2,0),"")</f>
        <v/>
      </c>
      <c r="C657" s="108" t="str">
        <f>IF(D657=0,"",IF(D657&gt;3,①基本情報!$B$5,①基本情報!$B$5+1))</f>
        <v/>
      </c>
      <c r="D657" s="65"/>
      <c r="E657" s="65"/>
      <c r="F657" s="35" t="str">
        <f t="shared" si="125"/>
        <v>//</v>
      </c>
      <c r="G657" s="62"/>
      <c r="H657" s="62"/>
      <c r="I657" s="23" t="str">
        <f t="shared" si="131"/>
        <v/>
      </c>
      <c r="J657" s="62"/>
      <c r="K657" s="64"/>
      <c r="L657" s="64"/>
      <c r="M657" s="62"/>
      <c r="N657" s="23" t="str">
        <f>IFERROR(VLOOKUP($A657,②利用者名簿!$A:$D,3,0),"")</f>
        <v/>
      </c>
      <c r="O657" s="39" t="str">
        <f>IFERROR(2*①基本情報!$B$12*③入力シート!I657,"")</f>
        <v/>
      </c>
      <c r="P657" s="39" t="str">
        <f>IFERROR(N657*③入力シート!I657,"")</f>
        <v/>
      </c>
      <c r="Q657" s="23" t="str">
        <f>IFERROR(VLOOKUP($A657,②利用者名簿!$A:$D,4,0),"")</f>
        <v/>
      </c>
      <c r="S657" s="96">
        <f t="shared" si="132"/>
        <v>1</v>
      </c>
      <c r="T657" s="96" t="str">
        <f t="shared" si="126"/>
        <v/>
      </c>
      <c r="U657" s="96">
        <f t="shared" si="127"/>
        <v>0</v>
      </c>
      <c r="V657" s="96" t="str">
        <f t="shared" si="128"/>
        <v/>
      </c>
      <c r="W657" s="97" t="str">
        <f t="shared" si="129"/>
        <v/>
      </c>
      <c r="X657" s="96">
        <f t="shared" si="130"/>
        <v>0</v>
      </c>
      <c r="Y657" s="96" t="str">
        <f t="shared" si="135"/>
        <v/>
      </c>
      <c r="Z657" s="96" t="str">
        <f t="shared" si="133"/>
        <v>年0月</v>
      </c>
      <c r="AA657" s="96">
        <f t="shared" si="124"/>
        <v>2000</v>
      </c>
      <c r="AB657" s="96">
        <f t="shared" si="134"/>
        <v>2000</v>
      </c>
      <c r="AC657" s="96"/>
      <c r="AD657" s="96"/>
    </row>
    <row r="658" spans="1:30" ht="18.75" customHeight="1">
      <c r="A658" s="62"/>
      <c r="B658" s="23" t="str">
        <f>IFERROR(VLOOKUP($A658,②利用者名簿!$A:$D,2,0),"")</f>
        <v/>
      </c>
      <c r="C658" s="108" t="str">
        <f>IF(D658=0,"",IF(D658&gt;3,①基本情報!$B$5,①基本情報!$B$5+1))</f>
        <v/>
      </c>
      <c r="D658" s="65"/>
      <c r="E658" s="65"/>
      <c r="F658" s="35" t="str">
        <f t="shared" si="125"/>
        <v>//</v>
      </c>
      <c r="G658" s="62"/>
      <c r="H658" s="62"/>
      <c r="I658" s="23" t="str">
        <f t="shared" si="131"/>
        <v/>
      </c>
      <c r="J658" s="62"/>
      <c r="K658" s="64"/>
      <c r="L658" s="64"/>
      <c r="M658" s="62"/>
      <c r="N658" s="23" t="str">
        <f>IFERROR(VLOOKUP($A658,②利用者名簿!$A:$D,3,0),"")</f>
        <v/>
      </c>
      <c r="O658" s="39" t="str">
        <f>IFERROR(2*①基本情報!$B$12*③入力シート!I658,"")</f>
        <v/>
      </c>
      <c r="P658" s="39" t="str">
        <f>IFERROR(N658*③入力シート!I658,"")</f>
        <v/>
      </c>
      <c r="Q658" s="23" t="str">
        <f>IFERROR(VLOOKUP($A658,②利用者名簿!$A:$D,4,0),"")</f>
        <v/>
      </c>
      <c r="S658" s="96">
        <f t="shared" si="132"/>
        <v>1</v>
      </c>
      <c r="T658" s="96" t="str">
        <f t="shared" si="126"/>
        <v/>
      </c>
      <c r="U658" s="96">
        <f t="shared" si="127"/>
        <v>0</v>
      </c>
      <c r="V658" s="96" t="str">
        <f t="shared" si="128"/>
        <v/>
      </c>
      <c r="W658" s="97" t="str">
        <f t="shared" si="129"/>
        <v/>
      </c>
      <c r="X658" s="96">
        <f t="shared" si="130"/>
        <v>0</v>
      </c>
      <c r="Y658" s="96" t="str">
        <f t="shared" si="135"/>
        <v/>
      </c>
      <c r="Z658" s="96" t="str">
        <f t="shared" si="133"/>
        <v>年0月</v>
      </c>
      <c r="AA658" s="96">
        <f t="shared" si="124"/>
        <v>2000</v>
      </c>
      <c r="AB658" s="96">
        <f t="shared" si="134"/>
        <v>2000</v>
      </c>
      <c r="AC658" s="96"/>
      <c r="AD658" s="96"/>
    </row>
    <row r="659" spans="1:30" ht="18.75" customHeight="1">
      <c r="A659" s="62"/>
      <c r="B659" s="23" t="str">
        <f>IFERROR(VLOOKUP($A659,②利用者名簿!$A:$D,2,0),"")</f>
        <v/>
      </c>
      <c r="C659" s="108" t="str">
        <f>IF(D659=0,"",IF(D659&gt;3,①基本情報!$B$5,①基本情報!$B$5+1))</f>
        <v/>
      </c>
      <c r="D659" s="65"/>
      <c r="E659" s="65"/>
      <c r="F659" s="35" t="str">
        <f t="shared" si="125"/>
        <v>//</v>
      </c>
      <c r="G659" s="62"/>
      <c r="H659" s="62"/>
      <c r="I659" s="23" t="str">
        <f t="shared" si="131"/>
        <v/>
      </c>
      <c r="J659" s="62"/>
      <c r="K659" s="64"/>
      <c r="L659" s="64"/>
      <c r="M659" s="62"/>
      <c r="N659" s="23" t="str">
        <f>IFERROR(VLOOKUP($A659,②利用者名簿!$A:$D,3,0),"")</f>
        <v/>
      </c>
      <c r="O659" s="39" t="str">
        <f>IFERROR(2*①基本情報!$B$12*③入力シート!I659,"")</f>
        <v/>
      </c>
      <c r="P659" s="39" t="str">
        <f>IFERROR(N659*③入力シート!I659,"")</f>
        <v/>
      </c>
      <c r="Q659" s="23" t="str">
        <f>IFERROR(VLOOKUP($A659,②利用者名簿!$A:$D,4,0),"")</f>
        <v/>
      </c>
      <c r="S659" s="96">
        <f t="shared" si="132"/>
        <v>1</v>
      </c>
      <c r="T659" s="96" t="str">
        <f t="shared" si="126"/>
        <v/>
      </c>
      <c r="U659" s="96">
        <f t="shared" si="127"/>
        <v>0</v>
      </c>
      <c r="V659" s="96" t="str">
        <f t="shared" si="128"/>
        <v/>
      </c>
      <c r="W659" s="97" t="str">
        <f t="shared" si="129"/>
        <v/>
      </c>
      <c r="X659" s="96">
        <f t="shared" si="130"/>
        <v>0</v>
      </c>
      <c r="Y659" s="96" t="str">
        <f t="shared" si="135"/>
        <v/>
      </c>
      <c r="Z659" s="96" t="str">
        <f t="shared" si="133"/>
        <v>年0月</v>
      </c>
      <c r="AA659" s="96">
        <f t="shared" si="124"/>
        <v>2000</v>
      </c>
      <c r="AB659" s="96">
        <f t="shared" si="134"/>
        <v>2000</v>
      </c>
      <c r="AC659" s="96"/>
      <c r="AD659" s="96"/>
    </row>
    <row r="660" spans="1:30" ht="18.75" customHeight="1">
      <c r="A660" s="62"/>
      <c r="B660" s="23" t="str">
        <f>IFERROR(VLOOKUP($A660,②利用者名簿!$A:$D,2,0),"")</f>
        <v/>
      </c>
      <c r="C660" s="108" t="str">
        <f>IF(D660=0,"",IF(D660&gt;3,①基本情報!$B$5,①基本情報!$B$5+1))</f>
        <v/>
      </c>
      <c r="D660" s="65"/>
      <c r="E660" s="65"/>
      <c r="F660" s="35" t="str">
        <f t="shared" si="125"/>
        <v>//</v>
      </c>
      <c r="G660" s="62"/>
      <c r="H660" s="62"/>
      <c r="I660" s="23" t="str">
        <f t="shared" si="131"/>
        <v/>
      </c>
      <c r="J660" s="62"/>
      <c r="K660" s="64"/>
      <c r="L660" s="64"/>
      <c r="M660" s="62"/>
      <c r="N660" s="23" t="str">
        <f>IFERROR(VLOOKUP($A660,②利用者名簿!$A:$D,3,0),"")</f>
        <v/>
      </c>
      <c r="O660" s="39" t="str">
        <f>IFERROR(2*①基本情報!$B$12*③入力シート!I660,"")</f>
        <v/>
      </c>
      <c r="P660" s="39" t="str">
        <f>IFERROR(N660*③入力シート!I660,"")</f>
        <v/>
      </c>
      <c r="Q660" s="23" t="str">
        <f>IFERROR(VLOOKUP($A660,②利用者名簿!$A:$D,4,0),"")</f>
        <v/>
      </c>
      <c r="S660" s="96">
        <f t="shared" si="132"/>
        <v>1</v>
      </c>
      <c r="T660" s="96" t="str">
        <f t="shared" si="126"/>
        <v/>
      </c>
      <c r="U660" s="96">
        <f t="shared" si="127"/>
        <v>0</v>
      </c>
      <c r="V660" s="96" t="str">
        <f t="shared" si="128"/>
        <v/>
      </c>
      <c r="W660" s="97" t="str">
        <f t="shared" si="129"/>
        <v/>
      </c>
      <c r="X660" s="96">
        <f t="shared" si="130"/>
        <v>0</v>
      </c>
      <c r="Y660" s="96" t="str">
        <f t="shared" si="135"/>
        <v/>
      </c>
      <c r="Z660" s="96" t="str">
        <f t="shared" si="133"/>
        <v>年0月</v>
      </c>
      <c r="AA660" s="96">
        <f t="shared" si="124"/>
        <v>2000</v>
      </c>
      <c r="AB660" s="96">
        <f t="shared" si="134"/>
        <v>2000</v>
      </c>
      <c r="AC660" s="96"/>
      <c r="AD660" s="96"/>
    </row>
    <row r="661" spans="1:30" ht="18.75" customHeight="1">
      <c r="A661" s="62"/>
      <c r="B661" s="23" t="str">
        <f>IFERROR(VLOOKUP($A661,②利用者名簿!$A:$D,2,0),"")</f>
        <v/>
      </c>
      <c r="C661" s="108" t="str">
        <f>IF(D661=0,"",IF(D661&gt;3,①基本情報!$B$5,①基本情報!$B$5+1))</f>
        <v/>
      </c>
      <c r="D661" s="65"/>
      <c r="E661" s="65"/>
      <c r="F661" s="35" t="str">
        <f t="shared" si="125"/>
        <v>//</v>
      </c>
      <c r="G661" s="62"/>
      <c r="H661" s="62"/>
      <c r="I661" s="23" t="str">
        <f t="shared" si="131"/>
        <v/>
      </c>
      <c r="J661" s="62"/>
      <c r="K661" s="64"/>
      <c r="L661" s="64"/>
      <c r="M661" s="62"/>
      <c r="N661" s="23" t="str">
        <f>IFERROR(VLOOKUP($A661,②利用者名簿!$A:$D,3,0),"")</f>
        <v/>
      </c>
      <c r="O661" s="39" t="str">
        <f>IFERROR(2*①基本情報!$B$12*③入力シート!I661,"")</f>
        <v/>
      </c>
      <c r="P661" s="39" t="str">
        <f>IFERROR(N661*③入力シート!I661,"")</f>
        <v/>
      </c>
      <c r="Q661" s="23" t="str">
        <f>IFERROR(VLOOKUP($A661,②利用者名簿!$A:$D,4,0),"")</f>
        <v/>
      </c>
      <c r="S661" s="96">
        <f t="shared" si="132"/>
        <v>1</v>
      </c>
      <c r="T661" s="96" t="str">
        <f t="shared" si="126"/>
        <v/>
      </c>
      <c r="U661" s="96">
        <f t="shared" si="127"/>
        <v>0</v>
      </c>
      <c r="V661" s="96" t="str">
        <f t="shared" si="128"/>
        <v/>
      </c>
      <c r="W661" s="97" t="str">
        <f t="shared" si="129"/>
        <v/>
      </c>
      <c r="X661" s="96">
        <f t="shared" si="130"/>
        <v>0</v>
      </c>
      <c r="Y661" s="96" t="str">
        <f t="shared" si="135"/>
        <v/>
      </c>
      <c r="Z661" s="96" t="str">
        <f t="shared" si="133"/>
        <v>年0月</v>
      </c>
      <c r="AA661" s="96">
        <f t="shared" si="124"/>
        <v>2000</v>
      </c>
      <c r="AB661" s="96">
        <f t="shared" si="134"/>
        <v>2000</v>
      </c>
      <c r="AC661" s="96"/>
      <c r="AD661" s="96"/>
    </row>
    <row r="662" spans="1:30" ht="18.75" customHeight="1">
      <c r="A662" s="62"/>
      <c r="B662" s="23" t="str">
        <f>IFERROR(VLOOKUP($A662,②利用者名簿!$A:$D,2,0),"")</f>
        <v/>
      </c>
      <c r="C662" s="108" t="str">
        <f>IF(D662=0,"",IF(D662&gt;3,①基本情報!$B$5,①基本情報!$B$5+1))</f>
        <v/>
      </c>
      <c r="D662" s="65"/>
      <c r="E662" s="65"/>
      <c r="F662" s="35" t="str">
        <f t="shared" si="125"/>
        <v>//</v>
      </c>
      <c r="G662" s="62"/>
      <c r="H662" s="62"/>
      <c r="I662" s="23" t="str">
        <f t="shared" si="131"/>
        <v/>
      </c>
      <c r="J662" s="62"/>
      <c r="K662" s="64"/>
      <c r="L662" s="64"/>
      <c r="M662" s="62"/>
      <c r="N662" s="23" t="str">
        <f>IFERROR(VLOOKUP($A662,②利用者名簿!$A:$D,3,0),"")</f>
        <v/>
      </c>
      <c r="O662" s="39" t="str">
        <f>IFERROR(2*①基本情報!$B$12*③入力シート!I662,"")</f>
        <v/>
      </c>
      <c r="P662" s="39" t="str">
        <f>IFERROR(N662*③入力シート!I662,"")</f>
        <v/>
      </c>
      <c r="Q662" s="23" t="str">
        <f>IFERROR(VLOOKUP($A662,②利用者名簿!$A:$D,4,0),"")</f>
        <v/>
      </c>
      <c r="S662" s="96">
        <f t="shared" si="132"/>
        <v>1</v>
      </c>
      <c r="T662" s="96" t="str">
        <f t="shared" si="126"/>
        <v/>
      </c>
      <c r="U662" s="96">
        <f t="shared" si="127"/>
        <v>0</v>
      </c>
      <c r="V662" s="96" t="str">
        <f t="shared" si="128"/>
        <v/>
      </c>
      <c r="W662" s="97" t="str">
        <f t="shared" si="129"/>
        <v/>
      </c>
      <c r="X662" s="96">
        <f t="shared" si="130"/>
        <v>0</v>
      </c>
      <c r="Y662" s="96" t="str">
        <f t="shared" si="135"/>
        <v/>
      </c>
      <c r="Z662" s="96" t="str">
        <f t="shared" si="133"/>
        <v>年0月</v>
      </c>
      <c r="AA662" s="96">
        <f t="shared" si="124"/>
        <v>2000</v>
      </c>
      <c r="AB662" s="96">
        <f t="shared" si="134"/>
        <v>2000</v>
      </c>
      <c r="AC662" s="96"/>
      <c r="AD662" s="96"/>
    </row>
    <row r="663" spans="1:30" ht="18.75" customHeight="1">
      <c r="A663" s="62"/>
      <c r="B663" s="23" t="str">
        <f>IFERROR(VLOOKUP($A663,②利用者名簿!$A:$D,2,0),"")</f>
        <v/>
      </c>
      <c r="C663" s="108" t="str">
        <f>IF(D663=0,"",IF(D663&gt;3,①基本情報!$B$5,①基本情報!$B$5+1))</f>
        <v/>
      </c>
      <c r="D663" s="65"/>
      <c r="E663" s="65"/>
      <c r="F663" s="35" t="str">
        <f t="shared" si="125"/>
        <v>//</v>
      </c>
      <c r="G663" s="62"/>
      <c r="H663" s="62"/>
      <c r="I663" s="23" t="str">
        <f t="shared" si="131"/>
        <v/>
      </c>
      <c r="J663" s="62"/>
      <c r="K663" s="64"/>
      <c r="L663" s="64"/>
      <c r="M663" s="62"/>
      <c r="N663" s="23" t="str">
        <f>IFERROR(VLOOKUP($A663,②利用者名簿!$A:$D,3,0),"")</f>
        <v/>
      </c>
      <c r="O663" s="39" t="str">
        <f>IFERROR(2*①基本情報!$B$12*③入力シート!I663,"")</f>
        <v/>
      </c>
      <c r="P663" s="39" t="str">
        <f>IFERROR(N663*③入力シート!I663,"")</f>
        <v/>
      </c>
      <c r="Q663" s="23" t="str">
        <f>IFERROR(VLOOKUP($A663,②利用者名簿!$A:$D,4,0),"")</f>
        <v/>
      </c>
      <c r="S663" s="96">
        <f t="shared" si="132"/>
        <v>1</v>
      </c>
      <c r="T663" s="96" t="str">
        <f t="shared" si="126"/>
        <v/>
      </c>
      <c r="U663" s="96">
        <f t="shared" si="127"/>
        <v>0</v>
      </c>
      <c r="V663" s="96" t="str">
        <f t="shared" si="128"/>
        <v/>
      </c>
      <c r="W663" s="97" t="str">
        <f t="shared" si="129"/>
        <v/>
      </c>
      <c r="X663" s="96">
        <f t="shared" si="130"/>
        <v>0</v>
      </c>
      <c r="Y663" s="96" t="str">
        <f t="shared" si="135"/>
        <v/>
      </c>
      <c r="Z663" s="96" t="str">
        <f t="shared" si="133"/>
        <v>年0月</v>
      </c>
      <c r="AA663" s="96">
        <f t="shared" si="124"/>
        <v>2000</v>
      </c>
      <c r="AB663" s="96">
        <f t="shared" si="134"/>
        <v>2000</v>
      </c>
      <c r="AC663" s="96"/>
      <c r="AD663" s="96"/>
    </row>
    <row r="664" spans="1:30" ht="18.75" customHeight="1">
      <c r="A664" s="62"/>
      <c r="B664" s="23" t="str">
        <f>IFERROR(VLOOKUP($A664,②利用者名簿!$A:$D,2,0),"")</f>
        <v/>
      </c>
      <c r="C664" s="108" t="str">
        <f>IF(D664=0,"",IF(D664&gt;3,①基本情報!$B$5,①基本情報!$B$5+1))</f>
        <v/>
      </c>
      <c r="D664" s="65"/>
      <c r="E664" s="65"/>
      <c r="F664" s="35" t="str">
        <f t="shared" si="125"/>
        <v>//</v>
      </c>
      <c r="G664" s="62"/>
      <c r="H664" s="62"/>
      <c r="I664" s="23" t="str">
        <f t="shared" si="131"/>
        <v/>
      </c>
      <c r="J664" s="62"/>
      <c r="K664" s="64"/>
      <c r="L664" s="64"/>
      <c r="M664" s="62"/>
      <c r="N664" s="23" t="str">
        <f>IFERROR(VLOOKUP($A664,②利用者名簿!$A:$D,3,0),"")</f>
        <v/>
      </c>
      <c r="O664" s="39" t="str">
        <f>IFERROR(2*①基本情報!$B$12*③入力シート!I664,"")</f>
        <v/>
      </c>
      <c r="P664" s="39" t="str">
        <f>IFERROR(N664*③入力シート!I664,"")</f>
        <v/>
      </c>
      <c r="Q664" s="23" t="str">
        <f>IFERROR(VLOOKUP($A664,②利用者名簿!$A:$D,4,0),"")</f>
        <v/>
      </c>
      <c r="S664" s="96">
        <f t="shared" si="132"/>
        <v>1</v>
      </c>
      <c r="T664" s="96" t="str">
        <f t="shared" si="126"/>
        <v/>
      </c>
      <c r="U664" s="96">
        <f t="shared" si="127"/>
        <v>0</v>
      </c>
      <c r="V664" s="96" t="str">
        <f t="shared" si="128"/>
        <v/>
      </c>
      <c r="W664" s="97" t="str">
        <f t="shared" si="129"/>
        <v/>
      </c>
      <c r="X664" s="96">
        <f t="shared" si="130"/>
        <v>0</v>
      </c>
      <c r="Y664" s="96" t="str">
        <f t="shared" si="135"/>
        <v/>
      </c>
      <c r="Z664" s="96" t="str">
        <f t="shared" si="133"/>
        <v>年0月</v>
      </c>
      <c r="AA664" s="96">
        <f t="shared" si="124"/>
        <v>2000</v>
      </c>
      <c r="AB664" s="96">
        <f t="shared" si="134"/>
        <v>2000</v>
      </c>
      <c r="AC664" s="96"/>
      <c r="AD664" s="96"/>
    </row>
    <row r="665" spans="1:30" ht="18.75" customHeight="1">
      <c r="A665" s="62"/>
      <c r="B665" s="23" t="str">
        <f>IFERROR(VLOOKUP($A665,②利用者名簿!$A:$D,2,0),"")</f>
        <v/>
      </c>
      <c r="C665" s="108" t="str">
        <f>IF(D665=0,"",IF(D665&gt;3,①基本情報!$B$5,①基本情報!$B$5+1))</f>
        <v/>
      </c>
      <c r="D665" s="65"/>
      <c r="E665" s="65"/>
      <c r="F665" s="35" t="str">
        <f t="shared" si="125"/>
        <v>//</v>
      </c>
      <c r="G665" s="62"/>
      <c r="H665" s="62"/>
      <c r="I665" s="23" t="str">
        <f t="shared" si="131"/>
        <v/>
      </c>
      <c r="J665" s="62"/>
      <c r="K665" s="64"/>
      <c r="L665" s="64"/>
      <c r="M665" s="62"/>
      <c r="N665" s="23" t="str">
        <f>IFERROR(VLOOKUP($A665,②利用者名簿!$A:$D,3,0),"")</f>
        <v/>
      </c>
      <c r="O665" s="39" t="str">
        <f>IFERROR(2*①基本情報!$B$12*③入力シート!I665,"")</f>
        <v/>
      </c>
      <c r="P665" s="39" t="str">
        <f>IFERROR(N665*③入力シート!I665,"")</f>
        <v/>
      </c>
      <c r="Q665" s="23" t="str">
        <f>IFERROR(VLOOKUP($A665,②利用者名簿!$A:$D,4,0),"")</f>
        <v/>
      </c>
      <c r="S665" s="96">
        <f t="shared" si="132"/>
        <v>1</v>
      </c>
      <c r="T665" s="96" t="str">
        <f t="shared" si="126"/>
        <v/>
      </c>
      <c r="U665" s="96">
        <f t="shared" si="127"/>
        <v>0</v>
      </c>
      <c r="V665" s="96" t="str">
        <f t="shared" si="128"/>
        <v/>
      </c>
      <c r="W665" s="97" t="str">
        <f t="shared" si="129"/>
        <v/>
      </c>
      <c r="X665" s="96">
        <f t="shared" si="130"/>
        <v>0</v>
      </c>
      <c r="Y665" s="96" t="str">
        <f t="shared" si="135"/>
        <v/>
      </c>
      <c r="Z665" s="96" t="str">
        <f t="shared" si="133"/>
        <v>年0月</v>
      </c>
      <c r="AA665" s="96">
        <f t="shared" si="124"/>
        <v>2000</v>
      </c>
      <c r="AB665" s="96">
        <f t="shared" si="134"/>
        <v>2000</v>
      </c>
      <c r="AC665" s="96"/>
      <c r="AD665" s="96"/>
    </row>
    <row r="666" spans="1:30" ht="18.75" customHeight="1">
      <c r="A666" s="62"/>
      <c r="B666" s="23" t="str">
        <f>IFERROR(VLOOKUP($A666,②利用者名簿!$A:$D,2,0),"")</f>
        <v/>
      </c>
      <c r="C666" s="108" t="str">
        <f>IF(D666=0,"",IF(D666&gt;3,①基本情報!$B$5,①基本情報!$B$5+1))</f>
        <v/>
      </c>
      <c r="D666" s="65"/>
      <c r="E666" s="65"/>
      <c r="F666" s="35" t="str">
        <f t="shared" si="125"/>
        <v>//</v>
      </c>
      <c r="G666" s="62"/>
      <c r="H666" s="62"/>
      <c r="I666" s="23" t="str">
        <f t="shared" si="131"/>
        <v/>
      </c>
      <c r="J666" s="62"/>
      <c r="K666" s="64"/>
      <c r="L666" s="64"/>
      <c r="M666" s="62"/>
      <c r="N666" s="23" t="str">
        <f>IFERROR(VLOOKUP($A666,②利用者名簿!$A:$D,3,0),"")</f>
        <v/>
      </c>
      <c r="O666" s="39" t="str">
        <f>IFERROR(2*①基本情報!$B$12*③入力シート!I666,"")</f>
        <v/>
      </c>
      <c r="P666" s="39" t="str">
        <f>IFERROR(N666*③入力シート!I666,"")</f>
        <v/>
      </c>
      <c r="Q666" s="23" t="str">
        <f>IFERROR(VLOOKUP($A666,②利用者名簿!$A:$D,4,0),"")</f>
        <v/>
      </c>
      <c r="S666" s="96">
        <f t="shared" si="132"/>
        <v>1</v>
      </c>
      <c r="T666" s="96" t="str">
        <f t="shared" si="126"/>
        <v/>
      </c>
      <c r="U666" s="96">
        <f t="shared" si="127"/>
        <v>0</v>
      </c>
      <c r="V666" s="96" t="str">
        <f t="shared" si="128"/>
        <v/>
      </c>
      <c r="W666" s="97" t="str">
        <f t="shared" si="129"/>
        <v/>
      </c>
      <c r="X666" s="96">
        <f t="shared" si="130"/>
        <v>0</v>
      </c>
      <c r="Y666" s="96" t="str">
        <f t="shared" si="135"/>
        <v/>
      </c>
      <c r="Z666" s="96" t="str">
        <f t="shared" si="133"/>
        <v>年0月</v>
      </c>
      <c r="AA666" s="96">
        <f t="shared" ref="AA666:AA729" si="136">COUNTIF($T$5:$T$2004,T666)</f>
        <v>2000</v>
      </c>
      <c r="AB666" s="96">
        <f t="shared" si="134"/>
        <v>2000</v>
      </c>
      <c r="AC666" s="96"/>
      <c r="AD666" s="96"/>
    </row>
    <row r="667" spans="1:30" ht="18.75" customHeight="1">
      <c r="A667" s="62"/>
      <c r="B667" s="23" t="str">
        <f>IFERROR(VLOOKUP($A667,②利用者名簿!$A:$D,2,0),"")</f>
        <v/>
      </c>
      <c r="C667" s="108" t="str">
        <f>IF(D667=0,"",IF(D667&gt;3,①基本情報!$B$5,①基本情報!$B$5+1))</f>
        <v/>
      </c>
      <c r="D667" s="65"/>
      <c r="E667" s="65"/>
      <c r="F667" s="35" t="str">
        <f t="shared" si="125"/>
        <v>//</v>
      </c>
      <c r="G667" s="62"/>
      <c r="H667" s="62"/>
      <c r="I667" s="23" t="str">
        <f t="shared" si="131"/>
        <v/>
      </c>
      <c r="J667" s="62"/>
      <c r="K667" s="64"/>
      <c r="L667" s="64"/>
      <c r="M667" s="62"/>
      <c r="N667" s="23" t="str">
        <f>IFERROR(VLOOKUP($A667,②利用者名簿!$A:$D,3,0),"")</f>
        <v/>
      </c>
      <c r="O667" s="39" t="str">
        <f>IFERROR(2*①基本情報!$B$12*③入力シート!I667,"")</f>
        <v/>
      </c>
      <c r="P667" s="39" t="str">
        <f>IFERROR(N667*③入力シート!I667,"")</f>
        <v/>
      </c>
      <c r="Q667" s="23" t="str">
        <f>IFERROR(VLOOKUP($A667,②利用者名簿!$A:$D,4,0),"")</f>
        <v/>
      </c>
      <c r="S667" s="96">
        <f t="shared" si="132"/>
        <v>1</v>
      </c>
      <c r="T667" s="96" t="str">
        <f t="shared" si="126"/>
        <v/>
      </c>
      <c r="U667" s="96">
        <f t="shared" si="127"/>
        <v>0</v>
      </c>
      <c r="V667" s="96" t="str">
        <f t="shared" si="128"/>
        <v/>
      </c>
      <c r="W667" s="97" t="str">
        <f t="shared" si="129"/>
        <v/>
      </c>
      <c r="X667" s="96">
        <f t="shared" si="130"/>
        <v>0</v>
      </c>
      <c r="Y667" s="96" t="str">
        <f t="shared" si="135"/>
        <v/>
      </c>
      <c r="Z667" s="96" t="str">
        <f t="shared" si="133"/>
        <v>年0月</v>
      </c>
      <c r="AA667" s="96">
        <f t="shared" si="136"/>
        <v>2000</v>
      </c>
      <c r="AB667" s="96">
        <f t="shared" si="134"/>
        <v>2000</v>
      </c>
      <c r="AC667" s="96"/>
      <c r="AD667" s="96"/>
    </row>
    <row r="668" spans="1:30" ht="18.75" customHeight="1">
      <c r="A668" s="62"/>
      <c r="B668" s="23" t="str">
        <f>IFERROR(VLOOKUP($A668,②利用者名簿!$A:$D,2,0),"")</f>
        <v/>
      </c>
      <c r="C668" s="108" t="str">
        <f>IF(D668=0,"",IF(D668&gt;3,①基本情報!$B$5,①基本情報!$B$5+1))</f>
        <v/>
      </c>
      <c r="D668" s="65"/>
      <c r="E668" s="65"/>
      <c r="F668" s="35" t="str">
        <f t="shared" si="125"/>
        <v>//</v>
      </c>
      <c r="G668" s="62"/>
      <c r="H668" s="62"/>
      <c r="I668" s="23" t="str">
        <f t="shared" si="131"/>
        <v/>
      </c>
      <c r="J668" s="62"/>
      <c r="K668" s="64"/>
      <c r="L668" s="64"/>
      <c r="M668" s="62"/>
      <c r="N668" s="23" t="str">
        <f>IFERROR(VLOOKUP($A668,②利用者名簿!$A:$D,3,0),"")</f>
        <v/>
      </c>
      <c r="O668" s="39" t="str">
        <f>IFERROR(2*①基本情報!$B$12*③入力シート!I668,"")</f>
        <v/>
      </c>
      <c r="P668" s="39" t="str">
        <f>IFERROR(N668*③入力シート!I668,"")</f>
        <v/>
      </c>
      <c r="Q668" s="23" t="str">
        <f>IFERROR(VLOOKUP($A668,②利用者名簿!$A:$D,4,0),"")</f>
        <v/>
      </c>
      <c r="S668" s="96">
        <f t="shared" si="132"/>
        <v>1</v>
      </c>
      <c r="T668" s="96" t="str">
        <f t="shared" si="126"/>
        <v/>
      </c>
      <c r="U668" s="96">
        <f t="shared" si="127"/>
        <v>0</v>
      </c>
      <c r="V668" s="96" t="str">
        <f t="shared" si="128"/>
        <v/>
      </c>
      <c r="W668" s="97" t="str">
        <f t="shared" si="129"/>
        <v/>
      </c>
      <c r="X668" s="96">
        <f t="shared" si="130"/>
        <v>0</v>
      </c>
      <c r="Y668" s="96" t="str">
        <f t="shared" si="135"/>
        <v/>
      </c>
      <c r="Z668" s="96" t="str">
        <f t="shared" si="133"/>
        <v>年0月</v>
      </c>
      <c r="AA668" s="96">
        <f t="shared" si="136"/>
        <v>2000</v>
      </c>
      <c r="AB668" s="96">
        <f t="shared" si="134"/>
        <v>2000</v>
      </c>
      <c r="AC668" s="96"/>
      <c r="AD668" s="96"/>
    </row>
    <row r="669" spans="1:30" ht="18.75" customHeight="1">
      <c r="A669" s="62"/>
      <c r="B669" s="23" t="str">
        <f>IFERROR(VLOOKUP($A669,②利用者名簿!$A:$D,2,0),"")</f>
        <v/>
      </c>
      <c r="C669" s="108" t="str">
        <f>IF(D669=0,"",IF(D669&gt;3,①基本情報!$B$5,①基本情報!$B$5+1))</f>
        <v/>
      </c>
      <c r="D669" s="65"/>
      <c r="E669" s="65"/>
      <c r="F669" s="35" t="str">
        <f t="shared" si="125"/>
        <v>//</v>
      </c>
      <c r="G669" s="62"/>
      <c r="H669" s="62"/>
      <c r="I669" s="23" t="str">
        <f t="shared" si="131"/>
        <v/>
      </c>
      <c r="J669" s="62"/>
      <c r="K669" s="64"/>
      <c r="L669" s="64"/>
      <c r="M669" s="62"/>
      <c r="N669" s="23" t="str">
        <f>IFERROR(VLOOKUP($A669,②利用者名簿!$A:$D,3,0),"")</f>
        <v/>
      </c>
      <c r="O669" s="39" t="str">
        <f>IFERROR(2*①基本情報!$B$12*③入力シート!I669,"")</f>
        <v/>
      </c>
      <c r="P669" s="39" t="str">
        <f>IFERROR(N669*③入力シート!I669,"")</f>
        <v/>
      </c>
      <c r="Q669" s="23" t="str">
        <f>IFERROR(VLOOKUP($A669,②利用者名簿!$A:$D,4,0),"")</f>
        <v/>
      </c>
      <c r="S669" s="96">
        <f t="shared" si="132"/>
        <v>1</v>
      </c>
      <c r="T669" s="96" t="str">
        <f t="shared" si="126"/>
        <v/>
      </c>
      <c r="U669" s="96">
        <f t="shared" si="127"/>
        <v>0</v>
      </c>
      <c r="V669" s="96" t="str">
        <f t="shared" si="128"/>
        <v/>
      </c>
      <c r="W669" s="97" t="str">
        <f t="shared" si="129"/>
        <v/>
      </c>
      <c r="X669" s="96">
        <f t="shared" si="130"/>
        <v>0</v>
      </c>
      <c r="Y669" s="96" t="str">
        <f t="shared" si="135"/>
        <v/>
      </c>
      <c r="Z669" s="96" t="str">
        <f t="shared" si="133"/>
        <v>年0月</v>
      </c>
      <c r="AA669" s="96">
        <f t="shared" si="136"/>
        <v>2000</v>
      </c>
      <c r="AB669" s="96">
        <f t="shared" si="134"/>
        <v>2000</v>
      </c>
      <c r="AC669" s="96"/>
      <c r="AD669" s="96"/>
    </row>
    <row r="670" spans="1:30" ht="18.75" customHeight="1">
      <c r="A670" s="62"/>
      <c r="B670" s="23" t="str">
        <f>IFERROR(VLOOKUP($A670,②利用者名簿!$A:$D,2,0),"")</f>
        <v/>
      </c>
      <c r="C670" s="108" t="str">
        <f>IF(D670=0,"",IF(D670&gt;3,①基本情報!$B$5,①基本情報!$B$5+1))</f>
        <v/>
      </c>
      <c r="D670" s="65"/>
      <c r="E670" s="65"/>
      <c r="F670" s="35" t="str">
        <f t="shared" si="125"/>
        <v>//</v>
      </c>
      <c r="G670" s="62"/>
      <c r="H670" s="62"/>
      <c r="I670" s="23" t="str">
        <f t="shared" si="131"/>
        <v/>
      </c>
      <c r="J670" s="62"/>
      <c r="K670" s="64"/>
      <c r="L670" s="64"/>
      <c r="M670" s="62"/>
      <c r="N670" s="23" t="str">
        <f>IFERROR(VLOOKUP($A670,②利用者名簿!$A:$D,3,0),"")</f>
        <v/>
      </c>
      <c r="O670" s="39" t="str">
        <f>IFERROR(2*①基本情報!$B$12*③入力シート!I670,"")</f>
        <v/>
      </c>
      <c r="P670" s="39" t="str">
        <f>IFERROR(N670*③入力シート!I670,"")</f>
        <v/>
      </c>
      <c r="Q670" s="23" t="str">
        <f>IFERROR(VLOOKUP($A670,②利用者名簿!$A:$D,4,0),"")</f>
        <v/>
      </c>
      <c r="S670" s="96">
        <f t="shared" si="132"/>
        <v>1</v>
      </c>
      <c r="T670" s="96" t="str">
        <f t="shared" si="126"/>
        <v/>
      </c>
      <c r="U670" s="96">
        <f t="shared" si="127"/>
        <v>0</v>
      </c>
      <c r="V670" s="96" t="str">
        <f t="shared" si="128"/>
        <v/>
      </c>
      <c r="W670" s="97" t="str">
        <f t="shared" si="129"/>
        <v/>
      </c>
      <c r="X670" s="96">
        <f t="shared" si="130"/>
        <v>0</v>
      </c>
      <c r="Y670" s="96" t="str">
        <f t="shared" si="135"/>
        <v/>
      </c>
      <c r="Z670" s="96" t="str">
        <f t="shared" si="133"/>
        <v>年0月</v>
      </c>
      <c r="AA670" s="96">
        <f t="shared" si="136"/>
        <v>2000</v>
      </c>
      <c r="AB670" s="96">
        <f t="shared" si="134"/>
        <v>2000</v>
      </c>
      <c r="AC670" s="96"/>
      <c r="AD670" s="96"/>
    </row>
    <row r="671" spans="1:30" ht="18.75" customHeight="1">
      <c r="A671" s="62"/>
      <c r="B671" s="23" t="str">
        <f>IFERROR(VLOOKUP($A671,②利用者名簿!$A:$D,2,0),"")</f>
        <v/>
      </c>
      <c r="C671" s="108" t="str">
        <f>IF(D671=0,"",IF(D671&gt;3,①基本情報!$B$5,①基本情報!$B$5+1))</f>
        <v/>
      </c>
      <c r="D671" s="65"/>
      <c r="E671" s="65"/>
      <c r="F671" s="35" t="str">
        <f t="shared" si="125"/>
        <v>//</v>
      </c>
      <c r="G671" s="62"/>
      <c r="H671" s="62"/>
      <c r="I671" s="23" t="str">
        <f t="shared" si="131"/>
        <v/>
      </c>
      <c r="J671" s="62"/>
      <c r="K671" s="64"/>
      <c r="L671" s="64"/>
      <c r="M671" s="62"/>
      <c r="N671" s="23" t="str">
        <f>IFERROR(VLOOKUP($A671,②利用者名簿!$A:$D,3,0),"")</f>
        <v/>
      </c>
      <c r="O671" s="39" t="str">
        <f>IFERROR(2*①基本情報!$B$12*③入力シート!I671,"")</f>
        <v/>
      </c>
      <c r="P671" s="39" t="str">
        <f>IFERROR(N671*③入力シート!I671,"")</f>
        <v/>
      </c>
      <c r="Q671" s="23" t="str">
        <f>IFERROR(VLOOKUP($A671,②利用者名簿!$A:$D,4,0),"")</f>
        <v/>
      </c>
      <c r="S671" s="96">
        <f t="shared" si="132"/>
        <v>1</v>
      </c>
      <c r="T671" s="96" t="str">
        <f t="shared" si="126"/>
        <v/>
      </c>
      <c r="U671" s="96">
        <f t="shared" si="127"/>
        <v>0</v>
      </c>
      <c r="V671" s="96" t="str">
        <f t="shared" si="128"/>
        <v/>
      </c>
      <c r="W671" s="97" t="str">
        <f t="shared" si="129"/>
        <v/>
      </c>
      <c r="X671" s="96">
        <f t="shared" si="130"/>
        <v>0</v>
      </c>
      <c r="Y671" s="96" t="str">
        <f t="shared" si="135"/>
        <v/>
      </c>
      <c r="Z671" s="96" t="str">
        <f t="shared" si="133"/>
        <v>年0月</v>
      </c>
      <c r="AA671" s="96">
        <f t="shared" si="136"/>
        <v>2000</v>
      </c>
      <c r="AB671" s="96">
        <f t="shared" si="134"/>
        <v>2000</v>
      </c>
      <c r="AC671" s="96"/>
      <c r="AD671" s="96"/>
    </row>
    <row r="672" spans="1:30" ht="18.75" customHeight="1">
      <c r="A672" s="62"/>
      <c r="B672" s="23" t="str">
        <f>IFERROR(VLOOKUP($A672,②利用者名簿!$A:$D,2,0),"")</f>
        <v/>
      </c>
      <c r="C672" s="108" t="str">
        <f>IF(D672=0,"",IF(D672&gt;3,①基本情報!$B$5,①基本情報!$B$5+1))</f>
        <v/>
      </c>
      <c r="D672" s="65"/>
      <c r="E672" s="65"/>
      <c r="F672" s="35" t="str">
        <f t="shared" si="125"/>
        <v>//</v>
      </c>
      <c r="G672" s="62"/>
      <c r="H672" s="62"/>
      <c r="I672" s="23" t="str">
        <f t="shared" si="131"/>
        <v/>
      </c>
      <c r="J672" s="62"/>
      <c r="K672" s="64"/>
      <c r="L672" s="64"/>
      <c r="M672" s="62"/>
      <c r="N672" s="23" t="str">
        <f>IFERROR(VLOOKUP($A672,②利用者名簿!$A:$D,3,0),"")</f>
        <v/>
      </c>
      <c r="O672" s="39" t="str">
        <f>IFERROR(2*①基本情報!$B$12*③入力シート!I672,"")</f>
        <v/>
      </c>
      <c r="P672" s="39" t="str">
        <f>IFERROR(N672*③入力シート!I672,"")</f>
        <v/>
      </c>
      <c r="Q672" s="23" t="str">
        <f>IFERROR(VLOOKUP($A672,②利用者名簿!$A:$D,4,0),"")</f>
        <v/>
      </c>
      <c r="S672" s="96">
        <f t="shared" si="132"/>
        <v>1</v>
      </c>
      <c r="T672" s="96" t="str">
        <f t="shared" si="126"/>
        <v/>
      </c>
      <c r="U672" s="96">
        <f t="shared" si="127"/>
        <v>0</v>
      </c>
      <c r="V672" s="96" t="str">
        <f t="shared" si="128"/>
        <v/>
      </c>
      <c r="W672" s="97" t="str">
        <f t="shared" si="129"/>
        <v/>
      </c>
      <c r="X672" s="96">
        <f t="shared" si="130"/>
        <v>0</v>
      </c>
      <c r="Y672" s="96" t="str">
        <f t="shared" si="135"/>
        <v/>
      </c>
      <c r="Z672" s="96" t="str">
        <f t="shared" si="133"/>
        <v>年0月</v>
      </c>
      <c r="AA672" s="96">
        <f t="shared" si="136"/>
        <v>2000</v>
      </c>
      <c r="AB672" s="96">
        <f t="shared" si="134"/>
        <v>2000</v>
      </c>
      <c r="AC672" s="96"/>
      <c r="AD672" s="96"/>
    </row>
    <row r="673" spans="1:30" ht="18.75" customHeight="1">
      <c r="A673" s="62"/>
      <c r="B673" s="23" t="str">
        <f>IFERROR(VLOOKUP($A673,②利用者名簿!$A:$D,2,0),"")</f>
        <v/>
      </c>
      <c r="C673" s="108" t="str">
        <f>IF(D673=0,"",IF(D673&gt;3,①基本情報!$B$5,①基本情報!$B$5+1))</f>
        <v/>
      </c>
      <c r="D673" s="65"/>
      <c r="E673" s="65"/>
      <c r="F673" s="35" t="str">
        <f t="shared" si="125"/>
        <v>//</v>
      </c>
      <c r="G673" s="62"/>
      <c r="H673" s="62"/>
      <c r="I673" s="23" t="str">
        <f t="shared" si="131"/>
        <v/>
      </c>
      <c r="J673" s="62"/>
      <c r="K673" s="64"/>
      <c r="L673" s="64"/>
      <c r="M673" s="62"/>
      <c r="N673" s="23" t="str">
        <f>IFERROR(VLOOKUP($A673,②利用者名簿!$A:$D,3,0),"")</f>
        <v/>
      </c>
      <c r="O673" s="39" t="str">
        <f>IFERROR(2*①基本情報!$B$12*③入力シート!I673,"")</f>
        <v/>
      </c>
      <c r="P673" s="39" t="str">
        <f>IFERROR(N673*③入力シート!I673,"")</f>
        <v/>
      </c>
      <c r="Q673" s="23" t="str">
        <f>IFERROR(VLOOKUP($A673,②利用者名簿!$A:$D,4,0),"")</f>
        <v/>
      </c>
      <c r="S673" s="96">
        <f t="shared" si="132"/>
        <v>1</v>
      </c>
      <c r="T673" s="96" t="str">
        <f t="shared" si="126"/>
        <v/>
      </c>
      <c r="U673" s="96">
        <f t="shared" si="127"/>
        <v>0</v>
      </c>
      <c r="V673" s="96" t="str">
        <f t="shared" si="128"/>
        <v/>
      </c>
      <c r="W673" s="97" t="str">
        <f t="shared" si="129"/>
        <v/>
      </c>
      <c r="X673" s="96">
        <f t="shared" si="130"/>
        <v>0</v>
      </c>
      <c r="Y673" s="96" t="str">
        <f t="shared" si="135"/>
        <v/>
      </c>
      <c r="Z673" s="96" t="str">
        <f t="shared" si="133"/>
        <v>年0月</v>
      </c>
      <c r="AA673" s="96">
        <f t="shared" si="136"/>
        <v>2000</v>
      </c>
      <c r="AB673" s="96">
        <f t="shared" si="134"/>
        <v>2000</v>
      </c>
      <c r="AC673" s="96"/>
      <c r="AD673" s="96"/>
    </row>
    <row r="674" spans="1:30" ht="18.75" customHeight="1">
      <c r="A674" s="62"/>
      <c r="B674" s="23" t="str">
        <f>IFERROR(VLOOKUP($A674,②利用者名簿!$A:$D,2,0),"")</f>
        <v/>
      </c>
      <c r="C674" s="108" t="str">
        <f>IF(D674=0,"",IF(D674&gt;3,①基本情報!$B$5,①基本情報!$B$5+1))</f>
        <v/>
      </c>
      <c r="D674" s="65"/>
      <c r="E674" s="65"/>
      <c r="F674" s="35" t="str">
        <f t="shared" si="125"/>
        <v>//</v>
      </c>
      <c r="G674" s="62"/>
      <c r="H674" s="62"/>
      <c r="I674" s="23" t="str">
        <f t="shared" si="131"/>
        <v/>
      </c>
      <c r="J674" s="62"/>
      <c r="K674" s="64"/>
      <c r="L674" s="64"/>
      <c r="M674" s="62"/>
      <c r="N674" s="23" t="str">
        <f>IFERROR(VLOOKUP($A674,②利用者名簿!$A:$D,3,0),"")</f>
        <v/>
      </c>
      <c r="O674" s="39" t="str">
        <f>IFERROR(2*①基本情報!$B$12*③入力シート!I674,"")</f>
        <v/>
      </c>
      <c r="P674" s="39" t="str">
        <f>IFERROR(N674*③入力シート!I674,"")</f>
        <v/>
      </c>
      <c r="Q674" s="23" t="str">
        <f>IFERROR(VLOOKUP($A674,②利用者名簿!$A:$D,4,0),"")</f>
        <v/>
      </c>
      <c r="S674" s="96">
        <f t="shared" si="132"/>
        <v>1</v>
      </c>
      <c r="T674" s="96" t="str">
        <f t="shared" si="126"/>
        <v/>
      </c>
      <c r="U674" s="96">
        <f t="shared" si="127"/>
        <v>0</v>
      </c>
      <c r="V674" s="96" t="str">
        <f t="shared" si="128"/>
        <v/>
      </c>
      <c r="W674" s="97" t="str">
        <f t="shared" si="129"/>
        <v/>
      </c>
      <c r="X674" s="96">
        <f t="shared" si="130"/>
        <v>0</v>
      </c>
      <c r="Y674" s="96" t="str">
        <f t="shared" si="135"/>
        <v/>
      </c>
      <c r="Z674" s="96" t="str">
        <f t="shared" si="133"/>
        <v>年0月</v>
      </c>
      <c r="AA674" s="96">
        <f t="shared" si="136"/>
        <v>2000</v>
      </c>
      <c r="AB674" s="96">
        <f t="shared" si="134"/>
        <v>2000</v>
      </c>
      <c r="AC674" s="96"/>
      <c r="AD674" s="96"/>
    </row>
    <row r="675" spans="1:30" ht="18.75" customHeight="1">
      <c r="A675" s="62"/>
      <c r="B675" s="23" t="str">
        <f>IFERROR(VLOOKUP($A675,②利用者名簿!$A:$D,2,0),"")</f>
        <v/>
      </c>
      <c r="C675" s="108" t="str">
        <f>IF(D675=0,"",IF(D675&gt;3,①基本情報!$B$5,①基本情報!$B$5+1))</f>
        <v/>
      </c>
      <c r="D675" s="65"/>
      <c r="E675" s="65"/>
      <c r="F675" s="35" t="str">
        <f t="shared" si="125"/>
        <v>//</v>
      </c>
      <c r="G675" s="62"/>
      <c r="H675" s="62"/>
      <c r="I675" s="23" t="str">
        <f t="shared" si="131"/>
        <v/>
      </c>
      <c r="J675" s="62"/>
      <c r="K675" s="64"/>
      <c r="L675" s="64"/>
      <c r="M675" s="62"/>
      <c r="N675" s="23" t="str">
        <f>IFERROR(VLOOKUP($A675,②利用者名簿!$A:$D,3,0),"")</f>
        <v/>
      </c>
      <c r="O675" s="39" t="str">
        <f>IFERROR(2*①基本情報!$B$12*③入力シート!I675,"")</f>
        <v/>
      </c>
      <c r="P675" s="39" t="str">
        <f>IFERROR(N675*③入力シート!I675,"")</f>
        <v/>
      </c>
      <c r="Q675" s="23" t="str">
        <f>IFERROR(VLOOKUP($A675,②利用者名簿!$A:$D,4,0),"")</f>
        <v/>
      </c>
      <c r="S675" s="96">
        <f t="shared" si="132"/>
        <v>1</v>
      </c>
      <c r="T675" s="96" t="str">
        <f t="shared" si="126"/>
        <v/>
      </c>
      <c r="U675" s="96">
        <f t="shared" si="127"/>
        <v>0</v>
      </c>
      <c r="V675" s="96" t="str">
        <f t="shared" si="128"/>
        <v/>
      </c>
      <c r="W675" s="97" t="str">
        <f t="shared" si="129"/>
        <v/>
      </c>
      <c r="X675" s="96">
        <f t="shared" si="130"/>
        <v>0</v>
      </c>
      <c r="Y675" s="96" t="str">
        <f t="shared" si="135"/>
        <v/>
      </c>
      <c r="Z675" s="96" t="str">
        <f t="shared" si="133"/>
        <v>年0月</v>
      </c>
      <c r="AA675" s="96">
        <f t="shared" si="136"/>
        <v>2000</v>
      </c>
      <c r="AB675" s="96">
        <f t="shared" si="134"/>
        <v>2000</v>
      </c>
      <c r="AC675" s="96"/>
      <c r="AD675" s="96"/>
    </row>
    <row r="676" spans="1:30" ht="18.75" customHeight="1">
      <c r="A676" s="62"/>
      <c r="B676" s="23" t="str">
        <f>IFERROR(VLOOKUP($A676,②利用者名簿!$A:$D,2,0),"")</f>
        <v/>
      </c>
      <c r="C676" s="108" t="str">
        <f>IF(D676=0,"",IF(D676&gt;3,①基本情報!$B$5,①基本情報!$B$5+1))</f>
        <v/>
      </c>
      <c r="D676" s="65"/>
      <c r="E676" s="65"/>
      <c r="F676" s="35" t="str">
        <f t="shared" si="125"/>
        <v>//</v>
      </c>
      <c r="G676" s="62"/>
      <c r="H676" s="62"/>
      <c r="I676" s="23" t="str">
        <f t="shared" si="131"/>
        <v/>
      </c>
      <c r="J676" s="62"/>
      <c r="K676" s="64"/>
      <c r="L676" s="64"/>
      <c r="M676" s="62"/>
      <c r="N676" s="23" t="str">
        <f>IFERROR(VLOOKUP($A676,②利用者名簿!$A:$D,3,0),"")</f>
        <v/>
      </c>
      <c r="O676" s="39" t="str">
        <f>IFERROR(2*①基本情報!$B$12*③入力シート!I676,"")</f>
        <v/>
      </c>
      <c r="P676" s="39" t="str">
        <f>IFERROR(N676*③入力シート!I676,"")</f>
        <v/>
      </c>
      <c r="Q676" s="23" t="str">
        <f>IFERROR(VLOOKUP($A676,②利用者名簿!$A:$D,4,0),"")</f>
        <v/>
      </c>
      <c r="S676" s="96">
        <f t="shared" si="132"/>
        <v>1</v>
      </c>
      <c r="T676" s="96" t="str">
        <f t="shared" si="126"/>
        <v/>
      </c>
      <c r="U676" s="96">
        <f t="shared" si="127"/>
        <v>0</v>
      </c>
      <c r="V676" s="96" t="str">
        <f t="shared" si="128"/>
        <v/>
      </c>
      <c r="W676" s="97" t="str">
        <f t="shared" si="129"/>
        <v/>
      </c>
      <c r="X676" s="96">
        <f t="shared" si="130"/>
        <v>0</v>
      </c>
      <c r="Y676" s="96" t="str">
        <f t="shared" si="135"/>
        <v/>
      </c>
      <c r="Z676" s="96" t="str">
        <f t="shared" si="133"/>
        <v>年0月</v>
      </c>
      <c r="AA676" s="96">
        <f t="shared" si="136"/>
        <v>2000</v>
      </c>
      <c r="AB676" s="96">
        <f t="shared" si="134"/>
        <v>2000</v>
      </c>
      <c r="AC676" s="96"/>
      <c r="AD676" s="96"/>
    </row>
    <row r="677" spans="1:30" ht="18.75" customHeight="1">
      <c r="A677" s="62"/>
      <c r="B677" s="23" t="str">
        <f>IFERROR(VLOOKUP($A677,②利用者名簿!$A:$D,2,0),"")</f>
        <v/>
      </c>
      <c r="C677" s="108" t="str">
        <f>IF(D677=0,"",IF(D677&gt;3,①基本情報!$B$5,①基本情報!$B$5+1))</f>
        <v/>
      </c>
      <c r="D677" s="65"/>
      <c r="E677" s="65"/>
      <c r="F677" s="35" t="str">
        <f t="shared" si="125"/>
        <v>//</v>
      </c>
      <c r="G677" s="62"/>
      <c r="H677" s="62"/>
      <c r="I677" s="23" t="str">
        <f t="shared" si="131"/>
        <v/>
      </c>
      <c r="J677" s="62"/>
      <c r="K677" s="64"/>
      <c r="L677" s="64"/>
      <c r="M677" s="62"/>
      <c r="N677" s="23" t="str">
        <f>IFERROR(VLOOKUP($A677,②利用者名簿!$A:$D,3,0),"")</f>
        <v/>
      </c>
      <c r="O677" s="39" t="str">
        <f>IFERROR(2*①基本情報!$B$12*③入力シート!I677,"")</f>
        <v/>
      </c>
      <c r="P677" s="39" t="str">
        <f>IFERROR(N677*③入力シート!I677,"")</f>
        <v/>
      </c>
      <c r="Q677" s="23" t="str">
        <f>IFERROR(VLOOKUP($A677,②利用者名簿!$A:$D,4,0),"")</f>
        <v/>
      </c>
      <c r="S677" s="96">
        <f t="shared" si="132"/>
        <v>1</v>
      </c>
      <c r="T677" s="96" t="str">
        <f t="shared" si="126"/>
        <v/>
      </c>
      <c r="U677" s="96">
        <f t="shared" si="127"/>
        <v>0</v>
      </c>
      <c r="V677" s="96" t="str">
        <f t="shared" si="128"/>
        <v/>
      </c>
      <c r="W677" s="97" t="str">
        <f t="shared" si="129"/>
        <v/>
      </c>
      <c r="X677" s="96">
        <f t="shared" si="130"/>
        <v>0</v>
      </c>
      <c r="Y677" s="96" t="str">
        <f t="shared" si="135"/>
        <v/>
      </c>
      <c r="Z677" s="96" t="str">
        <f t="shared" si="133"/>
        <v>年0月</v>
      </c>
      <c r="AA677" s="96">
        <f t="shared" si="136"/>
        <v>2000</v>
      </c>
      <c r="AB677" s="96">
        <f t="shared" si="134"/>
        <v>2000</v>
      </c>
      <c r="AC677" s="96"/>
      <c r="AD677" s="96"/>
    </row>
    <row r="678" spans="1:30" ht="18.75" customHeight="1">
      <c r="A678" s="62"/>
      <c r="B678" s="23" t="str">
        <f>IFERROR(VLOOKUP($A678,②利用者名簿!$A:$D,2,0),"")</f>
        <v/>
      </c>
      <c r="C678" s="108" t="str">
        <f>IF(D678=0,"",IF(D678&gt;3,①基本情報!$B$5,①基本情報!$B$5+1))</f>
        <v/>
      </c>
      <c r="D678" s="65"/>
      <c r="E678" s="65"/>
      <c r="F678" s="35" t="str">
        <f t="shared" si="125"/>
        <v>//</v>
      </c>
      <c r="G678" s="62"/>
      <c r="H678" s="62"/>
      <c r="I678" s="23" t="str">
        <f t="shared" si="131"/>
        <v/>
      </c>
      <c r="J678" s="62"/>
      <c r="K678" s="64"/>
      <c r="L678" s="64"/>
      <c r="M678" s="62"/>
      <c r="N678" s="23" t="str">
        <f>IFERROR(VLOOKUP($A678,②利用者名簿!$A:$D,3,0),"")</f>
        <v/>
      </c>
      <c r="O678" s="39" t="str">
        <f>IFERROR(2*①基本情報!$B$12*③入力シート!I678,"")</f>
        <v/>
      </c>
      <c r="P678" s="39" t="str">
        <f>IFERROR(N678*③入力シート!I678,"")</f>
        <v/>
      </c>
      <c r="Q678" s="23" t="str">
        <f>IFERROR(VLOOKUP($A678,②利用者名簿!$A:$D,4,0),"")</f>
        <v/>
      </c>
      <c r="S678" s="96">
        <f t="shared" si="132"/>
        <v>1</v>
      </c>
      <c r="T678" s="96" t="str">
        <f t="shared" si="126"/>
        <v/>
      </c>
      <c r="U678" s="96">
        <f t="shared" si="127"/>
        <v>0</v>
      </c>
      <c r="V678" s="96" t="str">
        <f t="shared" si="128"/>
        <v/>
      </c>
      <c r="W678" s="97" t="str">
        <f t="shared" si="129"/>
        <v/>
      </c>
      <c r="X678" s="96">
        <f t="shared" si="130"/>
        <v>0</v>
      </c>
      <c r="Y678" s="96" t="str">
        <f t="shared" si="135"/>
        <v/>
      </c>
      <c r="Z678" s="96" t="str">
        <f t="shared" si="133"/>
        <v>年0月</v>
      </c>
      <c r="AA678" s="96">
        <f t="shared" si="136"/>
        <v>2000</v>
      </c>
      <c r="AB678" s="96">
        <f t="shared" si="134"/>
        <v>2000</v>
      </c>
      <c r="AC678" s="96"/>
      <c r="AD678" s="96"/>
    </row>
    <row r="679" spans="1:30" ht="18.75" customHeight="1">
      <c r="A679" s="62"/>
      <c r="B679" s="23" t="str">
        <f>IFERROR(VLOOKUP($A679,②利用者名簿!$A:$D,2,0),"")</f>
        <v/>
      </c>
      <c r="C679" s="108" t="str">
        <f>IF(D679=0,"",IF(D679&gt;3,①基本情報!$B$5,①基本情報!$B$5+1))</f>
        <v/>
      </c>
      <c r="D679" s="65"/>
      <c r="E679" s="65"/>
      <c r="F679" s="35" t="str">
        <f t="shared" si="125"/>
        <v>//</v>
      </c>
      <c r="G679" s="62"/>
      <c r="H679" s="62"/>
      <c r="I679" s="23" t="str">
        <f t="shared" si="131"/>
        <v/>
      </c>
      <c r="J679" s="62"/>
      <c r="K679" s="64"/>
      <c r="L679" s="64"/>
      <c r="M679" s="62"/>
      <c r="N679" s="23" t="str">
        <f>IFERROR(VLOOKUP($A679,②利用者名簿!$A:$D,3,0),"")</f>
        <v/>
      </c>
      <c r="O679" s="39" t="str">
        <f>IFERROR(2*①基本情報!$B$12*③入力シート!I679,"")</f>
        <v/>
      </c>
      <c r="P679" s="39" t="str">
        <f>IFERROR(N679*③入力シート!I679,"")</f>
        <v/>
      </c>
      <c r="Q679" s="23" t="str">
        <f>IFERROR(VLOOKUP($A679,②利用者名簿!$A:$D,4,0),"")</f>
        <v/>
      </c>
      <c r="S679" s="96">
        <f t="shared" si="132"/>
        <v>1</v>
      </c>
      <c r="T679" s="96" t="str">
        <f t="shared" si="126"/>
        <v/>
      </c>
      <c r="U679" s="96">
        <f t="shared" si="127"/>
        <v>0</v>
      </c>
      <c r="V679" s="96" t="str">
        <f t="shared" si="128"/>
        <v/>
      </c>
      <c r="W679" s="97" t="str">
        <f t="shared" si="129"/>
        <v/>
      </c>
      <c r="X679" s="96">
        <f t="shared" si="130"/>
        <v>0</v>
      </c>
      <c r="Y679" s="96" t="str">
        <f t="shared" si="135"/>
        <v/>
      </c>
      <c r="Z679" s="96" t="str">
        <f t="shared" si="133"/>
        <v>年0月</v>
      </c>
      <c r="AA679" s="96">
        <f t="shared" si="136"/>
        <v>2000</v>
      </c>
      <c r="AB679" s="96">
        <f t="shared" si="134"/>
        <v>2000</v>
      </c>
      <c r="AC679" s="96"/>
      <c r="AD679" s="96"/>
    </row>
    <row r="680" spans="1:30" ht="18.75" customHeight="1">
      <c r="A680" s="62"/>
      <c r="B680" s="23" t="str">
        <f>IFERROR(VLOOKUP($A680,②利用者名簿!$A:$D,2,0),"")</f>
        <v/>
      </c>
      <c r="C680" s="108" t="str">
        <f>IF(D680=0,"",IF(D680&gt;3,①基本情報!$B$5,①基本情報!$B$5+1))</f>
        <v/>
      </c>
      <c r="D680" s="65"/>
      <c r="E680" s="65"/>
      <c r="F680" s="35" t="str">
        <f t="shared" si="125"/>
        <v>//</v>
      </c>
      <c r="G680" s="62"/>
      <c r="H680" s="62"/>
      <c r="I680" s="23" t="str">
        <f t="shared" si="131"/>
        <v/>
      </c>
      <c r="J680" s="62"/>
      <c r="K680" s="64"/>
      <c r="L680" s="64"/>
      <c r="M680" s="62"/>
      <c r="N680" s="23" t="str">
        <f>IFERROR(VLOOKUP($A680,②利用者名簿!$A:$D,3,0),"")</f>
        <v/>
      </c>
      <c r="O680" s="39" t="str">
        <f>IFERROR(2*①基本情報!$B$12*③入力シート!I680,"")</f>
        <v/>
      </c>
      <c r="P680" s="39" t="str">
        <f>IFERROR(N680*③入力シート!I680,"")</f>
        <v/>
      </c>
      <c r="Q680" s="23" t="str">
        <f>IFERROR(VLOOKUP($A680,②利用者名簿!$A:$D,4,0),"")</f>
        <v/>
      </c>
      <c r="S680" s="96">
        <f t="shared" si="132"/>
        <v>1</v>
      </c>
      <c r="T680" s="96" t="str">
        <f t="shared" si="126"/>
        <v/>
      </c>
      <c r="U680" s="96">
        <f t="shared" si="127"/>
        <v>0</v>
      </c>
      <c r="V680" s="96" t="str">
        <f t="shared" si="128"/>
        <v/>
      </c>
      <c r="W680" s="97" t="str">
        <f t="shared" si="129"/>
        <v/>
      </c>
      <c r="X680" s="96">
        <f t="shared" si="130"/>
        <v>0</v>
      </c>
      <c r="Y680" s="96" t="str">
        <f t="shared" si="135"/>
        <v/>
      </c>
      <c r="Z680" s="96" t="str">
        <f t="shared" si="133"/>
        <v>年0月</v>
      </c>
      <c r="AA680" s="96">
        <f t="shared" si="136"/>
        <v>2000</v>
      </c>
      <c r="AB680" s="96">
        <f t="shared" si="134"/>
        <v>2000</v>
      </c>
      <c r="AC680" s="96"/>
      <c r="AD680" s="96"/>
    </row>
    <row r="681" spans="1:30" ht="18.75" customHeight="1">
      <c r="A681" s="62"/>
      <c r="B681" s="23" t="str">
        <f>IFERROR(VLOOKUP($A681,②利用者名簿!$A:$D,2,0),"")</f>
        <v/>
      </c>
      <c r="C681" s="108" t="str">
        <f>IF(D681=0,"",IF(D681&gt;3,①基本情報!$B$5,①基本情報!$B$5+1))</f>
        <v/>
      </c>
      <c r="D681" s="65"/>
      <c r="E681" s="65"/>
      <c r="F681" s="35" t="str">
        <f t="shared" si="125"/>
        <v>//</v>
      </c>
      <c r="G681" s="62"/>
      <c r="H681" s="62"/>
      <c r="I681" s="23" t="str">
        <f t="shared" si="131"/>
        <v/>
      </c>
      <c r="J681" s="62"/>
      <c r="K681" s="64"/>
      <c r="L681" s="64"/>
      <c r="M681" s="62"/>
      <c r="N681" s="23" t="str">
        <f>IFERROR(VLOOKUP($A681,②利用者名簿!$A:$D,3,0),"")</f>
        <v/>
      </c>
      <c r="O681" s="39" t="str">
        <f>IFERROR(2*①基本情報!$B$12*③入力シート!I681,"")</f>
        <v/>
      </c>
      <c r="P681" s="39" t="str">
        <f>IFERROR(N681*③入力シート!I681,"")</f>
        <v/>
      </c>
      <c r="Q681" s="23" t="str">
        <f>IFERROR(VLOOKUP($A681,②利用者名簿!$A:$D,4,0),"")</f>
        <v/>
      </c>
      <c r="S681" s="96">
        <f t="shared" si="132"/>
        <v>1</v>
      </c>
      <c r="T681" s="96" t="str">
        <f t="shared" si="126"/>
        <v/>
      </c>
      <c r="U681" s="96">
        <f t="shared" si="127"/>
        <v>0</v>
      </c>
      <c r="V681" s="96" t="str">
        <f t="shared" si="128"/>
        <v/>
      </c>
      <c r="W681" s="97" t="str">
        <f t="shared" si="129"/>
        <v/>
      </c>
      <c r="X681" s="96">
        <f t="shared" si="130"/>
        <v>0</v>
      </c>
      <c r="Y681" s="96" t="str">
        <f t="shared" si="135"/>
        <v/>
      </c>
      <c r="Z681" s="96" t="str">
        <f t="shared" si="133"/>
        <v>年0月</v>
      </c>
      <c r="AA681" s="96">
        <f t="shared" si="136"/>
        <v>2000</v>
      </c>
      <c r="AB681" s="96">
        <f t="shared" si="134"/>
        <v>2000</v>
      </c>
      <c r="AC681" s="96"/>
      <c r="AD681" s="96"/>
    </row>
    <row r="682" spans="1:30" ht="18.75" customHeight="1">
      <c r="A682" s="62"/>
      <c r="B682" s="23" t="str">
        <f>IFERROR(VLOOKUP($A682,②利用者名簿!$A:$D,2,0),"")</f>
        <v/>
      </c>
      <c r="C682" s="108" t="str">
        <f>IF(D682=0,"",IF(D682&gt;3,①基本情報!$B$5,①基本情報!$B$5+1))</f>
        <v/>
      </c>
      <c r="D682" s="65"/>
      <c r="E682" s="65"/>
      <c r="F682" s="35" t="str">
        <f t="shared" si="125"/>
        <v>//</v>
      </c>
      <c r="G682" s="62"/>
      <c r="H682" s="62"/>
      <c r="I682" s="23" t="str">
        <f t="shared" si="131"/>
        <v/>
      </c>
      <c r="J682" s="62"/>
      <c r="K682" s="64"/>
      <c r="L682" s="64"/>
      <c r="M682" s="62"/>
      <c r="N682" s="23" t="str">
        <f>IFERROR(VLOOKUP($A682,②利用者名簿!$A:$D,3,0),"")</f>
        <v/>
      </c>
      <c r="O682" s="39" t="str">
        <f>IFERROR(2*①基本情報!$B$12*③入力シート!I682,"")</f>
        <v/>
      </c>
      <c r="P682" s="39" t="str">
        <f>IFERROR(N682*③入力シート!I682,"")</f>
        <v/>
      </c>
      <c r="Q682" s="23" t="str">
        <f>IFERROR(VLOOKUP($A682,②利用者名簿!$A:$D,4,0),"")</f>
        <v/>
      </c>
      <c r="S682" s="96">
        <f t="shared" si="132"/>
        <v>1</v>
      </c>
      <c r="T682" s="96" t="str">
        <f t="shared" si="126"/>
        <v/>
      </c>
      <c r="U682" s="96">
        <f t="shared" si="127"/>
        <v>0</v>
      </c>
      <c r="V682" s="96" t="str">
        <f t="shared" si="128"/>
        <v/>
      </c>
      <c r="W682" s="97" t="str">
        <f t="shared" si="129"/>
        <v/>
      </c>
      <c r="X682" s="96">
        <f t="shared" si="130"/>
        <v>0</v>
      </c>
      <c r="Y682" s="96" t="str">
        <f t="shared" si="135"/>
        <v/>
      </c>
      <c r="Z682" s="96" t="str">
        <f t="shared" si="133"/>
        <v>年0月</v>
      </c>
      <c r="AA682" s="96">
        <f t="shared" si="136"/>
        <v>2000</v>
      </c>
      <c r="AB682" s="96">
        <f t="shared" si="134"/>
        <v>2000</v>
      </c>
      <c r="AC682" s="96"/>
      <c r="AD682" s="96"/>
    </row>
    <row r="683" spans="1:30" ht="18.75" customHeight="1">
      <c r="A683" s="62"/>
      <c r="B683" s="23" t="str">
        <f>IFERROR(VLOOKUP($A683,②利用者名簿!$A:$D,2,0),"")</f>
        <v/>
      </c>
      <c r="C683" s="108" t="str">
        <f>IF(D683=0,"",IF(D683&gt;3,①基本情報!$B$5,①基本情報!$B$5+1))</f>
        <v/>
      </c>
      <c r="D683" s="65"/>
      <c r="E683" s="65"/>
      <c r="F683" s="35" t="str">
        <f t="shared" si="125"/>
        <v>//</v>
      </c>
      <c r="G683" s="62"/>
      <c r="H683" s="62"/>
      <c r="I683" s="23" t="str">
        <f t="shared" si="131"/>
        <v/>
      </c>
      <c r="J683" s="62"/>
      <c r="K683" s="64"/>
      <c r="L683" s="64"/>
      <c r="M683" s="62"/>
      <c r="N683" s="23" t="str">
        <f>IFERROR(VLOOKUP($A683,②利用者名簿!$A:$D,3,0),"")</f>
        <v/>
      </c>
      <c r="O683" s="39" t="str">
        <f>IFERROR(2*①基本情報!$B$12*③入力シート!I683,"")</f>
        <v/>
      </c>
      <c r="P683" s="39" t="str">
        <f>IFERROR(N683*③入力シート!I683,"")</f>
        <v/>
      </c>
      <c r="Q683" s="23" t="str">
        <f>IFERROR(VLOOKUP($A683,②利用者名簿!$A:$D,4,0),"")</f>
        <v/>
      </c>
      <c r="S683" s="96">
        <f t="shared" si="132"/>
        <v>1</v>
      </c>
      <c r="T683" s="96" t="str">
        <f t="shared" si="126"/>
        <v/>
      </c>
      <c r="U683" s="96">
        <f t="shared" si="127"/>
        <v>0</v>
      </c>
      <c r="V683" s="96" t="str">
        <f t="shared" si="128"/>
        <v/>
      </c>
      <c r="W683" s="97" t="str">
        <f t="shared" si="129"/>
        <v/>
      </c>
      <c r="X683" s="96">
        <f t="shared" si="130"/>
        <v>0</v>
      </c>
      <c r="Y683" s="96" t="str">
        <f t="shared" si="135"/>
        <v/>
      </c>
      <c r="Z683" s="96" t="str">
        <f t="shared" si="133"/>
        <v>年0月</v>
      </c>
      <c r="AA683" s="96">
        <f t="shared" si="136"/>
        <v>2000</v>
      </c>
      <c r="AB683" s="96">
        <f t="shared" si="134"/>
        <v>2000</v>
      </c>
      <c r="AC683" s="96"/>
      <c r="AD683" s="96"/>
    </row>
    <row r="684" spans="1:30" ht="18.75" customHeight="1">
      <c r="A684" s="62"/>
      <c r="B684" s="23" t="str">
        <f>IFERROR(VLOOKUP($A684,②利用者名簿!$A:$D,2,0),"")</f>
        <v/>
      </c>
      <c r="C684" s="108" t="str">
        <f>IF(D684=0,"",IF(D684&gt;3,①基本情報!$B$5,①基本情報!$B$5+1))</f>
        <v/>
      </c>
      <c r="D684" s="65"/>
      <c r="E684" s="65"/>
      <c r="F684" s="35" t="str">
        <f t="shared" si="125"/>
        <v>//</v>
      </c>
      <c r="G684" s="62"/>
      <c r="H684" s="62"/>
      <c r="I684" s="23" t="str">
        <f t="shared" si="131"/>
        <v/>
      </c>
      <c r="J684" s="62"/>
      <c r="K684" s="64"/>
      <c r="L684" s="64"/>
      <c r="M684" s="62"/>
      <c r="N684" s="23" t="str">
        <f>IFERROR(VLOOKUP($A684,②利用者名簿!$A:$D,3,0),"")</f>
        <v/>
      </c>
      <c r="O684" s="39" t="str">
        <f>IFERROR(2*①基本情報!$B$12*③入力シート!I684,"")</f>
        <v/>
      </c>
      <c r="P684" s="39" t="str">
        <f>IFERROR(N684*③入力シート!I684,"")</f>
        <v/>
      </c>
      <c r="Q684" s="23" t="str">
        <f>IFERROR(VLOOKUP($A684,②利用者名簿!$A:$D,4,0),"")</f>
        <v/>
      </c>
      <c r="S684" s="96">
        <f t="shared" si="132"/>
        <v>1</v>
      </c>
      <c r="T684" s="96" t="str">
        <f t="shared" si="126"/>
        <v/>
      </c>
      <c r="U684" s="96">
        <f t="shared" si="127"/>
        <v>0</v>
      </c>
      <c r="V684" s="96" t="str">
        <f t="shared" si="128"/>
        <v/>
      </c>
      <c r="W684" s="97" t="str">
        <f t="shared" si="129"/>
        <v/>
      </c>
      <c r="X684" s="96">
        <f t="shared" si="130"/>
        <v>0</v>
      </c>
      <c r="Y684" s="96" t="str">
        <f t="shared" si="135"/>
        <v/>
      </c>
      <c r="Z684" s="96" t="str">
        <f t="shared" si="133"/>
        <v>年0月</v>
      </c>
      <c r="AA684" s="96">
        <f t="shared" si="136"/>
        <v>2000</v>
      </c>
      <c r="AB684" s="96">
        <f t="shared" si="134"/>
        <v>2000</v>
      </c>
      <c r="AC684" s="96"/>
      <c r="AD684" s="96"/>
    </row>
    <row r="685" spans="1:30" ht="18.75" customHeight="1">
      <c r="A685" s="62"/>
      <c r="B685" s="23" t="str">
        <f>IFERROR(VLOOKUP($A685,②利用者名簿!$A:$D,2,0),"")</f>
        <v/>
      </c>
      <c r="C685" s="108" t="str">
        <f>IF(D685=0,"",IF(D685&gt;3,①基本情報!$B$5,①基本情報!$B$5+1))</f>
        <v/>
      </c>
      <c r="D685" s="65"/>
      <c r="E685" s="65"/>
      <c r="F685" s="35" t="str">
        <f t="shared" si="125"/>
        <v>//</v>
      </c>
      <c r="G685" s="62"/>
      <c r="H685" s="62"/>
      <c r="I685" s="23" t="str">
        <f t="shared" si="131"/>
        <v/>
      </c>
      <c r="J685" s="62"/>
      <c r="K685" s="64"/>
      <c r="L685" s="64"/>
      <c r="M685" s="62"/>
      <c r="N685" s="23" t="str">
        <f>IFERROR(VLOOKUP($A685,②利用者名簿!$A:$D,3,0),"")</f>
        <v/>
      </c>
      <c r="O685" s="39" t="str">
        <f>IFERROR(2*①基本情報!$B$12*③入力シート!I685,"")</f>
        <v/>
      </c>
      <c r="P685" s="39" t="str">
        <f>IFERROR(N685*③入力シート!I685,"")</f>
        <v/>
      </c>
      <c r="Q685" s="23" t="str">
        <f>IFERROR(VLOOKUP($A685,②利用者名簿!$A:$D,4,0),"")</f>
        <v/>
      </c>
      <c r="S685" s="96">
        <f t="shared" si="132"/>
        <v>1</v>
      </c>
      <c r="T685" s="96" t="str">
        <f t="shared" si="126"/>
        <v/>
      </c>
      <c r="U685" s="96">
        <f t="shared" si="127"/>
        <v>0</v>
      </c>
      <c r="V685" s="96" t="str">
        <f t="shared" si="128"/>
        <v/>
      </c>
      <c r="W685" s="97" t="str">
        <f t="shared" si="129"/>
        <v/>
      </c>
      <c r="X685" s="96">
        <f t="shared" si="130"/>
        <v>0</v>
      </c>
      <c r="Y685" s="96" t="str">
        <f t="shared" si="135"/>
        <v/>
      </c>
      <c r="Z685" s="96" t="str">
        <f t="shared" si="133"/>
        <v>年0月</v>
      </c>
      <c r="AA685" s="96">
        <f t="shared" si="136"/>
        <v>2000</v>
      </c>
      <c r="AB685" s="96">
        <f t="shared" si="134"/>
        <v>2000</v>
      </c>
      <c r="AC685" s="96"/>
      <c r="AD685" s="96"/>
    </row>
    <row r="686" spans="1:30" ht="18.75" customHeight="1">
      <c r="A686" s="62"/>
      <c r="B686" s="23" t="str">
        <f>IFERROR(VLOOKUP($A686,②利用者名簿!$A:$D,2,0),"")</f>
        <v/>
      </c>
      <c r="C686" s="108" t="str">
        <f>IF(D686=0,"",IF(D686&gt;3,①基本情報!$B$5,①基本情報!$B$5+1))</f>
        <v/>
      </c>
      <c r="D686" s="65"/>
      <c r="E686" s="65"/>
      <c r="F686" s="35" t="str">
        <f t="shared" si="125"/>
        <v>//</v>
      </c>
      <c r="G686" s="62"/>
      <c r="H686" s="62"/>
      <c r="I686" s="23" t="str">
        <f t="shared" si="131"/>
        <v/>
      </c>
      <c r="J686" s="62"/>
      <c r="K686" s="64"/>
      <c r="L686" s="64"/>
      <c r="M686" s="62"/>
      <c r="N686" s="23" t="str">
        <f>IFERROR(VLOOKUP($A686,②利用者名簿!$A:$D,3,0),"")</f>
        <v/>
      </c>
      <c r="O686" s="39" t="str">
        <f>IFERROR(2*①基本情報!$B$12*③入力シート!I686,"")</f>
        <v/>
      </c>
      <c r="P686" s="39" t="str">
        <f>IFERROR(N686*③入力シート!I686,"")</f>
        <v/>
      </c>
      <c r="Q686" s="23" t="str">
        <f>IFERROR(VLOOKUP($A686,②利用者名簿!$A:$D,4,0),"")</f>
        <v/>
      </c>
      <c r="S686" s="96">
        <f t="shared" si="132"/>
        <v>1</v>
      </c>
      <c r="T686" s="96" t="str">
        <f t="shared" si="126"/>
        <v/>
      </c>
      <c r="U686" s="96">
        <f t="shared" si="127"/>
        <v>0</v>
      </c>
      <c r="V686" s="96" t="str">
        <f t="shared" si="128"/>
        <v/>
      </c>
      <c r="W686" s="97" t="str">
        <f t="shared" si="129"/>
        <v/>
      </c>
      <c r="X686" s="96">
        <f t="shared" si="130"/>
        <v>0</v>
      </c>
      <c r="Y686" s="96" t="str">
        <f t="shared" si="135"/>
        <v/>
      </c>
      <c r="Z686" s="96" t="str">
        <f t="shared" si="133"/>
        <v>年0月</v>
      </c>
      <c r="AA686" s="96">
        <f t="shared" si="136"/>
        <v>2000</v>
      </c>
      <c r="AB686" s="96">
        <f t="shared" si="134"/>
        <v>2000</v>
      </c>
      <c r="AC686" s="96"/>
      <c r="AD686" s="96"/>
    </row>
    <row r="687" spans="1:30" ht="18.75" customHeight="1">
      <c r="A687" s="62"/>
      <c r="B687" s="23" t="str">
        <f>IFERROR(VLOOKUP($A687,②利用者名簿!$A:$D,2,0),"")</f>
        <v/>
      </c>
      <c r="C687" s="108" t="str">
        <f>IF(D687=0,"",IF(D687&gt;3,①基本情報!$B$5,①基本情報!$B$5+1))</f>
        <v/>
      </c>
      <c r="D687" s="65"/>
      <c r="E687" s="65"/>
      <c r="F687" s="35" t="str">
        <f t="shared" si="125"/>
        <v>//</v>
      </c>
      <c r="G687" s="62"/>
      <c r="H687" s="62"/>
      <c r="I687" s="23" t="str">
        <f t="shared" si="131"/>
        <v/>
      </c>
      <c r="J687" s="62"/>
      <c r="K687" s="64"/>
      <c r="L687" s="64"/>
      <c r="M687" s="62"/>
      <c r="N687" s="23" t="str">
        <f>IFERROR(VLOOKUP($A687,②利用者名簿!$A:$D,3,0),"")</f>
        <v/>
      </c>
      <c r="O687" s="39" t="str">
        <f>IFERROR(2*①基本情報!$B$12*③入力シート!I687,"")</f>
        <v/>
      </c>
      <c r="P687" s="39" t="str">
        <f>IFERROR(N687*③入力シート!I687,"")</f>
        <v/>
      </c>
      <c r="Q687" s="23" t="str">
        <f>IFERROR(VLOOKUP($A687,②利用者名簿!$A:$D,4,0),"")</f>
        <v/>
      </c>
      <c r="S687" s="96">
        <f t="shared" si="132"/>
        <v>1</v>
      </c>
      <c r="T687" s="96" t="str">
        <f t="shared" si="126"/>
        <v/>
      </c>
      <c r="U687" s="96">
        <f t="shared" si="127"/>
        <v>0</v>
      </c>
      <c r="V687" s="96" t="str">
        <f t="shared" si="128"/>
        <v/>
      </c>
      <c r="W687" s="97" t="str">
        <f t="shared" si="129"/>
        <v/>
      </c>
      <c r="X687" s="96">
        <f t="shared" si="130"/>
        <v>0</v>
      </c>
      <c r="Y687" s="96" t="str">
        <f t="shared" si="135"/>
        <v/>
      </c>
      <c r="Z687" s="96" t="str">
        <f t="shared" si="133"/>
        <v>年0月</v>
      </c>
      <c r="AA687" s="96">
        <f t="shared" si="136"/>
        <v>2000</v>
      </c>
      <c r="AB687" s="96">
        <f t="shared" si="134"/>
        <v>2000</v>
      </c>
      <c r="AC687" s="96"/>
      <c r="AD687" s="96"/>
    </row>
    <row r="688" spans="1:30" ht="18.75" customHeight="1">
      <c r="A688" s="62"/>
      <c r="B688" s="23" t="str">
        <f>IFERROR(VLOOKUP($A688,②利用者名簿!$A:$D,2,0),"")</f>
        <v/>
      </c>
      <c r="C688" s="108" t="str">
        <f>IF(D688=0,"",IF(D688&gt;3,①基本情報!$B$5,①基本情報!$B$5+1))</f>
        <v/>
      </c>
      <c r="D688" s="65"/>
      <c r="E688" s="65"/>
      <c r="F688" s="35" t="str">
        <f t="shared" si="125"/>
        <v>//</v>
      </c>
      <c r="G688" s="62"/>
      <c r="H688" s="62"/>
      <c r="I688" s="23" t="str">
        <f t="shared" si="131"/>
        <v/>
      </c>
      <c r="J688" s="62"/>
      <c r="K688" s="64"/>
      <c r="L688" s="64"/>
      <c r="M688" s="62"/>
      <c r="N688" s="23" t="str">
        <f>IFERROR(VLOOKUP($A688,②利用者名簿!$A:$D,3,0),"")</f>
        <v/>
      </c>
      <c r="O688" s="39" t="str">
        <f>IFERROR(2*①基本情報!$B$12*③入力シート!I688,"")</f>
        <v/>
      </c>
      <c r="P688" s="39" t="str">
        <f>IFERROR(N688*③入力シート!I688,"")</f>
        <v/>
      </c>
      <c r="Q688" s="23" t="str">
        <f>IFERROR(VLOOKUP($A688,②利用者名簿!$A:$D,4,0),"")</f>
        <v/>
      </c>
      <c r="S688" s="96">
        <f t="shared" si="132"/>
        <v>1</v>
      </c>
      <c r="T688" s="96" t="str">
        <f t="shared" si="126"/>
        <v/>
      </c>
      <c r="U688" s="96">
        <f t="shared" si="127"/>
        <v>0</v>
      </c>
      <c r="V688" s="96" t="str">
        <f t="shared" si="128"/>
        <v/>
      </c>
      <c r="W688" s="97" t="str">
        <f t="shared" si="129"/>
        <v/>
      </c>
      <c r="X688" s="96">
        <f t="shared" si="130"/>
        <v>0</v>
      </c>
      <c r="Y688" s="96" t="str">
        <f t="shared" si="135"/>
        <v/>
      </c>
      <c r="Z688" s="96" t="str">
        <f t="shared" si="133"/>
        <v>年0月</v>
      </c>
      <c r="AA688" s="96">
        <f t="shared" si="136"/>
        <v>2000</v>
      </c>
      <c r="AB688" s="96">
        <f t="shared" si="134"/>
        <v>2000</v>
      </c>
      <c r="AC688" s="96"/>
      <c r="AD688" s="96"/>
    </row>
    <row r="689" spans="1:30" ht="18.75" customHeight="1">
      <c r="A689" s="62"/>
      <c r="B689" s="23" t="str">
        <f>IFERROR(VLOOKUP($A689,②利用者名簿!$A:$D,2,0),"")</f>
        <v/>
      </c>
      <c r="C689" s="108" t="str">
        <f>IF(D689=0,"",IF(D689&gt;3,①基本情報!$B$5,①基本情報!$B$5+1))</f>
        <v/>
      </c>
      <c r="D689" s="65"/>
      <c r="E689" s="65"/>
      <c r="F689" s="35" t="str">
        <f t="shared" si="125"/>
        <v>//</v>
      </c>
      <c r="G689" s="62"/>
      <c r="H689" s="62"/>
      <c r="I689" s="23" t="str">
        <f t="shared" si="131"/>
        <v/>
      </c>
      <c r="J689" s="62"/>
      <c r="K689" s="64"/>
      <c r="L689" s="64"/>
      <c r="M689" s="62"/>
      <c r="N689" s="23" t="str">
        <f>IFERROR(VLOOKUP($A689,②利用者名簿!$A:$D,3,0),"")</f>
        <v/>
      </c>
      <c r="O689" s="39" t="str">
        <f>IFERROR(2*①基本情報!$B$12*③入力シート!I689,"")</f>
        <v/>
      </c>
      <c r="P689" s="39" t="str">
        <f>IFERROR(N689*③入力シート!I689,"")</f>
        <v/>
      </c>
      <c r="Q689" s="23" t="str">
        <f>IFERROR(VLOOKUP($A689,②利用者名簿!$A:$D,4,0),"")</f>
        <v/>
      </c>
      <c r="S689" s="96">
        <f t="shared" si="132"/>
        <v>1</v>
      </c>
      <c r="T689" s="96" t="str">
        <f t="shared" si="126"/>
        <v/>
      </c>
      <c r="U689" s="96">
        <f t="shared" si="127"/>
        <v>0</v>
      </c>
      <c r="V689" s="96" t="str">
        <f t="shared" si="128"/>
        <v/>
      </c>
      <c r="W689" s="97" t="str">
        <f t="shared" si="129"/>
        <v/>
      </c>
      <c r="X689" s="96">
        <f t="shared" si="130"/>
        <v>0</v>
      </c>
      <c r="Y689" s="96" t="str">
        <f t="shared" si="135"/>
        <v/>
      </c>
      <c r="Z689" s="96" t="str">
        <f t="shared" si="133"/>
        <v>年0月</v>
      </c>
      <c r="AA689" s="96">
        <f t="shared" si="136"/>
        <v>2000</v>
      </c>
      <c r="AB689" s="96">
        <f t="shared" si="134"/>
        <v>2000</v>
      </c>
      <c r="AC689" s="96"/>
      <c r="AD689" s="96"/>
    </row>
    <row r="690" spans="1:30" ht="18.75" customHeight="1">
      <c r="A690" s="62"/>
      <c r="B690" s="23" t="str">
        <f>IFERROR(VLOOKUP($A690,②利用者名簿!$A:$D,2,0),"")</f>
        <v/>
      </c>
      <c r="C690" s="108" t="str">
        <f>IF(D690=0,"",IF(D690&gt;3,①基本情報!$B$5,①基本情報!$B$5+1))</f>
        <v/>
      </c>
      <c r="D690" s="65"/>
      <c r="E690" s="65"/>
      <c r="F690" s="35" t="str">
        <f t="shared" si="125"/>
        <v>//</v>
      </c>
      <c r="G690" s="62"/>
      <c r="H690" s="62"/>
      <c r="I690" s="23" t="str">
        <f t="shared" si="131"/>
        <v/>
      </c>
      <c r="J690" s="62"/>
      <c r="K690" s="64"/>
      <c r="L690" s="64"/>
      <c r="M690" s="62"/>
      <c r="N690" s="23" t="str">
        <f>IFERROR(VLOOKUP($A690,②利用者名簿!$A:$D,3,0),"")</f>
        <v/>
      </c>
      <c r="O690" s="39" t="str">
        <f>IFERROR(2*①基本情報!$B$12*③入力シート!I690,"")</f>
        <v/>
      </c>
      <c r="P690" s="39" t="str">
        <f>IFERROR(N690*③入力シート!I690,"")</f>
        <v/>
      </c>
      <c r="Q690" s="23" t="str">
        <f>IFERROR(VLOOKUP($A690,②利用者名簿!$A:$D,4,0),"")</f>
        <v/>
      </c>
      <c r="S690" s="96">
        <f t="shared" si="132"/>
        <v>1</v>
      </c>
      <c r="T690" s="96" t="str">
        <f t="shared" si="126"/>
        <v/>
      </c>
      <c r="U690" s="96">
        <f t="shared" si="127"/>
        <v>0</v>
      </c>
      <c r="V690" s="96" t="str">
        <f t="shared" si="128"/>
        <v/>
      </c>
      <c r="W690" s="97" t="str">
        <f t="shared" si="129"/>
        <v/>
      </c>
      <c r="X690" s="96">
        <f t="shared" si="130"/>
        <v>0</v>
      </c>
      <c r="Y690" s="96" t="str">
        <f t="shared" si="135"/>
        <v/>
      </c>
      <c r="Z690" s="96" t="str">
        <f t="shared" si="133"/>
        <v>年0月</v>
      </c>
      <c r="AA690" s="96">
        <f t="shared" si="136"/>
        <v>2000</v>
      </c>
      <c r="AB690" s="96">
        <f t="shared" si="134"/>
        <v>2000</v>
      </c>
      <c r="AC690" s="96"/>
      <c r="AD690" s="96"/>
    </row>
    <row r="691" spans="1:30" ht="18.75" customHeight="1">
      <c r="A691" s="62"/>
      <c r="B691" s="23" t="str">
        <f>IFERROR(VLOOKUP($A691,②利用者名簿!$A:$D,2,0),"")</f>
        <v/>
      </c>
      <c r="C691" s="108" t="str">
        <f>IF(D691=0,"",IF(D691&gt;3,①基本情報!$B$5,①基本情報!$B$5+1))</f>
        <v/>
      </c>
      <c r="D691" s="65"/>
      <c r="E691" s="65"/>
      <c r="F691" s="35" t="str">
        <f t="shared" si="125"/>
        <v>//</v>
      </c>
      <c r="G691" s="62"/>
      <c r="H691" s="62"/>
      <c r="I691" s="23" t="str">
        <f t="shared" si="131"/>
        <v/>
      </c>
      <c r="J691" s="62"/>
      <c r="K691" s="64"/>
      <c r="L691" s="64"/>
      <c r="M691" s="62"/>
      <c r="N691" s="23" t="str">
        <f>IFERROR(VLOOKUP($A691,②利用者名簿!$A:$D,3,0),"")</f>
        <v/>
      </c>
      <c r="O691" s="39" t="str">
        <f>IFERROR(2*①基本情報!$B$12*③入力シート!I691,"")</f>
        <v/>
      </c>
      <c r="P691" s="39" t="str">
        <f>IFERROR(N691*③入力シート!I691,"")</f>
        <v/>
      </c>
      <c r="Q691" s="23" t="str">
        <f>IFERROR(VLOOKUP($A691,②利用者名簿!$A:$D,4,0),"")</f>
        <v/>
      </c>
      <c r="S691" s="96">
        <f t="shared" si="132"/>
        <v>1</v>
      </c>
      <c r="T691" s="96" t="str">
        <f t="shared" si="126"/>
        <v/>
      </c>
      <c r="U691" s="96">
        <f t="shared" si="127"/>
        <v>0</v>
      </c>
      <c r="V691" s="96" t="str">
        <f t="shared" si="128"/>
        <v/>
      </c>
      <c r="W691" s="97" t="str">
        <f t="shared" si="129"/>
        <v/>
      </c>
      <c r="X691" s="96">
        <f t="shared" si="130"/>
        <v>0</v>
      </c>
      <c r="Y691" s="96" t="str">
        <f t="shared" si="135"/>
        <v/>
      </c>
      <c r="Z691" s="96" t="str">
        <f t="shared" si="133"/>
        <v>年0月</v>
      </c>
      <c r="AA691" s="96">
        <f t="shared" si="136"/>
        <v>2000</v>
      </c>
      <c r="AB691" s="96">
        <f t="shared" si="134"/>
        <v>2000</v>
      </c>
      <c r="AC691" s="96"/>
      <c r="AD691" s="96"/>
    </row>
    <row r="692" spans="1:30" ht="18.75" customHeight="1">
      <c r="A692" s="62"/>
      <c r="B692" s="23" t="str">
        <f>IFERROR(VLOOKUP($A692,②利用者名簿!$A:$D,2,0),"")</f>
        <v/>
      </c>
      <c r="C692" s="108" t="str">
        <f>IF(D692=0,"",IF(D692&gt;3,①基本情報!$B$5,①基本情報!$B$5+1))</f>
        <v/>
      </c>
      <c r="D692" s="65"/>
      <c r="E692" s="65"/>
      <c r="F692" s="35" t="str">
        <f t="shared" si="125"/>
        <v>//</v>
      </c>
      <c r="G692" s="62"/>
      <c r="H692" s="62"/>
      <c r="I692" s="23" t="str">
        <f t="shared" si="131"/>
        <v/>
      </c>
      <c r="J692" s="62"/>
      <c r="K692" s="64"/>
      <c r="L692" s="64"/>
      <c r="M692" s="62"/>
      <c r="N692" s="23" t="str">
        <f>IFERROR(VLOOKUP($A692,②利用者名簿!$A:$D,3,0),"")</f>
        <v/>
      </c>
      <c r="O692" s="39" t="str">
        <f>IFERROR(2*①基本情報!$B$12*③入力シート!I692,"")</f>
        <v/>
      </c>
      <c r="P692" s="39" t="str">
        <f>IFERROR(N692*③入力シート!I692,"")</f>
        <v/>
      </c>
      <c r="Q692" s="23" t="str">
        <f>IFERROR(VLOOKUP($A692,②利用者名簿!$A:$D,4,0),"")</f>
        <v/>
      </c>
      <c r="S692" s="96">
        <f t="shared" si="132"/>
        <v>1</v>
      </c>
      <c r="T692" s="96" t="str">
        <f t="shared" si="126"/>
        <v/>
      </c>
      <c r="U692" s="96">
        <f t="shared" si="127"/>
        <v>0</v>
      </c>
      <c r="V692" s="96" t="str">
        <f t="shared" si="128"/>
        <v/>
      </c>
      <c r="W692" s="97" t="str">
        <f t="shared" si="129"/>
        <v/>
      </c>
      <c r="X692" s="96">
        <f t="shared" si="130"/>
        <v>0</v>
      </c>
      <c r="Y692" s="96" t="str">
        <f t="shared" si="135"/>
        <v/>
      </c>
      <c r="Z692" s="96" t="str">
        <f t="shared" si="133"/>
        <v>年0月</v>
      </c>
      <c r="AA692" s="96">
        <f t="shared" si="136"/>
        <v>2000</v>
      </c>
      <c r="AB692" s="96">
        <f t="shared" si="134"/>
        <v>2000</v>
      </c>
      <c r="AC692" s="96"/>
      <c r="AD692" s="96"/>
    </row>
    <row r="693" spans="1:30" ht="18.75" customHeight="1">
      <c r="A693" s="62"/>
      <c r="B693" s="23" t="str">
        <f>IFERROR(VLOOKUP($A693,②利用者名簿!$A:$D,2,0),"")</f>
        <v/>
      </c>
      <c r="C693" s="108" t="str">
        <f>IF(D693=0,"",IF(D693&gt;3,①基本情報!$B$5,①基本情報!$B$5+1))</f>
        <v/>
      </c>
      <c r="D693" s="65"/>
      <c r="E693" s="65"/>
      <c r="F693" s="35" t="str">
        <f t="shared" si="125"/>
        <v>//</v>
      </c>
      <c r="G693" s="62"/>
      <c r="H693" s="62"/>
      <c r="I693" s="23" t="str">
        <f t="shared" si="131"/>
        <v/>
      </c>
      <c r="J693" s="62"/>
      <c r="K693" s="64"/>
      <c r="L693" s="64"/>
      <c r="M693" s="62"/>
      <c r="N693" s="23" t="str">
        <f>IFERROR(VLOOKUP($A693,②利用者名簿!$A:$D,3,0),"")</f>
        <v/>
      </c>
      <c r="O693" s="39" t="str">
        <f>IFERROR(2*①基本情報!$B$12*③入力シート!I693,"")</f>
        <v/>
      </c>
      <c r="P693" s="39" t="str">
        <f>IFERROR(N693*③入力シート!I693,"")</f>
        <v/>
      </c>
      <c r="Q693" s="23" t="str">
        <f>IFERROR(VLOOKUP($A693,②利用者名簿!$A:$D,4,0),"")</f>
        <v/>
      </c>
      <c r="S693" s="96">
        <f t="shared" si="132"/>
        <v>1</v>
      </c>
      <c r="T693" s="96" t="str">
        <f t="shared" si="126"/>
        <v/>
      </c>
      <c r="U693" s="96">
        <f t="shared" si="127"/>
        <v>0</v>
      </c>
      <c r="V693" s="96" t="str">
        <f t="shared" si="128"/>
        <v/>
      </c>
      <c r="W693" s="97" t="str">
        <f t="shared" si="129"/>
        <v/>
      </c>
      <c r="X693" s="96">
        <f t="shared" si="130"/>
        <v>0</v>
      </c>
      <c r="Y693" s="96" t="str">
        <f t="shared" si="135"/>
        <v/>
      </c>
      <c r="Z693" s="96" t="str">
        <f t="shared" si="133"/>
        <v>年0月</v>
      </c>
      <c r="AA693" s="96">
        <f t="shared" si="136"/>
        <v>2000</v>
      </c>
      <c r="AB693" s="96">
        <f t="shared" si="134"/>
        <v>2000</v>
      </c>
      <c r="AC693" s="96"/>
      <c r="AD693" s="96"/>
    </row>
    <row r="694" spans="1:30" ht="18.75" customHeight="1">
      <c r="A694" s="62"/>
      <c r="B694" s="23" t="str">
        <f>IFERROR(VLOOKUP($A694,②利用者名簿!$A:$D,2,0),"")</f>
        <v/>
      </c>
      <c r="C694" s="108" t="str">
        <f>IF(D694=0,"",IF(D694&gt;3,①基本情報!$B$5,①基本情報!$B$5+1))</f>
        <v/>
      </c>
      <c r="D694" s="65"/>
      <c r="E694" s="65"/>
      <c r="F694" s="35" t="str">
        <f t="shared" ref="F694:F757" si="137">TEXT(CONCATENATE(C694,"/",D694,"/",E694),"aaa")</f>
        <v>//</v>
      </c>
      <c r="G694" s="62"/>
      <c r="H694" s="62"/>
      <c r="I694" s="23" t="str">
        <f t="shared" si="131"/>
        <v/>
      </c>
      <c r="J694" s="62"/>
      <c r="K694" s="64"/>
      <c r="L694" s="64"/>
      <c r="M694" s="62"/>
      <c r="N694" s="23" t="str">
        <f>IFERROR(VLOOKUP($A694,②利用者名簿!$A:$D,3,0),"")</f>
        <v/>
      </c>
      <c r="O694" s="39" t="str">
        <f>IFERROR(2*①基本情報!$B$12*③入力シート!I694,"")</f>
        <v/>
      </c>
      <c r="P694" s="39" t="str">
        <f>IFERROR(N694*③入力シート!I694,"")</f>
        <v/>
      </c>
      <c r="Q694" s="23" t="str">
        <f>IFERROR(VLOOKUP($A694,②利用者名簿!$A:$D,4,0),"")</f>
        <v/>
      </c>
      <c r="S694" s="96">
        <f t="shared" si="132"/>
        <v>1</v>
      </c>
      <c r="T694" s="96" t="str">
        <f t="shared" si="126"/>
        <v/>
      </c>
      <c r="U694" s="96">
        <f t="shared" si="127"/>
        <v>0</v>
      </c>
      <c r="V694" s="96" t="str">
        <f t="shared" si="128"/>
        <v/>
      </c>
      <c r="W694" s="97" t="str">
        <f t="shared" si="129"/>
        <v/>
      </c>
      <c r="X694" s="96">
        <f t="shared" si="130"/>
        <v>0</v>
      </c>
      <c r="Y694" s="96" t="str">
        <f t="shared" si="135"/>
        <v/>
      </c>
      <c r="Z694" s="96" t="str">
        <f t="shared" si="133"/>
        <v>年0月</v>
      </c>
      <c r="AA694" s="96">
        <f t="shared" si="136"/>
        <v>2000</v>
      </c>
      <c r="AB694" s="96">
        <f t="shared" si="134"/>
        <v>2000</v>
      </c>
      <c r="AC694" s="96"/>
      <c r="AD694" s="96"/>
    </row>
    <row r="695" spans="1:30" ht="18.75" customHeight="1">
      <c r="A695" s="62"/>
      <c r="B695" s="23" t="str">
        <f>IFERROR(VLOOKUP($A695,②利用者名簿!$A:$D,2,0),"")</f>
        <v/>
      </c>
      <c r="C695" s="108" t="str">
        <f>IF(D695=0,"",IF(D695&gt;3,①基本情報!$B$5,①基本情報!$B$5+1))</f>
        <v/>
      </c>
      <c r="D695" s="65"/>
      <c r="E695" s="65"/>
      <c r="F695" s="35" t="str">
        <f t="shared" si="137"/>
        <v>//</v>
      </c>
      <c r="G695" s="62"/>
      <c r="H695" s="62"/>
      <c r="I695" s="23" t="str">
        <f t="shared" si="131"/>
        <v/>
      </c>
      <c r="J695" s="62"/>
      <c r="K695" s="64"/>
      <c r="L695" s="64"/>
      <c r="M695" s="62"/>
      <c r="N695" s="23" t="str">
        <f>IFERROR(VLOOKUP($A695,②利用者名簿!$A:$D,3,0),"")</f>
        <v/>
      </c>
      <c r="O695" s="39" t="str">
        <f>IFERROR(2*①基本情報!$B$12*③入力シート!I695,"")</f>
        <v/>
      </c>
      <c r="P695" s="39" t="str">
        <f>IFERROR(N695*③入力シート!I695,"")</f>
        <v/>
      </c>
      <c r="Q695" s="23" t="str">
        <f>IFERROR(VLOOKUP($A695,②利用者名簿!$A:$D,4,0),"")</f>
        <v/>
      </c>
      <c r="S695" s="96">
        <f t="shared" si="132"/>
        <v>1</v>
      </c>
      <c r="T695" s="96" t="str">
        <f t="shared" si="126"/>
        <v/>
      </c>
      <c r="U695" s="96">
        <f t="shared" si="127"/>
        <v>0</v>
      </c>
      <c r="V695" s="96" t="str">
        <f t="shared" si="128"/>
        <v/>
      </c>
      <c r="W695" s="97" t="str">
        <f t="shared" si="129"/>
        <v/>
      </c>
      <c r="X695" s="96">
        <f t="shared" si="130"/>
        <v>0</v>
      </c>
      <c r="Y695" s="96" t="str">
        <f t="shared" si="135"/>
        <v/>
      </c>
      <c r="Z695" s="96" t="str">
        <f t="shared" si="133"/>
        <v>年0月</v>
      </c>
      <c r="AA695" s="96">
        <f t="shared" si="136"/>
        <v>2000</v>
      </c>
      <c r="AB695" s="96">
        <f t="shared" si="134"/>
        <v>2000</v>
      </c>
      <c r="AC695" s="96"/>
      <c r="AD695" s="96"/>
    </row>
    <row r="696" spans="1:30" ht="18.75" customHeight="1">
      <c r="A696" s="62"/>
      <c r="B696" s="23" t="str">
        <f>IFERROR(VLOOKUP($A696,②利用者名簿!$A:$D,2,0),"")</f>
        <v/>
      </c>
      <c r="C696" s="108" t="str">
        <f>IF(D696=0,"",IF(D696&gt;3,①基本情報!$B$5,①基本情報!$B$5+1))</f>
        <v/>
      </c>
      <c r="D696" s="65"/>
      <c r="E696" s="65"/>
      <c r="F696" s="35" t="str">
        <f t="shared" si="137"/>
        <v>//</v>
      </c>
      <c r="G696" s="62"/>
      <c r="H696" s="62"/>
      <c r="I696" s="23" t="str">
        <f t="shared" si="131"/>
        <v/>
      </c>
      <c r="J696" s="62"/>
      <c r="K696" s="64"/>
      <c r="L696" s="64"/>
      <c r="M696" s="62"/>
      <c r="N696" s="23" t="str">
        <f>IFERROR(VLOOKUP($A696,②利用者名簿!$A:$D,3,0),"")</f>
        <v/>
      </c>
      <c r="O696" s="39" t="str">
        <f>IFERROR(2*①基本情報!$B$12*③入力シート!I696,"")</f>
        <v/>
      </c>
      <c r="P696" s="39" t="str">
        <f>IFERROR(N696*③入力シート!I696,"")</f>
        <v/>
      </c>
      <c r="Q696" s="23" t="str">
        <f>IFERROR(VLOOKUP($A696,②利用者名簿!$A:$D,4,0),"")</f>
        <v/>
      </c>
      <c r="S696" s="96">
        <f t="shared" si="132"/>
        <v>1</v>
      </c>
      <c r="T696" s="96" t="str">
        <f t="shared" si="126"/>
        <v/>
      </c>
      <c r="U696" s="96">
        <f t="shared" si="127"/>
        <v>0</v>
      </c>
      <c r="V696" s="96" t="str">
        <f t="shared" si="128"/>
        <v/>
      </c>
      <c r="W696" s="97" t="str">
        <f t="shared" si="129"/>
        <v/>
      </c>
      <c r="X696" s="96">
        <f t="shared" si="130"/>
        <v>0</v>
      </c>
      <c r="Y696" s="96" t="str">
        <f t="shared" si="135"/>
        <v/>
      </c>
      <c r="Z696" s="96" t="str">
        <f t="shared" si="133"/>
        <v>年0月</v>
      </c>
      <c r="AA696" s="96">
        <f t="shared" si="136"/>
        <v>2000</v>
      </c>
      <c r="AB696" s="96">
        <f t="shared" si="134"/>
        <v>2000</v>
      </c>
      <c r="AC696" s="96"/>
      <c r="AD696" s="96"/>
    </row>
    <row r="697" spans="1:30" ht="18.75" customHeight="1">
      <c r="A697" s="62"/>
      <c r="B697" s="23" t="str">
        <f>IFERROR(VLOOKUP($A697,②利用者名簿!$A:$D,2,0),"")</f>
        <v/>
      </c>
      <c r="C697" s="108" t="str">
        <f>IF(D697=0,"",IF(D697&gt;3,①基本情報!$B$5,①基本情報!$B$5+1))</f>
        <v/>
      </c>
      <c r="D697" s="65"/>
      <c r="E697" s="65"/>
      <c r="F697" s="35" t="str">
        <f t="shared" si="137"/>
        <v>//</v>
      </c>
      <c r="G697" s="62"/>
      <c r="H697" s="62"/>
      <c r="I697" s="23" t="str">
        <f t="shared" si="131"/>
        <v/>
      </c>
      <c r="J697" s="62"/>
      <c r="K697" s="64"/>
      <c r="L697" s="64"/>
      <c r="M697" s="62"/>
      <c r="N697" s="23" t="str">
        <f>IFERROR(VLOOKUP($A697,②利用者名簿!$A:$D,3,0),"")</f>
        <v/>
      </c>
      <c r="O697" s="39" t="str">
        <f>IFERROR(2*①基本情報!$B$12*③入力シート!I697,"")</f>
        <v/>
      </c>
      <c r="P697" s="39" t="str">
        <f>IFERROR(N697*③入力シート!I697,"")</f>
        <v/>
      </c>
      <c r="Q697" s="23" t="str">
        <f>IFERROR(VLOOKUP($A697,②利用者名簿!$A:$D,4,0),"")</f>
        <v/>
      </c>
      <c r="S697" s="96">
        <f t="shared" si="132"/>
        <v>1</v>
      </c>
      <c r="T697" s="96" t="str">
        <f t="shared" si="126"/>
        <v/>
      </c>
      <c r="U697" s="96">
        <f t="shared" si="127"/>
        <v>0</v>
      </c>
      <c r="V697" s="96" t="str">
        <f t="shared" si="128"/>
        <v/>
      </c>
      <c r="W697" s="97" t="str">
        <f t="shared" si="129"/>
        <v/>
      </c>
      <c r="X697" s="96">
        <f t="shared" si="130"/>
        <v>0</v>
      </c>
      <c r="Y697" s="96" t="str">
        <f t="shared" si="135"/>
        <v/>
      </c>
      <c r="Z697" s="96" t="str">
        <f t="shared" si="133"/>
        <v>年0月</v>
      </c>
      <c r="AA697" s="96">
        <f t="shared" si="136"/>
        <v>2000</v>
      </c>
      <c r="AB697" s="96">
        <f t="shared" si="134"/>
        <v>2000</v>
      </c>
      <c r="AC697" s="96"/>
      <c r="AD697" s="96"/>
    </row>
    <row r="698" spans="1:30" ht="18.75" customHeight="1">
      <c r="A698" s="62"/>
      <c r="B698" s="23" t="str">
        <f>IFERROR(VLOOKUP($A698,②利用者名簿!$A:$D,2,0),"")</f>
        <v/>
      </c>
      <c r="C698" s="108" t="str">
        <f>IF(D698=0,"",IF(D698&gt;3,①基本情報!$B$5,①基本情報!$B$5+1))</f>
        <v/>
      </c>
      <c r="D698" s="65"/>
      <c r="E698" s="65"/>
      <c r="F698" s="35" t="str">
        <f t="shared" si="137"/>
        <v>//</v>
      </c>
      <c r="G698" s="62"/>
      <c r="H698" s="62"/>
      <c r="I698" s="23" t="str">
        <f t="shared" si="131"/>
        <v/>
      </c>
      <c r="J698" s="62"/>
      <c r="K698" s="64"/>
      <c r="L698" s="64"/>
      <c r="M698" s="62"/>
      <c r="N698" s="23" t="str">
        <f>IFERROR(VLOOKUP($A698,②利用者名簿!$A:$D,3,0),"")</f>
        <v/>
      </c>
      <c r="O698" s="39" t="str">
        <f>IFERROR(2*①基本情報!$B$12*③入力シート!I698,"")</f>
        <v/>
      </c>
      <c r="P698" s="39" t="str">
        <f>IFERROR(N698*③入力シート!I698,"")</f>
        <v/>
      </c>
      <c r="Q698" s="23" t="str">
        <f>IFERROR(VLOOKUP($A698,②利用者名簿!$A:$D,4,0),"")</f>
        <v/>
      </c>
      <c r="S698" s="96">
        <f t="shared" si="132"/>
        <v>1</v>
      </c>
      <c r="T698" s="96" t="str">
        <f t="shared" si="126"/>
        <v/>
      </c>
      <c r="U698" s="96">
        <f t="shared" si="127"/>
        <v>0</v>
      </c>
      <c r="V698" s="96" t="str">
        <f t="shared" si="128"/>
        <v/>
      </c>
      <c r="W698" s="97" t="str">
        <f t="shared" si="129"/>
        <v/>
      </c>
      <c r="X698" s="96">
        <f t="shared" si="130"/>
        <v>0</v>
      </c>
      <c r="Y698" s="96" t="str">
        <f t="shared" si="135"/>
        <v/>
      </c>
      <c r="Z698" s="96" t="str">
        <f t="shared" si="133"/>
        <v>年0月</v>
      </c>
      <c r="AA698" s="96">
        <f t="shared" si="136"/>
        <v>2000</v>
      </c>
      <c r="AB698" s="96">
        <f t="shared" si="134"/>
        <v>2000</v>
      </c>
      <c r="AC698" s="96"/>
      <c r="AD698" s="96"/>
    </row>
    <row r="699" spans="1:30" ht="18.75" customHeight="1">
      <c r="A699" s="62"/>
      <c r="B699" s="23" t="str">
        <f>IFERROR(VLOOKUP($A699,②利用者名簿!$A:$D,2,0),"")</f>
        <v/>
      </c>
      <c r="C699" s="108" t="str">
        <f>IF(D699=0,"",IF(D699&gt;3,①基本情報!$B$5,①基本情報!$B$5+1))</f>
        <v/>
      </c>
      <c r="D699" s="65"/>
      <c r="E699" s="65"/>
      <c r="F699" s="35" t="str">
        <f t="shared" si="137"/>
        <v>//</v>
      </c>
      <c r="G699" s="62"/>
      <c r="H699" s="62"/>
      <c r="I699" s="23" t="str">
        <f t="shared" si="131"/>
        <v/>
      </c>
      <c r="J699" s="62"/>
      <c r="K699" s="64"/>
      <c r="L699" s="64"/>
      <c r="M699" s="62"/>
      <c r="N699" s="23" t="str">
        <f>IFERROR(VLOOKUP($A699,②利用者名簿!$A:$D,3,0),"")</f>
        <v/>
      </c>
      <c r="O699" s="39" t="str">
        <f>IFERROR(2*①基本情報!$B$12*③入力シート!I699,"")</f>
        <v/>
      </c>
      <c r="P699" s="39" t="str">
        <f>IFERROR(N699*③入力シート!I699,"")</f>
        <v/>
      </c>
      <c r="Q699" s="23" t="str">
        <f>IFERROR(VLOOKUP($A699,②利用者名簿!$A:$D,4,0),"")</f>
        <v/>
      </c>
      <c r="S699" s="96">
        <f t="shared" si="132"/>
        <v>1</v>
      </c>
      <c r="T699" s="96" t="str">
        <f t="shared" si="126"/>
        <v/>
      </c>
      <c r="U699" s="96">
        <f t="shared" si="127"/>
        <v>0</v>
      </c>
      <c r="V699" s="96" t="str">
        <f t="shared" si="128"/>
        <v/>
      </c>
      <c r="W699" s="97" t="str">
        <f t="shared" si="129"/>
        <v/>
      </c>
      <c r="X699" s="96">
        <f t="shared" si="130"/>
        <v>0</v>
      </c>
      <c r="Y699" s="96" t="str">
        <f t="shared" si="135"/>
        <v/>
      </c>
      <c r="Z699" s="96" t="str">
        <f t="shared" si="133"/>
        <v>年0月</v>
      </c>
      <c r="AA699" s="96">
        <f t="shared" si="136"/>
        <v>2000</v>
      </c>
      <c r="AB699" s="96">
        <f t="shared" si="134"/>
        <v>2000</v>
      </c>
      <c r="AC699" s="96"/>
      <c r="AD699" s="96"/>
    </row>
    <row r="700" spans="1:30" ht="18.75" customHeight="1">
      <c r="A700" s="62"/>
      <c r="B700" s="23" t="str">
        <f>IFERROR(VLOOKUP($A700,②利用者名簿!$A:$D,2,0),"")</f>
        <v/>
      </c>
      <c r="C700" s="108" t="str">
        <f>IF(D700=0,"",IF(D700&gt;3,①基本情報!$B$5,①基本情報!$B$5+1))</f>
        <v/>
      </c>
      <c r="D700" s="65"/>
      <c r="E700" s="65"/>
      <c r="F700" s="35" t="str">
        <f t="shared" si="137"/>
        <v>//</v>
      </c>
      <c r="G700" s="62"/>
      <c r="H700" s="62"/>
      <c r="I700" s="23" t="str">
        <f t="shared" si="131"/>
        <v/>
      </c>
      <c r="J700" s="62"/>
      <c r="K700" s="64"/>
      <c r="L700" s="64"/>
      <c r="M700" s="62"/>
      <c r="N700" s="23" t="str">
        <f>IFERROR(VLOOKUP($A700,②利用者名簿!$A:$D,3,0),"")</f>
        <v/>
      </c>
      <c r="O700" s="39" t="str">
        <f>IFERROR(2*①基本情報!$B$12*③入力シート!I700,"")</f>
        <v/>
      </c>
      <c r="P700" s="39" t="str">
        <f>IFERROR(N700*③入力シート!I700,"")</f>
        <v/>
      </c>
      <c r="Q700" s="23" t="str">
        <f>IFERROR(VLOOKUP($A700,②利用者名簿!$A:$D,4,0),"")</f>
        <v/>
      </c>
      <c r="S700" s="96">
        <f t="shared" si="132"/>
        <v>1</v>
      </c>
      <c r="T700" s="96" t="str">
        <f t="shared" si="126"/>
        <v/>
      </c>
      <c r="U700" s="96">
        <f t="shared" si="127"/>
        <v>0</v>
      </c>
      <c r="V700" s="96" t="str">
        <f t="shared" si="128"/>
        <v/>
      </c>
      <c r="W700" s="97" t="str">
        <f t="shared" si="129"/>
        <v/>
      </c>
      <c r="X700" s="96">
        <f t="shared" si="130"/>
        <v>0</v>
      </c>
      <c r="Y700" s="96" t="str">
        <f t="shared" si="135"/>
        <v/>
      </c>
      <c r="Z700" s="96" t="str">
        <f t="shared" si="133"/>
        <v>年0月</v>
      </c>
      <c r="AA700" s="96">
        <f t="shared" si="136"/>
        <v>2000</v>
      </c>
      <c r="AB700" s="96">
        <f t="shared" si="134"/>
        <v>2000</v>
      </c>
      <c r="AC700" s="96"/>
      <c r="AD700" s="96"/>
    </row>
    <row r="701" spans="1:30" ht="18.75" customHeight="1">
      <c r="A701" s="62"/>
      <c r="B701" s="23" t="str">
        <f>IFERROR(VLOOKUP($A701,②利用者名簿!$A:$D,2,0),"")</f>
        <v/>
      </c>
      <c r="C701" s="108" t="str">
        <f>IF(D701=0,"",IF(D701&gt;3,①基本情報!$B$5,①基本情報!$B$5+1))</f>
        <v/>
      </c>
      <c r="D701" s="65"/>
      <c r="E701" s="65"/>
      <c r="F701" s="35" t="str">
        <f t="shared" si="137"/>
        <v>//</v>
      </c>
      <c r="G701" s="62"/>
      <c r="H701" s="62"/>
      <c r="I701" s="23" t="str">
        <f t="shared" si="131"/>
        <v/>
      </c>
      <c r="J701" s="62"/>
      <c r="K701" s="64"/>
      <c r="L701" s="64"/>
      <c r="M701" s="62"/>
      <c r="N701" s="23" t="str">
        <f>IFERROR(VLOOKUP($A701,②利用者名簿!$A:$D,3,0),"")</f>
        <v/>
      </c>
      <c r="O701" s="39" t="str">
        <f>IFERROR(2*①基本情報!$B$12*③入力シート!I701,"")</f>
        <v/>
      </c>
      <c r="P701" s="39" t="str">
        <f>IFERROR(N701*③入力シート!I701,"")</f>
        <v/>
      </c>
      <c r="Q701" s="23" t="str">
        <f>IFERROR(VLOOKUP($A701,②利用者名簿!$A:$D,4,0),"")</f>
        <v/>
      </c>
      <c r="S701" s="96">
        <f t="shared" si="132"/>
        <v>1</v>
      </c>
      <c r="T701" s="96" t="str">
        <f t="shared" si="126"/>
        <v/>
      </c>
      <c r="U701" s="96">
        <f t="shared" si="127"/>
        <v>0</v>
      </c>
      <c r="V701" s="96" t="str">
        <f t="shared" si="128"/>
        <v/>
      </c>
      <c r="W701" s="97" t="str">
        <f t="shared" si="129"/>
        <v/>
      </c>
      <c r="X701" s="96">
        <f t="shared" si="130"/>
        <v>0</v>
      </c>
      <c r="Y701" s="96" t="str">
        <f t="shared" si="135"/>
        <v/>
      </c>
      <c r="Z701" s="96" t="str">
        <f t="shared" si="133"/>
        <v>年0月</v>
      </c>
      <c r="AA701" s="96">
        <f t="shared" si="136"/>
        <v>2000</v>
      </c>
      <c r="AB701" s="96">
        <f t="shared" si="134"/>
        <v>2000</v>
      </c>
      <c r="AC701" s="96"/>
      <c r="AD701" s="96"/>
    </row>
    <row r="702" spans="1:30" ht="18.75" customHeight="1">
      <c r="A702" s="62"/>
      <c r="B702" s="23" t="str">
        <f>IFERROR(VLOOKUP($A702,②利用者名簿!$A:$D,2,0),"")</f>
        <v/>
      </c>
      <c r="C702" s="108" t="str">
        <f>IF(D702=0,"",IF(D702&gt;3,①基本情報!$B$5,①基本情報!$B$5+1))</f>
        <v/>
      </c>
      <c r="D702" s="65"/>
      <c r="E702" s="65"/>
      <c r="F702" s="35" t="str">
        <f t="shared" si="137"/>
        <v>//</v>
      </c>
      <c r="G702" s="62"/>
      <c r="H702" s="62"/>
      <c r="I702" s="23" t="str">
        <f t="shared" si="131"/>
        <v/>
      </c>
      <c r="J702" s="62"/>
      <c r="K702" s="64"/>
      <c r="L702" s="64"/>
      <c r="M702" s="62"/>
      <c r="N702" s="23" t="str">
        <f>IFERROR(VLOOKUP($A702,②利用者名簿!$A:$D,3,0),"")</f>
        <v/>
      </c>
      <c r="O702" s="39" t="str">
        <f>IFERROR(2*①基本情報!$B$12*③入力シート!I702,"")</f>
        <v/>
      </c>
      <c r="P702" s="39" t="str">
        <f>IFERROR(N702*③入力シート!I702,"")</f>
        <v/>
      </c>
      <c r="Q702" s="23" t="str">
        <f>IFERROR(VLOOKUP($A702,②利用者名簿!$A:$D,4,0),"")</f>
        <v/>
      </c>
      <c r="S702" s="96">
        <f t="shared" si="132"/>
        <v>1</v>
      </c>
      <c r="T702" s="96" t="str">
        <f t="shared" si="126"/>
        <v/>
      </c>
      <c r="U702" s="96">
        <f t="shared" si="127"/>
        <v>0</v>
      </c>
      <c r="V702" s="96" t="str">
        <f t="shared" si="128"/>
        <v/>
      </c>
      <c r="W702" s="97" t="str">
        <f t="shared" si="129"/>
        <v/>
      </c>
      <c r="X702" s="96">
        <f t="shared" si="130"/>
        <v>0</v>
      </c>
      <c r="Y702" s="96" t="str">
        <f t="shared" si="135"/>
        <v/>
      </c>
      <c r="Z702" s="96" t="str">
        <f t="shared" si="133"/>
        <v>年0月</v>
      </c>
      <c r="AA702" s="96">
        <f t="shared" si="136"/>
        <v>2000</v>
      </c>
      <c r="AB702" s="96">
        <f t="shared" si="134"/>
        <v>2000</v>
      </c>
      <c r="AC702" s="96"/>
      <c r="AD702" s="96"/>
    </row>
    <row r="703" spans="1:30" ht="18.75" customHeight="1">
      <c r="A703" s="62"/>
      <c r="B703" s="23" t="str">
        <f>IFERROR(VLOOKUP($A703,②利用者名簿!$A:$D,2,0),"")</f>
        <v/>
      </c>
      <c r="C703" s="108" t="str">
        <f>IF(D703=0,"",IF(D703&gt;3,①基本情報!$B$5,①基本情報!$B$5+1))</f>
        <v/>
      </c>
      <c r="D703" s="65"/>
      <c r="E703" s="65"/>
      <c r="F703" s="35" t="str">
        <f t="shared" si="137"/>
        <v>//</v>
      </c>
      <c r="G703" s="62"/>
      <c r="H703" s="62"/>
      <c r="I703" s="23" t="str">
        <f t="shared" si="131"/>
        <v/>
      </c>
      <c r="J703" s="62"/>
      <c r="K703" s="64"/>
      <c r="L703" s="64"/>
      <c r="M703" s="62"/>
      <c r="N703" s="23" t="str">
        <f>IFERROR(VLOOKUP($A703,②利用者名簿!$A:$D,3,0),"")</f>
        <v/>
      </c>
      <c r="O703" s="39" t="str">
        <f>IFERROR(2*①基本情報!$B$12*③入力シート!I703,"")</f>
        <v/>
      </c>
      <c r="P703" s="39" t="str">
        <f>IFERROR(N703*③入力シート!I703,"")</f>
        <v/>
      </c>
      <c r="Q703" s="23" t="str">
        <f>IFERROR(VLOOKUP($A703,②利用者名簿!$A:$D,4,0),"")</f>
        <v/>
      </c>
      <c r="S703" s="96">
        <f t="shared" si="132"/>
        <v>1</v>
      </c>
      <c r="T703" s="96" t="str">
        <f t="shared" si="126"/>
        <v/>
      </c>
      <c r="U703" s="96">
        <f t="shared" si="127"/>
        <v>0</v>
      </c>
      <c r="V703" s="96" t="str">
        <f t="shared" si="128"/>
        <v/>
      </c>
      <c r="W703" s="97" t="str">
        <f t="shared" si="129"/>
        <v/>
      </c>
      <c r="X703" s="96">
        <f t="shared" si="130"/>
        <v>0</v>
      </c>
      <c r="Y703" s="96" t="str">
        <f t="shared" si="135"/>
        <v/>
      </c>
      <c r="Z703" s="96" t="str">
        <f t="shared" si="133"/>
        <v>年0月</v>
      </c>
      <c r="AA703" s="96">
        <f t="shared" si="136"/>
        <v>2000</v>
      </c>
      <c r="AB703" s="96">
        <f t="shared" si="134"/>
        <v>2000</v>
      </c>
      <c r="AC703" s="96"/>
      <c r="AD703" s="96"/>
    </row>
    <row r="704" spans="1:30" ht="18.75" customHeight="1">
      <c r="A704" s="62"/>
      <c r="B704" s="23" t="str">
        <f>IFERROR(VLOOKUP($A704,②利用者名簿!$A:$D,2,0),"")</f>
        <v/>
      </c>
      <c r="C704" s="108" t="str">
        <f>IF(D704=0,"",IF(D704&gt;3,①基本情報!$B$5,①基本情報!$B$5+1))</f>
        <v/>
      </c>
      <c r="D704" s="65"/>
      <c r="E704" s="65"/>
      <c r="F704" s="35" t="str">
        <f t="shared" si="137"/>
        <v>//</v>
      </c>
      <c r="G704" s="62"/>
      <c r="H704" s="62"/>
      <c r="I704" s="23" t="str">
        <f t="shared" si="131"/>
        <v/>
      </c>
      <c r="J704" s="62"/>
      <c r="K704" s="64"/>
      <c r="L704" s="64"/>
      <c r="M704" s="62"/>
      <c r="N704" s="23" t="str">
        <f>IFERROR(VLOOKUP($A704,②利用者名簿!$A:$D,3,0),"")</f>
        <v/>
      </c>
      <c r="O704" s="39" t="str">
        <f>IFERROR(2*①基本情報!$B$12*③入力シート!I704,"")</f>
        <v/>
      </c>
      <c r="P704" s="39" t="str">
        <f>IFERROR(N704*③入力シート!I704,"")</f>
        <v/>
      </c>
      <c r="Q704" s="23" t="str">
        <f>IFERROR(VLOOKUP($A704,②利用者名簿!$A:$D,4,0),"")</f>
        <v/>
      </c>
      <c r="S704" s="96">
        <f t="shared" si="132"/>
        <v>1</v>
      </c>
      <c r="T704" s="96" t="str">
        <f t="shared" si="126"/>
        <v/>
      </c>
      <c r="U704" s="96">
        <f t="shared" si="127"/>
        <v>0</v>
      </c>
      <c r="V704" s="96" t="str">
        <f t="shared" si="128"/>
        <v/>
      </c>
      <c r="W704" s="97" t="str">
        <f t="shared" si="129"/>
        <v/>
      </c>
      <c r="X704" s="96">
        <f t="shared" si="130"/>
        <v>0</v>
      </c>
      <c r="Y704" s="96" t="str">
        <f t="shared" si="135"/>
        <v/>
      </c>
      <c r="Z704" s="96" t="str">
        <f t="shared" si="133"/>
        <v>年0月</v>
      </c>
      <c r="AA704" s="96">
        <f t="shared" si="136"/>
        <v>2000</v>
      </c>
      <c r="AB704" s="96">
        <f t="shared" si="134"/>
        <v>2000</v>
      </c>
      <c r="AC704" s="96"/>
      <c r="AD704" s="96"/>
    </row>
    <row r="705" spans="1:30" ht="18.75" customHeight="1">
      <c r="A705" s="62"/>
      <c r="B705" s="23" t="str">
        <f>IFERROR(VLOOKUP($A705,②利用者名簿!$A:$D,2,0),"")</f>
        <v/>
      </c>
      <c r="C705" s="108" t="str">
        <f>IF(D705=0,"",IF(D705&gt;3,①基本情報!$B$5,①基本情報!$B$5+1))</f>
        <v/>
      </c>
      <c r="D705" s="65"/>
      <c r="E705" s="65"/>
      <c r="F705" s="35" t="str">
        <f t="shared" si="137"/>
        <v>//</v>
      </c>
      <c r="G705" s="62"/>
      <c r="H705" s="62"/>
      <c r="I705" s="23" t="str">
        <f t="shared" si="131"/>
        <v/>
      </c>
      <c r="J705" s="62"/>
      <c r="K705" s="64"/>
      <c r="L705" s="64"/>
      <c r="M705" s="62"/>
      <c r="N705" s="23" t="str">
        <f>IFERROR(VLOOKUP($A705,②利用者名簿!$A:$D,3,0),"")</f>
        <v/>
      </c>
      <c r="O705" s="39" t="str">
        <f>IFERROR(2*①基本情報!$B$12*③入力シート!I705,"")</f>
        <v/>
      </c>
      <c r="P705" s="39" t="str">
        <f>IFERROR(N705*③入力シート!I705,"")</f>
        <v/>
      </c>
      <c r="Q705" s="23" t="str">
        <f>IFERROR(VLOOKUP($A705,②利用者名簿!$A:$D,4,0),"")</f>
        <v/>
      </c>
      <c r="S705" s="96">
        <f t="shared" si="132"/>
        <v>1</v>
      </c>
      <c r="T705" s="96" t="str">
        <f t="shared" si="126"/>
        <v/>
      </c>
      <c r="U705" s="96">
        <f t="shared" si="127"/>
        <v>0</v>
      </c>
      <c r="V705" s="96" t="str">
        <f t="shared" si="128"/>
        <v/>
      </c>
      <c r="W705" s="97" t="str">
        <f t="shared" si="129"/>
        <v/>
      </c>
      <c r="X705" s="96">
        <f t="shared" si="130"/>
        <v>0</v>
      </c>
      <c r="Y705" s="96" t="str">
        <f t="shared" si="135"/>
        <v/>
      </c>
      <c r="Z705" s="96" t="str">
        <f t="shared" si="133"/>
        <v>年0月</v>
      </c>
      <c r="AA705" s="96">
        <f t="shared" si="136"/>
        <v>2000</v>
      </c>
      <c r="AB705" s="96">
        <f t="shared" si="134"/>
        <v>2000</v>
      </c>
      <c r="AC705" s="96"/>
      <c r="AD705" s="96"/>
    </row>
    <row r="706" spans="1:30" ht="18.75" customHeight="1">
      <c r="A706" s="62"/>
      <c r="B706" s="23" t="str">
        <f>IFERROR(VLOOKUP($A706,②利用者名簿!$A:$D,2,0),"")</f>
        <v/>
      </c>
      <c r="C706" s="108" t="str">
        <f>IF(D706=0,"",IF(D706&gt;3,①基本情報!$B$5,①基本情報!$B$5+1))</f>
        <v/>
      </c>
      <c r="D706" s="65"/>
      <c r="E706" s="65"/>
      <c r="F706" s="35" t="str">
        <f t="shared" si="137"/>
        <v>//</v>
      </c>
      <c r="G706" s="62"/>
      <c r="H706" s="62"/>
      <c r="I706" s="23" t="str">
        <f t="shared" si="131"/>
        <v/>
      </c>
      <c r="J706" s="62"/>
      <c r="K706" s="64"/>
      <c r="L706" s="64"/>
      <c r="M706" s="62"/>
      <c r="N706" s="23" t="str">
        <f>IFERROR(VLOOKUP($A706,②利用者名簿!$A:$D,3,0),"")</f>
        <v/>
      </c>
      <c r="O706" s="39" t="str">
        <f>IFERROR(2*①基本情報!$B$12*③入力シート!I706,"")</f>
        <v/>
      </c>
      <c r="P706" s="39" t="str">
        <f>IFERROR(N706*③入力シート!I706,"")</f>
        <v/>
      </c>
      <c r="Q706" s="23" t="str">
        <f>IFERROR(VLOOKUP($A706,②利用者名簿!$A:$D,4,0),"")</f>
        <v/>
      </c>
      <c r="S706" s="96">
        <f t="shared" si="132"/>
        <v>1</v>
      </c>
      <c r="T706" s="96" t="str">
        <f t="shared" si="126"/>
        <v/>
      </c>
      <c r="U706" s="96">
        <f t="shared" si="127"/>
        <v>0</v>
      </c>
      <c r="V706" s="96" t="str">
        <f t="shared" si="128"/>
        <v/>
      </c>
      <c r="W706" s="97" t="str">
        <f t="shared" si="129"/>
        <v/>
      </c>
      <c r="X706" s="96">
        <f t="shared" si="130"/>
        <v>0</v>
      </c>
      <c r="Y706" s="96" t="str">
        <f t="shared" si="135"/>
        <v/>
      </c>
      <c r="Z706" s="96" t="str">
        <f t="shared" si="133"/>
        <v>年0月</v>
      </c>
      <c r="AA706" s="96">
        <f t="shared" si="136"/>
        <v>2000</v>
      </c>
      <c r="AB706" s="96">
        <f t="shared" si="134"/>
        <v>2000</v>
      </c>
      <c r="AC706" s="96"/>
      <c r="AD706" s="96"/>
    </row>
    <row r="707" spans="1:30" ht="18.75" customHeight="1">
      <c r="A707" s="62"/>
      <c r="B707" s="23" t="str">
        <f>IFERROR(VLOOKUP($A707,②利用者名簿!$A:$D,2,0),"")</f>
        <v/>
      </c>
      <c r="C707" s="108" t="str">
        <f>IF(D707=0,"",IF(D707&gt;3,①基本情報!$B$5,①基本情報!$B$5+1))</f>
        <v/>
      </c>
      <c r="D707" s="65"/>
      <c r="E707" s="65"/>
      <c r="F707" s="35" t="str">
        <f t="shared" si="137"/>
        <v>//</v>
      </c>
      <c r="G707" s="62"/>
      <c r="H707" s="62"/>
      <c r="I707" s="23" t="str">
        <f t="shared" si="131"/>
        <v/>
      </c>
      <c r="J707" s="62"/>
      <c r="K707" s="64"/>
      <c r="L707" s="64"/>
      <c r="M707" s="62"/>
      <c r="N707" s="23" t="str">
        <f>IFERROR(VLOOKUP($A707,②利用者名簿!$A:$D,3,0),"")</f>
        <v/>
      </c>
      <c r="O707" s="39" t="str">
        <f>IFERROR(2*①基本情報!$B$12*③入力シート!I707,"")</f>
        <v/>
      </c>
      <c r="P707" s="39" t="str">
        <f>IFERROR(N707*③入力シート!I707,"")</f>
        <v/>
      </c>
      <c r="Q707" s="23" t="str">
        <f>IFERROR(VLOOKUP($A707,②利用者名簿!$A:$D,4,0),"")</f>
        <v/>
      </c>
      <c r="S707" s="96">
        <f t="shared" si="132"/>
        <v>1</v>
      </c>
      <c r="T707" s="96" t="str">
        <f t="shared" si="126"/>
        <v/>
      </c>
      <c r="U707" s="96">
        <f t="shared" si="127"/>
        <v>0</v>
      </c>
      <c r="V707" s="96" t="str">
        <f t="shared" si="128"/>
        <v/>
      </c>
      <c r="W707" s="97" t="str">
        <f t="shared" si="129"/>
        <v/>
      </c>
      <c r="X707" s="96">
        <f t="shared" si="130"/>
        <v>0</v>
      </c>
      <c r="Y707" s="96" t="str">
        <f t="shared" si="135"/>
        <v/>
      </c>
      <c r="Z707" s="96" t="str">
        <f t="shared" si="133"/>
        <v>年0月</v>
      </c>
      <c r="AA707" s="96">
        <f t="shared" si="136"/>
        <v>2000</v>
      </c>
      <c r="AB707" s="96">
        <f t="shared" si="134"/>
        <v>2000</v>
      </c>
      <c r="AC707" s="96"/>
      <c r="AD707" s="96"/>
    </row>
    <row r="708" spans="1:30" ht="18.75" customHeight="1">
      <c r="A708" s="62"/>
      <c r="B708" s="23" t="str">
        <f>IFERROR(VLOOKUP($A708,②利用者名簿!$A:$D,2,0),"")</f>
        <v/>
      </c>
      <c r="C708" s="108" t="str">
        <f>IF(D708=0,"",IF(D708&gt;3,①基本情報!$B$5,①基本情報!$B$5+1))</f>
        <v/>
      </c>
      <c r="D708" s="65"/>
      <c r="E708" s="65"/>
      <c r="F708" s="35" t="str">
        <f t="shared" si="137"/>
        <v>//</v>
      </c>
      <c r="G708" s="62"/>
      <c r="H708" s="62"/>
      <c r="I708" s="23" t="str">
        <f t="shared" si="131"/>
        <v/>
      </c>
      <c r="J708" s="62"/>
      <c r="K708" s="64"/>
      <c r="L708" s="64"/>
      <c r="M708" s="62"/>
      <c r="N708" s="23" t="str">
        <f>IFERROR(VLOOKUP($A708,②利用者名簿!$A:$D,3,0),"")</f>
        <v/>
      </c>
      <c r="O708" s="39" t="str">
        <f>IFERROR(2*①基本情報!$B$12*③入力シート!I708,"")</f>
        <v/>
      </c>
      <c r="P708" s="39" t="str">
        <f>IFERROR(N708*③入力シート!I708,"")</f>
        <v/>
      </c>
      <c r="Q708" s="23" t="str">
        <f>IFERROR(VLOOKUP($A708,②利用者名簿!$A:$D,4,0),"")</f>
        <v/>
      </c>
      <c r="S708" s="96">
        <f t="shared" si="132"/>
        <v>1</v>
      </c>
      <c r="T708" s="96" t="str">
        <f t="shared" si="126"/>
        <v/>
      </c>
      <c r="U708" s="96">
        <f t="shared" si="127"/>
        <v>0</v>
      </c>
      <c r="V708" s="96" t="str">
        <f t="shared" si="128"/>
        <v/>
      </c>
      <c r="W708" s="97" t="str">
        <f t="shared" si="129"/>
        <v/>
      </c>
      <c r="X708" s="96">
        <f t="shared" si="130"/>
        <v>0</v>
      </c>
      <c r="Y708" s="96" t="str">
        <f t="shared" si="135"/>
        <v/>
      </c>
      <c r="Z708" s="96" t="str">
        <f t="shared" si="133"/>
        <v>年0月</v>
      </c>
      <c r="AA708" s="96">
        <f t="shared" si="136"/>
        <v>2000</v>
      </c>
      <c r="AB708" s="96">
        <f t="shared" si="134"/>
        <v>2000</v>
      </c>
      <c r="AC708" s="96"/>
      <c r="AD708" s="96"/>
    </row>
    <row r="709" spans="1:30" ht="18.75" customHeight="1">
      <c r="A709" s="62"/>
      <c r="B709" s="23" t="str">
        <f>IFERROR(VLOOKUP($A709,②利用者名簿!$A:$D,2,0),"")</f>
        <v/>
      </c>
      <c r="C709" s="108" t="str">
        <f>IF(D709=0,"",IF(D709&gt;3,①基本情報!$B$5,①基本情報!$B$5+1))</f>
        <v/>
      </c>
      <c r="D709" s="65"/>
      <c r="E709" s="65"/>
      <c r="F709" s="35" t="str">
        <f t="shared" si="137"/>
        <v>//</v>
      </c>
      <c r="G709" s="62"/>
      <c r="H709" s="62"/>
      <c r="I709" s="23" t="str">
        <f t="shared" si="131"/>
        <v/>
      </c>
      <c r="J709" s="62"/>
      <c r="K709" s="64"/>
      <c r="L709" s="64"/>
      <c r="M709" s="62"/>
      <c r="N709" s="23" t="str">
        <f>IFERROR(VLOOKUP($A709,②利用者名簿!$A:$D,3,0),"")</f>
        <v/>
      </c>
      <c r="O709" s="39" t="str">
        <f>IFERROR(2*①基本情報!$B$12*③入力シート!I709,"")</f>
        <v/>
      </c>
      <c r="P709" s="39" t="str">
        <f>IFERROR(N709*③入力シート!I709,"")</f>
        <v/>
      </c>
      <c r="Q709" s="23" t="str">
        <f>IFERROR(VLOOKUP($A709,②利用者名簿!$A:$D,4,0),"")</f>
        <v/>
      </c>
      <c r="S709" s="96">
        <f t="shared" si="132"/>
        <v>1</v>
      </c>
      <c r="T709" s="96" t="str">
        <f t="shared" ref="T709:T772" si="138">IF(D709=0,"",(A709*1000000+C709*100+D709))</f>
        <v/>
      </c>
      <c r="U709" s="96">
        <f t="shared" ref="U709:U772" si="139">A709</f>
        <v>0</v>
      </c>
      <c r="V709" s="96" t="str">
        <f t="shared" ref="V709:V772" si="140">B709</f>
        <v/>
      </c>
      <c r="W709" s="97" t="str">
        <f t="shared" ref="W709:W772" si="141">C709</f>
        <v/>
      </c>
      <c r="X709" s="96">
        <f t="shared" ref="X709:X772" si="142">D709</f>
        <v>0</v>
      </c>
      <c r="Y709" s="96" t="str">
        <f t="shared" si="135"/>
        <v/>
      </c>
      <c r="Z709" s="96" t="str">
        <f t="shared" si="133"/>
        <v>年0月</v>
      </c>
      <c r="AA709" s="96">
        <f t="shared" si="136"/>
        <v>2000</v>
      </c>
      <c r="AB709" s="96">
        <f t="shared" si="134"/>
        <v>2000</v>
      </c>
      <c r="AC709" s="96"/>
      <c r="AD709" s="96"/>
    </row>
    <row r="710" spans="1:30" ht="18.75" customHeight="1">
      <c r="A710" s="62"/>
      <c r="B710" s="23" t="str">
        <f>IFERROR(VLOOKUP($A710,②利用者名簿!$A:$D,2,0),"")</f>
        <v/>
      </c>
      <c r="C710" s="108" t="str">
        <f>IF(D710=0,"",IF(D710&gt;3,①基本情報!$B$5,①基本情報!$B$5+1))</f>
        <v/>
      </c>
      <c r="D710" s="65"/>
      <c r="E710" s="65"/>
      <c r="F710" s="35" t="str">
        <f t="shared" si="137"/>
        <v>//</v>
      </c>
      <c r="G710" s="62"/>
      <c r="H710" s="62"/>
      <c r="I710" s="23" t="str">
        <f t="shared" ref="I710:I773" si="143">IFERROR(MROUND((ROUNDDOWN($H710,-2)-ROUNDDOWN($G710,-2))/100+(RIGHT($H710,2)-RIGHT($G710,2))/60,0.5),"")</f>
        <v/>
      </c>
      <c r="J710" s="62"/>
      <c r="K710" s="64"/>
      <c r="L710" s="64"/>
      <c r="M710" s="62"/>
      <c r="N710" s="23" t="str">
        <f>IFERROR(VLOOKUP($A710,②利用者名簿!$A:$D,3,0),"")</f>
        <v/>
      </c>
      <c r="O710" s="39" t="str">
        <f>IFERROR(2*①基本情報!$B$12*③入力シート!I710,"")</f>
        <v/>
      </c>
      <c r="P710" s="39" t="str">
        <f>IFERROR(N710*③入力シート!I710,"")</f>
        <v/>
      </c>
      <c r="Q710" s="23" t="str">
        <f>IFERROR(VLOOKUP($A710,②利用者名簿!$A:$D,4,0),"")</f>
        <v/>
      </c>
      <c r="S710" s="96">
        <f t="shared" ref="S710:S773" si="144">IF(U710=0,S709,IF(T710=T709,S709,S709+1))</f>
        <v>1</v>
      </c>
      <c r="T710" s="96" t="str">
        <f t="shared" si="138"/>
        <v/>
      </c>
      <c r="U710" s="96">
        <f t="shared" si="139"/>
        <v>0</v>
      </c>
      <c r="V710" s="96" t="str">
        <f t="shared" si="140"/>
        <v/>
      </c>
      <c r="W710" s="97" t="str">
        <f t="shared" si="141"/>
        <v/>
      </c>
      <c r="X710" s="96">
        <f t="shared" si="142"/>
        <v>0</v>
      </c>
      <c r="Y710" s="96" t="str">
        <f t="shared" si="135"/>
        <v/>
      </c>
      <c r="Z710" s="96" t="str">
        <f t="shared" ref="Z710:Z773" si="145">IF(W710=0,"",W710&amp;"年"&amp;X710&amp;"月")</f>
        <v>年0月</v>
      </c>
      <c r="AA710" s="96">
        <f t="shared" si="136"/>
        <v>2000</v>
      </c>
      <c r="AB710" s="96">
        <f t="shared" ref="AB710:AB773" si="146">U710*100+AA710</f>
        <v>2000</v>
      </c>
      <c r="AC710" s="96"/>
      <c r="AD710" s="96"/>
    </row>
    <row r="711" spans="1:30" ht="18.75" customHeight="1">
      <c r="A711" s="62"/>
      <c r="B711" s="23" t="str">
        <f>IFERROR(VLOOKUP($A711,②利用者名簿!$A:$D,2,0),"")</f>
        <v/>
      </c>
      <c r="C711" s="108" t="str">
        <f>IF(D711=0,"",IF(D711&gt;3,①基本情報!$B$5,①基本情報!$B$5+1))</f>
        <v/>
      </c>
      <c r="D711" s="65"/>
      <c r="E711" s="65"/>
      <c r="F711" s="35" t="str">
        <f t="shared" si="137"/>
        <v>//</v>
      </c>
      <c r="G711" s="62"/>
      <c r="H711" s="62"/>
      <c r="I711" s="23" t="str">
        <f t="shared" si="143"/>
        <v/>
      </c>
      <c r="J711" s="62"/>
      <c r="K711" s="64"/>
      <c r="L711" s="64"/>
      <c r="M711" s="62"/>
      <c r="N711" s="23" t="str">
        <f>IFERROR(VLOOKUP($A711,②利用者名簿!$A:$D,3,0),"")</f>
        <v/>
      </c>
      <c r="O711" s="39" t="str">
        <f>IFERROR(2*①基本情報!$B$12*③入力シート!I711,"")</f>
        <v/>
      </c>
      <c r="P711" s="39" t="str">
        <f>IFERROR(N711*③入力シート!I711,"")</f>
        <v/>
      </c>
      <c r="Q711" s="23" t="str">
        <f>IFERROR(VLOOKUP($A711,②利用者名簿!$A:$D,4,0),"")</f>
        <v/>
      </c>
      <c r="S711" s="96">
        <f t="shared" si="144"/>
        <v>1</v>
      </c>
      <c r="T711" s="96" t="str">
        <f t="shared" si="138"/>
        <v/>
      </c>
      <c r="U711" s="96">
        <f t="shared" si="139"/>
        <v>0</v>
      </c>
      <c r="V711" s="96" t="str">
        <f t="shared" si="140"/>
        <v/>
      </c>
      <c r="W711" s="97" t="str">
        <f t="shared" si="141"/>
        <v/>
      </c>
      <c r="X711" s="96">
        <f t="shared" si="142"/>
        <v>0</v>
      </c>
      <c r="Y711" s="96" t="str">
        <f t="shared" si="135"/>
        <v/>
      </c>
      <c r="Z711" s="96" t="str">
        <f t="shared" si="145"/>
        <v>年0月</v>
      </c>
      <c r="AA711" s="96">
        <f t="shared" si="136"/>
        <v>2000</v>
      </c>
      <c r="AB711" s="96">
        <f t="shared" si="146"/>
        <v>2000</v>
      </c>
      <c r="AC711" s="96"/>
      <c r="AD711" s="96"/>
    </row>
    <row r="712" spans="1:30" ht="18.75" customHeight="1">
      <c r="A712" s="62"/>
      <c r="B712" s="23" t="str">
        <f>IFERROR(VLOOKUP($A712,②利用者名簿!$A:$D,2,0),"")</f>
        <v/>
      </c>
      <c r="C712" s="108" t="str">
        <f>IF(D712=0,"",IF(D712&gt;3,①基本情報!$B$5,①基本情報!$B$5+1))</f>
        <v/>
      </c>
      <c r="D712" s="65"/>
      <c r="E712" s="65"/>
      <c r="F712" s="35" t="str">
        <f t="shared" si="137"/>
        <v>//</v>
      </c>
      <c r="G712" s="62"/>
      <c r="H712" s="62"/>
      <c r="I712" s="23" t="str">
        <f t="shared" si="143"/>
        <v/>
      </c>
      <c r="J712" s="62"/>
      <c r="K712" s="64"/>
      <c r="L712" s="64"/>
      <c r="M712" s="62"/>
      <c r="N712" s="23" t="str">
        <f>IFERROR(VLOOKUP($A712,②利用者名簿!$A:$D,3,0),"")</f>
        <v/>
      </c>
      <c r="O712" s="39" t="str">
        <f>IFERROR(2*①基本情報!$B$12*③入力シート!I712,"")</f>
        <v/>
      </c>
      <c r="P712" s="39" t="str">
        <f>IFERROR(N712*③入力シート!I712,"")</f>
        <v/>
      </c>
      <c r="Q712" s="23" t="str">
        <f>IFERROR(VLOOKUP($A712,②利用者名簿!$A:$D,4,0),"")</f>
        <v/>
      </c>
      <c r="S712" s="96">
        <f t="shared" si="144"/>
        <v>1</v>
      </c>
      <c r="T712" s="96" t="str">
        <f t="shared" si="138"/>
        <v/>
      </c>
      <c r="U712" s="96">
        <f t="shared" si="139"/>
        <v>0</v>
      </c>
      <c r="V712" s="96" t="str">
        <f t="shared" si="140"/>
        <v/>
      </c>
      <c r="W712" s="97" t="str">
        <f t="shared" si="141"/>
        <v/>
      </c>
      <c r="X712" s="96">
        <f t="shared" si="142"/>
        <v>0</v>
      </c>
      <c r="Y712" s="96" t="str">
        <f t="shared" si="135"/>
        <v/>
      </c>
      <c r="Z712" s="96" t="str">
        <f t="shared" si="145"/>
        <v>年0月</v>
      </c>
      <c r="AA712" s="96">
        <f t="shared" si="136"/>
        <v>2000</v>
      </c>
      <c r="AB712" s="96">
        <f t="shared" si="146"/>
        <v>2000</v>
      </c>
      <c r="AC712" s="96"/>
      <c r="AD712" s="96"/>
    </row>
    <row r="713" spans="1:30" ht="18.75" customHeight="1">
      <c r="A713" s="62"/>
      <c r="B713" s="23" t="str">
        <f>IFERROR(VLOOKUP($A713,②利用者名簿!$A:$D,2,0),"")</f>
        <v/>
      </c>
      <c r="C713" s="108" t="str">
        <f>IF(D713=0,"",IF(D713&gt;3,①基本情報!$B$5,①基本情報!$B$5+1))</f>
        <v/>
      </c>
      <c r="D713" s="65"/>
      <c r="E713" s="65"/>
      <c r="F713" s="35" t="str">
        <f t="shared" si="137"/>
        <v>//</v>
      </c>
      <c r="G713" s="62"/>
      <c r="H713" s="62"/>
      <c r="I713" s="23" t="str">
        <f t="shared" si="143"/>
        <v/>
      </c>
      <c r="J713" s="62"/>
      <c r="K713" s="64"/>
      <c r="L713" s="64"/>
      <c r="M713" s="62"/>
      <c r="N713" s="23" t="str">
        <f>IFERROR(VLOOKUP($A713,②利用者名簿!$A:$D,3,0),"")</f>
        <v/>
      </c>
      <c r="O713" s="39" t="str">
        <f>IFERROR(2*①基本情報!$B$12*③入力シート!I713,"")</f>
        <v/>
      </c>
      <c r="P713" s="39" t="str">
        <f>IFERROR(N713*③入力シート!I713,"")</f>
        <v/>
      </c>
      <c r="Q713" s="23" t="str">
        <f>IFERROR(VLOOKUP($A713,②利用者名簿!$A:$D,4,0),"")</f>
        <v/>
      </c>
      <c r="S713" s="96">
        <f t="shared" si="144"/>
        <v>1</v>
      </c>
      <c r="T713" s="96" t="str">
        <f t="shared" si="138"/>
        <v/>
      </c>
      <c r="U713" s="96">
        <f t="shared" si="139"/>
        <v>0</v>
      </c>
      <c r="V713" s="96" t="str">
        <f t="shared" si="140"/>
        <v/>
      </c>
      <c r="W713" s="97" t="str">
        <f t="shared" si="141"/>
        <v/>
      </c>
      <c r="X713" s="96">
        <f t="shared" si="142"/>
        <v>0</v>
      </c>
      <c r="Y713" s="96" t="str">
        <f t="shared" si="135"/>
        <v/>
      </c>
      <c r="Z713" s="96" t="str">
        <f t="shared" si="145"/>
        <v>年0月</v>
      </c>
      <c r="AA713" s="96">
        <f t="shared" si="136"/>
        <v>2000</v>
      </c>
      <c r="AB713" s="96">
        <f t="shared" si="146"/>
        <v>2000</v>
      </c>
      <c r="AC713" s="96"/>
      <c r="AD713" s="96"/>
    </row>
    <row r="714" spans="1:30" ht="18.75" customHeight="1">
      <c r="A714" s="62"/>
      <c r="B714" s="23" t="str">
        <f>IFERROR(VLOOKUP($A714,②利用者名簿!$A:$D,2,0),"")</f>
        <v/>
      </c>
      <c r="C714" s="108" t="str">
        <f>IF(D714=0,"",IF(D714&gt;3,①基本情報!$B$5,①基本情報!$B$5+1))</f>
        <v/>
      </c>
      <c r="D714" s="65"/>
      <c r="E714" s="65"/>
      <c r="F714" s="35" t="str">
        <f t="shared" si="137"/>
        <v>//</v>
      </c>
      <c r="G714" s="62"/>
      <c r="H714" s="62"/>
      <c r="I714" s="23" t="str">
        <f t="shared" si="143"/>
        <v/>
      </c>
      <c r="J714" s="62"/>
      <c r="K714" s="64"/>
      <c r="L714" s="64"/>
      <c r="M714" s="62"/>
      <c r="N714" s="23" t="str">
        <f>IFERROR(VLOOKUP($A714,②利用者名簿!$A:$D,3,0),"")</f>
        <v/>
      </c>
      <c r="O714" s="39" t="str">
        <f>IFERROR(2*①基本情報!$B$12*③入力シート!I714,"")</f>
        <v/>
      </c>
      <c r="P714" s="39" t="str">
        <f>IFERROR(N714*③入力シート!I714,"")</f>
        <v/>
      </c>
      <c r="Q714" s="23" t="str">
        <f>IFERROR(VLOOKUP($A714,②利用者名簿!$A:$D,4,0),"")</f>
        <v/>
      </c>
      <c r="S714" s="96">
        <f t="shared" si="144"/>
        <v>1</v>
      </c>
      <c r="T714" s="96" t="str">
        <f t="shared" si="138"/>
        <v/>
      </c>
      <c r="U714" s="96">
        <f t="shared" si="139"/>
        <v>0</v>
      </c>
      <c r="V714" s="96" t="str">
        <f t="shared" si="140"/>
        <v/>
      </c>
      <c r="W714" s="97" t="str">
        <f t="shared" si="141"/>
        <v/>
      </c>
      <c r="X714" s="96">
        <f t="shared" si="142"/>
        <v>0</v>
      </c>
      <c r="Y714" s="96" t="str">
        <f t="shared" ref="Y714:Y777" si="147">IFERROR(IF(W714=0,"",$W714*100+X714),"")</f>
        <v/>
      </c>
      <c r="Z714" s="96" t="str">
        <f t="shared" si="145"/>
        <v>年0月</v>
      </c>
      <c r="AA714" s="96">
        <f t="shared" si="136"/>
        <v>2000</v>
      </c>
      <c r="AB714" s="96">
        <f t="shared" si="146"/>
        <v>2000</v>
      </c>
      <c r="AC714" s="96"/>
      <c r="AD714" s="96"/>
    </row>
    <row r="715" spans="1:30" ht="18.75" customHeight="1">
      <c r="A715" s="62"/>
      <c r="B715" s="23" t="str">
        <f>IFERROR(VLOOKUP($A715,②利用者名簿!$A:$D,2,0),"")</f>
        <v/>
      </c>
      <c r="C715" s="108" t="str">
        <f>IF(D715=0,"",IF(D715&gt;3,①基本情報!$B$5,①基本情報!$B$5+1))</f>
        <v/>
      </c>
      <c r="D715" s="65"/>
      <c r="E715" s="65"/>
      <c r="F715" s="35" t="str">
        <f t="shared" si="137"/>
        <v>//</v>
      </c>
      <c r="G715" s="62"/>
      <c r="H715" s="62"/>
      <c r="I715" s="23" t="str">
        <f t="shared" si="143"/>
        <v/>
      </c>
      <c r="J715" s="62"/>
      <c r="K715" s="64"/>
      <c r="L715" s="64"/>
      <c r="M715" s="62"/>
      <c r="N715" s="23" t="str">
        <f>IFERROR(VLOOKUP($A715,②利用者名簿!$A:$D,3,0),"")</f>
        <v/>
      </c>
      <c r="O715" s="39" t="str">
        <f>IFERROR(2*①基本情報!$B$12*③入力シート!I715,"")</f>
        <v/>
      </c>
      <c r="P715" s="39" t="str">
        <f>IFERROR(N715*③入力シート!I715,"")</f>
        <v/>
      </c>
      <c r="Q715" s="23" t="str">
        <f>IFERROR(VLOOKUP($A715,②利用者名簿!$A:$D,4,0),"")</f>
        <v/>
      </c>
      <c r="S715" s="96">
        <f t="shared" si="144"/>
        <v>1</v>
      </c>
      <c r="T715" s="96" t="str">
        <f t="shared" si="138"/>
        <v/>
      </c>
      <c r="U715" s="96">
        <f t="shared" si="139"/>
        <v>0</v>
      </c>
      <c r="V715" s="96" t="str">
        <f t="shared" si="140"/>
        <v/>
      </c>
      <c r="W715" s="97" t="str">
        <f t="shared" si="141"/>
        <v/>
      </c>
      <c r="X715" s="96">
        <f t="shared" si="142"/>
        <v>0</v>
      </c>
      <c r="Y715" s="96" t="str">
        <f t="shared" si="147"/>
        <v/>
      </c>
      <c r="Z715" s="96" t="str">
        <f t="shared" si="145"/>
        <v>年0月</v>
      </c>
      <c r="AA715" s="96">
        <f t="shared" si="136"/>
        <v>2000</v>
      </c>
      <c r="AB715" s="96">
        <f t="shared" si="146"/>
        <v>2000</v>
      </c>
      <c r="AC715" s="96"/>
      <c r="AD715" s="96"/>
    </row>
    <row r="716" spans="1:30" ht="18.75" customHeight="1">
      <c r="A716" s="62"/>
      <c r="B716" s="23" t="str">
        <f>IFERROR(VLOOKUP($A716,②利用者名簿!$A:$D,2,0),"")</f>
        <v/>
      </c>
      <c r="C716" s="108" t="str">
        <f>IF(D716=0,"",IF(D716&gt;3,①基本情報!$B$5,①基本情報!$B$5+1))</f>
        <v/>
      </c>
      <c r="D716" s="65"/>
      <c r="E716" s="65"/>
      <c r="F716" s="35" t="str">
        <f t="shared" si="137"/>
        <v>//</v>
      </c>
      <c r="G716" s="62"/>
      <c r="H716" s="62"/>
      <c r="I716" s="23" t="str">
        <f t="shared" si="143"/>
        <v/>
      </c>
      <c r="J716" s="62"/>
      <c r="K716" s="64"/>
      <c r="L716" s="64"/>
      <c r="M716" s="62"/>
      <c r="N716" s="23" t="str">
        <f>IFERROR(VLOOKUP($A716,②利用者名簿!$A:$D,3,0),"")</f>
        <v/>
      </c>
      <c r="O716" s="39" t="str">
        <f>IFERROR(2*①基本情報!$B$12*③入力シート!I716,"")</f>
        <v/>
      </c>
      <c r="P716" s="39" t="str">
        <f>IFERROR(N716*③入力シート!I716,"")</f>
        <v/>
      </c>
      <c r="Q716" s="23" t="str">
        <f>IFERROR(VLOOKUP($A716,②利用者名簿!$A:$D,4,0),"")</f>
        <v/>
      </c>
      <c r="S716" s="96">
        <f t="shared" si="144"/>
        <v>1</v>
      </c>
      <c r="T716" s="96" t="str">
        <f t="shared" si="138"/>
        <v/>
      </c>
      <c r="U716" s="96">
        <f t="shared" si="139"/>
        <v>0</v>
      </c>
      <c r="V716" s="96" t="str">
        <f t="shared" si="140"/>
        <v/>
      </c>
      <c r="W716" s="97" t="str">
        <f t="shared" si="141"/>
        <v/>
      </c>
      <c r="X716" s="96">
        <f t="shared" si="142"/>
        <v>0</v>
      </c>
      <c r="Y716" s="96" t="str">
        <f t="shared" si="147"/>
        <v/>
      </c>
      <c r="Z716" s="96" t="str">
        <f t="shared" si="145"/>
        <v>年0月</v>
      </c>
      <c r="AA716" s="96">
        <f t="shared" si="136"/>
        <v>2000</v>
      </c>
      <c r="AB716" s="96">
        <f t="shared" si="146"/>
        <v>2000</v>
      </c>
      <c r="AC716" s="96"/>
      <c r="AD716" s="96"/>
    </row>
    <row r="717" spans="1:30" ht="18.75" customHeight="1">
      <c r="A717" s="62"/>
      <c r="B717" s="23" t="str">
        <f>IFERROR(VLOOKUP($A717,②利用者名簿!$A:$D,2,0),"")</f>
        <v/>
      </c>
      <c r="C717" s="108" t="str">
        <f>IF(D717=0,"",IF(D717&gt;3,①基本情報!$B$5,①基本情報!$B$5+1))</f>
        <v/>
      </c>
      <c r="D717" s="65"/>
      <c r="E717" s="65"/>
      <c r="F717" s="35" t="str">
        <f t="shared" si="137"/>
        <v>//</v>
      </c>
      <c r="G717" s="62"/>
      <c r="H717" s="62"/>
      <c r="I717" s="23" t="str">
        <f t="shared" si="143"/>
        <v/>
      </c>
      <c r="J717" s="62"/>
      <c r="K717" s="64"/>
      <c r="L717" s="64"/>
      <c r="M717" s="62"/>
      <c r="N717" s="23" t="str">
        <f>IFERROR(VLOOKUP($A717,②利用者名簿!$A:$D,3,0),"")</f>
        <v/>
      </c>
      <c r="O717" s="39" t="str">
        <f>IFERROR(2*①基本情報!$B$12*③入力シート!I717,"")</f>
        <v/>
      </c>
      <c r="P717" s="39" t="str">
        <f>IFERROR(N717*③入力シート!I717,"")</f>
        <v/>
      </c>
      <c r="Q717" s="23" t="str">
        <f>IFERROR(VLOOKUP($A717,②利用者名簿!$A:$D,4,0),"")</f>
        <v/>
      </c>
      <c r="S717" s="96">
        <f t="shared" si="144"/>
        <v>1</v>
      </c>
      <c r="T717" s="96" t="str">
        <f t="shared" si="138"/>
        <v/>
      </c>
      <c r="U717" s="96">
        <f t="shared" si="139"/>
        <v>0</v>
      </c>
      <c r="V717" s="96" t="str">
        <f t="shared" si="140"/>
        <v/>
      </c>
      <c r="W717" s="97" t="str">
        <f t="shared" si="141"/>
        <v/>
      </c>
      <c r="X717" s="96">
        <f t="shared" si="142"/>
        <v>0</v>
      </c>
      <c r="Y717" s="96" t="str">
        <f t="shared" si="147"/>
        <v/>
      </c>
      <c r="Z717" s="96" t="str">
        <f t="shared" si="145"/>
        <v>年0月</v>
      </c>
      <c r="AA717" s="96">
        <f t="shared" si="136"/>
        <v>2000</v>
      </c>
      <c r="AB717" s="96">
        <f t="shared" si="146"/>
        <v>2000</v>
      </c>
      <c r="AC717" s="96"/>
      <c r="AD717" s="96"/>
    </row>
    <row r="718" spans="1:30" ht="18.75" customHeight="1">
      <c r="A718" s="62"/>
      <c r="B718" s="23" t="str">
        <f>IFERROR(VLOOKUP($A718,②利用者名簿!$A:$D,2,0),"")</f>
        <v/>
      </c>
      <c r="C718" s="108" t="str">
        <f>IF(D718=0,"",IF(D718&gt;3,①基本情報!$B$5,①基本情報!$B$5+1))</f>
        <v/>
      </c>
      <c r="D718" s="65"/>
      <c r="E718" s="65"/>
      <c r="F718" s="35" t="str">
        <f t="shared" si="137"/>
        <v>//</v>
      </c>
      <c r="G718" s="62"/>
      <c r="H718" s="62"/>
      <c r="I718" s="23" t="str">
        <f t="shared" si="143"/>
        <v/>
      </c>
      <c r="J718" s="62"/>
      <c r="K718" s="64"/>
      <c r="L718" s="64"/>
      <c r="M718" s="62"/>
      <c r="N718" s="23" t="str">
        <f>IFERROR(VLOOKUP($A718,②利用者名簿!$A:$D,3,0),"")</f>
        <v/>
      </c>
      <c r="O718" s="39" t="str">
        <f>IFERROR(2*①基本情報!$B$12*③入力シート!I718,"")</f>
        <v/>
      </c>
      <c r="P718" s="39" t="str">
        <f>IFERROR(N718*③入力シート!I718,"")</f>
        <v/>
      </c>
      <c r="Q718" s="23" t="str">
        <f>IFERROR(VLOOKUP($A718,②利用者名簿!$A:$D,4,0),"")</f>
        <v/>
      </c>
      <c r="S718" s="96">
        <f t="shared" si="144"/>
        <v>1</v>
      </c>
      <c r="T718" s="96" t="str">
        <f t="shared" si="138"/>
        <v/>
      </c>
      <c r="U718" s="96">
        <f t="shared" si="139"/>
        <v>0</v>
      </c>
      <c r="V718" s="96" t="str">
        <f t="shared" si="140"/>
        <v/>
      </c>
      <c r="W718" s="97" t="str">
        <f t="shared" si="141"/>
        <v/>
      </c>
      <c r="X718" s="96">
        <f t="shared" si="142"/>
        <v>0</v>
      </c>
      <c r="Y718" s="96" t="str">
        <f t="shared" si="147"/>
        <v/>
      </c>
      <c r="Z718" s="96" t="str">
        <f t="shared" si="145"/>
        <v>年0月</v>
      </c>
      <c r="AA718" s="96">
        <f t="shared" si="136"/>
        <v>2000</v>
      </c>
      <c r="AB718" s="96">
        <f t="shared" si="146"/>
        <v>2000</v>
      </c>
      <c r="AC718" s="96"/>
      <c r="AD718" s="96"/>
    </row>
    <row r="719" spans="1:30" ht="18.75" customHeight="1">
      <c r="A719" s="62"/>
      <c r="B719" s="23" t="str">
        <f>IFERROR(VLOOKUP($A719,②利用者名簿!$A:$D,2,0),"")</f>
        <v/>
      </c>
      <c r="C719" s="108" t="str">
        <f>IF(D719=0,"",IF(D719&gt;3,①基本情報!$B$5,①基本情報!$B$5+1))</f>
        <v/>
      </c>
      <c r="D719" s="65"/>
      <c r="E719" s="65"/>
      <c r="F719" s="35" t="str">
        <f t="shared" si="137"/>
        <v>//</v>
      </c>
      <c r="G719" s="62"/>
      <c r="H719" s="62"/>
      <c r="I719" s="23" t="str">
        <f t="shared" si="143"/>
        <v/>
      </c>
      <c r="J719" s="62"/>
      <c r="K719" s="64"/>
      <c r="L719" s="64"/>
      <c r="M719" s="62"/>
      <c r="N719" s="23" t="str">
        <f>IFERROR(VLOOKUP($A719,②利用者名簿!$A:$D,3,0),"")</f>
        <v/>
      </c>
      <c r="O719" s="39" t="str">
        <f>IFERROR(2*①基本情報!$B$12*③入力シート!I719,"")</f>
        <v/>
      </c>
      <c r="P719" s="39" t="str">
        <f>IFERROR(N719*③入力シート!I719,"")</f>
        <v/>
      </c>
      <c r="Q719" s="23" t="str">
        <f>IFERROR(VLOOKUP($A719,②利用者名簿!$A:$D,4,0),"")</f>
        <v/>
      </c>
      <c r="S719" s="96">
        <f t="shared" si="144"/>
        <v>1</v>
      </c>
      <c r="T719" s="96" t="str">
        <f t="shared" si="138"/>
        <v/>
      </c>
      <c r="U719" s="96">
        <f t="shared" si="139"/>
        <v>0</v>
      </c>
      <c r="V719" s="96" t="str">
        <f t="shared" si="140"/>
        <v/>
      </c>
      <c r="W719" s="97" t="str">
        <f t="shared" si="141"/>
        <v/>
      </c>
      <c r="X719" s="96">
        <f t="shared" si="142"/>
        <v>0</v>
      </c>
      <c r="Y719" s="96" t="str">
        <f t="shared" si="147"/>
        <v/>
      </c>
      <c r="Z719" s="96" t="str">
        <f t="shared" si="145"/>
        <v>年0月</v>
      </c>
      <c r="AA719" s="96">
        <f t="shared" si="136"/>
        <v>2000</v>
      </c>
      <c r="AB719" s="96">
        <f t="shared" si="146"/>
        <v>2000</v>
      </c>
      <c r="AC719" s="96"/>
      <c r="AD719" s="96"/>
    </row>
    <row r="720" spans="1:30" ht="18.75" customHeight="1">
      <c r="A720" s="62"/>
      <c r="B720" s="23" t="str">
        <f>IFERROR(VLOOKUP($A720,②利用者名簿!$A:$D,2,0),"")</f>
        <v/>
      </c>
      <c r="C720" s="108" t="str">
        <f>IF(D720=0,"",IF(D720&gt;3,①基本情報!$B$5,①基本情報!$B$5+1))</f>
        <v/>
      </c>
      <c r="D720" s="65"/>
      <c r="E720" s="65"/>
      <c r="F720" s="35" t="str">
        <f t="shared" si="137"/>
        <v>//</v>
      </c>
      <c r="G720" s="62"/>
      <c r="H720" s="62"/>
      <c r="I720" s="23" t="str">
        <f t="shared" si="143"/>
        <v/>
      </c>
      <c r="J720" s="62"/>
      <c r="K720" s="64"/>
      <c r="L720" s="64"/>
      <c r="M720" s="62"/>
      <c r="N720" s="23" t="str">
        <f>IFERROR(VLOOKUP($A720,②利用者名簿!$A:$D,3,0),"")</f>
        <v/>
      </c>
      <c r="O720" s="39" t="str">
        <f>IFERROR(2*①基本情報!$B$12*③入力シート!I720,"")</f>
        <v/>
      </c>
      <c r="P720" s="39" t="str">
        <f>IFERROR(N720*③入力シート!I720,"")</f>
        <v/>
      </c>
      <c r="Q720" s="23" t="str">
        <f>IFERROR(VLOOKUP($A720,②利用者名簿!$A:$D,4,0),"")</f>
        <v/>
      </c>
      <c r="S720" s="96">
        <f t="shared" si="144"/>
        <v>1</v>
      </c>
      <c r="T720" s="96" t="str">
        <f t="shared" si="138"/>
        <v/>
      </c>
      <c r="U720" s="96">
        <f t="shared" si="139"/>
        <v>0</v>
      </c>
      <c r="V720" s="96" t="str">
        <f t="shared" si="140"/>
        <v/>
      </c>
      <c r="W720" s="97" t="str">
        <f t="shared" si="141"/>
        <v/>
      </c>
      <c r="X720" s="96">
        <f t="shared" si="142"/>
        <v>0</v>
      </c>
      <c r="Y720" s="96" t="str">
        <f t="shared" si="147"/>
        <v/>
      </c>
      <c r="Z720" s="96" t="str">
        <f t="shared" si="145"/>
        <v>年0月</v>
      </c>
      <c r="AA720" s="96">
        <f t="shared" si="136"/>
        <v>2000</v>
      </c>
      <c r="AB720" s="96">
        <f t="shared" si="146"/>
        <v>2000</v>
      </c>
      <c r="AC720" s="96"/>
      <c r="AD720" s="96"/>
    </row>
    <row r="721" spans="1:30" ht="18.75" customHeight="1">
      <c r="A721" s="62"/>
      <c r="B721" s="23" t="str">
        <f>IFERROR(VLOOKUP($A721,②利用者名簿!$A:$D,2,0),"")</f>
        <v/>
      </c>
      <c r="C721" s="108" t="str">
        <f>IF(D721=0,"",IF(D721&gt;3,①基本情報!$B$5,①基本情報!$B$5+1))</f>
        <v/>
      </c>
      <c r="D721" s="65"/>
      <c r="E721" s="65"/>
      <c r="F721" s="35" t="str">
        <f t="shared" si="137"/>
        <v>//</v>
      </c>
      <c r="G721" s="62"/>
      <c r="H721" s="62"/>
      <c r="I721" s="23" t="str">
        <f t="shared" si="143"/>
        <v/>
      </c>
      <c r="J721" s="62"/>
      <c r="K721" s="64"/>
      <c r="L721" s="64"/>
      <c r="M721" s="62"/>
      <c r="N721" s="23" t="str">
        <f>IFERROR(VLOOKUP($A721,②利用者名簿!$A:$D,3,0),"")</f>
        <v/>
      </c>
      <c r="O721" s="39" t="str">
        <f>IFERROR(2*①基本情報!$B$12*③入力シート!I721,"")</f>
        <v/>
      </c>
      <c r="P721" s="39" t="str">
        <f>IFERROR(N721*③入力シート!I721,"")</f>
        <v/>
      </c>
      <c r="Q721" s="23" t="str">
        <f>IFERROR(VLOOKUP($A721,②利用者名簿!$A:$D,4,0),"")</f>
        <v/>
      </c>
      <c r="S721" s="96">
        <f t="shared" si="144"/>
        <v>1</v>
      </c>
      <c r="T721" s="96" t="str">
        <f t="shared" si="138"/>
        <v/>
      </c>
      <c r="U721" s="96">
        <f t="shared" si="139"/>
        <v>0</v>
      </c>
      <c r="V721" s="96" t="str">
        <f t="shared" si="140"/>
        <v/>
      </c>
      <c r="W721" s="97" t="str">
        <f t="shared" si="141"/>
        <v/>
      </c>
      <c r="X721" s="96">
        <f t="shared" si="142"/>
        <v>0</v>
      </c>
      <c r="Y721" s="96" t="str">
        <f t="shared" si="147"/>
        <v/>
      </c>
      <c r="Z721" s="96" t="str">
        <f t="shared" si="145"/>
        <v>年0月</v>
      </c>
      <c r="AA721" s="96">
        <f t="shared" si="136"/>
        <v>2000</v>
      </c>
      <c r="AB721" s="96">
        <f t="shared" si="146"/>
        <v>2000</v>
      </c>
      <c r="AC721" s="96"/>
      <c r="AD721" s="96"/>
    </row>
    <row r="722" spans="1:30" ht="18.75" customHeight="1">
      <c r="A722" s="62"/>
      <c r="B722" s="23" t="str">
        <f>IFERROR(VLOOKUP($A722,②利用者名簿!$A:$D,2,0),"")</f>
        <v/>
      </c>
      <c r="C722" s="108" t="str">
        <f>IF(D722=0,"",IF(D722&gt;3,①基本情報!$B$5,①基本情報!$B$5+1))</f>
        <v/>
      </c>
      <c r="D722" s="65"/>
      <c r="E722" s="65"/>
      <c r="F722" s="35" t="str">
        <f t="shared" si="137"/>
        <v>//</v>
      </c>
      <c r="G722" s="62"/>
      <c r="H722" s="62"/>
      <c r="I722" s="23" t="str">
        <f t="shared" si="143"/>
        <v/>
      </c>
      <c r="J722" s="62"/>
      <c r="K722" s="64"/>
      <c r="L722" s="64"/>
      <c r="M722" s="62"/>
      <c r="N722" s="23" t="str">
        <f>IFERROR(VLOOKUP($A722,②利用者名簿!$A:$D,3,0),"")</f>
        <v/>
      </c>
      <c r="O722" s="39" t="str">
        <f>IFERROR(2*①基本情報!$B$12*③入力シート!I722,"")</f>
        <v/>
      </c>
      <c r="P722" s="39" t="str">
        <f>IFERROR(N722*③入力シート!I722,"")</f>
        <v/>
      </c>
      <c r="Q722" s="23" t="str">
        <f>IFERROR(VLOOKUP($A722,②利用者名簿!$A:$D,4,0),"")</f>
        <v/>
      </c>
      <c r="S722" s="96">
        <f t="shared" si="144"/>
        <v>1</v>
      </c>
      <c r="T722" s="96" t="str">
        <f t="shared" si="138"/>
        <v/>
      </c>
      <c r="U722" s="96">
        <f t="shared" si="139"/>
        <v>0</v>
      </c>
      <c r="V722" s="96" t="str">
        <f t="shared" si="140"/>
        <v/>
      </c>
      <c r="W722" s="97" t="str">
        <f t="shared" si="141"/>
        <v/>
      </c>
      <c r="X722" s="96">
        <f t="shared" si="142"/>
        <v>0</v>
      </c>
      <c r="Y722" s="96" t="str">
        <f t="shared" si="147"/>
        <v/>
      </c>
      <c r="Z722" s="96" t="str">
        <f t="shared" si="145"/>
        <v>年0月</v>
      </c>
      <c r="AA722" s="96">
        <f t="shared" si="136"/>
        <v>2000</v>
      </c>
      <c r="AB722" s="96">
        <f t="shared" si="146"/>
        <v>2000</v>
      </c>
      <c r="AC722" s="96"/>
      <c r="AD722" s="96"/>
    </row>
    <row r="723" spans="1:30" ht="18.75" customHeight="1">
      <c r="A723" s="62"/>
      <c r="B723" s="23" t="str">
        <f>IFERROR(VLOOKUP($A723,②利用者名簿!$A:$D,2,0),"")</f>
        <v/>
      </c>
      <c r="C723" s="108" t="str">
        <f>IF(D723=0,"",IF(D723&gt;3,①基本情報!$B$5,①基本情報!$B$5+1))</f>
        <v/>
      </c>
      <c r="D723" s="65"/>
      <c r="E723" s="65"/>
      <c r="F723" s="35" t="str">
        <f t="shared" si="137"/>
        <v>//</v>
      </c>
      <c r="G723" s="62"/>
      <c r="H723" s="62"/>
      <c r="I723" s="23" t="str">
        <f t="shared" si="143"/>
        <v/>
      </c>
      <c r="J723" s="62"/>
      <c r="K723" s="64"/>
      <c r="L723" s="64"/>
      <c r="M723" s="62"/>
      <c r="N723" s="23" t="str">
        <f>IFERROR(VLOOKUP($A723,②利用者名簿!$A:$D,3,0),"")</f>
        <v/>
      </c>
      <c r="O723" s="39" t="str">
        <f>IFERROR(2*①基本情報!$B$12*③入力シート!I723,"")</f>
        <v/>
      </c>
      <c r="P723" s="39" t="str">
        <f>IFERROR(N723*③入力シート!I723,"")</f>
        <v/>
      </c>
      <c r="Q723" s="23" t="str">
        <f>IFERROR(VLOOKUP($A723,②利用者名簿!$A:$D,4,0),"")</f>
        <v/>
      </c>
      <c r="S723" s="96">
        <f t="shared" si="144"/>
        <v>1</v>
      </c>
      <c r="T723" s="96" t="str">
        <f t="shared" si="138"/>
        <v/>
      </c>
      <c r="U723" s="96">
        <f t="shared" si="139"/>
        <v>0</v>
      </c>
      <c r="V723" s="96" t="str">
        <f t="shared" si="140"/>
        <v/>
      </c>
      <c r="W723" s="97" t="str">
        <f t="shared" si="141"/>
        <v/>
      </c>
      <c r="X723" s="96">
        <f t="shared" si="142"/>
        <v>0</v>
      </c>
      <c r="Y723" s="96" t="str">
        <f t="shared" si="147"/>
        <v/>
      </c>
      <c r="Z723" s="96" t="str">
        <f t="shared" si="145"/>
        <v>年0月</v>
      </c>
      <c r="AA723" s="96">
        <f t="shared" si="136"/>
        <v>2000</v>
      </c>
      <c r="AB723" s="96">
        <f t="shared" si="146"/>
        <v>2000</v>
      </c>
      <c r="AC723" s="96"/>
      <c r="AD723" s="96"/>
    </row>
    <row r="724" spans="1:30" ht="18.75" customHeight="1">
      <c r="A724" s="62"/>
      <c r="B724" s="23" t="str">
        <f>IFERROR(VLOOKUP($A724,②利用者名簿!$A:$D,2,0),"")</f>
        <v/>
      </c>
      <c r="C724" s="108" t="str">
        <f>IF(D724=0,"",IF(D724&gt;3,①基本情報!$B$5,①基本情報!$B$5+1))</f>
        <v/>
      </c>
      <c r="D724" s="65"/>
      <c r="E724" s="65"/>
      <c r="F724" s="35" t="str">
        <f t="shared" si="137"/>
        <v>//</v>
      </c>
      <c r="G724" s="62"/>
      <c r="H724" s="62"/>
      <c r="I724" s="23" t="str">
        <f t="shared" si="143"/>
        <v/>
      </c>
      <c r="J724" s="62"/>
      <c r="K724" s="64"/>
      <c r="L724" s="64"/>
      <c r="M724" s="62"/>
      <c r="N724" s="23" t="str">
        <f>IFERROR(VLOOKUP($A724,②利用者名簿!$A:$D,3,0),"")</f>
        <v/>
      </c>
      <c r="O724" s="39" t="str">
        <f>IFERROR(2*①基本情報!$B$12*③入力シート!I724,"")</f>
        <v/>
      </c>
      <c r="P724" s="39" t="str">
        <f>IFERROR(N724*③入力シート!I724,"")</f>
        <v/>
      </c>
      <c r="Q724" s="23" t="str">
        <f>IFERROR(VLOOKUP($A724,②利用者名簿!$A:$D,4,0),"")</f>
        <v/>
      </c>
      <c r="S724" s="96">
        <f t="shared" si="144"/>
        <v>1</v>
      </c>
      <c r="T724" s="96" t="str">
        <f t="shared" si="138"/>
        <v/>
      </c>
      <c r="U724" s="96">
        <f t="shared" si="139"/>
        <v>0</v>
      </c>
      <c r="V724" s="96" t="str">
        <f t="shared" si="140"/>
        <v/>
      </c>
      <c r="W724" s="97" t="str">
        <f t="shared" si="141"/>
        <v/>
      </c>
      <c r="X724" s="96">
        <f t="shared" si="142"/>
        <v>0</v>
      </c>
      <c r="Y724" s="96" t="str">
        <f t="shared" si="147"/>
        <v/>
      </c>
      <c r="Z724" s="96" t="str">
        <f t="shared" si="145"/>
        <v>年0月</v>
      </c>
      <c r="AA724" s="96">
        <f t="shared" si="136"/>
        <v>2000</v>
      </c>
      <c r="AB724" s="96">
        <f t="shared" si="146"/>
        <v>2000</v>
      </c>
      <c r="AC724" s="96"/>
      <c r="AD724" s="96"/>
    </row>
    <row r="725" spans="1:30" ht="18.75" customHeight="1">
      <c r="A725" s="62"/>
      <c r="B725" s="23" t="str">
        <f>IFERROR(VLOOKUP($A725,②利用者名簿!$A:$D,2,0),"")</f>
        <v/>
      </c>
      <c r="C725" s="108" t="str">
        <f>IF(D725=0,"",IF(D725&gt;3,①基本情報!$B$5,①基本情報!$B$5+1))</f>
        <v/>
      </c>
      <c r="D725" s="65"/>
      <c r="E725" s="65"/>
      <c r="F725" s="35" t="str">
        <f t="shared" si="137"/>
        <v>//</v>
      </c>
      <c r="G725" s="62"/>
      <c r="H725" s="62"/>
      <c r="I725" s="23" t="str">
        <f t="shared" si="143"/>
        <v/>
      </c>
      <c r="J725" s="62"/>
      <c r="K725" s="64"/>
      <c r="L725" s="64"/>
      <c r="M725" s="62"/>
      <c r="N725" s="23" t="str">
        <f>IFERROR(VLOOKUP($A725,②利用者名簿!$A:$D,3,0),"")</f>
        <v/>
      </c>
      <c r="O725" s="39" t="str">
        <f>IFERROR(2*①基本情報!$B$12*③入力シート!I725,"")</f>
        <v/>
      </c>
      <c r="P725" s="39" t="str">
        <f>IFERROR(N725*③入力シート!I725,"")</f>
        <v/>
      </c>
      <c r="Q725" s="23" t="str">
        <f>IFERROR(VLOOKUP($A725,②利用者名簿!$A:$D,4,0),"")</f>
        <v/>
      </c>
      <c r="S725" s="96">
        <f t="shared" si="144"/>
        <v>1</v>
      </c>
      <c r="T725" s="96" t="str">
        <f t="shared" si="138"/>
        <v/>
      </c>
      <c r="U725" s="96">
        <f t="shared" si="139"/>
        <v>0</v>
      </c>
      <c r="V725" s="96" t="str">
        <f t="shared" si="140"/>
        <v/>
      </c>
      <c r="W725" s="97" t="str">
        <f t="shared" si="141"/>
        <v/>
      </c>
      <c r="X725" s="96">
        <f t="shared" si="142"/>
        <v>0</v>
      </c>
      <c r="Y725" s="96" t="str">
        <f t="shared" si="147"/>
        <v/>
      </c>
      <c r="Z725" s="96" t="str">
        <f t="shared" si="145"/>
        <v>年0月</v>
      </c>
      <c r="AA725" s="96">
        <f t="shared" si="136"/>
        <v>2000</v>
      </c>
      <c r="AB725" s="96">
        <f t="shared" si="146"/>
        <v>2000</v>
      </c>
      <c r="AC725" s="96"/>
      <c r="AD725" s="96"/>
    </row>
    <row r="726" spans="1:30" ht="18.75" customHeight="1">
      <c r="A726" s="62"/>
      <c r="B726" s="23" t="str">
        <f>IFERROR(VLOOKUP($A726,②利用者名簿!$A:$D,2,0),"")</f>
        <v/>
      </c>
      <c r="C726" s="108" t="str">
        <f>IF(D726=0,"",IF(D726&gt;3,①基本情報!$B$5,①基本情報!$B$5+1))</f>
        <v/>
      </c>
      <c r="D726" s="65"/>
      <c r="E726" s="65"/>
      <c r="F726" s="35" t="str">
        <f t="shared" si="137"/>
        <v>//</v>
      </c>
      <c r="G726" s="62"/>
      <c r="H726" s="62"/>
      <c r="I726" s="23" t="str">
        <f t="shared" si="143"/>
        <v/>
      </c>
      <c r="J726" s="62"/>
      <c r="K726" s="64"/>
      <c r="L726" s="64"/>
      <c r="M726" s="62"/>
      <c r="N726" s="23" t="str">
        <f>IFERROR(VLOOKUP($A726,②利用者名簿!$A:$D,3,0),"")</f>
        <v/>
      </c>
      <c r="O726" s="39" t="str">
        <f>IFERROR(2*①基本情報!$B$12*③入力シート!I726,"")</f>
        <v/>
      </c>
      <c r="P726" s="39" t="str">
        <f>IFERROR(N726*③入力シート!I726,"")</f>
        <v/>
      </c>
      <c r="Q726" s="23" t="str">
        <f>IFERROR(VLOOKUP($A726,②利用者名簿!$A:$D,4,0),"")</f>
        <v/>
      </c>
      <c r="S726" s="96">
        <f t="shared" si="144"/>
        <v>1</v>
      </c>
      <c r="T726" s="96" t="str">
        <f t="shared" si="138"/>
        <v/>
      </c>
      <c r="U726" s="96">
        <f t="shared" si="139"/>
        <v>0</v>
      </c>
      <c r="V726" s="96" t="str">
        <f t="shared" si="140"/>
        <v/>
      </c>
      <c r="W726" s="97" t="str">
        <f t="shared" si="141"/>
        <v/>
      </c>
      <c r="X726" s="96">
        <f t="shared" si="142"/>
        <v>0</v>
      </c>
      <c r="Y726" s="96" t="str">
        <f t="shared" si="147"/>
        <v/>
      </c>
      <c r="Z726" s="96" t="str">
        <f t="shared" si="145"/>
        <v>年0月</v>
      </c>
      <c r="AA726" s="96">
        <f t="shared" si="136"/>
        <v>2000</v>
      </c>
      <c r="AB726" s="96">
        <f t="shared" si="146"/>
        <v>2000</v>
      </c>
      <c r="AC726" s="96"/>
      <c r="AD726" s="96"/>
    </row>
    <row r="727" spans="1:30" ht="18.75" customHeight="1">
      <c r="A727" s="62"/>
      <c r="B727" s="23" t="str">
        <f>IFERROR(VLOOKUP($A727,②利用者名簿!$A:$D,2,0),"")</f>
        <v/>
      </c>
      <c r="C727" s="108" t="str">
        <f>IF(D727=0,"",IF(D727&gt;3,①基本情報!$B$5,①基本情報!$B$5+1))</f>
        <v/>
      </c>
      <c r="D727" s="65"/>
      <c r="E727" s="65"/>
      <c r="F727" s="35" t="str">
        <f t="shared" si="137"/>
        <v>//</v>
      </c>
      <c r="G727" s="62"/>
      <c r="H727" s="62"/>
      <c r="I727" s="23" t="str">
        <f t="shared" si="143"/>
        <v/>
      </c>
      <c r="J727" s="62"/>
      <c r="K727" s="64"/>
      <c r="L727" s="64"/>
      <c r="M727" s="62"/>
      <c r="N727" s="23" t="str">
        <f>IFERROR(VLOOKUP($A727,②利用者名簿!$A:$D,3,0),"")</f>
        <v/>
      </c>
      <c r="O727" s="39" t="str">
        <f>IFERROR(2*①基本情報!$B$12*③入力シート!I727,"")</f>
        <v/>
      </c>
      <c r="P727" s="39" t="str">
        <f>IFERROR(N727*③入力シート!I727,"")</f>
        <v/>
      </c>
      <c r="Q727" s="23" t="str">
        <f>IFERROR(VLOOKUP($A727,②利用者名簿!$A:$D,4,0),"")</f>
        <v/>
      </c>
      <c r="S727" s="96">
        <f t="shared" si="144"/>
        <v>1</v>
      </c>
      <c r="T727" s="96" t="str">
        <f t="shared" si="138"/>
        <v/>
      </c>
      <c r="U727" s="96">
        <f t="shared" si="139"/>
        <v>0</v>
      </c>
      <c r="V727" s="96" t="str">
        <f t="shared" si="140"/>
        <v/>
      </c>
      <c r="W727" s="97" t="str">
        <f t="shared" si="141"/>
        <v/>
      </c>
      <c r="X727" s="96">
        <f t="shared" si="142"/>
        <v>0</v>
      </c>
      <c r="Y727" s="96" t="str">
        <f t="shared" si="147"/>
        <v/>
      </c>
      <c r="Z727" s="96" t="str">
        <f t="shared" si="145"/>
        <v>年0月</v>
      </c>
      <c r="AA727" s="96">
        <f t="shared" si="136"/>
        <v>2000</v>
      </c>
      <c r="AB727" s="96">
        <f t="shared" si="146"/>
        <v>2000</v>
      </c>
      <c r="AC727" s="96"/>
      <c r="AD727" s="96"/>
    </row>
    <row r="728" spans="1:30" ht="18.75" customHeight="1">
      <c r="A728" s="62"/>
      <c r="B728" s="23" t="str">
        <f>IFERROR(VLOOKUP($A728,②利用者名簿!$A:$D,2,0),"")</f>
        <v/>
      </c>
      <c r="C728" s="108" t="str">
        <f>IF(D728=0,"",IF(D728&gt;3,①基本情報!$B$5,①基本情報!$B$5+1))</f>
        <v/>
      </c>
      <c r="D728" s="65"/>
      <c r="E728" s="65"/>
      <c r="F728" s="35" t="str">
        <f t="shared" si="137"/>
        <v>//</v>
      </c>
      <c r="G728" s="62"/>
      <c r="H728" s="62"/>
      <c r="I728" s="23" t="str">
        <f t="shared" si="143"/>
        <v/>
      </c>
      <c r="J728" s="62"/>
      <c r="K728" s="64"/>
      <c r="L728" s="64"/>
      <c r="M728" s="62"/>
      <c r="N728" s="23" t="str">
        <f>IFERROR(VLOOKUP($A728,②利用者名簿!$A:$D,3,0),"")</f>
        <v/>
      </c>
      <c r="O728" s="39" t="str">
        <f>IFERROR(2*①基本情報!$B$12*③入力シート!I728,"")</f>
        <v/>
      </c>
      <c r="P728" s="39" t="str">
        <f>IFERROR(N728*③入力シート!I728,"")</f>
        <v/>
      </c>
      <c r="Q728" s="23" t="str">
        <f>IFERROR(VLOOKUP($A728,②利用者名簿!$A:$D,4,0),"")</f>
        <v/>
      </c>
      <c r="S728" s="96">
        <f t="shared" si="144"/>
        <v>1</v>
      </c>
      <c r="T728" s="96" t="str">
        <f t="shared" si="138"/>
        <v/>
      </c>
      <c r="U728" s="96">
        <f t="shared" si="139"/>
        <v>0</v>
      </c>
      <c r="V728" s="96" t="str">
        <f t="shared" si="140"/>
        <v/>
      </c>
      <c r="W728" s="97" t="str">
        <f t="shared" si="141"/>
        <v/>
      </c>
      <c r="X728" s="96">
        <f t="shared" si="142"/>
        <v>0</v>
      </c>
      <c r="Y728" s="96" t="str">
        <f t="shared" si="147"/>
        <v/>
      </c>
      <c r="Z728" s="96" t="str">
        <f t="shared" si="145"/>
        <v>年0月</v>
      </c>
      <c r="AA728" s="96">
        <f t="shared" si="136"/>
        <v>2000</v>
      </c>
      <c r="AB728" s="96">
        <f t="shared" si="146"/>
        <v>2000</v>
      </c>
      <c r="AC728" s="96"/>
      <c r="AD728" s="96"/>
    </row>
    <row r="729" spans="1:30" ht="18.75" customHeight="1">
      <c r="A729" s="62"/>
      <c r="B729" s="23" t="str">
        <f>IFERROR(VLOOKUP($A729,②利用者名簿!$A:$D,2,0),"")</f>
        <v/>
      </c>
      <c r="C729" s="108" t="str">
        <f>IF(D729=0,"",IF(D729&gt;3,①基本情報!$B$5,①基本情報!$B$5+1))</f>
        <v/>
      </c>
      <c r="D729" s="65"/>
      <c r="E729" s="65"/>
      <c r="F729" s="35" t="str">
        <f t="shared" si="137"/>
        <v>//</v>
      </c>
      <c r="G729" s="62"/>
      <c r="H729" s="62"/>
      <c r="I729" s="23" t="str">
        <f t="shared" si="143"/>
        <v/>
      </c>
      <c r="J729" s="62"/>
      <c r="K729" s="64"/>
      <c r="L729" s="64"/>
      <c r="M729" s="62"/>
      <c r="N729" s="23" t="str">
        <f>IFERROR(VLOOKUP($A729,②利用者名簿!$A:$D,3,0),"")</f>
        <v/>
      </c>
      <c r="O729" s="39" t="str">
        <f>IFERROR(2*①基本情報!$B$12*③入力シート!I729,"")</f>
        <v/>
      </c>
      <c r="P729" s="39" t="str">
        <f>IFERROR(N729*③入力シート!I729,"")</f>
        <v/>
      </c>
      <c r="Q729" s="23" t="str">
        <f>IFERROR(VLOOKUP($A729,②利用者名簿!$A:$D,4,0),"")</f>
        <v/>
      </c>
      <c r="S729" s="96">
        <f t="shared" si="144"/>
        <v>1</v>
      </c>
      <c r="T729" s="96" t="str">
        <f t="shared" si="138"/>
        <v/>
      </c>
      <c r="U729" s="96">
        <f t="shared" si="139"/>
        <v>0</v>
      </c>
      <c r="V729" s="96" t="str">
        <f t="shared" si="140"/>
        <v/>
      </c>
      <c r="W729" s="97" t="str">
        <f t="shared" si="141"/>
        <v/>
      </c>
      <c r="X729" s="96">
        <f t="shared" si="142"/>
        <v>0</v>
      </c>
      <c r="Y729" s="96" t="str">
        <f t="shared" si="147"/>
        <v/>
      </c>
      <c r="Z729" s="96" t="str">
        <f t="shared" si="145"/>
        <v>年0月</v>
      </c>
      <c r="AA729" s="96">
        <f t="shared" si="136"/>
        <v>2000</v>
      </c>
      <c r="AB729" s="96">
        <f t="shared" si="146"/>
        <v>2000</v>
      </c>
      <c r="AC729" s="96"/>
      <c r="AD729" s="96"/>
    </row>
    <row r="730" spans="1:30" ht="18.75" customHeight="1">
      <c r="A730" s="62"/>
      <c r="B730" s="23" t="str">
        <f>IFERROR(VLOOKUP($A730,②利用者名簿!$A:$D,2,0),"")</f>
        <v/>
      </c>
      <c r="C730" s="108" t="str">
        <f>IF(D730=0,"",IF(D730&gt;3,①基本情報!$B$5,①基本情報!$B$5+1))</f>
        <v/>
      </c>
      <c r="D730" s="65"/>
      <c r="E730" s="65"/>
      <c r="F730" s="35" t="str">
        <f t="shared" si="137"/>
        <v>//</v>
      </c>
      <c r="G730" s="62"/>
      <c r="H730" s="62"/>
      <c r="I730" s="23" t="str">
        <f t="shared" si="143"/>
        <v/>
      </c>
      <c r="J730" s="62"/>
      <c r="K730" s="64"/>
      <c r="L730" s="64"/>
      <c r="M730" s="62"/>
      <c r="N730" s="23" t="str">
        <f>IFERROR(VLOOKUP($A730,②利用者名簿!$A:$D,3,0),"")</f>
        <v/>
      </c>
      <c r="O730" s="39" t="str">
        <f>IFERROR(2*①基本情報!$B$12*③入力シート!I730,"")</f>
        <v/>
      </c>
      <c r="P730" s="39" t="str">
        <f>IFERROR(N730*③入力シート!I730,"")</f>
        <v/>
      </c>
      <c r="Q730" s="23" t="str">
        <f>IFERROR(VLOOKUP($A730,②利用者名簿!$A:$D,4,0),"")</f>
        <v/>
      </c>
      <c r="S730" s="96">
        <f t="shared" si="144"/>
        <v>1</v>
      </c>
      <c r="T730" s="96" t="str">
        <f t="shared" si="138"/>
        <v/>
      </c>
      <c r="U730" s="96">
        <f t="shared" si="139"/>
        <v>0</v>
      </c>
      <c r="V730" s="96" t="str">
        <f t="shared" si="140"/>
        <v/>
      </c>
      <c r="W730" s="97" t="str">
        <f t="shared" si="141"/>
        <v/>
      </c>
      <c r="X730" s="96">
        <f t="shared" si="142"/>
        <v>0</v>
      </c>
      <c r="Y730" s="96" t="str">
        <f t="shared" si="147"/>
        <v/>
      </c>
      <c r="Z730" s="96" t="str">
        <f t="shared" si="145"/>
        <v>年0月</v>
      </c>
      <c r="AA730" s="96">
        <f t="shared" ref="AA730:AA793" si="148">COUNTIF($T$5:$T$2004,T730)</f>
        <v>2000</v>
      </c>
      <c r="AB730" s="96">
        <f t="shared" si="146"/>
        <v>2000</v>
      </c>
      <c r="AC730" s="96"/>
      <c r="AD730" s="96"/>
    </row>
    <row r="731" spans="1:30" ht="18.75" customHeight="1">
      <c r="A731" s="62"/>
      <c r="B731" s="23" t="str">
        <f>IFERROR(VLOOKUP($A731,②利用者名簿!$A:$D,2,0),"")</f>
        <v/>
      </c>
      <c r="C731" s="108" t="str">
        <f>IF(D731=0,"",IF(D731&gt;3,①基本情報!$B$5,①基本情報!$B$5+1))</f>
        <v/>
      </c>
      <c r="D731" s="65"/>
      <c r="E731" s="65"/>
      <c r="F731" s="35" t="str">
        <f t="shared" si="137"/>
        <v>//</v>
      </c>
      <c r="G731" s="62"/>
      <c r="H731" s="62"/>
      <c r="I731" s="23" t="str">
        <f t="shared" si="143"/>
        <v/>
      </c>
      <c r="J731" s="62"/>
      <c r="K731" s="64"/>
      <c r="L731" s="64"/>
      <c r="M731" s="62"/>
      <c r="N731" s="23" t="str">
        <f>IFERROR(VLOOKUP($A731,②利用者名簿!$A:$D,3,0),"")</f>
        <v/>
      </c>
      <c r="O731" s="39" t="str">
        <f>IFERROR(2*①基本情報!$B$12*③入力シート!I731,"")</f>
        <v/>
      </c>
      <c r="P731" s="39" t="str">
        <f>IFERROR(N731*③入力シート!I731,"")</f>
        <v/>
      </c>
      <c r="Q731" s="23" t="str">
        <f>IFERROR(VLOOKUP($A731,②利用者名簿!$A:$D,4,0),"")</f>
        <v/>
      </c>
      <c r="S731" s="96">
        <f t="shared" si="144"/>
        <v>1</v>
      </c>
      <c r="T731" s="96" t="str">
        <f t="shared" si="138"/>
        <v/>
      </c>
      <c r="U731" s="96">
        <f t="shared" si="139"/>
        <v>0</v>
      </c>
      <c r="V731" s="96" t="str">
        <f t="shared" si="140"/>
        <v/>
      </c>
      <c r="W731" s="97" t="str">
        <f t="shared" si="141"/>
        <v/>
      </c>
      <c r="X731" s="96">
        <f t="shared" si="142"/>
        <v>0</v>
      </c>
      <c r="Y731" s="96" t="str">
        <f t="shared" si="147"/>
        <v/>
      </c>
      <c r="Z731" s="96" t="str">
        <f t="shared" si="145"/>
        <v>年0月</v>
      </c>
      <c r="AA731" s="96">
        <f t="shared" si="148"/>
        <v>2000</v>
      </c>
      <c r="AB731" s="96">
        <f t="shared" si="146"/>
        <v>2000</v>
      </c>
      <c r="AC731" s="96"/>
      <c r="AD731" s="96"/>
    </row>
    <row r="732" spans="1:30" ht="18.75" customHeight="1">
      <c r="A732" s="62"/>
      <c r="B732" s="23" t="str">
        <f>IFERROR(VLOOKUP($A732,②利用者名簿!$A:$D,2,0),"")</f>
        <v/>
      </c>
      <c r="C732" s="108" t="str">
        <f>IF(D732=0,"",IF(D732&gt;3,①基本情報!$B$5,①基本情報!$B$5+1))</f>
        <v/>
      </c>
      <c r="D732" s="65"/>
      <c r="E732" s="65"/>
      <c r="F732" s="35" t="str">
        <f t="shared" si="137"/>
        <v>//</v>
      </c>
      <c r="G732" s="62"/>
      <c r="H732" s="62"/>
      <c r="I732" s="23" t="str">
        <f t="shared" si="143"/>
        <v/>
      </c>
      <c r="J732" s="62"/>
      <c r="K732" s="64"/>
      <c r="L732" s="64"/>
      <c r="M732" s="62"/>
      <c r="N732" s="23" t="str">
        <f>IFERROR(VLOOKUP($A732,②利用者名簿!$A:$D,3,0),"")</f>
        <v/>
      </c>
      <c r="O732" s="39" t="str">
        <f>IFERROR(2*①基本情報!$B$12*③入力シート!I732,"")</f>
        <v/>
      </c>
      <c r="P732" s="39" t="str">
        <f>IFERROR(N732*③入力シート!I732,"")</f>
        <v/>
      </c>
      <c r="Q732" s="23" t="str">
        <f>IFERROR(VLOOKUP($A732,②利用者名簿!$A:$D,4,0),"")</f>
        <v/>
      </c>
      <c r="S732" s="96">
        <f t="shared" si="144"/>
        <v>1</v>
      </c>
      <c r="T732" s="96" t="str">
        <f t="shared" si="138"/>
        <v/>
      </c>
      <c r="U732" s="96">
        <f t="shared" si="139"/>
        <v>0</v>
      </c>
      <c r="V732" s="96" t="str">
        <f t="shared" si="140"/>
        <v/>
      </c>
      <c r="W732" s="97" t="str">
        <f t="shared" si="141"/>
        <v/>
      </c>
      <c r="X732" s="96">
        <f t="shared" si="142"/>
        <v>0</v>
      </c>
      <c r="Y732" s="96" t="str">
        <f t="shared" si="147"/>
        <v/>
      </c>
      <c r="Z732" s="96" t="str">
        <f t="shared" si="145"/>
        <v>年0月</v>
      </c>
      <c r="AA732" s="96">
        <f t="shared" si="148"/>
        <v>2000</v>
      </c>
      <c r="AB732" s="96">
        <f t="shared" si="146"/>
        <v>2000</v>
      </c>
      <c r="AC732" s="96"/>
      <c r="AD732" s="96"/>
    </row>
    <row r="733" spans="1:30" ht="18.75" customHeight="1">
      <c r="A733" s="62"/>
      <c r="B733" s="23" t="str">
        <f>IFERROR(VLOOKUP($A733,②利用者名簿!$A:$D,2,0),"")</f>
        <v/>
      </c>
      <c r="C733" s="108" t="str">
        <f>IF(D733=0,"",IF(D733&gt;3,①基本情報!$B$5,①基本情報!$B$5+1))</f>
        <v/>
      </c>
      <c r="D733" s="65"/>
      <c r="E733" s="65"/>
      <c r="F733" s="35" t="str">
        <f t="shared" si="137"/>
        <v>//</v>
      </c>
      <c r="G733" s="62"/>
      <c r="H733" s="62"/>
      <c r="I733" s="23" t="str">
        <f t="shared" si="143"/>
        <v/>
      </c>
      <c r="J733" s="62"/>
      <c r="K733" s="64"/>
      <c r="L733" s="64"/>
      <c r="M733" s="62"/>
      <c r="N733" s="23" t="str">
        <f>IFERROR(VLOOKUP($A733,②利用者名簿!$A:$D,3,0),"")</f>
        <v/>
      </c>
      <c r="O733" s="39" t="str">
        <f>IFERROR(2*①基本情報!$B$12*③入力シート!I733,"")</f>
        <v/>
      </c>
      <c r="P733" s="39" t="str">
        <f>IFERROR(N733*③入力シート!I733,"")</f>
        <v/>
      </c>
      <c r="Q733" s="23" t="str">
        <f>IFERROR(VLOOKUP($A733,②利用者名簿!$A:$D,4,0),"")</f>
        <v/>
      </c>
      <c r="S733" s="96">
        <f t="shared" si="144"/>
        <v>1</v>
      </c>
      <c r="T733" s="96" t="str">
        <f t="shared" si="138"/>
        <v/>
      </c>
      <c r="U733" s="96">
        <f t="shared" si="139"/>
        <v>0</v>
      </c>
      <c r="V733" s="96" t="str">
        <f t="shared" si="140"/>
        <v/>
      </c>
      <c r="W733" s="97" t="str">
        <f t="shared" si="141"/>
        <v/>
      </c>
      <c r="X733" s="96">
        <f t="shared" si="142"/>
        <v>0</v>
      </c>
      <c r="Y733" s="96" t="str">
        <f t="shared" si="147"/>
        <v/>
      </c>
      <c r="Z733" s="96" t="str">
        <f t="shared" si="145"/>
        <v>年0月</v>
      </c>
      <c r="AA733" s="96">
        <f t="shared" si="148"/>
        <v>2000</v>
      </c>
      <c r="AB733" s="96">
        <f t="shared" si="146"/>
        <v>2000</v>
      </c>
      <c r="AC733" s="96"/>
      <c r="AD733" s="96"/>
    </row>
    <row r="734" spans="1:30" ht="18.75" customHeight="1">
      <c r="A734" s="62"/>
      <c r="B734" s="23" t="str">
        <f>IFERROR(VLOOKUP($A734,②利用者名簿!$A:$D,2,0),"")</f>
        <v/>
      </c>
      <c r="C734" s="108" t="str">
        <f>IF(D734=0,"",IF(D734&gt;3,①基本情報!$B$5,①基本情報!$B$5+1))</f>
        <v/>
      </c>
      <c r="D734" s="65"/>
      <c r="E734" s="65"/>
      <c r="F734" s="35" t="str">
        <f t="shared" si="137"/>
        <v>//</v>
      </c>
      <c r="G734" s="62"/>
      <c r="H734" s="62"/>
      <c r="I734" s="23" t="str">
        <f t="shared" si="143"/>
        <v/>
      </c>
      <c r="J734" s="62"/>
      <c r="K734" s="64"/>
      <c r="L734" s="64"/>
      <c r="M734" s="62"/>
      <c r="N734" s="23" t="str">
        <f>IFERROR(VLOOKUP($A734,②利用者名簿!$A:$D,3,0),"")</f>
        <v/>
      </c>
      <c r="O734" s="39" t="str">
        <f>IFERROR(2*①基本情報!$B$12*③入力シート!I734,"")</f>
        <v/>
      </c>
      <c r="P734" s="39" t="str">
        <f>IFERROR(N734*③入力シート!I734,"")</f>
        <v/>
      </c>
      <c r="Q734" s="23" t="str">
        <f>IFERROR(VLOOKUP($A734,②利用者名簿!$A:$D,4,0),"")</f>
        <v/>
      </c>
      <c r="S734" s="96">
        <f t="shared" si="144"/>
        <v>1</v>
      </c>
      <c r="T734" s="96" t="str">
        <f t="shared" si="138"/>
        <v/>
      </c>
      <c r="U734" s="96">
        <f t="shared" si="139"/>
        <v>0</v>
      </c>
      <c r="V734" s="96" t="str">
        <f t="shared" si="140"/>
        <v/>
      </c>
      <c r="W734" s="97" t="str">
        <f t="shared" si="141"/>
        <v/>
      </c>
      <c r="X734" s="96">
        <f t="shared" si="142"/>
        <v>0</v>
      </c>
      <c r="Y734" s="96" t="str">
        <f t="shared" si="147"/>
        <v/>
      </c>
      <c r="Z734" s="96" t="str">
        <f t="shared" si="145"/>
        <v>年0月</v>
      </c>
      <c r="AA734" s="96">
        <f t="shared" si="148"/>
        <v>2000</v>
      </c>
      <c r="AB734" s="96">
        <f t="shared" si="146"/>
        <v>2000</v>
      </c>
      <c r="AC734" s="96"/>
      <c r="AD734" s="96"/>
    </row>
    <row r="735" spans="1:30" ht="18.75" customHeight="1">
      <c r="A735" s="62"/>
      <c r="B735" s="23" t="str">
        <f>IFERROR(VLOOKUP($A735,②利用者名簿!$A:$D,2,0),"")</f>
        <v/>
      </c>
      <c r="C735" s="108" t="str">
        <f>IF(D735=0,"",IF(D735&gt;3,①基本情報!$B$5,①基本情報!$B$5+1))</f>
        <v/>
      </c>
      <c r="D735" s="65"/>
      <c r="E735" s="65"/>
      <c r="F735" s="35" t="str">
        <f t="shared" si="137"/>
        <v>//</v>
      </c>
      <c r="G735" s="62"/>
      <c r="H735" s="62"/>
      <c r="I735" s="23" t="str">
        <f t="shared" si="143"/>
        <v/>
      </c>
      <c r="J735" s="62"/>
      <c r="K735" s="64"/>
      <c r="L735" s="64"/>
      <c r="M735" s="62"/>
      <c r="N735" s="23" t="str">
        <f>IFERROR(VLOOKUP($A735,②利用者名簿!$A:$D,3,0),"")</f>
        <v/>
      </c>
      <c r="O735" s="39" t="str">
        <f>IFERROR(2*①基本情報!$B$12*③入力シート!I735,"")</f>
        <v/>
      </c>
      <c r="P735" s="39" t="str">
        <f>IFERROR(N735*③入力シート!I735,"")</f>
        <v/>
      </c>
      <c r="Q735" s="23" t="str">
        <f>IFERROR(VLOOKUP($A735,②利用者名簿!$A:$D,4,0),"")</f>
        <v/>
      </c>
      <c r="S735" s="96">
        <f t="shared" si="144"/>
        <v>1</v>
      </c>
      <c r="T735" s="96" t="str">
        <f t="shared" si="138"/>
        <v/>
      </c>
      <c r="U735" s="96">
        <f t="shared" si="139"/>
        <v>0</v>
      </c>
      <c r="V735" s="96" t="str">
        <f t="shared" si="140"/>
        <v/>
      </c>
      <c r="W735" s="97" t="str">
        <f t="shared" si="141"/>
        <v/>
      </c>
      <c r="X735" s="96">
        <f t="shared" si="142"/>
        <v>0</v>
      </c>
      <c r="Y735" s="96" t="str">
        <f t="shared" si="147"/>
        <v/>
      </c>
      <c r="Z735" s="96" t="str">
        <f t="shared" si="145"/>
        <v>年0月</v>
      </c>
      <c r="AA735" s="96">
        <f t="shared" si="148"/>
        <v>2000</v>
      </c>
      <c r="AB735" s="96">
        <f t="shared" si="146"/>
        <v>2000</v>
      </c>
      <c r="AC735" s="96"/>
      <c r="AD735" s="96"/>
    </row>
    <row r="736" spans="1:30" ht="18.75" customHeight="1">
      <c r="A736" s="62"/>
      <c r="B736" s="23" t="str">
        <f>IFERROR(VLOOKUP($A736,②利用者名簿!$A:$D,2,0),"")</f>
        <v/>
      </c>
      <c r="C736" s="108" t="str">
        <f>IF(D736=0,"",IF(D736&gt;3,①基本情報!$B$5,①基本情報!$B$5+1))</f>
        <v/>
      </c>
      <c r="D736" s="65"/>
      <c r="E736" s="65"/>
      <c r="F736" s="35" t="str">
        <f t="shared" si="137"/>
        <v>//</v>
      </c>
      <c r="G736" s="62"/>
      <c r="H736" s="62"/>
      <c r="I736" s="23" t="str">
        <f t="shared" si="143"/>
        <v/>
      </c>
      <c r="J736" s="62"/>
      <c r="K736" s="64"/>
      <c r="L736" s="64"/>
      <c r="M736" s="62"/>
      <c r="N736" s="23" t="str">
        <f>IFERROR(VLOOKUP($A736,②利用者名簿!$A:$D,3,0),"")</f>
        <v/>
      </c>
      <c r="O736" s="39" t="str">
        <f>IFERROR(2*①基本情報!$B$12*③入力シート!I736,"")</f>
        <v/>
      </c>
      <c r="P736" s="39" t="str">
        <f>IFERROR(N736*③入力シート!I736,"")</f>
        <v/>
      </c>
      <c r="Q736" s="23" t="str">
        <f>IFERROR(VLOOKUP($A736,②利用者名簿!$A:$D,4,0),"")</f>
        <v/>
      </c>
      <c r="S736" s="96">
        <f t="shared" si="144"/>
        <v>1</v>
      </c>
      <c r="T736" s="96" t="str">
        <f t="shared" si="138"/>
        <v/>
      </c>
      <c r="U736" s="96">
        <f t="shared" si="139"/>
        <v>0</v>
      </c>
      <c r="V736" s="96" t="str">
        <f t="shared" si="140"/>
        <v/>
      </c>
      <c r="W736" s="97" t="str">
        <f t="shared" si="141"/>
        <v/>
      </c>
      <c r="X736" s="96">
        <f t="shared" si="142"/>
        <v>0</v>
      </c>
      <c r="Y736" s="96" t="str">
        <f t="shared" si="147"/>
        <v/>
      </c>
      <c r="Z736" s="96" t="str">
        <f t="shared" si="145"/>
        <v>年0月</v>
      </c>
      <c r="AA736" s="96">
        <f t="shared" si="148"/>
        <v>2000</v>
      </c>
      <c r="AB736" s="96">
        <f t="shared" si="146"/>
        <v>2000</v>
      </c>
      <c r="AC736" s="96"/>
      <c r="AD736" s="96"/>
    </row>
    <row r="737" spans="1:30" ht="18.75" customHeight="1">
      <c r="A737" s="62"/>
      <c r="B737" s="23" t="str">
        <f>IFERROR(VLOOKUP($A737,②利用者名簿!$A:$D,2,0),"")</f>
        <v/>
      </c>
      <c r="C737" s="108" t="str">
        <f>IF(D737=0,"",IF(D737&gt;3,①基本情報!$B$5,①基本情報!$B$5+1))</f>
        <v/>
      </c>
      <c r="D737" s="65"/>
      <c r="E737" s="65"/>
      <c r="F737" s="35" t="str">
        <f t="shared" si="137"/>
        <v>//</v>
      </c>
      <c r="G737" s="62"/>
      <c r="H737" s="62"/>
      <c r="I737" s="23" t="str">
        <f t="shared" si="143"/>
        <v/>
      </c>
      <c r="J737" s="62"/>
      <c r="K737" s="64"/>
      <c r="L737" s="64"/>
      <c r="M737" s="62"/>
      <c r="N737" s="23" t="str">
        <f>IFERROR(VLOOKUP($A737,②利用者名簿!$A:$D,3,0),"")</f>
        <v/>
      </c>
      <c r="O737" s="39" t="str">
        <f>IFERROR(2*①基本情報!$B$12*③入力シート!I737,"")</f>
        <v/>
      </c>
      <c r="P737" s="39" t="str">
        <f>IFERROR(N737*③入力シート!I737,"")</f>
        <v/>
      </c>
      <c r="Q737" s="23" t="str">
        <f>IFERROR(VLOOKUP($A737,②利用者名簿!$A:$D,4,0),"")</f>
        <v/>
      </c>
      <c r="S737" s="96">
        <f t="shared" si="144"/>
        <v>1</v>
      </c>
      <c r="T737" s="96" t="str">
        <f t="shared" si="138"/>
        <v/>
      </c>
      <c r="U737" s="96">
        <f t="shared" si="139"/>
        <v>0</v>
      </c>
      <c r="V737" s="96" t="str">
        <f t="shared" si="140"/>
        <v/>
      </c>
      <c r="W737" s="97" t="str">
        <f t="shared" si="141"/>
        <v/>
      </c>
      <c r="X737" s="96">
        <f t="shared" si="142"/>
        <v>0</v>
      </c>
      <c r="Y737" s="96" t="str">
        <f t="shared" si="147"/>
        <v/>
      </c>
      <c r="Z737" s="96" t="str">
        <f t="shared" si="145"/>
        <v>年0月</v>
      </c>
      <c r="AA737" s="96">
        <f t="shared" si="148"/>
        <v>2000</v>
      </c>
      <c r="AB737" s="96">
        <f t="shared" si="146"/>
        <v>2000</v>
      </c>
      <c r="AC737" s="96"/>
      <c r="AD737" s="96"/>
    </row>
    <row r="738" spans="1:30" ht="18.75" customHeight="1">
      <c r="A738" s="62"/>
      <c r="B738" s="23" t="str">
        <f>IFERROR(VLOOKUP($A738,②利用者名簿!$A:$D,2,0),"")</f>
        <v/>
      </c>
      <c r="C738" s="108" t="str">
        <f>IF(D738=0,"",IF(D738&gt;3,①基本情報!$B$5,①基本情報!$B$5+1))</f>
        <v/>
      </c>
      <c r="D738" s="65"/>
      <c r="E738" s="65"/>
      <c r="F738" s="35" t="str">
        <f t="shared" si="137"/>
        <v>//</v>
      </c>
      <c r="G738" s="62"/>
      <c r="H738" s="62"/>
      <c r="I738" s="23" t="str">
        <f t="shared" si="143"/>
        <v/>
      </c>
      <c r="J738" s="62"/>
      <c r="K738" s="64"/>
      <c r="L738" s="64"/>
      <c r="M738" s="62"/>
      <c r="N738" s="23" t="str">
        <f>IFERROR(VLOOKUP($A738,②利用者名簿!$A:$D,3,0),"")</f>
        <v/>
      </c>
      <c r="O738" s="39" t="str">
        <f>IFERROR(2*①基本情報!$B$12*③入力シート!I738,"")</f>
        <v/>
      </c>
      <c r="P738" s="39" t="str">
        <f>IFERROR(N738*③入力シート!I738,"")</f>
        <v/>
      </c>
      <c r="Q738" s="23" t="str">
        <f>IFERROR(VLOOKUP($A738,②利用者名簿!$A:$D,4,0),"")</f>
        <v/>
      </c>
      <c r="S738" s="96">
        <f t="shared" si="144"/>
        <v>1</v>
      </c>
      <c r="T738" s="96" t="str">
        <f t="shared" si="138"/>
        <v/>
      </c>
      <c r="U738" s="96">
        <f t="shared" si="139"/>
        <v>0</v>
      </c>
      <c r="V738" s="96" t="str">
        <f t="shared" si="140"/>
        <v/>
      </c>
      <c r="W738" s="97" t="str">
        <f t="shared" si="141"/>
        <v/>
      </c>
      <c r="X738" s="96">
        <f t="shared" si="142"/>
        <v>0</v>
      </c>
      <c r="Y738" s="96" t="str">
        <f t="shared" si="147"/>
        <v/>
      </c>
      <c r="Z738" s="96" t="str">
        <f t="shared" si="145"/>
        <v>年0月</v>
      </c>
      <c r="AA738" s="96">
        <f t="shared" si="148"/>
        <v>2000</v>
      </c>
      <c r="AB738" s="96">
        <f t="shared" si="146"/>
        <v>2000</v>
      </c>
      <c r="AC738" s="96"/>
      <c r="AD738" s="96"/>
    </row>
    <row r="739" spans="1:30" ht="18.75" customHeight="1">
      <c r="A739" s="62"/>
      <c r="B739" s="23" t="str">
        <f>IFERROR(VLOOKUP($A739,②利用者名簿!$A:$D,2,0),"")</f>
        <v/>
      </c>
      <c r="C739" s="108" t="str">
        <f>IF(D739=0,"",IF(D739&gt;3,①基本情報!$B$5,①基本情報!$B$5+1))</f>
        <v/>
      </c>
      <c r="D739" s="65"/>
      <c r="E739" s="65"/>
      <c r="F739" s="35" t="str">
        <f t="shared" si="137"/>
        <v>//</v>
      </c>
      <c r="G739" s="62"/>
      <c r="H739" s="62"/>
      <c r="I739" s="23" t="str">
        <f t="shared" si="143"/>
        <v/>
      </c>
      <c r="J739" s="62"/>
      <c r="K739" s="64"/>
      <c r="L739" s="64"/>
      <c r="M739" s="62"/>
      <c r="N739" s="23" t="str">
        <f>IFERROR(VLOOKUP($A739,②利用者名簿!$A:$D,3,0),"")</f>
        <v/>
      </c>
      <c r="O739" s="39" t="str">
        <f>IFERROR(2*①基本情報!$B$12*③入力シート!I739,"")</f>
        <v/>
      </c>
      <c r="P739" s="39" t="str">
        <f>IFERROR(N739*③入力シート!I739,"")</f>
        <v/>
      </c>
      <c r="Q739" s="23" t="str">
        <f>IFERROR(VLOOKUP($A739,②利用者名簿!$A:$D,4,0),"")</f>
        <v/>
      </c>
      <c r="S739" s="96">
        <f t="shared" si="144"/>
        <v>1</v>
      </c>
      <c r="T739" s="96" t="str">
        <f t="shared" si="138"/>
        <v/>
      </c>
      <c r="U739" s="96">
        <f t="shared" si="139"/>
        <v>0</v>
      </c>
      <c r="V739" s="96" t="str">
        <f t="shared" si="140"/>
        <v/>
      </c>
      <c r="W739" s="97" t="str">
        <f t="shared" si="141"/>
        <v/>
      </c>
      <c r="X739" s="96">
        <f t="shared" si="142"/>
        <v>0</v>
      </c>
      <c r="Y739" s="96" t="str">
        <f t="shared" si="147"/>
        <v/>
      </c>
      <c r="Z739" s="96" t="str">
        <f t="shared" si="145"/>
        <v>年0月</v>
      </c>
      <c r="AA739" s="96">
        <f t="shared" si="148"/>
        <v>2000</v>
      </c>
      <c r="AB739" s="96">
        <f t="shared" si="146"/>
        <v>2000</v>
      </c>
      <c r="AC739" s="96"/>
      <c r="AD739" s="96"/>
    </row>
    <row r="740" spans="1:30" ht="18.75" customHeight="1">
      <c r="A740" s="62"/>
      <c r="B740" s="23" t="str">
        <f>IFERROR(VLOOKUP($A740,②利用者名簿!$A:$D,2,0),"")</f>
        <v/>
      </c>
      <c r="C740" s="108" t="str">
        <f>IF(D740=0,"",IF(D740&gt;3,①基本情報!$B$5,①基本情報!$B$5+1))</f>
        <v/>
      </c>
      <c r="D740" s="65"/>
      <c r="E740" s="65"/>
      <c r="F740" s="35" t="str">
        <f t="shared" si="137"/>
        <v>//</v>
      </c>
      <c r="G740" s="62"/>
      <c r="H740" s="62"/>
      <c r="I740" s="23" t="str">
        <f t="shared" si="143"/>
        <v/>
      </c>
      <c r="J740" s="62"/>
      <c r="K740" s="64"/>
      <c r="L740" s="64"/>
      <c r="M740" s="62"/>
      <c r="N740" s="23" t="str">
        <f>IFERROR(VLOOKUP($A740,②利用者名簿!$A:$D,3,0),"")</f>
        <v/>
      </c>
      <c r="O740" s="39" t="str">
        <f>IFERROR(2*①基本情報!$B$12*③入力シート!I740,"")</f>
        <v/>
      </c>
      <c r="P740" s="39" t="str">
        <f>IFERROR(N740*③入力シート!I740,"")</f>
        <v/>
      </c>
      <c r="Q740" s="23" t="str">
        <f>IFERROR(VLOOKUP($A740,②利用者名簿!$A:$D,4,0),"")</f>
        <v/>
      </c>
      <c r="S740" s="96">
        <f t="shared" si="144"/>
        <v>1</v>
      </c>
      <c r="T740" s="96" t="str">
        <f t="shared" si="138"/>
        <v/>
      </c>
      <c r="U740" s="96">
        <f t="shared" si="139"/>
        <v>0</v>
      </c>
      <c r="V740" s="96" t="str">
        <f t="shared" si="140"/>
        <v/>
      </c>
      <c r="W740" s="97" t="str">
        <f t="shared" si="141"/>
        <v/>
      </c>
      <c r="X740" s="96">
        <f t="shared" si="142"/>
        <v>0</v>
      </c>
      <c r="Y740" s="96" t="str">
        <f t="shared" si="147"/>
        <v/>
      </c>
      <c r="Z740" s="96" t="str">
        <f t="shared" si="145"/>
        <v>年0月</v>
      </c>
      <c r="AA740" s="96">
        <f t="shared" si="148"/>
        <v>2000</v>
      </c>
      <c r="AB740" s="96">
        <f t="shared" si="146"/>
        <v>2000</v>
      </c>
      <c r="AC740" s="96"/>
      <c r="AD740" s="96"/>
    </row>
    <row r="741" spans="1:30" ht="18.75" customHeight="1">
      <c r="A741" s="62"/>
      <c r="B741" s="23" t="str">
        <f>IFERROR(VLOOKUP($A741,②利用者名簿!$A:$D,2,0),"")</f>
        <v/>
      </c>
      <c r="C741" s="108" t="str">
        <f>IF(D741=0,"",IF(D741&gt;3,①基本情報!$B$5,①基本情報!$B$5+1))</f>
        <v/>
      </c>
      <c r="D741" s="65"/>
      <c r="E741" s="65"/>
      <c r="F741" s="35" t="str">
        <f t="shared" si="137"/>
        <v>//</v>
      </c>
      <c r="G741" s="62"/>
      <c r="H741" s="62"/>
      <c r="I741" s="23" t="str">
        <f t="shared" si="143"/>
        <v/>
      </c>
      <c r="J741" s="62"/>
      <c r="K741" s="64"/>
      <c r="L741" s="64"/>
      <c r="M741" s="62"/>
      <c r="N741" s="23" t="str">
        <f>IFERROR(VLOOKUP($A741,②利用者名簿!$A:$D,3,0),"")</f>
        <v/>
      </c>
      <c r="O741" s="39" t="str">
        <f>IFERROR(2*①基本情報!$B$12*③入力シート!I741,"")</f>
        <v/>
      </c>
      <c r="P741" s="39" t="str">
        <f>IFERROR(N741*③入力シート!I741,"")</f>
        <v/>
      </c>
      <c r="Q741" s="23" t="str">
        <f>IFERROR(VLOOKUP($A741,②利用者名簿!$A:$D,4,0),"")</f>
        <v/>
      </c>
      <c r="S741" s="96">
        <f t="shared" si="144"/>
        <v>1</v>
      </c>
      <c r="T741" s="96" t="str">
        <f t="shared" si="138"/>
        <v/>
      </c>
      <c r="U741" s="96">
        <f t="shared" si="139"/>
        <v>0</v>
      </c>
      <c r="V741" s="96" t="str">
        <f t="shared" si="140"/>
        <v/>
      </c>
      <c r="W741" s="97" t="str">
        <f t="shared" si="141"/>
        <v/>
      </c>
      <c r="X741" s="96">
        <f t="shared" si="142"/>
        <v>0</v>
      </c>
      <c r="Y741" s="96" t="str">
        <f t="shared" si="147"/>
        <v/>
      </c>
      <c r="Z741" s="96" t="str">
        <f t="shared" si="145"/>
        <v>年0月</v>
      </c>
      <c r="AA741" s="96">
        <f t="shared" si="148"/>
        <v>2000</v>
      </c>
      <c r="AB741" s="96">
        <f t="shared" si="146"/>
        <v>2000</v>
      </c>
      <c r="AC741" s="96"/>
      <c r="AD741" s="96"/>
    </row>
    <row r="742" spans="1:30" ht="18.75" customHeight="1">
      <c r="A742" s="62"/>
      <c r="B742" s="23" t="str">
        <f>IFERROR(VLOOKUP($A742,②利用者名簿!$A:$D,2,0),"")</f>
        <v/>
      </c>
      <c r="C742" s="108" t="str">
        <f>IF(D742=0,"",IF(D742&gt;3,①基本情報!$B$5,①基本情報!$B$5+1))</f>
        <v/>
      </c>
      <c r="D742" s="65"/>
      <c r="E742" s="65"/>
      <c r="F742" s="35" t="str">
        <f t="shared" si="137"/>
        <v>//</v>
      </c>
      <c r="G742" s="62"/>
      <c r="H742" s="62"/>
      <c r="I742" s="23" t="str">
        <f t="shared" si="143"/>
        <v/>
      </c>
      <c r="J742" s="62"/>
      <c r="K742" s="64"/>
      <c r="L742" s="64"/>
      <c r="M742" s="62"/>
      <c r="N742" s="23" t="str">
        <f>IFERROR(VLOOKUP($A742,②利用者名簿!$A:$D,3,0),"")</f>
        <v/>
      </c>
      <c r="O742" s="39" t="str">
        <f>IFERROR(2*①基本情報!$B$12*③入力シート!I742,"")</f>
        <v/>
      </c>
      <c r="P742" s="39" t="str">
        <f>IFERROR(N742*③入力シート!I742,"")</f>
        <v/>
      </c>
      <c r="Q742" s="23" t="str">
        <f>IFERROR(VLOOKUP($A742,②利用者名簿!$A:$D,4,0),"")</f>
        <v/>
      </c>
      <c r="S742" s="96">
        <f t="shared" si="144"/>
        <v>1</v>
      </c>
      <c r="T742" s="96" t="str">
        <f t="shared" si="138"/>
        <v/>
      </c>
      <c r="U742" s="96">
        <f t="shared" si="139"/>
        <v>0</v>
      </c>
      <c r="V742" s="96" t="str">
        <f t="shared" si="140"/>
        <v/>
      </c>
      <c r="W742" s="97" t="str">
        <f t="shared" si="141"/>
        <v/>
      </c>
      <c r="X742" s="96">
        <f t="shared" si="142"/>
        <v>0</v>
      </c>
      <c r="Y742" s="96" t="str">
        <f t="shared" si="147"/>
        <v/>
      </c>
      <c r="Z742" s="96" t="str">
        <f t="shared" si="145"/>
        <v>年0月</v>
      </c>
      <c r="AA742" s="96">
        <f t="shared" si="148"/>
        <v>2000</v>
      </c>
      <c r="AB742" s="96">
        <f t="shared" si="146"/>
        <v>2000</v>
      </c>
      <c r="AC742" s="96"/>
      <c r="AD742" s="96"/>
    </row>
    <row r="743" spans="1:30" ht="18.75" customHeight="1">
      <c r="A743" s="62"/>
      <c r="B743" s="23" t="str">
        <f>IFERROR(VLOOKUP($A743,②利用者名簿!$A:$D,2,0),"")</f>
        <v/>
      </c>
      <c r="C743" s="108" t="str">
        <f>IF(D743=0,"",IF(D743&gt;3,①基本情報!$B$5,①基本情報!$B$5+1))</f>
        <v/>
      </c>
      <c r="D743" s="65"/>
      <c r="E743" s="65"/>
      <c r="F743" s="35" t="str">
        <f t="shared" si="137"/>
        <v>//</v>
      </c>
      <c r="G743" s="62"/>
      <c r="H743" s="62"/>
      <c r="I743" s="23" t="str">
        <f t="shared" si="143"/>
        <v/>
      </c>
      <c r="J743" s="62"/>
      <c r="K743" s="64"/>
      <c r="L743" s="64"/>
      <c r="M743" s="62"/>
      <c r="N743" s="23" t="str">
        <f>IFERROR(VLOOKUP($A743,②利用者名簿!$A:$D,3,0),"")</f>
        <v/>
      </c>
      <c r="O743" s="39" t="str">
        <f>IFERROR(2*①基本情報!$B$12*③入力シート!I743,"")</f>
        <v/>
      </c>
      <c r="P743" s="39" t="str">
        <f>IFERROR(N743*③入力シート!I743,"")</f>
        <v/>
      </c>
      <c r="Q743" s="23" t="str">
        <f>IFERROR(VLOOKUP($A743,②利用者名簿!$A:$D,4,0),"")</f>
        <v/>
      </c>
      <c r="S743" s="96">
        <f t="shared" si="144"/>
        <v>1</v>
      </c>
      <c r="T743" s="96" t="str">
        <f t="shared" si="138"/>
        <v/>
      </c>
      <c r="U743" s="96">
        <f t="shared" si="139"/>
        <v>0</v>
      </c>
      <c r="V743" s="96" t="str">
        <f t="shared" si="140"/>
        <v/>
      </c>
      <c r="W743" s="97" t="str">
        <f t="shared" si="141"/>
        <v/>
      </c>
      <c r="X743" s="96">
        <f t="shared" si="142"/>
        <v>0</v>
      </c>
      <c r="Y743" s="96" t="str">
        <f t="shared" si="147"/>
        <v/>
      </c>
      <c r="Z743" s="96" t="str">
        <f t="shared" si="145"/>
        <v>年0月</v>
      </c>
      <c r="AA743" s="96">
        <f t="shared" si="148"/>
        <v>2000</v>
      </c>
      <c r="AB743" s="96">
        <f t="shared" si="146"/>
        <v>2000</v>
      </c>
      <c r="AC743" s="96"/>
      <c r="AD743" s="96"/>
    </row>
    <row r="744" spans="1:30" ht="18.75" customHeight="1">
      <c r="A744" s="62"/>
      <c r="B744" s="23" t="str">
        <f>IFERROR(VLOOKUP($A744,②利用者名簿!$A:$D,2,0),"")</f>
        <v/>
      </c>
      <c r="C744" s="108" t="str">
        <f>IF(D744=0,"",IF(D744&gt;3,①基本情報!$B$5,①基本情報!$B$5+1))</f>
        <v/>
      </c>
      <c r="D744" s="65"/>
      <c r="E744" s="65"/>
      <c r="F744" s="35" t="str">
        <f t="shared" si="137"/>
        <v>//</v>
      </c>
      <c r="G744" s="62"/>
      <c r="H744" s="62"/>
      <c r="I744" s="23" t="str">
        <f t="shared" si="143"/>
        <v/>
      </c>
      <c r="J744" s="62"/>
      <c r="K744" s="64"/>
      <c r="L744" s="64"/>
      <c r="M744" s="62"/>
      <c r="N744" s="23" t="str">
        <f>IFERROR(VLOOKUP($A744,②利用者名簿!$A:$D,3,0),"")</f>
        <v/>
      </c>
      <c r="O744" s="39" t="str">
        <f>IFERROR(2*①基本情報!$B$12*③入力シート!I744,"")</f>
        <v/>
      </c>
      <c r="P744" s="39" t="str">
        <f>IFERROR(N744*③入力シート!I744,"")</f>
        <v/>
      </c>
      <c r="Q744" s="23" t="str">
        <f>IFERROR(VLOOKUP($A744,②利用者名簿!$A:$D,4,0),"")</f>
        <v/>
      </c>
      <c r="S744" s="96">
        <f t="shared" si="144"/>
        <v>1</v>
      </c>
      <c r="T744" s="96" t="str">
        <f t="shared" si="138"/>
        <v/>
      </c>
      <c r="U744" s="96">
        <f t="shared" si="139"/>
        <v>0</v>
      </c>
      <c r="V744" s="96" t="str">
        <f t="shared" si="140"/>
        <v/>
      </c>
      <c r="W744" s="97" t="str">
        <f t="shared" si="141"/>
        <v/>
      </c>
      <c r="X744" s="96">
        <f t="shared" si="142"/>
        <v>0</v>
      </c>
      <c r="Y744" s="96" t="str">
        <f t="shared" si="147"/>
        <v/>
      </c>
      <c r="Z744" s="96" t="str">
        <f t="shared" si="145"/>
        <v>年0月</v>
      </c>
      <c r="AA744" s="96">
        <f t="shared" si="148"/>
        <v>2000</v>
      </c>
      <c r="AB744" s="96">
        <f t="shared" si="146"/>
        <v>2000</v>
      </c>
      <c r="AC744" s="96"/>
      <c r="AD744" s="96"/>
    </row>
    <row r="745" spans="1:30" ht="18.75" customHeight="1">
      <c r="A745" s="62"/>
      <c r="B745" s="23" t="str">
        <f>IFERROR(VLOOKUP($A745,②利用者名簿!$A:$D,2,0),"")</f>
        <v/>
      </c>
      <c r="C745" s="108" t="str">
        <f>IF(D745=0,"",IF(D745&gt;3,①基本情報!$B$5,①基本情報!$B$5+1))</f>
        <v/>
      </c>
      <c r="D745" s="65"/>
      <c r="E745" s="65"/>
      <c r="F745" s="35" t="str">
        <f t="shared" si="137"/>
        <v>//</v>
      </c>
      <c r="G745" s="62"/>
      <c r="H745" s="62"/>
      <c r="I745" s="23" t="str">
        <f t="shared" si="143"/>
        <v/>
      </c>
      <c r="J745" s="62"/>
      <c r="K745" s="64"/>
      <c r="L745" s="64"/>
      <c r="M745" s="62"/>
      <c r="N745" s="23" t="str">
        <f>IFERROR(VLOOKUP($A745,②利用者名簿!$A:$D,3,0),"")</f>
        <v/>
      </c>
      <c r="O745" s="39" t="str">
        <f>IFERROR(2*①基本情報!$B$12*③入力シート!I745,"")</f>
        <v/>
      </c>
      <c r="P745" s="39" t="str">
        <f>IFERROR(N745*③入力シート!I745,"")</f>
        <v/>
      </c>
      <c r="Q745" s="23" t="str">
        <f>IFERROR(VLOOKUP($A745,②利用者名簿!$A:$D,4,0),"")</f>
        <v/>
      </c>
      <c r="S745" s="96">
        <f t="shared" si="144"/>
        <v>1</v>
      </c>
      <c r="T745" s="96" t="str">
        <f t="shared" si="138"/>
        <v/>
      </c>
      <c r="U745" s="96">
        <f t="shared" si="139"/>
        <v>0</v>
      </c>
      <c r="V745" s="96" t="str">
        <f t="shared" si="140"/>
        <v/>
      </c>
      <c r="W745" s="97" t="str">
        <f t="shared" si="141"/>
        <v/>
      </c>
      <c r="X745" s="96">
        <f t="shared" si="142"/>
        <v>0</v>
      </c>
      <c r="Y745" s="96" t="str">
        <f t="shared" si="147"/>
        <v/>
      </c>
      <c r="Z745" s="96" t="str">
        <f t="shared" si="145"/>
        <v>年0月</v>
      </c>
      <c r="AA745" s="96">
        <f t="shared" si="148"/>
        <v>2000</v>
      </c>
      <c r="AB745" s="96">
        <f t="shared" si="146"/>
        <v>2000</v>
      </c>
      <c r="AC745" s="96"/>
      <c r="AD745" s="96"/>
    </row>
    <row r="746" spans="1:30" ht="18.75" customHeight="1">
      <c r="A746" s="62"/>
      <c r="B746" s="23" t="str">
        <f>IFERROR(VLOOKUP($A746,②利用者名簿!$A:$D,2,0),"")</f>
        <v/>
      </c>
      <c r="C746" s="108" t="str">
        <f>IF(D746=0,"",IF(D746&gt;3,①基本情報!$B$5,①基本情報!$B$5+1))</f>
        <v/>
      </c>
      <c r="D746" s="65"/>
      <c r="E746" s="65"/>
      <c r="F746" s="35" t="str">
        <f t="shared" si="137"/>
        <v>//</v>
      </c>
      <c r="G746" s="62"/>
      <c r="H746" s="62"/>
      <c r="I746" s="23" t="str">
        <f t="shared" si="143"/>
        <v/>
      </c>
      <c r="J746" s="62"/>
      <c r="K746" s="64"/>
      <c r="L746" s="64"/>
      <c r="M746" s="62"/>
      <c r="N746" s="23" t="str">
        <f>IFERROR(VLOOKUP($A746,②利用者名簿!$A:$D,3,0),"")</f>
        <v/>
      </c>
      <c r="O746" s="39" t="str">
        <f>IFERROR(2*①基本情報!$B$12*③入力シート!I746,"")</f>
        <v/>
      </c>
      <c r="P746" s="39" t="str">
        <f>IFERROR(N746*③入力シート!I746,"")</f>
        <v/>
      </c>
      <c r="Q746" s="23" t="str">
        <f>IFERROR(VLOOKUP($A746,②利用者名簿!$A:$D,4,0),"")</f>
        <v/>
      </c>
      <c r="S746" s="96">
        <f t="shared" si="144"/>
        <v>1</v>
      </c>
      <c r="T746" s="96" t="str">
        <f t="shared" si="138"/>
        <v/>
      </c>
      <c r="U746" s="96">
        <f t="shared" si="139"/>
        <v>0</v>
      </c>
      <c r="V746" s="96" t="str">
        <f t="shared" si="140"/>
        <v/>
      </c>
      <c r="W746" s="97" t="str">
        <f t="shared" si="141"/>
        <v/>
      </c>
      <c r="X746" s="96">
        <f t="shared" si="142"/>
        <v>0</v>
      </c>
      <c r="Y746" s="96" t="str">
        <f t="shared" si="147"/>
        <v/>
      </c>
      <c r="Z746" s="96" t="str">
        <f t="shared" si="145"/>
        <v>年0月</v>
      </c>
      <c r="AA746" s="96">
        <f t="shared" si="148"/>
        <v>2000</v>
      </c>
      <c r="AB746" s="96">
        <f t="shared" si="146"/>
        <v>2000</v>
      </c>
      <c r="AC746" s="96"/>
      <c r="AD746" s="96"/>
    </row>
    <row r="747" spans="1:30" ht="18.75" customHeight="1">
      <c r="A747" s="62"/>
      <c r="B747" s="23" t="str">
        <f>IFERROR(VLOOKUP($A747,②利用者名簿!$A:$D,2,0),"")</f>
        <v/>
      </c>
      <c r="C747" s="108" t="str">
        <f>IF(D747=0,"",IF(D747&gt;3,①基本情報!$B$5,①基本情報!$B$5+1))</f>
        <v/>
      </c>
      <c r="D747" s="65"/>
      <c r="E747" s="65"/>
      <c r="F747" s="35" t="str">
        <f t="shared" si="137"/>
        <v>//</v>
      </c>
      <c r="G747" s="62"/>
      <c r="H747" s="62"/>
      <c r="I747" s="23" t="str">
        <f t="shared" si="143"/>
        <v/>
      </c>
      <c r="J747" s="62"/>
      <c r="K747" s="64"/>
      <c r="L747" s="64"/>
      <c r="M747" s="62"/>
      <c r="N747" s="23" t="str">
        <f>IFERROR(VLOOKUP($A747,②利用者名簿!$A:$D,3,0),"")</f>
        <v/>
      </c>
      <c r="O747" s="39" t="str">
        <f>IFERROR(2*①基本情報!$B$12*③入力シート!I747,"")</f>
        <v/>
      </c>
      <c r="P747" s="39" t="str">
        <f>IFERROR(N747*③入力シート!I747,"")</f>
        <v/>
      </c>
      <c r="Q747" s="23" t="str">
        <f>IFERROR(VLOOKUP($A747,②利用者名簿!$A:$D,4,0),"")</f>
        <v/>
      </c>
      <c r="S747" s="96">
        <f t="shared" si="144"/>
        <v>1</v>
      </c>
      <c r="T747" s="96" t="str">
        <f t="shared" si="138"/>
        <v/>
      </c>
      <c r="U747" s="96">
        <f t="shared" si="139"/>
        <v>0</v>
      </c>
      <c r="V747" s="96" t="str">
        <f t="shared" si="140"/>
        <v/>
      </c>
      <c r="W747" s="97" t="str">
        <f t="shared" si="141"/>
        <v/>
      </c>
      <c r="X747" s="96">
        <f t="shared" si="142"/>
        <v>0</v>
      </c>
      <c r="Y747" s="96" t="str">
        <f t="shared" si="147"/>
        <v/>
      </c>
      <c r="Z747" s="96" t="str">
        <f t="shared" si="145"/>
        <v>年0月</v>
      </c>
      <c r="AA747" s="96">
        <f t="shared" si="148"/>
        <v>2000</v>
      </c>
      <c r="AB747" s="96">
        <f t="shared" si="146"/>
        <v>2000</v>
      </c>
      <c r="AC747" s="96"/>
      <c r="AD747" s="96"/>
    </row>
    <row r="748" spans="1:30" ht="18.75" customHeight="1">
      <c r="A748" s="62"/>
      <c r="B748" s="23" t="str">
        <f>IFERROR(VLOOKUP($A748,②利用者名簿!$A:$D,2,0),"")</f>
        <v/>
      </c>
      <c r="C748" s="108" t="str">
        <f>IF(D748=0,"",IF(D748&gt;3,①基本情報!$B$5,①基本情報!$B$5+1))</f>
        <v/>
      </c>
      <c r="D748" s="65"/>
      <c r="E748" s="65"/>
      <c r="F748" s="35" t="str">
        <f t="shared" si="137"/>
        <v>//</v>
      </c>
      <c r="G748" s="62"/>
      <c r="H748" s="62"/>
      <c r="I748" s="23" t="str">
        <f t="shared" si="143"/>
        <v/>
      </c>
      <c r="J748" s="62"/>
      <c r="K748" s="64"/>
      <c r="L748" s="64"/>
      <c r="M748" s="62"/>
      <c r="N748" s="23" t="str">
        <f>IFERROR(VLOOKUP($A748,②利用者名簿!$A:$D,3,0),"")</f>
        <v/>
      </c>
      <c r="O748" s="39" t="str">
        <f>IFERROR(2*①基本情報!$B$12*③入力シート!I748,"")</f>
        <v/>
      </c>
      <c r="P748" s="39" t="str">
        <f>IFERROR(N748*③入力シート!I748,"")</f>
        <v/>
      </c>
      <c r="Q748" s="23" t="str">
        <f>IFERROR(VLOOKUP($A748,②利用者名簿!$A:$D,4,0),"")</f>
        <v/>
      </c>
      <c r="S748" s="96">
        <f t="shared" si="144"/>
        <v>1</v>
      </c>
      <c r="T748" s="96" t="str">
        <f t="shared" si="138"/>
        <v/>
      </c>
      <c r="U748" s="96">
        <f t="shared" si="139"/>
        <v>0</v>
      </c>
      <c r="V748" s="96" t="str">
        <f t="shared" si="140"/>
        <v/>
      </c>
      <c r="W748" s="97" t="str">
        <f t="shared" si="141"/>
        <v/>
      </c>
      <c r="X748" s="96">
        <f t="shared" si="142"/>
        <v>0</v>
      </c>
      <c r="Y748" s="96" t="str">
        <f t="shared" si="147"/>
        <v/>
      </c>
      <c r="Z748" s="96" t="str">
        <f t="shared" si="145"/>
        <v>年0月</v>
      </c>
      <c r="AA748" s="96">
        <f t="shared" si="148"/>
        <v>2000</v>
      </c>
      <c r="AB748" s="96">
        <f t="shared" si="146"/>
        <v>2000</v>
      </c>
      <c r="AC748" s="96"/>
      <c r="AD748" s="96"/>
    </row>
    <row r="749" spans="1:30" ht="18.75" customHeight="1">
      <c r="A749" s="62"/>
      <c r="B749" s="23" t="str">
        <f>IFERROR(VLOOKUP($A749,②利用者名簿!$A:$D,2,0),"")</f>
        <v/>
      </c>
      <c r="C749" s="108" t="str">
        <f>IF(D749=0,"",IF(D749&gt;3,①基本情報!$B$5,①基本情報!$B$5+1))</f>
        <v/>
      </c>
      <c r="D749" s="65"/>
      <c r="E749" s="65"/>
      <c r="F749" s="35" t="str">
        <f t="shared" si="137"/>
        <v>//</v>
      </c>
      <c r="G749" s="62"/>
      <c r="H749" s="62"/>
      <c r="I749" s="23" t="str">
        <f t="shared" si="143"/>
        <v/>
      </c>
      <c r="J749" s="62"/>
      <c r="K749" s="64"/>
      <c r="L749" s="64"/>
      <c r="M749" s="62"/>
      <c r="N749" s="23" t="str">
        <f>IFERROR(VLOOKUP($A749,②利用者名簿!$A:$D,3,0),"")</f>
        <v/>
      </c>
      <c r="O749" s="39" t="str">
        <f>IFERROR(2*①基本情報!$B$12*③入力シート!I749,"")</f>
        <v/>
      </c>
      <c r="P749" s="39" t="str">
        <f>IFERROR(N749*③入力シート!I749,"")</f>
        <v/>
      </c>
      <c r="Q749" s="23" t="str">
        <f>IFERROR(VLOOKUP($A749,②利用者名簿!$A:$D,4,0),"")</f>
        <v/>
      </c>
      <c r="S749" s="96">
        <f t="shared" si="144"/>
        <v>1</v>
      </c>
      <c r="T749" s="96" t="str">
        <f t="shared" si="138"/>
        <v/>
      </c>
      <c r="U749" s="96">
        <f t="shared" si="139"/>
        <v>0</v>
      </c>
      <c r="V749" s="96" t="str">
        <f t="shared" si="140"/>
        <v/>
      </c>
      <c r="W749" s="97" t="str">
        <f t="shared" si="141"/>
        <v/>
      </c>
      <c r="X749" s="96">
        <f t="shared" si="142"/>
        <v>0</v>
      </c>
      <c r="Y749" s="96" t="str">
        <f t="shared" si="147"/>
        <v/>
      </c>
      <c r="Z749" s="96" t="str">
        <f t="shared" si="145"/>
        <v>年0月</v>
      </c>
      <c r="AA749" s="96">
        <f t="shared" si="148"/>
        <v>2000</v>
      </c>
      <c r="AB749" s="96">
        <f t="shared" si="146"/>
        <v>2000</v>
      </c>
      <c r="AC749" s="96"/>
      <c r="AD749" s="96"/>
    </row>
    <row r="750" spans="1:30" ht="18.75" customHeight="1">
      <c r="A750" s="62"/>
      <c r="B750" s="23" t="str">
        <f>IFERROR(VLOOKUP($A750,②利用者名簿!$A:$D,2,0),"")</f>
        <v/>
      </c>
      <c r="C750" s="108" t="str">
        <f>IF(D750=0,"",IF(D750&gt;3,①基本情報!$B$5,①基本情報!$B$5+1))</f>
        <v/>
      </c>
      <c r="D750" s="65"/>
      <c r="E750" s="65"/>
      <c r="F750" s="35" t="str">
        <f t="shared" si="137"/>
        <v>//</v>
      </c>
      <c r="G750" s="62"/>
      <c r="H750" s="62"/>
      <c r="I750" s="23" t="str">
        <f t="shared" si="143"/>
        <v/>
      </c>
      <c r="J750" s="62"/>
      <c r="K750" s="64"/>
      <c r="L750" s="64"/>
      <c r="M750" s="62"/>
      <c r="N750" s="23" t="str">
        <f>IFERROR(VLOOKUP($A750,②利用者名簿!$A:$D,3,0),"")</f>
        <v/>
      </c>
      <c r="O750" s="39" t="str">
        <f>IFERROR(2*①基本情報!$B$12*③入力シート!I750,"")</f>
        <v/>
      </c>
      <c r="P750" s="39" t="str">
        <f>IFERROR(N750*③入力シート!I750,"")</f>
        <v/>
      </c>
      <c r="Q750" s="23" t="str">
        <f>IFERROR(VLOOKUP($A750,②利用者名簿!$A:$D,4,0),"")</f>
        <v/>
      </c>
      <c r="S750" s="96">
        <f t="shared" si="144"/>
        <v>1</v>
      </c>
      <c r="T750" s="96" t="str">
        <f t="shared" si="138"/>
        <v/>
      </c>
      <c r="U750" s="96">
        <f t="shared" si="139"/>
        <v>0</v>
      </c>
      <c r="V750" s="96" t="str">
        <f t="shared" si="140"/>
        <v/>
      </c>
      <c r="W750" s="97" t="str">
        <f t="shared" si="141"/>
        <v/>
      </c>
      <c r="X750" s="96">
        <f t="shared" si="142"/>
        <v>0</v>
      </c>
      <c r="Y750" s="96" t="str">
        <f t="shared" si="147"/>
        <v/>
      </c>
      <c r="Z750" s="96" t="str">
        <f t="shared" si="145"/>
        <v>年0月</v>
      </c>
      <c r="AA750" s="96">
        <f t="shared" si="148"/>
        <v>2000</v>
      </c>
      <c r="AB750" s="96">
        <f t="shared" si="146"/>
        <v>2000</v>
      </c>
      <c r="AC750" s="96"/>
      <c r="AD750" s="96"/>
    </row>
    <row r="751" spans="1:30" ht="18.75" customHeight="1">
      <c r="A751" s="62"/>
      <c r="B751" s="23" t="str">
        <f>IFERROR(VLOOKUP($A751,②利用者名簿!$A:$D,2,0),"")</f>
        <v/>
      </c>
      <c r="C751" s="108" t="str">
        <f>IF(D751=0,"",IF(D751&gt;3,①基本情報!$B$5,①基本情報!$B$5+1))</f>
        <v/>
      </c>
      <c r="D751" s="65"/>
      <c r="E751" s="65"/>
      <c r="F751" s="35" t="str">
        <f t="shared" si="137"/>
        <v>//</v>
      </c>
      <c r="G751" s="62"/>
      <c r="H751" s="62"/>
      <c r="I751" s="23" t="str">
        <f t="shared" si="143"/>
        <v/>
      </c>
      <c r="J751" s="62"/>
      <c r="K751" s="64"/>
      <c r="L751" s="64"/>
      <c r="M751" s="62"/>
      <c r="N751" s="23" t="str">
        <f>IFERROR(VLOOKUP($A751,②利用者名簿!$A:$D,3,0),"")</f>
        <v/>
      </c>
      <c r="O751" s="39" t="str">
        <f>IFERROR(2*①基本情報!$B$12*③入力シート!I751,"")</f>
        <v/>
      </c>
      <c r="P751" s="39" t="str">
        <f>IFERROR(N751*③入力シート!I751,"")</f>
        <v/>
      </c>
      <c r="Q751" s="23" t="str">
        <f>IFERROR(VLOOKUP($A751,②利用者名簿!$A:$D,4,0),"")</f>
        <v/>
      </c>
      <c r="S751" s="96">
        <f t="shared" si="144"/>
        <v>1</v>
      </c>
      <c r="T751" s="96" t="str">
        <f t="shared" si="138"/>
        <v/>
      </c>
      <c r="U751" s="96">
        <f t="shared" si="139"/>
        <v>0</v>
      </c>
      <c r="V751" s="96" t="str">
        <f t="shared" si="140"/>
        <v/>
      </c>
      <c r="W751" s="97" t="str">
        <f t="shared" si="141"/>
        <v/>
      </c>
      <c r="X751" s="96">
        <f t="shared" si="142"/>
        <v>0</v>
      </c>
      <c r="Y751" s="96" t="str">
        <f t="shared" si="147"/>
        <v/>
      </c>
      <c r="Z751" s="96" t="str">
        <f t="shared" si="145"/>
        <v>年0月</v>
      </c>
      <c r="AA751" s="96">
        <f t="shared" si="148"/>
        <v>2000</v>
      </c>
      <c r="AB751" s="96">
        <f t="shared" si="146"/>
        <v>2000</v>
      </c>
      <c r="AC751" s="96"/>
      <c r="AD751" s="96"/>
    </row>
    <row r="752" spans="1:30" ht="18.75" customHeight="1">
      <c r="A752" s="62"/>
      <c r="B752" s="23" t="str">
        <f>IFERROR(VLOOKUP($A752,②利用者名簿!$A:$D,2,0),"")</f>
        <v/>
      </c>
      <c r="C752" s="108" t="str">
        <f>IF(D752=0,"",IF(D752&gt;3,①基本情報!$B$5,①基本情報!$B$5+1))</f>
        <v/>
      </c>
      <c r="D752" s="65"/>
      <c r="E752" s="65"/>
      <c r="F752" s="35" t="str">
        <f t="shared" si="137"/>
        <v>//</v>
      </c>
      <c r="G752" s="62"/>
      <c r="H752" s="62"/>
      <c r="I752" s="23" t="str">
        <f t="shared" si="143"/>
        <v/>
      </c>
      <c r="J752" s="62"/>
      <c r="K752" s="64"/>
      <c r="L752" s="64"/>
      <c r="M752" s="62"/>
      <c r="N752" s="23" t="str">
        <f>IFERROR(VLOOKUP($A752,②利用者名簿!$A:$D,3,0),"")</f>
        <v/>
      </c>
      <c r="O752" s="39" t="str">
        <f>IFERROR(2*①基本情報!$B$12*③入力シート!I752,"")</f>
        <v/>
      </c>
      <c r="P752" s="39" t="str">
        <f>IFERROR(N752*③入力シート!I752,"")</f>
        <v/>
      </c>
      <c r="Q752" s="23" t="str">
        <f>IFERROR(VLOOKUP($A752,②利用者名簿!$A:$D,4,0),"")</f>
        <v/>
      </c>
      <c r="S752" s="96">
        <f t="shared" si="144"/>
        <v>1</v>
      </c>
      <c r="T752" s="96" t="str">
        <f t="shared" si="138"/>
        <v/>
      </c>
      <c r="U752" s="96">
        <f t="shared" si="139"/>
        <v>0</v>
      </c>
      <c r="V752" s="96" t="str">
        <f t="shared" si="140"/>
        <v/>
      </c>
      <c r="W752" s="97" t="str">
        <f t="shared" si="141"/>
        <v/>
      </c>
      <c r="X752" s="96">
        <f t="shared" si="142"/>
        <v>0</v>
      </c>
      <c r="Y752" s="96" t="str">
        <f t="shared" si="147"/>
        <v/>
      </c>
      <c r="Z752" s="96" t="str">
        <f t="shared" si="145"/>
        <v>年0月</v>
      </c>
      <c r="AA752" s="96">
        <f t="shared" si="148"/>
        <v>2000</v>
      </c>
      <c r="AB752" s="96">
        <f t="shared" si="146"/>
        <v>2000</v>
      </c>
      <c r="AC752" s="96"/>
      <c r="AD752" s="96"/>
    </row>
    <row r="753" spans="1:30" ht="18.75" customHeight="1">
      <c r="A753" s="62"/>
      <c r="B753" s="23" t="str">
        <f>IFERROR(VLOOKUP($A753,②利用者名簿!$A:$D,2,0),"")</f>
        <v/>
      </c>
      <c r="C753" s="108" t="str">
        <f>IF(D753=0,"",IF(D753&gt;3,①基本情報!$B$5,①基本情報!$B$5+1))</f>
        <v/>
      </c>
      <c r="D753" s="65"/>
      <c r="E753" s="65"/>
      <c r="F753" s="35" t="str">
        <f t="shared" si="137"/>
        <v>//</v>
      </c>
      <c r="G753" s="62"/>
      <c r="H753" s="62"/>
      <c r="I753" s="23" t="str">
        <f t="shared" si="143"/>
        <v/>
      </c>
      <c r="J753" s="62"/>
      <c r="K753" s="64"/>
      <c r="L753" s="64"/>
      <c r="M753" s="62"/>
      <c r="N753" s="23" t="str">
        <f>IFERROR(VLOOKUP($A753,②利用者名簿!$A:$D,3,0),"")</f>
        <v/>
      </c>
      <c r="O753" s="39" t="str">
        <f>IFERROR(2*①基本情報!$B$12*③入力シート!I753,"")</f>
        <v/>
      </c>
      <c r="P753" s="39" t="str">
        <f>IFERROR(N753*③入力シート!I753,"")</f>
        <v/>
      </c>
      <c r="Q753" s="23" t="str">
        <f>IFERROR(VLOOKUP($A753,②利用者名簿!$A:$D,4,0),"")</f>
        <v/>
      </c>
      <c r="S753" s="96">
        <f t="shared" si="144"/>
        <v>1</v>
      </c>
      <c r="T753" s="96" t="str">
        <f t="shared" si="138"/>
        <v/>
      </c>
      <c r="U753" s="96">
        <f t="shared" si="139"/>
        <v>0</v>
      </c>
      <c r="V753" s="96" t="str">
        <f t="shared" si="140"/>
        <v/>
      </c>
      <c r="W753" s="97" t="str">
        <f t="shared" si="141"/>
        <v/>
      </c>
      <c r="X753" s="96">
        <f t="shared" si="142"/>
        <v>0</v>
      </c>
      <c r="Y753" s="96" t="str">
        <f t="shared" si="147"/>
        <v/>
      </c>
      <c r="Z753" s="96" t="str">
        <f t="shared" si="145"/>
        <v>年0月</v>
      </c>
      <c r="AA753" s="96">
        <f t="shared" si="148"/>
        <v>2000</v>
      </c>
      <c r="AB753" s="96">
        <f t="shared" si="146"/>
        <v>2000</v>
      </c>
      <c r="AC753" s="96"/>
      <c r="AD753" s="96"/>
    </row>
    <row r="754" spans="1:30" ht="18.75" customHeight="1">
      <c r="A754" s="62"/>
      <c r="B754" s="23" t="str">
        <f>IFERROR(VLOOKUP($A754,②利用者名簿!$A:$D,2,0),"")</f>
        <v/>
      </c>
      <c r="C754" s="108" t="str">
        <f>IF(D754=0,"",IF(D754&gt;3,①基本情報!$B$5,①基本情報!$B$5+1))</f>
        <v/>
      </c>
      <c r="D754" s="65"/>
      <c r="E754" s="65"/>
      <c r="F754" s="35" t="str">
        <f t="shared" si="137"/>
        <v>//</v>
      </c>
      <c r="G754" s="62"/>
      <c r="H754" s="62"/>
      <c r="I754" s="23" t="str">
        <f t="shared" si="143"/>
        <v/>
      </c>
      <c r="J754" s="62"/>
      <c r="K754" s="64"/>
      <c r="L754" s="64"/>
      <c r="M754" s="62"/>
      <c r="N754" s="23" t="str">
        <f>IFERROR(VLOOKUP($A754,②利用者名簿!$A:$D,3,0),"")</f>
        <v/>
      </c>
      <c r="O754" s="39" t="str">
        <f>IFERROR(2*①基本情報!$B$12*③入力シート!I754,"")</f>
        <v/>
      </c>
      <c r="P754" s="39" t="str">
        <f>IFERROR(N754*③入力シート!I754,"")</f>
        <v/>
      </c>
      <c r="Q754" s="23" t="str">
        <f>IFERROR(VLOOKUP($A754,②利用者名簿!$A:$D,4,0),"")</f>
        <v/>
      </c>
      <c r="S754" s="96">
        <f t="shared" si="144"/>
        <v>1</v>
      </c>
      <c r="T754" s="96" t="str">
        <f t="shared" si="138"/>
        <v/>
      </c>
      <c r="U754" s="96">
        <f t="shared" si="139"/>
        <v>0</v>
      </c>
      <c r="V754" s="96" t="str">
        <f t="shared" si="140"/>
        <v/>
      </c>
      <c r="W754" s="97" t="str">
        <f t="shared" si="141"/>
        <v/>
      </c>
      <c r="X754" s="96">
        <f t="shared" si="142"/>
        <v>0</v>
      </c>
      <c r="Y754" s="96" t="str">
        <f t="shared" si="147"/>
        <v/>
      </c>
      <c r="Z754" s="96" t="str">
        <f t="shared" si="145"/>
        <v>年0月</v>
      </c>
      <c r="AA754" s="96">
        <f t="shared" si="148"/>
        <v>2000</v>
      </c>
      <c r="AB754" s="96">
        <f t="shared" si="146"/>
        <v>2000</v>
      </c>
      <c r="AC754" s="96"/>
      <c r="AD754" s="96"/>
    </row>
    <row r="755" spans="1:30" ht="18.75" customHeight="1">
      <c r="A755" s="62"/>
      <c r="B755" s="23" t="str">
        <f>IFERROR(VLOOKUP($A755,②利用者名簿!$A:$D,2,0),"")</f>
        <v/>
      </c>
      <c r="C755" s="108" t="str">
        <f>IF(D755=0,"",IF(D755&gt;3,①基本情報!$B$5,①基本情報!$B$5+1))</f>
        <v/>
      </c>
      <c r="D755" s="65"/>
      <c r="E755" s="65"/>
      <c r="F755" s="35" t="str">
        <f t="shared" si="137"/>
        <v>//</v>
      </c>
      <c r="G755" s="62"/>
      <c r="H755" s="62"/>
      <c r="I755" s="23" t="str">
        <f t="shared" si="143"/>
        <v/>
      </c>
      <c r="J755" s="62"/>
      <c r="K755" s="64"/>
      <c r="L755" s="64"/>
      <c r="M755" s="62"/>
      <c r="N755" s="23" t="str">
        <f>IFERROR(VLOOKUP($A755,②利用者名簿!$A:$D,3,0),"")</f>
        <v/>
      </c>
      <c r="O755" s="39" t="str">
        <f>IFERROR(2*①基本情報!$B$12*③入力シート!I755,"")</f>
        <v/>
      </c>
      <c r="P755" s="39" t="str">
        <f>IFERROR(N755*③入力シート!I755,"")</f>
        <v/>
      </c>
      <c r="Q755" s="23" t="str">
        <f>IFERROR(VLOOKUP($A755,②利用者名簿!$A:$D,4,0),"")</f>
        <v/>
      </c>
      <c r="S755" s="96">
        <f t="shared" si="144"/>
        <v>1</v>
      </c>
      <c r="T755" s="96" t="str">
        <f t="shared" si="138"/>
        <v/>
      </c>
      <c r="U755" s="96">
        <f t="shared" si="139"/>
        <v>0</v>
      </c>
      <c r="V755" s="96" t="str">
        <f t="shared" si="140"/>
        <v/>
      </c>
      <c r="W755" s="97" t="str">
        <f t="shared" si="141"/>
        <v/>
      </c>
      <c r="X755" s="96">
        <f t="shared" si="142"/>
        <v>0</v>
      </c>
      <c r="Y755" s="96" t="str">
        <f t="shared" si="147"/>
        <v/>
      </c>
      <c r="Z755" s="96" t="str">
        <f t="shared" si="145"/>
        <v>年0月</v>
      </c>
      <c r="AA755" s="96">
        <f t="shared" si="148"/>
        <v>2000</v>
      </c>
      <c r="AB755" s="96">
        <f t="shared" si="146"/>
        <v>2000</v>
      </c>
      <c r="AC755" s="96"/>
      <c r="AD755" s="96"/>
    </row>
    <row r="756" spans="1:30" ht="18.75" customHeight="1">
      <c r="A756" s="62"/>
      <c r="B756" s="23" t="str">
        <f>IFERROR(VLOOKUP($A756,②利用者名簿!$A:$D,2,0),"")</f>
        <v/>
      </c>
      <c r="C756" s="108" t="str">
        <f>IF(D756=0,"",IF(D756&gt;3,①基本情報!$B$5,①基本情報!$B$5+1))</f>
        <v/>
      </c>
      <c r="D756" s="65"/>
      <c r="E756" s="65"/>
      <c r="F756" s="35" t="str">
        <f t="shared" si="137"/>
        <v>//</v>
      </c>
      <c r="G756" s="62"/>
      <c r="H756" s="62"/>
      <c r="I756" s="23" t="str">
        <f t="shared" si="143"/>
        <v/>
      </c>
      <c r="J756" s="62"/>
      <c r="K756" s="64"/>
      <c r="L756" s="64"/>
      <c r="M756" s="62"/>
      <c r="N756" s="23" t="str">
        <f>IFERROR(VLOOKUP($A756,②利用者名簿!$A:$D,3,0),"")</f>
        <v/>
      </c>
      <c r="O756" s="39" t="str">
        <f>IFERROR(2*①基本情報!$B$12*③入力シート!I756,"")</f>
        <v/>
      </c>
      <c r="P756" s="39" t="str">
        <f>IFERROR(N756*③入力シート!I756,"")</f>
        <v/>
      </c>
      <c r="Q756" s="23" t="str">
        <f>IFERROR(VLOOKUP($A756,②利用者名簿!$A:$D,4,0),"")</f>
        <v/>
      </c>
      <c r="S756" s="96">
        <f t="shared" si="144"/>
        <v>1</v>
      </c>
      <c r="T756" s="96" t="str">
        <f t="shared" si="138"/>
        <v/>
      </c>
      <c r="U756" s="96">
        <f t="shared" si="139"/>
        <v>0</v>
      </c>
      <c r="V756" s="96" t="str">
        <f t="shared" si="140"/>
        <v/>
      </c>
      <c r="W756" s="97" t="str">
        <f t="shared" si="141"/>
        <v/>
      </c>
      <c r="X756" s="96">
        <f t="shared" si="142"/>
        <v>0</v>
      </c>
      <c r="Y756" s="96" t="str">
        <f t="shared" si="147"/>
        <v/>
      </c>
      <c r="Z756" s="96" t="str">
        <f t="shared" si="145"/>
        <v>年0月</v>
      </c>
      <c r="AA756" s="96">
        <f t="shared" si="148"/>
        <v>2000</v>
      </c>
      <c r="AB756" s="96">
        <f t="shared" si="146"/>
        <v>2000</v>
      </c>
      <c r="AC756" s="96"/>
      <c r="AD756" s="96"/>
    </row>
    <row r="757" spans="1:30" ht="18.75" customHeight="1">
      <c r="A757" s="62"/>
      <c r="B757" s="23" t="str">
        <f>IFERROR(VLOOKUP($A757,②利用者名簿!$A:$D,2,0),"")</f>
        <v/>
      </c>
      <c r="C757" s="108" t="str">
        <f>IF(D757=0,"",IF(D757&gt;3,①基本情報!$B$5,①基本情報!$B$5+1))</f>
        <v/>
      </c>
      <c r="D757" s="65"/>
      <c r="E757" s="65"/>
      <c r="F757" s="35" t="str">
        <f t="shared" si="137"/>
        <v>//</v>
      </c>
      <c r="G757" s="62"/>
      <c r="H757" s="62"/>
      <c r="I757" s="23" t="str">
        <f t="shared" si="143"/>
        <v/>
      </c>
      <c r="J757" s="62"/>
      <c r="K757" s="64"/>
      <c r="L757" s="64"/>
      <c r="M757" s="62"/>
      <c r="N757" s="23" t="str">
        <f>IFERROR(VLOOKUP($A757,②利用者名簿!$A:$D,3,0),"")</f>
        <v/>
      </c>
      <c r="O757" s="39" t="str">
        <f>IFERROR(2*①基本情報!$B$12*③入力シート!I757,"")</f>
        <v/>
      </c>
      <c r="P757" s="39" t="str">
        <f>IFERROR(N757*③入力シート!I757,"")</f>
        <v/>
      </c>
      <c r="Q757" s="23" t="str">
        <f>IFERROR(VLOOKUP($A757,②利用者名簿!$A:$D,4,0),"")</f>
        <v/>
      </c>
      <c r="S757" s="96">
        <f t="shared" si="144"/>
        <v>1</v>
      </c>
      <c r="T757" s="96" t="str">
        <f t="shared" si="138"/>
        <v/>
      </c>
      <c r="U757" s="96">
        <f t="shared" si="139"/>
        <v>0</v>
      </c>
      <c r="V757" s="96" t="str">
        <f t="shared" si="140"/>
        <v/>
      </c>
      <c r="W757" s="97" t="str">
        <f t="shared" si="141"/>
        <v/>
      </c>
      <c r="X757" s="96">
        <f t="shared" si="142"/>
        <v>0</v>
      </c>
      <c r="Y757" s="96" t="str">
        <f t="shared" si="147"/>
        <v/>
      </c>
      <c r="Z757" s="96" t="str">
        <f t="shared" si="145"/>
        <v>年0月</v>
      </c>
      <c r="AA757" s="96">
        <f t="shared" si="148"/>
        <v>2000</v>
      </c>
      <c r="AB757" s="96">
        <f t="shared" si="146"/>
        <v>2000</v>
      </c>
      <c r="AC757" s="96"/>
      <c r="AD757" s="96"/>
    </row>
    <row r="758" spans="1:30" ht="18.75" customHeight="1">
      <c r="A758" s="62"/>
      <c r="B758" s="23" t="str">
        <f>IFERROR(VLOOKUP($A758,②利用者名簿!$A:$D,2,0),"")</f>
        <v/>
      </c>
      <c r="C758" s="108" t="str">
        <f>IF(D758=0,"",IF(D758&gt;3,①基本情報!$B$5,①基本情報!$B$5+1))</f>
        <v/>
      </c>
      <c r="D758" s="65"/>
      <c r="E758" s="65"/>
      <c r="F758" s="35" t="str">
        <f t="shared" ref="F758:F821" si="149">TEXT(CONCATENATE(C758,"/",D758,"/",E758),"aaa")</f>
        <v>//</v>
      </c>
      <c r="G758" s="62"/>
      <c r="H758" s="62"/>
      <c r="I758" s="23" t="str">
        <f t="shared" si="143"/>
        <v/>
      </c>
      <c r="J758" s="62"/>
      <c r="K758" s="64"/>
      <c r="L758" s="64"/>
      <c r="M758" s="62"/>
      <c r="N758" s="23" t="str">
        <f>IFERROR(VLOOKUP($A758,②利用者名簿!$A:$D,3,0),"")</f>
        <v/>
      </c>
      <c r="O758" s="39" t="str">
        <f>IFERROR(2*①基本情報!$B$12*③入力シート!I758,"")</f>
        <v/>
      </c>
      <c r="P758" s="39" t="str">
        <f>IFERROR(N758*③入力シート!I758,"")</f>
        <v/>
      </c>
      <c r="Q758" s="23" t="str">
        <f>IFERROR(VLOOKUP($A758,②利用者名簿!$A:$D,4,0),"")</f>
        <v/>
      </c>
      <c r="S758" s="96">
        <f t="shared" si="144"/>
        <v>1</v>
      </c>
      <c r="T758" s="96" t="str">
        <f t="shared" si="138"/>
        <v/>
      </c>
      <c r="U758" s="96">
        <f t="shared" si="139"/>
        <v>0</v>
      </c>
      <c r="V758" s="96" t="str">
        <f t="shared" si="140"/>
        <v/>
      </c>
      <c r="W758" s="97" t="str">
        <f t="shared" si="141"/>
        <v/>
      </c>
      <c r="X758" s="96">
        <f t="shared" si="142"/>
        <v>0</v>
      </c>
      <c r="Y758" s="96" t="str">
        <f t="shared" si="147"/>
        <v/>
      </c>
      <c r="Z758" s="96" t="str">
        <f t="shared" si="145"/>
        <v>年0月</v>
      </c>
      <c r="AA758" s="96">
        <f t="shared" si="148"/>
        <v>2000</v>
      </c>
      <c r="AB758" s="96">
        <f t="shared" si="146"/>
        <v>2000</v>
      </c>
      <c r="AC758" s="96"/>
      <c r="AD758" s="96"/>
    </row>
    <row r="759" spans="1:30" ht="18.75" customHeight="1">
      <c r="A759" s="62"/>
      <c r="B759" s="23" t="str">
        <f>IFERROR(VLOOKUP($A759,②利用者名簿!$A:$D,2,0),"")</f>
        <v/>
      </c>
      <c r="C759" s="108" t="str">
        <f>IF(D759=0,"",IF(D759&gt;3,①基本情報!$B$5,①基本情報!$B$5+1))</f>
        <v/>
      </c>
      <c r="D759" s="65"/>
      <c r="E759" s="65"/>
      <c r="F759" s="35" t="str">
        <f t="shared" si="149"/>
        <v>//</v>
      </c>
      <c r="G759" s="62"/>
      <c r="H759" s="62"/>
      <c r="I759" s="23" t="str">
        <f t="shared" si="143"/>
        <v/>
      </c>
      <c r="J759" s="62"/>
      <c r="K759" s="64"/>
      <c r="L759" s="64"/>
      <c r="M759" s="62"/>
      <c r="N759" s="23" t="str">
        <f>IFERROR(VLOOKUP($A759,②利用者名簿!$A:$D,3,0),"")</f>
        <v/>
      </c>
      <c r="O759" s="39" t="str">
        <f>IFERROR(2*①基本情報!$B$12*③入力シート!I759,"")</f>
        <v/>
      </c>
      <c r="P759" s="39" t="str">
        <f>IFERROR(N759*③入力シート!I759,"")</f>
        <v/>
      </c>
      <c r="Q759" s="23" t="str">
        <f>IFERROR(VLOOKUP($A759,②利用者名簿!$A:$D,4,0),"")</f>
        <v/>
      </c>
      <c r="S759" s="96">
        <f t="shared" si="144"/>
        <v>1</v>
      </c>
      <c r="T759" s="96" t="str">
        <f t="shared" si="138"/>
        <v/>
      </c>
      <c r="U759" s="96">
        <f t="shared" si="139"/>
        <v>0</v>
      </c>
      <c r="V759" s="96" t="str">
        <f t="shared" si="140"/>
        <v/>
      </c>
      <c r="W759" s="97" t="str">
        <f t="shared" si="141"/>
        <v/>
      </c>
      <c r="X759" s="96">
        <f t="shared" si="142"/>
        <v>0</v>
      </c>
      <c r="Y759" s="96" t="str">
        <f t="shared" si="147"/>
        <v/>
      </c>
      <c r="Z759" s="96" t="str">
        <f t="shared" si="145"/>
        <v>年0月</v>
      </c>
      <c r="AA759" s="96">
        <f t="shared" si="148"/>
        <v>2000</v>
      </c>
      <c r="AB759" s="96">
        <f t="shared" si="146"/>
        <v>2000</v>
      </c>
      <c r="AC759" s="96"/>
      <c r="AD759" s="96"/>
    </row>
    <row r="760" spans="1:30" ht="18.75" customHeight="1">
      <c r="A760" s="62"/>
      <c r="B760" s="23" t="str">
        <f>IFERROR(VLOOKUP($A760,②利用者名簿!$A:$D,2,0),"")</f>
        <v/>
      </c>
      <c r="C760" s="108" t="str">
        <f>IF(D760=0,"",IF(D760&gt;3,①基本情報!$B$5,①基本情報!$B$5+1))</f>
        <v/>
      </c>
      <c r="D760" s="65"/>
      <c r="E760" s="65"/>
      <c r="F760" s="35" t="str">
        <f t="shared" si="149"/>
        <v>//</v>
      </c>
      <c r="G760" s="62"/>
      <c r="H760" s="62"/>
      <c r="I760" s="23" t="str">
        <f t="shared" si="143"/>
        <v/>
      </c>
      <c r="J760" s="62"/>
      <c r="K760" s="64"/>
      <c r="L760" s="64"/>
      <c r="M760" s="62"/>
      <c r="N760" s="23" t="str">
        <f>IFERROR(VLOOKUP($A760,②利用者名簿!$A:$D,3,0),"")</f>
        <v/>
      </c>
      <c r="O760" s="39" t="str">
        <f>IFERROR(2*①基本情報!$B$12*③入力シート!I760,"")</f>
        <v/>
      </c>
      <c r="P760" s="39" t="str">
        <f>IFERROR(N760*③入力シート!I760,"")</f>
        <v/>
      </c>
      <c r="Q760" s="23" t="str">
        <f>IFERROR(VLOOKUP($A760,②利用者名簿!$A:$D,4,0),"")</f>
        <v/>
      </c>
      <c r="S760" s="96">
        <f t="shared" si="144"/>
        <v>1</v>
      </c>
      <c r="T760" s="96" t="str">
        <f t="shared" si="138"/>
        <v/>
      </c>
      <c r="U760" s="96">
        <f t="shared" si="139"/>
        <v>0</v>
      </c>
      <c r="V760" s="96" t="str">
        <f t="shared" si="140"/>
        <v/>
      </c>
      <c r="W760" s="97" t="str">
        <f t="shared" si="141"/>
        <v/>
      </c>
      <c r="X760" s="96">
        <f t="shared" si="142"/>
        <v>0</v>
      </c>
      <c r="Y760" s="96" t="str">
        <f t="shared" si="147"/>
        <v/>
      </c>
      <c r="Z760" s="96" t="str">
        <f t="shared" si="145"/>
        <v>年0月</v>
      </c>
      <c r="AA760" s="96">
        <f t="shared" si="148"/>
        <v>2000</v>
      </c>
      <c r="AB760" s="96">
        <f t="shared" si="146"/>
        <v>2000</v>
      </c>
      <c r="AC760" s="96"/>
      <c r="AD760" s="96"/>
    </row>
    <row r="761" spans="1:30" ht="18.75" customHeight="1">
      <c r="A761" s="62"/>
      <c r="B761" s="23" t="str">
        <f>IFERROR(VLOOKUP($A761,②利用者名簿!$A:$D,2,0),"")</f>
        <v/>
      </c>
      <c r="C761" s="108" t="str">
        <f>IF(D761=0,"",IF(D761&gt;3,①基本情報!$B$5,①基本情報!$B$5+1))</f>
        <v/>
      </c>
      <c r="D761" s="65"/>
      <c r="E761" s="65"/>
      <c r="F761" s="35" t="str">
        <f t="shared" si="149"/>
        <v>//</v>
      </c>
      <c r="G761" s="62"/>
      <c r="H761" s="62"/>
      <c r="I761" s="23" t="str">
        <f t="shared" si="143"/>
        <v/>
      </c>
      <c r="J761" s="62"/>
      <c r="K761" s="64"/>
      <c r="L761" s="64"/>
      <c r="M761" s="62"/>
      <c r="N761" s="23" t="str">
        <f>IFERROR(VLOOKUP($A761,②利用者名簿!$A:$D,3,0),"")</f>
        <v/>
      </c>
      <c r="O761" s="39" t="str">
        <f>IFERROR(2*①基本情報!$B$12*③入力シート!I761,"")</f>
        <v/>
      </c>
      <c r="P761" s="39" t="str">
        <f>IFERROR(N761*③入力シート!I761,"")</f>
        <v/>
      </c>
      <c r="Q761" s="23" t="str">
        <f>IFERROR(VLOOKUP($A761,②利用者名簿!$A:$D,4,0),"")</f>
        <v/>
      </c>
      <c r="S761" s="96">
        <f t="shared" si="144"/>
        <v>1</v>
      </c>
      <c r="T761" s="96" t="str">
        <f t="shared" si="138"/>
        <v/>
      </c>
      <c r="U761" s="96">
        <f t="shared" si="139"/>
        <v>0</v>
      </c>
      <c r="V761" s="96" t="str">
        <f t="shared" si="140"/>
        <v/>
      </c>
      <c r="W761" s="97" t="str">
        <f t="shared" si="141"/>
        <v/>
      </c>
      <c r="X761" s="96">
        <f t="shared" si="142"/>
        <v>0</v>
      </c>
      <c r="Y761" s="96" t="str">
        <f t="shared" si="147"/>
        <v/>
      </c>
      <c r="Z761" s="96" t="str">
        <f t="shared" si="145"/>
        <v>年0月</v>
      </c>
      <c r="AA761" s="96">
        <f t="shared" si="148"/>
        <v>2000</v>
      </c>
      <c r="AB761" s="96">
        <f t="shared" si="146"/>
        <v>2000</v>
      </c>
      <c r="AC761" s="96"/>
      <c r="AD761" s="96"/>
    </row>
    <row r="762" spans="1:30" ht="18.75" customHeight="1">
      <c r="A762" s="62"/>
      <c r="B762" s="23" t="str">
        <f>IFERROR(VLOOKUP($A762,②利用者名簿!$A:$D,2,0),"")</f>
        <v/>
      </c>
      <c r="C762" s="108" t="str">
        <f>IF(D762=0,"",IF(D762&gt;3,①基本情報!$B$5,①基本情報!$B$5+1))</f>
        <v/>
      </c>
      <c r="D762" s="65"/>
      <c r="E762" s="65"/>
      <c r="F762" s="35" t="str">
        <f t="shared" si="149"/>
        <v>//</v>
      </c>
      <c r="G762" s="62"/>
      <c r="H762" s="62"/>
      <c r="I762" s="23" t="str">
        <f t="shared" si="143"/>
        <v/>
      </c>
      <c r="J762" s="62"/>
      <c r="K762" s="64"/>
      <c r="L762" s="64"/>
      <c r="M762" s="62"/>
      <c r="N762" s="23" t="str">
        <f>IFERROR(VLOOKUP($A762,②利用者名簿!$A:$D,3,0),"")</f>
        <v/>
      </c>
      <c r="O762" s="39" t="str">
        <f>IFERROR(2*①基本情報!$B$12*③入力シート!I762,"")</f>
        <v/>
      </c>
      <c r="P762" s="39" t="str">
        <f>IFERROR(N762*③入力シート!I762,"")</f>
        <v/>
      </c>
      <c r="Q762" s="23" t="str">
        <f>IFERROR(VLOOKUP($A762,②利用者名簿!$A:$D,4,0),"")</f>
        <v/>
      </c>
      <c r="S762" s="96">
        <f t="shared" si="144"/>
        <v>1</v>
      </c>
      <c r="T762" s="96" t="str">
        <f t="shared" si="138"/>
        <v/>
      </c>
      <c r="U762" s="96">
        <f t="shared" si="139"/>
        <v>0</v>
      </c>
      <c r="V762" s="96" t="str">
        <f t="shared" si="140"/>
        <v/>
      </c>
      <c r="W762" s="97" t="str">
        <f t="shared" si="141"/>
        <v/>
      </c>
      <c r="X762" s="96">
        <f t="shared" si="142"/>
        <v>0</v>
      </c>
      <c r="Y762" s="96" t="str">
        <f t="shared" si="147"/>
        <v/>
      </c>
      <c r="Z762" s="96" t="str">
        <f t="shared" si="145"/>
        <v>年0月</v>
      </c>
      <c r="AA762" s="96">
        <f t="shared" si="148"/>
        <v>2000</v>
      </c>
      <c r="AB762" s="96">
        <f t="shared" si="146"/>
        <v>2000</v>
      </c>
      <c r="AC762" s="96"/>
      <c r="AD762" s="96"/>
    </row>
    <row r="763" spans="1:30" ht="18.75" customHeight="1">
      <c r="A763" s="62"/>
      <c r="B763" s="23" t="str">
        <f>IFERROR(VLOOKUP($A763,②利用者名簿!$A:$D,2,0),"")</f>
        <v/>
      </c>
      <c r="C763" s="108" t="str">
        <f>IF(D763=0,"",IF(D763&gt;3,①基本情報!$B$5,①基本情報!$B$5+1))</f>
        <v/>
      </c>
      <c r="D763" s="65"/>
      <c r="E763" s="65"/>
      <c r="F763" s="35" t="str">
        <f t="shared" si="149"/>
        <v>//</v>
      </c>
      <c r="G763" s="62"/>
      <c r="H763" s="62"/>
      <c r="I763" s="23" t="str">
        <f t="shared" si="143"/>
        <v/>
      </c>
      <c r="J763" s="62"/>
      <c r="K763" s="64"/>
      <c r="L763" s="64"/>
      <c r="M763" s="62"/>
      <c r="N763" s="23" t="str">
        <f>IFERROR(VLOOKUP($A763,②利用者名簿!$A:$D,3,0),"")</f>
        <v/>
      </c>
      <c r="O763" s="39" t="str">
        <f>IFERROR(2*①基本情報!$B$12*③入力シート!I763,"")</f>
        <v/>
      </c>
      <c r="P763" s="39" t="str">
        <f>IFERROR(N763*③入力シート!I763,"")</f>
        <v/>
      </c>
      <c r="Q763" s="23" t="str">
        <f>IFERROR(VLOOKUP($A763,②利用者名簿!$A:$D,4,0),"")</f>
        <v/>
      </c>
      <c r="S763" s="96">
        <f t="shared" si="144"/>
        <v>1</v>
      </c>
      <c r="T763" s="96" t="str">
        <f t="shared" si="138"/>
        <v/>
      </c>
      <c r="U763" s="96">
        <f t="shared" si="139"/>
        <v>0</v>
      </c>
      <c r="V763" s="96" t="str">
        <f t="shared" si="140"/>
        <v/>
      </c>
      <c r="W763" s="97" t="str">
        <f t="shared" si="141"/>
        <v/>
      </c>
      <c r="X763" s="96">
        <f t="shared" si="142"/>
        <v>0</v>
      </c>
      <c r="Y763" s="96" t="str">
        <f t="shared" si="147"/>
        <v/>
      </c>
      <c r="Z763" s="96" t="str">
        <f t="shared" si="145"/>
        <v>年0月</v>
      </c>
      <c r="AA763" s="96">
        <f t="shared" si="148"/>
        <v>2000</v>
      </c>
      <c r="AB763" s="96">
        <f t="shared" si="146"/>
        <v>2000</v>
      </c>
      <c r="AC763" s="96"/>
      <c r="AD763" s="96"/>
    </row>
    <row r="764" spans="1:30" ht="18.75" customHeight="1">
      <c r="A764" s="62"/>
      <c r="B764" s="23" t="str">
        <f>IFERROR(VLOOKUP($A764,②利用者名簿!$A:$D,2,0),"")</f>
        <v/>
      </c>
      <c r="C764" s="108" t="str">
        <f>IF(D764=0,"",IF(D764&gt;3,①基本情報!$B$5,①基本情報!$B$5+1))</f>
        <v/>
      </c>
      <c r="D764" s="65"/>
      <c r="E764" s="65"/>
      <c r="F764" s="35" t="str">
        <f t="shared" si="149"/>
        <v>//</v>
      </c>
      <c r="G764" s="62"/>
      <c r="H764" s="62"/>
      <c r="I764" s="23" t="str">
        <f t="shared" si="143"/>
        <v/>
      </c>
      <c r="J764" s="62"/>
      <c r="K764" s="64"/>
      <c r="L764" s="64"/>
      <c r="M764" s="62"/>
      <c r="N764" s="23" t="str">
        <f>IFERROR(VLOOKUP($A764,②利用者名簿!$A:$D,3,0),"")</f>
        <v/>
      </c>
      <c r="O764" s="39" t="str">
        <f>IFERROR(2*①基本情報!$B$12*③入力シート!I764,"")</f>
        <v/>
      </c>
      <c r="P764" s="39" t="str">
        <f>IFERROR(N764*③入力シート!I764,"")</f>
        <v/>
      </c>
      <c r="Q764" s="23" t="str">
        <f>IFERROR(VLOOKUP($A764,②利用者名簿!$A:$D,4,0),"")</f>
        <v/>
      </c>
      <c r="S764" s="96">
        <f t="shared" si="144"/>
        <v>1</v>
      </c>
      <c r="T764" s="96" t="str">
        <f t="shared" si="138"/>
        <v/>
      </c>
      <c r="U764" s="96">
        <f t="shared" si="139"/>
        <v>0</v>
      </c>
      <c r="V764" s="96" t="str">
        <f t="shared" si="140"/>
        <v/>
      </c>
      <c r="W764" s="97" t="str">
        <f t="shared" si="141"/>
        <v/>
      </c>
      <c r="X764" s="96">
        <f t="shared" si="142"/>
        <v>0</v>
      </c>
      <c r="Y764" s="96" t="str">
        <f t="shared" si="147"/>
        <v/>
      </c>
      <c r="Z764" s="96" t="str">
        <f t="shared" si="145"/>
        <v>年0月</v>
      </c>
      <c r="AA764" s="96">
        <f t="shared" si="148"/>
        <v>2000</v>
      </c>
      <c r="AB764" s="96">
        <f t="shared" si="146"/>
        <v>2000</v>
      </c>
      <c r="AC764" s="96"/>
      <c r="AD764" s="96"/>
    </row>
    <row r="765" spans="1:30" ht="18.75" customHeight="1">
      <c r="A765" s="62"/>
      <c r="B765" s="23" t="str">
        <f>IFERROR(VLOOKUP($A765,②利用者名簿!$A:$D,2,0),"")</f>
        <v/>
      </c>
      <c r="C765" s="108" t="str">
        <f>IF(D765=0,"",IF(D765&gt;3,①基本情報!$B$5,①基本情報!$B$5+1))</f>
        <v/>
      </c>
      <c r="D765" s="65"/>
      <c r="E765" s="65"/>
      <c r="F765" s="35" t="str">
        <f t="shared" si="149"/>
        <v>//</v>
      </c>
      <c r="G765" s="62"/>
      <c r="H765" s="62"/>
      <c r="I765" s="23" t="str">
        <f t="shared" si="143"/>
        <v/>
      </c>
      <c r="J765" s="62"/>
      <c r="K765" s="64"/>
      <c r="L765" s="64"/>
      <c r="M765" s="62"/>
      <c r="N765" s="23" t="str">
        <f>IFERROR(VLOOKUP($A765,②利用者名簿!$A:$D,3,0),"")</f>
        <v/>
      </c>
      <c r="O765" s="39" t="str">
        <f>IFERROR(2*①基本情報!$B$12*③入力シート!I765,"")</f>
        <v/>
      </c>
      <c r="P765" s="39" t="str">
        <f>IFERROR(N765*③入力シート!I765,"")</f>
        <v/>
      </c>
      <c r="Q765" s="23" t="str">
        <f>IFERROR(VLOOKUP($A765,②利用者名簿!$A:$D,4,0),"")</f>
        <v/>
      </c>
      <c r="S765" s="96">
        <f t="shared" si="144"/>
        <v>1</v>
      </c>
      <c r="T765" s="96" t="str">
        <f t="shared" si="138"/>
        <v/>
      </c>
      <c r="U765" s="96">
        <f t="shared" si="139"/>
        <v>0</v>
      </c>
      <c r="V765" s="96" t="str">
        <f t="shared" si="140"/>
        <v/>
      </c>
      <c r="W765" s="97" t="str">
        <f t="shared" si="141"/>
        <v/>
      </c>
      <c r="X765" s="96">
        <f t="shared" si="142"/>
        <v>0</v>
      </c>
      <c r="Y765" s="96" t="str">
        <f t="shared" si="147"/>
        <v/>
      </c>
      <c r="Z765" s="96" t="str">
        <f t="shared" si="145"/>
        <v>年0月</v>
      </c>
      <c r="AA765" s="96">
        <f t="shared" si="148"/>
        <v>2000</v>
      </c>
      <c r="AB765" s="96">
        <f t="shared" si="146"/>
        <v>2000</v>
      </c>
      <c r="AC765" s="96"/>
      <c r="AD765" s="96"/>
    </row>
    <row r="766" spans="1:30" ht="18.75" customHeight="1">
      <c r="A766" s="62"/>
      <c r="B766" s="23" t="str">
        <f>IFERROR(VLOOKUP($A766,②利用者名簿!$A:$D,2,0),"")</f>
        <v/>
      </c>
      <c r="C766" s="108" t="str">
        <f>IF(D766=0,"",IF(D766&gt;3,①基本情報!$B$5,①基本情報!$B$5+1))</f>
        <v/>
      </c>
      <c r="D766" s="65"/>
      <c r="E766" s="65"/>
      <c r="F766" s="35" t="str">
        <f t="shared" si="149"/>
        <v>//</v>
      </c>
      <c r="G766" s="62"/>
      <c r="H766" s="62"/>
      <c r="I766" s="23" t="str">
        <f t="shared" si="143"/>
        <v/>
      </c>
      <c r="J766" s="62"/>
      <c r="K766" s="64"/>
      <c r="L766" s="64"/>
      <c r="M766" s="62"/>
      <c r="N766" s="23" t="str">
        <f>IFERROR(VLOOKUP($A766,②利用者名簿!$A:$D,3,0),"")</f>
        <v/>
      </c>
      <c r="O766" s="39" t="str">
        <f>IFERROR(2*①基本情報!$B$12*③入力シート!I766,"")</f>
        <v/>
      </c>
      <c r="P766" s="39" t="str">
        <f>IFERROR(N766*③入力シート!I766,"")</f>
        <v/>
      </c>
      <c r="Q766" s="23" t="str">
        <f>IFERROR(VLOOKUP($A766,②利用者名簿!$A:$D,4,0),"")</f>
        <v/>
      </c>
      <c r="S766" s="96">
        <f t="shared" si="144"/>
        <v>1</v>
      </c>
      <c r="T766" s="96" t="str">
        <f t="shared" si="138"/>
        <v/>
      </c>
      <c r="U766" s="96">
        <f t="shared" si="139"/>
        <v>0</v>
      </c>
      <c r="V766" s="96" t="str">
        <f t="shared" si="140"/>
        <v/>
      </c>
      <c r="W766" s="97" t="str">
        <f t="shared" si="141"/>
        <v/>
      </c>
      <c r="X766" s="96">
        <f t="shared" si="142"/>
        <v>0</v>
      </c>
      <c r="Y766" s="96" t="str">
        <f t="shared" si="147"/>
        <v/>
      </c>
      <c r="Z766" s="96" t="str">
        <f t="shared" si="145"/>
        <v>年0月</v>
      </c>
      <c r="AA766" s="96">
        <f t="shared" si="148"/>
        <v>2000</v>
      </c>
      <c r="AB766" s="96">
        <f t="shared" si="146"/>
        <v>2000</v>
      </c>
      <c r="AC766" s="96"/>
      <c r="AD766" s="96"/>
    </row>
    <row r="767" spans="1:30" ht="18.75" customHeight="1">
      <c r="A767" s="62"/>
      <c r="B767" s="23" t="str">
        <f>IFERROR(VLOOKUP($A767,②利用者名簿!$A:$D,2,0),"")</f>
        <v/>
      </c>
      <c r="C767" s="108" t="str">
        <f>IF(D767=0,"",IF(D767&gt;3,①基本情報!$B$5,①基本情報!$B$5+1))</f>
        <v/>
      </c>
      <c r="D767" s="65"/>
      <c r="E767" s="65"/>
      <c r="F767" s="35" t="str">
        <f t="shared" si="149"/>
        <v>//</v>
      </c>
      <c r="G767" s="62"/>
      <c r="H767" s="62"/>
      <c r="I767" s="23" t="str">
        <f t="shared" si="143"/>
        <v/>
      </c>
      <c r="J767" s="62"/>
      <c r="K767" s="64"/>
      <c r="L767" s="64"/>
      <c r="M767" s="62"/>
      <c r="N767" s="23" t="str">
        <f>IFERROR(VLOOKUP($A767,②利用者名簿!$A:$D,3,0),"")</f>
        <v/>
      </c>
      <c r="O767" s="39" t="str">
        <f>IFERROR(2*①基本情報!$B$12*③入力シート!I767,"")</f>
        <v/>
      </c>
      <c r="P767" s="39" t="str">
        <f>IFERROR(N767*③入力シート!I767,"")</f>
        <v/>
      </c>
      <c r="Q767" s="23" t="str">
        <f>IFERROR(VLOOKUP($A767,②利用者名簿!$A:$D,4,0),"")</f>
        <v/>
      </c>
      <c r="S767" s="96">
        <f t="shared" si="144"/>
        <v>1</v>
      </c>
      <c r="T767" s="96" t="str">
        <f t="shared" si="138"/>
        <v/>
      </c>
      <c r="U767" s="96">
        <f t="shared" si="139"/>
        <v>0</v>
      </c>
      <c r="V767" s="96" t="str">
        <f t="shared" si="140"/>
        <v/>
      </c>
      <c r="W767" s="97" t="str">
        <f t="shared" si="141"/>
        <v/>
      </c>
      <c r="X767" s="96">
        <f t="shared" si="142"/>
        <v>0</v>
      </c>
      <c r="Y767" s="96" t="str">
        <f t="shared" si="147"/>
        <v/>
      </c>
      <c r="Z767" s="96" t="str">
        <f t="shared" si="145"/>
        <v>年0月</v>
      </c>
      <c r="AA767" s="96">
        <f t="shared" si="148"/>
        <v>2000</v>
      </c>
      <c r="AB767" s="96">
        <f t="shared" si="146"/>
        <v>2000</v>
      </c>
      <c r="AC767" s="96"/>
      <c r="AD767" s="96"/>
    </row>
    <row r="768" spans="1:30" ht="18.75" customHeight="1">
      <c r="A768" s="62"/>
      <c r="B768" s="23" t="str">
        <f>IFERROR(VLOOKUP($A768,②利用者名簿!$A:$D,2,0),"")</f>
        <v/>
      </c>
      <c r="C768" s="108" t="str">
        <f>IF(D768=0,"",IF(D768&gt;3,①基本情報!$B$5,①基本情報!$B$5+1))</f>
        <v/>
      </c>
      <c r="D768" s="65"/>
      <c r="E768" s="65"/>
      <c r="F768" s="35" t="str">
        <f t="shared" si="149"/>
        <v>//</v>
      </c>
      <c r="G768" s="62"/>
      <c r="H768" s="62"/>
      <c r="I768" s="23" t="str">
        <f t="shared" si="143"/>
        <v/>
      </c>
      <c r="J768" s="62"/>
      <c r="K768" s="64"/>
      <c r="L768" s="64"/>
      <c r="M768" s="62"/>
      <c r="N768" s="23" t="str">
        <f>IFERROR(VLOOKUP($A768,②利用者名簿!$A:$D,3,0),"")</f>
        <v/>
      </c>
      <c r="O768" s="39" t="str">
        <f>IFERROR(2*①基本情報!$B$12*③入力シート!I768,"")</f>
        <v/>
      </c>
      <c r="P768" s="39" t="str">
        <f>IFERROR(N768*③入力シート!I768,"")</f>
        <v/>
      </c>
      <c r="Q768" s="23" t="str">
        <f>IFERROR(VLOOKUP($A768,②利用者名簿!$A:$D,4,0),"")</f>
        <v/>
      </c>
      <c r="S768" s="96">
        <f t="shared" si="144"/>
        <v>1</v>
      </c>
      <c r="T768" s="96" t="str">
        <f t="shared" si="138"/>
        <v/>
      </c>
      <c r="U768" s="96">
        <f t="shared" si="139"/>
        <v>0</v>
      </c>
      <c r="V768" s="96" t="str">
        <f t="shared" si="140"/>
        <v/>
      </c>
      <c r="W768" s="97" t="str">
        <f t="shared" si="141"/>
        <v/>
      </c>
      <c r="X768" s="96">
        <f t="shared" si="142"/>
        <v>0</v>
      </c>
      <c r="Y768" s="96" t="str">
        <f t="shared" si="147"/>
        <v/>
      </c>
      <c r="Z768" s="96" t="str">
        <f t="shared" si="145"/>
        <v>年0月</v>
      </c>
      <c r="AA768" s="96">
        <f t="shared" si="148"/>
        <v>2000</v>
      </c>
      <c r="AB768" s="96">
        <f t="shared" si="146"/>
        <v>2000</v>
      </c>
      <c r="AC768" s="96"/>
      <c r="AD768" s="96"/>
    </row>
    <row r="769" spans="1:30" ht="18.75" customHeight="1">
      <c r="A769" s="62"/>
      <c r="B769" s="23" t="str">
        <f>IFERROR(VLOOKUP($A769,②利用者名簿!$A:$D,2,0),"")</f>
        <v/>
      </c>
      <c r="C769" s="108" t="str">
        <f>IF(D769=0,"",IF(D769&gt;3,①基本情報!$B$5,①基本情報!$B$5+1))</f>
        <v/>
      </c>
      <c r="D769" s="65"/>
      <c r="E769" s="65"/>
      <c r="F769" s="35" t="str">
        <f t="shared" si="149"/>
        <v>//</v>
      </c>
      <c r="G769" s="62"/>
      <c r="H769" s="62"/>
      <c r="I769" s="23" t="str">
        <f t="shared" si="143"/>
        <v/>
      </c>
      <c r="J769" s="62"/>
      <c r="K769" s="64"/>
      <c r="L769" s="64"/>
      <c r="M769" s="62"/>
      <c r="N769" s="23" t="str">
        <f>IFERROR(VLOOKUP($A769,②利用者名簿!$A:$D,3,0),"")</f>
        <v/>
      </c>
      <c r="O769" s="39" t="str">
        <f>IFERROR(2*①基本情報!$B$12*③入力シート!I769,"")</f>
        <v/>
      </c>
      <c r="P769" s="39" t="str">
        <f>IFERROR(N769*③入力シート!I769,"")</f>
        <v/>
      </c>
      <c r="Q769" s="23" t="str">
        <f>IFERROR(VLOOKUP($A769,②利用者名簿!$A:$D,4,0),"")</f>
        <v/>
      </c>
      <c r="S769" s="96">
        <f t="shared" si="144"/>
        <v>1</v>
      </c>
      <c r="T769" s="96" t="str">
        <f t="shared" si="138"/>
        <v/>
      </c>
      <c r="U769" s="96">
        <f t="shared" si="139"/>
        <v>0</v>
      </c>
      <c r="V769" s="96" t="str">
        <f t="shared" si="140"/>
        <v/>
      </c>
      <c r="W769" s="97" t="str">
        <f t="shared" si="141"/>
        <v/>
      </c>
      <c r="X769" s="96">
        <f t="shared" si="142"/>
        <v>0</v>
      </c>
      <c r="Y769" s="96" t="str">
        <f t="shared" si="147"/>
        <v/>
      </c>
      <c r="Z769" s="96" t="str">
        <f t="shared" si="145"/>
        <v>年0月</v>
      </c>
      <c r="AA769" s="96">
        <f t="shared" si="148"/>
        <v>2000</v>
      </c>
      <c r="AB769" s="96">
        <f t="shared" si="146"/>
        <v>2000</v>
      </c>
      <c r="AC769" s="96"/>
      <c r="AD769" s="96"/>
    </row>
    <row r="770" spans="1:30" ht="18.75" customHeight="1">
      <c r="A770" s="62"/>
      <c r="B770" s="23" t="str">
        <f>IFERROR(VLOOKUP($A770,②利用者名簿!$A:$D,2,0),"")</f>
        <v/>
      </c>
      <c r="C770" s="108" t="str">
        <f>IF(D770=0,"",IF(D770&gt;3,①基本情報!$B$5,①基本情報!$B$5+1))</f>
        <v/>
      </c>
      <c r="D770" s="65"/>
      <c r="E770" s="65"/>
      <c r="F770" s="35" t="str">
        <f t="shared" si="149"/>
        <v>//</v>
      </c>
      <c r="G770" s="62"/>
      <c r="H770" s="62"/>
      <c r="I770" s="23" t="str">
        <f t="shared" si="143"/>
        <v/>
      </c>
      <c r="J770" s="62"/>
      <c r="K770" s="64"/>
      <c r="L770" s="64"/>
      <c r="M770" s="62"/>
      <c r="N770" s="23" t="str">
        <f>IFERROR(VLOOKUP($A770,②利用者名簿!$A:$D,3,0),"")</f>
        <v/>
      </c>
      <c r="O770" s="39" t="str">
        <f>IFERROR(2*①基本情報!$B$12*③入力シート!I770,"")</f>
        <v/>
      </c>
      <c r="P770" s="39" t="str">
        <f>IFERROR(N770*③入力シート!I770,"")</f>
        <v/>
      </c>
      <c r="Q770" s="23" t="str">
        <f>IFERROR(VLOOKUP($A770,②利用者名簿!$A:$D,4,0),"")</f>
        <v/>
      </c>
      <c r="S770" s="96">
        <f t="shared" si="144"/>
        <v>1</v>
      </c>
      <c r="T770" s="96" t="str">
        <f t="shared" si="138"/>
        <v/>
      </c>
      <c r="U770" s="96">
        <f t="shared" si="139"/>
        <v>0</v>
      </c>
      <c r="V770" s="96" t="str">
        <f t="shared" si="140"/>
        <v/>
      </c>
      <c r="W770" s="97" t="str">
        <f t="shared" si="141"/>
        <v/>
      </c>
      <c r="X770" s="96">
        <f t="shared" si="142"/>
        <v>0</v>
      </c>
      <c r="Y770" s="96" t="str">
        <f t="shared" si="147"/>
        <v/>
      </c>
      <c r="Z770" s="96" t="str">
        <f t="shared" si="145"/>
        <v>年0月</v>
      </c>
      <c r="AA770" s="96">
        <f t="shared" si="148"/>
        <v>2000</v>
      </c>
      <c r="AB770" s="96">
        <f t="shared" si="146"/>
        <v>2000</v>
      </c>
      <c r="AC770" s="96"/>
      <c r="AD770" s="96"/>
    </row>
    <row r="771" spans="1:30" ht="18.75" customHeight="1">
      <c r="A771" s="62"/>
      <c r="B771" s="23" t="str">
        <f>IFERROR(VLOOKUP($A771,②利用者名簿!$A:$D,2,0),"")</f>
        <v/>
      </c>
      <c r="C771" s="108" t="str">
        <f>IF(D771=0,"",IF(D771&gt;3,①基本情報!$B$5,①基本情報!$B$5+1))</f>
        <v/>
      </c>
      <c r="D771" s="65"/>
      <c r="E771" s="65"/>
      <c r="F771" s="35" t="str">
        <f t="shared" si="149"/>
        <v>//</v>
      </c>
      <c r="G771" s="62"/>
      <c r="H771" s="62"/>
      <c r="I771" s="23" t="str">
        <f t="shared" si="143"/>
        <v/>
      </c>
      <c r="J771" s="62"/>
      <c r="K771" s="64"/>
      <c r="L771" s="64"/>
      <c r="M771" s="62"/>
      <c r="N771" s="23" t="str">
        <f>IFERROR(VLOOKUP($A771,②利用者名簿!$A:$D,3,0),"")</f>
        <v/>
      </c>
      <c r="O771" s="39" t="str">
        <f>IFERROR(2*①基本情報!$B$12*③入力シート!I771,"")</f>
        <v/>
      </c>
      <c r="P771" s="39" t="str">
        <f>IFERROR(N771*③入力シート!I771,"")</f>
        <v/>
      </c>
      <c r="Q771" s="23" t="str">
        <f>IFERROR(VLOOKUP($A771,②利用者名簿!$A:$D,4,0),"")</f>
        <v/>
      </c>
      <c r="S771" s="96">
        <f t="shared" si="144"/>
        <v>1</v>
      </c>
      <c r="T771" s="96" t="str">
        <f t="shared" si="138"/>
        <v/>
      </c>
      <c r="U771" s="96">
        <f t="shared" si="139"/>
        <v>0</v>
      </c>
      <c r="V771" s="96" t="str">
        <f t="shared" si="140"/>
        <v/>
      </c>
      <c r="W771" s="97" t="str">
        <f t="shared" si="141"/>
        <v/>
      </c>
      <c r="X771" s="96">
        <f t="shared" si="142"/>
        <v>0</v>
      </c>
      <c r="Y771" s="96" t="str">
        <f t="shared" si="147"/>
        <v/>
      </c>
      <c r="Z771" s="96" t="str">
        <f t="shared" si="145"/>
        <v>年0月</v>
      </c>
      <c r="AA771" s="96">
        <f t="shared" si="148"/>
        <v>2000</v>
      </c>
      <c r="AB771" s="96">
        <f t="shared" si="146"/>
        <v>2000</v>
      </c>
      <c r="AC771" s="96"/>
      <c r="AD771" s="96"/>
    </row>
    <row r="772" spans="1:30" ht="18.75" customHeight="1">
      <c r="A772" s="62"/>
      <c r="B772" s="23" t="str">
        <f>IFERROR(VLOOKUP($A772,②利用者名簿!$A:$D,2,0),"")</f>
        <v/>
      </c>
      <c r="C772" s="108" t="str">
        <f>IF(D772=0,"",IF(D772&gt;3,①基本情報!$B$5,①基本情報!$B$5+1))</f>
        <v/>
      </c>
      <c r="D772" s="65"/>
      <c r="E772" s="65"/>
      <c r="F772" s="35" t="str">
        <f t="shared" si="149"/>
        <v>//</v>
      </c>
      <c r="G772" s="62"/>
      <c r="H772" s="62"/>
      <c r="I772" s="23" t="str">
        <f t="shared" si="143"/>
        <v/>
      </c>
      <c r="J772" s="62"/>
      <c r="K772" s="64"/>
      <c r="L772" s="64"/>
      <c r="M772" s="62"/>
      <c r="N772" s="23" t="str">
        <f>IFERROR(VLOOKUP($A772,②利用者名簿!$A:$D,3,0),"")</f>
        <v/>
      </c>
      <c r="O772" s="39" t="str">
        <f>IFERROR(2*①基本情報!$B$12*③入力シート!I772,"")</f>
        <v/>
      </c>
      <c r="P772" s="39" t="str">
        <f>IFERROR(N772*③入力シート!I772,"")</f>
        <v/>
      </c>
      <c r="Q772" s="23" t="str">
        <f>IFERROR(VLOOKUP($A772,②利用者名簿!$A:$D,4,0),"")</f>
        <v/>
      </c>
      <c r="S772" s="96">
        <f t="shared" si="144"/>
        <v>1</v>
      </c>
      <c r="T772" s="96" t="str">
        <f t="shared" si="138"/>
        <v/>
      </c>
      <c r="U772" s="96">
        <f t="shared" si="139"/>
        <v>0</v>
      </c>
      <c r="V772" s="96" t="str">
        <f t="shared" si="140"/>
        <v/>
      </c>
      <c r="W772" s="97" t="str">
        <f t="shared" si="141"/>
        <v/>
      </c>
      <c r="X772" s="96">
        <f t="shared" si="142"/>
        <v>0</v>
      </c>
      <c r="Y772" s="96" t="str">
        <f t="shared" si="147"/>
        <v/>
      </c>
      <c r="Z772" s="96" t="str">
        <f t="shared" si="145"/>
        <v>年0月</v>
      </c>
      <c r="AA772" s="96">
        <f t="shared" si="148"/>
        <v>2000</v>
      </c>
      <c r="AB772" s="96">
        <f t="shared" si="146"/>
        <v>2000</v>
      </c>
      <c r="AC772" s="96"/>
      <c r="AD772" s="96"/>
    </row>
    <row r="773" spans="1:30" ht="18.75" customHeight="1">
      <c r="A773" s="62"/>
      <c r="B773" s="23" t="str">
        <f>IFERROR(VLOOKUP($A773,②利用者名簿!$A:$D,2,0),"")</f>
        <v/>
      </c>
      <c r="C773" s="108" t="str">
        <f>IF(D773=0,"",IF(D773&gt;3,①基本情報!$B$5,①基本情報!$B$5+1))</f>
        <v/>
      </c>
      <c r="D773" s="65"/>
      <c r="E773" s="65"/>
      <c r="F773" s="35" t="str">
        <f t="shared" si="149"/>
        <v>//</v>
      </c>
      <c r="G773" s="62"/>
      <c r="H773" s="62"/>
      <c r="I773" s="23" t="str">
        <f t="shared" si="143"/>
        <v/>
      </c>
      <c r="J773" s="62"/>
      <c r="K773" s="64"/>
      <c r="L773" s="64"/>
      <c r="M773" s="62"/>
      <c r="N773" s="23" t="str">
        <f>IFERROR(VLOOKUP($A773,②利用者名簿!$A:$D,3,0),"")</f>
        <v/>
      </c>
      <c r="O773" s="39" t="str">
        <f>IFERROR(2*①基本情報!$B$12*③入力シート!I773,"")</f>
        <v/>
      </c>
      <c r="P773" s="39" t="str">
        <f>IFERROR(N773*③入力シート!I773,"")</f>
        <v/>
      </c>
      <c r="Q773" s="23" t="str">
        <f>IFERROR(VLOOKUP($A773,②利用者名簿!$A:$D,4,0),"")</f>
        <v/>
      </c>
      <c r="S773" s="96">
        <f t="shared" si="144"/>
        <v>1</v>
      </c>
      <c r="T773" s="96" t="str">
        <f t="shared" ref="T773:T836" si="150">IF(D773=0,"",(A773*1000000+C773*100+D773))</f>
        <v/>
      </c>
      <c r="U773" s="96">
        <f t="shared" ref="U773:U836" si="151">A773</f>
        <v>0</v>
      </c>
      <c r="V773" s="96" t="str">
        <f t="shared" ref="V773:V836" si="152">B773</f>
        <v/>
      </c>
      <c r="W773" s="97" t="str">
        <f t="shared" ref="W773:W836" si="153">C773</f>
        <v/>
      </c>
      <c r="X773" s="96">
        <f t="shared" ref="X773:X836" si="154">D773</f>
        <v>0</v>
      </c>
      <c r="Y773" s="96" t="str">
        <f t="shared" si="147"/>
        <v/>
      </c>
      <c r="Z773" s="96" t="str">
        <f t="shared" si="145"/>
        <v>年0月</v>
      </c>
      <c r="AA773" s="96">
        <f t="shared" si="148"/>
        <v>2000</v>
      </c>
      <c r="AB773" s="96">
        <f t="shared" si="146"/>
        <v>2000</v>
      </c>
      <c r="AC773" s="96"/>
      <c r="AD773" s="96"/>
    </row>
    <row r="774" spans="1:30" ht="18.75" customHeight="1">
      <c r="A774" s="62"/>
      <c r="B774" s="23" t="str">
        <f>IFERROR(VLOOKUP($A774,②利用者名簿!$A:$D,2,0),"")</f>
        <v/>
      </c>
      <c r="C774" s="108" t="str">
        <f>IF(D774=0,"",IF(D774&gt;3,①基本情報!$B$5,①基本情報!$B$5+1))</f>
        <v/>
      </c>
      <c r="D774" s="65"/>
      <c r="E774" s="65"/>
      <c r="F774" s="35" t="str">
        <f t="shared" si="149"/>
        <v>//</v>
      </c>
      <c r="G774" s="62"/>
      <c r="H774" s="62"/>
      <c r="I774" s="23" t="str">
        <f t="shared" ref="I774:I837" si="155">IFERROR(MROUND((ROUNDDOWN($H774,-2)-ROUNDDOWN($G774,-2))/100+(RIGHT($H774,2)-RIGHT($G774,2))/60,0.5),"")</f>
        <v/>
      </c>
      <c r="J774" s="62"/>
      <c r="K774" s="64"/>
      <c r="L774" s="64"/>
      <c r="M774" s="62"/>
      <c r="N774" s="23" t="str">
        <f>IFERROR(VLOOKUP($A774,②利用者名簿!$A:$D,3,0),"")</f>
        <v/>
      </c>
      <c r="O774" s="39" t="str">
        <f>IFERROR(2*①基本情報!$B$12*③入力シート!I774,"")</f>
        <v/>
      </c>
      <c r="P774" s="39" t="str">
        <f>IFERROR(N774*③入力シート!I774,"")</f>
        <v/>
      </c>
      <c r="Q774" s="23" t="str">
        <f>IFERROR(VLOOKUP($A774,②利用者名簿!$A:$D,4,0),"")</f>
        <v/>
      </c>
      <c r="S774" s="96">
        <f t="shared" ref="S774:S837" si="156">IF(U774=0,S773,IF(T774=T773,S773,S773+1))</f>
        <v>1</v>
      </c>
      <c r="T774" s="96" t="str">
        <f t="shared" si="150"/>
        <v/>
      </c>
      <c r="U774" s="96">
        <f t="shared" si="151"/>
        <v>0</v>
      </c>
      <c r="V774" s="96" t="str">
        <f t="shared" si="152"/>
        <v/>
      </c>
      <c r="W774" s="97" t="str">
        <f t="shared" si="153"/>
        <v/>
      </c>
      <c r="X774" s="96">
        <f t="shared" si="154"/>
        <v>0</v>
      </c>
      <c r="Y774" s="96" t="str">
        <f t="shared" si="147"/>
        <v/>
      </c>
      <c r="Z774" s="96" t="str">
        <f t="shared" ref="Z774:Z837" si="157">IF(W774=0,"",W774&amp;"年"&amp;X774&amp;"月")</f>
        <v>年0月</v>
      </c>
      <c r="AA774" s="96">
        <f t="shared" si="148"/>
        <v>2000</v>
      </c>
      <c r="AB774" s="96">
        <f t="shared" ref="AB774:AB837" si="158">U774*100+AA774</f>
        <v>2000</v>
      </c>
      <c r="AC774" s="96"/>
      <c r="AD774" s="96"/>
    </row>
    <row r="775" spans="1:30" ht="18.75" customHeight="1">
      <c r="A775" s="62"/>
      <c r="B775" s="23" t="str">
        <f>IFERROR(VLOOKUP($A775,②利用者名簿!$A:$D,2,0),"")</f>
        <v/>
      </c>
      <c r="C775" s="108" t="str">
        <f>IF(D775=0,"",IF(D775&gt;3,①基本情報!$B$5,①基本情報!$B$5+1))</f>
        <v/>
      </c>
      <c r="D775" s="65"/>
      <c r="E775" s="65"/>
      <c r="F775" s="35" t="str">
        <f t="shared" si="149"/>
        <v>//</v>
      </c>
      <c r="G775" s="62"/>
      <c r="H775" s="62"/>
      <c r="I775" s="23" t="str">
        <f t="shared" si="155"/>
        <v/>
      </c>
      <c r="J775" s="62"/>
      <c r="K775" s="64"/>
      <c r="L775" s="64"/>
      <c r="M775" s="62"/>
      <c r="N775" s="23" t="str">
        <f>IFERROR(VLOOKUP($A775,②利用者名簿!$A:$D,3,0),"")</f>
        <v/>
      </c>
      <c r="O775" s="39" t="str">
        <f>IFERROR(2*①基本情報!$B$12*③入力シート!I775,"")</f>
        <v/>
      </c>
      <c r="P775" s="39" t="str">
        <f>IFERROR(N775*③入力シート!I775,"")</f>
        <v/>
      </c>
      <c r="Q775" s="23" t="str">
        <f>IFERROR(VLOOKUP($A775,②利用者名簿!$A:$D,4,0),"")</f>
        <v/>
      </c>
      <c r="S775" s="96">
        <f t="shared" si="156"/>
        <v>1</v>
      </c>
      <c r="T775" s="96" t="str">
        <f t="shared" si="150"/>
        <v/>
      </c>
      <c r="U775" s="96">
        <f t="shared" si="151"/>
        <v>0</v>
      </c>
      <c r="V775" s="96" t="str">
        <f t="shared" si="152"/>
        <v/>
      </c>
      <c r="W775" s="97" t="str">
        <f t="shared" si="153"/>
        <v/>
      </c>
      <c r="X775" s="96">
        <f t="shared" si="154"/>
        <v>0</v>
      </c>
      <c r="Y775" s="96" t="str">
        <f t="shared" si="147"/>
        <v/>
      </c>
      <c r="Z775" s="96" t="str">
        <f t="shared" si="157"/>
        <v>年0月</v>
      </c>
      <c r="AA775" s="96">
        <f t="shared" si="148"/>
        <v>2000</v>
      </c>
      <c r="AB775" s="96">
        <f t="shared" si="158"/>
        <v>2000</v>
      </c>
      <c r="AC775" s="96"/>
      <c r="AD775" s="96"/>
    </row>
    <row r="776" spans="1:30" ht="18.75" customHeight="1">
      <c r="A776" s="62"/>
      <c r="B776" s="23" t="str">
        <f>IFERROR(VLOOKUP($A776,②利用者名簿!$A:$D,2,0),"")</f>
        <v/>
      </c>
      <c r="C776" s="108" t="str">
        <f>IF(D776=0,"",IF(D776&gt;3,①基本情報!$B$5,①基本情報!$B$5+1))</f>
        <v/>
      </c>
      <c r="D776" s="65"/>
      <c r="E776" s="65"/>
      <c r="F776" s="35" t="str">
        <f t="shared" si="149"/>
        <v>//</v>
      </c>
      <c r="G776" s="62"/>
      <c r="H776" s="62"/>
      <c r="I776" s="23" t="str">
        <f t="shared" si="155"/>
        <v/>
      </c>
      <c r="J776" s="62"/>
      <c r="K776" s="64"/>
      <c r="L776" s="64"/>
      <c r="M776" s="62"/>
      <c r="N776" s="23" t="str">
        <f>IFERROR(VLOOKUP($A776,②利用者名簿!$A:$D,3,0),"")</f>
        <v/>
      </c>
      <c r="O776" s="39" t="str">
        <f>IFERROR(2*①基本情報!$B$12*③入力シート!I776,"")</f>
        <v/>
      </c>
      <c r="P776" s="39" t="str">
        <f>IFERROR(N776*③入力シート!I776,"")</f>
        <v/>
      </c>
      <c r="Q776" s="23" t="str">
        <f>IFERROR(VLOOKUP($A776,②利用者名簿!$A:$D,4,0),"")</f>
        <v/>
      </c>
      <c r="S776" s="96">
        <f t="shared" si="156"/>
        <v>1</v>
      </c>
      <c r="T776" s="96" t="str">
        <f t="shared" si="150"/>
        <v/>
      </c>
      <c r="U776" s="96">
        <f t="shared" si="151"/>
        <v>0</v>
      </c>
      <c r="V776" s="96" t="str">
        <f t="shared" si="152"/>
        <v/>
      </c>
      <c r="W776" s="97" t="str">
        <f t="shared" si="153"/>
        <v/>
      </c>
      <c r="X776" s="96">
        <f t="shared" si="154"/>
        <v>0</v>
      </c>
      <c r="Y776" s="96" t="str">
        <f t="shared" si="147"/>
        <v/>
      </c>
      <c r="Z776" s="96" t="str">
        <f t="shared" si="157"/>
        <v>年0月</v>
      </c>
      <c r="AA776" s="96">
        <f t="shared" si="148"/>
        <v>2000</v>
      </c>
      <c r="AB776" s="96">
        <f t="shared" si="158"/>
        <v>2000</v>
      </c>
      <c r="AC776" s="96"/>
      <c r="AD776" s="96"/>
    </row>
    <row r="777" spans="1:30" ht="18.75" customHeight="1">
      <c r="A777" s="62"/>
      <c r="B777" s="23" t="str">
        <f>IFERROR(VLOOKUP($A777,②利用者名簿!$A:$D,2,0),"")</f>
        <v/>
      </c>
      <c r="C777" s="108" t="str">
        <f>IF(D777=0,"",IF(D777&gt;3,①基本情報!$B$5,①基本情報!$B$5+1))</f>
        <v/>
      </c>
      <c r="D777" s="65"/>
      <c r="E777" s="65"/>
      <c r="F777" s="35" t="str">
        <f t="shared" si="149"/>
        <v>//</v>
      </c>
      <c r="G777" s="62"/>
      <c r="H777" s="62"/>
      <c r="I777" s="23" t="str">
        <f t="shared" si="155"/>
        <v/>
      </c>
      <c r="J777" s="62"/>
      <c r="K777" s="64"/>
      <c r="L777" s="64"/>
      <c r="M777" s="62"/>
      <c r="N777" s="23" t="str">
        <f>IFERROR(VLOOKUP($A777,②利用者名簿!$A:$D,3,0),"")</f>
        <v/>
      </c>
      <c r="O777" s="39" t="str">
        <f>IFERROR(2*①基本情報!$B$12*③入力シート!I777,"")</f>
        <v/>
      </c>
      <c r="P777" s="39" t="str">
        <f>IFERROR(N777*③入力シート!I777,"")</f>
        <v/>
      </c>
      <c r="Q777" s="23" t="str">
        <f>IFERROR(VLOOKUP($A777,②利用者名簿!$A:$D,4,0),"")</f>
        <v/>
      </c>
      <c r="S777" s="96">
        <f t="shared" si="156"/>
        <v>1</v>
      </c>
      <c r="T777" s="96" t="str">
        <f t="shared" si="150"/>
        <v/>
      </c>
      <c r="U777" s="96">
        <f t="shared" si="151"/>
        <v>0</v>
      </c>
      <c r="V777" s="96" t="str">
        <f t="shared" si="152"/>
        <v/>
      </c>
      <c r="W777" s="97" t="str">
        <f t="shared" si="153"/>
        <v/>
      </c>
      <c r="X777" s="96">
        <f t="shared" si="154"/>
        <v>0</v>
      </c>
      <c r="Y777" s="96" t="str">
        <f t="shared" si="147"/>
        <v/>
      </c>
      <c r="Z777" s="96" t="str">
        <f t="shared" si="157"/>
        <v>年0月</v>
      </c>
      <c r="AA777" s="96">
        <f t="shared" si="148"/>
        <v>2000</v>
      </c>
      <c r="AB777" s="96">
        <f t="shared" si="158"/>
        <v>2000</v>
      </c>
      <c r="AC777" s="96"/>
      <c r="AD777" s="96"/>
    </row>
    <row r="778" spans="1:30" ht="18.75" customHeight="1">
      <c r="A778" s="62"/>
      <c r="B778" s="23" t="str">
        <f>IFERROR(VLOOKUP($A778,②利用者名簿!$A:$D,2,0),"")</f>
        <v/>
      </c>
      <c r="C778" s="108" t="str">
        <f>IF(D778=0,"",IF(D778&gt;3,①基本情報!$B$5,①基本情報!$B$5+1))</f>
        <v/>
      </c>
      <c r="D778" s="65"/>
      <c r="E778" s="65"/>
      <c r="F778" s="35" t="str">
        <f t="shared" si="149"/>
        <v>//</v>
      </c>
      <c r="G778" s="62"/>
      <c r="H778" s="62"/>
      <c r="I778" s="23" t="str">
        <f t="shared" si="155"/>
        <v/>
      </c>
      <c r="J778" s="62"/>
      <c r="K778" s="64"/>
      <c r="L778" s="64"/>
      <c r="M778" s="62"/>
      <c r="N778" s="23" t="str">
        <f>IFERROR(VLOOKUP($A778,②利用者名簿!$A:$D,3,0),"")</f>
        <v/>
      </c>
      <c r="O778" s="39" t="str">
        <f>IFERROR(2*①基本情報!$B$12*③入力シート!I778,"")</f>
        <v/>
      </c>
      <c r="P778" s="39" t="str">
        <f>IFERROR(N778*③入力シート!I778,"")</f>
        <v/>
      </c>
      <c r="Q778" s="23" t="str">
        <f>IFERROR(VLOOKUP($A778,②利用者名簿!$A:$D,4,0),"")</f>
        <v/>
      </c>
      <c r="S778" s="96">
        <f t="shared" si="156"/>
        <v>1</v>
      </c>
      <c r="T778" s="96" t="str">
        <f t="shared" si="150"/>
        <v/>
      </c>
      <c r="U778" s="96">
        <f t="shared" si="151"/>
        <v>0</v>
      </c>
      <c r="V778" s="96" t="str">
        <f t="shared" si="152"/>
        <v/>
      </c>
      <c r="W778" s="97" t="str">
        <f t="shared" si="153"/>
        <v/>
      </c>
      <c r="X778" s="96">
        <f t="shared" si="154"/>
        <v>0</v>
      </c>
      <c r="Y778" s="96" t="str">
        <f t="shared" ref="Y778:Y841" si="159">IFERROR(IF(W778=0,"",$W778*100+X778),"")</f>
        <v/>
      </c>
      <c r="Z778" s="96" t="str">
        <f t="shared" si="157"/>
        <v>年0月</v>
      </c>
      <c r="AA778" s="96">
        <f t="shared" si="148"/>
        <v>2000</v>
      </c>
      <c r="AB778" s="96">
        <f t="shared" si="158"/>
        <v>2000</v>
      </c>
      <c r="AC778" s="96"/>
      <c r="AD778" s="96"/>
    </row>
    <row r="779" spans="1:30" ht="18.75" customHeight="1">
      <c r="A779" s="62"/>
      <c r="B779" s="23" t="str">
        <f>IFERROR(VLOOKUP($A779,②利用者名簿!$A:$D,2,0),"")</f>
        <v/>
      </c>
      <c r="C779" s="108" t="str">
        <f>IF(D779=0,"",IF(D779&gt;3,①基本情報!$B$5,①基本情報!$B$5+1))</f>
        <v/>
      </c>
      <c r="D779" s="65"/>
      <c r="E779" s="65"/>
      <c r="F779" s="35" t="str">
        <f t="shared" si="149"/>
        <v>//</v>
      </c>
      <c r="G779" s="62"/>
      <c r="H779" s="62"/>
      <c r="I779" s="23" t="str">
        <f t="shared" si="155"/>
        <v/>
      </c>
      <c r="J779" s="62"/>
      <c r="K779" s="64"/>
      <c r="L779" s="64"/>
      <c r="M779" s="62"/>
      <c r="N779" s="23" t="str">
        <f>IFERROR(VLOOKUP($A779,②利用者名簿!$A:$D,3,0),"")</f>
        <v/>
      </c>
      <c r="O779" s="39" t="str">
        <f>IFERROR(2*①基本情報!$B$12*③入力シート!I779,"")</f>
        <v/>
      </c>
      <c r="P779" s="39" t="str">
        <f>IFERROR(N779*③入力シート!I779,"")</f>
        <v/>
      </c>
      <c r="Q779" s="23" t="str">
        <f>IFERROR(VLOOKUP($A779,②利用者名簿!$A:$D,4,0),"")</f>
        <v/>
      </c>
      <c r="S779" s="96">
        <f t="shared" si="156"/>
        <v>1</v>
      </c>
      <c r="T779" s="96" t="str">
        <f t="shared" si="150"/>
        <v/>
      </c>
      <c r="U779" s="96">
        <f t="shared" si="151"/>
        <v>0</v>
      </c>
      <c r="V779" s="96" t="str">
        <f t="shared" si="152"/>
        <v/>
      </c>
      <c r="W779" s="97" t="str">
        <f t="shared" si="153"/>
        <v/>
      </c>
      <c r="X779" s="96">
        <f t="shared" si="154"/>
        <v>0</v>
      </c>
      <c r="Y779" s="96" t="str">
        <f t="shared" si="159"/>
        <v/>
      </c>
      <c r="Z779" s="96" t="str">
        <f t="shared" si="157"/>
        <v>年0月</v>
      </c>
      <c r="AA779" s="96">
        <f t="shared" si="148"/>
        <v>2000</v>
      </c>
      <c r="AB779" s="96">
        <f t="shared" si="158"/>
        <v>2000</v>
      </c>
      <c r="AC779" s="96"/>
      <c r="AD779" s="96"/>
    </row>
    <row r="780" spans="1:30" ht="18.75" customHeight="1">
      <c r="A780" s="62"/>
      <c r="B780" s="23" t="str">
        <f>IFERROR(VLOOKUP($A780,②利用者名簿!$A:$D,2,0),"")</f>
        <v/>
      </c>
      <c r="C780" s="108" t="str">
        <f>IF(D780=0,"",IF(D780&gt;3,①基本情報!$B$5,①基本情報!$B$5+1))</f>
        <v/>
      </c>
      <c r="D780" s="65"/>
      <c r="E780" s="65"/>
      <c r="F780" s="35" t="str">
        <f t="shared" si="149"/>
        <v>//</v>
      </c>
      <c r="G780" s="62"/>
      <c r="H780" s="62"/>
      <c r="I780" s="23" t="str">
        <f t="shared" si="155"/>
        <v/>
      </c>
      <c r="J780" s="62"/>
      <c r="K780" s="64"/>
      <c r="L780" s="64"/>
      <c r="M780" s="62"/>
      <c r="N780" s="23" t="str">
        <f>IFERROR(VLOOKUP($A780,②利用者名簿!$A:$D,3,0),"")</f>
        <v/>
      </c>
      <c r="O780" s="39" t="str">
        <f>IFERROR(2*①基本情報!$B$12*③入力シート!I780,"")</f>
        <v/>
      </c>
      <c r="P780" s="39" t="str">
        <f>IFERROR(N780*③入力シート!I780,"")</f>
        <v/>
      </c>
      <c r="Q780" s="23" t="str">
        <f>IFERROR(VLOOKUP($A780,②利用者名簿!$A:$D,4,0),"")</f>
        <v/>
      </c>
      <c r="S780" s="96">
        <f t="shared" si="156"/>
        <v>1</v>
      </c>
      <c r="T780" s="96" t="str">
        <f t="shared" si="150"/>
        <v/>
      </c>
      <c r="U780" s="96">
        <f t="shared" si="151"/>
        <v>0</v>
      </c>
      <c r="V780" s="96" t="str">
        <f t="shared" si="152"/>
        <v/>
      </c>
      <c r="W780" s="97" t="str">
        <f t="shared" si="153"/>
        <v/>
      </c>
      <c r="X780" s="96">
        <f t="shared" si="154"/>
        <v>0</v>
      </c>
      <c r="Y780" s="96" t="str">
        <f t="shared" si="159"/>
        <v/>
      </c>
      <c r="Z780" s="96" t="str">
        <f t="shared" si="157"/>
        <v>年0月</v>
      </c>
      <c r="AA780" s="96">
        <f t="shared" si="148"/>
        <v>2000</v>
      </c>
      <c r="AB780" s="96">
        <f t="shared" si="158"/>
        <v>2000</v>
      </c>
      <c r="AC780" s="96"/>
      <c r="AD780" s="96"/>
    </row>
    <row r="781" spans="1:30" ht="18.75" customHeight="1">
      <c r="A781" s="62"/>
      <c r="B781" s="23" t="str">
        <f>IFERROR(VLOOKUP($A781,②利用者名簿!$A:$D,2,0),"")</f>
        <v/>
      </c>
      <c r="C781" s="108" t="str">
        <f>IF(D781=0,"",IF(D781&gt;3,①基本情報!$B$5,①基本情報!$B$5+1))</f>
        <v/>
      </c>
      <c r="D781" s="65"/>
      <c r="E781" s="65"/>
      <c r="F781" s="35" t="str">
        <f t="shared" si="149"/>
        <v>//</v>
      </c>
      <c r="G781" s="62"/>
      <c r="H781" s="62"/>
      <c r="I781" s="23" t="str">
        <f t="shared" si="155"/>
        <v/>
      </c>
      <c r="J781" s="62"/>
      <c r="K781" s="64"/>
      <c r="L781" s="64"/>
      <c r="M781" s="62"/>
      <c r="N781" s="23" t="str">
        <f>IFERROR(VLOOKUP($A781,②利用者名簿!$A:$D,3,0),"")</f>
        <v/>
      </c>
      <c r="O781" s="39" t="str">
        <f>IFERROR(2*①基本情報!$B$12*③入力シート!I781,"")</f>
        <v/>
      </c>
      <c r="P781" s="39" t="str">
        <f>IFERROR(N781*③入力シート!I781,"")</f>
        <v/>
      </c>
      <c r="Q781" s="23" t="str">
        <f>IFERROR(VLOOKUP($A781,②利用者名簿!$A:$D,4,0),"")</f>
        <v/>
      </c>
      <c r="S781" s="96">
        <f t="shared" si="156"/>
        <v>1</v>
      </c>
      <c r="T781" s="96" t="str">
        <f t="shared" si="150"/>
        <v/>
      </c>
      <c r="U781" s="96">
        <f t="shared" si="151"/>
        <v>0</v>
      </c>
      <c r="V781" s="96" t="str">
        <f t="shared" si="152"/>
        <v/>
      </c>
      <c r="W781" s="97" t="str">
        <f t="shared" si="153"/>
        <v/>
      </c>
      <c r="X781" s="96">
        <f t="shared" si="154"/>
        <v>0</v>
      </c>
      <c r="Y781" s="96" t="str">
        <f t="shared" si="159"/>
        <v/>
      </c>
      <c r="Z781" s="96" t="str">
        <f t="shared" si="157"/>
        <v>年0月</v>
      </c>
      <c r="AA781" s="96">
        <f t="shared" si="148"/>
        <v>2000</v>
      </c>
      <c r="AB781" s="96">
        <f t="shared" si="158"/>
        <v>2000</v>
      </c>
      <c r="AC781" s="96"/>
      <c r="AD781" s="96"/>
    </row>
    <row r="782" spans="1:30" ht="18.75" customHeight="1">
      <c r="A782" s="62"/>
      <c r="B782" s="23" t="str">
        <f>IFERROR(VLOOKUP($A782,②利用者名簿!$A:$D,2,0),"")</f>
        <v/>
      </c>
      <c r="C782" s="108" t="str">
        <f>IF(D782=0,"",IF(D782&gt;3,①基本情報!$B$5,①基本情報!$B$5+1))</f>
        <v/>
      </c>
      <c r="D782" s="65"/>
      <c r="E782" s="65"/>
      <c r="F782" s="35" t="str">
        <f t="shared" si="149"/>
        <v>//</v>
      </c>
      <c r="G782" s="62"/>
      <c r="H782" s="62"/>
      <c r="I782" s="23" t="str">
        <f t="shared" si="155"/>
        <v/>
      </c>
      <c r="J782" s="62"/>
      <c r="K782" s="64"/>
      <c r="L782" s="64"/>
      <c r="M782" s="62"/>
      <c r="N782" s="23" t="str">
        <f>IFERROR(VLOOKUP($A782,②利用者名簿!$A:$D,3,0),"")</f>
        <v/>
      </c>
      <c r="O782" s="39" t="str">
        <f>IFERROR(2*①基本情報!$B$12*③入力シート!I782,"")</f>
        <v/>
      </c>
      <c r="P782" s="39" t="str">
        <f>IFERROR(N782*③入力シート!I782,"")</f>
        <v/>
      </c>
      <c r="Q782" s="23" t="str">
        <f>IFERROR(VLOOKUP($A782,②利用者名簿!$A:$D,4,0),"")</f>
        <v/>
      </c>
      <c r="S782" s="96">
        <f t="shared" si="156"/>
        <v>1</v>
      </c>
      <c r="T782" s="96" t="str">
        <f t="shared" si="150"/>
        <v/>
      </c>
      <c r="U782" s="96">
        <f t="shared" si="151"/>
        <v>0</v>
      </c>
      <c r="V782" s="96" t="str">
        <f t="shared" si="152"/>
        <v/>
      </c>
      <c r="W782" s="97" t="str">
        <f t="shared" si="153"/>
        <v/>
      </c>
      <c r="X782" s="96">
        <f t="shared" si="154"/>
        <v>0</v>
      </c>
      <c r="Y782" s="96" t="str">
        <f t="shared" si="159"/>
        <v/>
      </c>
      <c r="Z782" s="96" t="str">
        <f t="shared" si="157"/>
        <v>年0月</v>
      </c>
      <c r="AA782" s="96">
        <f t="shared" si="148"/>
        <v>2000</v>
      </c>
      <c r="AB782" s="96">
        <f t="shared" si="158"/>
        <v>2000</v>
      </c>
      <c r="AC782" s="96"/>
      <c r="AD782" s="96"/>
    </row>
    <row r="783" spans="1:30" ht="18.75" customHeight="1">
      <c r="A783" s="62"/>
      <c r="B783" s="23" t="str">
        <f>IFERROR(VLOOKUP($A783,②利用者名簿!$A:$D,2,0),"")</f>
        <v/>
      </c>
      <c r="C783" s="108" t="str">
        <f>IF(D783=0,"",IF(D783&gt;3,①基本情報!$B$5,①基本情報!$B$5+1))</f>
        <v/>
      </c>
      <c r="D783" s="65"/>
      <c r="E783" s="65"/>
      <c r="F783" s="35" t="str">
        <f t="shared" si="149"/>
        <v>//</v>
      </c>
      <c r="G783" s="62"/>
      <c r="H783" s="62"/>
      <c r="I783" s="23" t="str">
        <f t="shared" si="155"/>
        <v/>
      </c>
      <c r="J783" s="62"/>
      <c r="K783" s="64"/>
      <c r="L783" s="64"/>
      <c r="M783" s="62"/>
      <c r="N783" s="23" t="str">
        <f>IFERROR(VLOOKUP($A783,②利用者名簿!$A:$D,3,0),"")</f>
        <v/>
      </c>
      <c r="O783" s="39" t="str">
        <f>IFERROR(2*①基本情報!$B$12*③入力シート!I783,"")</f>
        <v/>
      </c>
      <c r="P783" s="39" t="str">
        <f>IFERROR(N783*③入力シート!I783,"")</f>
        <v/>
      </c>
      <c r="Q783" s="23" t="str">
        <f>IFERROR(VLOOKUP($A783,②利用者名簿!$A:$D,4,0),"")</f>
        <v/>
      </c>
      <c r="S783" s="96">
        <f t="shared" si="156"/>
        <v>1</v>
      </c>
      <c r="T783" s="96" t="str">
        <f t="shared" si="150"/>
        <v/>
      </c>
      <c r="U783" s="96">
        <f t="shared" si="151"/>
        <v>0</v>
      </c>
      <c r="V783" s="96" t="str">
        <f t="shared" si="152"/>
        <v/>
      </c>
      <c r="W783" s="97" t="str">
        <f t="shared" si="153"/>
        <v/>
      </c>
      <c r="X783" s="96">
        <f t="shared" si="154"/>
        <v>0</v>
      </c>
      <c r="Y783" s="96" t="str">
        <f t="shared" si="159"/>
        <v/>
      </c>
      <c r="Z783" s="96" t="str">
        <f t="shared" si="157"/>
        <v>年0月</v>
      </c>
      <c r="AA783" s="96">
        <f t="shared" si="148"/>
        <v>2000</v>
      </c>
      <c r="AB783" s="96">
        <f t="shared" si="158"/>
        <v>2000</v>
      </c>
      <c r="AC783" s="96"/>
      <c r="AD783" s="96"/>
    </row>
    <row r="784" spans="1:30" ht="18.75" customHeight="1">
      <c r="A784" s="62"/>
      <c r="B784" s="23" t="str">
        <f>IFERROR(VLOOKUP($A784,②利用者名簿!$A:$D,2,0),"")</f>
        <v/>
      </c>
      <c r="C784" s="108" t="str">
        <f>IF(D784=0,"",IF(D784&gt;3,①基本情報!$B$5,①基本情報!$B$5+1))</f>
        <v/>
      </c>
      <c r="D784" s="65"/>
      <c r="E784" s="65"/>
      <c r="F784" s="35" t="str">
        <f t="shared" si="149"/>
        <v>//</v>
      </c>
      <c r="G784" s="62"/>
      <c r="H784" s="62"/>
      <c r="I784" s="23" t="str">
        <f t="shared" si="155"/>
        <v/>
      </c>
      <c r="J784" s="62"/>
      <c r="K784" s="64"/>
      <c r="L784" s="64"/>
      <c r="M784" s="62"/>
      <c r="N784" s="23" t="str">
        <f>IFERROR(VLOOKUP($A784,②利用者名簿!$A:$D,3,0),"")</f>
        <v/>
      </c>
      <c r="O784" s="39" t="str">
        <f>IFERROR(2*①基本情報!$B$12*③入力シート!I784,"")</f>
        <v/>
      </c>
      <c r="P784" s="39" t="str">
        <f>IFERROR(N784*③入力シート!I784,"")</f>
        <v/>
      </c>
      <c r="Q784" s="23" t="str">
        <f>IFERROR(VLOOKUP($A784,②利用者名簿!$A:$D,4,0),"")</f>
        <v/>
      </c>
      <c r="S784" s="96">
        <f t="shared" si="156"/>
        <v>1</v>
      </c>
      <c r="T784" s="96" t="str">
        <f t="shared" si="150"/>
        <v/>
      </c>
      <c r="U784" s="96">
        <f t="shared" si="151"/>
        <v>0</v>
      </c>
      <c r="V784" s="96" t="str">
        <f t="shared" si="152"/>
        <v/>
      </c>
      <c r="W784" s="97" t="str">
        <f t="shared" si="153"/>
        <v/>
      </c>
      <c r="X784" s="96">
        <f t="shared" si="154"/>
        <v>0</v>
      </c>
      <c r="Y784" s="96" t="str">
        <f t="shared" si="159"/>
        <v/>
      </c>
      <c r="Z784" s="96" t="str">
        <f t="shared" si="157"/>
        <v>年0月</v>
      </c>
      <c r="AA784" s="96">
        <f t="shared" si="148"/>
        <v>2000</v>
      </c>
      <c r="AB784" s="96">
        <f t="shared" si="158"/>
        <v>2000</v>
      </c>
      <c r="AC784" s="96"/>
      <c r="AD784" s="96"/>
    </row>
    <row r="785" spans="1:30" ht="18.75" customHeight="1">
      <c r="A785" s="62"/>
      <c r="B785" s="23" t="str">
        <f>IFERROR(VLOOKUP($A785,②利用者名簿!$A:$D,2,0),"")</f>
        <v/>
      </c>
      <c r="C785" s="108" t="str">
        <f>IF(D785=0,"",IF(D785&gt;3,①基本情報!$B$5,①基本情報!$B$5+1))</f>
        <v/>
      </c>
      <c r="D785" s="65"/>
      <c r="E785" s="65"/>
      <c r="F785" s="35" t="str">
        <f t="shared" si="149"/>
        <v>//</v>
      </c>
      <c r="G785" s="62"/>
      <c r="H785" s="62"/>
      <c r="I785" s="23" t="str">
        <f t="shared" si="155"/>
        <v/>
      </c>
      <c r="J785" s="62"/>
      <c r="K785" s="64"/>
      <c r="L785" s="64"/>
      <c r="M785" s="62"/>
      <c r="N785" s="23" t="str">
        <f>IFERROR(VLOOKUP($A785,②利用者名簿!$A:$D,3,0),"")</f>
        <v/>
      </c>
      <c r="O785" s="39" t="str">
        <f>IFERROR(2*①基本情報!$B$12*③入力シート!I785,"")</f>
        <v/>
      </c>
      <c r="P785" s="39" t="str">
        <f>IFERROR(N785*③入力シート!I785,"")</f>
        <v/>
      </c>
      <c r="Q785" s="23" t="str">
        <f>IFERROR(VLOOKUP($A785,②利用者名簿!$A:$D,4,0),"")</f>
        <v/>
      </c>
      <c r="S785" s="96">
        <f t="shared" si="156"/>
        <v>1</v>
      </c>
      <c r="T785" s="96" t="str">
        <f t="shared" si="150"/>
        <v/>
      </c>
      <c r="U785" s="96">
        <f t="shared" si="151"/>
        <v>0</v>
      </c>
      <c r="V785" s="96" t="str">
        <f t="shared" si="152"/>
        <v/>
      </c>
      <c r="W785" s="97" t="str">
        <f t="shared" si="153"/>
        <v/>
      </c>
      <c r="X785" s="96">
        <f t="shared" si="154"/>
        <v>0</v>
      </c>
      <c r="Y785" s="96" t="str">
        <f t="shared" si="159"/>
        <v/>
      </c>
      <c r="Z785" s="96" t="str">
        <f t="shared" si="157"/>
        <v>年0月</v>
      </c>
      <c r="AA785" s="96">
        <f t="shared" si="148"/>
        <v>2000</v>
      </c>
      <c r="AB785" s="96">
        <f t="shared" si="158"/>
        <v>2000</v>
      </c>
      <c r="AC785" s="96"/>
      <c r="AD785" s="96"/>
    </row>
    <row r="786" spans="1:30" ht="18.75" customHeight="1">
      <c r="A786" s="62"/>
      <c r="B786" s="23" t="str">
        <f>IFERROR(VLOOKUP($A786,②利用者名簿!$A:$D,2,0),"")</f>
        <v/>
      </c>
      <c r="C786" s="108" t="str">
        <f>IF(D786=0,"",IF(D786&gt;3,①基本情報!$B$5,①基本情報!$B$5+1))</f>
        <v/>
      </c>
      <c r="D786" s="65"/>
      <c r="E786" s="65"/>
      <c r="F786" s="35" t="str">
        <f t="shared" si="149"/>
        <v>//</v>
      </c>
      <c r="G786" s="62"/>
      <c r="H786" s="62"/>
      <c r="I786" s="23" t="str">
        <f t="shared" si="155"/>
        <v/>
      </c>
      <c r="J786" s="62"/>
      <c r="K786" s="64"/>
      <c r="L786" s="64"/>
      <c r="M786" s="62"/>
      <c r="N786" s="23" t="str">
        <f>IFERROR(VLOOKUP($A786,②利用者名簿!$A:$D,3,0),"")</f>
        <v/>
      </c>
      <c r="O786" s="39" t="str">
        <f>IFERROR(2*①基本情報!$B$12*③入力シート!I786,"")</f>
        <v/>
      </c>
      <c r="P786" s="39" t="str">
        <f>IFERROR(N786*③入力シート!I786,"")</f>
        <v/>
      </c>
      <c r="Q786" s="23" t="str">
        <f>IFERROR(VLOOKUP($A786,②利用者名簿!$A:$D,4,0),"")</f>
        <v/>
      </c>
      <c r="S786" s="96">
        <f t="shared" si="156"/>
        <v>1</v>
      </c>
      <c r="T786" s="96" t="str">
        <f t="shared" si="150"/>
        <v/>
      </c>
      <c r="U786" s="96">
        <f t="shared" si="151"/>
        <v>0</v>
      </c>
      <c r="V786" s="96" t="str">
        <f t="shared" si="152"/>
        <v/>
      </c>
      <c r="W786" s="97" t="str">
        <f t="shared" si="153"/>
        <v/>
      </c>
      <c r="X786" s="96">
        <f t="shared" si="154"/>
        <v>0</v>
      </c>
      <c r="Y786" s="96" t="str">
        <f t="shared" si="159"/>
        <v/>
      </c>
      <c r="Z786" s="96" t="str">
        <f t="shared" si="157"/>
        <v>年0月</v>
      </c>
      <c r="AA786" s="96">
        <f t="shared" si="148"/>
        <v>2000</v>
      </c>
      <c r="AB786" s="96">
        <f t="shared" si="158"/>
        <v>2000</v>
      </c>
      <c r="AC786" s="96"/>
      <c r="AD786" s="96"/>
    </row>
    <row r="787" spans="1:30" ht="18.75" customHeight="1">
      <c r="A787" s="62"/>
      <c r="B787" s="23" t="str">
        <f>IFERROR(VLOOKUP($A787,②利用者名簿!$A:$D,2,0),"")</f>
        <v/>
      </c>
      <c r="C787" s="108" t="str">
        <f>IF(D787=0,"",IF(D787&gt;3,①基本情報!$B$5,①基本情報!$B$5+1))</f>
        <v/>
      </c>
      <c r="D787" s="65"/>
      <c r="E787" s="65"/>
      <c r="F787" s="35" t="str">
        <f t="shared" si="149"/>
        <v>//</v>
      </c>
      <c r="G787" s="62"/>
      <c r="H787" s="62"/>
      <c r="I787" s="23" t="str">
        <f t="shared" si="155"/>
        <v/>
      </c>
      <c r="J787" s="62"/>
      <c r="K787" s="64"/>
      <c r="L787" s="64"/>
      <c r="M787" s="62"/>
      <c r="N787" s="23" t="str">
        <f>IFERROR(VLOOKUP($A787,②利用者名簿!$A:$D,3,0),"")</f>
        <v/>
      </c>
      <c r="O787" s="39" t="str">
        <f>IFERROR(2*①基本情報!$B$12*③入力シート!I787,"")</f>
        <v/>
      </c>
      <c r="P787" s="39" t="str">
        <f>IFERROR(N787*③入力シート!I787,"")</f>
        <v/>
      </c>
      <c r="Q787" s="23" t="str">
        <f>IFERROR(VLOOKUP($A787,②利用者名簿!$A:$D,4,0),"")</f>
        <v/>
      </c>
      <c r="S787" s="96">
        <f t="shared" si="156"/>
        <v>1</v>
      </c>
      <c r="T787" s="96" t="str">
        <f t="shared" si="150"/>
        <v/>
      </c>
      <c r="U787" s="96">
        <f t="shared" si="151"/>
        <v>0</v>
      </c>
      <c r="V787" s="96" t="str">
        <f t="shared" si="152"/>
        <v/>
      </c>
      <c r="W787" s="97" t="str">
        <f t="shared" si="153"/>
        <v/>
      </c>
      <c r="X787" s="96">
        <f t="shared" si="154"/>
        <v>0</v>
      </c>
      <c r="Y787" s="96" t="str">
        <f t="shared" si="159"/>
        <v/>
      </c>
      <c r="Z787" s="96" t="str">
        <f t="shared" si="157"/>
        <v>年0月</v>
      </c>
      <c r="AA787" s="96">
        <f t="shared" si="148"/>
        <v>2000</v>
      </c>
      <c r="AB787" s="96">
        <f t="shared" si="158"/>
        <v>2000</v>
      </c>
      <c r="AC787" s="96"/>
      <c r="AD787" s="96"/>
    </row>
    <row r="788" spans="1:30" ht="18.75" customHeight="1">
      <c r="A788" s="62"/>
      <c r="B788" s="23" t="str">
        <f>IFERROR(VLOOKUP($A788,②利用者名簿!$A:$D,2,0),"")</f>
        <v/>
      </c>
      <c r="C788" s="108" t="str">
        <f>IF(D788=0,"",IF(D788&gt;3,①基本情報!$B$5,①基本情報!$B$5+1))</f>
        <v/>
      </c>
      <c r="D788" s="65"/>
      <c r="E788" s="65"/>
      <c r="F788" s="35" t="str">
        <f t="shared" si="149"/>
        <v>//</v>
      </c>
      <c r="G788" s="62"/>
      <c r="H788" s="62"/>
      <c r="I788" s="23" t="str">
        <f t="shared" si="155"/>
        <v/>
      </c>
      <c r="J788" s="62"/>
      <c r="K788" s="64"/>
      <c r="L788" s="64"/>
      <c r="M788" s="62"/>
      <c r="N788" s="23" t="str">
        <f>IFERROR(VLOOKUP($A788,②利用者名簿!$A:$D,3,0),"")</f>
        <v/>
      </c>
      <c r="O788" s="39" t="str">
        <f>IFERROR(2*①基本情報!$B$12*③入力シート!I788,"")</f>
        <v/>
      </c>
      <c r="P788" s="39" t="str">
        <f>IFERROR(N788*③入力シート!I788,"")</f>
        <v/>
      </c>
      <c r="Q788" s="23" t="str">
        <f>IFERROR(VLOOKUP($A788,②利用者名簿!$A:$D,4,0),"")</f>
        <v/>
      </c>
      <c r="S788" s="96">
        <f t="shared" si="156"/>
        <v>1</v>
      </c>
      <c r="T788" s="96" t="str">
        <f t="shared" si="150"/>
        <v/>
      </c>
      <c r="U788" s="96">
        <f t="shared" si="151"/>
        <v>0</v>
      </c>
      <c r="V788" s="96" t="str">
        <f t="shared" si="152"/>
        <v/>
      </c>
      <c r="W788" s="97" t="str">
        <f t="shared" si="153"/>
        <v/>
      </c>
      <c r="X788" s="96">
        <f t="shared" si="154"/>
        <v>0</v>
      </c>
      <c r="Y788" s="96" t="str">
        <f t="shared" si="159"/>
        <v/>
      </c>
      <c r="Z788" s="96" t="str">
        <f t="shared" si="157"/>
        <v>年0月</v>
      </c>
      <c r="AA788" s="96">
        <f t="shared" si="148"/>
        <v>2000</v>
      </c>
      <c r="AB788" s="96">
        <f t="shared" si="158"/>
        <v>2000</v>
      </c>
      <c r="AC788" s="96"/>
      <c r="AD788" s="96"/>
    </row>
    <row r="789" spans="1:30" ht="18.75" customHeight="1">
      <c r="A789" s="62"/>
      <c r="B789" s="23" t="str">
        <f>IFERROR(VLOOKUP($A789,②利用者名簿!$A:$D,2,0),"")</f>
        <v/>
      </c>
      <c r="C789" s="108" t="str">
        <f>IF(D789=0,"",IF(D789&gt;3,①基本情報!$B$5,①基本情報!$B$5+1))</f>
        <v/>
      </c>
      <c r="D789" s="65"/>
      <c r="E789" s="65"/>
      <c r="F789" s="35" t="str">
        <f t="shared" si="149"/>
        <v>//</v>
      </c>
      <c r="G789" s="62"/>
      <c r="H789" s="62"/>
      <c r="I789" s="23" t="str">
        <f t="shared" si="155"/>
        <v/>
      </c>
      <c r="J789" s="62"/>
      <c r="K789" s="64"/>
      <c r="L789" s="64"/>
      <c r="M789" s="62"/>
      <c r="N789" s="23" t="str">
        <f>IFERROR(VLOOKUP($A789,②利用者名簿!$A:$D,3,0),"")</f>
        <v/>
      </c>
      <c r="O789" s="39" t="str">
        <f>IFERROR(2*①基本情報!$B$12*③入力シート!I789,"")</f>
        <v/>
      </c>
      <c r="P789" s="39" t="str">
        <f>IFERROR(N789*③入力シート!I789,"")</f>
        <v/>
      </c>
      <c r="Q789" s="23" t="str">
        <f>IFERROR(VLOOKUP($A789,②利用者名簿!$A:$D,4,0),"")</f>
        <v/>
      </c>
      <c r="S789" s="96">
        <f t="shared" si="156"/>
        <v>1</v>
      </c>
      <c r="T789" s="96" t="str">
        <f t="shared" si="150"/>
        <v/>
      </c>
      <c r="U789" s="96">
        <f t="shared" si="151"/>
        <v>0</v>
      </c>
      <c r="V789" s="96" t="str">
        <f t="shared" si="152"/>
        <v/>
      </c>
      <c r="W789" s="97" t="str">
        <f t="shared" si="153"/>
        <v/>
      </c>
      <c r="X789" s="96">
        <f t="shared" si="154"/>
        <v>0</v>
      </c>
      <c r="Y789" s="96" t="str">
        <f t="shared" si="159"/>
        <v/>
      </c>
      <c r="Z789" s="96" t="str">
        <f t="shared" si="157"/>
        <v>年0月</v>
      </c>
      <c r="AA789" s="96">
        <f t="shared" si="148"/>
        <v>2000</v>
      </c>
      <c r="AB789" s="96">
        <f t="shared" si="158"/>
        <v>2000</v>
      </c>
      <c r="AC789" s="96"/>
      <c r="AD789" s="96"/>
    </row>
    <row r="790" spans="1:30" ht="18.75" customHeight="1">
      <c r="A790" s="62"/>
      <c r="B790" s="23" t="str">
        <f>IFERROR(VLOOKUP($A790,②利用者名簿!$A:$D,2,0),"")</f>
        <v/>
      </c>
      <c r="C790" s="108" t="str">
        <f>IF(D790=0,"",IF(D790&gt;3,①基本情報!$B$5,①基本情報!$B$5+1))</f>
        <v/>
      </c>
      <c r="D790" s="65"/>
      <c r="E790" s="65"/>
      <c r="F790" s="35" t="str">
        <f t="shared" si="149"/>
        <v>//</v>
      </c>
      <c r="G790" s="62"/>
      <c r="H790" s="62"/>
      <c r="I790" s="23" t="str">
        <f t="shared" si="155"/>
        <v/>
      </c>
      <c r="J790" s="62"/>
      <c r="K790" s="64"/>
      <c r="L790" s="64"/>
      <c r="M790" s="62"/>
      <c r="N790" s="23" t="str">
        <f>IFERROR(VLOOKUP($A790,②利用者名簿!$A:$D,3,0),"")</f>
        <v/>
      </c>
      <c r="O790" s="39" t="str">
        <f>IFERROR(2*①基本情報!$B$12*③入力シート!I790,"")</f>
        <v/>
      </c>
      <c r="P790" s="39" t="str">
        <f>IFERROR(N790*③入力シート!I790,"")</f>
        <v/>
      </c>
      <c r="Q790" s="23" t="str">
        <f>IFERROR(VLOOKUP($A790,②利用者名簿!$A:$D,4,0),"")</f>
        <v/>
      </c>
      <c r="S790" s="96">
        <f t="shared" si="156"/>
        <v>1</v>
      </c>
      <c r="T790" s="96" t="str">
        <f t="shared" si="150"/>
        <v/>
      </c>
      <c r="U790" s="96">
        <f t="shared" si="151"/>
        <v>0</v>
      </c>
      <c r="V790" s="96" t="str">
        <f t="shared" si="152"/>
        <v/>
      </c>
      <c r="W790" s="97" t="str">
        <f t="shared" si="153"/>
        <v/>
      </c>
      <c r="X790" s="96">
        <f t="shared" si="154"/>
        <v>0</v>
      </c>
      <c r="Y790" s="96" t="str">
        <f t="shared" si="159"/>
        <v/>
      </c>
      <c r="Z790" s="96" t="str">
        <f t="shared" si="157"/>
        <v>年0月</v>
      </c>
      <c r="AA790" s="96">
        <f t="shared" si="148"/>
        <v>2000</v>
      </c>
      <c r="AB790" s="96">
        <f t="shared" si="158"/>
        <v>2000</v>
      </c>
      <c r="AC790" s="96"/>
      <c r="AD790" s="96"/>
    </row>
    <row r="791" spans="1:30" ht="18.75" customHeight="1">
      <c r="A791" s="62"/>
      <c r="B791" s="23" t="str">
        <f>IFERROR(VLOOKUP($A791,②利用者名簿!$A:$D,2,0),"")</f>
        <v/>
      </c>
      <c r="C791" s="108" t="str">
        <f>IF(D791=0,"",IF(D791&gt;3,①基本情報!$B$5,①基本情報!$B$5+1))</f>
        <v/>
      </c>
      <c r="D791" s="65"/>
      <c r="E791" s="65"/>
      <c r="F791" s="35" t="str">
        <f t="shared" si="149"/>
        <v>//</v>
      </c>
      <c r="G791" s="62"/>
      <c r="H791" s="62"/>
      <c r="I791" s="23" t="str">
        <f t="shared" si="155"/>
        <v/>
      </c>
      <c r="J791" s="62"/>
      <c r="K791" s="64"/>
      <c r="L791" s="64"/>
      <c r="M791" s="62"/>
      <c r="N791" s="23" t="str">
        <f>IFERROR(VLOOKUP($A791,②利用者名簿!$A:$D,3,0),"")</f>
        <v/>
      </c>
      <c r="O791" s="39" t="str">
        <f>IFERROR(2*①基本情報!$B$12*③入力シート!I791,"")</f>
        <v/>
      </c>
      <c r="P791" s="39" t="str">
        <f>IFERROR(N791*③入力シート!I791,"")</f>
        <v/>
      </c>
      <c r="Q791" s="23" t="str">
        <f>IFERROR(VLOOKUP($A791,②利用者名簿!$A:$D,4,0),"")</f>
        <v/>
      </c>
      <c r="S791" s="96">
        <f t="shared" si="156"/>
        <v>1</v>
      </c>
      <c r="T791" s="96" t="str">
        <f t="shared" si="150"/>
        <v/>
      </c>
      <c r="U791" s="96">
        <f t="shared" si="151"/>
        <v>0</v>
      </c>
      <c r="V791" s="96" t="str">
        <f t="shared" si="152"/>
        <v/>
      </c>
      <c r="W791" s="97" t="str">
        <f t="shared" si="153"/>
        <v/>
      </c>
      <c r="X791" s="96">
        <f t="shared" si="154"/>
        <v>0</v>
      </c>
      <c r="Y791" s="96" t="str">
        <f t="shared" si="159"/>
        <v/>
      </c>
      <c r="Z791" s="96" t="str">
        <f t="shared" si="157"/>
        <v>年0月</v>
      </c>
      <c r="AA791" s="96">
        <f t="shared" si="148"/>
        <v>2000</v>
      </c>
      <c r="AB791" s="96">
        <f t="shared" si="158"/>
        <v>2000</v>
      </c>
      <c r="AC791" s="96"/>
      <c r="AD791" s="96"/>
    </row>
    <row r="792" spans="1:30" ht="18.75" customHeight="1">
      <c r="A792" s="62"/>
      <c r="B792" s="23" t="str">
        <f>IFERROR(VLOOKUP($A792,②利用者名簿!$A:$D,2,0),"")</f>
        <v/>
      </c>
      <c r="C792" s="108" t="str">
        <f>IF(D792=0,"",IF(D792&gt;3,①基本情報!$B$5,①基本情報!$B$5+1))</f>
        <v/>
      </c>
      <c r="D792" s="65"/>
      <c r="E792" s="65"/>
      <c r="F792" s="35" t="str">
        <f t="shared" si="149"/>
        <v>//</v>
      </c>
      <c r="G792" s="62"/>
      <c r="H792" s="62"/>
      <c r="I792" s="23" t="str">
        <f t="shared" si="155"/>
        <v/>
      </c>
      <c r="J792" s="62"/>
      <c r="K792" s="64"/>
      <c r="L792" s="64"/>
      <c r="M792" s="62"/>
      <c r="N792" s="23" t="str">
        <f>IFERROR(VLOOKUP($A792,②利用者名簿!$A:$D,3,0),"")</f>
        <v/>
      </c>
      <c r="O792" s="39" t="str">
        <f>IFERROR(2*①基本情報!$B$12*③入力シート!I792,"")</f>
        <v/>
      </c>
      <c r="P792" s="39" t="str">
        <f>IFERROR(N792*③入力シート!I792,"")</f>
        <v/>
      </c>
      <c r="Q792" s="23" t="str">
        <f>IFERROR(VLOOKUP($A792,②利用者名簿!$A:$D,4,0),"")</f>
        <v/>
      </c>
      <c r="S792" s="96">
        <f t="shared" si="156"/>
        <v>1</v>
      </c>
      <c r="T792" s="96" t="str">
        <f t="shared" si="150"/>
        <v/>
      </c>
      <c r="U792" s="96">
        <f t="shared" si="151"/>
        <v>0</v>
      </c>
      <c r="V792" s="96" t="str">
        <f t="shared" si="152"/>
        <v/>
      </c>
      <c r="W792" s="97" t="str">
        <f t="shared" si="153"/>
        <v/>
      </c>
      <c r="X792" s="96">
        <f t="shared" si="154"/>
        <v>0</v>
      </c>
      <c r="Y792" s="96" t="str">
        <f t="shared" si="159"/>
        <v/>
      </c>
      <c r="Z792" s="96" t="str">
        <f t="shared" si="157"/>
        <v>年0月</v>
      </c>
      <c r="AA792" s="96">
        <f t="shared" si="148"/>
        <v>2000</v>
      </c>
      <c r="AB792" s="96">
        <f t="shared" si="158"/>
        <v>2000</v>
      </c>
      <c r="AC792" s="96"/>
      <c r="AD792" s="96"/>
    </row>
    <row r="793" spans="1:30" ht="18.75" customHeight="1">
      <c r="A793" s="62"/>
      <c r="B793" s="23" t="str">
        <f>IFERROR(VLOOKUP($A793,②利用者名簿!$A:$D,2,0),"")</f>
        <v/>
      </c>
      <c r="C793" s="108" t="str">
        <f>IF(D793=0,"",IF(D793&gt;3,①基本情報!$B$5,①基本情報!$B$5+1))</f>
        <v/>
      </c>
      <c r="D793" s="65"/>
      <c r="E793" s="65"/>
      <c r="F793" s="35" t="str">
        <f t="shared" si="149"/>
        <v>//</v>
      </c>
      <c r="G793" s="62"/>
      <c r="H793" s="62"/>
      <c r="I793" s="23" t="str">
        <f t="shared" si="155"/>
        <v/>
      </c>
      <c r="J793" s="62"/>
      <c r="K793" s="64"/>
      <c r="L793" s="64"/>
      <c r="M793" s="62"/>
      <c r="N793" s="23" t="str">
        <f>IFERROR(VLOOKUP($A793,②利用者名簿!$A:$D,3,0),"")</f>
        <v/>
      </c>
      <c r="O793" s="39" t="str">
        <f>IFERROR(2*①基本情報!$B$12*③入力シート!I793,"")</f>
        <v/>
      </c>
      <c r="P793" s="39" t="str">
        <f>IFERROR(N793*③入力シート!I793,"")</f>
        <v/>
      </c>
      <c r="Q793" s="23" t="str">
        <f>IFERROR(VLOOKUP($A793,②利用者名簿!$A:$D,4,0),"")</f>
        <v/>
      </c>
      <c r="S793" s="96">
        <f t="shared" si="156"/>
        <v>1</v>
      </c>
      <c r="T793" s="96" t="str">
        <f t="shared" si="150"/>
        <v/>
      </c>
      <c r="U793" s="96">
        <f t="shared" si="151"/>
        <v>0</v>
      </c>
      <c r="V793" s="96" t="str">
        <f t="shared" si="152"/>
        <v/>
      </c>
      <c r="W793" s="97" t="str">
        <f t="shared" si="153"/>
        <v/>
      </c>
      <c r="X793" s="96">
        <f t="shared" si="154"/>
        <v>0</v>
      </c>
      <c r="Y793" s="96" t="str">
        <f t="shared" si="159"/>
        <v/>
      </c>
      <c r="Z793" s="96" t="str">
        <f t="shared" si="157"/>
        <v>年0月</v>
      </c>
      <c r="AA793" s="96">
        <f t="shared" si="148"/>
        <v>2000</v>
      </c>
      <c r="AB793" s="96">
        <f t="shared" si="158"/>
        <v>2000</v>
      </c>
      <c r="AC793" s="96"/>
      <c r="AD793" s="96"/>
    </row>
    <row r="794" spans="1:30" ht="18.75" customHeight="1">
      <c r="A794" s="62"/>
      <c r="B794" s="23" t="str">
        <f>IFERROR(VLOOKUP($A794,②利用者名簿!$A:$D,2,0),"")</f>
        <v/>
      </c>
      <c r="C794" s="108" t="str">
        <f>IF(D794=0,"",IF(D794&gt;3,①基本情報!$B$5,①基本情報!$B$5+1))</f>
        <v/>
      </c>
      <c r="D794" s="65"/>
      <c r="E794" s="65"/>
      <c r="F794" s="35" t="str">
        <f t="shared" si="149"/>
        <v>//</v>
      </c>
      <c r="G794" s="62"/>
      <c r="H794" s="62"/>
      <c r="I794" s="23" t="str">
        <f t="shared" si="155"/>
        <v/>
      </c>
      <c r="J794" s="62"/>
      <c r="K794" s="64"/>
      <c r="L794" s="64"/>
      <c r="M794" s="62"/>
      <c r="N794" s="23" t="str">
        <f>IFERROR(VLOOKUP($A794,②利用者名簿!$A:$D,3,0),"")</f>
        <v/>
      </c>
      <c r="O794" s="39" t="str">
        <f>IFERROR(2*①基本情報!$B$12*③入力シート!I794,"")</f>
        <v/>
      </c>
      <c r="P794" s="39" t="str">
        <f>IFERROR(N794*③入力シート!I794,"")</f>
        <v/>
      </c>
      <c r="Q794" s="23" t="str">
        <f>IFERROR(VLOOKUP($A794,②利用者名簿!$A:$D,4,0),"")</f>
        <v/>
      </c>
      <c r="S794" s="96">
        <f t="shared" si="156"/>
        <v>1</v>
      </c>
      <c r="T794" s="96" t="str">
        <f t="shared" si="150"/>
        <v/>
      </c>
      <c r="U794" s="96">
        <f t="shared" si="151"/>
        <v>0</v>
      </c>
      <c r="V794" s="96" t="str">
        <f t="shared" si="152"/>
        <v/>
      </c>
      <c r="W794" s="97" t="str">
        <f t="shared" si="153"/>
        <v/>
      </c>
      <c r="X794" s="96">
        <f t="shared" si="154"/>
        <v>0</v>
      </c>
      <c r="Y794" s="96" t="str">
        <f t="shared" si="159"/>
        <v/>
      </c>
      <c r="Z794" s="96" t="str">
        <f t="shared" si="157"/>
        <v>年0月</v>
      </c>
      <c r="AA794" s="96">
        <f t="shared" ref="AA794:AA857" si="160">COUNTIF($T$5:$T$2004,T794)</f>
        <v>2000</v>
      </c>
      <c r="AB794" s="96">
        <f t="shared" si="158"/>
        <v>2000</v>
      </c>
      <c r="AC794" s="96"/>
      <c r="AD794" s="96"/>
    </row>
    <row r="795" spans="1:30" ht="18.75" customHeight="1">
      <c r="A795" s="62"/>
      <c r="B795" s="23" t="str">
        <f>IFERROR(VLOOKUP($A795,②利用者名簿!$A:$D,2,0),"")</f>
        <v/>
      </c>
      <c r="C795" s="108" t="str">
        <f>IF(D795=0,"",IF(D795&gt;3,①基本情報!$B$5,①基本情報!$B$5+1))</f>
        <v/>
      </c>
      <c r="D795" s="65"/>
      <c r="E795" s="65"/>
      <c r="F795" s="35" t="str">
        <f t="shared" si="149"/>
        <v>//</v>
      </c>
      <c r="G795" s="62"/>
      <c r="H795" s="62"/>
      <c r="I795" s="23" t="str">
        <f t="shared" si="155"/>
        <v/>
      </c>
      <c r="J795" s="62"/>
      <c r="K795" s="64"/>
      <c r="L795" s="64"/>
      <c r="M795" s="62"/>
      <c r="N795" s="23" t="str">
        <f>IFERROR(VLOOKUP($A795,②利用者名簿!$A:$D,3,0),"")</f>
        <v/>
      </c>
      <c r="O795" s="39" t="str">
        <f>IFERROR(2*①基本情報!$B$12*③入力シート!I795,"")</f>
        <v/>
      </c>
      <c r="P795" s="39" t="str">
        <f>IFERROR(N795*③入力シート!I795,"")</f>
        <v/>
      </c>
      <c r="Q795" s="23" t="str">
        <f>IFERROR(VLOOKUP($A795,②利用者名簿!$A:$D,4,0),"")</f>
        <v/>
      </c>
      <c r="S795" s="96">
        <f t="shared" si="156"/>
        <v>1</v>
      </c>
      <c r="T795" s="96" t="str">
        <f t="shared" si="150"/>
        <v/>
      </c>
      <c r="U795" s="96">
        <f t="shared" si="151"/>
        <v>0</v>
      </c>
      <c r="V795" s="96" t="str">
        <f t="shared" si="152"/>
        <v/>
      </c>
      <c r="W795" s="97" t="str">
        <f t="shared" si="153"/>
        <v/>
      </c>
      <c r="X795" s="96">
        <f t="shared" si="154"/>
        <v>0</v>
      </c>
      <c r="Y795" s="96" t="str">
        <f t="shared" si="159"/>
        <v/>
      </c>
      <c r="Z795" s="96" t="str">
        <f t="shared" si="157"/>
        <v>年0月</v>
      </c>
      <c r="AA795" s="96">
        <f t="shared" si="160"/>
        <v>2000</v>
      </c>
      <c r="AB795" s="96">
        <f t="shared" si="158"/>
        <v>2000</v>
      </c>
      <c r="AC795" s="96"/>
      <c r="AD795" s="96"/>
    </row>
    <row r="796" spans="1:30" ht="18.75" customHeight="1">
      <c r="A796" s="62"/>
      <c r="B796" s="23" t="str">
        <f>IFERROR(VLOOKUP($A796,②利用者名簿!$A:$D,2,0),"")</f>
        <v/>
      </c>
      <c r="C796" s="108" t="str">
        <f>IF(D796=0,"",IF(D796&gt;3,①基本情報!$B$5,①基本情報!$B$5+1))</f>
        <v/>
      </c>
      <c r="D796" s="65"/>
      <c r="E796" s="65"/>
      <c r="F796" s="35" t="str">
        <f t="shared" si="149"/>
        <v>//</v>
      </c>
      <c r="G796" s="62"/>
      <c r="H796" s="62"/>
      <c r="I796" s="23" t="str">
        <f t="shared" si="155"/>
        <v/>
      </c>
      <c r="J796" s="62"/>
      <c r="K796" s="64"/>
      <c r="L796" s="64"/>
      <c r="M796" s="62"/>
      <c r="N796" s="23" t="str">
        <f>IFERROR(VLOOKUP($A796,②利用者名簿!$A:$D,3,0),"")</f>
        <v/>
      </c>
      <c r="O796" s="39" t="str">
        <f>IFERROR(2*①基本情報!$B$12*③入力シート!I796,"")</f>
        <v/>
      </c>
      <c r="P796" s="39" t="str">
        <f>IFERROR(N796*③入力シート!I796,"")</f>
        <v/>
      </c>
      <c r="Q796" s="23" t="str">
        <f>IFERROR(VLOOKUP($A796,②利用者名簿!$A:$D,4,0),"")</f>
        <v/>
      </c>
      <c r="S796" s="96">
        <f t="shared" si="156"/>
        <v>1</v>
      </c>
      <c r="T796" s="96" t="str">
        <f t="shared" si="150"/>
        <v/>
      </c>
      <c r="U796" s="96">
        <f t="shared" si="151"/>
        <v>0</v>
      </c>
      <c r="V796" s="96" t="str">
        <f t="shared" si="152"/>
        <v/>
      </c>
      <c r="W796" s="97" t="str">
        <f t="shared" si="153"/>
        <v/>
      </c>
      <c r="X796" s="96">
        <f t="shared" si="154"/>
        <v>0</v>
      </c>
      <c r="Y796" s="96" t="str">
        <f t="shared" si="159"/>
        <v/>
      </c>
      <c r="Z796" s="96" t="str">
        <f t="shared" si="157"/>
        <v>年0月</v>
      </c>
      <c r="AA796" s="96">
        <f t="shared" si="160"/>
        <v>2000</v>
      </c>
      <c r="AB796" s="96">
        <f t="shared" si="158"/>
        <v>2000</v>
      </c>
      <c r="AC796" s="96"/>
      <c r="AD796" s="96"/>
    </row>
    <row r="797" spans="1:30" ht="18.75" customHeight="1">
      <c r="A797" s="62"/>
      <c r="B797" s="23" t="str">
        <f>IFERROR(VLOOKUP($A797,②利用者名簿!$A:$D,2,0),"")</f>
        <v/>
      </c>
      <c r="C797" s="108" t="str">
        <f>IF(D797=0,"",IF(D797&gt;3,①基本情報!$B$5,①基本情報!$B$5+1))</f>
        <v/>
      </c>
      <c r="D797" s="65"/>
      <c r="E797" s="65"/>
      <c r="F797" s="35" t="str">
        <f t="shared" si="149"/>
        <v>//</v>
      </c>
      <c r="G797" s="62"/>
      <c r="H797" s="62"/>
      <c r="I797" s="23" t="str">
        <f t="shared" si="155"/>
        <v/>
      </c>
      <c r="J797" s="62"/>
      <c r="K797" s="64"/>
      <c r="L797" s="64"/>
      <c r="M797" s="62"/>
      <c r="N797" s="23" t="str">
        <f>IFERROR(VLOOKUP($A797,②利用者名簿!$A:$D,3,0),"")</f>
        <v/>
      </c>
      <c r="O797" s="39" t="str">
        <f>IFERROR(2*①基本情報!$B$12*③入力シート!I797,"")</f>
        <v/>
      </c>
      <c r="P797" s="39" t="str">
        <f>IFERROR(N797*③入力シート!I797,"")</f>
        <v/>
      </c>
      <c r="Q797" s="23" t="str">
        <f>IFERROR(VLOOKUP($A797,②利用者名簿!$A:$D,4,0),"")</f>
        <v/>
      </c>
      <c r="S797" s="96">
        <f t="shared" si="156"/>
        <v>1</v>
      </c>
      <c r="T797" s="96" t="str">
        <f t="shared" si="150"/>
        <v/>
      </c>
      <c r="U797" s="96">
        <f t="shared" si="151"/>
        <v>0</v>
      </c>
      <c r="V797" s="96" t="str">
        <f t="shared" si="152"/>
        <v/>
      </c>
      <c r="W797" s="97" t="str">
        <f t="shared" si="153"/>
        <v/>
      </c>
      <c r="X797" s="96">
        <f t="shared" si="154"/>
        <v>0</v>
      </c>
      <c r="Y797" s="96" t="str">
        <f t="shared" si="159"/>
        <v/>
      </c>
      <c r="Z797" s="96" t="str">
        <f t="shared" si="157"/>
        <v>年0月</v>
      </c>
      <c r="AA797" s="96">
        <f t="shared" si="160"/>
        <v>2000</v>
      </c>
      <c r="AB797" s="96">
        <f t="shared" si="158"/>
        <v>2000</v>
      </c>
      <c r="AC797" s="96"/>
      <c r="AD797" s="96"/>
    </row>
    <row r="798" spans="1:30" ht="18.75" customHeight="1">
      <c r="A798" s="62"/>
      <c r="B798" s="23" t="str">
        <f>IFERROR(VLOOKUP($A798,②利用者名簿!$A:$D,2,0),"")</f>
        <v/>
      </c>
      <c r="C798" s="108" t="str">
        <f>IF(D798=0,"",IF(D798&gt;3,①基本情報!$B$5,①基本情報!$B$5+1))</f>
        <v/>
      </c>
      <c r="D798" s="65"/>
      <c r="E798" s="65"/>
      <c r="F798" s="35" t="str">
        <f t="shared" si="149"/>
        <v>//</v>
      </c>
      <c r="G798" s="62"/>
      <c r="H798" s="62"/>
      <c r="I798" s="23" t="str">
        <f t="shared" si="155"/>
        <v/>
      </c>
      <c r="J798" s="62"/>
      <c r="K798" s="64"/>
      <c r="L798" s="64"/>
      <c r="M798" s="62"/>
      <c r="N798" s="23" t="str">
        <f>IFERROR(VLOOKUP($A798,②利用者名簿!$A:$D,3,0),"")</f>
        <v/>
      </c>
      <c r="O798" s="39" t="str">
        <f>IFERROR(2*①基本情報!$B$12*③入力シート!I798,"")</f>
        <v/>
      </c>
      <c r="P798" s="39" t="str">
        <f>IFERROR(N798*③入力シート!I798,"")</f>
        <v/>
      </c>
      <c r="Q798" s="23" t="str">
        <f>IFERROR(VLOOKUP($A798,②利用者名簿!$A:$D,4,0),"")</f>
        <v/>
      </c>
      <c r="S798" s="96">
        <f t="shared" si="156"/>
        <v>1</v>
      </c>
      <c r="T798" s="96" t="str">
        <f t="shared" si="150"/>
        <v/>
      </c>
      <c r="U798" s="96">
        <f t="shared" si="151"/>
        <v>0</v>
      </c>
      <c r="V798" s="96" t="str">
        <f t="shared" si="152"/>
        <v/>
      </c>
      <c r="W798" s="97" t="str">
        <f t="shared" si="153"/>
        <v/>
      </c>
      <c r="X798" s="96">
        <f t="shared" si="154"/>
        <v>0</v>
      </c>
      <c r="Y798" s="96" t="str">
        <f t="shared" si="159"/>
        <v/>
      </c>
      <c r="Z798" s="96" t="str">
        <f t="shared" si="157"/>
        <v>年0月</v>
      </c>
      <c r="AA798" s="96">
        <f t="shared" si="160"/>
        <v>2000</v>
      </c>
      <c r="AB798" s="96">
        <f t="shared" si="158"/>
        <v>2000</v>
      </c>
      <c r="AC798" s="96"/>
      <c r="AD798" s="96"/>
    </row>
    <row r="799" spans="1:30" ht="18.75" customHeight="1">
      <c r="A799" s="62"/>
      <c r="B799" s="23" t="str">
        <f>IFERROR(VLOOKUP($A799,②利用者名簿!$A:$D,2,0),"")</f>
        <v/>
      </c>
      <c r="C799" s="108" t="str">
        <f>IF(D799=0,"",IF(D799&gt;3,①基本情報!$B$5,①基本情報!$B$5+1))</f>
        <v/>
      </c>
      <c r="D799" s="65"/>
      <c r="E799" s="65"/>
      <c r="F799" s="35" t="str">
        <f t="shared" si="149"/>
        <v>//</v>
      </c>
      <c r="G799" s="62"/>
      <c r="H799" s="62"/>
      <c r="I799" s="23" t="str">
        <f t="shared" si="155"/>
        <v/>
      </c>
      <c r="J799" s="62"/>
      <c r="K799" s="64"/>
      <c r="L799" s="64"/>
      <c r="M799" s="62"/>
      <c r="N799" s="23" t="str">
        <f>IFERROR(VLOOKUP($A799,②利用者名簿!$A:$D,3,0),"")</f>
        <v/>
      </c>
      <c r="O799" s="39" t="str">
        <f>IFERROR(2*①基本情報!$B$12*③入力シート!I799,"")</f>
        <v/>
      </c>
      <c r="P799" s="39" t="str">
        <f>IFERROR(N799*③入力シート!I799,"")</f>
        <v/>
      </c>
      <c r="Q799" s="23" t="str">
        <f>IFERROR(VLOOKUP($A799,②利用者名簿!$A:$D,4,0),"")</f>
        <v/>
      </c>
      <c r="S799" s="96">
        <f t="shared" si="156"/>
        <v>1</v>
      </c>
      <c r="T799" s="96" t="str">
        <f t="shared" si="150"/>
        <v/>
      </c>
      <c r="U799" s="96">
        <f t="shared" si="151"/>
        <v>0</v>
      </c>
      <c r="V799" s="96" t="str">
        <f t="shared" si="152"/>
        <v/>
      </c>
      <c r="W799" s="97" t="str">
        <f t="shared" si="153"/>
        <v/>
      </c>
      <c r="X799" s="96">
        <f t="shared" si="154"/>
        <v>0</v>
      </c>
      <c r="Y799" s="96" t="str">
        <f t="shared" si="159"/>
        <v/>
      </c>
      <c r="Z799" s="96" t="str">
        <f t="shared" si="157"/>
        <v>年0月</v>
      </c>
      <c r="AA799" s="96">
        <f t="shared" si="160"/>
        <v>2000</v>
      </c>
      <c r="AB799" s="96">
        <f t="shared" si="158"/>
        <v>2000</v>
      </c>
      <c r="AC799" s="96"/>
      <c r="AD799" s="96"/>
    </row>
    <row r="800" spans="1:30" ht="18.75" customHeight="1">
      <c r="A800" s="62"/>
      <c r="B800" s="23" t="str">
        <f>IFERROR(VLOOKUP($A800,②利用者名簿!$A:$D,2,0),"")</f>
        <v/>
      </c>
      <c r="C800" s="108" t="str">
        <f>IF(D800=0,"",IF(D800&gt;3,①基本情報!$B$5,①基本情報!$B$5+1))</f>
        <v/>
      </c>
      <c r="D800" s="65"/>
      <c r="E800" s="65"/>
      <c r="F800" s="35" t="str">
        <f t="shared" si="149"/>
        <v>//</v>
      </c>
      <c r="G800" s="62"/>
      <c r="H800" s="62"/>
      <c r="I800" s="23" t="str">
        <f t="shared" si="155"/>
        <v/>
      </c>
      <c r="J800" s="62"/>
      <c r="K800" s="64"/>
      <c r="L800" s="64"/>
      <c r="M800" s="62"/>
      <c r="N800" s="23" t="str">
        <f>IFERROR(VLOOKUP($A800,②利用者名簿!$A:$D,3,0),"")</f>
        <v/>
      </c>
      <c r="O800" s="39" t="str">
        <f>IFERROR(2*①基本情報!$B$12*③入力シート!I800,"")</f>
        <v/>
      </c>
      <c r="P800" s="39" t="str">
        <f>IFERROR(N800*③入力シート!I800,"")</f>
        <v/>
      </c>
      <c r="Q800" s="23" t="str">
        <f>IFERROR(VLOOKUP($A800,②利用者名簿!$A:$D,4,0),"")</f>
        <v/>
      </c>
      <c r="S800" s="96">
        <f t="shared" si="156"/>
        <v>1</v>
      </c>
      <c r="T800" s="96" t="str">
        <f t="shared" si="150"/>
        <v/>
      </c>
      <c r="U800" s="96">
        <f t="shared" si="151"/>
        <v>0</v>
      </c>
      <c r="V800" s="96" t="str">
        <f t="shared" si="152"/>
        <v/>
      </c>
      <c r="W800" s="97" t="str">
        <f t="shared" si="153"/>
        <v/>
      </c>
      <c r="X800" s="96">
        <f t="shared" si="154"/>
        <v>0</v>
      </c>
      <c r="Y800" s="96" t="str">
        <f t="shared" si="159"/>
        <v/>
      </c>
      <c r="Z800" s="96" t="str">
        <f t="shared" si="157"/>
        <v>年0月</v>
      </c>
      <c r="AA800" s="96">
        <f t="shared" si="160"/>
        <v>2000</v>
      </c>
      <c r="AB800" s="96">
        <f t="shared" si="158"/>
        <v>2000</v>
      </c>
      <c r="AC800" s="96"/>
      <c r="AD800" s="96"/>
    </row>
    <row r="801" spans="1:30" ht="18.75" customHeight="1">
      <c r="A801" s="62"/>
      <c r="B801" s="23" t="str">
        <f>IFERROR(VLOOKUP($A801,②利用者名簿!$A:$D,2,0),"")</f>
        <v/>
      </c>
      <c r="C801" s="108" t="str">
        <f>IF(D801=0,"",IF(D801&gt;3,①基本情報!$B$5,①基本情報!$B$5+1))</f>
        <v/>
      </c>
      <c r="D801" s="65"/>
      <c r="E801" s="65"/>
      <c r="F801" s="35" t="str">
        <f t="shared" si="149"/>
        <v>//</v>
      </c>
      <c r="G801" s="62"/>
      <c r="H801" s="62"/>
      <c r="I801" s="23" t="str">
        <f t="shared" si="155"/>
        <v/>
      </c>
      <c r="J801" s="62"/>
      <c r="K801" s="64"/>
      <c r="L801" s="64"/>
      <c r="M801" s="62"/>
      <c r="N801" s="23" t="str">
        <f>IFERROR(VLOOKUP($A801,②利用者名簿!$A:$D,3,0),"")</f>
        <v/>
      </c>
      <c r="O801" s="39" t="str">
        <f>IFERROR(2*①基本情報!$B$12*③入力シート!I801,"")</f>
        <v/>
      </c>
      <c r="P801" s="39" t="str">
        <f>IFERROR(N801*③入力シート!I801,"")</f>
        <v/>
      </c>
      <c r="Q801" s="23" t="str">
        <f>IFERROR(VLOOKUP($A801,②利用者名簿!$A:$D,4,0),"")</f>
        <v/>
      </c>
      <c r="S801" s="96">
        <f t="shared" si="156"/>
        <v>1</v>
      </c>
      <c r="T801" s="96" t="str">
        <f t="shared" si="150"/>
        <v/>
      </c>
      <c r="U801" s="96">
        <f t="shared" si="151"/>
        <v>0</v>
      </c>
      <c r="V801" s="96" t="str">
        <f t="shared" si="152"/>
        <v/>
      </c>
      <c r="W801" s="97" t="str">
        <f t="shared" si="153"/>
        <v/>
      </c>
      <c r="X801" s="96">
        <f t="shared" si="154"/>
        <v>0</v>
      </c>
      <c r="Y801" s="96" t="str">
        <f t="shared" si="159"/>
        <v/>
      </c>
      <c r="Z801" s="96" t="str">
        <f t="shared" si="157"/>
        <v>年0月</v>
      </c>
      <c r="AA801" s="96">
        <f t="shared" si="160"/>
        <v>2000</v>
      </c>
      <c r="AB801" s="96">
        <f t="shared" si="158"/>
        <v>2000</v>
      </c>
      <c r="AC801" s="96"/>
      <c r="AD801" s="96"/>
    </row>
    <row r="802" spans="1:30" ht="18.75" customHeight="1">
      <c r="A802" s="62"/>
      <c r="B802" s="23" t="str">
        <f>IFERROR(VLOOKUP($A802,②利用者名簿!$A:$D,2,0),"")</f>
        <v/>
      </c>
      <c r="C802" s="108" t="str">
        <f>IF(D802=0,"",IF(D802&gt;3,①基本情報!$B$5,①基本情報!$B$5+1))</f>
        <v/>
      </c>
      <c r="D802" s="65"/>
      <c r="E802" s="65"/>
      <c r="F802" s="35" t="str">
        <f t="shared" si="149"/>
        <v>//</v>
      </c>
      <c r="G802" s="62"/>
      <c r="H802" s="62"/>
      <c r="I802" s="23" t="str">
        <f t="shared" si="155"/>
        <v/>
      </c>
      <c r="J802" s="62"/>
      <c r="K802" s="64"/>
      <c r="L802" s="64"/>
      <c r="M802" s="62"/>
      <c r="N802" s="23" t="str">
        <f>IFERROR(VLOOKUP($A802,②利用者名簿!$A:$D,3,0),"")</f>
        <v/>
      </c>
      <c r="O802" s="39" t="str">
        <f>IFERROR(2*①基本情報!$B$12*③入力シート!I802,"")</f>
        <v/>
      </c>
      <c r="P802" s="39" t="str">
        <f>IFERROR(N802*③入力シート!I802,"")</f>
        <v/>
      </c>
      <c r="Q802" s="23" t="str">
        <f>IFERROR(VLOOKUP($A802,②利用者名簿!$A:$D,4,0),"")</f>
        <v/>
      </c>
      <c r="S802" s="96">
        <f t="shared" si="156"/>
        <v>1</v>
      </c>
      <c r="T802" s="96" t="str">
        <f t="shared" si="150"/>
        <v/>
      </c>
      <c r="U802" s="96">
        <f t="shared" si="151"/>
        <v>0</v>
      </c>
      <c r="V802" s="96" t="str">
        <f t="shared" si="152"/>
        <v/>
      </c>
      <c r="W802" s="97" t="str">
        <f t="shared" si="153"/>
        <v/>
      </c>
      <c r="X802" s="96">
        <f t="shared" si="154"/>
        <v>0</v>
      </c>
      <c r="Y802" s="96" t="str">
        <f t="shared" si="159"/>
        <v/>
      </c>
      <c r="Z802" s="96" t="str">
        <f t="shared" si="157"/>
        <v>年0月</v>
      </c>
      <c r="AA802" s="96">
        <f t="shared" si="160"/>
        <v>2000</v>
      </c>
      <c r="AB802" s="96">
        <f t="shared" si="158"/>
        <v>2000</v>
      </c>
      <c r="AC802" s="96"/>
      <c r="AD802" s="96"/>
    </row>
    <row r="803" spans="1:30" ht="18.75" customHeight="1">
      <c r="A803" s="62"/>
      <c r="B803" s="23" t="str">
        <f>IFERROR(VLOOKUP($A803,②利用者名簿!$A:$D,2,0),"")</f>
        <v/>
      </c>
      <c r="C803" s="108" t="str">
        <f>IF(D803=0,"",IF(D803&gt;3,①基本情報!$B$5,①基本情報!$B$5+1))</f>
        <v/>
      </c>
      <c r="D803" s="65"/>
      <c r="E803" s="65"/>
      <c r="F803" s="35" t="str">
        <f t="shared" si="149"/>
        <v>//</v>
      </c>
      <c r="G803" s="62"/>
      <c r="H803" s="62"/>
      <c r="I803" s="23" t="str">
        <f t="shared" si="155"/>
        <v/>
      </c>
      <c r="J803" s="62"/>
      <c r="K803" s="64"/>
      <c r="L803" s="64"/>
      <c r="M803" s="62"/>
      <c r="N803" s="23" t="str">
        <f>IFERROR(VLOOKUP($A803,②利用者名簿!$A:$D,3,0),"")</f>
        <v/>
      </c>
      <c r="O803" s="39" t="str">
        <f>IFERROR(2*①基本情報!$B$12*③入力シート!I803,"")</f>
        <v/>
      </c>
      <c r="P803" s="39" t="str">
        <f>IFERROR(N803*③入力シート!I803,"")</f>
        <v/>
      </c>
      <c r="Q803" s="23" t="str">
        <f>IFERROR(VLOOKUP($A803,②利用者名簿!$A:$D,4,0),"")</f>
        <v/>
      </c>
      <c r="S803" s="96">
        <f t="shared" si="156"/>
        <v>1</v>
      </c>
      <c r="T803" s="96" t="str">
        <f t="shared" si="150"/>
        <v/>
      </c>
      <c r="U803" s="96">
        <f t="shared" si="151"/>
        <v>0</v>
      </c>
      <c r="V803" s="96" t="str">
        <f t="shared" si="152"/>
        <v/>
      </c>
      <c r="W803" s="97" t="str">
        <f t="shared" si="153"/>
        <v/>
      </c>
      <c r="X803" s="96">
        <f t="shared" si="154"/>
        <v>0</v>
      </c>
      <c r="Y803" s="96" t="str">
        <f t="shared" si="159"/>
        <v/>
      </c>
      <c r="Z803" s="96" t="str">
        <f t="shared" si="157"/>
        <v>年0月</v>
      </c>
      <c r="AA803" s="96">
        <f t="shared" si="160"/>
        <v>2000</v>
      </c>
      <c r="AB803" s="96">
        <f t="shared" si="158"/>
        <v>2000</v>
      </c>
      <c r="AC803" s="96"/>
      <c r="AD803" s="96"/>
    </row>
    <row r="804" spans="1:30" ht="18.75" customHeight="1">
      <c r="A804" s="62"/>
      <c r="B804" s="23" t="str">
        <f>IFERROR(VLOOKUP($A804,②利用者名簿!$A:$D,2,0),"")</f>
        <v/>
      </c>
      <c r="C804" s="108" t="str">
        <f>IF(D804=0,"",IF(D804&gt;3,①基本情報!$B$5,①基本情報!$B$5+1))</f>
        <v/>
      </c>
      <c r="D804" s="65"/>
      <c r="E804" s="65"/>
      <c r="F804" s="35" t="str">
        <f t="shared" si="149"/>
        <v>//</v>
      </c>
      <c r="G804" s="62"/>
      <c r="H804" s="62"/>
      <c r="I804" s="23" t="str">
        <f t="shared" si="155"/>
        <v/>
      </c>
      <c r="J804" s="62"/>
      <c r="K804" s="64"/>
      <c r="L804" s="64"/>
      <c r="M804" s="62"/>
      <c r="N804" s="23" t="str">
        <f>IFERROR(VLOOKUP($A804,②利用者名簿!$A:$D,3,0),"")</f>
        <v/>
      </c>
      <c r="O804" s="39" t="str">
        <f>IFERROR(2*①基本情報!$B$12*③入力シート!I804,"")</f>
        <v/>
      </c>
      <c r="P804" s="39" t="str">
        <f>IFERROR(N804*③入力シート!I804,"")</f>
        <v/>
      </c>
      <c r="Q804" s="23" t="str">
        <f>IFERROR(VLOOKUP($A804,②利用者名簿!$A:$D,4,0),"")</f>
        <v/>
      </c>
      <c r="S804" s="96">
        <f t="shared" si="156"/>
        <v>1</v>
      </c>
      <c r="T804" s="96" t="str">
        <f t="shared" si="150"/>
        <v/>
      </c>
      <c r="U804" s="96">
        <f t="shared" si="151"/>
        <v>0</v>
      </c>
      <c r="V804" s="96" t="str">
        <f t="shared" si="152"/>
        <v/>
      </c>
      <c r="W804" s="97" t="str">
        <f t="shared" si="153"/>
        <v/>
      </c>
      <c r="X804" s="96">
        <f t="shared" si="154"/>
        <v>0</v>
      </c>
      <c r="Y804" s="96" t="str">
        <f t="shared" si="159"/>
        <v/>
      </c>
      <c r="Z804" s="96" t="str">
        <f t="shared" si="157"/>
        <v>年0月</v>
      </c>
      <c r="AA804" s="96">
        <f t="shared" si="160"/>
        <v>2000</v>
      </c>
      <c r="AB804" s="96">
        <f t="shared" si="158"/>
        <v>2000</v>
      </c>
      <c r="AC804" s="96"/>
      <c r="AD804" s="96"/>
    </row>
    <row r="805" spans="1:30" ht="18.75" customHeight="1">
      <c r="A805" s="62"/>
      <c r="B805" s="23" t="str">
        <f>IFERROR(VLOOKUP($A805,②利用者名簿!$A:$D,2,0),"")</f>
        <v/>
      </c>
      <c r="C805" s="108" t="str">
        <f>IF(D805=0,"",IF(D805&gt;3,①基本情報!$B$5,①基本情報!$B$5+1))</f>
        <v/>
      </c>
      <c r="D805" s="65"/>
      <c r="E805" s="65"/>
      <c r="F805" s="35" t="str">
        <f t="shared" si="149"/>
        <v>//</v>
      </c>
      <c r="G805" s="62"/>
      <c r="H805" s="62"/>
      <c r="I805" s="23" t="str">
        <f t="shared" si="155"/>
        <v/>
      </c>
      <c r="J805" s="62"/>
      <c r="K805" s="64"/>
      <c r="L805" s="64"/>
      <c r="M805" s="62"/>
      <c r="N805" s="23" t="str">
        <f>IFERROR(VLOOKUP($A805,②利用者名簿!$A:$D,3,0),"")</f>
        <v/>
      </c>
      <c r="O805" s="39" t="str">
        <f>IFERROR(2*①基本情報!$B$12*③入力シート!I805,"")</f>
        <v/>
      </c>
      <c r="P805" s="39" t="str">
        <f>IFERROR(N805*③入力シート!I805,"")</f>
        <v/>
      </c>
      <c r="Q805" s="23" t="str">
        <f>IFERROR(VLOOKUP($A805,②利用者名簿!$A:$D,4,0),"")</f>
        <v/>
      </c>
      <c r="S805" s="96">
        <f t="shared" si="156"/>
        <v>1</v>
      </c>
      <c r="T805" s="96" t="str">
        <f t="shared" si="150"/>
        <v/>
      </c>
      <c r="U805" s="96">
        <f t="shared" si="151"/>
        <v>0</v>
      </c>
      <c r="V805" s="96" t="str">
        <f t="shared" si="152"/>
        <v/>
      </c>
      <c r="W805" s="97" t="str">
        <f t="shared" si="153"/>
        <v/>
      </c>
      <c r="X805" s="96">
        <f t="shared" si="154"/>
        <v>0</v>
      </c>
      <c r="Y805" s="96" t="str">
        <f t="shared" si="159"/>
        <v/>
      </c>
      <c r="Z805" s="96" t="str">
        <f t="shared" si="157"/>
        <v>年0月</v>
      </c>
      <c r="AA805" s="96">
        <f t="shared" si="160"/>
        <v>2000</v>
      </c>
      <c r="AB805" s="96">
        <f t="shared" si="158"/>
        <v>2000</v>
      </c>
      <c r="AC805" s="96"/>
      <c r="AD805" s="96"/>
    </row>
    <row r="806" spans="1:30" ht="18.75" customHeight="1">
      <c r="A806" s="62"/>
      <c r="B806" s="23" t="str">
        <f>IFERROR(VLOOKUP($A806,②利用者名簿!$A:$D,2,0),"")</f>
        <v/>
      </c>
      <c r="C806" s="108" t="str">
        <f>IF(D806=0,"",IF(D806&gt;3,①基本情報!$B$5,①基本情報!$B$5+1))</f>
        <v/>
      </c>
      <c r="D806" s="65"/>
      <c r="E806" s="65"/>
      <c r="F806" s="35" t="str">
        <f t="shared" si="149"/>
        <v>//</v>
      </c>
      <c r="G806" s="62"/>
      <c r="H806" s="62"/>
      <c r="I806" s="23" t="str">
        <f t="shared" si="155"/>
        <v/>
      </c>
      <c r="J806" s="62"/>
      <c r="K806" s="64"/>
      <c r="L806" s="64"/>
      <c r="M806" s="62"/>
      <c r="N806" s="23" t="str">
        <f>IFERROR(VLOOKUP($A806,②利用者名簿!$A:$D,3,0),"")</f>
        <v/>
      </c>
      <c r="O806" s="39" t="str">
        <f>IFERROR(2*①基本情報!$B$12*③入力シート!I806,"")</f>
        <v/>
      </c>
      <c r="P806" s="39" t="str">
        <f>IFERROR(N806*③入力シート!I806,"")</f>
        <v/>
      </c>
      <c r="Q806" s="23" t="str">
        <f>IFERROR(VLOOKUP($A806,②利用者名簿!$A:$D,4,0),"")</f>
        <v/>
      </c>
      <c r="S806" s="96">
        <f t="shared" si="156"/>
        <v>1</v>
      </c>
      <c r="T806" s="96" t="str">
        <f t="shared" si="150"/>
        <v/>
      </c>
      <c r="U806" s="96">
        <f t="shared" si="151"/>
        <v>0</v>
      </c>
      <c r="V806" s="96" t="str">
        <f t="shared" si="152"/>
        <v/>
      </c>
      <c r="W806" s="97" t="str">
        <f t="shared" si="153"/>
        <v/>
      </c>
      <c r="X806" s="96">
        <f t="shared" si="154"/>
        <v>0</v>
      </c>
      <c r="Y806" s="96" t="str">
        <f t="shared" si="159"/>
        <v/>
      </c>
      <c r="Z806" s="96" t="str">
        <f t="shared" si="157"/>
        <v>年0月</v>
      </c>
      <c r="AA806" s="96">
        <f t="shared" si="160"/>
        <v>2000</v>
      </c>
      <c r="AB806" s="96">
        <f t="shared" si="158"/>
        <v>2000</v>
      </c>
      <c r="AC806" s="96"/>
      <c r="AD806" s="96"/>
    </row>
    <row r="807" spans="1:30" ht="18.75" customHeight="1">
      <c r="A807" s="62"/>
      <c r="B807" s="23" t="str">
        <f>IFERROR(VLOOKUP($A807,②利用者名簿!$A:$D,2,0),"")</f>
        <v/>
      </c>
      <c r="C807" s="108" t="str">
        <f>IF(D807=0,"",IF(D807&gt;3,①基本情報!$B$5,①基本情報!$B$5+1))</f>
        <v/>
      </c>
      <c r="D807" s="65"/>
      <c r="E807" s="65"/>
      <c r="F807" s="35" t="str">
        <f t="shared" si="149"/>
        <v>//</v>
      </c>
      <c r="G807" s="62"/>
      <c r="H807" s="62"/>
      <c r="I807" s="23" t="str">
        <f t="shared" si="155"/>
        <v/>
      </c>
      <c r="J807" s="62"/>
      <c r="K807" s="64"/>
      <c r="L807" s="64"/>
      <c r="M807" s="62"/>
      <c r="N807" s="23" t="str">
        <f>IFERROR(VLOOKUP($A807,②利用者名簿!$A:$D,3,0),"")</f>
        <v/>
      </c>
      <c r="O807" s="39" t="str">
        <f>IFERROR(2*①基本情報!$B$12*③入力シート!I807,"")</f>
        <v/>
      </c>
      <c r="P807" s="39" t="str">
        <f>IFERROR(N807*③入力シート!I807,"")</f>
        <v/>
      </c>
      <c r="Q807" s="23" t="str">
        <f>IFERROR(VLOOKUP($A807,②利用者名簿!$A:$D,4,0),"")</f>
        <v/>
      </c>
      <c r="S807" s="96">
        <f t="shared" si="156"/>
        <v>1</v>
      </c>
      <c r="T807" s="96" t="str">
        <f t="shared" si="150"/>
        <v/>
      </c>
      <c r="U807" s="96">
        <f t="shared" si="151"/>
        <v>0</v>
      </c>
      <c r="V807" s="96" t="str">
        <f t="shared" si="152"/>
        <v/>
      </c>
      <c r="W807" s="97" t="str">
        <f t="shared" si="153"/>
        <v/>
      </c>
      <c r="X807" s="96">
        <f t="shared" si="154"/>
        <v>0</v>
      </c>
      <c r="Y807" s="96" t="str">
        <f t="shared" si="159"/>
        <v/>
      </c>
      <c r="Z807" s="96" t="str">
        <f t="shared" si="157"/>
        <v>年0月</v>
      </c>
      <c r="AA807" s="96">
        <f t="shared" si="160"/>
        <v>2000</v>
      </c>
      <c r="AB807" s="96">
        <f t="shared" si="158"/>
        <v>2000</v>
      </c>
      <c r="AC807" s="96"/>
      <c r="AD807" s="96"/>
    </row>
    <row r="808" spans="1:30" ht="18.75" customHeight="1">
      <c r="A808" s="62"/>
      <c r="B808" s="23" t="str">
        <f>IFERROR(VLOOKUP($A808,②利用者名簿!$A:$D,2,0),"")</f>
        <v/>
      </c>
      <c r="C808" s="108" t="str">
        <f>IF(D808=0,"",IF(D808&gt;3,①基本情報!$B$5,①基本情報!$B$5+1))</f>
        <v/>
      </c>
      <c r="D808" s="65"/>
      <c r="E808" s="65"/>
      <c r="F808" s="35" t="str">
        <f t="shared" si="149"/>
        <v>//</v>
      </c>
      <c r="G808" s="62"/>
      <c r="H808" s="62"/>
      <c r="I808" s="23" t="str">
        <f t="shared" si="155"/>
        <v/>
      </c>
      <c r="J808" s="62"/>
      <c r="K808" s="64"/>
      <c r="L808" s="64"/>
      <c r="M808" s="62"/>
      <c r="N808" s="23" t="str">
        <f>IFERROR(VLOOKUP($A808,②利用者名簿!$A:$D,3,0),"")</f>
        <v/>
      </c>
      <c r="O808" s="39" t="str">
        <f>IFERROR(2*①基本情報!$B$12*③入力シート!I808,"")</f>
        <v/>
      </c>
      <c r="P808" s="39" t="str">
        <f>IFERROR(N808*③入力シート!I808,"")</f>
        <v/>
      </c>
      <c r="Q808" s="23" t="str">
        <f>IFERROR(VLOOKUP($A808,②利用者名簿!$A:$D,4,0),"")</f>
        <v/>
      </c>
      <c r="S808" s="96">
        <f t="shared" si="156"/>
        <v>1</v>
      </c>
      <c r="T808" s="96" t="str">
        <f t="shared" si="150"/>
        <v/>
      </c>
      <c r="U808" s="96">
        <f t="shared" si="151"/>
        <v>0</v>
      </c>
      <c r="V808" s="96" t="str">
        <f t="shared" si="152"/>
        <v/>
      </c>
      <c r="W808" s="97" t="str">
        <f t="shared" si="153"/>
        <v/>
      </c>
      <c r="X808" s="96">
        <f t="shared" si="154"/>
        <v>0</v>
      </c>
      <c r="Y808" s="96" t="str">
        <f t="shared" si="159"/>
        <v/>
      </c>
      <c r="Z808" s="96" t="str">
        <f t="shared" si="157"/>
        <v>年0月</v>
      </c>
      <c r="AA808" s="96">
        <f t="shared" si="160"/>
        <v>2000</v>
      </c>
      <c r="AB808" s="96">
        <f t="shared" si="158"/>
        <v>2000</v>
      </c>
      <c r="AC808" s="96"/>
      <c r="AD808" s="96"/>
    </row>
    <row r="809" spans="1:30" ht="18.75" customHeight="1">
      <c r="A809" s="62"/>
      <c r="B809" s="23" t="str">
        <f>IFERROR(VLOOKUP($A809,②利用者名簿!$A:$D,2,0),"")</f>
        <v/>
      </c>
      <c r="C809" s="108" t="str">
        <f>IF(D809=0,"",IF(D809&gt;3,①基本情報!$B$5,①基本情報!$B$5+1))</f>
        <v/>
      </c>
      <c r="D809" s="65"/>
      <c r="E809" s="65"/>
      <c r="F809" s="35" t="str">
        <f t="shared" si="149"/>
        <v>//</v>
      </c>
      <c r="G809" s="62"/>
      <c r="H809" s="62"/>
      <c r="I809" s="23" t="str">
        <f t="shared" si="155"/>
        <v/>
      </c>
      <c r="J809" s="62"/>
      <c r="K809" s="64"/>
      <c r="L809" s="64"/>
      <c r="M809" s="62"/>
      <c r="N809" s="23" t="str">
        <f>IFERROR(VLOOKUP($A809,②利用者名簿!$A:$D,3,0),"")</f>
        <v/>
      </c>
      <c r="O809" s="39" t="str">
        <f>IFERROR(2*①基本情報!$B$12*③入力シート!I809,"")</f>
        <v/>
      </c>
      <c r="P809" s="39" t="str">
        <f>IFERROR(N809*③入力シート!I809,"")</f>
        <v/>
      </c>
      <c r="Q809" s="23" t="str">
        <f>IFERROR(VLOOKUP($A809,②利用者名簿!$A:$D,4,0),"")</f>
        <v/>
      </c>
      <c r="S809" s="96">
        <f t="shared" si="156"/>
        <v>1</v>
      </c>
      <c r="T809" s="96" t="str">
        <f t="shared" si="150"/>
        <v/>
      </c>
      <c r="U809" s="96">
        <f t="shared" si="151"/>
        <v>0</v>
      </c>
      <c r="V809" s="96" t="str">
        <f t="shared" si="152"/>
        <v/>
      </c>
      <c r="W809" s="97" t="str">
        <f t="shared" si="153"/>
        <v/>
      </c>
      <c r="X809" s="96">
        <f t="shared" si="154"/>
        <v>0</v>
      </c>
      <c r="Y809" s="96" t="str">
        <f t="shared" si="159"/>
        <v/>
      </c>
      <c r="Z809" s="96" t="str">
        <f t="shared" si="157"/>
        <v>年0月</v>
      </c>
      <c r="AA809" s="96">
        <f t="shared" si="160"/>
        <v>2000</v>
      </c>
      <c r="AB809" s="96">
        <f t="shared" si="158"/>
        <v>2000</v>
      </c>
      <c r="AC809" s="96"/>
      <c r="AD809" s="96"/>
    </row>
    <row r="810" spans="1:30" ht="18.75" customHeight="1">
      <c r="A810" s="62"/>
      <c r="B810" s="23" t="str">
        <f>IFERROR(VLOOKUP($A810,②利用者名簿!$A:$D,2,0),"")</f>
        <v/>
      </c>
      <c r="C810" s="108" t="str">
        <f>IF(D810=0,"",IF(D810&gt;3,①基本情報!$B$5,①基本情報!$B$5+1))</f>
        <v/>
      </c>
      <c r="D810" s="65"/>
      <c r="E810" s="65"/>
      <c r="F810" s="35" t="str">
        <f t="shared" si="149"/>
        <v>//</v>
      </c>
      <c r="G810" s="62"/>
      <c r="H810" s="62"/>
      <c r="I810" s="23" t="str">
        <f t="shared" si="155"/>
        <v/>
      </c>
      <c r="J810" s="62"/>
      <c r="K810" s="64"/>
      <c r="L810" s="64"/>
      <c r="M810" s="62"/>
      <c r="N810" s="23" t="str">
        <f>IFERROR(VLOOKUP($A810,②利用者名簿!$A:$D,3,0),"")</f>
        <v/>
      </c>
      <c r="O810" s="39" t="str">
        <f>IFERROR(2*①基本情報!$B$12*③入力シート!I810,"")</f>
        <v/>
      </c>
      <c r="P810" s="39" t="str">
        <f>IFERROR(N810*③入力シート!I810,"")</f>
        <v/>
      </c>
      <c r="Q810" s="23" t="str">
        <f>IFERROR(VLOOKUP($A810,②利用者名簿!$A:$D,4,0),"")</f>
        <v/>
      </c>
      <c r="S810" s="96">
        <f t="shared" si="156"/>
        <v>1</v>
      </c>
      <c r="T810" s="96" t="str">
        <f t="shared" si="150"/>
        <v/>
      </c>
      <c r="U810" s="96">
        <f t="shared" si="151"/>
        <v>0</v>
      </c>
      <c r="V810" s="96" t="str">
        <f t="shared" si="152"/>
        <v/>
      </c>
      <c r="W810" s="97" t="str">
        <f t="shared" si="153"/>
        <v/>
      </c>
      <c r="X810" s="96">
        <f t="shared" si="154"/>
        <v>0</v>
      </c>
      <c r="Y810" s="96" t="str">
        <f t="shared" si="159"/>
        <v/>
      </c>
      <c r="Z810" s="96" t="str">
        <f t="shared" si="157"/>
        <v>年0月</v>
      </c>
      <c r="AA810" s="96">
        <f t="shared" si="160"/>
        <v>2000</v>
      </c>
      <c r="AB810" s="96">
        <f t="shared" si="158"/>
        <v>2000</v>
      </c>
      <c r="AC810" s="96"/>
      <c r="AD810" s="96"/>
    </row>
    <row r="811" spans="1:30" ht="18.75" customHeight="1">
      <c r="A811" s="62"/>
      <c r="B811" s="23" t="str">
        <f>IFERROR(VLOOKUP($A811,②利用者名簿!$A:$D,2,0),"")</f>
        <v/>
      </c>
      <c r="C811" s="108" t="str">
        <f>IF(D811=0,"",IF(D811&gt;3,①基本情報!$B$5,①基本情報!$B$5+1))</f>
        <v/>
      </c>
      <c r="D811" s="65"/>
      <c r="E811" s="65"/>
      <c r="F811" s="35" t="str">
        <f t="shared" si="149"/>
        <v>//</v>
      </c>
      <c r="G811" s="62"/>
      <c r="H811" s="62"/>
      <c r="I811" s="23" t="str">
        <f t="shared" si="155"/>
        <v/>
      </c>
      <c r="J811" s="62"/>
      <c r="K811" s="64"/>
      <c r="L811" s="64"/>
      <c r="M811" s="62"/>
      <c r="N811" s="23" t="str">
        <f>IFERROR(VLOOKUP($A811,②利用者名簿!$A:$D,3,0),"")</f>
        <v/>
      </c>
      <c r="O811" s="39" t="str">
        <f>IFERROR(2*①基本情報!$B$12*③入力シート!I811,"")</f>
        <v/>
      </c>
      <c r="P811" s="39" t="str">
        <f>IFERROR(N811*③入力シート!I811,"")</f>
        <v/>
      </c>
      <c r="Q811" s="23" t="str">
        <f>IFERROR(VLOOKUP($A811,②利用者名簿!$A:$D,4,0),"")</f>
        <v/>
      </c>
      <c r="S811" s="96">
        <f t="shared" si="156"/>
        <v>1</v>
      </c>
      <c r="T811" s="96" t="str">
        <f t="shared" si="150"/>
        <v/>
      </c>
      <c r="U811" s="96">
        <f t="shared" si="151"/>
        <v>0</v>
      </c>
      <c r="V811" s="96" t="str">
        <f t="shared" si="152"/>
        <v/>
      </c>
      <c r="W811" s="97" t="str">
        <f t="shared" si="153"/>
        <v/>
      </c>
      <c r="X811" s="96">
        <f t="shared" si="154"/>
        <v>0</v>
      </c>
      <c r="Y811" s="96" t="str">
        <f t="shared" si="159"/>
        <v/>
      </c>
      <c r="Z811" s="96" t="str">
        <f t="shared" si="157"/>
        <v>年0月</v>
      </c>
      <c r="AA811" s="96">
        <f t="shared" si="160"/>
        <v>2000</v>
      </c>
      <c r="AB811" s="96">
        <f t="shared" si="158"/>
        <v>2000</v>
      </c>
      <c r="AC811" s="96"/>
      <c r="AD811" s="96"/>
    </row>
    <row r="812" spans="1:30" ht="18.75" customHeight="1">
      <c r="A812" s="62"/>
      <c r="B812" s="23" t="str">
        <f>IFERROR(VLOOKUP($A812,②利用者名簿!$A:$D,2,0),"")</f>
        <v/>
      </c>
      <c r="C812" s="108" t="str">
        <f>IF(D812=0,"",IF(D812&gt;3,①基本情報!$B$5,①基本情報!$B$5+1))</f>
        <v/>
      </c>
      <c r="D812" s="65"/>
      <c r="E812" s="65"/>
      <c r="F812" s="35" t="str">
        <f t="shared" si="149"/>
        <v>//</v>
      </c>
      <c r="G812" s="62"/>
      <c r="H812" s="62"/>
      <c r="I812" s="23" t="str">
        <f t="shared" si="155"/>
        <v/>
      </c>
      <c r="J812" s="62"/>
      <c r="K812" s="64"/>
      <c r="L812" s="64"/>
      <c r="M812" s="62"/>
      <c r="N812" s="23" t="str">
        <f>IFERROR(VLOOKUP($A812,②利用者名簿!$A:$D,3,0),"")</f>
        <v/>
      </c>
      <c r="O812" s="39" t="str">
        <f>IFERROR(2*①基本情報!$B$12*③入力シート!I812,"")</f>
        <v/>
      </c>
      <c r="P812" s="39" t="str">
        <f>IFERROR(N812*③入力シート!I812,"")</f>
        <v/>
      </c>
      <c r="Q812" s="23" t="str">
        <f>IFERROR(VLOOKUP($A812,②利用者名簿!$A:$D,4,0),"")</f>
        <v/>
      </c>
      <c r="S812" s="96">
        <f t="shared" si="156"/>
        <v>1</v>
      </c>
      <c r="T812" s="96" t="str">
        <f t="shared" si="150"/>
        <v/>
      </c>
      <c r="U812" s="96">
        <f t="shared" si="151"/>
        <v>0</v>
      </c>
      <c r="V812" s="96" t="str">
        <f t="shared" si="152"/>
        <v/>
      </c>
      <c r="W812" s="97" t="str">
        <f t="shared" si="153"/>
        <v/>
      </c>
      <c r="X812" s="96">
        <f t="shared" si="154"/>
        <v>0</v>
      </c>
      <c r="Y812" s="96" t="str">
        <f t="shared" si="159"/>
        <v/>
      </c>
      <c r="Z812" s="96" t="str">
        <f t="shared" si="157"/>
        <v>年0月</v>
      </c>
      <c r="AA812" s="96">
        <f t="shared" si="160"/>
        <v>2000</v>
      </c>
      <c r="AB812" s="96">
        <f t="shared" si="158"/>
        <v>2000</v>
      </c>
      <c r="AC812" s="96"/>
      <c r="AD812" s="96"/>
    </row>
    <row r="813" spans="1:30" ht="18.75" customHeight="1">
      <c r="A813" s="62"/>
      <c r="B813" s="23" t="str">
        <f>IFERROR(VLOOKUP($A813,②利用者名簿!$A:$D,2,0),"")</f>
        <v/>
      </c>
      <c r="C813" s="108" t="str">
        <f>IF(D813=0,"",IF(D813&gt;3,①基本情報!$B$5,①基本情報!$B$5+1))</f>
        <v/>
      </c>
      <c r="D813" s="65"/>
      <c r="E813" s="65"/>
      <c r="F813" s="35" t="str">
        <f t="shared" si="149"/>
        <v>//</v>
      </c>
      <c r="G813" s="62"/>
      <c r="H813" s="62"/>
      <c r="I813" s="23" t="str">
        <f t="shared" si="155"/>
        <v/>
      </c>
      <c r="J813" s="62"/>
      <c r="K813" s="64"/>
      <c r="L813" s="64"/>
      <c r="M813" s="62"/>
      <c r="N813" s="23" t="str">
        <f>IFERROR(VLOOKUP($A813,②利用者名簿!$A:$D,3,0),"")</f>
        <v/>
      </c>
      <c r="O813" s="39" t="str">
        <f>IFERROR(2*①基本情報!$B$12*③入力シート!I813,"")</f>
        <v/>
      </c>
      <c r="P813" s="39" t="str">
        <f>IFERROR(N813*③入力シート!I813,"")</f>
        <v/>
      </c>
      <c r="Q813" s="23" t="str">
        <f>IFERROR(VLOOKUP($A813,②利用者名簿!$A:$D,4,0),"")</f>
        <v/>
      </c>
      <c r="S813" s="96">
        <f t="shared" si="156"/>
        <v>1</v>
      </c>
      <c r="T813" s="96" t="str">
        <f t="shared" si="150"/>
        <v/>
      </c>
      <c r="U813" s="96">
        <f t="shared" si="151"/>
        <v>0</v>
      </c>
      <c r="V813" s="96" t="str">
        <f t="shared" si="152"/>
        <v/>
      </c>
      <c r="W813" s="97" t="str">
        <f t="shared" si="153"/>
        <v/>
      </c>
      <c r="X813" s="96">
        <f t="shared" si="154"/>
        <v>0</v>
      </c>
      <c r="Y813" s="96" t="str">
        <f t="shared" si="159"/>
        <v/>
      </c>
      <c r="Z813" s="96" t="str">
        <f t="shared" si="157"/>
        <v>年0月</v>
      </c>
      <c r="AA813" s="96">
        <f t="shared" si="160"/>
        <v>2000</v>
      </c>
      <c r="AB813" s="96">
        <f t="shared" si="158"/>
        <v>2000</v>
      </c>
      <c r="AC813" s="96"/>
      <c r="AD813" s="96"/>
    </row>
    <row r="814" spans="1:30" ht="18.75" customHeight="1">
      <c r="A814" s="62"/>
      <c r="B814" s="23" t="str">
        <f>IFERROR(VLOOKUP($A814,②利用者名簿!$A:$D,2,0),"")</f>
        <v/>
      </c>
      <c r="C814" s="108" t="str">
        <f>IF(D814=0,"",IF(D814&gt;3,①基本情報!$B$5,①基本情報!$B$5+1))</f>
        <v/>
      </c>
      <c r="D814" s="65"/>
      <c r="E814" s="65"/>
      <c r="F814" s="35" t="str">
        <f t="shared" si="149"/>
        <v>//</v>
      </c>
      <c r="G814" s="62"/>
      <c r="H814" s="62"/>
      <c r="I814" s="23" t="str">
        <f t="shared" si="155"/>
        <v/>
      </c>
      <c r="J814" s="62"/>
      <c r="K814" s="64"/>
      <c r="L814" s="64"/>
      <c r="M814" s="62"/>
      <c r="N814" s="23" t="str">
        <f>IFERROR(VLOOKUP($A814,②利用者名簿!$A:$D,3,0),"")</f>
        <v/>
      </c>
      <c r="O814" s="39" t="str">
        <f>IFERROR(2*①基本情報!$B$12*③入力シート!I814,"")</f>
        <v/>
      </c>
      <c r="P814" s="39" t="str">
        <f>IFERROR(N814*③入力シート!I814,"")</f>
        <v/>
      </c>
      <c r="Q814" s="23" t="str">
        <f>IFERROR(VLOOKUP($A814,②利用者名簿!$A:$D,4,0),"")</f>
        <v/>
      </c>
      <c r="S814" s="96">
        <f t="shared" si="156"/>
        <v>1</v>
      </c>
      <c r="T814" s="96" t="str">
        <f t="shared" si="150"/>
        <v/>
      </c>
      <c r="U814" s="96">
        <f t="shared" si="151"/>
        <v>0</v>
      </c>
      <c r="V814" s="96" t="str">
        <f t="shared" si="152"/>
        <v/>
      </c>
      <c r="W814" s="97" t="str">
        <f t="shared" si="153"/>
        <v/>
      </c>
      <c r="X814" s="96">
        <f t="shared" si="154"/>
        <v>0</v>
      </c>
      <c r="Y814" s="96" t="str">
        <f t="shared" si="159"/>
        <v/>
      </c>
      <c r="Z814" s="96" t="str">
        <f t="shared" si="157"/>
        <v>年0月</v>
      </c>
      <c r="AA814" s="96">
        <f t="shared" si="160"/>
        <v>2000</v>
      </c>
      <c r="AB814" s="96">
        <f t="shared" si="158"/>
        <v>2000</v>
      </c>
      <c r="AC814" s="96"/>
      <c r="AD814" s="96"/>
    </row>
    <row r="815" spans="1:30" ht="18.75" customHeight="1">
      <c r="A815" s="62"/>
      <c r="B815" s="23" t="str">
        <f>IFERROR(VLOOKUP($A815,②利用者名簿!$A:$D,2,0),"")</f>
        <v/>
      </c>
      <c r="C815" s="108" t="str">
        <f>IF(D815=0,"",IF(D815&gt;3,①基本情報!$B$5,①基本情報!$B$5+1))</f>
        <v/>
      </c>
      <c r="D815" s="65"/>
      <c r="E815" s="65"/>
      <c r="F815" s="35" t="str">
        <f t="shared" si="149"/>
        <v>//</v>
      </c>
      <c r="G815" s="62"/>
      <c r="H815" s="62"/>
      <c r="I815" s="23" t="str">
        <f t="shared" si="155"/>
        <v/>
      </c>
      <c r="J815" s="62"/>
      <c r="K815" s="64"/>
      <c r="L815" s="64"/>
      <c r="M815" s="62"/>
      <c r="N815" s="23" t="str">
        <f>IFERROR(VLOOKUP($A815,②利用者名簿!$A:$D,3,0),"")</f>
        <v/>
      </c>
      <c r="O815" s="39" t="str">
        <f>IFERROR(2*①基本情報!$B$12*③入力シート!I815,"")</f>
        <v/>
      </c>
      <c r="P815" s="39" t="str">
        <f>IFERROR(N815*③入力シート!I815,"")</f>
        <v/>
      </c>
      <c r="Q815" s="23" t="str">
        <f>IFERROR(VLOOKUP($A815,②利用者名簿!$A:$D,4,0),"")</f>
        <v/>
      </c>
      <c r="S815" s="96">
        <f t="shared" si="156"/>
        <v>1</v>
      </c>
      <c r="T815" s="96" t="str">
        <f t="shared" si="150"/>
        <v/>
      </c>
      <c r="U815" s="96">
        <f t="shared" si="151"/>
        <v>0</v>
      </c>
      <c r="V815" s="96" t="str">
        <f t="shared" si="152"/>
        <v/>
      </c>
      <c r="W815" s="97" t="str">
        <f t="shared" si="153"/>
        <v/>
      </c>
      <c r="X815" s="96">
        <f t="shared" si="154"/>
        <v>0</v>
      </c>
      <c r="Y815" s="96" t="str">
        <f t="shared" si="159"/>
        <v/>
      </c>
      <c r="Z815" s="96" t="str">
        <f t="shared" si="157"/>
        <v>年0月</v>
      </c>
      <c r="AA815" s="96">
        <f t="shared" si="160"/>
        <v>2000</v>
      </c>
      <c r="AB815" s="96">
        <f t="shared" si="158"/>
        <v>2000</v>
      </c>
      <c r="AC815" s="96"/>
      <c r="AD815" s="96"/>
    </row>
    <row r="816" spans="1:30" ht="18.75" customHeight="1">
      <c r="A816" s="62"/>
      <c r="B816" s="23" t="str">
        <f>IFERROR(VLOOKUP($A816,②利用者名簿!$A:$D,2,0),"")</f>
        <v/>
      </c>
      <c r="C816" s="108" t="str">
        <f>IF(D816=0,"",IF(D816&gt;3,①基本情報!$B$5,①基本情報!$B$5+1))</f>
        <v/>
      </c>
      <c r="D816" s="65"/>
      <c r="E816" s="65"/>
      <c r="F816" s="35" t="str">
        <f t="shared" si="149"/>
        <v>//</v>
      </c>
      <c r="G816" s="62"/>
      <c r="H816" s="62"/>
      <c r="I816" s="23" t="str">
        <f t="shared" si="155"/>
        <v/>
      </c>
      <c r="J816" s="62"/>
      <c r="K816" s="64"/>
      <c r="L816" s="64"/>
      <c r="M816" s="62"/>
      <c r="N816" s="23" t="str">
        <f>IFERROR(VLOOKUP($A816,②利用者名簿!$A:$D,3,0),"")</f>
        <v/>
      </c>
      <c r="O816" s="39" t="str">
        <f>IFERROR(2*①基本情報!$B$12*③入力シート!I816,"")</f>
        <v/>
      </c>
      <c r="P816" s="39" t="str">
        <f>IFERROR(N816*③入力シート!I816,"")</f>
        <v/>
      </c>
      <c r="Q816" s="23" t="str">
        <f>IFERROR(VLOOKUP($A816,②利用者名簿!$A:$D,4,0),"")</f>
        <v/>
      </c>
      <c r="S816" s="96">
        <f t="shared" si="156"/>
        <v>1</v>
      </c>
      <c r="T816" s="96" t="str">
        <f t="shared" si="150"/>
        <v/>
      </c>
      <c r="U816" s="96">
        <f t="shared" si="151"/>
        <v>0</v>
      </c>
      <c r="V816" s="96" t="str">
        <f t="shared" si="152"/>
        <v/>
      </c>
      <c r="W816" s="97" t="str">
        <f t="shared" si="153"/>
        <v/>
      </c>
      <c r="X816" s="96">
        <f t="shared" si="154"/>
        <v>0</v>
      </c>
      <c r="Y816" s="96" t="str">
        <f t="shared" si="159"/>
        <v/>
      </c>
      <c r="Z816" s="96" t="str">
        <f t="shared" si="157"/>
        <v>年0月</v>
      </c>
      <c r="AA816" s="96">
        <f t="shared" si="160"/>
        <v>2000</v>
      </c>
      <c r="AB816" s="96">
        <f t="shared" si="158"/>
        <v>2000</v>
      </c>
      <c r="AC816" s="96"/>
      <c r="AD816" s="96"/>
    </row>
    <row r="817" spans="1:30" ht="18.75" customHeight="1">
      <c r="A817" s="62"/>
      <c r="B817" s="23" t="str">
        <f>IFERROR(VLOOKUP($A817,②利用者名簿!$A:$D,2,0),"")</f>
        <v/>
      </c>
      <c r="C817" s="108" t="str">
        <f>IF(D817=0,"",IF(D817&gt;3,①基本情報!$B$5,①基本情報!$B$5+1))</f>
        <v/>
      </c>
      <c r="D817" s="65"/>
      <c r="E817" s="65"/>
      <c r="F817" s="35" t="str">
        <f t="shared" si="149"/>
        <v>//</v>
      </c>
      <c r="G817" s="62"/>
      <c r="H817" s="62"/>
      <c r="I817" s="23" t="str">
        <f t="shared" si="155"/>
        <v/>
      </c>
      <c r="J817" s="62"/>
      <c r="K817" s="64"/>
      <c r="L817" s="64"/>
      <c r="M817" s="62"/>
      <c r="N817" s="23" t="str">
        <f>IFERROR(VLOOKUP($A817,②利用者名簿!$A:$D,3,0),"")</f>
        <v/>
      </c>
      <c r="O817" s="39" t="str">
        <f>IFERROR(2*①基本情報!$B$12*③入力シート!I817,"")</f>
        <v/>
      </c>
      <c r="P817" s="39" t="str">
        <f>IFERROR(N817*③入力シート!I817,"")</f>
        <v/>
      </c>
      <c r="Q817" s="23" t="str">
        <f>IFERROR(VLOOKUP($A817,②利用者名簿!$A:$D,4,0),"")</f>
        <v/>
      </c>
      <c r="S817" s="96">
        <f t="shared" si="156"/>
        <v>1</v>
      </c>
      <c r="T817" s="96" t="str">
        <f t="shared" si="150"/>
        <v/>
      </c>
      <c r="U817" s="96">
        <f t="shared" si="151"/>
        <v>0</v>
      </c>
      <c r="V817" s="96" t="str">
        <f t="shared" si="152"/>
        <v/>
      </c>
      <c r="W817" s="97" t="str">
        <f t="shared" si="153"/>
        <v/>
      </c>
      <c r="X817" s="96">
        <f t="shared" si="154"/>
        <v>0</v>
      </c>
      <c r="Y817" s="96" t="str">
        <f t="shared" si="159"/>
        <v/>
      </c>
      <c r="Z817" s="96" t="str">
        <f t="shared" si="157"/>
        <v>年0月</v>
      </c>
      <c r="AA817" s="96">
        <f t="shared" si="160"/>
        <v>2000</v>
      </c>
      <c r="AB817" s="96">
        <f t="shared" si="158"/>
        <v>2000</v>
      </c>
      <c r="AC817" s="96"/>
      <c r="AD817" s="96"/>
    </row>
    <row r="818" spans="1:30" ht="18.75" customHeight="1">
      <c r="A818" s="62"/>
      <c r="B818" s="23" t="str">
        <f>IFERROR(VLOOKUP($A818,②利用者名簿!$A:$D,2,0),"")</f>
        <v/>
      </c>
      <c r="C818" s="108" t="str">
        <f>IF(D818=0,"",IF(D818&gt;3,①基本情報!$B$5,①基本情報!$B$5+1))</f>
        <v/>
      </c>
      <c r="D818" s="65"/>
      <c r="E818" s="65"/>
      <c r="F818" s="35" t="str">
        <f t="shared" si="149"/>
        <v>//</v>
      </c>
      <c r="G818" s="62"/>
      <c r="H818" s="62"/>
      <c r="I818" s="23" t="str">
        <f t="shared" si="155"/>
        <v/>
      </c>
      <c r="J818" s="62"/>
      <c r="K818" s="64"/>
      <c r="L818" s="64"/>
      <c r="M818" s="62"/>
      <c r="N818" s="23" t="str">
        <f>IFERROR(VLOOKUP($A818,②利用者名簿!$A:$D,3,0),"")</f>
        <v/>
      </c>
      <c r="O818" s="39" t="str">
        <f>IFERROR(2*①基本情報!$B$12*③入力シート!I818,"")</f>
        <v/>
      </c>
      <c r="P818" s="39" t="str">
        <f>IFERROR(N818*③入力シート!I818,"")</f>
        <v/>
      </c>
      <c r="Q818" s="23" t="str">
        <f>IFERROR(VLOOKUP($A818,②利用者名簿!$A:$D,4,0),"")</f>
        <v/>
      </c>
      <c r="S818" s="96">
        <f t="shared" si="156"/>
        <v>1</v>
      </c>
      <c r="T818" s="96" t="str">
        <f t="shared" si="150"/>
        <v/>
      </c>
      <c r="U818" s="96">
        <f t="shared" si="151"/>
        <v>0</v>
      </c>
      <c r="V818" s="96" t="str">
        <f t="shared" si="152"/>
        <v/>
      </c>
      <c r="W818" s="97" t="str">
        <f t="shared" si="153"/>
        <v/>
      </c>
      <c r="X818" s="96">
        <f t="shared" si="154"/>
        <v>0</v>
      </c>
      <c r="Y818" s="96" t="str">
        <f t="shared" si="159"/>
        <v/>
      </c>
      <c r="Z818" s="96" t="str">
        <f t="shared" si="157"/>
        <v>年0月</v>
      </c>
      <c r="AA818" s="96">
        <f t="shared" si="160"/>
        <v>2000</v>
      </c>
      <c r="AB818" s="96">
        <f t="shared" si="158"/>
        <v>2000</v>
      </c>
      <c r="AC818" s="96"/>
      <c r="AD818" s="96"/>
    </row>
    <row r="819" spans="1:30" ht="18.75" customHeight="1">
      <c r="A819" s="62"/>
      <c r="B819" s="23" t="str">
        <f>IFERROR(VLOOKUP($A819,②利用者名簿!$A:$D,2,0),"")</f>
        <v/>
      </c>
      <c r="C819" s="108" t="str">
        <f>IF(D819=0,"",IF(D819&gt;3,①基本情報!$B$5,①基本情報!$B$5+1))</f>
        <v/>
      </c>
      <c r="D819" s="65"/>
      <c r="E819" s="65"/>
      <c r="F819" s="35" t="str">
        <f t="shared" si="149"/>
        <v>//</v>
      </c>
      <c r="G819" s="62"/>
      <c r="H819" s="62"/>
      <c r="I819" s="23" t="str">
        <f t="shared" si="155"/>
        <v/>
      </c>
      <c r="J819" s="62"/>
      <c r="K819" s="64"/>
      <c r="L819" s="64"/>
      <c r="M819" s="62"/>
      <c r="N819" s="23" t="str">
        <f>IFERROR(VLOOKUP($A819,②利用者名簿!$A:$D,3,0),"")</f>
        <v/>
      </c>
      <c r="O819" s="39" t="str">
        <f>IFERROR(2*①基本情報!$B$12*③入力シート!I819,"")</f>
        <v/>
      </c>
      <c r="P819" s="39" t="str">
        <f>IFERROR(N819*③入力シート!I819,"")</f>
        <v/>
      </c>
      <c r="Q819" s="23" t="str">
        <f>IFERROR(VLOOKUP($A819,②利用者名簿!$A:$D,4,0),"")</f>
        <v/>
      </c>
      <c r="S819" s="96">
        <f t="shared" si="156"/>
        <v>1</v>
      </c>
      <c r="T819" s="96" t="str">
        <f t="shared" si="150"/>
        <v/>
      </c>
      <c r="U819" s="96">
        <f t="shared" si="151"/>
        <v>0</v>
      </c>
      <c r="V819" s="96" t="str">
        <f t="shared" si="152"/>
        <v/>
      </c>
      <c r="W819" s="97" t="str">
        <f t="shared" si="153"/>
        <v/>
      </c>
      <c r="X819" s="96">
        <f t="shared" si="154"/>
        <v>0</v>
      </c>
      <c r="Y819" s="96" t="str">
        <f t="shared" si="159"/>
        <v/>
      </c>
      <c r="Z819" s="96" t="str">
        <f t="shared" si="157"/>
        <v>年0月</v>
      </c>
      <c r="AA819" s="96">
        <f t="shared" si="160"/>
        <v>2000</v>
      </c>
      <c r="AB819" s="96">
        <f t="shared" si="158"/>
        <v>2000</v>
      </c>
      <c r="AC819" s="96"/>
      <c r="AD819" s="96"/>
    </row>
    <row r="820" spans="1:30" ht="18.75" customHeight="1">
      <c r="A820" s="62"/>
      <c r="B820" s="23" t="str">
        <f>IFERROR(VLOOKUP($A820,②利用者名簿!$A:$D,2,0),"")</f>
        <v/>
      </c>
      <c r="C820" s="108" t="str">
        <f>IF(D820=0,"",IF(D820&gt;3,①基本情報!$B$5,①基本情報!$B$5+1))</f>
        <v/>
      </c>
      <c r="D820" s="65"/>
      <c r="E820" s="65"/>
      <c r="F820" s="35" t="str">
        <f t="shared" si="149"/>
        <v>//</v>
      </c>
      <c r="G820" s="62"/>
      <c r="H820" s="62"/>
      <c r="I820" s="23" t="str">
        <f t="shared" si="155"/>
        <v/>
      </c>
      <c r="J820" s="62"/>
      <c r="K820" s="64"/>
      <c r="L820" s="64"/>
      <c r="M820" s="62"/>
      <c r="N820" s="23" t="str">
        <f>IFERROR(VLOOKUP($A820,②利用者名簿!$A:$D,3,0),"")</f>
        <v/>
      </c>
      <c r="O820" s="39" t="str">
        <f>IFERROR(2*①基本情報!$B$12*③入力シート!I820,"")</f>
        <v/>
      </c>
      <c r="P820" s="39" t="str">
        <f>IFERROR(N820*③入力シート!I820,"")</f>
        <v/>
      </c>
      <c r="Q820" s="23" t="str">
        <f>IFERROR(VLOOKUP($A820,②利用者名簿!$A:$D,4,0),"")</f>
        <v/>
      </c>
      <c r="S820" s="96">
        <f t="shared" si="156"/>
        <v>1</v>
      </c>
      <c r="T820" s="96" t="str">
        <f t="shared" si="150"/>
        <v/>
      </c>
      <c r="U820" s="96">
        <f t="shared" si="151"/>
        <v>0</v>
      </c>
      <c r="V820" s="96" t="str">
        <f t="shared" si="152"/>
        <v/>
      </c>
      <c r="W820" s="97" t="str">
        <f t="shared" si="153"/>
        <v/>
      </c>
      <c r="X820" s="96">
        <f t="shared" si="154"/>
        <v>0</v>
      </c>
      <c r="Y820" s="96" t="str">
        <f t="shared" si="159"/>
        <v/>
      </c>
      <c r="Z820" s="96" t="str">
        <f t="shared" si="157"/>
        <v>年0月</v>
      </c>
      <c r="AA820" s="96">
        <f t="shared" si="160"/>
        <v>2000</v>
      </c>
      <c r="AB820" s="96">
        <f t="shared" si="158"/>
        <v>2000</v>
      </c>
      <c r="AC820" s="96"/>
      <c r="AD820" s="96"/>
    </row>
    <row r="821" spans="1:30" ht="18.75" customHeight="1">
      <c r="A821" s="62"/>
      <c r="B821" s="23" t="str">
        <f>IFERROR(VLOOKUP($A821,②利用者名簿!$A:$D,2,0),"")</f>
        <v/>
      </c>
      <c r="C821" s="108" t="str">
        <f>IF(D821=0,"",IF(D821&gt;3,①基本情報!$B$5,①基本情報!$B$5+1))</f>
        <v/>
      </c>
      <c r="D821" s="65"/>
      <c r="E821" s="65"/>
      <c r="F821" s="35" t="str">
        <f t="shared" si="149"/>
        <v>//</v>
      </c>
      <c r="G821" s="62"/>
      <c r="H821" s="62"/>
      <c r="I821" s="23" t="str">
        <f t="shared" si="155"/>
        <v/>
      </c>
      <c r="J821" s="62"/>
      <c r="K821" s="64"/>
      <c r="L821" s="64"/>
      <c r="M821" s="62"/>
      <c r="N821" s="23" t="str">
        <f>IFERROR(VLOOKUP($A821,②利用者名簿!$A:$D,3,0),"")</f>
        <v/>
      </c>
      <c r="O821" s="39" t="str">
        <f>IFERROR(2*①基本情報!$B$12*③入力シート!I821,"")</f>
        <v/>
      </c>
      <c r="P821" s="39" t="str">
        <f>IFERROR(N821*③入力シート!I821,"")</f>
        <v/>
      </c>
      <c r="Q821" s="23" t="str">
        <f>IFERROR(VLOOKUP($A821,②利用者名簿!$A:$D,4,0),"")</f>
        <v/>
      </c>
      <c r="S821" s="96">
        <f t="shared" si="156"/>
        <v>1</v>
      </c>
      <c r="T821" s="96" t="str">
        <f t="shared" si="150"/>
        <v/>
      </c>
      <c r="U821" s="96">
        <f t="shared" si="151"/>
        <v>0</v>
      </c>
      <c r="V821" s="96" t="str">
        <f t="shared" si="152"/>
        <v/>
      </c>
      <c r="W821" s="97" t="str">
        <f t="shared" si="153"/>
        <v/>
      </c>
      <c r="X821" s="96">
        <f t="shared" si="154"/>
        <v>0</v>
      </c>
      <c r="Y821" s="96" t="str">
        <f t="shared" si="159"/>
        <v/>
      </c>
      <c r="Z821" s="96" t="str">
        <f t="shared" si="157"/>
        <v>年0月</v>
      </c>
      <c r="AA821" s="96">
        <f t="shared" si="160"/>
        <v>2000</v>
      </c>
      <c r="AB821" s="96">
        <f t="shared" si="158"/>
        <v>2000</v>
      </c>
      <c r="AC821" s="96"/>
      <c r="AD821" s="96"/>
    </row>
    <row r="822" spans="1:30" ht="18.75" customHeight="1">
      <c r="A822" s="62"/>
      <c r="B822" s="23" t="str">
        <f>IFERROR(VLOOKUP($A822,②利用者名簿!$A:$D,2,0),"")</f>
        <v/>
      </c>
      <c r="C822" s="108" t="str">
        <f>IF(D822=0,"",IF(D822&gt;3,①基本情報!$B$5,①基本情報!$B$5+1))</f>
        <v/>
      </c>
      <c r="D822" s="65"/>
      <c r="E822" s="65"/>
      <c r="F822" s="35" t="str">
        <f t="shared" ref="F822:F885" si="161">TEXT(CONCATENATE(C822,"/",D822,"/",E822),"aaa")</f>
        <v>//</v>
      </c>
      <c r="G822" s="62"/>
      <c r="H822" s="62"/>
      <c r="I822" s="23" t="str">
        <f t="shared" si="155"/>
        <v/>
      </c>
      <c r="J822" s="62"/>
      <c r="K822" s="64"/>
      <c r="L822" s="64"/>
      <c r="M822" s="62"/>
      <c r="N822" s="23" t="str">
        <f>IFERROR(VLOOKUP($A822,②利用者名簿!$A:$D,3,0),"")</f>
        <v/>
      </c>
      <c r="O822" s="39" t="str">
        <f>IFERROR(2*①基本情報!$B$12*③入力シート!I822,"")</f>
        <v/>
      </c>
      <c r="P822" s="39" t="str">
        <f>IFERROR(N822*③入力シート!I822,"")</f>
        <v/>
      </c>
      <c r="Q822" s="23" t="str">
        <f>IFERROR(VLOOKUP($A822,②利用者名簿!$A:$D,4,0),"")</f>
        <v/>
      </c>
      <c r="S822" s="96">
        <f t="shared" si="156"/>
        <v>1</v>
      </c>
      <c r="T822" s="96" t="str">
        <f t="shared" si="150"/>
        <v/>
      </c>
      <c r="U822" s="96">
        <f t="shared" si="151"/>
        <v>0</v>
      </c>
      <c r="V822" s="96" t="str">
        <f t="shared" si="152"/>
        <v/>
      </c>
      <c r="W822" s="97" t="str">
        <f t="shared" si="153"/>
        <v/>
      </c>
      <c r="X822" s="96">
        <f t="shared" si="154"/>
        <v>0</v>
      </c>
      <c r="Y822" s="96" t="str">
        <f t="shared" si="159"/>
        <v/>
      </c>
      <c r="Z822" s="96" t="str">
        <f t="shared" si="157"/>
        <v>年0月</v>
      </c>
      <c r="AA822" s="96">
        <f t="shared" si="160"/>
        <v>2000</v>
      </c>
      <c r="AB822" s="96">
        <f t="shared" si="158"/>
        <v>2000</v>
      </c>
      <c r="AC822" s="96"/>
      <c r="AD822" s="96"/>
    </row>
    <row r="823" spans="1:30" ht="18.75" customHeight="1">
      <c r="A823" s="62"/>
      <c r="B823" s="23" t="str">
        <f>IFERROR(VLOOKUP($A823,②利用者名簿!$A:$D,2,0),"")</f>
        <v/>
      </c>
      <c r="C823" s="108" t="str">
        <f>IF(D823=0,"",IF(D823&gt;3,①基本情報!$B$5,①基本情報!$B$5+1))</f>
        <v/>
      </c>
      <c r="D823" s="65"/>
      <c r="E823" s="65"/>
      <c r="F823" s="35" t="str">
        <f t="shared" si="161"/>
        <v>//</v>
      </c>
      <c r="G823" s="62"/>
      <c r="H823" s="62"/>
      <c r="I823" s="23" t="str">
        <f t="shared" si="155"/>
        <v/>
      </c>
      <c r="J823" s="62"/>
      <c r="K823" s="64"/>
      <c r="L823" s="64"/>
      <c r="M823" s="62"/>
      <c r="N823" s="23" t="str">
        <f>IFERROR(VLOOKUP($A823,②利用者名簿!$A:$D,3,0),"")</f>
        <v/>
      </c>
      <c r="O823" s="39" t="str">
        <f>IFERROR(2*①基本情報!$B$12*③入力シート!I823,"")</f>
        <v/>
      </c>
      <c r="P823" s="39" t="str">
        <f>IFERROR(N823*③入力シート!I823,"")</f>
        <v/>
      </c>
      <c r="Q823" s="23" t="str">
        <f>IFERROR(VLOOKUP($A823,②利用者名簿!$A:$D,4,0),"")</f>
        <v/>
      </c>
      <c r="S823" s="96">
        <f t="shared" si="156"/>
        <v>1</v>
      </c>
      <c r="T823" s="96" t="str">
        <f t="shared" si="150"/>
        <v/>
      </c>
      <c r="U823" s="96">
        <f t="shared" si="151"/>
        <v>0</v>
      </c>
      <c r="V823" s="96" t="str">
        <f t="shared" si="152"/>
        <v/>
      </c>
      <c r="W823" s="97" t="str">
        <f t="shared" si="153"/>
        <v/>
      </c>
      <c r="X823" s="96">
        <f t="shared" si="154"/>
        <v>0</v>
      </c>
      <c r="Y823" s="96" t="str">
        <f t="shared" si="159"/>
        <v/>
      </c>
      <c r="Z823" s="96" t="str">
        <f t="shared" si="157"/>
        <v>年0月</v>
      </c>
      <c r="AA823" s="96">
        <f t="shared" si="160"/>
        <v>2000</v>
      </c>
      <c r="AB823" s="96">
        <f t="shared" si="158"/>
        <v>2000</v>
      </c>
      <c r="AC823" s="96"/>
      <c r="AD823" s="96"/>
    </row>
    <row r="824" spans="1:30" ht="18.75" customHeight="1">
      <c r="A824" s="62"/>
      <c r="B824" s="23" t="str">
        <f>IFERROR(VLOOKUP($A824,②利用者名簿!$A:$D,2,0),"")</f>
        <v/>
      </c>
      <c r="C824" s="108" t="str">
        <f>IF(D824=0,"",IF(D824&gt;3,①基本情報!$B$5,①基本情報!$B$5+1))</f>
        <v/>
      </c>
      <c r="D824" s="65"/>
      <c r="E824" s="65"/>
      <c r="F824" s="35" t="str">
        <f t="shared" si="161"/>
        <v>//</v>
      </c>
      <c r="G824" s="62"/>
      <c r="H824" s="62"/>
      <c r="I824" s="23" t="str">
        <f t="shared" si="155"/>
        <v/>
      </c>
      <c r="J824" s="62"/>
      <c r="K824" s="64"/>
      <c r="L824" s="64"/>
      <c r="M824" s="62"/>
      <c r="N824" s="23" t="str">
        <f>IFERROR(VLOOKUP($A824,②利用者名簿!$A:$D,3,0),"")</f>
        <v/>
      </c>
      <c r="O824" s="39" t="str">
        <f>IFERROR(2*①基本情報!$B$12*③入力シート!I824,"")</f>
        <v/>
      </c>
      <c r="P824" s="39" t="str">
        <f>IFERROR(N824*③入力シート!I824,"")</f>
        <v/>
      </c>
      <c r="Q824" s="23" t="str">
        <f>IFERROR(VLOOKUP($A824,②利用者名簿!$A:$D,4,0),"")</f>
        <v/>
      </c>
      <c r="S824" s="96">
        <f t="shared" si="156"/>
        <v>1</v>
      </c>
      <c r="T824" s="96" t="str">
        <f t="shared" si="150"/>
        <v/>
      </c>
      <c r="U824" s="96">
        <f t="shared" si="151"/>
        <v>0</v>
      </c>
      <c r="V824" s="96" t="str">
        <f t="shared" si="152"/>
        <v/>
      </c>
      <c r="W824" s="97" t="str">
        <f t="shared" si="153"/>
        <v/>
      </c>
      <c r="X824" s="96">
        <f t="shared" si="154"/>
        <v>0</v>
      </c>
      <c r="Y824" s="96" t="str">
        <f t="shared" si="159"/>
        <v/>
      </c>
      <c r="Z824" s="96" t="str">
        <f t="shared" si="157"/>
        <v>年0月</v>
      </c>
      <c r="AA824" s="96">
        <f t="shared" si="160"/>
        <v>2000</v>
      </c>
      <c r="AB824" s="96">
        <f t="shared" si="158"/>
        <v>2000</v>
      </c>
      <c r="AC824" s="96"/>
      <c r="AD824" s="96"/>
    </row>
    <row r="825" spans="1:30" ht="18.75" customHeight="1">
      <c r="A825" s="62"/>
      <c r="B825" s="23" t="str">
        <f>IFERROR(VLOOKUP($A825,②利用者名簿!$A:$D,2,0),"")</f>
        <v/>
      </c>
      <c r="C825" s="108" t="str">
        <f>IF(D825=0,"",IF(D825&gt;3,①基本情報!$B$5,①基本情報!$B$5+1))</f>
        <v/>
      </c>
      <c r="D825" s="65"/>
      <c r="E825" s="65"/>
      <c r="F825" s="35" t="str">
        <f t="shared" si="161"/>
        <v>//</v>
      </c>
      <c r="G825" s="62"/>
      <c r="H825" s="62"/>
      <c r="I825" s="23" t="str">
        <f t="shared" si="155"/>
        <v/>
      </c>
      <c r="J825" s="62"/>
      <c r="K825" s="64"/>
      <c r="L825" s="64"/>
      <c r="M825" s="62"/>
      <c r="N825" s="23" t="str">
        <f>IFERROR(VLOOKUP($A825,②利用者名簿!$A:$D,3,0),"")</f>
        <v/>
      </c>
      <c r="O825" s="39" t="str">
        <f>IFERROR(2*①基本情報!$B$12*③入力シート!I825,"")</f>
        <v/>
      </c>
      <c r="P825" s="39" t="str">
        <f>IFERROR(N825*③入力シート!I825,"")</f>
        <v/>
      </c>
      <c r="Q825" s="23" t="str">
        <f>IFERROR(VLOOKUP($A825,②利用者名簿!$A:$D,4,0),"")</f>
        <v/>
      </c>
      <c r="S825" s="96">
        <f t="shared" si="156"/>
        <v>1</v>
      </c>
      <c r="T825" s="96" t="str">
        <f t="shared" si="150"/>
        <v/>
      </c>
      <c r="U825" s="96">
        <f t="shared" si="151"/>
        <v>0</v>
      </c>
      <c r="V825" s="96" t="str">
        <f t="shared" si="152"/>
        <v/>
      </c>
      <c r="W825" s="97" t="str">
        <f t="shared" si="153"/>
        <v/>
      </c>
      <c r="X825" s="96">
        <f t="shared" si="154"/>
        <v>0</v>
      </c>
      <c r="Y825" s="96" t="str">
        <f t="shared" si="159"/>
        <v/>
      </c>
      <c r="Z825" s="96" t="str">
        <f t="shared" si="157"/>
        <v>年0月</v>
      </c>
      <c r="AA825" s="96">
        <f t="shared" si="160"/>
        <v>2000</v>
      </c>
      <c r="AB825" s="96">
        <f t="shared" si="158"/>
        <v>2000</v>
      </c>
      <c r="AC825" s="96"/>
      <c r="AD825" s="96"/>
    </row>
    <row r="826" spans="1:30" ht="18.75" customHeight="1">
      <c r="A826" s="62"/>
      <c r="B826" s="23" t="str">
        <f>IFERROR(VLOOKUP($A826,②利用者名簿!$A:$D,2,0),"")</f>
        <v/>
      </c>
      <c r="C826" s="108" t="str">
        <f>IF(D826=0,"",IF(D826&gt;3,①基本情報!$B$5,①基本情報!$B$5+1))</f>
        <v/>
      </c>
      <c r="D826" s="65"/>
      <c r="E826" s="65"/>
      <c r="F826" s="35" t="str">
        <f t="shared" si="161"/>
        <v>//</v>
      </c>
      <c r="G826" s="62"/>
      <c r="H826" s="62"/>
      <c r="I826" s="23" t="str">
        <f t="shared" si="155"/>
        <v/>
      </c>
      <c r="J826" s="62"/>
      <c r="K826" s="64"/>
      <c r="L826" s="64"/>
      <c r="M826" s="62"/>
      <c r="N826" s="23" t="str">
        <f>IFERROR(VLOOKUP($A826,②利用者名簿!$A:$D,3,0),"")</f>
        <v/>
      </c>
      <c r="O826" s="39" t="str">
        <f>IFERROR(2*①基本情報!$B$12*③入力シート!I826,"")</f>
        <v/>
      </c>
      <c r="P826" s="39" t="str">
        <f>IFERROR(N826*③入力シート!I826,"")</f>
        <v/>
      </c>
      <c r="Q826" s="23" t="str">
        <f>IFERROR(VLOOKUP($A826,②利用者名簿!$A:$D,4,0),"")</f>
        <v/>
      </c>
      <c r="S826" s="96">
        <f t="shared" si="156"/>
        <v>1</v>
      </c>
      <c r="T826" s="96" t="str">
        <f t="shared" si="150"/>
        <v/>
      </c>
      <c r="U826" s="96">
        <f t="shared" si="151"/>
        <v>0</v>
      </c>
      <c r="V826" s="96" t="str">
        <f t="shared" si="152"/>
        <v/>
      </c>
      <c r="W826" s="97" t="str">
        <f t="shared" si="153"/>
        <v/>
      </c>
      <c r="X826" s="96">
        <f t="shared" si="154"/>
        <v>0</v>
      </c>
      <c r="Y826" s="96" t="str">
        <f t="shared" si="159"/>
        <v/>
      </c>
      <c r="Z826" s="96" t="str">
        <f t="shared" si="157"/>
        <v>年0月</v>
      </c>
      <c r="AA826" s="96">
        <f t="shared" si="160"/>
        <v>2000</v>
      </c>
      <c r="AB826" s="96">
        <f t="shared" si="158"/>
        <v>2000</v>
      </c>
      <c r="AC826" s="96"/>
      <c r="AD826" s="96"/>
    </row>
    <row r="827" spans="1:30" ht="18.75" customHeight="1">
      <c r="A827" s="62"/>
      <c r="B827" s="23" t="str">
        <f>IFERROR(VLOOKUP($A827,②利用者名簿!$A:$D,2,0),"")</f>
        <v/>
      </c>
      <c r="C827" s="108" t="str">
        <f>IF(D827=0,"",IF(D827&gt;3,①基本情報!$B$5,①基本情報!$B$5+1))</f>
        <v/>
      </c>
      <c r="D827" s="65"/>
      <c r="E827" s="65"/>
      <c r="F827" s="35" t="str">
        <f t="shared" si="161"/>
        <v>//</v>
      </c>
      <c r="G827" s="62"/>
      <c r="H827" s="62"/>
      <c r="I827" s="23" t="str">
        <f t="shared" si="155"/>
        <v/>
      </c>
      <c r="J827" s="62"/>
      <c r="K827" s="64"/>
      <c r="L827" s="64"/>
      <c r="M827" s="62"/>
      <c r="N827" s="23" t="str">
        <f>IFERROR(VLOOKUP($A827,②利用者名簿!$A:$D,3,0),"")</f>
        <v/>
      </c>
      <c r="O827" s="39" t="str">
        <f>IFERROR(2*①基本情報!$B$12*③入力シート!I827,"")</f>
        <v/>
      </c>
      <c r="P827" s="39" t="str">
        <f>IFERROR(N827*③入力シート!I827,"")</f>
        <v/>
      </c>
      <c r="Q827" s="23" t="str">
        <f>IFERROR(VLOOKUP($A827,②利用者名簿!$A:$D,4,0),"")</f>
        <v/>
      </c>
      <c r="S827" s="96">
        <f t="shared" si="156"/>
        <v>1</v>
      </c>
      <c r="T827" s="96" t="str">
        <f t="shared" si="150"/>
        <v/>
      </c>
      <c r="U827" s="96">
        <f t="shared" si="151"/>
        <v>0</v>
      </c>
      <c r="V827" s="96" t="str">
        <f t="shared" si="152"/>
        <v/>
      </c>
      <c r="W827" s="97" t="str">
        <f t="shared" si="153"/>
        <v/>
      </c>
      <c r="X827" s="96">
        <f t="shared" si="154"/>
        <v>0</v>
      </c>
      <c r="Y827" s="96" t="str">
        <f t="shared" si="159"/>
        <v/>
      </c>
      <c r="Z827" s="96" t="str">
        <f t="shared" si="157"/>
        <v>年0月</v>
      </c>
      <c r="AA827" s="96">
        <f t="shared" si="160"/>
        <v>2000</v>
      </c>
      <c r="AB827" s="96">
        <f t="shared" si="158"/>
        <v>2000</v>
      </c>
      <c r="AC827" s="96"/>
      <c r="AD827" s="96"/>
    </row>
    <row r="828" spans="1:30" ht="18.75" customHeight="1">
      <c r="A828" s="62"/>
      <c r="B828" s="23" t="str">
        <f>IFERROR(VLOOKUP($A828,②利用者名簿!$A:$D,2,0),"")</f>
        <v/>
      </c>
      <c r="C828" s="108" t="str">
        <f>IF(D828=0,"",IF(D828&gt;3,①基本情報!$B$5,①基本情報!$B$5+1))</f>
        <v/>
      </c>
      <c r="D828" s="65"/>
      <c r="E828" s="65"/>
      <c r="F828" s="35" t="str">
        <f t="shared" si="161"/>
        <v>//</v>
      </c>
      <c r="G828" s="62"/>
      <c r="H828" s="62"/>
      <c r="I828" s="23" t="str">
        <f t="shared" si="155"/>
        <v/>
      </c>
      <c r="J828" s="62"/>
      <c r="K828" s="64"/>
      <c r="L828" s="64"/>
      <c r="M828" s="62"/>
      <c r="N828" s="23" t="str">
        <f>IFERROR(VLOOKUP($A828,②利用者名簿!$A:$D,3,0),"")</f>
        <v/>
      </c>
      <c r="O828" s="39" t="str">
        <f>IFERROR(2*①基本情報!$B$12*③入力シート!I828,"")</f>
        <v/>
      </c>
      <c r="P828" s="39" t="str">
        <f>IFERROR(N828*③入力シート!I828,"")</f>
        <v/>
      </c>
      <c r="Q828" s="23" t="str">
        <f>IFERROR(VLOOKUP($A828,②利用者名簿!$A:$D,4,0),"")</f>
        <v/>
      </c>
      <c r="S828" s="96">
        <f t="shared" si="156"/>
        <v>1</v>
      </c>
      <c r="T828" s="96" t="str">
        <f t="shared" si="150"/>
        <v/>
      </c>
      <c r="U828" s="96">
        <f t="shared" si="151"/>
        <v>0</v>
      </c>
      <c r="V828" s="96" t="str">
        <f t="shared" si="152"/>
        <v/>
      </c>
      <c r="W828" s="97" t="str">
        <f t="shared" si="153"/>
        <v/>
      </c>
      <c r="X828" s="96">
        <f t="shared" si="154"/>
        <v>0</v>
      </c>
      <c r="Y828" s="96" t="str">
        <f t="shared" si="159"/>
        <v/>
      </c>
      <c r="Z828" s="96" t="str">
        <f t="shared" si="157"/>
        <v>年0月</v>
      </c>
      <c r="AA828" s="96">
        <f t="shared" si="160"/>
        <v>2000</v>
      </c>
      <c r="AB828" s="96">
        <f t="shared" si="158"/>
        <v>2000</v>
      </c>
      <c r="AC828" s="96"/>
      <c r="AD828" s="96"/>
    </row>
    <row r="829" spans="1:30" ht="18.75" customHeight="1">
      <c r="A829" s="62"/>
      <c r="B829" s="23" t="str">
        <f>IFERROR(VLOOKUP($A829,②利用者名簿!$A:$D,2,0),"")</f>
        <v/>
      </c>
      <c r="C829" s="108" t="str">
        <f>IF(D829=0,"",IF(D829&gt;3,①基本情報!$B$5,①基本情報!$B$5+1))</f>
        <v/>
      </c>
      <c r="D829" s="65"/>
      <c r="E829" s="65"/>
      <c r="F829" s="35" t="str">
        <f t="shared" si="161"/>
        <v>//</v>
      </c>
      <c r="G829" s="62"/>
      <c r="H829" s="62"/>
      <c r="I829" s="23" t="str">
        <f t="shared" si="155"/>
        <v/>
      </c>
      <c r="J829" s="62"/>
      <c r="K829" s="64"/>
      <c r="L829" s="64"/>
      <c r="M829" s="62"/>
      <c r="N829" s="23" t="str">
        <f>IFERROR(VLOOKUP($A829,②利用者名簿!$A:$D,3,0),"")</f>
        <v/>
      </c>
      <c r="O829" s="39" t="str">
        <f>IFERROR(2*①基本情報!$B$12*③入力シート!I829,"")</f>
        <v/>
      </c>
      <c r="P829" s="39" t="str">
        <f>IFERROR(N829*③入力シート!I829,"")</f>
        <v/>
      </c>
      <c r="Q829" s="23" t="str">
        <f>IFERROR(VLOOKUP($A829,②利用者名簿!$A:$D,4,0),"")</f>
        <v/>
      </c>
      <c r="S829" s="96">
        <f t="shared" si="156"/>
        <v>1</v>
      </c>
      <c r="T829" s="96" t="str">
        <f t="shared" si="150"/>
        <v/>
      </c>
      <c r="U829" s="96">
        <f t="shared" si="151"/>
        <v>0</v>
      </c>
      <c r="V829" s="96" t="str">
        <f t="shared" si="152"/>
        <v/>
      </c>
      <c r="W829" s="97" t="str">
        <f t="shared" si="153"/>
        <v/>
      </c>
      <c r="X829" s="96">
        <f t="shared" si="154"/>
        <v>0</v>
      </c>
      <c r="Y829" s="96" t="str">
        <f t="shared" si="159"/>
        <v/>
      </c>
      <c r="Z829" s="96" t="str">
        <f t="shared" si="157"/>
        <v>年0月</v>
      </c>
      <c r="AA829" s="96">
        <f t="shared" si="160"/>
        <v>2000</v>
      </c>
      <c r="AB829" s="96">
        <f t="shared" si="158"/>
        <v>2000</v>
      </c>
      <c r="AC829" s="96"/>
      <c r="AD829" s="96"/>
    </row>
    <row r="830" spans="1:30" ht="18.75" customHeight="1">
      <c r="A830" s="62"/>
      <c r="B830" s="23" t="str">
        <f>IFERROR(VLOOKUP($A830,②利用者名簿!$A:$D,2,0),"")</f>
        <v/>
      </c>
      <c r="C830" s="108" t="str">
        <f>IF(D830=0,"",IF(D830&gt;3,①基本情報!$B$5,①基本情報!$B$5+1))</f>
        <v/>
      </c>
      <c r="D830" s="65"/>
      <c r="E830" s="65"/>
      <c r="F830" s="35" t="str">
        <f t="shared" si="161"/>
        <v>//</v>
      </c>
      <c r="G830" s="62"/>
      <c r="H830" s="62"/>
      <c r="I830" s="23" t="str">
        <f t="shared" si="155"/>
        <v/>
      </c>
      <c r="J830" s="62"/>
      <c r="K830" s="64"/>
      <c r="L830" s="64"/>
      <c r="M830" s="62"/>
      <c r="N830" s="23" t="str">
        <f>IFERROR(VLOOKUP($A830,②利用者名簿!$A:$D,3,0),"")</f>
        <v/>
      </c>
      <c r="O830" s="39" t="str">
        <f>IFERROR(2*①基本情報!$B$12*③入力シート!I830,"")</f>
        <v/>
      </c>
      <c r="P830" s="39" t="str">
        <f>IFERROR(N830*③入力シート!I830,"")</f>
        <v/>
      </c>
      <c r="Q830" s="23" t="str">
        <f>IFERROR(VLOOKUP($A830,②利用者名簿!$A:$D,4,0),"")</f>
        <v/>
      </c>
      <c r="S830" s="96">
        <f t="shared" si="156"/>
        <v>1</v>
      </c>
      <c r="T830" s="96" t="str">
        <f t="shared" si="150"/>
        <v/>
      </c>
      <c r="U830" s="96">
        <f t="shared" si="151"/>
        <v>0</v>
      </c>
      <c r="V830" s="96" t="str">
        <f t="shared" si="152"/>
        <v/>
      </c>
      <c r="W830" s="97" t="str">
        <f t="shared" si="153"/>
        <v/>
      </c>
      <c r="X830" s="96">
        <f t="shared" si="154"/>
        <v>0</v>
      </c>
      <c r="Y830" s="96" t="str">
        <f t="shared" si="159"/>
        <v/>
      </c>
      <c r="Z830" s="96" t="str">
        <f t="shared" si="157"/>
        <v>年0月</v>
      </c>
      <c r="AA830" s="96">
        <f t="shared" si="160"/>
        <v>2000</v>
      </c>
      <c r="AB830" s="96">
        <f t="shared" si="158"/>
        <v>2000</v>
      </c>
      <c r="AC830" s="96"/>
      <c r="AD830" s="96"/>
    </row>
    <row r="831" spans="1:30" ht="18.75" customHeight="1">
      <c r="A831" s="62"/>
      <c r="B831" s="23" t="str">
        <f>IFERROR(VLOOKUP($A831,②利用者名簿!$A:$D,2,0),"")</f>
        <v/>
      </c>
      <c r="C831" s="108" t="str">
        <f>IF(D831=0,"",IF(D831&gt;3,①基本情報!$B$5,①基本情報!$B$5+1))</f>
        <v/>
      </c>
      <c r="D831" s="65"/>
      <c r="E831" s="65"/>
      <c r="F831" s="35" t="str">
        <f t="shared" si="161"/>
        <v>//</v>
      </c>
      <c r="G831" s="62"/>
      <c r="H831" s="62"/>
      <c r="I831" s="23" t="str">
        <f t="shared" si="155"/>
        <v/>
      </c>
      <c r="J831" s="62"/>
      <c r="K831" s="64"/>
      <c r="L831" s="64"/>
      <c r="M831" s="62"/>
      <c r="N831" s="23" t="str">
        <f>IFERROR(VLOOKUP($A831,②利用者名簿!$A:$D,3,0),"")</f>
        <v/>
      </c>
      <c r="O831" s="39" t="str">
        <f>IFERROR(2*①基本情報!$B$12*③入力シート!I831,"")</f>
        <v/>
      </c>
      <c r="P831" s="39" t="str">
        <f>IFERROR(N831*③入力シート!I831,"")</f>
        <v/>
      </c>
      <c r="Q831" s="23" t="str">
        <f>IFERROR(VLOOKUP($A831,②利用者名簿!$A:$D,4,0),"")</f>
        <v/>
      </c>
      <c r="S831" s="96">
        <f t="shared" si="156"/>
        <v>1</v>
      </c>
      <c r="T831" s="96" t="str">
        <f t="shared" si="150"/>
        <v/>
      </c>
      <c r="U831" s="96">
        <f t="shared" si="151"/>
        <v>0</v>
      </c>
      <c r="V831" s="96" t="str">
        <f t="shared" si="152"/>
        <v/>
      </c>
      <c r="W831" s="97" t="str">
        <f t="shared" si="153"/>
        <v/>
      </c>
      <c r="X831" s="96">
        <f t="shared" si="154"/>
        <v>0</v>
      </c>
      <c r="Y831" s="96" t="str">
        <f t="shared" si="159"/>
        <v/>
      </c>
      <c r="Z831" s="96" t="str">
        <f t="shared" si="157"/>
        <v>年0月</v>
      </c>
      <c r="AA831" s="96">
        <f t="shared" si="160"/>
        <v>2000</v>
      </c>
      <c r="AB831" s="96">
        <f t="shared" si="158"/>
        <v>2000</v>
      </c>
      <c r="AC831" s="96"/>
      <c r="AD831" s="96"/>
    </row>
    <row r="832" spans="1:30" ht="18.75" customHeight="1">
      <c r="A832" s="62"/>
      <c r="B832" s="23" t="str">
        <f>IFERROR(VLOOKUP($A832,②利用者名簿!$A:$D,2,0),"")</f>
        <v/>
      </c>
      <c r="C832" s="108" t="str">
        <f>IF(D832=0,"",IF(D832&gt;3,①基本情報!$B$5,①基本情報!$B$5+1))</f>
        <v/>
      </c>
      <c r="D832" s="65"/>
      <c r="E832" s="65"/>
      <c r="F832" s="35" t="str">
        <f t="shared" si="161"/>
        <v>//</v>
      </c>
      <c r="G832" s="62"/>
      <c r="H832" s="62"/>
      <c r="I832" s="23" t="str">
        <f t="shared" si="155"/>
        <v/>
      </c>
      <c r="J832" s="62"/>
      <c r="K832" s="64"/>
      <c r="L832" s="64"/>
      <c r="M832" s="62"/>
      <c r="N832" s="23" t="str">
        <f>IFERROR(VLOOKUP($A832,②利用者名簿!$A:$D,3,0),"")</f>
        <v/>
      </c>
      <c r="O832" s="39" t="str">
        <f>IFERROR(2*①基本情報!$B$12*③入力シート!I832,"")</f>
        <v/>
      </c>
      <c r="P832" s="39" t="str">
        <f>IFERROR(N832*③入力シート!I832,"")</f>
        <v/>
      </c>
      <c r="Q832" s="23" t="str">
        <f>IFERROR(VLOOKUP($A832,②利用者名簿!$A:$D,4,0),"")</f>
        <v/>
      </c>
      <c r="S832" s="96">
        <f t="shared" si="156"/>
        <v>1</v>
      </c>
      <c r="T832" s="96" t="str">
        <f t="shared" si="150"/>
        <v/>
      </c>
      <c r="U832" s="96">
        <f t="shared" si="151"/>
        <v>0</v>
      </c>
      <c r="V832" s="96" t="str">
        <f t="shared" si="152"/>
        <v/>
      </c>
      <c r="W832" s="97" t="str">
        <f t="shared" si="153"/>
        <v/>
      </c>
      <c r="X832" s="96">
        <f t="shared" si="154"/>
        <v>0</v>
      </c>
      <c r="Y832" s="96" t="str">
        <f t="shared" si="159"/>
        <v/>
      </c>
      <c r="Z832" s="96" t="str">
        <f t="shared" si="157"/>
        <v>年0月</v>
      </c>
      <c r="AA832" s="96">
        <f t="shared" si="160"/>
        <v>2000</v>
      </c>
      <c r="AB832" s="96">
        <f t="shared" si="158"/>
        <v>2000</v>
      </c>
      <c r="AC832" s="96"/>
      <c r="AD832" s="96"/>
    </row>
    <row r="833" spans="1:30" ht="18.75" customHeight="1">
      <c r="A833" s="62"/>
      <c r="B833" s="23" t="str">
        <f>IFERROR(VLOOKUP($A833,②利用者名簿!$A:$D,2,0),"")</f>
        <v/>
      </c>
      <c r="C833" s="108" t="str">
        <f>IF(D833=0,"",IF(D833&gt;3,①基本情報!$B$5,①基本情報!$B$5+1))</f>
        <v/>
      </c>
      <c r="D833" s="65"/>
      <c r="E833" s="65"/>
      <c r="F833" s="35" t="str">
        <f t="shared" si="161"/>
        <v>//</v>
      </c>
      <c r="G833" s="62"/>
      <c r="H833" s="62"/>
      <c r="I833" s="23" t="str">
        <f t="shared" si="155"/>
        <v/>
      </c>
      <c r="J833" s="62"/>
      <c r="K833" s="64"/>
      <c r="L833" s="64"/>
      <c r="M833" s="62"/>
      <c r="N833" s="23" t="str">
        <f>IFERROR(VLOOKUP($A833,②利用者名簿!$A:$D,3,0),"")</f>
        <v/>
      </c>
      <c r="O833" s="39" t="str">
        <f>IFERROR(2*①基本情報!$B$12*③入力シート!I833,"")</f>
        <v/>
      </c>
      <c r="P833" s="39" t="str">
        <f>IFERROR(N833*③入力シート!I833,"")</f>
        <v/>
      </c>
      <c r="Q833" s="23" t="str">
        <f>IFERROR(VLOOKUP($A833,②利用者名簿!$A:$D,4,0),"")</f>
        <v/>
      </c>
      <c r="S833" s="96">
        <f t="shared" si="156"/>
        <v>1</v>
      </c>
      <c r="T833" s="96" t="str">
        <f t="shared" si="150"/>
        <v/>
      </c>
      <c r="U833" s="96">
        <f t="shared" si="151"/>
        <v>0</v>
      </c>
      <c r="V833" s="96" t="str">
        <f t="shared" si="152"/>
        <v/>
      </c>
      <c r="W833" s="97" t="str">
        <f t="shared" si="153"/>
        <v/>
      </c>
      <c r="X833" s="96">
        <f t="shared" si="154"/>
        <v>0</v>
      </c>
      <c r="Y833" s="96" t="str">
        <f t="shared" si="159"/>
        <v/>
      </c>
      <c r="Z833" s="96" t="str">
        <f t="shared" si="157"/>
        <v>年0月</v>
      </c>
      <c r="AA833" s="96">
        <f t="shared" si="160"/>
        <v>2000</v>
      </c>
      <c r="AB833" s="96">
        <f t="shared" si="158"/>
        <v>2000</v>
      </c>
      <c r="AC833" s="96"/>
      <c r="AD833" s="96"/>
    </row>
    <row r="834" spans="1:30" ht="18.75" customHeight="1">
      <c r="A834" s="62"/>
      <c r="B834" s="23" t="str">
        <f>IFERROR(VLOOKUP($A834,②利用者名簿!$A:$D,2,0),"")</f>
        <v/>
      </c>
      <c r="C834" s="108" t="str">
        <f>IF(D834=0,"",IF(D834&gt;3,①基本情報!$B$5,①基本情報!$B$5+1))</f>
        <v/>
      </c>
      <c r="D834" s="65"/>
      <c r="E834" s="65"/>
      <c r="F834" s="35" t="str">
        <f t="shared" si="161"/>
        <v>//</v>
      </c>
      <c r="G834" s="62"/>
      <c r="H834" s="62"/>
      <c r="I834" s="23" t="str">
        <f t="shared" si="155"/>
        <v/>
      </c>
      <c r="J834" s="62"/>
      <c r="K834" s="64"/>
      <c r="L834" s="64"/>
      <c r="M834" s="62"/>
      <c r="N834" s="23" t="str">
        <f>IFERROR(VLOOKUP($A834,②利用者名簿!$A:$D,3,0),"")</f>
        <v/>
      </c>
      <c r="O834" s="39" t="str">
        <f>IFERROR(2*①基本情報!$B$12*③入力シート!I834,"")</f>
        <v/>
      </c>
      <c r="P834" s="39" t="str">
        <f>IFERROR(N834*③入力シート!I834,"")</f>
        <v/>
      </c>
      <c r="Q834" s="23" t="str">
        <f>IFERROR(VLOOKUP($A834,②利用者名簿!$A:$D,4,0),"")</f>
        <v/>
      </c>
      <c r="S834" s="96">
        <f t="shared" si="156"/>
        <v>1</v>
      </c>
      <c r="T834" s="96" t="str">
        <f t="shared" si="150"/>
        <v/>
      </c>
      <c r="U834" s="96">
        <f t="shared" si="151"/>
        <v>0</v>
      </c>
      <c r="V834" s="96" t="str">
        <f t="shared" si="152"/>
        <v/>
      </c>
      <c r="W834" s="97" t="str">
        <f t="shared" si="153"/>
        <v/>
      </c>
      <c r="X834" s="96">
        <f t="shared" si="154"/>
        <v>0</v>
      </c>
      <c r="Y834" s="96" t="str">
        <f t="shared" si="159"/>
        <v/>
      </c>
      <c r="Z834" s="96" t="str">
        <f t="shared" si="157"/>
        <v>年0月</v>
      </c>
      <c r="AA834" s="96">
        <f t="shared" si="160"/>
        <v>2000</v>
      </c>
      <c r="AB834" s="96">
        <f t="shared" si="158"/>
        <v>2000</v>
      </c>
      <c r="AC834" s="96"/>
      <c r="AD834" s="96"/>
    </row>
    <row r="835" spans="1:30" ht="18.75" customHeight="1">
      <c r="A835" s="62"/>
      <c r="B835" s="23" t="str">
        <f>IFERROR(VLOOKUP($A835,②利用者名簿!$A:$D,2,0),"")</f>
        <v/>
      </c>
      <c r="C835" s="108" t="str">
        <f>IF(D835=0,"",IF(D835&gt;3,①基本情報!$B$5,①基本情報!$B$5+1))</f>
        <v/>
      </c>
      <c r="D835" s="65"/>
      <c r="E835" s="65"/>
      <c r="F835" s="35" t="str">
        <f t="shared" si="161"/>
        <v>//</v>
      </c>
      <c r="G835" s="62"/>
      <c r="H835" s="62"/>
      <c r="I835" s="23" t="str">
        <f t="shared" si="155"/>
        <v/>
      </c>
      <c r="J835" s="62"/>
      <c r="K835" s="64"/>
      <c r="L835" s="64"/>
      <c r="M835" s="62"/>
      <c r="N835" s="23" t="str">
        <f>IFERROR(VLOOKUP($A835,②利用者名簿!$A:$D,3,0),"")</f>
        <v/>
      </c>
      <c r="O835" s="39" t="str">
        <f>IFERROR(2*①基本情報!$B$12*③入力シート!I835,"")</f>
        <v/>
      </c>
      <c r="P835" s="39" t="str">
        <f>IFERROR(N835*③入力シート!I835,"")</f>
        <v/>
      </c>
      <c r="Q835" s="23" t="str">
        <f>IFERROR(VLOOKUP($A835,②利用者名簿!$A:$D,4,0),"")</f>
        <v/>
      </c>
      <c r="S835" s="96">
        <f t="shared" si="156"/>
        <v>1</v>
      </c>
      <c r="T835" s="96" t="str">
        <f t="shared" si="150"/>
        <v/>
      </c>
      <c r="U835" s="96">
        <f t="shared" si="151"/>
        <v>0</v>
      </c>
      <c r="V835" s="96" t="str">
        <f t="shared" si="152"/>
        <v/>
      </c>
      <c r="W835" s="97" t="str">
        <f t="shared" si="153"/>
        <v/>
      </c>
      <c r="X835" s="96">
        <f t="shared" si="154"/>
        <v>0</v>
      </c>
      <c r="Y835" s="96" t="str">
        <f t="shared" si="159"/>
        <v/>
      </c>
      <c r="Z835" s="96" t="str">
        <f t="shared" si="157"/>
        <v>年0月</v>
      </c>
      <c r="AA835" s="96">
        <f t="shared" si="160"/>
        <v>2000</v>
      </c>
      <c r="AB835" s="96">
        <f t="shared" si="158"/>
        <v>2000</v>
      </c>
      <c r="AC835" s="96"/>
      <c r="AD835" s="96"/>
    </row>
    <row r="836" spans="1:30" ht="18.75" customHeight="1">
      <c r="A836" s="62"/>
      <c r="B836" s="23" t="str">
        <f>IFERROR(VLOOKUP($A836,②利用者名簿!$A:$D,2,0),"")</f>
        <v/>
      </c>
      <c r="C836" s="108" t="str">
        <f>IF(D836=0,"",IF(D836&gt;3,①基本情報!$B$5,①基本情報!$B$5+1))</f>
        <v/>
      </c>
      <c r="D836" s="65"/>
      <c r="E836" s="65"/>
      <c r="F836" s="35" t="str">
        <f t="shared" si="161"/>
        <v>//</v>
      </c>
      <c r="G836" s="62"/>
      <c r="H836" s="62"/>
      <c r="I836" s="23" t="str">
        <f t="shared" si="155"/>
        <v/>
      </c>
      <c r="J836" s="62"/>
      <c r="K836" s="64"/>
      <c r="L836" s="64"/>
      <c r="M836" s="62"/>
      <c r="N836" s="23" t="str">
        <f>IFERROR(VLOOKUP($A836,②利用者名簿!$A:$D,3,0),"")</f>
        <v/>
      </c>
      <c r="O836" s="39" t="str">
        <f>IFERROR(2*①基本情報!$B$12*③入力シート!I836,"")</f>
        <v/>
      </c>
      <c r="P836" s="39" t="str">
        <f>IFERROR(N836*③入力シート!I836,"")</f>
        <v/>
      </c>
      <c r="Q836" s="23" t="str">
        <f>IFERROR(VLOOKUP($A836,②利用者名簿!$A:$D,4,0),"")</f>
        <v/>
      </c>
      <c r="S836" s="96">
        <f t="shared" si="156"/>
        <v>1</v>
      </c>
      <c r="T836" s="96" t="str">
        <f t="shared" si="150"/>
        <v/>
      </c>
      <c r="U836" s="96">
        <f t="shared" si="151"/>
        <v>0</v>
      </c>
      <c r="V836" s="96" t="str">
        <f t="shared" si="152"/>
        <v/>
      </c>
      <c r="W836" s="97" t="str">
        <f t="shared" si="153"/>
        <v/>
      </c>
      <c r="X836" s="96">
        <f t="shared" si="154"/>
        <v>0</v>
      </c>
      <c r="Y836" s="96" t="str">
        <f t="shared" si="159"/>
        <v/>
      </c>
      <c r="Z836" s="96" t="str">
        <f t="shared" si="157"/>
        <v>年0月</v>
      </c>
      <c r="AA836" s="96">
        <f t="shared" si="160"/>
        <v>2000</v>
      </c>
      <c r="AB836" s="96">
        <f t="shared" si="158"/>
        <v>2000</v>
      </c>
      <c r="AC836" s="96"/>
      <c r="AD836" s="96"/>
    </row>
    <row r="837" spans="1:30" ht="18.75" customHeight="1">
      <c r="A837" s="62"/>
      <c r="B837" s="23" t="str">
        <f>IFERROR(VLOOKUP($A837,②利用者名簿!$A:$D,2,0),"")</f>
        <v/>
      </c>
      <c r="C837" s="108" t="str">
        <f>IF(D837=0,"",IF(D837&gt;3,①基本情報!$B$5,①基本情報!$B$5+1))</f>
        <v/>
      </c>
      <c r="D837" s="65"/>
      <c r="E837" s="65"/>
      <c r="F837" s="35" t="str">
        <f t="shared" si="161"/>
        <v>//</v>
      </c>
      <c r="G837" s="62"/>
      <c r="H837" s="62"/>
      <c r="I837" s="23" t="str">
        <f t="shared" si="155"/>
        <v/>
      </c>
      <c r="J837" s="62"/>
      <c r="K837" s="64"/>
      <c r="L837" s="64"/>
      <c r="M837" s="62"/>
      <c r="N837" s="23" t="str">
        <f>IFERROR(VLOOKUP($A837,②利用者名簿!$A:$D,3,0),"")</f>
        <v/>
      </c>
      <c r="O837" s="39" t="str">
        <f>IFERROR(2*①基本情報!$B$12*③入力シート!I837,"")</f>
        <v/>
      </c>
      <c r="P837" s="39" t="str">
        <f>IFERROR(N837*③入力シート!I837,"")</f>
        <v/>
      </c>
      <c r="Q837" s="23" t="str">
        <f>IFERROR(VLOOKUP($A837,②利用者名簿!$A:$D,4,0),"")</f>
        <v/>
      </c>
      <c r="S837" s="96">
        <f t="shared" si="156"/>
        <v>1</v>
      </c>
      <c r="T837" s="96" t="str">
        <f t="shared" ref="T837:T900" si="162">IF(D837=0,"",(A837*1000000+C837*100+D837))</f>
        <v/>
      </c>
      <c r="U837" s="96">
        <f t="shared" ref="U837:U900" si="163">A837</f>
        <v>0</v>
      </c>
      <c r="V837" s="96" t="str">
        <f t="shared" ref="V837:V900" si="164">B837</f>
        <v/>
      </c>
      <c r="W837" s="97" t="str">
        <f t="shared" ref="W837:W900" si="165">C837</f>
        <v/>
      </c>
      <c r="X837" s="96">
        <f t="shared" ref="X837:X900" si="166">D837</f>
        <v>0</v>
      </c>
      <c r="Y837" s="96" t="str">
        <f t="shared" si="159"/>
        <v/>
      </c>
      <c r="Z837" s="96" t="str">
        <f t="shared" si="157"/>
        <v>年0月</v>
      </c>
      <c r="AA837" s="96">
        <f t="shared" si="160"/>
        <v>2000</v>
      </c>
      <c r="AB837" s="96">
        <f t="shared" si="158"/>
        <v>2000</v>
      </c>
      <c r="AC837" s="96"/>
      <c r="AD837" s="96"/>
    </row>
    <row r="838" spans="1:30" ht="18.75" customHeight="1">
      <c r="A838" s="62"/>
      <c r="B838" s="23" t="str">
        <f>IFERROR(VLOOKUP($A838,②利用者名簿!$A:$D,2,0),"")</f>
        <v/>
      </c>
      <c r="C838" s="108" t="str">
        <f>IF(D838=0,"",IF(D838&gt;3,①基本情報!$B$5,①基本情報!$B$5+1))</f>
        <v/>
      </c>
      <c r="D838" s="65"/>
      <c r="E838" s="65"/>
      <c r="F838" s="35" t="str">
        <f t="shared" si="161"/>
        <v>//</v>
      </c>
      <c r="G838" s="62"/>
      <c r="H838" s="62"/>
      <c r="I838" s="23" t="str">
        <f t="shared" ref="I838:I901" si="167">IFERROR(MROUND((ROUNDDOWN($H838,-2)-ROUNDDOWN($G838,-2))/100+(RIGHT($H838,2)-RIGHT($G838,2))/60,0.5),"")</f>
        <v/>
      </c>
      <c r="J838" s="62"/>
      <c r="K838" s="64"/>
      <c r="L838" s="64"/>
      <c r="M838" s="62"/>
      <c r="N838" s="23" t="str">
        <f>IFERROR(VLOOKUP($A838,②利用者名簿!$A:$D,3,0),"")</f>
        <v/>
      </c>
      <c r="O838" s="39" t="str">
        <f>IFERROR(2*①基本情報!$B$12*③入力シート!I838,"")</f>
        <v/>
      </c>
      <c r="P838" s="39" t="str">
        <f>IFERROR(N838*③入力シート!I838,"")</f>
        <v/>
      </c>
      <c r="Q838" s="23" t="str">
        <f>IFERROR(VLOOKUP($A838,②利用者名簿!$A:$D,4,0),"")</f>
        <v/>
      </c>
      <c r="S838" s="96">
        <f t="shared" ref="S838:S901" si="168">IF(U838=0,S837,IF(T838=T837,S837,S837+1))</f>
        <v>1</v>
      </c>
      <c r="T838" s="96" t="str">
        <f t="shared" si="162"/>
        <v/>
      </c>
      <c r="U838" s="96">
        <f t="shared" si="163"/>
        <v>0</v>
      </c>
      <c r="V838" s="96" t="str">
        <f t="shared" si="164"/>
        <v/>
      </c>
      <c r="W838" s="97" t="str">
        <f t="shared" si="165"/>
        <v/>
      </c>
      <c r="X838" s="96">
        <f t="shared" si="166"/>
        <v>0</v>
      </c>
      <c r="Y838" s="96" t="str">
        <f t="shared" si="159"/>
        <v/>
      </c>
      <c r="Z838" s="96" t="str">
        <f t="shared" ref="Z838:Z901" si="169">IF(W838=0,"",W838&amp;"年"&amp;X838&amp;"月")</f>
        <v>年0月</v>
      </c>
      <c r="AA838" s="96">
        <f t="shared" si="160"/>
        <v>2000</v>
      </c>
      <c r="AB838" s="96">
        <f t="shared" ref="AB838:AB901" si="170">U838*100+AA838</f>
        <v>2000</v>
      </c>
      <c r="AC838" s="96"/>
      <c r="AD838" s="96"/>
    </row>
    <row r="839" spans="1:30" ht="18.75" customHeight="1">
      <c r="A839" s="62"/>
      <c r="B839" s="23" t="str">
        <f>IFERROR(VLOOKUP($A839,②利用者名簿!$A:$D,2,0),"")</f>
        <v/>
      </c>
      <c r="C839" s="108" t="str">
        <f>IF(D839=0,"",IF(D839&gt;3,①基本情報!$B$5,①基本情報!$B$5+1))</f>
        <v/>
      </c>
      <c r="D839" s="65"/>
      <c r="E839" s="65"/>
      <c r="F839" s="35" t="str">
        <f t="shared" si="161"/>
        <v>//</v>
      </c>
      <c r="G839" s="62"/>
      <c r="H839" s="62"/>
      <c r="I839" s="23" t="str">
        <f t="shared" si="167"/>
        <v/>
      </c>
      <c r="J839" s="62"/>
      <c r="K839" s="64"/>
      <c r="L839" s="64"/>
      <c r="M839" s="62"/>
      <c r="N839" s="23" t="str">
        <f>IFERROR(VLOOKUP($A839,②利用者名簿!$A:$D,3,0),"")</f>
        <v/>
      </c>
      <c r="O839" s="39" t="str">
        <f>IFERROR(2*①基本情報!$B$12*③入力シート!I839,"")</f>
        <v/>
      </c>
      <c r="P839" s="39" t="str">
        <f>IFERROR(N839*③入力シート!I839,"")</f>
        <v/>
      </c>
      <c r="Q839" s="23" t="str">
        <f>IFERROR(VLOOKUP($A839,②利用者名簿!$A:$D,4,0),"")</f>
        <v/>
      </c>
      <c r="S839" s="96">
        <f t="shared" si="168"/>
        <v>1</v>
      </c>
      <c r="T839" s="96" t="str">
        <f t="shared" si="162"/>
        <v/>
      </c>
      <c r="U839" s="96">
        <f t="shared" si="163"/>
        <v>0</v>
      </c>
      <c r="V839" s="96" t="str">
        <f t="shared" si="164"/>
        <v/>
      </c>
      <c r="W839" s="97" t="str">
        <f t="shared" si="165"/>
        <v/>
      </c>
      <c r="X839" s="96">
        <f t="shared" si="166"/>
        <v>0</v>
      </c>
      <c r="Y839" s="96" t="str">
        <f t="shared" si="159"/>
        <v/>
      </c>
      <c r="Z839" s="96" t="str">
        <f t="shared" si="169"/>
        <v>年0月</v>
      </c>
      <c r="AA839" s="96">
        <f t="shared" si="160"/>
        <v>2000</v>
      </c>
      <c r="AB839" s="96">
        <f t="shared" si="170"/>
        <v>2000</v>
      </c>
      <c r="AC839" s="96"/>
      <c r="AD839" s="96"/>
    </row>
    <row r="840" spans="1:30" ht="18.75" customHeight="1">
      <c r="A840" s="62"/>
      <c r="B840" s="23" t="str">
        <f>IFERROR(VLOOKUP($A840,②利用者名簿!$A:$D,2,0),"")</f>
        <v/>
      </c>
      <c r="C840" s="108" t="str">
        <f>IF(D840=0,"",IF(D840&gt;3,①基本情報!$B$5,①基本情報!$B$5+1))</f>
        <v/>
      </c>
      <c r="D840" s="65"/>
      <c r="E840" s="65"/>
      <c r="F840" s="35" t="str">
        <f t="shared" si="161"/>
        <v>//</v>
      </c>
      <c r="G840" s="62"/>
      <c r="H840" s="62"/>
      <c r="I840" s="23" t="str">
        <f t="shared" si="167"/>
        <v/>
      </c>
      <c r="J840" s="62"/>
      <c r="K840" s="64"/>
      <c r="L840" s="64"/>
      <c r="M840" s="62"/>
      <c r="N840" s="23" t="str">
        <f>IFERROR(VLOOKUP($A840,②利用者名簿!$A:$D,3,0),"")</f>
        <v/>
      </c>
      <c r="O840" s="39" t="str">
        <f>IFERROR(2*①基本情報!$B$12*③入力シート!I840,"")</f>
        <v/>
      </c>
      <c r="P840" s="39" t="str">
        <f>IFERROR(N840*③入力シート!I840,"")</f>
        <v/>
      </c>
      <c r="Q840" s="23" t="str">
        <f>IFERROR(VLOOKUP($A840,②利用者名簿!$A:$D,4,0),"")</f>
        <v/>
      </c>
      <c r="S840" s="96">
        <f t="shared" si="168"/>
        <v>1</v>
      </c>
      <c r="T840" s="96" t="str">
        <f t="shared" si="162"/>
        <v/>
      </c>
      <c r="U840" s="96">
        <f t="shared" si="163"/>
        <v>0</v>
      </c>
      <c r="V840" s="96" t="str">
        <f t="shared" si="164"/>
        <v/>
      </c>
      <c r="W840" s="97" t="str">
        <f t="shared" si="165"/>
        <v/>
      </c>
      <c r="X840" s="96">
        <f t="shared" si="166"/>
        <v>0</v>
      </c>
      <c r="Y840" s="96" t="str">
        <f t="shared" si="159"/>
        <v/>
      </c>
      <c r="Z840" s="96" t="str">
        <f t="shared" si="169"/>
        <v>年0月</v>
      </c>
      <c r="AA840" s="96">
        <f t="shared" si="160"/>
        <v>2000</v>
      </c>
      <c r="AB840" s="96">
        <f t="shared" si="170"/>
        <v>2000</v>
      </c>
      <c r="AC840" s="96"/>
      <c r="AD840" s="96"/>
    </row>
    <row r="841" spans="1:30" ht="18.75" customHeight="1">
      <c r="A841" s="62"/>
      <c r="B841" s="23" t="str">
        <f>IFERROR(VLOOKUP($A841,②利用者名簿!$A:$D,2,0),"")</f>
        <v/>
      </c>
      <c r="C841" s="108" t="str">
        <f>IF(D841=0,"",IF(D841&gt;3,①基本情報!$B$5,①基本情報!$B$5+1))</f>
        <v/>
      </c>
      <c r="D841" s="65"/>
      <c r="E841" s="65"/>
      <c r="F841" s="35" t="str">
        <f t="shared" si="161"/>
        <v>//</v>
      </c>
      <c r="G841" s="62"/>
      <c r="H841" s="62"/>
      <c r="I841" s="23" t="str">
        <f t="shared" si="167"/>
        <v/>
      </c>
      <c r="J841" s="62"/>
      <c r="K841" s="64"/>
      <c r="L841" s="64"/>
      <c r="M841" s="62"/>
      <c r="N841" s="23" t="str">
        <f>IFERROR(VLOOKUP($A841,②利用者名簿!$A:$D,3,0),"")</f>
        <v/>
      </c>
      <c r="O841" s="39" t="str">
        <f>IFERROR(2*①基本情報!$B$12*③入力シート!I841,"")</f>
        <v/>
      </c>
      <c r="P841" s="39" t="str">
        <f>IFERROR(N841*③入力シート!I841,"")</f>
        <v/>
      </c>
      <c r="Q841" s="23" t="str">
        <f>IFERROR(VLOOKUP($A841,②利用者名簿!$A:$D,4,0),"")</f>
        <v/>
      </c>
      <c r="S841" s="96">
        <f t="shared" si="168"/>
        <v>1</v>
      </c>
      <c r="T841" s="96" t="str">
        <f t="shared" si="162"/>
        <v/>
      </c>
      <c r="U841" s="96">
        <f t="shared" si="163"/>
        <v>0</v>
      </c>
      <c r="V841" s="96" t="str">
        <f t="shared" si="164"/>
        <v/>
      </c>
      <c r="W841" s="97" t="str">
        <f t="shared" si="165"/>
        <v/>
      </c>
      <c r="X841" s="96">
        <f t="shared" si="166"/>
        <v>0</v>
      </c>
      <c r="Y841" s="96" t="str">
        <f t="shared" si="159"/>
        <v/>
      </c>
      <c r="Z841" s="96" t="str">
        <f t="shared" si="169"/>
        <v>年0月</v>
      </c>
      <c r="AA841" s="96">
        <f t="shared" si="160"/>
        <v>2000</v>
      </c>
      <c r="AB841" s="96">
        <f t="shared" si="170"/>
        <v>2000</v>
      </c>
      <c r="AC841" s="96"/>
      <c r="AD841" s="96"/>
    </row>
    <row r="842" spans="1:30" ht="18.75" customHeight="1">
      <c r="A842" s="62"/>
      <c r="B842" s="23" t="str">
        <f>IFERROR(VLOOKUP($A842,②利用者名簿!$A:$D,2,0),"")</f>
        <v/>
      </c>
      <c r="C842" s="108" t="str">
        <f>IF(D842=0,"",IF(D842&gt;3,①基本情報!$B$5,①基本情報!$B$5+1))</f>
        <v/>
      </c>
      <c r="D842" s="65"/>
      <c r="E842" s="65"/>
      <c r="F842" s="35" t="str">
        <f t="shared" si="161"/>
        <v>//</v>
      </c>
      <c r="G842" s="62"/>
      <c r="H842" s="62"/>
      <c r="I842" s="23" t="str">
        <f t="shared" si="167"/>
        <v/>
      </c>
      <c r="J842" s="62"/>
      <c r="K842" s="64"/>
      <c r="L842" s="64"/>
      <c r="M842" s="62"/>
      <c r="N842" s="23" t="str">
        <f>IFERROR(VLOOKUP($A842,②利用者名簿!$A:$D,3,0),"")</f>
        <v/>
      </c>
      <c r="O842" s="39" t="str">
        <f>IFERROR(2*①基本情報!$B$12*③入力シート!I842,"")</f>
        <v/>
      </c>
      <c r="P842" s="39" t="str">
        <f>IFERROR(N842*③入力シート!I842,"")</f>
        <v/>
      </c>
      <c r="Q842" s="23" t="str">
        <f>IFERROR(VLOOKUP($A842,②利用者名簿!$A:$D,4,0),"")</f>
        <v/>
      </c>
      <c r="S842" s="96">
        <f t="shared" si="168"/>
        <v>1</v>
      </c>
      <c r="T842" s="96" t="str">
        <f t="shared" si="162"/>
        <v/>
      </c>
      <c r="U842" s="96">
        <f t="shared" si="163"/>
        <v>0</v>
      </c>
      <c r="V842" s="96" t="str">
        <f t="shared" si="164"/>
        <v/>
      </c>
      <c r="W842" s="97" t="str">
        <f t="shared" si="165"/>
        <v/>
      </c>
      <c r="X842" s="96">
        <f t="shared" si="166"/>
        <v>0</v>
      </c>
      <c r="Y842" s="96" t="str">
        <f t="shared" ref="Y842:Y905" si="171">IFERROR(IF(W842=0,"",$W842*100+X842),"")</f>
        <v/>
      </c>
      <c r="Z842" s="96" t="str">
        <f t="shared" si="169"/>
        <v>年0月</v>
      </c>
      <c r="AA842" s="96">
        <f t="shared" si="160"/>
        <v>2000</v>
      </c>
      <c r="AB842" s="96">
        <f t="shared" si="170"/>
        <v>2000</v>
      </c>
      <c r="AC842" s="96"/>
      <c r="AD842" s="96"/>
    </row>
    <row r="843" spans="1:30" ht="18.75" customHeight="1">
      <c r="A843" s="62"/>
      <c r="B843" s="23" t="str">
        <f>IFERROR(VLOOKUP($A843,②利用者名簿!$A:$D,2,0),"")</f>
        <v/>
      </c>
      <c r="C843" s="108" t="str">
        <f>IF(D843=0,"",IF(D843&gt;3,①基本情報!$B$5,①基本情報!$B$5+1))</f>
        <v/>
      </c>
      <c r="D843" s="65"/>
      <c r="E843" s="65"/>
      <c r="F843" s="35" t="str">
        <f t="shared" si="161"/>
        <v>//</v>
      </c>
      <c r="G843" s="62"/>
      <c r="H843" s="62"/>
      <c r="I843" s="23" t="str">
        <f t="shared" si="167"/>
        <v/>
      </c>
      <c r="J843" s="62"/>
      <c r="K843" s="64"/>
      <c r="L843" s="64"/>
      <c r="M843" s="62"/>
      <c r="N843" s="23" t="str">
        <f>IFERROR(VLOOKUP($A843,②利用者名簿!$A:$D,3,0),"")</f>
        <v/>
      </c>
      <c r="O843" s="39" t="str">
        <f>IFERROR(2*①基本情報!$B$12*③入力シート!I843,"")</f>
        <v/>
      </c>
      <c r="P843" s="39" t="str">
        <f>IFERROR(N843*③入力シート!I843,"")</f>
        <v/>
      </c>
      <c r="Q843" s="23" t="str">
        <f>IFERROR(VLOOKUP($A843,②利用者名簿!$A:$D,4,0),"")</f>
        <v/>
      </c>
      <c r="S843" s="96">
        <f t="shared" si="168"/>
        <v>1</v>
      </c>
      <c r="T843" s="96" t="str">
        <f t="shared" si="162"/>
        <v/>
      </c>
      <c r="U843" s="96">
        <f t="shared" si="163"/>
        <v>0</v>
      </c>
      <c r="V843" s="96" t="str">
        <f t="shared" si="164"/>
        <v/>
      </c>
      <c r="W843" s="97" t="str">
        <f t="shared" si="165"/>
        <v/>
      </c>
      <c r="X843" s="96">
        <f t="shared" si="166"/>
        <v>0</v>
      </c>
      <c r="Y843" s="96" t="str">
        <f t="shared" si="171"/>
        <v/>
      </c>
      <c r="Z843" s="96" t="str">
        <f t="shared" si="169"/>
        <v>年0月</v>
      </c>
      <c r="AA843" s="96">
        <f t="shared" si="160"/>
        <v>2000</v>
      </c>
      <c r="AB843" s="96">
        <f t="shared" si="170"/>
        <v>2000</v>
      </c>
      <c r="AC843" s="96"/>
      <c r="AD843" s="96"/>
    </row>
    <row r="844" spans="1:30" ht="18.75" customHeight="1">
      <c r="A844" s="62"/>
      <c r="B844" s="23" t="str">
        <f>IFERROR(VLOOKUP($A844,②利用者名簿!$A:$D,2,0),"")</f>
        <v/>
      </c>
      <c r="C844" s="108" t="str">
        <f>IF(D844=0,"",IF(D844&gt;3,①基本情報!$B$5,①基本情報!$B$5+1))</f>
        <v/>
      </c>
      <c r="D844" s="65"/>
      <c r="E844" s="65"/>
      <c r="F844" s="35" t="str">
        <f t="shared" si="161"/>
        <v>//</v>
      </c>
      <c r="G844" s="62"/>
      <c r="H844" s="62"/>
      <c r="I844" s="23" t="str">
        <f t="shared" si="167"/>
        <v/>
      </c>
      <c r="J844" s="62"/>
      <c r="K844" s="64"/>
      <c r="L844" s="64"/>
      <c r="M844" s="62"/>
      <c r="N844" s="23" t="str">
        <f>IFERROR(VLOOKUP($A844,②利用者名簿!$A:$D,3,0),"")</f>
        <v/>
      </c>
      <c r="O844" s="39" t="str">
        <f>IFERROR(2*①基本情報!$B$12*③入力シート!I844,"")</f>
        <v/>
      </c>
      <c r="P844" s="39" t="str">
        <f>IFERROR(N844*③入力シート!I844,"")</f>
        <v/>
      </c>
      <c r="Q844" s="23" t="str">
        <f>IFERROR(VLOOKUP($A844,②利用者名簿!$A:$D,4,0),"")</f>
        <v/>
      </c>
      <c r="S844" s="96">
        <f t="shared" si="168"/>
        <v>1</v>
      </c>
      <c r="T844" s="96" t="str">
        <f t="shared" si="162"/>
        <v/>
      </c>
      <c r="U844" s="96">
        <f t="shared" si="163"/>
        <v>0</v>
      </c>
      <c r="V844" s="96" t="str">
        <f t="shared" si="164"/>
        <v/>
      </c>
      <c r="W844" s="97" t="str">
        <f t="shared" si="165"/>
        <v/>
      </c>
      <c r="X844" s="96">
        <f t="shared" si="166"/>
        <v>0</v>
      </c>
      <c r="Y844" s="96" t="str">
        <f t="shared" si="171"/>
        <v/>
      </c>
      <c r="Z844" s="96" t="str">
        <f t="shared" si="169"/>
        <v>年0月</v>
      </c>
      <c r="AA844" s="96">
        <f t="shared" si="160"/>
        <v>2000</v>
      </c>
      <c r="AB844" s="96">
        <f t="shared" si="170"/>
        <v>2000</v>
      </c>
      <c r="AC844" s="96"/>
      <c r="AD844" s="96"/>
    </row>
    <row r="845" spans="1:30" ht="18.75" customHeight="1">
      <c r="A845" s="62"/>
      <c r="B845" s="23" t="str">
        <f>IFERROR(VLOOKUP($A845,②利用者名簿!$A:$D,2,0),"")</f>
        <v/>
      </c>
      <c r="C845" s="108" t="str">
        <f>IF(D845=0,"",IF(D845&gt;3,①基本情報!$B$5,①基本情報!$B$5+1))</f>
        <v/>
      </c>
      <c r="D845" s="65"/>
      <c r="E845" s="65"/>
      <c r="F845" s="35" t="str">
        <f t="shared" si="161"/>
        <v>//</v>
      </c>
      <c r="G845" s="62"/>
      <c r="H845" s="62"/>
      <c r="I845" s="23" t="str">
        <f t="shared" si="167"/>
        <v/>
      </c>
      <c r="J845" s="62"/>
      <c r="K845" s="64"/>
      <c r="L845" s="64"/>
      <c r="M845" s="62"/>
      <c r="N845" s="23" t="str">
        <f>IFERROR(VLOOKUP($A845,②利用者名簿!$A:$D,3,0),"")</f>
        <v/>
      </c>
      <c r="O845" s="39" t="str">
        <f>IFERROR(2*①基本情報!$B$12*③入力シート!I845,"")</f>
        <v/>
      </c>
      <c r="P845" s="39" t="str">
        <f>IFERROR(N845*③入力シート!I845,"")</f>
        <v/>
      </c>
      <c r="Q845" s="23" t="str">
        <f>IFERROR(VLOOKUP($A845,②利用者名簿!$A:$D,4,0),"")</f>
        <v/>
      </c>
      <c r="S845" s="96">
        <f t="shared" si="168"/>
        <v>1</v>
      </c>
      <c r="T845" s="96" t="str">
        <f t="shared" si="162"/>
        <v/>
      </c>
      <c r="U845" s="96">
        <f t="shared" si="163"/>
        <v>0</v>
      </c>
      <c r="V845" s="96" t="str">
        <f t="shared" si="164"/>
        <v/>
      </c>
      <c r="W845" s="97" t="str">
        <f t="shared" si="165"/>
        <v/>
      </c>
      <c r="X845" s="96">
        <f t="shared" si="166"/>
        <v>0</v>
      </c>
      <c r="Y845" s="96" t="str">
        <f t="shared" si="171"/>
        <v/>
      </c>
      <c r="Z845" s="96" t="str">
        <f t="shared" si="169"/>
        <v>年0月</v>
      </c>
      <c r="AA845" s="96">
        <f t="shared" si="160"/>
        <v>2000</v>
      </c>
      <c r="AB845" s="96">
        <f t="shared" si="170"/>
        <v>2000</v>
      </c>
      <c r="AC845" s="96"/>
      <c r="AD845" s="96"/>
    </row>
    <row r="846" spans="1:30" ht="18.75" customHeight="1">
      <c r="A846" s="62"/>
      <c r="B846" s="23" t="str">
        <f>IFERROR(VLOOKUP($A846,②利用者名簿!$A:$D,2,0),"")</f>
        <v/>
      </c>
      <c r="C846" s="108" t="str">
        <f>IF(D846=0,"",IF(D846&gt;3,①基本情報!$B$5,①基本情報!$B$5+1))</f>
        <v/>
      </c>
      <c r="D846" s="65"/>
      <c r="E846" s="65"/>
      <c r="F846" s="35" t="str">
        <f t="shared" si="161"/>
        <v>//</v>
      </c>
      <c r="G846" s="62"/>
      <c r="H846" s="62"/>
      <c r="I846" s="23" t="str">
        <f t="shared" si="167"/>
        <v/>
      </c>
      <c r="J846" s="62"/>
      <c r="K846" s="64"/>
      <c r="L846" s="64"/>
      <c r="M846" s="62"/>
      <c r="N846" s="23" t="str">
        <f>IFERROR(VLOOKUP($A846,②利用者名簿!$A:$D,3,0),"")</f>
        <v/>
      </c>
      <c r="O846" s="39" t="str">
        <f>IFERROR(2*①基本情報!$B$12*③入力シート!I846,"")</f>
        <v/>
      </c>
      <c r="P846" s="39" t="str">
        <f>IFERROR(N846*③入力シート!I846,"")</f>
        <v/>
      </c>
      <c r="Q846" s="23" t="str">
        <f>IFERROR(VLOOKUP($A846,②利用者名簿!$A:$D,4,0),"")</f>
        <v/>
      </c>
      <c r="S846" s="96">
        <f t="shared" si="168"/>
        <v>1</v>
      </c>
      <c r="T846" s="96" t="str">
        <f t="shared" si="162"/>
        <v/>
      </c>
      <c r="U846" s="96">
        <f t="shared" si="163"/>
        <v>0</v>
      </c>
      <c r="V846" s="96" t="str">
        <f t="shared" si="164"/>
        <v/>
      </c>
      <c r="W846" s="97" t="str">
        <f t="shared" si="165"/>
        <v/>
      </c>
      <c r="X846" s="96">
        <f t="shared" si="166"/>
        <v>0</v>
      </c>
      <c r="Y846" s="96" t="str">
        <f t="shared" si="171"/>
        <v/>
      </c>
      <c r="Z846" s="96" t="str">
        <f t="shared" si="169"/>
        <v>年0月</v>
      </c>
      <c r="AA846" s="96">
        <f t="shared" si="160"/>
        <v>2000</v>
      </c>
      <c r="AB846" s="96">
        <f t="shared" si="170"/>
        <v>2000</v>
      </c>
      <c r="AC846" s="96"/>
      <c r="AD846" s="96"/>
    </row>
    <row r="847" spans="1:30" ht="18.75" customHeight="1">
      <c r="A847" s="62"/>
      <c r="B847" s="23" t="str">
        <f>IFERROR(VLOOKUP($A847,②利用者名簿!$A:$D,2,0),"")</f>
        <v/>
      </c>
      <c r="C847" s="108" t="str">
        <f>IF(D847=0,"",IF(D847&gt;3,①基本情報!$B$5,①基本情報!$B$5+1))</f>
        <v/>
      </c>
      <c r="D847" s="65"/>
      <c r="E847" s="65"/>
      <c r="F847" s="35" t="str">
        <f t="shared" si="161"/>
        <v>//</v>
      </c>
      <c r="G847" s="62"/>
      <c r="H847" s="62"/>
      <c r="I847" s="23" t="str">
        <f t="shared" si="167"/>
        <v/>
      </c>
      <c r="J847" s="62"/>
      <c r="K847" s="64"/>
      <c r="L847" s="64"/>
      <c r="M847" s="62"/>
      <c r="N847" s="23" t="str">
        <f>IFERROR(VLOOKUP($A847,②利用者名簿!$A:$D,3,0),"")</f>
        <v/>
      </c>
      <c r="O847" s="39" t="str">
        <f>IFERROR(2*①基本情報!$B$12*③入力シート!I847,"")</f>
        <v/>
      </c>
      <c r="P847" s="39" t="str">
        <f>IFERROR(N847*③入力シート!I847,"")</f>
        <v/>
      </c>
      <c r="Q847" s="23" t="str">
        <f>IFERROR(VLOOKUP($A847,②利用者名簿!$A:$D,4,0),"")</f>
        <v/>
      </c>
      <c r="S847" s="96">
        <f t="shared" si="168"/>
        <v>1</v>
      </c>
      <c r="T847" s="96" t="str">
        <f t="shared" si="162"/>
        <v/>
      </c>
      <c r="U847" s="96">
        <f t="shared" si="163"/>
        <v>0</v>
      </c>
      <c r="V847" s="96" t="str">
        <f t="shared" si="164"/>
        <v/>
      </c>
      <c r="W847" s="97" t="str">
        <f t="shared" si="165"/>
        <v/>
      </c>
      <c r="X847" s="96">
        <f t="shared" si="166"/>
        <v>0</v>
      </c>
      <c r="Y847" s="96" t="str">
        <f t="shared" si="171"/>
        <v/>
      </c>
      <c r="Z847" s="96" t="str">
        <f t="shared" si="169"/>
        <v>年0月</v>
      </c>
      <c r="AA847" s="96">
        <f t="shared" si="160"/>
        <v>2000</v>
      </c>
      <c r="AB847" s="96">
        <f t="shared" si="170"/>
        <v>2000</v>
      </c>
      <c r="AC847" s="96"/>
      <c r="AD847" s="96"/>
    </row>
    <row r="848" spans="1:30" ht="18.75" customHeight="1">
      <c r="A848" s="62"/>
      <c r="B848" s="23" t="str">
        <f>IFERROR(VLOOKUP($A848,②利用者名簿!$A:$D,2,0),"")</f>
        <v/>
      </c>
      <c r="C848" s="108" t="str">
        <f>IF(D848=0,"",IF(D848&gt;3,①基本情報!$B$5,①基本情報!$B$5+1))</f>
        <v/>
      </c>
      <c r="D848" s="65"/>
      <c r="E848" s="65"/>
      <c r="F848" s="35" t="str">
        <f t="shared" si="161"/>
        <v>//</v>
      </c>
      <c r="G848" s="62"/>
      <c r="H848" s="62"/>
      <c r="I848" s="23" t="str">
        <f t="shared" si="167"/>
        <v/>
      </c>
      <c r="J848" s="62"/>
      <c r="K848" s="64"/>
      <c r="L848" s="64"/>
      <c r="M848" s="62"/>
      <c r="N848" s="23" t="str">
        <f>IFERROR(VLOOKUP($A848,②利用者名簿!$A:$D,3,0),"")</f>
        <v/>
      </c>
      <c r="O848" s="39" t="str">
        <f>IFERROR(2*①基本情報!$B$12*③入力シート!I848,"")</f>
        <v/>
      </c>
      <c r="P848" s="39" t="str">
        <f>IFERROR(N848*③入力シート!I848,"")</f>
        <v/>
      </c>
      <c r="Q848" s="23" t="str">
        <f>IFERROR(VLOOKUP($A848,②利用者名簿!$A:$D,4,0),"")</f>
        <v/>
      </c>
      <c r="S848" s="96">
        <f t="shared" si="168"/>
        <v>1</v>
      </c>
      <c r="T848" s="96" t="str">
        <f t="shared" si="162"/>
        <v/>
      </c>
      <c r="U848" s="96">
        <f t="shared" si="163"/>
        <v>0</v>
      </c>
      <c r="V848" s="96" t="str">
        <f t="shared" si="164"/>
        <v/>
      </c>
      <c r="W848" s="97" t="str">
        <f t="shared" si="165"/>
        <v/>
      </c>
      <c r="X848" s="96">
        <f t="shared" si="166"/>
        <v>0</v>
      </c>
      <c r="Y848" s="96" t="str">
        <f t="shared" si="171"/>
        <v/>
      </c>
      <c r="Z848" s="96" t="str">
        <f t="shared" si="169"/>
        <v>年0月</v>
      </c>
      <c r="AA848" s="96">
        <f t="shared" si="160"/>
        <v>2000</v>
      </c>
      <c r="AB848" s="96">
        <f t="shared" si="170"/>
        <v>2000</v>
      </c>
      <c r="AC848" s="96"/>
      <c r="AD848" s="96"/>
    </row>
    <row r="849" spans="1:30" ht="18.75" customHeight="1">
      <c r="A849" s="62"/>
      <c r="B849" s="23" t="str">
        <f>IFERROR(VLOOKUP($A849,②利用者名簿!$A:$D,2,0),"")</f>
        <v/>
      </c>
      <c r="C849" s="108" t="str">
        <f>IF(D849=0,"",IF(D849&gt;3,①基本情報!$B$5,①基本情報!$B$5+1))</f>
        <v/>
      </c>
      <c r="D849" s="65"/>
      <c r="E849" s="65"/>
      <c r="F849" s="35" t="str">
        <f t="shared" si="161"/>
        <v>//</v>
      </c>
      <c r="G849" s="62"/>
      <c r="H849" s="62"/>
      <c r="I849" s="23" t="str">
        <f t="shared" si="167"/>
        <v/>
      </c>
      <c r="J849" s="62"/>
      <c r="K849" s="64"/>
      <c r="L849" s="64"/>
      <c r="M849" s="62"/>
      <c r="N849" s="23" t="str">
        <f>IFERROR(VLOOKUP($A849,②利用者名簿!$A:$D,3,0),"")</f>
        <v/>
      </c>
      <c r="O849" s="39" t="str">
        <f>IFERROR(2*①基本情報!$B$12*③入力シート!I849,"")</f>
        <v/>
      </c>
      <c r="P849" s="39" t="str">
        <f>IFERROR(N849*③入力シート!I849,"")</f>
        <v/>
      </c>
      <c r="Q849" s="23" t="str">
        <f>IFERROR(VLOOKUP($A849,②利用者名簿!$A:$D,4,0),"")</f>
        <v/>
      </c>
      <c r="S849" s="96">
        <f t="shared" si="168"/>
        <v>1</v>
      </c>
      <c r="T849" s="96" t="str">
        <f t="shared" si="162"/>
        <v/>
      </c>
      <c r="U849" s="96">
        <f t="shared" si="163"/>
        <v>0</v>
      </c>
      <c r="V849" s="96" t="str">
        <f t="shared" si="164"/>
        <v/>
      </c>
      <c r="W849" s="97" t="str">
        <f t="shared" si="165"/>
        <v/>
      </c>
      <c r="X849" s="96">
        <f t="shared" si="166"/>
        <v>0</v>
      </c>
      <c r="Y849" s="96" t="str">
        <f t="shared" si="171"/>
        <v/>
      </c>
      <c r="Z849" s="96" t="str">
        <f t="shared" si="169"/>
        <v>年0月</v>
      </c>
      <c r="AA849" s="96">
        <f t="shared" si="160"/>
        <v>2000</v>
      </c>
      <c r="AB849" s="96">
        <f t="shared" si="170"/>
        <v>2000</v>
      </c>
      <c r="AC849" s="96"/>
      <c r="AD849" s="96"/>
    </row>
    <row r="850" spans="1:30" ht="18.75" customHeight="1">
      <c r="A850" s="62"/>
      <c r="B850" s="23" t="str">
        <f>IFERROR(VLOOKUP($A850,②利用者名簿!$A:$D,2,0),"")</f>
        <v/>
      </c>
      <c r="C850" s="108" t="str">
        <f>IF(D850=0,"",IF(D850&gt;3,①基本情報!$B$5,①基本情報!$B$5+1))</f>
        <v/>
      </c>
      <c r="D850" s="65"/>
      <c r="E850" s="65"/>
      <c r="F850" s="35" t="str">
        <f t="shared" si="161"/>
        <v>//</v>
      </c>
      <c r="G850" s="62"/>
      <c r="H850" s="62"/>
      <c r="I850" s="23" t="str">
        <f t="shared" si="167"/>
        <v/>
      </c>
      <c r="J850" s="62"/>
      <c r="K850" s="64"/>
      <c r="L850" s="64"/>
      <c r="M850" s="62"/>
      <c r="N850" s="23" t="str">
        <f>IFERROR(VLOOKUP($A850,②利用者名簿!$A:$D,3,0),"")</f>
        <v/>
      </c>
      <c r="O850" s="39" t="str">
        <f>IFERROR(2*①基本情報!$B$12*③入力シート!I850,"")</f>
        <v/>
      </c>
      <c r="P850" s="39" t="str">
        <f>IFERROR(N850*③入力シート!I850,"")</f>
        <v/>
      </c>
      <c r="Q850" s="23" t="str">
        <f>IFERROR(VLOOKUP($A850,②利用者名簿!$A:$D,4,0),"")</f>
        <v/>
      </c>
      <c r="S850" s="96">
        <f t="shared" si="168"/>
        <v>1</v>
      </c>
      <c r="T850" s="96" t="str">
        <f t="shared" si="162"/>
        <v/>
      </c>
      <c r="U850" s="96">
        <f t="shared" si="163"/>
        <v>0</v>
      </c>
      <c r="V850" s="96" t="str">
        <f t="shared" si="164"/>
        <v/>
      </c>
      <c r="W850" s="97" t="str">
        <f t="shared" si="165"/>
        <v/>
      </c>
      <c r="X850" s="96">
        <f t="shared" si="166"/>
        <v>0</v>
      </c>
      <c r="Y850" s="96" t="str">
        <f t="shared" si="171"/>
        <v/>
      </c>
      <c r="Z850" s="96" t="str">
        <f t="shared" si="169"/>
        <v>年0月</v>
      </c>
      <c r="AA850" s="96">
        <f t="shared" si="160"/>
        <v>2000</v>
      </c>
      <c r="AB850" s="96">
        <f t="shared" si="170"/>
        <v>2000</v>
      </c>
      <c r="AC850" s="96"/>
      <c r="AD850" s="96"/>
    </row>
    <row r="851" spans="1:30" ht="18.75" customHeight="1">
      <c r="A851" s="62"/>
      <c r="B851" s="23" t="str">
        <f>IFERROR(VLOOKUP($A851,②利用者名簿!$A:$D,2,0),"")</f>
        <v/>
      </c>
      <c r="C851" s="108" t="str">
        <f>IF(D851=0,"",IF(D851&gt;3,①基本情報!$B$5,①基本情報!$B$5+1))</f>
        <v/>
      </c>
      <c r="D851" s="65"/>
      <c r="E851" s="65"/>
      <c r="F851" s="35" t="str">
        <f t="shared" si="161"/>
        <v>//</v>
      </c>
      <c r="G851" s="62"/>
      <c r="H851" s="62"/>
      <c r="I851" s="23" t="str">
        <f t="shared" si="167"/>
        <v/>
      </c>
      <c r="J851" s="62"/>
      <c r="K851" s="64"/>
      <c r="L851" s="64"/>
      <c r="M851" s="62"/>
      <c r="N851" s="23" t="str">
        <f>IFERROR(VLOOKUP($A851,②利用者名簿!$A:$D,3,0),"")</f>
        <v/>
      </c>
      <c r="O851" s="39" t="str">
        <f>IFERROR(2*①基本情報!$B$12*③入力シート!I851,"")</f>
        <v/>
      </c>
      <c r="P851" s="39" t="str">
        <f>IFERROR(N851*③入力シート!I851,"")</f>
        <v/>
      </c>
      <c r="Q851" s="23" t="str">
        <f>IFERROR(VLOOKUP($A851,②利用者名簿!$A:$D,4,0),"")</f>
        <v/>
      </c>
      <c r="S851" s="96">
        <f t="shared" si="168"/>
        <v>1</v>
      </c>
      <c r="T851" s="96" t="str">
        <f t="shared" si="162"/>
        <v/>
      </c>
      <c r="U851" s="96">
        <f t="shared" si="163"/>
        <v>0</v>
      </c>
      <c r="V851" s="96" t="str">
        <f t="shared" si="164"/>
        <v/>
      </c>
      <c r="W851" s="97" t="str">
        <f t="shared" si="165"/>
        <v/>
      </c>
      <c r="X851" s="96">
        <f t="shared" si="166"/>
        <v>0</v>
      </c>
      <c r="Y851" s="96" t="str">
        <f t="shared" si="171"/>
        <v/>
      </c>
      <c r="Z851" s="96" t="str">
        <f t="shared" si="169"/>
        <v>年0月</v>
      </c>
      <c r="AA851" s="96">
        <f t="shared" si="160"/>
        <v>2000</v>
      </c>
      <c r="AB851" s="96">
        <f t="shared" si="170"/>
        <v>2000</v>
      </c>
      <c r="AC851" s="96"/>
      <c r="AD851" s="96"/>
    </row>
    <row r="852" spans="1:30" ht="18.75" customHeight="1">
      <c r="A852" s="62"/>
      <c r="B852" s="23" t="str">
        <f>IFERROR(VLOOKUP($A852,②利用者名簿!$A:$D,2,0),"")</f>
        <v/>
      </c>
      <c r="C852" s="108" t="str">
        <f>IF(D852=0,"",IF(D852&gt;3,①基本情報!$B$5,①基本情報!$B$5+1))</f>
        <v/>
      </c>
      <c r="D852" s="65"/>
      <c r="E852" s="65"/>
      <c r="F852" s="35" t="str">
        <f t="shared" si="161"/>
        <v>//</v>
      </c>
      <c r="G852" s="62"/>
      <c r="H852" s="62"/>
      <c r="I852" s="23" t="str">
        <f t="shared" si="167"/>
        <v/>
      </c>
      <c r="J852" s="62"/>
      <c r="K852" s="64"/>
      <c r="L852" s="64"/>
      <c r="M852" s="62"/>
      <c r="N852" s="23" t="str">
        <f>IFERROR(VLOOKUP($A852,②利用者名簿!$A:$D,3,0),"")</f>
        <v/>
      </c>
      <c r="O852" s="39" t="str">
        <f>IFERROR(2*①基本情報!$B$12*③入力シート!I852,"")</f>
        <v/>
      </c>
      <c r="P852" s="39" t="str">
        <f>IFERROR(N852*③入力シート!I852,"")</f>
        <v/>
      </c>
      <c r="Q852" s="23" t="str">
        <f>IFERROR(VLOOKUP($A852,②利用者名簿!$A:$D,4,0),"")</f>
        <v/>
      </c>
      <c r="S852" s="96">
        <f t="shared" si="168"/>
        <v>1</v>
      </c>
      <c r="T852" s="96" t="str">
        <f t="shared" si="162"/>
        <v/>
      </c>
      <c r="U852" s="96">
        <f t="shared" si="163"/>
        <v>0</v>
      </c>
      <c r="V852" s="96" t="str">
        <f t="shared" si="164"/>
        <v/>
      </c>
      <c r="W852" s="97" t="str">
        <f t="shared" si="165"/>
        <v/>
      </c>
      <c r="X852" s="96">
        <f t="shared" si="166"/>
        <v>0</v>
      </c>
      <c r="Y852" s="96" t="str">
        <f t="shared" si="171"/>
        <v/>
      </c>
      <c r="Z852" s="96" t="str">
        <f t="shared" si="169"/>
        <v>年0月</v>
      </c>
      <c r="AA852" s="96">
        <f t="shared" si="160"/>
        <v>2000</v>
      </c>
      <c r="AB852" s="96">
        <f t="shared" si="170"/>
        <v>2000</v>
      </c>
      <c r="AC852" s="96"/>
      <c r="AD852" s="96"/>
    </row>
    <row r="853" spans="1:30" ht="18.75" customHeight="1">
      <c r="A853" s="62"/>
      <c r="B853" s="23" t="str">
        <f>IFERROR(VLOOKUP($A853,②利用者名簿!$A:$D,2,0),"")</f>
        <v/>
      </c>
      <c r="C853" s="108" t="str">
        <f>IF(D853=0,"",IF(D853&gt;3,①基本情報!$B$5,①基本情報!$B$5+1))</f>
        <v/>
      </c>
      <c r="D853" s="65"/>
      <c r="E853" s="65"/>
      <c r="F853" s="35" t="str">
        <f t="shared" si="161"/>
        <v>//</v>
      </c>
      <c r="G853" s="62"/>
      <c r="H853" s="62"/>
      <c r="I853" s="23" t="str">
        <f t="shared" si="167"/>
        <v/>
      </c>
      <c r="J853" s="62"/>
      <c r="K853" s="64"/>
      <c r="L853" s="64"/>
      <c r="M853" s="62"/>
      <c r="N853" s="23" t="str">
        <f>IFERROR(VLOOKUP($A853,②利用者名簿!$A:$D,3,0),"")</f>
        <v/>
      </c>
      <c r="O853" s="39" t="str">
        <f>IFERROR(2*①基本情報!$B$12*③入力シート!I853,"")</f>
        <v/>
      </c>
      <c r="P853" s="39" t="str">
        <f>IFERROR(N853*③入力シート!I853,"")</f>
        <v/>
      </c>
      <c r="Q853" s="23" t="str">
        <f>IFERROR(VLOOKUP($A853,②利用者名簿!$A:$D,4,0),"")</f>
        <v/>
      </c>
      <c r="S853" s="96">
        <f t="shared" si="168"/>
        <v>1</v>
      </c>
      <c r="T853" s="96" t="str">
        <f t="shared" si="162"/>
        <v/>
      </c>
      <c r="U853" s="96">
        <f t="shared" si="163"/>
        <v>0</v>
      </c>
      <c r="V853" s="96" t="str">
        <f t="shared" si="164"/>
        <v/>
      </c>
      <c r="W853" s="97" t="str">
        <f t="shared" si="165"/>
        <v/>
      </c>
      <c r="X853" s="96">
        <f t="shared" si="166"/>
        <v>0</v>
      </c>
      <c r="Y853" s="96" t="str">
        <f t="shared" si="171"/>
        <v/>
      </c>
      <c r="Z853" s="96" t="str">
        <f t="shared" si="169"/>
        <v>年0月</v>
      </c>
      <c r="AA853" s="96">
        <f t="shared" si="160"/>
        <v>2000</v>
      </c>
      <c r="AB853" s="96">
        <f t="shared" si="170"/>
        <v>2000</v>
      </c>
      <c r="AC853" s="96"/>
      <c r="AD853" s="96"/>
    </row>
    <row r="854" spans="1:30" ht="18.75" customHeight="1">
      <c r="A854" s="62"/>
      <c r="B854" s="23" t="str">
        <f>IFERROR(VLOOKUP($A854,②利用者名簿!$A:$D,2,0),"")</f>
        <v/>
      </c>
      <c r="C854" s="108" t="str">
        <f>IF(D854=0,"",IF(D854&gt;3,①基本情報!$B$5,①基本情報!$B$5+1))</f>
        <v/>
      </c>
      <c r="D854" s="65"/>
      <c r="E854" s="65"/>
      <c r="F854" s="35" t="str">
        <f t="shared" si="161"/>
        <v>//</v>
      </c>
      <c r="G854" s="62"/>
      <c r="H854" s="62"/>
      <c r="I854" s="23" t="str">
        <f t="shared" si="167"/>
        <v/>
      </c>
      <c r="J854" s="62"/>
      <c r="K854" s="64"/>
      <c r="L854" s="64"/>
      <c r="M854" s="62"/>
      <c r="N854" s="23" t="str">
        <f>IFERROR(VLOOKUP($A854,②利用者名簿!$A:$D,3,0),"")</f>
        <v/>
      </c>
      <c r="O854" s="39" t="str">
        <f>IFERROR(2*①基本情報!$B$12*③入力シート!I854,"")</f>
        <v/>
      </c>
      <c r="P854" s="39" t="str">
        <f>IFERROR(N854*③入力シート!I854,"")</f>
        <v/>
      </c>
      <c r="Q854" s="23" t="str">
        <f>IFERROR(VLOOKUP($A854,②利用者名簿!$A:$D,4,0),"")</f>
        <v/>
      </c>
      <c r="S854" s="96">
        <f t="shared" si="168"/>
        <v>1</v>
      </c>
      <c r="T854" s="96" t="str">
        <f t="shared" si="162"/>
        <v/>
      </c>
      <c r="U854" s="96">
        <f t="shared" si="163"/>
        <v>0</v>
      </c>
      <c r="V854" s="96" t="str">
        <f t="shared" si="164"/>
        <v/>
      </c>
      <c r="W854" s="97" t="str">
        <f t="shared" si="165"/>
        <v/>
      </c>
      <c r="X854" s="96">
        <f t="shared" si="166"/>
        <v>0</v>
      </c>
      <c r="Y854" s="96" t="str">
        <f t="shared" si="171"/>
        <v/>
      </c>
      <c r="Z854" s="96" t="str">
        <f t="shared" si="169"/>
        <v>年0月</v>
      </c>
      <c r="AA854" s="96">
        <f t="shared" si="160"/>
        <v>2000</v>
      </c>
      <c r="AB854" s="96">
        <f t="shared" si="170"/>
        <v>2000</v>
      </c>
      <c r="AC854" s="96"/>
      <c r="AD854" s="96"/>
    </row>
    <row r="855" spans="1:30" ht="18.75" customHeight="1">
      <c r="A855" s="62"/>
      <c r="B855" s="23" t="str">
        <f>IFERROR(VLOOKUP($A855,②利用者名簿!$A:$D,2,0),"")</f>
        <v/>
      </c>
      <c r="C855" s="108" t="str">
        <f>IF(D855=0,"",IF(D855&gt;3,①基本情報!$B$5,①基本情報!$B$5+1))</f>
        <v/>
      </c>
      <c r="D855" s="65"/>
      <c r="E855" s="65"/>
      <c r="F855" s="35" t="str">
        <f t="shared" si="161"/>
        <v>//</v>
      </c>
      <c r="G855" s="62"/>
      <c r="H855" s="62"/>
      <c r="I855" s="23" t="str">
        <f t="shared" si="167"/>
        <v/>
      </c>
      <c r="J855" s="62"/>
      <c r="K855" s="64"/>
      <c r="L855" s="64"/>
      <c r="M855" s="62"/>
      <c r="N855" s="23" t="str">
        <f>IFERROR(VLOOKUP($A855,②利用者名簿!$A:$D,3,0),"")</f>
        <v/>
      </c>
      <c r="O855" s="39" t="str">
        <f>IFERROR(2*①基本情報!$B$12*③入力シート!I855,"")</f>
        <v/>
      </c>
      <c r="P855" s="39" t="str">
        <f>IFERROR(N855*③入力シート!I855,"")</f>
        <v/>
      </c>
      <c r="Q855" s="23" t="str">
        <f>IFERROR(VLOOKUP($A855,②利用者名簿!$A:$D,4,0),"")</f>
        <v/>
      </c>
      <c r="S855" s="96">
        <f t="shared" si="168"/>
        <v>1</v>
      </c>
      <c r="T855" s="96" t="str">
        <f t="shared" si="162"/>
        <v/>
      </c>
      <c r="U855" s="96">
        <f t="shared" si="163"/>
        <v>0</v>
      </c>
      <c r="V855" s="96" t="str">
        <f t="shared" si="164"/>
        <v/>
      </c>
      <c r="W855" s="97" t="str">
        <f t="shared" si="165"/>
        <v/>
      </c>
      <c r="X855" s="96">
        <f t="shared" si="166"/>
        <v>0</v>
      </c>
      <c r="Y855" s="96" t="str">
        <f t="shared" si="171"/>
        <v/>
      </c>
      <c r="Z855" s="96" t="str">
        <f t="shared" si="169"/>
        <v>年0月</v>
      </c>
      <c r="AA855" s="96">
        <f t="shared" si="160"/>
        <v>2000</v>
      </c>
      <c r="AB855" s="96">
        <f t="shared" si="170"/>
        <v>2000</v>
      </c>
      <c r="AC855" s="96"/>
      <c r="AD855" s="96"/>
    </row>
    <row r="856" spans="1:30" ht="18.75" customHeight="1">
      <c r="A856" s="62"/>
      <c r="B856" s="23" t="str">
        <f>IFERROR(VLOOKUP($A856,②利用者名簿!$A:$D,2,0),"")</f>
        <v/>
      </c>
      <c r="C856" s="108" t="str">
        <f>IF(D856=0,"",IF(D856&gt;3,①基本情報!$B$5,①基本情報!$B$5+1))</f>
        <v/>
      </c>
      <c r="D856" s="65"/>
      <c r="E856" s="65"/>
      <c r="F856" s="35" t="str">
        <f t="shared" si="161"/>
        <v>//</v>
      </c>
      <c r="G856" s="62"/>
      <c r="H856" s="62"/>
      <c r="I856" s="23" t="str">
        <f t="shared" si="167"/>
        <v/>
      </c>
      <c r="J856" s="62"/>
      <c r="K856" s="64"/>
      <c r="L856" s="64"/>
      <c r="M856" s="62"/>
      <c r="N856" s="23" t="str">
        <f>IFERROR(VLOOKUP($A856,②利用者名簿!$A:$D,3,0),"")</f>
        <v/>
      </c>
      <c r="O856" s="39" t="str">
        <f>IFERROR(2*①基本情報!$B$12*③入力シート!I856,"")</f>
        <v/>
      </c>
      <c r="P856" s="39" t="str">
        <f>IFERROR(N856*③入力シート!I856,"")</f>
        <v/>
      </c>
      <c r="Q856" s="23" t="str">
        <f>IFERROR(VLOOKUP($A856,②利用者名簿!$A:$D,4,0),"")</f>
        <v/>
      </c>
      <c r="S856" s="96">
        <f t="shared" si="168"/>
        <v>1</v>
      </c>
      <c r="T856" s="96" t="str">
        <f t="shared" si="162"/>
        <v/>
      </c>
      <c r="U856" s="96">
        <f t="shared" si="163"/>
        <v>0</v>
      </c>
      <c r="V856" s="96" t="str">
        <f t="shared" si="164"/>
        <v/>
      </c>
      <c r="W856" s="97" t="str">
        <f t="shared" si="165"/>
        <v/>
      </c>
      <c r="X856" s="96">
        <f t="shared" si="166"/>
        <v>0</v>
      </c>
      <c r="Y856" s="96" t="str">
        <f t="shared" si="171"/>
        <v/>
      </c>
      <c r="Z856" s="96" t="str">
        <f t="shared" si="169"/>
        <v>年0月</v>
      </c>
      <c r="AA856" s="96">
        <f t="shared" si="160"/>
        <v>2000</v>
      </c>
      <c r="AB856" s="96">
        <f t="shared" si="170"/>
        <v>2000</v>
      </c>
      <c r="AC856" s="96"/>
      <c r="AD856" s="96"/>
    </row>
    <row r="857" spans="1:30" ht="18.75" customHeight="1">
      <c r="A857" s="62"/>
      <c r="B857" s="23" t="str">
        <f>IFERROR(VLOOKUP($A857,②利用者名簿!$A:$D,2,0),"")</f>
        <v/>
      </c>
      <c r="C857" s="108" t="str">
        <f>IF(D857=0,"",IF(D857&gt;3,①基本情報!$B$5,①基本情報!$B$5+1))</f>
        <v/>
      </c>
      <c r="D857" s="65"/>
      <c r="E857" s="65"/>
      <c r="F857" s="35" t="str">
        <f t="shared" si="161"/>
        <v>//</v>
      </c>
      <c r="G857" s="62"/>
      <c r="H857" s="62"/>
      <c r="I857" s="23" t="str">
        <f t="shared" si="167"/>
        <v/>
      </c>
      <c r="J857" s="62"/>
      <c r="K857" s="64"/>
      <c r="L857" s="64"/>
      <c r="M857" s="62"/>
      <c r="N857" s="23" t="str">
        <f>IFERROR(VLOOKUP($A857,②利用者名簿!$A:$D,3,0),"")</f>
        <v/>
      </c>
      <c r="O857" s="39" t="str">
        <f>IFERROR(2*①基本情報!$B$12*③入力シート!I857,"")</f>
        <v/>
      </c>
      <c r="P857" s="39" t="str">
        <f>IFERROR(N857*③入力シート!I857,"")</f>
        <v/>
      </c>
      <c r="Q857" s="23" t="str">
        <f>IFERROR(VLOOKUP($A857,②利用者名簿!$A:$D,4,0),"")</f>
        <v/>
      </c>
      <c r="S857" s="96">
        <f t="shared" si="168"/>
        <v>1</v>
      </c>
      <c r="T857" s="96" t="str">
        <f t="shared" si="162"/>
        <v/>
      </c>
      <c r="U857" s="96">
        <f t="shared" si="163"/>
        <v>0</v>
      </c>
      <c r="V857" s="96" t="str">
        <f t="shared" si="164"/>
        <v/>
      </c>
      <c r="W857" s="97" t="str">
        <f t="shared" si="165"/>
        <v/>
      </c>
      <c r="X857" s="96">
        <f t="shared" si="166"/>
        <v>0</v>
      </c>
      <c r="Y857" s="96" t="str">
        <f t="shared" si="171"/>
        <v/>
      </c>
      <c r="Z857" s="96" t="str">
        <f t="shared" si="169"/>
        <v>年0月</v>
      </c>
      <c r="AA857" s="96">
        <f t="shared" si="160"/>
        <v>2000</v>
      </c>
      <c r="AB857" s="96">
        <f t="shared" si="170"/>
        <v>2000</v>
      </c>
      <c r="AC857" s="96"/>
      <c r="AD857" s="96"/>
    </row>
    <row r="858" spans="1:30" ht="18.75" customHeight="1">
      <c r="A858" s="62"/>
      <c r="B858" s="23" t="str">
        <f>IFERROR(VLOOKUP($A858,②利用者名簿!$A:$D,2,0),"")</f>
        <v/>
      </c>
      <c r="C858" s="108" t="str">
        <f>IF(D858=0,"",IF(D858&gt;3,①基本情報!$B$5,①基本情報!$B$5+1))</f>
        <v/>
      </c>
      <c r="D858" s="65"/>
      <c r="E858" s="65"/>
      <c r="F858" s="35" t="str">
        <f t="shared" si="161"/>
        <v>//</v>
      </c>
      <c r="G858" s="62"/>
      <c r="H858" s="62"/>
      <c r="I858" s="23" t="str">
        <f t="shared" si="167"/>
        <v/>
      </c>
      <c r="J858" s="62"/>
      <c r="K858" s="64"/>
      <c r="L858" s="64"/>
      <c r="M858" s="62"/>
      <c r="N858" s="23" t="str">
        <f>IFERROR(VLOOKUP($A858,②利用者名簿!$A:$D,3,0),"")</f>
        <v/>
      </c>
      <c r="O858" s="39" t="str">
        <f>IFERROR(2*①基本情報!$B$12*③入力シート!I858,"")</f>
        <v/>
      </c>
      <c r="P858" s="39" t="str">
        <f>IFERROR(N858*③入力シート!I858,"")</f>
        <v/>
      </c>
      <c r="Q858" s="23" t="str">
        <f>IFERROR(VLOOKUP($A858,②利用者名簿!$A:$D,4,0),"")</f>
        <v/>
      </c>
      <c r="S858" s="96">
        <f t="shared" si="168"/>
        <v>1</v>
      </c>
      <c r="T858" s="96" t="str">
        <f t="shared" si="162"/>
        <v/>
      </c>
      <c r="U858" s="96">
        <f t="shared" si="163"/>
        <v>0</v>
      </c>
      <c r="V858" s="96" t="str">
        <f t="shared" si="164"/>
        <v/>
      </c>
      <c r="W858" s="97" t="str">
        <f t="shared" si="165"/>
        <v/>
      </c>
      <c r="X858" s="96">
        <f t="shared" si="166"/>
        <v>0</v>
      </c>
      <c r="Y858" s="96" t="str">
        <f t="shared" si="171"/>
        <v/>
      </c>
      <c r="Z858" s="96" t="str">
        <f t="shared" si="169"/>
        <v>年0月</v>
      </c>
      <c r="AA858" s="96">
        <f t="shared" ref="AA858:AA921" si="172">COUNTIF($T$5:$T$2004,T858)</f>
        <v>2000</v>
      </c>
      <c r="AB858" s="96">
        <f t="shared" si="170"/>
        <v>2000</v>
      </c>
      <c r="AC858" s="96"/>
      <c r="AD858" s="96"/>
    </row>
    <row r="859" spans="1:30" ht="18.75" customHeight="1">
      <c r="A859" s="62"/>
      <c r="B859" s="23" t="str">
        <f>IFERROR(VLOOKUP($A859,②利用者名簿!$A:$D,2,0),"")</f>
        <v/>
      </c>
      <c r="C859" s="108" t="str">
        <f>IF(D859=0,"",IF(D859&gt;3,①基本情報!$B$5,①基本情報!$B$5+1))</f>
        <v/>
      </c>
      <c r="D859" s="65"/>
      <c r="E859" s="65"/>
      <c r="F859" s="35" t="str">
        <f t="shared" si="161"/>
        <v>//</v>
      </c>
      <c r="G859" s="62"/>
      <c r="H859" s="62"/>
      <c r="I859" s="23" t="str">
        <f t="shared" si="167"/>
        <v/>
      </c>
      <c r="J859" s="62"/>
      <c r="K859" s="64"/>
      <c r="L859" s="64"/>
      <c r="M859" s="62"/>
      <c r="N859" s="23" t="str">
        <f>IFERROR(VLOOKUP($A859,②利用者名簿!$A:$D,3,0),"")</f>
        <v/>
      </c>
      <c r="O859" s="39" t="str">
        <f>IFERROR(2*①基本情報!$B$12*③入力シート!I859,"")</f>
        <v/>
      </c>
      <c r="P859" s="39" t="str">
        <f>IFERROR(N859*③入力シート!I859,"")</f>
        <v/>
      </c>
      <c r="Q859" s="23" t="str">
        <f>IFERROR(VLOOKUP($A859,②利用者名簿!$A:$D,4,0),"")</f>
        <v/>
      </c>
      <c r="S859" s="96">
        <f t="shared" si="168"/>
        <v>1</v>
      </c>
      <c r="T859" s="96" t="str">
        <f t="shared" si="162"/>
        <v/>
      </c>
      <c r="U859" s="96">
        <f t="shared" si="163"/>
        <v>0</v>
      </c>
      <c r="V859" s="96" t="str">
        <f t="shared" si="164"/>
        <v/>
      </c>
      <c r="W859" s="97" t="str">
        <f t="shared" si="165"/>
        <v/>
      </c>
      <c r="X859" s="96">
        <f t="shared" si="166"/>
        <v>0</v>
      </c>
      <c r="Y859" s="96" t="str">
        <f t="shared" si="171"/>
        <v/>
      </c>
      <c r="Z859" s="96" t="str">
        <f t="shared" si="169"/>
        <v>年0月</v>
      </c>
      <c r="AA859" s="96">
        <f t="shared" si="172"/>
        <v>2000</v>
      </c>
      <c r="AB859" s="96">
        <f t="shared" si="170"/>
        <v>2000</v>
      </c>
      <c r="AC859" s="96"/>
      <c r="AD859" s="96"/>
    </row>
    <row r="860" spans="1:30" ht="18.75" customHeight="1">
      <c r="A860" s="62"/>
      <c r="B860" s="23" t="str">
        <f>IFERROR(VLOOKUP($A860,②利用者名簿!$A:$D,2,0),"")</f>
        <v/>
      </c>
      <c r="C860" s="108" t="str">
        <f>IF(D860=0,"",IF(D860&gt;3,①基本情報!$B$5,①基本情報!$B$5+1))</f>
        <v/>
      </c>
      <c r="D860" s="65"/>
      <c r="E860" s="65"/>
      <c r="F860" s="35" t="str">
        <f t="shared" si="161"/>
        <v>//</v>
      </c>
      <c r="G860" s="62"/>
      <c r="H860" s="62"/>
      <c r="I860" s="23" t="str">
        <f t="shared" si="167"/>
        <v/>
      </c>
      <c r="J860" s="62"/>
      <c r="K860" s="64"/>
      <c r="L860" s="64"/>
      <c r="M860" s="62"/>
      <c r="N860" s="23" t="str">
        <f>IFERROR(VLOOKUP($A860,②利用者名簿!$A:$D,3,0),"")</f>
        <v/>
      </c>
      <c r="O860" s="39" t="str">
        <f>IFERROR(2*①基本情報!$B$12*③入力シート!I860,"")</f>
        <v/>
      </c>
      <c r="P860" s="39" t="str">
        <f>IFERROR(N860*③入力シート!I860,"")</f>
        <v/>
      </c>
      <c r="Q860" s="23" t="str">
        <f>IFERROR(VLOOKUP($A860,②利用者名簿!$A:$D,4,0),"")</f>
        <v/>
      </c>
      <c r="S860" s="96">
        <f t="shared" si="168"/>
        <v>1</v>
      </c>
      <c r="T860" s="96" t="str">
        <f t="shared" si="162"/>
        <v/>
      </c>
      <c r="U860" s="96">
        <f t="shared" si="163"/>
        <v>0</v>
      </c>
      <c r="V860" s="96" t="str">
        <f t="shared" si="164"/>
        <v/>
      </c>
      <c r="W860" s="97" t="str">
        <f t="shared" si="165"/>
        <v/>
      </c>
      <c r="X860" s="96">
        <f t="shared" si="166"/>
        <v>0</v>
      </c>
      <c r="Y860" s="96" t="str">
        <f t="shared" si="171"/>
        <v/>
      </c>
      <c r="Z860" s="96" t="str">
        <f t="shared" si="169"/>
        <v>年0月</v>
      </c>
      <c r="AA860" s="96">
        <f t="shared" si="172"/>
        <v>2000</v>
      </c>
      <c r="AB860" s="96">
        <f t="shared" si="170"/>
        <v>2000</v>
      </c>
      <c r="AC860" s="96"/>
      <c r="AD860" s="96"/>
    </row>
    <row r="861" spans="1:30" ht="18.75" customHeight="1">
      <c r="A861" s="62"/>
      <c r="B861" s="23" t="str">
        <f>IFERROR(VLOOKUP($A861,②利用者名簿!$A:$D,2,0),"")</f>
        <v/>
      </c>
      <c r="C861" s="108" t="str">
        <f>IF(D861=0,"",IF(D861&gt;3,①基本情報!$B$5,①基本情報!$B$5+1))</f>
        <v/>
      </c>
      <c r="D861" s="65"/>
      <c r="E861" s="65"/>
      <c r="F861" s="35" t="str">
        <f t="shared" si="161"/>
        <v>//</v>
      </c>
      <c r="G861" s="62"/>
      <c r="H861" s="62"/>
      <c r="I861" s="23" t="str">
        <f t="shared" si="167"/>
        <v/>
      </c>
      <c r="J861" s="62"/>
      <c r="K861" s="64"/>
      <c r="L861" s="64"/>
      <c r="M861" s="62"/>
      <c r="N861" s="23" t="str">
        <f>IFERROR(VLOOKUP($A861,②利用者名簿!$A:$D,3,0),"")</f>
        <v/>
      </c>
      <c r="O861" s="39" t="str">
        <f>IFERROR(2*①基本情報!$B$12*③入力シート!I861,"")</f>
        <v/>
      </c>
      <c r="P861" s="39" t="str">
        <f>IFERROR(N861*③入力シート!I861,"")</f>
        <v/>
      </c>
      <c r="Q861" s="23" t="str">
        <f>IFERROR(VLOOKUP($A861,②利用者名簿!$A:$D,4,0),"")</f>
        <v/>
      </c>
      <c r="S861" s="96">
        <f t="shared" si="168"/>
        <v>1</v>
      </c>
      <c r="T861" s="96" t="str">
        <f t="shared" si="162"/>
        <v/>
      </c>
      <c r="U861" s="96">
        <f t="shared" si="163"/>
        <v>0</v>
      </c>
      <c r="V861" s="96" t="str">
        <f t="shared" si="164"/>
        <v/>
      </c>
      <c r="W861" s="97" t="str">
        <f t="shared" si="165"/>
        <v/>
      </c>
      <c r="X861" s="96">
        <f t="shared" si="166"/>
        <v>0</v>
      </c>
      <c r="Y861" s="96" t="str">
        <f t="shared" si="171"/>
        <v/>
      </c>
      <c r="Z861" s="96" t="str">
        <f t="shared" si="169"/>
        <v>年0月</v>
      </c>
      <c r="AA861" s="96">
        <f t="shared" si="172"/>
        <v>2000</v>
      </c>
      <c r="AB861" s="96">
        <f t="shared" si="170"/>
        <v>2000</v>
      </c>
      <c r="AC861" s="96"/>
      <c r="AD861" s="96"/>
    </row>
    <row r="862" spans="1:30" ht="18.75" customHeight="1">
      <c r="A862" s="62"/>
      <c r="B862" s="23" t="str">
        <f>IFERROR(VLOOKUP($A862,②利用者名簿!$A:$D,2,0),"")</f>
        <v/>
      </c>
      <c r="C862" s="108" t="str">
        <f>IF(D862=0,"",IF(D862&gt;3,①基本情報!$B$5,①基本情報!$B$5+1))</f>
        <v/>
      </c>
      <c r="D862" s="65"/>
      <c r="E862" s="65"/>
      <c r="F862" s="35" t="str">
        <f t="shared" si="161"/>
        <v>//</v>
      </c>
      <c r="G862" s="62"/>
      <c r="H862" s="62"/>
      <c r="I862" s="23" t="str">
        <f t="shared" si="167"/>
        <v/>
      </c>
      <c r="J862" s="62"/>
      <c r="K862" s="64"/>
      <c r="L862" s="64"/>
      <c r="M862" s="62"/>
      <c r="N862" s="23" t="str">
        <f>IFERROR(VLOOKUP($A862,②利用者名簿!$A:$D,3,0),"")</f>
        <v/>
      </c>
      <c r="O862" s="39" t="str">
        <f>IFERROR(2*①基本情報!$B$12*③入力シート!I862,"")</f>
        <v/>
      </c>
      <c r="P862" s="39" t="str">
        <f>IFERROR(N862*③入力シート!I862,"")</f>
        <v/>
      </c>
      <c r="Q862" s="23" t="str">
        <f>IFERROR(VLOOKUP($A862,②利用者名簿!$A:$D,4,0),"")</f>
        <v/>
      </c>
      <c r="S862" s="96">
        <f t="shared" si="168"/>
        <v>1</v>
      </c>
      <c r="T862" s="96" t="str">
        <f t="shared" si="162"/>
        <v/>
      </c>
      <c r="U862" s="96">
        <f t="shared" si="163"/>
        <v>0</v>
      </c>
      <c r="V862" s="96" t="str">
        <f t="shared" si="164"/>
        <v/>
      </c>
      <c r="W862" s="97" t="str">
        <f t="shared" si="165"/>
        <v/>
      </c>
      <c r="X862" s="96">
        <f t="shared" si="166"/>
        <v>0</v>
      </c>
      <c r="Y862" s="96" t="str">
        <f t="shared" si="171"/>
        <v/>
      </c>
      <c r="Z862" s="96" t="str">
        <f t="shared" si="169"/>
        <v>年0月</v>
      </c>
      <c r="AA862" s="96">
        <f t="shared" si="172"/>
        <v>2000</v>
      </c>
      <c r="AB862" s="96">
        <f t="shared" si="170"/>
        <v>2000</v>
      </c>
      <c r="AC862" s="96"/>
      <c r="AD862" s="96"/>
    </row>
    <row r="863" spans="1:30" ht="18.75" customHeight="1">
      <c r="A863" s="62"/>
      <c r="B863" s="23" t="str">
        <f>IFERROR(VLOOKUP($A863,②利用者名簿!$A:$D,2,0),"")</f>
        <v/>
      </c>
      <c r="C863" s="108" t="str">
        <f>IF(D863=0,"",IF(D863&gt;3,①基本情報!$B$5,①基本情報!$B$5+1))</f>
        <v/>
      </c>
      <c r="D863" s="65"/>
      <c r="E863" s="65"/>
      <c r="F863" s="35" t="str">
        <f t="shared" si="161"/>
        <v>//</v>
      </c>
      <c r="G863" s="62"/>
      <c r="H863" s="62"/>
      <c r="I863" s="23" t="str">
        <f t="shared" si="167"/>
        <v/>
      </c>
      <c r="J863" s="62"/>
      <c r="K863" s="64"/>
      <c r="L863" s="64"/>
      <c r="M863" s="62"/>
      <c r="N863" s="23" t="str">
        <f>IFERROR(VLOOKUP($A863,②利用者名簿!$A:$D,3,0),"")</f>
        <v/>
      </c>
      <c r="O863" s="39" t="str">
        <f>IFERROR(2*①基本情報!$B$12*③入力シート!I863,"")</f>
        <v/>
      </c>
      <c r="P863" s="39" t="str">
        <f>IFERROR(N863*③入力シート!I863,"")</f>
        <v/>
      </c>
      <c r="Q863" s="23" t="str">
        <f>IFERROR(VLOOKUP($A863,②利用者名簿!$A:$D,4,0),"")</f>
        <v/>
      </c>
      <c r="S863" s="96">
        <f t="shared" si="168"/>
        <v>1</v>
      </c>
      <c r="T863" s="96" t="str">
        <f t="shared" si="162"/>
        <v/>
      </c>
      <c r="U863" s="96">
        <f t="shared" si="163"/>
        <v>0</v>
      </c>
      <c r="V863" s="96" t="str">
        <f t="shared" si="164"/>
        <v/>
      </c>
      <c r="W863" s="97" t="str">
        <f t="shared" si="165"/>
        <v/>
      </c>
      <c r="X863" s="96">
        <f t="shared" si="166"/>
        <v>0</v>
      </c>
      <c r="Y863" s="96" t="str">
        <f t="shared" si="171"/>
        <v/>
      </c>
      <c r="Z863" s="96" t="str">
        <f t="shared" si="169"/>
        <v>年0月</v>
      </c>
      <c r="AA863" s="96">
        <f t="shared" si="172"/>
        <v>2000</v>
      </c>
      <c r="AB863" s="96">
        <f t="shared" si="170"/>
        <v>2000</v>
      </c>
      <c r="AC863" s="96"/>
      <c r="AD863" s="96"/>
    </row>
    <row r="864" spans="1:30" ht="18.75" customHeight="1">
      <c r="A864" s="62"/>
      <c r="B864" s="23" t="str">
        <f>IFERROR(VLOOKUP($A864,②利用者名簿!$A:$D,2,0),"")</f>
        <v/>
      </c>
      <c r="C864" s="108" t="str">
        <f>IF(D864=0,"",IF(D864&gt;3,①基本情報!$B$5,①基本情報!$B$5+1))</f>
        <v/>
      </c>
      <c r="D864" s="65"/>
      <c r="E864" s="65"/>
      <c r="F864" s="35" t="str">
        <f t="shared" si="161"/>
        <v>//</v>
      </c>
      <c r="G864" s="62"/>
      <c r="H864" s="62"/>
      <c r="I864" s="23" t="str">
        <f t="shared" si="167"/>
        <v/>
      </c>
      <c r="J864" s="62"/>
      <c r="K864" s="64"/>
      <c r="L864" s="64"/>
      <c r="M864" s="62"/>
      <c r="N864" s="23" t="str">
        <f>IFERROR(VLOOKUP($A864,②利用者名簿!$A:$D,3,0),"")</f>
        <v/>
      </c>
      <c r="O864" s="39" t="str">
        <f>IFERROR(2*①基本情報!$B$12*③入力シート!I864,"")</f>
        <v/>
      </c>
      <c r="P864" s="39" t="str">
        <f>IFERROR(N864*③入力シート!I864,"")</f>
        <v/>
      </c>
      <c r="Q864" s="23" t="str">
        <f>IFERROR(VLOOKUP($A864,②利用者名簿!$A:$D,4,0),"")</f>
        <v/>
      </c>
      <c r="S864" s="96">
        <f t="shared" si="168"/>
        <v>1</v>
      </c>
      <c r="T864" s="96" t="str">
        <f t="shared" si="162"/>
        <v/>
      </c>
      <c r="U864" s="96">
        <f t="shared" si="163"/>
        <v>0</v>
      </c>
      <c r="V864" s="96" t="str">
        <f t="shared" si="164"/>
        <v/>
      </c>
      <c r="W864" s="97" t="str">
        <f t="shared" si="165"/>
        <v/>
      </c>
      <c r="X864" s="96">
        <f t="shared" si="166"/>
        <v>0</v>
      </c>
      <c r="Y864" s="96" t="str">
        <f t="shared" si="171"/>
        <v/>
      </c>
      <c r="Z864" s="96" t="str">
        <f t="shared" si="169"/>
        <v>年0月</v>
      </c>
      <c r="AA864" s="96">
        <f t="shared" si="172"/>
        <v>2000</v>
      </c>
      <c r="AB864" s="96">
        <f t="shared" si="170"/>
        <v>2000</v>
      </c>
      <c r="AC864" s="96"/>
      <c r="AD864" s="96"/>
    </row>
    <row r="865" spans="1:30" ht="18.75" customHeight="1">
      <c r="A865" s="62"/>
      <c r="B865" s="23" t="str">
        <f>IFERROR(VLOOKUP($A865,②利用者名簿!$A:$D,2,0),"")</f>
        <v/>
      </c>
      <c r="C865" s="108" t="str">
        <f>IF(D865=0,"",IF(D865&gt;3,①基本情報!$B$5,①基本情報!$B$5+1))</f>
        <v/>
      </c>
      <c r="D865" s="65"/>
      <c r="E865" s="65"/>
      <c r="F865" s="35" t="str">
        <f t="shared" si="161"/>
        <v>//</v>
      </c>
      <c r="G865" s="62"/>
      <c r="H865" s="62"/>
      <c r="I865" s="23" t="str">
        <f t="shared" si="167"/>
        <v/>
      </c>
      <c r="J865" s="62"/>
      <c r="K865" s="64"/>
      <c r="L865" s="64"/>
      <c r="M865" s="62"/>
      <c r="N865" s="23" t="str">
        <f>IFERROR(VLOOKUP($A865,②利用者名簿!$A:$D,3,0),"")</f>
        <v/>
      </c>
      <c r="O865" s="39" t="str">
        <f>IFERROR(2*①基本情報!$B$12*③入力シート!I865,"")</f>
        <v/>
      </c>
      <c r="P865" s="39" t="str">
        <f>IFERROR(N865*③入力シート!I865,"")</f>
        <v/>
      </c>
      <c r="Q865" s="23" t="str">
        <f>IFERROR(VLOOKUP($A865,②利用者名簿!$A:$D,4,0),"")</f>
        <v/>
      </c>
      <c r="S865" s="96">
        <f t="shared" si="168"/>
        <v>1</v>
      </c>
      <c r="T865" s="96" t="str">
        <f t="shared" si="162"/>
        <v/>
      </c>
      <c r="U865" s="96">
        <f t="shared" si="163"/>
        <v>0</v>
      </c>
      <c r="V865" s="96" t="str">
        <f t="shared" si="164"/>
        <v/>
      </c>
      <c r="W865" s="97" t="str">
        <f t="shared" si="165"/>
        <v/>
      </c>
      <c r="X865" s="96">
        <f t="shared" si="166"/>
        <v>0</v>
      </c>
      <c r="Y865" s="96" t="str">
        <f t="shared" si="171"/>
        <v/>
      </c>
      <c r="Z865" s="96" t="str">
        <f t="shared" si="169"/>
        <v>年0月</v>
      </c>
      <c r="AA865" s="96">
        <f t="shared" si="172"/>
        <v>2000</v>
      </c>
      <c r="AB865" s="96">
        <f t="shared" si="170"/>
        <v>2000</v>
      </c>
      <c r="AC865" s="96"/>
      <c r="AD865" s="96"/>
    </row>
    <row r="866" spans="1:30" ht="18.75" customHeight="1">
      <c r="A866" s="62"/>
      <c r="B866" s="23" t="str">
        <f>IFERROR(VLOOKUP($A866,②利用者名簿!$A:$D,2,0),"")</f>
        <v/>
      </c>
      <c r="C866" s="108" t="str">
        <f>IF(D866=0,"",IF(D866&gt;3,①基本情報!$B$5,①基本情報!$B$5+1))</f>
        <v/>
      </c>
      <c r="D866" s="65"/>
      <c r="E866" s="65"/>
      <c r="F866" s="35" t="str">
        <f t="shared" si="161"/>
        <v>//</v>
      </c>
      <c r="G866" s="62"/>
      <c r="H866" s="62"/>
      <c r="I866" s="23" t="str">
        <f t="shared" si="167"/>
        <v/>
      </c>
      <c r="J866" s="62"/>
      <c r="K866" s="64"/>
      <c r="L866" s="64"/>
      <c r="M866" s="62"/>
      <c r="N866" s="23" t="str">
        <f>IFERROR(VLOOKUP($A866,②利用者名簿!$A:$D,3,0),"")</f>
        <v/>
      </c>
      <c r="O866" s="39" t="str">
        <f>IFERROR(2*①基本情報!$B$12*③入力シート!I866,"")</f>
        <v/>
      </c>
      <c r="P866" s="39" t="str">
        <f>IFERROR(N866*③入力シート!I866,"")</f>
        <v/>
      </c>
      <c r="Q866" s="23" t="str">
        <f>IFERROR(VLOOKUP($A866,②利用者名簿!$A:$D,4,0),"")</f>
        <v/>
      </c>
      <c r="S866" s="96">
        <f t="shared" si="168"/>
        <v>1</v>
      </c>
      <c r="T866" s="96" t="str">
        <f t="shared" si="162"/>
        <v/>
      </c>
      <c r="U866" s="96">
        <f t="shared" si="163"/>
        <v>0</v>
      </c>
      <c r="V866" s="96" t="str">
        <f t="shared" si="164"/>
        <v/>
      </c>
      <c r="W866" s="97" t="str">
        <f t="shared" si="165"/>
        <v/>
      </c>
      <c r="X866" s="96">
        <f t="shared" si="166"/>
        <v>0</v>
      </c>
      <c r="Y866" s="96" t="str">
        <f t="shared" si="171"/>
        <v/>
      </c>
      <c r="Z866" s="96" t="str">
        <f t="shared" si="169"/>
        <v>年0月</v>
      </c>
      <c r="AA866" s="96">
        <f t="shared" si="172"/>
        <v>2000</v>
      </c>
      <c r="AB866" s="96">
        <f t="shared" si="170"/>
        <v>2000</v>
      </c>
      <c r="AC866" s="96"/>
      <c r="AD866" s="96"/>
    </row>
    <row r="867" spans="1:30" ht="18.75" customHeight="1">
      <c r="A867" s="62"/>
      <c r="B867" s="23" t="str">
        <f>IFERROR(VLOOKUP($A867,②利用者名簿!$A:$D,2,0),"")</f>
        <v/>
      </c>
      <c r="C867" s="108" t="str">
        <f>IF(D867=0,"",IF(D867&gt;3,①基本情報!$B$5,①基本情報!$B$5+1))</f>
        <v/>
      </c>
      <c r="D867" s="65"/>
      <c r="E867" s="65"/>
      <c r="F867" s="35" t="str">
        <f t="shared" si="161"/>
        <v>//</v>
      </c>
      <c r="G867" s="62"/>
      <c r="H867" s="62"/>
      <c r="I867" s="23" t="str">
        <f t="shared" si="167"/>
        <v/>
      </c>
      <c r="J867" s="62"/>
      <c r="K867" s="64"/>
      <c r="L867" s="64"/>
      <c r="M867" s="62"/>
      <c r="N867" s="23" t="str">
        <f>IFERROR(VLOOKUP($A867,②利用者名簿!$A:$D,3,0),"")</f>
        <v/>
      </c>
      <c r="O867" s="39" t="str">
        <f>IFERROR(2*①基本情報!$B$12*③入力シート!I867,"")</f>
        <v/>
      </c>
      <c r="P867" s="39" t="str">
        <f>IFERROR(N867*③入力シート!I867,"")</f>
        <v/>
      </c>
      <c r="Q867" s="23" t="str">
        <f>IFERROR(VLOOKUP($A867,②利用者名簿!$A:$D,4,0),"")</f>
        <v/>
      </c>
      <c r="S867" s="96">
        <f t="shared" si="168"/>
        <v>1</v>
      </c>
      <c r="T867" s="96" t="str">
        <f t="shared" si="162"/>
        <v/>
      </c>
      <c r="U867" s="96">
        <f t="shared" si="163"/>
        <v>0</v>
      </c>
      <c r="V867" s="96" t="str">
        <f t="shared" si="164"/>
        <v/>
      </c>
      <c r="W867" s="97" t="str">
        <f t="shared" si="165"/>
        <v/>
      </c>
      <c r="X867" s="96">
        <f t="shared" si="166"/>
        <v>0</v>
      </c>
      <c r="Y867" s="96" t="str">
        <f t="shared" si="171"/>
        <v/>
      </c>
      <c r="Z867" s="96" t="str">
        <f t="shared" si="169"/>
        <v>年0月</v>
      </c>
      <c r="AA867" s="96">
        <f t="shared" si="172"/>
        <v>2000</v>
      </c>
      <c r="AB867" s="96">
        <f t="shared" si="170"/>
        <v>2000</v>
      </c>
      <c r="AC867" s="96"/>
      <c r="AD867" s="96"/>
    </row>
    <row r="868" spans="1:30" ht="18.75" customHeight="1">
      <c r="A868" s="62"/>
      <c r="B868" s="23" t="str">
        <f>IFERROR(VLOOKUP($A868,②利用者名簿!$A:$D,2,0),"")</f>
        <v/>
      </c>
      <c r="C868" s="108" t="str">
        <f>IF(D868=0,"",IF(D868&gt;3,①基本情報!$B$5,①基本情報!$B$5+1))</f>
        <v/>
      </c>
      <c r="D868" s="65"/>
      <c r="E868" s="65"/>
      <c r="F868" s="35" t="str">
        <f t="shared" si="161"/>
        <v>//</v>
      </c>
      <c r="G868" s="62"/>
      <c r="H868" s="62"/>
      <c r="I868" s="23" t="str">
        <f t="shared" si="167"/>
        <v/>
      </c>
      <c r="J868" s="62"/>
      <c r="K868" s="64"/>
      <c r="L868" s="64"/>
      <c r="M868" s="62"/>
      <c r="N868" s="23" t="str">
        <f>IFERROR(VLOOKUP($A868,②利用者名簿!$A:$D,3,0),"")</f>
        <v/>
      </c>
      <c r="O868" s="39" t="str">
        <f>IFERROR(2*①基本情報!$B$12*③入力シート!I868,"")</f>
        <v/>
      </c>
      <c r="P868" s="39" t="str">
        <f>IFERROR(N868*③入力シート!I868,"")</f>
        <v/>
      </c>
      <c r="Q868" s="23" t="str">
        <f>IFERROR(VLOOKUP($A868,②利用者名簿!$A:$D,4,0),"")</f>
        <v/>
      </c>
      <c r="S868" s="96">
        <f t="shared" si="168"/>
        <v>1</v>
      </c>
      <c r="T868" s="96" t="str">
        <f t="shared" si="162"/>
        <v/>
      </c>
      <c r="U868" s="96">
        <f t="shared" si="163"/>
        <v>0</v>
      </c>
      <c r="V868" s="96" t="str">
        <f t="shared" si="164"/>
        <v/>
      </c>
      <c r="W868" s="97" t="str">
        <f t="shared" si="165"/>
        <v/>
      </c>
      <c r="X868" s="96">
        <f t="shared" si="166"/>
        <v>0</v>
      </c>
      <c r="Y868" s="96" t="str">
        <f t="shared" si="171"/>
        <v/>
      </c>
      <c r="Z868" s="96" t="str">
        <f t="shared" si="169"/>
        <v>年0月</v>
      </c>
      <c r="AA868" s="96">
        <f t="shared" si="172"/>
        <v>2000</v>
      </c>
      <c r="AB868" s="96">
        <f t="shared" si="170"/>
        <v>2000</v>
      </c>
      <c r="AC868" s="96"/>
      <c r="AD868" s="96"/>
    </row>
    <row r="869" spans="1:30" ht="18.75" customHeight="1">
      <c r="A869" s="62"/>
      <c r="B869" s="23" t="str">
        <f>IFERROR(VLOOKUP($A869,②利用者名簿!$A:$D,2,0),"")</f>
        <v/>
      </c>
      <c r="C869" s="108" t="str">
        <f>IF(D869=0,"",IF(D869&gt;3,①基本情報!$B$5,①基本情報!$B$5+1))</f>
        <v/>
      </c>
      <c r="D869" s="65"/>
      <c r="E869" s="65"/>
      <c r="F869" s="35" t="str">
        <f t="shared" si="161"/>
        <v>//</v>
      </c>
      <c r="G869" s="62"/>
      <c r="H869" s="62"/>
      <c r="I869" s="23" t="str">
        <f t="shared" si="167"/>
        <v/>
      </c>
      <c r="J869" s="62"/>
      <c r="K869" s="64"/>
      <c r="L869" s="64"/>
      <c r="M869" s="62"/>
      <c r="N869" s="23" t="str">
        <f>IFERROR(VLOOKUP($A869,②利用者名簿!$A:$D,3,0),"")</f>
        <v/>
      </c>
      <c r="O869" s="39" t="str">
        <f>IFERROR(2*①基本情報!$B$12*③入力シート!I869,"")</f>
        <v/>
      </c>
      <c r="P869" s="39" t="str">
        <f>IFERROR(N869*③入力シート!I869,"")</f>
        <v/>
      </c>
      <c r="Q869" s="23" t="str">
        <f>IFERROR(VLOOKUP($A869,②利用者名簿!$A:$D,4,0),"")</f>
        <v/>
      </c>
      <c r="S869" s="96">
        <f t="shared" si="168"/>
        <v>1</v>
      </c>
      <c r="T869" s="96" t="str">
        <f t="shared" si="162"/>
        <v/>
      </c>
      <c r="U869" s="96">
        <f t="shared" si="163"/>
        <v>0</v>
      </c>
      <c r="V869" s="96" t="str">
        <f t="shared" si="164"/>
        <v/>
      </c>
      <c r="W869" s="97" t="str">
        <f t="shared" si="165"/>
        <v/>
      </c>
      <c r="X869" s="96">
        <f t="shared" si="166"/>
        <v>0</v>
      </c>
      <c r="Y869" s="96" t="str">
        <f t="shared" si="171"/>
        <v/>
      </c>
      <c r="Z869" s="96" t="str">
        <f t="shared" si="169"/>
        <v>年0月</v>
      </c>
      <c r="AA869" s="96">
        <f t="shared" si="172"/>
        <v>2000</v>
      </c>
      <c r="AB869" s="96">
        <f t="shared" si="170"/>
        <v>2000</v>
      </c>
      <c r="AC869" s="96"/>
      <c r="AD869" s="96"/>
    </row>
    <row r="870" spans="1:30" ht="18.75" customHeight="1">
      <c r="A870" s="62"/>
      <c r="B870" s="23" t="str">
        <f>IFERROR(VLOOKUP($A870,②利用者名簿!$A:$D,2,0),"")</f>
        <v/>
      </c>
      <c r="C870" s="108" t="str">
        <f>IF(D870=0,"",IF(D870&gt;3,①基本情報!$B$5,①基本情報!$B$5+1))</f>
        <v/>
      </c>
      <c r="D870" s="65"/>
      <c r="E870" s="65"/>
      <c r="F870" s="35" t="str">
        <f t="shared" si="161"/>
        <v>//</v>
      </c>
      <c r="G870" s="62"/>
      <c r="H870" s="62"/>
      <c r="I870" s="23" t="str">
        <f t="shared" si="167"/>
        <v/>
      </c>
      <c r="J870" s="62"/>
      <c r="K870" s="64"/>
      <c r="L870" s="64"/>
      <c r="M870" s="62"/>
      <c r="N870" s="23" t="str">
        <f>IFERROR(VLOOKUP($A870,②利用者名簿!$A:$D,3,0),"")</f>
        <v/>
      </c>
      <c r="O870" s="39" t="str">
        <f>IFERROR(2*①基本情報!$B$12*③入力シート!I870,"")</f>
        <v/>
      </c>
      <c r="P870" s="39" t="str">
        <f>IFERROR(N870*③入力シート!I870,"")</f>
        <v/>
      </c>
      <c r="Q870" s="23" t="str">
        <f>IFERROR(VLOOKUP($A870,②利用者名簿!$A:$D,4,0),"")</f>
        <v/>
      </c>
      <c r="S870" s="96">
        <f t="shared" si="168"/>
        <v>1</v>
      </c>
      <c r="T870" s="96" t="str">
        <f t="shared" si="162"/>
        <v/>
      </c>
      <c r="U870" s="96">
        <f t="shared" si="163"/>
        <v>0</v>
      </c>
      <c r="V870" s="96" t="str">
        <f t="shared" si="164"/>
        <v/>
      </c>
      <c r="W870" s="97" t="str">
        <f t="shared" si="165"/>
        <v/>
      </c>
      <c r="X870" s="96">
        <f t="shared" si="166"/>
        <v>0</v>
      </c>
      <c r="Y870" s="96" t="str">
        <f t="shared" si="171"/>
        <v/>
      </c>
      <c r="Z870" s="96" t="str">
        <f t="shared" si="169"/>
        <v>年0月</v>
      </c>
      <c r="AA870" s="96">
        <f t="shared" si="172"/>
        <v>2000</v>
      </c>
      <c r="AB870" s="96">
        <f t="shared" si="170"/>
        <v>2000</v>
      </c>
      <c r="AC870" s="96"/>
      <c r="AD870" s="96"/>
    </row>
    <row r="871" spans="1:30" ht="18.75" customHeight="1">
      <c r="A871" s="62"/>
      <c r="B871" s="23" t="str">
        <f>IFERROR(VLOOKUP($A871,②利用者名簿!$A:$D,2,0),"")</f>
        <v/>
      </c>
      <c r="C871" s="108" t="str">
        <f>IF(D871=0,"",IF(D871&gt;3,①基本情報!$B$5,①基本情報!$B$5+1))</f>
        <v/>
      </c>
      <c r="D871" s="65"/>
      <c r="E871" s="65"/>
      <c r="F871" s="35" t="str">
        <f t="shared" si="161"/>
        <v>//</v>
      </c>
      <c r="G871" s="62"/>
      <c r="H871" s="62"/>
      <c r="I871" s="23" t="str">
        <f t="shared" si="167"/>
        <v/>
      </c>
      <c r="J871" s="62"/>
      <c r="K871" s="64"/>
      <c r="L871" s="64"/>
      <c r="M871" s="62"/>
      <c r="N871" s="23" t="str">
        <f>IFERROR(VLOOKUP($A871,②利用者名簿!$A:$D,3,0),"")</f>
        <v/>
      </c>
      <c r="O871" s="39" t="str">
        <f>IFERROR(2*①基本情報!$B$12*③入力シート!I871,"")</f>
        <v/>
      </c>
      <c r="P871" s="39" t="str">
        <f>IFERROR(N871*③入力シート!I871,"")</f>
        <v/>
      </c>
      <c r="Q871" s="23" t="str">
        <f>IFERROR(VLOOKUP($A871,②利用者名簿!$A:$D,4,0),"")</f>
        <v/>
      </c>
      <c r="S871" s="96">
        <f t="shared" si="168"/>
        <v>1</v>
      </c>
      <c r="T871" s="96" t="str">
        <f t="shared" si="162"/>
        <v/>
      </c>
      <c r="U871" s="96">
        <f t="shared" si="163"/>
        <v>0</v>
      </c>
      <c r="V871" s="96" t="str">
        <f t="shared" si="164"/>
        <v/>
      </c>
      <c r="W871" s="97" t="str">
        <f t="shared" si="165"/>
        <v/>
      </c>
      <c r="X871" s="96">
        <f t="shared" si="166"/>
        <v>0</v>
      </c>
      <c r="Y871" s="96" t="str">
        <f t="shared" si="171"/>
        <v/>
      </c>
      <c r="Z871" s="96" t="str">
        <f t="shared" si="169"/>
        <v>年0月</v>
      </c>
      <c r="AA871" s="96">
        <f t="shared" si="172"/>
        <v>2000</v>
      </c>
      <c r="AB871" s="96">
        <f t="shared" si="170"/>
        <v>2000</v>
      </c>
      <c r="AC871" s="96"/>
      <c r="AD871" s="96"/>
    </row>
    <row r="872" spans="1:30" ht="18.75" customHeight="1">
      <c r="A872" s="62"/>
      <c r="B872" s="23" t="str">
        <f>IFERROR(VLOOKUP($A872,②利用者名簿!$A:$D,2,0),"")</f>
        <v/>
      </c>
      <c r="C872" s="108" t="str">
        <f>IF(D872=0,"",IF(D872&gt;3,①基本情報!$B$5,①基本情報!$B$5+1))</f>
        <v/>
      </c>
      <c r="D872" s="65"/>
      <c r="E872" s="65"/>
      <c r="F872" s="35" t="str">
        <f t="shared" si="161"/>
        <v>//</v>
      </c>
      <c r="G872" s="62"/>
      <c r="H872" s="62"/>
      <c r="I872" s="23" t="str">
        <f t="shared" si="167"/>
        <v/>
      </c>
      <c r="J872" s="62"/>
      <c r="K872" s="64"/>
      <c r="L872" s="64"/>
      <c r="M872" s="62"/>
      <c r="N872" s="23" t="str">
        <f>IFERROR(VLOOKUP($A872,②利用者名簿!$A:$D,3,0),"")</f>
        <v/>
      </c>
      <c r="O872" s="39" t="str">
        <f>IFERROR(2*①基本情報!$B$12*③入力シート!I872,"")</f>
        <v/>
      </c>
      <c r="P872" s="39" t="str">
        <f>IFERROR(N872*③入力シート!I872,"")</f>
        <v/>
      </c>
      <c r="Q872" s="23" t="str">
        <f>IFERROR(VLOOKUP($A872,②利用者名簿!$A:$D,4,0),"")</f>
        <v/>
      </c>
      <c r="S872" s="96">
        <f t="shared" si="168"/>
        <v>1</v>
      </c>
      <c r="T872" s="96" t="str">
        <f t="shared" si="162"/>
        <v/>
      </c>
      <c r="U872" s="96">
        <f t="shared" si="163"/>
        <v>0</v>
      </c>
      <c r="V872" s="96" t="str">
        <f t="shared" si="164"/>
        <v/>
      </c>
      <c r="W872" s="97" t="str">
        <f t="shared" si="165"/>
        <v/>
      </c>
      <c r="X872" s="96">
        <f t="shared" si="166"/>
        <v>0</v>
      </c>
      <c r="Y872" s="96" t="str">
        <f t="shared" si="171"/>
        <v/>
      </c>
      <c r="Z872" s="96" t="str">
        <f t="shared" si="169"/>
        <v>年0月</v>
      </c>
      <c r="AA872" s="96">
        <f t="shared" si="172"/>
        <v>2000</v>
      </c>
      <c r="AB872" s="96">
        <f t="shared" si="170"/>
        <v>2000</v>
      </c>
      <c r="AC872" s="96"/>
      <c r="AD872" s="96"/>
    </row>
    <row r="873" spans="1:30" ht="18.75" customHeight="1">
      <c r="A873" s="62"/>
      <c r="B873" s="23" t="str">
        <f>IFERROR(VLOOKUP($A873,②利用者名簿!$A:$D,2,0),"")</f>
        <v/>
      </c>
      <c r="C873" s="108" t="str">
        <f>IF(D873=0,"",IF(D873&gt;3,①基本情報!$B$5,①基本情報!$B$5+1))</f>
        <v/>
      </c>
      <c r="D873" s="65"/>
      <c r="E873" s="65"/>
      <c r="F873" s="35" t="str">
        <f t="shared" si="161"/>
        <v>//</v>
      </c>
      <c r="G873" s="62"/>
      <c r="H873" s="62"/>
      <c r="I873" s="23" t="str">
        <f t="shared" si="167"/>
        <v/>
      </c>
      <c r="J873" s="62"/>
      <c r="K873" s="64"/>
      <c r="L873" s="64"/>
      <c r="M873" s="62"/>
      <c r="N873" s="23" t="str">
        <f>IFERROR(VLOOKUP($A873,②利用者名簿!$A:$D,3,0),"")</f>
        <v/>
      </c>
      <c r="O873" s="39" t="str">
        <f>IFERROR(2*①基本情報!$B$12*③入力シート!I873,"")</f>
        <v/>
      </c>
      <c r="P873" s="39" t="str">
        <f>IFERROR(N873*③入力シート!I873,"")</f>
        <v/>
      </c>
      <c r="Q873" s="23" t="str">
        <f>IFERROR(VLOOKUP($A873,②利用者名簿!$A:$D,4,0),"")</f>
        <v/>
      </c>
      <c r="S873" s="96">
        <f t="shared" si="168"/>
        <v>1</v>
      </c>
      <c r="T873" s="96" t="str">
        <f t="shared" si="162"/>
        <v/>
      </c>
      <c r="U873" s="96">
        <f t="shared" si="163"/>
        <v>0</v>
      </c>
      <c r="V873" s="96" t="str">
        <f t="shared" si="164"/>
        <v/>
      </c>
      <c r="W873" s="97" t="str">
        <f t="shared" si="165"/>
        <v/>
      </c>
      <c r="X873" s="96">
        <f t="shared" si="166"/>
        <v>0</v>
      </c>
      <c r="Y873" s="96" t="str">
        <f t="shared" si="171"/>
        <v/>
      </c>
      <c r="Z873" s="96" t="str">
        <f t="shared" si="169"/>
        <v>年0月</v>
      </c>
      <c r="AA873" s="96">
        <f t="shared" si="172"/>
        <v>2000</v>
      </c>
      <c r="AB873" s="96">
        <f t="shared" si="170"/>
        <v>2000</v>
      </c>
      <c r="AC873" s="96"/>
      <c r="AD873" s="96"/>
    </row>
    <row r="874" spans="1:30" ht="18.75" customHeight="1">
      <c r="A874" s="62"/>
      <c r="B874" s="23" t="str">
        <f>IFERROR(VLOOKUP($A874,②利用者名簿!$A:$D,2,0),"")</f>
        <v/>
      </c>
      <c r="C874" s="108" t="str">
        <f>IF(D874=0,"",IF(D874&gt;3,①基本情報!$B$5,①基本情報!$B$5+1))</f>
        <v/>
      </c>
      <c r="D874" s="65"/>
      <c r="E874" s="65"/>
      <c r="F874" s="35" t="str">
        <f t="shared" si="161"/>
        <v>//</v>
      </c>
      <c r="G874" s="62"/>
      <c r="H874" s="62"/>
      <c r="I874" s="23" t="str">
        <f t="shared" si="167"/>
        <v/>
      </c>
      <c r="J874" s="62"/>
      <c r="K874" s="64"/>
      <c r="L874" s="64"/>
      <c r="M874" s="62"/>
      <c r="N874" s="23" t="str">
        <f>IFERROR(VLOOKUP($A874,②利用者名簿!$A:$D,3,0),"")</f>
        <v/>
      </c>
      <c r="O874" s="39" t="str">
        <f>IFERROR(2*①基本情報!$B$12*③入力シート!I874,"")</f>
        <v/>
      </c>
      <c r="P874" s="39" t="str">
        <f>IFERROR(N874*③入力シート!I874,"")</f>
        <v/>
      </c>
      <c r="Q874" s="23" t="str">
        <f>IFERROR(VLOOKUP($A874,②利用者名簿!$A:$D,4,0),"")</f>
        <v/>
      </c>
      <c r="S874" s="96">
        <f t="shared" si="168"/>
        <v>1</v>
      </c>
      <c r="T874" s="96" t="str">
        <f t="shared" si="162"/>
        <v/>
      </c>
      <c r="U874" s="96">
        <f t="shared" si="163"/>
        <v>0</v>
      </c>
      <c r="V874" s="96" t="str">
        <f t="shared" si="164"/>
        <v/>
      </c>
      <c r="W874" s="97" t="str">
        <f t="shared" si="165"/>
        <v/>
      </c>
      <c r="X874" s="96">
        <f t="shared" si="166"/>
        <v>0</v>
      </c>
      <c r="Y874" s="96" t="str">
        <f t="shared" si="171"/>
        <v/>
      </c>
      <c r="Z874" s="96" t="str">
        <f t="shared" si="169"/>
        <v>年0月</v>
      </c>
      <c r="AA874" s="96">
        <f t="shared" si="172"/>
        <v>2000</v>
      </c>
      <c r="AB874" s="96">
        <f t="shared" si="170"/>
        <v>2000</v>
      </c>
      <c r="AC874" s="96"/>
      <c r="AD874" s="96"/>
    </row>
    <row r="875" spans="1:30" ht="18.75" customHeight="1">
      <c r="A875" s="62"/>
      <c r="B875" s="23" t="str">
        <f>IFERROR(VLOOKUP($A875,②利用者名簿!$A:$D,2,0),"")</f>
        <v/>
      </c>
      <c r="C875" s="108" t="str">
        <f>IF(D875=0,"",IF(D875&gt;3,①基本情報!$B$5,①基本情報!$B$5+1))</f>
        <v/>
      </c>
      <c r="D875" s="65"/>
      <c r="E875" s="65"/>
      <c r="F875" s="35" t="str">
        <f t="shared" si="161"/>
        <v>//</v>
      </c>
      <c r="G875" s="62"/>
      <c r="H875" s="62"/>
      <c r="I875" s="23" t="str">
        <f t="shared" si="167"/>
        <v/>
      </c>
      <c r="J875" s="62"/>
      <c r="K875" s="64"/>
      <c r="L875" s="64"/>
      <c r="M875" s="62"/>
      <c r="N875" s="23" t="str">
        <f>IFERROR(VLOOKUP($A875,②利用者名簿!$A:$D,3,0),"")</f>
        <v/>
      </c>
      <c r="O875" s="39" t="str">
        <f>IFERROR(2*①基本情報!$B$12*③入力シート!I875,"")</f>
        <v/>
      </c>
      <c r="P875" s="39" t="str">
        <f>IFERROR(N875*③入力シート!I875,"")</f>
        <v/>
      </c>
      <c r="Q875" s="23" t="str">
        <f>IFERROR(VLOOKUP($A875,②利用者名簿!$A:$D,4,0),"")</f>
        <v/>
      </c>
      <c r="S875" s="96">
        <f t="shared" si="168"/>
        <v>1</v>
      </c>
      <c r="T875" s="96" t="str">
        <f t="shared" si="162"/>
        <v/>
      </c>
      <c r="U875" s="96">
        <f t="shared" si="163"/>
        <v>0</v>
      </c>
      <c r="V875" s="96" t="str">
        <f t="shared" si="164"/>
        <v/>
      </c>
      <c r="W875" s="97" t="str">
        <f t="shared" si="165"/>
        <v/>
      </c>
      <c r="X875" s="96">
        <f t="shared" si="166"/>
        <v>0</v>
      </c>
      <c r="Y875" s="96" t="str">
        <f t="shared" si="171"/>
        <v/>
      </c>
      <c r="Z875" s="96" t="str">
        <f t="shared" si="169"/>
        <v>年0月</v>
      </c>
      <c r="AA875" s="96">
        <f t="shared" si="172"/>
        <v>2000</v>
      </c>
      <c r="AB875" s="96">
        <f t="shared" si="170"/>
        <v>2000</v>
      </c>
      <c r="AC875" s="96"/>
      <c r="AD875" s="96"/>
    </row>
    <row r="876" spans="1:30" ht="18.75" customHeight="1">
      <c r="A876" s="62"/>
      <c r="B876" s="23" t="str">
        <f>IFERROR(VLOOKUP($A876,②利用者名簿!$A:$D,2,0),"")</f>
        <v/>
      </c>
      <c r="C876" s="108" t="str">
        <f>IF(D876=0,"",IF(D876&gt;3,①基本情報!$B$5,①基本情報!$B$5+1))</f>
        <v/>
      </c>
      <c r="D876" s="65"/>
      <c r="E876" s="65"/>
      <c r="F876" s="35" t="str">
        <f t="shared" si="161"/>
        <v>//</v>
      </c>
      <c r="G876" s="62"/>
      <c r="H876" s="62"/>
      <c r="I876" s="23" t="str">
        <f t="shared" si="167"/>
        <v/>
      </c>
      <c r="J876" s="62"/>
      <c r="K876" s="64"/>
      <c r="L876" s="64"/>
      <c r="M876" s="62"/>
      <c r="N876" s="23" t="str">
        <f>IFERROR(VLOOKUP($A876,②利用者名簿!$A:$D,3,0),"")</f>
        <v/>
      </c>
      <c r="O876" s="39" t="str">
        <f>IFERROR(2*①基本情報!$B$12*③入力シート!I876,"")</f>
        <v/>
      </c>
      <c r="P876" s="39" t="str">
        <f>IFERROR(N876*③入力シート!I876,"")</f>
        <v/>
      </c>
      <c r="Q876" s="23" t="str">
        <f>IFERROR(VLOOKUP($A876,②利用者名簿!$A:$D,4,0),"")</f>
        <v/>
      </c>
      <c r="S876" s="96">
        <f t="shared" si="168"/>
        <v>1</v>
      </c>
      <c r="T876" s="96" t="str">
        <f t="shared" si="162"/>
        <v/>
      </c>
      <c r="U876" s="96">
        <f t="shared" si="163"/>
        <v>0</v>
      </c>
      <c r="V876" s="96" t="str">
        <f t="shared" si="164"/>
        <v/>
      </c>
      <c r="W876" s="97" t="str">
        <f t="shared" si="165"/>
        <v/>
      </c>
      <c r="X876" s="96">
        <f t="shared" si="166"/>
        <v>0</v>
      </c>
      <c r="Y876" s="96" t="str">
        <f t="shared" si="171"/>
        <v/>
      </c>
      <c r="Z876" s="96" t="str">
        <f t="shared" si="169"/>
        <v>年0月</v>
      </c>
      <c r="AA876" s="96">
        <f t="shared" si="172"/>
        <v>2000</v>
      </c>
      <c r="AB876" s="96">
        <f t="shared" si="170"/>
        <v>2000</v>
      </c>
      <c r="AC876" s="96"/>
      <c r="AD876" s="96"/>
    </row>
    <row r="877" spans="1:30" ht="18.75" customHeight="1">
      <c r="A877" s="62"/>
      <c r="B877" s="23" t="str">
        <f>IFERROR(VLOOKUP($A877,②利用者名簿!$A:$D,2,0),"")</f>
        <v/>
      </c>
      <c r="C877" s="108" t="str">
        <f>IF(D877=0,"",IF(D877&gt;3,①基本情報!$B$5,①基本情報!$B$5+1))</f>
        <v/>
      </c>
      <c r="D877" s="65"/>
      <c r="E877" s="65"/>
      <c r="F877" s="35" t="str">
        <f t="shared" si="161"/>
        <v>//</v>
      </c>
      <c r="G877" s="62"/>
      <c r="H877" s="62"/>
      <c r="I877" s="23" t="str">
        <f t="shared" si="167"/>
        <v/>
      </c>
      <c r="J877" s="62"/>
      <c r="K877" s="64"/>
      <c r="L877" s="64"/>
      <c r="M877" s="62"/>
      <c r="N877" s="23" t="str">
        <f>IFERROR(VLOOKUP($A877,②利用者名簿!$A:$D,3,0),"")</f>
        <v/>
      </c>
      <c r="O877" s="39" t="str">
        <f>IFERROR(2*①基本情報!$B$12*③入力シート!I877,"")</f>
        <v/>
      </c>
      <c r="P877" s="39" t="str">
        <f>IFERROR(N877*③入力シート!I877,"")</f>
        <v/>
      </c>
      <c r="Q877" s="23" t="str">
        <f>IFERROR(VLOOKUP($A877,②利用者名簿!$A:$D,4,0),"")</f>
        <v/>
      </c>
      <c r="S877" s="96">
        <f t="shared" si="168"/>
        <v>1</v>
      </c>
      <c r="T877" s="96" t="str">
        <f t="shared" si="162"/>
        <v/>
      </c>
      <c r="U877" s="96">
        <f t="shared" si="163"/>
        <v>0</v>
      </c>
      <c r="V877" s="96" t="str">
        <f t="shared" si="164"/>
        <v/>
      </c>
      <c r="W877" s="97" t="str">
        <f t="shared" si="165"/>
        <v/>
      </c>
      <c r="X877" s="96">
        <f t="shared" si="166"/>
        <v>0</v>
      </c>
      <c r="Y877" s="96" t="str">
        <f t="shared" si="171"/>
        <v/>
      </c>
      <c r="Z877" s="96" t="str">
        <f t="shared" si="169"/>
        <v>年0月</v>
      </c>
      <c r="AA877" s="96">
        <f t="shared" si="172"/>
        <v>2000</v>
      </c>
      <c r="AB877" s="96">
        <f t="shared" si="170"/>
        <v>2000</v>
      </c>
      <c r="AC877" s="96"/>
      <c r="AD877" s="96"/>
    </row>
    <row r="878" spans="1:30" ht="18.75" customHeight="1">
      <c r="A878" s="62"/>
      <c r="B878" s="23" t="str">
        <f>IFERROR(VLOOKUP($A878,②利用者名簿!$A:$D,2,0),"")</f>
        <v/>
      </c>
      <c r="C878" s="108" t="str">
        <f>IF(D878=0,"",IF(D878&gt;3,①基本情報!$B$5,①基本情報!$B$5+1))</f>
        <v/>
      </c>
      <c r="D878" s="65"/>
      <c r="E878" s="65"/>
      <c r="F878" s="35" t="str">
        <f t="shared" si="161"/>
        <v>//</v>
      </c>
      <c r="G878" s="62"/>
      <c r="H878" s="62"/>
      <c r="I878" s="23" t="str">
        <f t="shared" si="167"/>
        <v/>
      </c>
      <c r="J878" s="62"/>
      <c r="K878" s="64"/>
      <c r="L878" s="64"/>
      <c r="M878" s="62"/>
      <c r="N878" s="23" t="str">
        <f>IFERROR(VLOOKUP($A878,②利用者名簿!$A:$D,3,0),"")</f>
        <v/>
      </c>
      <c r="O878" s="39" t="str">
        <f>IFERROR(2*①基本情報!$B$12*③入力シート!I878,"")</f>
        <v/>
      </c>
      <c r="P878" s="39" t="str">
        <f>IFERROR(N878*③入力シート!I878,"")</f>
        <v/>
      </c>
      <c r="Q878" s="23" t="str">
        <f>IFERROR(VLOOKUP($A878,②利用者名簿!$A:$D,4,0),"")</f>
        <v/>
      </c>
      <c r="S878" s="96">
        <f t="shared" si="168"/>
        <v>1</v>
      </c>
      <c r="T878" s="96" t="str">
        <f t="shared" si="162"/>
        <v/>
      </c>
      <c r="U878" s="96">
        <f t="shared" si="163"/>
        <v>0</v>
      </c>
      <c r="V878" s="96" t="str">
        <f t="shared" si="164"/>
        <v/>
      </c>
      <c r="W878" s="97" t="str">
        <f t="shared" si="165"/>
        <v/>
      </c>
      <c r="X878" s="96">
        <f t="shared" si="166"/>
        <v>0</v>
      </c>
      <c r="Y878" s="96" t="str">
        <f t="shared" si="171"/>
        <v/>
      </c>
      <c r="Z878" s="96" t="str">
        <f t="shared" si="169"/>
        <v>年0月</v>
      </c>
      <c r="AA878" s="96">
        <f t="shared" si="172"/>
        <v>2000</v>
      </c>
      <c r="AB878" s="96">
        <f t="shared" si="170"/>
        <v>2000</v>
      </c>
      <c r="AC878" s="96"/>
      <c r="AD878" s="96"/>
    </row>
    <row r="879" spans="1:30" ht="18.75" customHeight="1">
      <c r="A879" s="62"/>
      <c r="B879" s="23" t="str">
        <f>IFERROR(VLOOKUP($A879,②利用者名簿!$A:$D,2,0),"")</f>
        <v/>
      </c>
      <c r="C879" s="108" t="str">
        <f>IF(D879=0,"",IF(D879&gt;3,①基本情報!$B$5,①基本情報!$B$5+1))</f>
        <v/>
      </c>
      <c r="D879" s="65"/>
      <c r="E879" s="65"/>
      <c r="F879" s="35" t="str">
        <f t="shared" si="161"/>
        <v>//</v>
      </c>
      <c r="G879" s="62"/>
      <c r="H879" s="62"/>
      <c r="I879" s="23" t="str">
        <f t="shared" si="167"/>
        <v/>
      </c>
      <c r="J879" s="62"/>
      <c r="K879" s="64"/>
      <c r="L879" s="64"/>
      <c r="M879" s="62"/>
      <c r="N879" s="23" t="str">
        <f>IFERROR(VLOOKUP($A879,②利用者名簿!$A:$D,3,0),"")</f>
        <v/>
      </c>
      <c r="O879" s="39" t="str">
        <f>IFERROR(2*①基本情報!$B$12*③入力シート!I879,"")</f>
        <v/>
      </c>
      <c r="P879" s="39" t="str">
        <f>IFERROR(N879*③入力シート!I879,"")</f>
        <v/>
      </c>
      <c r="Q879" s="23" t="str">
        <f>IFERROR(VLOOKUP($A879,②利用者名簿!$A:$D,4,0),"")</f>
        <v/>
      </c>
      <c r="S879" s="96">
        <f t="shared" si="168"/>
        <v>1</v>
      </c>
      <c r="T879" s="96" t="str">
        <f t="shared" si="162"/>
        <v/>
      </c>
      <c r="U879" s="96">
        <f t="shared" si="163"/>
        <v>0</v>
      </c>
      <c r="V879" s="96" t="str">
        <f t="shared" si="164"/>
        <v/>
      </c>
      <c r="W879" s="97" t="str">
        <f t="shared" si="165"/>
        <v/>
      </c>
      <c r="X879" s="96">
        <f t="shared" si="166"/>
        <v>0</v>
      </c>
      <c r="Y879" s="96" t="str">
        <f t="shared" si="171"/>
        <v/>
      </c>
      <c r="Z879" s="96" t="str">
        <f t="shared" si="169"/>
        <v>年0月</v>
      </c>
      <c r="AA879" s="96">
        <f t="shared" si="172"/>
        <v>2000</v>
      </c>
      <c r="AB879" s="96">
        <f t="shared" si="170"/>
        <v>2000</v>
      </c>
      <c r="AC879" s="96"/>
      <c r="AD879" s="96"/>
    </row>
    <row r="880" spans="1:30" ht="18.75" customHeight="1">
      <c r="A880" s="62"/>
      <c r="B880" s="23" t="str">
        <f>IFERROR(VLOOKUP($A880,②利用者名簿!$A:$D,2,0),"")</f>
        <v/>
      </c>
      <c r="C880" s="108" t="str">
        <f>IF(D880=0,"",IF(D880&gt;3,①基本情報!$B$5,①基本情報!$B$5+1))</f>
        <v/>
      </c>
      <c r="D880" s="65"/>
      <c r="E880" s="65"/>
      <c r="F880" s="35" t="str">
        <f t="shared" si="161"/>
        <v>//</v>
      </c>
      <c r="G880" s="62"/>
      <c r="H880" s="62"/>
      <c r="I880" s="23" t="str">
        <f t="shared" si="167"/>
        <v/>
      </c>
      <c r="J880" s="62"/>
      <c r="K880" s="64"/>
      <c r="L880" s="64"/>
      <c r="M880" s="62"/>
      <c r="N880" s="23" t="str">
        <f>IFERROR(VLOOKUP($A880,②利用者名簿!$A:$D,3,0),"")</f>
        <v/>
      </c>
      <c r="O880" s="39" t="str">
        <f>IFERROR(2*①基本情報!$B$12*③入力シート!I880,"")</f>
        <v/>
      </c>
      <c r="P880" s="39" t="str">
        <f>IFERROR(N880*③入力シート!I880,"")</f>
        <v/>
      </c>
      <c r="Q880" s="23" t="str">
        <f>IFERROR(VLOOKUP($A880,②利用者名簿!$A:$D,4,0),"")</f>
        <v/>
      </c>
      <c r="S880" s="96">
        <f t="shared" si="168"/>
        <v>1</v>
      </c>
      <c r="T880" s="96" t="str">
        <f t="shared" si="162"/>
        <v/>
      </c>
      <c r="U880" s="96">
        <f t="shared" si="163"/>
        <v>0</v>
      </c>
      <c r="V880" s="96" t="str">
        <f t="shared" si="164"/>
        <v/>
      </c>
      <c r="W880" s="97" t="str">
        <f t="shared" si="165"/>
        <v/>
      </c>
      <c r="X880" s="96">
        <f t="shared" si="166"/>
        <v>0</v>
      </c>
      <c r="Y880" s="96" t="str">
        <f t="shared" si="171"/>
        <v/>
      </c>
      <c r="Z880" s="96" t="str">
        <f t="shared" si="169"/>
        <v>年0月</v>
      </c>
      <c r="AA880" s="96">
        <f t="shared" si="172"/>
        <v>2000</v>
      </c>
      <c r="AB880" s="96">
        <f t="shared" si="170"/>
        <v>2000</v>
      </c>
      <c r="AC880" s="96"/>
      <c r="AD880" s="96"/>
    </row>
    <row r="881" spans="1:30" ht="18.75" customHeight="1">
      <c r="A881" s="62"/>
      <c r="B881" s="23" t="str">
        <f>IFERROR(VLOOKUP($A881,②利用者名簿!$A:$D,2,0),"")</f>
        <v/>
      </c>
      <c r="C881" s="108" t="str">
        <f>IF(D881=0,"",IF(D881&gt;3,①基本情報!$B$5,①基本情報!$B$5+1))</f>
        <v/>
      </c>
      <c r="D881" s="65"/>
      <c r="E881" s="65"/>
      <c r="F881" s="35" t="str">
        <f t="shared" si="161"/>
        <v>//</v>
      </c>
      <c r="G881" s="62"/>
      <c r="H881" s="62"/>
      <c r="I881" s="23" t="str">
        <f t="shared" si="167"/>
        <v/>
      </c>
      <c r="J881" s="62"/>
      <c r="K881" s="64"/>
      <c r="L881" s="64"/>
      <c r="M881" s="62"/>
      <c r="N881" s="23" t="str">
        <f>IFERROR(VLOOKUP($A881,②利用者名簿!$A:$D,3,0),"")</f>
        <v/>
      </c>
      <c r="O881" s="39" t="str">
        <f>IFERROR(2*①基本情報!$B$12*③入力シート!I881,"")</f>
        <v/>
      </c>
      <c r="P881" s="39" t="str">
        <f>IFERROR(N881*③入力シート!I881,"")</f>
        <v/>
      </c>
      <c r="Q881" s="23" t="str">
        <f>IFERROR(VLOOKUP($A881,②利用者名簿!$A:$D,4,0),"")</f>
        <v/>
      </c>
      <c r="S881" s="96">
        <f t="shared" si="168"/>
        <v>1</v>
      </c>
      <c r="T881" s="96" t="str">
        <f t="shared" si="162"/>
        <v/>
      </c>
      <c r="U881" s="96">
        <f t="shared" si="163"/>
        <v>0</v>
      </c>
      <c r="V881" s="96" t="str">
        <f t="shared" si="164"/>
        <v/>
      </c>
      <c r="W881" s="97" t="str">
        <f t="shared" si="165"/>
        <v/>
      </c>
      <c r="X881" s="96">
        <f t="shared" si="166"/>
        <v>0</v>
      </c>
      <c r="Y881" s="96" t="str">
        <f t="shared" si="171"/>
        <v/>
      </c>
      <c r="Z881" s="96" t="str">
        <f t="shared" si="169"/>
        <v>年0月</v>
      </c>
      <c r="AA881" s="96">
        <f t="shared" si="172"/>
        <v>2000</v>
      </c>
      <c r="AB881" s="96">
        <f t="shared" si="170"/>
        <v>2000</v>
      </c>
      <c r="AC881" s="96"/>
      <c r="AD881" s="96"/>
    </row>
    <row r="882" spans="1:30" ht="18.75" customHeight="1">
      <c r="A882" s="62"/>
      <c r="B882" s="23" t="str">
        <f>IFERROR(VLOOKUP($A882,②利用者名簿!$A:$D,2,0),"")</f>
        <v/>
      </c>
      <c r="C882" s="108" t="str">
        <f>IF(D882=0,"",IF(D882&gt;3,①基本情報!$B$5,①基本情報!$B$5+1))</f>
        <v/>
      </c>
      <c r="D882" s="65"/>
      <c r="E882" s="65"/>
      <c r="F882" s="35" t="str">
        <f t="shared" si="161"/>
        <v>//</v>
      </c>
      <c r="G882" s="62"/>
      <c r="H882" s="62"/>
      <c r="I882" s="23" t="str">
        <f t="shared" si="167"/>
        <v/>
      </c>
      <c r="J882" s="62"/>
      <c r="K882" s="64"/>
      <c r="L882" s="64"/>
      <c r="M882" s="62"/>
      <c r="N882" s="23" t="str">
        <f>IFERROR(VLOOKUP($A882,②利用者名簿!$A:$D,3,0),"")</f>
        <v/>
      </c>
      <c r="O882" s="39" t="str">
        <f>IFERROR(2*①基本情報!$B$12*③入力シート!I882,"")</f>
        <v/>
      </c>
      <c r="P882" s="39" t="str">
        <f>IFERROR(N882*③入力シート!I882,"")</f>
        <v/>
      </c>
      <c r="Q882" s="23" t="str">
        <f>IFERROR(VLOOKUP($A882,②利用者名簿!$A:$D,4,0),"")</f>
        <v/>
      </c>
      <c r="S882" s="96">
        <f t="shared" si="168"/>
        <v>1</v>
      </c>
      <c r="T882" s="96" t="str">
        <f t="shared" si="162"/>
        <v/>
      </c>
      <c r="U882" s="96">
        <f t="shared" si="163"/>
        <v>0</v>
      </c>
      <c r="V882" s="96" t="str">
        <f t="shared" si="164"/>
        <v/>
      </c>
      <c r="W882" s="97" t="str">
        <f t="shared" si="165"/>
        <v/>
      </c>
      <c r="X882" s="96">
        <f t="shared" si="166"/>
        <v>0</v>
      </c>
      <c r="Y882" s="96" t="str">
        <f t="shared" si="171"/>
        <v/>
      </c>
      <c r="Z882" s="96" t="str">
        <f t="shared" si="169"/>
        <v>年0月</v>
      </c>
      <c r="AA882" s="96">
        <f t="shared" si="172"/>
        <v>2000</v>
      </c>
      <c r="AB882" s="96">
        <f t="shared" si="170"/>
        <v>2000</v>
      </c>
      <c r="AC882" s="96"/>
      <c r="AD882" s="96"/>
    </row>
    <row r="883" spans="1:30" ht="18.75" customHeight="1">
      <c r="A883" s="62"/>
      <c r="B883" s="23" t="str">
        <f>IFERROR(VLOOKUP($A883,②利用者名簿!$A:$D,2,0),"")</f>
        <v/>
      </c>
      <c r="C883" s="108" t="str">
        <f>IF(D883=0,"",IF(D883&gt;3,①基本情報!$B$5,①基本情報!$B$5+1))</f>
        <v/>
      </c>
      <c r="D883" s="65"/>
      <c r="E883" s="65"/>
      <c r="F883" s="35" t="str">
        <f t="shared" si="161"/>
        <v>//</v>
      </c>
      <c r="G883" s="62"/>
      <c r="H883" s="62"/>
      <c r="I883" s="23" t="str">
        <f t="shared" si="167"/>
        <v/>
      </c>
      <c r="J883" s="62"/>
      <c r="K883" s="64"/>
      <c r="L883" s="64"/>
      <c r="M883" s="62"/>
      <c r="N883" s="23" t="str">
        <f>IFERROR(VLOOKUP($A883,②利用者名簿!$A:$D,3,0),"")</f>
        <v/>
      </c>
      <c r="O883" s="39" t="str">
        <f>IFERROR(2*①基本情報!$B$12*③入力シート!I883,"")</f>
        <v/>
      </c>
      <c r="P883" s="39" t="str">
        <f>IFERROR(N883*③入力シート!I883,"")</f>
        <v/>
      </c>
      <c r="Q883" s="23" t="str">
        <f>IFERROR(VLOOKUP($A883,②利用者名簿!$A:$D,4,0),"")</f>
        <v/>
      </c>
      <c r="S883" s="96">
        <f t="shared" si="168"/>
        <v>1</v>
      </c>
      <c r="T883" s="96" t="str">
        <f t="shared" si="162"/>
        <v/>
      </c>
      <c r="U883" s="96">
        <f t="shared" si="163"/>
        <v>0</v>
      </c>
      <c r="V883" s="96" t="str">
        <f t="shared" si="164"/>
        <v/>
      </c>
      <c r="W883" s="97" t="str">
        <f t="shared" si="165"/>
        <v/>
      </c>
      <c r="X883" s="96">
        <f t="shared" si="166"/>
        <v>0</v>
      </c>
      <c r="Y883" s="96" t="str">
        <f t="shared" si="171"/>
        <v/>
      </c>
      <c r="Z883" s="96" t="str">
        <f t="shared" si="169"/>
        <v>年0月</v>
      </c>
      <c r="AA883" s="96">
        <f t="shared" si="172"/>
        <v>2000</v>
      </c>
      <c r="AB883" s="96">
        <f t="shared" si="170"/>
        <v>2000</v>
      </c>
      <c r="AC883" s="96"/>
      <c r="AD883" s="96"/>
    </row>
    <row r="884" spans="1:30" ht="18.75" customHeight="1">
      <c r="A884" s="62"/>
      <c r="B884" s="23" t="str">
        <f>IFERROR(VLOOKUP($A884,②利用者名簿!$A:$D,2,0),"")</f>
        <v/>
      </c>
      <c r="C884" s="108" t="str">
        <f>IF(D884=0,"",IF(D884&gt;3,①基本情報!$B$5,①基本情報!$B$5+1))</f>
        <v/>
      </c>
      <c r="D884" s="65"/>
      <c r="E884" s="65"/>
      <c r="F884" s="35" t="str">
        <f t="shared" si="161"/>
        <v>//</v>
      </c>
      <c r="G884" s="62"/>
      <c r="H884" s="62"/>
      <c r="I884" s="23" t="str">
        <f t="shared" si="167"/>
        <v/>
      </c>
      <c r="J884" s="62"/>
      <c r="K884" s="64"/>
      <c r="L884" s="64"/>
      <c r="M884" s="62"/>
      <c r="N884" s="23" t="str">
        <f>IFERROR(VLOOKUP($A884,②利用者名簿!$A:$D,3,0),"")</f>
        <v/>
      </c>
      <c r="O884" s="39" t="str">
        <f>IFERROR(2*①基本情報!$B$12*③入力シート!I884,"")</f>
        <v/>
      </c>
      <c r="P884" s="39" t="str">
        <f>IFERROR(N884*③入力シート!I884,"")</f>
        <v/>
      </c>
      <c r="Q884" s="23" t="str">
        <f>IFERROR(VLOOKUP($A884,②利用者名簿!$A:$D,4,0),"")</f>
        <v/>
      </c>
      <c r="S884" s="96">
        <f t="shared" si="168"/>
        <v>1</v>
      </c>
      <c r="T884" s="96" t="str">
        <f t="shared" si="162"/>
        <v/>
      </c>
      <c r="U884" s="96">
        <f t="shared" si="163"/>
        <v>0</v>
      </c>
      <c r="V884" s="96" t="str">
        <f t="shared" si="164"/>
        <v/>
      </c>
      <c r="W884" s="97" t="str">
        <f t="shared" si="165"/>
        <v/>
      </c>
      <c r="X884" s="96">
        <f t="shared" si="166"/>
        <v>0</v>
      </c>
      <c r="Y884" s="96" t="str">
        <f t="shared" si="171"/>
        <v/>
      </c>
      <c r="Z884" s="96" t="str">
        <f t="shared" si="169"/>
        <v>年0月</v>
      </c>
      <c r="AA884" s="96">
        <f t="shared" si="172"/>
        <v>2000</v>
      </c>
      <c r="AB884" s="96">
        <f t="shared" si="170"/>
        <v>2000</v>
      </c>
      <c r="AC884" s="96"/>
      <c r="AD884" s="96"/>
    </row>
    <row r="885" spans="1:30" ht="18.75" customHeight="1">
      <c r="A885" s="62"/>
      <c r="B885" s="23" t="str">
        <f>IFERROR(VLOOKUP($A885,②利用者名簿!$A:$D,2,0),"")</f>
        <v/>
      </c>
      <c r="C885" s="108" t="str">
        <f>IF(D885=0,"",IF(D885&gt;3,①基本情報!$B$5,①基本情報!$B$5+1))</f>
        <v/>
      </c>
      <c r="D885" s="65"/>
      <c r="E885" s="65"/>
      <c r="F885" s="35" t="str">
        <f t="shared" si="161"/>
        <v>//</v>
      </c>
      <c r="G885" s="62"/>
      <c r="H885" s="62"/>
      <c r="I885" s="23" t="str">
        <f t="shared" si="167"/>
        <v/>
      </c>
      <c r="J885" s="62"/>
      <c r="K885" s="64"/>
      <c r="L885" s="64"/>
      <c r="M885" s="62"/>
      <c r="N885" s="23" t="str">
        <f>IFERROR(VLOOKUP($A885,②利用者名簿!$A:$D,3,0),"")</f>
        <v/>
      </c>
      <c r="O885" s="39" t="str">
        <f>IFERROR(2*①基本情報!$B$12*③入力シート!I885,"")</f>
        <v/>
      </c>
      <c r="P885" s="39" t="str">
        <f>IFERROR(N885*③入力シート!I885,"")</f>
        <v/>
      </c>
      <c r="Q885" s="23" t="str">
        <f>IFERROR(VLOOKUP($A885,②利用者名簿!$A:$D,4,0),"")</f>
        <v/>
      </c>
      <c r="S885" s="96">
        <f t="shared" si="168"/>
        <v>1</v>
      </c>
      <c r="T885" s="96" t="str">
        <f t="shared" si="162"/>
        <v/>
      </c>
      <c r="U885" s="96">
        <f t="shared" si="163"/>
        <v>0</v>
      </c>
      <c r="V885" s="96" t="str">
        <f t="shared" si="164"/>
        <v/>
      </c>
      <c r="W885" s="97" t="str">
        <f t="shared" si="165"/>
        <v/>
      </c>
      <c r="X885" s="96">
        <f t="shared" si="166"/>
        <v>0</v>
      </c>
      <c r="Y885" s="96" t="str">
        <f t="shared" si="171"/>
        <v/>
      </c>
      <c r="Z885" s="96" t="str">
        <f t="shared" si="169"/>
        <v>年0月</v>
      </c>
      <c r="AA885" s="96">
        <f t="shared" si="172"/>
        <v>2000</v>
      </c>
      <c r="AB885" s="96">
        <f t="shared" si="170"/>
        <v>2000</v>
      </c>
      <c r="AC885" s="96"/>
      <c r="AD885" s="96"/>
    </row>
    <row r="886" spans="1:30" ht="18.75" customHeight="1">
      <c r="A886" s="62"/>
      <c r="B886" s="23" t="str">
        <f>IFERROR(VLOOKUP($A886,②利用者名簿!$A:$D,2,0),"")</f>
        <v/>
      </c>
      <c r="C886" s="108" t="str">
        <f>IF(D886=0,"",IF(D886&gt;3,①基本情報!$B$5,①基本情報!$B$5+1))</f>
        <v/>
      </c>
      <c r="D886" s="65"/>
      <c r="E886" s="65"/>
      <c r="F886" s="35" t="str">
        <f t="shared" ref="F886:F949" si="173">TEXT(CONCATENATE(C886,"/",D886,"/",E886),"aaa")</f>
        <v>//</v>
      </c>
      <c r="G886" s="62"/>
      <c r="H886" s="62"/>
      <c r="I886" s="23" t="str">
        <f t="shared" si="167"/>
        <v/>
      </c>
      <c r="J886" s="62"/>
      <c r="K886" s="64"/>
      <c r="L886" s="64"/>
      <c r="M886" s="62"/>
      <c r="N886" s="23" t="str">
        <f>IFERROR(VLOOKUP($A886,②利用者名簿!$A:$D,3,0),"")</f>
        <v/>
      </c>
      <c r="O886" s="39" t="str">
        <f>IFERROR(2*①基本情報!$B$12*③入力シート!I886,"")</f>
        <v/>
      </c>
      <c r="P886" s="39" t="str">
        <f>IFERROR(N886*③入力シート!I886,"")</f>
        <v/>
      </c>
      <c r="Q886" s="23" t="str">
        <f>IFERROR(VLOOKUP($A886,②利用者名簿!$A:$D,4,0),"")</f>
        <v/>
      </c>
      <c r="S886" s="96">
        <f t="shared" si="168"/>
        <v>1</v>
      </c>
      <c r="T886" s="96" t="str">
        <f t="shared" si="162"/>
        <v/>
      </c>
      <c r="U886" s="96">
        <f t="shared" si="163"/>
        <v>0</v>
      </c>
      <c r="V886" s="96" t="str">
        <f t="shared" si="164"/>
        <v/>
      </c>
      <c r="W886" s="97" t="str">
        <f t="shared" si="165"/>
        <v/>
      </c>
      <c r="X886" s="96">
        <f t="shared" si="166"/>
        <v>0</v>
      </c>
      <c r="Y886" s="96" t="str">
        <f t="shared" si="171"/>
        <v/>
      </c>
      <c r="Z886" s="96" t="str">
        <f t="shared" si="169"/>
        <v>年0月</v>
      </c>
      <c r="AA886" s="96">
        <f t="shared" si="172"/>
        <v>2000</v>
      </c>
      <c r="AB886" s="96">
        <f t="shared" si="170"/>
        <v>2000</v>
      </c>
      <c r="AC886" s="96"/>
      <c r="AD886" s="96"/>
    </row>
    <row r="887" spans="1:30" ht="18.75" customHeight="1">
      <c r="A887" s="62"/>
      <c r="B887" s="23" t="str">
        <f>IFERROR(VLOOKUP($A887,②利用者名簿!$A:$D,2,0),"")</f>
        <v/>
      </c>
      <c r="C887" s="108" t="str">
        <f>IF(D887=0,"",IF(D887&gt;3,①基本情報!$B$5,①基本情報!$B$5+1))</f>
        <v/>
      </c>
      <c r="D887" s="65"/>
      <c r="E887" s="65"/>
      <c r="F887" s="35" t="str">
        <f t="shared" si="173"/>
        <v>//</v>
      </c>
      <c r="G887" s="62"/>
      <c r="H887" s="62"/>
      <c r="I887" s="23" t="str">
        <f t="shared" si="167"/>
        <v/>
      </c>
      <c r="J887" s="62"/>
      <c r="K887" s="64"/>
      <c r="L887" s="64"/>
      <c r="M887" s="62"/>
      <c r="N887" s="23" t="str">
        <f>IFERROR(VLOOKUP($A887,②利用者名簿!$A:$D,3,0),"")</f>
        <v/>
      </c>
      <c r="O887" s="39" t="str">
        <f>IFERROR(2*①基本情報!$B$12*③入力シート!I887,"")</f>
        <v/>
      </c>
      <c r="P887" s="39" t="str">
        <f>IFERROR(N887*③入力シート!I887,"")</f>
        <v/>
      </c>
      <c r="Q887" s="23" t="str">
        <f>IFERROR(VLOOKUP($A887,②利用者名簿!$A:$D,4,0),"")</f>
        <v/>
      </c>
      <c r="S887" s="96">
        <f t="shared" si="168"/>
        <v>1</v>
      </c>
      <c r="T887" s="96" t="str">
        <f t="shared" si="162"/>
        <v/>
      </c>
      <c r="U887" s="96">
        <f t="shared" si="163"/>
        <v>0</v>
      </c>
      <c r="V887" s="96" t="str">
        <f t="shared" si="164"/>
        <v/>
      </c>
      <c r="W887" s="97" t="str">
        <f t="shared" si="165"/>
        <v/>
      </c>
      <c r="X887" s="96">
        <f t="shared" si="166"/>
        <v>0</v>
      </c>
      <c r="Y887" s="96" t="str">
        <f t="shared" si="171"/>
        <v/>
      </c>
      <c r="Z887" s="96" t="str">
        <f t="shared" si="169"/>
        <v>年0月</v>
      </c>
      <c r="AA887" s="96">
        <f t="shared" si="172"/>
        <v>2000</v>
      </c>
      <c r="AB887" s="96">
        <f t="shared" si="170"/>
        <v>2000</v>
      </c>
      <c r="AC887" s="96"/>
      <c r="AD887" s="96"/>
    </row>
    <row r="888" spans="1:30" ht="18.75" customHeight="1">
      <c r="A888" s="62"/>
      <c r="B888" s="23" t="str">
        <f>IFERROR(VLOOKUP($A888,②利用者名簿!$A:$D,2,0),"")</f>
        <v/>
      </c>
      <c r="C888" s="108" t="str">
        <f>IF(D888=0,"",IF(D888&gt;3,①基本情報!$B$5,①基本情報!$B$5+1))</f>
        <v/>
      </c>
      <c r="D888" s="65"/>
      <c r="E888" s="65"/>
      <c r="F888" s="35" t="str">
        <f t="shared" si="173"/>
        <v>//</v>
      </c>
      <c r="G888" s="62"/>
      <c r="H888" s="62"/>
      <c r="I888" s="23" t="str">
        <f t="shared" si="167"/>
        <v/>
      </c>
      <c r="J888" s="62"/>
      <c r="K888" s="64"/>
      <c r="L888" s="64"/>
      <c r="M888" s="62"/>
      <c r="N888" s="23" t="str">
        <f>IFERROR(VLOOKUP($A888,②利用者名簿!$A:$D,3,0),"")</f>
        <v/>
      </c>
      <c r="O888" s="39" t="str">
        <f>IFERROR(2*①基本情報!$B$12*③入力シート!I888,"")</f>
        <v/>
      </c>
      <c r="P888" s="39" t="str">
        <f>IFERROR(N888*③入力シート!I888,"")</f>
        <v/>
      </c>
      <c r="Q888" s="23" t="str">
        <f>IFERROR(VLOOKUP($A888,②利用者名簿!$A:$D,4,0),"")</f>
        <v/>
      </c>
      <c r="S888" s="96">
        <f t="shared" si="168"/>
        <v>1</v>
      </c>
      <c r="T888" s="96" t="str">
        <f t="shared" si="162"/>
        <v/>
      </c>
      <c r="U888" s="96">
        <f t="shared" si="163"/>
        <v>0</v>
      </c>
      <c r="V888" s="96" t="str">
        <f t="shared" si="164"/>
        <v/>
      </c>
      <c r="W888" s="97" t="str">
        <f t="shared" si="165"/>
        <v/>
      </c>
      <c r="X888" s="96">
        <f t="shared" si="166"/>
        <v>0</v>
      </c>
      <c r="Y888" s="96" t="str">
        <f t="shared" si="171"/>
        <v/>
      </c>
      <c r="Z888" s="96" t="str">
        <f t="shared" si="169"/>
        <v>年0月</v>
      </c>
      <c r="AA888" s="96">
        <f t="shared" si="172"/>
        <v>2000</v>
      </c>
      <c r="AB888" s="96">
        <f t="shared" si="170"/>
        <v>2000</v>
      </c>
      <c r="AC888" s="96"/>
      <c r="AD888" s="96"/>
    </row>
    <row r="889" spans="1:30" ht="18.75" customHeight="1">
      <c r="A889" s="62"/>
      <c r="B889" s="23" t="str">
        <f>IFERROR(VLOOKUP($A889,②利用者名簿!$A:$D,2,0),"")</f>
        <v/>
      </c>
      <c r="C889" s="108" t="str">
        <f>IF(D889=0,"",IF(D889&gt;3,①基本情報!$B$5,①基本情報!$B$5+1))</f>
        <v/>
      </c>
      <c r="D889" s="65"/>
      <c r="E889" s="65"/>
      <c r="F889" s="35" t="str">
        <f t="shared" si="173"/>
        <v>//</v>
      </c>
      <c r="G889" s="62"/>
      <c r="H889" s="62"/>
      <c r="I889" s="23" t="str">
        <f t="shared" si="167"/>
        <v/>
      </c>
      <c r="J889" s="62"/>
      <c r="K889" s="64"/>
      <c r="L889" s="64"/>
      <c r="M889" s="62"/>
      <c r="N889" s="23" t="str">
        <f>IFERROR(VLOOKUP($A889,②利用者名簿!$A:$D,3,0),"")</f>
        <v/>
      </c>
      <c r="O889" s="39" t="str">
        <f>IFERROR(2*①基本情報!$B$12*③入力シート!I889,"")</f>
        <v/>
      </c>
      <c r="P889" s="39" t="str">
        <f>IFERROR(N889*③入力シート!I889,"")</f>
        <v/>
      </c>
      <c r="Q889" s="23" t="str">
        <f>IFERROR(VLOOKUP($A889,②利用者名簿!$A:$D,4,0),"")</f>
        <v/>
      </c>
      <c r="S889" s="96">
        <f t="shared" si="168"/>
        <v>1</v>
      </c>
      <c r="T889" s="96" t="str">
        <f t="shared" si="162"/>
        <v/>
      </c>
      <c r="U889" s="96">
        <f t="shared" si="163"/>
        <v>0</v>
      </c>
      <c r="V889" s="96" t="str">
        <f t="shared" si="164"/>
        <v/>
      </c>
      <c r="W889" s="97" t="str">
        <f t="shared" si="165"/>
        <v/>
      </c>
      <c r="X889" s="96">
        <f t="shared" si="166"/>
        <v>0</v>
      </c>
      <c r="Y889" s="96" t="str">
        <f t="shared" si="171"/>
        <v/>
      </c>
      <c r="Z889" s="96" t="str">
        <f t="shared" si="169"/>
        <v>年0月</v>
      </c>
      <c r="AA889" s="96">
        <f t="shared" si="172"/>
        <v>2000</v>
      </c>
      <c r="AB889" s="96">
        <f t="shared" si="170"/>
        <v>2000</v>
      </c>
      <c r="AC889" s="96"/>
      <c r="AD889" s="96"/>
    </row>
    <row r="890" spans="1:30" ht="18.75" customHeight="1">
      <c r="A890" s="62"/>
      <c r="B890" s="23" t="str">
        <f>IFERROR(VLOOKUP($A890,②利用者名簿!$A:$D,2,0),"")</f>
        <v/>
      </c>
      <c r="C890" s="108" t="str">
        <f>IF(D890=0,"",IF(D890&gt;3,①基本情報!$B$5,①基本情報!$B$5+1))</f>
        <v/>
      </c>
      <c r="D890" s="65"/>
      <c r="E890" s="65"/>
      <c r="F890" s="35" t="str">
        <f t="shared" si="173"/>
        <v>//</v>
      </c>
      <c r="G890" s="62"/>
      <c r="H890" s="62"/>
      <c r="I890" s="23" t="str">
        <f t="shared" si="167"/>
        <v/>
      </c>
      <c r="J890" s="62"/>
      <c r="K890" s="64"/>
      <c r="L890" s="64"/>
      <c r="M890" s="62"/>
      <c r="N890" s="23" t="str">
        <f>IFERROR(VLOOKUP($A890,②利用者名簿!$A:$D,3,0),"")</f>
        <v/>
      </c>
      <c r="O890" s="39" t="str">
        <f>IFERROR(2*①基本情報!$B$12*③入力シート!I890,"")</f>
        <v/>
      </c>
      <c r="P890" s="39" t="str">
        <f>IFERROR(N890*③入力シート!I890,"")</f>
        <v/>
      </c>
      <c r="Q890" s="23" t="str">
        <f>IFERROR(VLOOKUP($A890,②利用者名簿!$A:$D,4,0),"")</f>
        <v/>
      </c>
      <c r="S890" s="96">
        <f t="shared" si="168"/>
        <v>1</v>
      </c>
      <c r="T890" s="96" t="str">
        <f t="shared" si="162"/>
        <v/>
      </c>
      <c r="U890" s="96">
        <f t="shared" si="163"/>
        <v>0</v>
      </c>
      <c r="V890" s="96" t="str">
        <f t="shared" si="164"/>
        <v/>
      </c>
      <c r="W890" s="97" t="str">
        <f t="shared" si="165"/>
        <v/>
      </c>
      <c r="X890" s="96">
        <f t="shared" si="166"/>
        <v>0</v>
      </c>
      <c r="Y890" s="96" t="str">
        <f t="shared" si="171"/>
        <v/>
      </c>
      <c r="Z890" s="96" t="str">
        <f t="shared" si="169"/>
        <v>年0月</v>
      </c>
      <c r="AA890" s="96">
        <f t="shared" si="172"/>
        <v>2000</v>
      </c>
      <c r="AB890" s="96">
        <f t="shared" si="170"/>
        <v>2000</v>
      </c>
      <c r="AC890" s="96"/>
      <c r="AD890" s="96"/>
    </row>
    <row r="891" spans="1:30" ht="18.75" customHeight="1">
      <c r="A891" s="62"/>
      <c r="B891" s="23" t="str">
        <f>IFERROR(VLOOKUP($A891,②利用者名簿!$A:$D,2,0),"")</f>
        <v/>
      </c>
      <c r="C891" s="108" t="str">
        <f>IF(D891=0,"",IF(D891&gt;3,①基本情報!$B$5,①基本情報!$B$5+1))</f>
        <v/>
      </c>
      <c r="D891" s="65"/>
      <c r="E891" s="65"/>
      <c r="F891" s="35" t="str">
        <f t="shared" si="173"/>
        <v>//</v>
      </c>
      <c r="G891" s="62"/>
      <c r="H891" s="62"/>
      <c r="I891" s="23" t="str">
        <f t="shared" si="167"/>
        <v/>
      </c>
      <c r="J891" s="62"/>
      <c r="K891" s="64"/>
      <c r="L891" s="64"/>
      <c r="M891" s="62"/>
      <c r="N891" s="23" t="str">
        <f>IFERROR(VLOOKUP($A891,②利用者名簿!$A:$D,3,0),"")</f>
        <v/>
      </c>
      <c r="O891" s="39" t="str">
        <f>IFERROR(2*①基本情報!$B$12*③入力シート!I891,"")</f>
        <v/>
      </c>
      <c r="P891" s="39" t="str">
        <f>IFERROR(N891*③入力シート!I891,"")</f>
        <v/>
      </c>
      <c r="Q891" s="23" t="str">
        <f>IFERROR(VLOOKUP($A891,②利用者名簿!$A:$D,4,0),"")</f>
        <v/>
      </c>
      <c r="S891" s="96">
        <f t="shared" si="168"/>
        <v>1</v>
      </c>
      <c r="T891" s="96" t="str">
        <f t="shared" si="162"/>
        <v/>
      </c>
      <c r="U891" s="96">
        <f t="shared" si="163"/>
        <v>0</v>
      </c>
      <c r="V891" s="96" t="str">
        <f t="shared" si="164"/>
        <v/>
      </c>
      <c r="W891" s="97" t="str">
        <f t="shared" si="165"/>
        <v/>
      </c>
      <c r="X891" s="96">
        <f t="shared" si="166"/>
        <v>0</v>
      </c>
      <c r="Y891" s="96" t="str">
        <f t="shared" si="171"/>
        <v/>
      </c>
      <c r="Z891" s="96" t="str">
        <f t="shared" si="169"/>
        <v>年0月</v>
      </c>
      <c r="AA891" s="96">
        <f t="shared" si="172"/>
        <v>2000</v>
      </c>
      <c r="AB891" s="96">
        <f t="shared" si="170"/>
        <v>2000</v>
      </c>
      <c r="AC891" s="96"/>
      <c r="AD891" s="96"/>
    </row>
    <row r="892" spans="1:30" ht="18.75" customHeight="1">
      <c r="A892" s="62"/>
      <c r="B892" s="23" t="str">
        <f>IFERROR(VLOOKUP($A892,②利用者名簿!$A:$D,2,0),"")</f>
        <v/>
      </c>
      <c r="C892" s="108" t="str">
        <f>IF(D892=0,"",IF(D892&gt;3,①基本情報!$B$5,①基本情報!$B$5+1))</f>
        <v/>
      </c>
      <c r="D892" s="65"/>
      <c r="E892" s="65"/>
      <c r="F892" s="35" t="str">
        <f t="shared" si="173"/>
        <v>//</v>
      </c>
      <c r="G892" s="62"/>
      <c r="H892" s="62"/>
      <c r="I892" s="23" t="str">
        <f t="shared" si="167"/>
        <v/>
      </c>
      <c r="J892" s="62"/>
      <c r="K892" s="64"/>
      <c r="L892" s="64"/>
      <c r="M892" s="62"/>
      <c r="N892" s="23" t="str">
        <f>IFERROR(VLOOKUP($A892,②利用者名簿!$A:$D,3,0),"")</f>
        <v/>
      </c>
      <c r="O892" s="39" t="str">
        <f>IFERROR(2*①基本情報!$B$12*③入力シート!I892,"")</f>
        <v/>
      </c>
      <c r="P892" s="39" t="str">
        <f>IFERROR(N892*③入力シート!I892,"")</f>
        <v/>
      </c>
      <c r="Q892" s="23" t="str">
        <f>IFERROR(VLOOKUP($A892,②利用者名簿!$A:$D,4,0),"")</f>
        <v/>
      </c>
      <c r="S892" s="96">
        <f t="shared" si="168"/>
        <v>1</v>
      </c>
      <c r="T892" s="96" t="str">
        <f t="shared" si="162"/>
        <v/>
      </c>
      <c r="U892" s="96">
        <f t="shared" si="163"/>
        <v>0</v>
      </c>
      <c r="V892" s="96" t="str">
        <f t="shared" si="164"/>
        <v/>
      </c>
      <c r="W892" s="97" t="str">
        <f t="shared" si="165"/>
        <v/>
      </c>
      <c r="X892" s="96">
        <f t="shared" si="166"/>
        <v>0</v>
      </c>
      <c r="Y892" s="96" t="str">
        <f t="shared" si="171"/>
        <v/>
      </c>
      <c r="Z892" s="96" t="str">
        <f t="shared" si="169"/>
        <v>年0月</v>
      </c>
      <c r="AA892" s="96">
        <f t="shared" si="172"/>
        <v>2000</v>
      </c>
      <c r="AB892" s="96">
        <f t="shared" si="170"/>
        <v>2000</v>
      </c>
      <c r="AC892" s="96"/>
      <c r="AD892" s="96"/>
    </row>
    <row r="893" spans="1:30" ht="18.75" customHeight="1">
      <c r="A893" s="62"/>
      <c r="B893" s="23" t="str">
        <f>IFERROR(VLOOKUP($A893,②利用者名簿!$A:$D,2,0),"")</f>
        <v/>
      </c>
      <c r="C893" s="108" t="str">
        <f>IF(D893=0,"",IF(D893&gt;3,①基本情報!$B$5,①基本情報!$B$5+1))</f>
        <v/>
      </c>
      <c r="D893" s="65"/>
      <c r="E893" s="65"/>
      <c r="F893" s="35" t="str">
        <f t="shared" si="173"/>
        <v>//</v>
      </c>
      <c r="G893" s="62"/>
      <c r="H893" s="62"/>
      <c r="I893" s="23" t="str">
        <f t="shared" si="167"/>
        <v/>
      </c>
      <c r="J893" s="62"/>
      <c r="K893" s="64"/>
      <c r="L893" s="64"/>
      <c r="M893" s="62"/>
      <c r="N893" s="23" t="str">
        <f>IFERROR(VLOOKUP($A893,②利用者名簿!$A:$D,3,0),"")</f>
        <v/>
      </c>
      <c r="O893" s="39" t="str">
        <f>IFERROR(2*①基本情報!$B$12*③入力シート!I893,"")</f>
        <v/>
      </c>
      <c r="P893" s="39" t="str">
        <f>IFERROR(N893*③入力シート!I893,"")</f>
        <v/>
      </c>
      <c r="Q893" s="23" t="str">
        <f>IFERROR(VLOOKUP($A893,②利用者名簿!$A:$D,4,0),"")</f>
        <v/>
      </c>
      <c r="S893" s="96">
        <f t="shared" si="168"/>
        <v>1</v>
      </c>
      <c r="T893" s="96" t="str">
        <f t="shared" si="162"/>
        <v/>
      </c>
      <c r="U893" s="96">
        <f t="shared" si="163"/>
        <v>0</v>
      </c>
      <c r="V893" s="96" t="str">
        <f t="shared" si="164"/>
        <v/>
      </c>
      <c r="W893" s="97" t="str">
        <f t="shared" si="165"/>
        <v/>
      </c>
      <c r="X893" s="96">
        <f t="shared" si="166"/>
        <v>0</v>
      </c>
      <c r="Y893" s="96" t="str">
        <f t="shared" si="171"/>
        <v/>
      </c>
      <c r="Z893" s="96" t="str">
        <f t="shared" si="169"/>
        <v>年0月</v>
      </c>
      <c r="AA893" s="96">
        <f t="shared" si="172"/>
        <v>2000</v>
      </c>
      <c r="AB893" s="96">
        <f t="shared" si="170"/>
        <v>2000</v>
      </c>
      <c r="AC893" s="96"/>
      <c r="AD893" s="96"/>
    </row>
    <row r="894" spans="1:30" ht="18.75" customHeight="1">
      <c r="A894" s="62"/>
      <c r="B894" s="23" t="str">
        <f>IFERROR(VLOOKUP($A894,②利用者名簿!$A:$D,2,0),"")</f>
        <v/>
      </c>
      <c r="C894" s="108" t="str">
        <f>IF(D894=0,"",IF(D894&gt;3,①基本情報!$B$5,①基本情報!$B$5+1))</f>
        <v/>
      </c>
      <c r="D894" s="65"/>
      <c r="E894" s="65"/>
      <c r="F894" s="35" t="str">
        <f t="shared" si="173"/>
        <v>//</v>
      </c>
      <c r="G894" s="62"/>
      <c r="H894" s="62"/>
      <c r="I894" s="23" t="str">
        <f t="shared" si="167"/>
        <v/>
      </c>
      <c r="J894" s="62"/>
      <c r="K894" s="64"/>
      <c r="L894" s="64"/>
      <c r="M894" s="62"/>
      <c r="N894" s="23" t="str">
        <f>IFERROR(VLOOKUP($A894,②利用者名簿!$A:$D,3,0),"")</f>
        <v/>
      </c>
      <c r="O894" s="39" t="str">
        <f>IFERROR(2*①基本情報!$B$12*③入力シート!I894,"")</f>
        <v/>
      </c>
      <c r="P894" s="39" t="str">
        <f>IFERROR(N894*③入力シート!I894,"")</f>
        <v/>
      </c>
      <c r="Q894" s="23" t="str">
        <f>IFERROR(VLOOKUP($A894,②利用者名簿!$A:$D,4,0),"")</f>
        <v/>
      </c>
      <c r="S894" s="96">
        <f t="shared" si="168"/>
        <v>1</v>
      </c>
      <c r="T894" s="96" t="str">
        <f t="shared" si="162"/>
        <v/>
      </c>
      <c r="U894" s="96">
        <f t="shared" si="163"/>
        <v>0</v>
      </c>
      <c r="V894" s="96" t="str">
        <f t="shared" si="164"/>
        <v/>
      </c>
      <c r="W894" s="97" t="str">
        <f t="shared" si="165"/>
        <v/>
      </c>
      <c r="X894" s="96">
        <f t="shared" si="166"/>
        <v>0</v>
      </c>
      <c r="Y894" s="96" t="str">
        <f t="shared" si="171"/>
        <v/>
      </c>
      <c r="Z894" s="96" t="str">
        <f t="shared" si="169"/>
        <v>年0月</v>
      </c>
      <c r="AA894" s="96">
        <f t="shared" si="172"/>
        <v>2000</v>
      </c>
      <c r="AB894" s="96">
        <f t="shared" si="170"/>
        <v>2000</v>
      </c>
      <c r="AC894" s="96"/>
      <c r="AD894" s="96"/>
    </row>
    <row r="895" spans="1:30" ht="18.75" customHeight="1">
      <c r="A895" s="62"/>
      <c r="B895" s="23" t="str">
        <f>IFERROR(VLOOKUP($A895,②利用者名簿!$A:$D,2,0),"")</f>
        <v/>
      </c>
      <c r="C895" s="108" t="str">
        <f>IF(D895=0,"",IF(D895&gt;3,①基本情報!$B$5,①基本情報!$B$5+1))</f>
        <v/>
      </c>
      <c r="D895" s="65"/>
      <c r="E895" s="65"/>
      <c r="F895" s="35" t="str">
        <f t="shared" si="173"/>
        <v>//</v>
      </c>
      <c r="G895" s="62"/>
      <c r="H895" s="62"/>
      <c r="I895" s="23" t="str">
        <f t="shared" si="167"/>
        <v/>
      </c>
      <c r="J895" s="62"/>
      <c r="K895" s="64"/>
      <c r="L895" s="64"/>
      <c r="M895" s="62"/>
      <c r="N895" s="23" t="str">
        <f>IFERROR(VLOOKUP($A895,②利用者名簿!$A:$D,3,0),"")</f>
        <v/>
      </c>
      <c r="O895" s="39" t="str">
        <f>IFERROR(2*①基本情報!$B$12*③入力シート!I895,"")</f>
        <v/>
      </c>
      <c r="P895" s="39" t="str">
        <f>IFERROR(N895*③入力シート!I895,"")</f>
        <v/>
      </c>
      <c r="Q895" s="23" t="str">
        <f>IFERROR(VLOOKUP($A895,②利用者名簿!$A:$D,4,0),"")</f>
        <v/>
      </c>
      <c r="S895" s="96">
        <f t="shared" si="168"/>
        <v>1</v>
      </c>
      <c r="T895" s="96" t="str">
        <f t="shared" si="162"/>
        <v/>
      </c>
      <c r="U895" s="96">
        <f t="shared" si="163"/>
        <v>0</v>
      </c>
      <c r="V895" s="96" t="str">
        <f t="shared" si="164"/>
        <v/>
      </c>
      <c r="W895" s="97" t="str">
        <f t="shared" si="165"/>
        <v/>
      </c>
      <c r="X895" s="96">
        <f t="shared" si="166"/>
        <v>0</v>
      </c>
      <c r="Y895" s="96" t="str">
        <f t="shared" si="171"/>
        <v/>
      </c>
      <c r="Z895" s="96" t="str">
        <f t="shared" si="169"/>
        <v>年0月</v>
      </c>
      <c r="AA895" s="96">
        <f t="shared" si="172"/>
        <v>2000</v>
      </c>
      <c r="AB895" s="96">
        <f t="shared" si="170"/>
        <v>2000</v>
      </c>
      <c r="AC895" s="96"/>
      <c r="AD895" s="96"/>
    </row>
    <row r="896" spans="1:30" ht="18.75" customHeight="1">
      <c r="A896" s="62"/>
      <c r="B896" s="23" t="str">
        <f>IFERROR(VLOOKUP($A896,②利用者名簿!$A:$D,2,0),"")</f>
        <v/>
      </c>
      <c r="C896" s="108" t="str">
        <f>IF(D896=0,"",IF(D896&gt;3,①基本情報!$B$5,①基本情報!$B$5+1))</f>
        <v/>
      </c>
      <c r="D896" s="65"/>
      <c r="E896" s="65"/>
      <c r="F896" s="35" t="str">
        <f t="shared" si="173"/>
        <v>//</v>
      </c>
      <c r="G896" s="62"/>
      <c r="H896" s="62"/>
      <c r="I896" s="23" t="str">
        <f t="shared" si="167"/>
        <v/>
      </c>
      <c r="J896" s="62"/>
      <c r="K896" s="64"/>
      <c r="L896" s="64"/>
      <c r="M896" s="62"/>
      <c r="N896" s="23" t="str">
        <f>IFERROR(VLOOKUP($A896,②利用者名簿!$A:$D,3,0),"")</f>
        <v/>
      </c>
      <c r="O896" s="39" t="str">
        <f>IFERROR(2*①基本情報!$B$12*③入力シート!I896,"")</f>
        <v/>
      </c>
      <c r="P896" s="39" t="str">
        <f>IFERROR(N896*③入力シート!I896,"")</f>
        <v/>
      </c>
      <c r="Q896" s="23" t="str">
        <f>IFERROR(VLOOKUP($A896,②利用者名簿!$A:$D,4,0),"")</f>
        <v/>
      </c>
      <c r="S896" s="96">
        <f t="shared" si="168"/>
        <v>1</v>
      </c>
      <c r="T896" s="96" t="str">
        <f t="shared" si="162"/>
        <v/>
      </c>
      <c r="U896" s="96">
        <f t="shared" si="163"/>
        <v>0</v>
      </c>
      <c r="V896" s="96" t="str">
        <f t="shared" si="164"/>
        <v/>
      </c>
      <c r="W896" s="97" t="str">
        <f t="shared" si="165"/>
        <v/>
      </c>
      <c r="X896" s="96">
        <f t="shared" si="166"/>
        <v>0</v>
      </c>
      <c r="Y896" s="96" t="str">
        <f t="shared" si="171"/>
        <v/>
      </c>
      <c r="Z896" s="96" t="str">
        <f t="shared" si="169"/>
        <v>年0月</v>
      </c>
      <c r="AA896" s="96">
        <f t="shared" si="172"/>
        <v>2000</v>
      </c>
      <c r="AB896" s="96">
        <f t="shared" si="170"/>
        <v>2000</v>
      </c>
      <c r="AC896" s="96"/>
      <c r="AD896" s="96"/>
    </row>
    <row r="897" spans="1:30" ht="18.75" customHeight="1">
      <c r="A897" s="62"/>
      <c r="B897" s="23" t="str">
        <f>IFERROR(VLOOKUP($A897,②利用者名簿!$A:$D,2,0),"")</f>
        <v/>
      </c>
      <c r="C897" s="108" t="str">
        <f>IF(D897=0,"",IF(D897&gt;3,①基本情報!$B$5,①基本情報!$B$5+1))</f>
        <v/>
      </c>
      <c r="D897" s="65"/>
      <c r="E897" s="65"/>
      <c r="F897" s="35" t="str">
        <f t="shared" si="173"/>
        <v>//</v>
      </c>
      <c r="G897" s="62"/>
      <c r="H897" s="62"/>
      <c r="I897" s="23" t="str">
        <f t="shared" si="167"/>
        <v/>
      </c>
      <c r="J897" s="62"/>
      <c r="K897" s="64"/>
      <c r="L897" s="64"/>
      <c r="M897" s="62"/>
      <c r="N897" s="23" t="str">
        <f>IFERROR(VLOOKUP($A897,②利用者名簿!$A:$D,3,0),"")</f>
        <v/>
      </c>
      <c r="O897" s="39" t="str">
        <f>IFERROR(2*①基本情報!$B$12*③入力シート!I897,"")</f>
        <v/>
      </c>
      <c r="P897" s="39" t="str">
        <f>IFERROR(N897*③入力シート!I897,"")</f>
        <v/>
      </c>
      <c r="Q897" s="23" t="str">
        <f>IFERROR(VLOOKUP($A897,②利用者名簿!$A:$D,4,0),"")</f>
        <v/>
      </c>
      <c r="S897" s="96">
        <f t="shared" si="168"/>
        <v>1</v>
      </c>
      <c r="T897" s="96" t="str">
        <f t="shared" si="162"/>
        <v/>
      </c>
      <c r="U897" s="96">
        <f t="shared" si="163"/>
        <v>0</v>
      </c>
      <c r="V897" s="96" t="str">
        <f t="shared" si="164"/>
        <v/>
      </c>
      <c r="W897" s="97" t="str">
        <f t="shared" si="165"/>
        <v/>
      </c>
      <c r="X897" s="96">
        <f t="shared" si="166"/>
        <v>0</v>
      </c>
      <c r="Y897" s="96" t="str">
        <f t="shared" si="171"/>
        <v/>
      </c>
      <c r="Z897" s="96" t="str">
        <f t="shared" si="169"/>
        <v>年0月</v>
      </c>
      <c r="AA897" s="96">
        <f t="shared" si="172"/>
        <v>2000</v>
      </c>
      <c r="AB897" s="96">
        <f t="shared" si="170"/>
        <v>2000</v>
      </c>
      <c r="AC897" s="96"/>
      <c r="AD897" s="96"/>
    </row>
    <row r="898" spans="1:30" ht="18.75" customHeight="1">
      <c r="A898" s="62"/>
      <c r="B898" s="23" t="str">
        <f>IFERROR(VLOOKUP($A898,②利用者名簿!$A:$D,2,0),"")</f>
        <v/>
      </c>
      <c r="C898" s="108" t="str">
        <f>IF(D898=0,"",IF(D898&gt;3,①基本情報!$B$5,①基本情報!$B$5+1))</f>
        <v/>
      </c>
      <c r="D898" s="65"/>
      <c r="E898" s="65"/>
      <c r="F898" s="35" t="str">
        <f t="shared" si="173"/>
        <v>//</v>
      </c>
      <c r="G898" s="62"/>
      <c r="H898" s="62"/>
      <c r="I898" s="23" t="str">
        <f t="shared" si="167"/>
        <v/>
      </c>
      <c r="J898" s="62"/>
      <c r="K898" s="64"/>
      <c r="L898" s="64"/>
      <c r="M898" s="62"/>
      <c r="N898" s="23" t="str">
        <f>IFERROR(VLOOKUP($A898,②利用者名簿!$A:$D,3,0),"")</f>
        <v/>
      </c>
      <c r="O898" s="39" t="str">
        <f>IFERROR(2*①基本情報!$B$12*③入力シート!I898,"")</f>
        <v/>
      </c>
      <c r="P898" s="39" t="str">
        <f>IFERROR(N898*③入力シート!I898,"")</f>
        <v/>
      </c>
      <c r="Q898" s="23" t="str">
        <f>IFERROR(VLOOKUP($A898,②利用者名簿!$A:$D,4,0),"")</f>
        <v/>
      </c>
      <c r="S898" s="96">
        <f t="shared" si="168"/>
        <v>1</v>
      </c>
      <c r="T898" s="96" t="str">
        <f t="shared" si="162"/>
        <v/>
      </c>
      <c r="U898" s="96">
        <f t="shared" si="163"/>
        <v>0</v>
      </c>
      <c r="V898" s="96" t="str">
        <f t="shared" si="164"/>
        <v/>
      </c>
      <c r="W898" s="97" t="str">
        <f t="shared" si="165"/>
        <v/>
      </c>
      <c r="X898" s="96">
        <f t="shared" si="166"/>
        <v>0</v>
      </c>
      <c r="Y898" s="96" t="str">
        <f t="shared" si="171"/>
        <v/>
      </c>
      <c r="Z898" s="96" t="str">
        <f t="shared" si="169"/>
        <v>年0月</v>
      </c>
      <c r="AA898" s="96">
        <f t="shared" si="172"/>
        <v>2000</v>
      </c>
      <c r="AB898" s="96">
        <f t="shared" si="170"/>
        <v>2000</v>
      </c>
      <c r="AC898" s="96"/>
      <c r="AD898" s="96"/>
    </row>
    <row r="899" spans="1:30" ht="18.75" customHeight="1">
      <c r="A899" s="62"/>
      <c r="B899" s="23" t="str">
        <f>IFERROR(VLOOKUP($A899,②利用者名簿!$A:$D,2,0),"")</f>
        <v/>
      </c>
      <c r="C899" s="108" t="str">
        <f>IF(D899=0,"",IF(D899&gt;3,①基本情報!$B$5,①基本情報!$B$5+1))</f>
        <v/>
      </c>
      <c r="D899" s="65"/>
      <c r="E899" s="65"/>
      <c r="F899" s="35" t="str">
        <f t="shared" si="173"/>
        <v>//</v>
      </c>
      <c r="G899" s="62"/>
      <c r="H899" s="62"/>
      <c r="I899" s="23" t="str">
        <f t="shared" si="167"/>
        <v/>
      </c>
      <c r="J899" s="62"/>
      <c r="K899" s="64"/>
      <c r="L899" s="64"/>
      <c r="M899" s="62"/>
      <c r="N899" s="23" t="str">
        <f>IFERROR(VLOOKUP($A899,②利用者名簿!$A:$D,3,0),"")</f>
        <v/>
      </c>
      <c r="O899" s="39" t="str">
        <f>IFERROR(2*①基本情報!$B$12*③入力シート!I899,"")</f>
        <v/>
      </c>
      <c r="P899" s="39" t="str">
        <f>IFERROR(N899*③入力シート!I899,"")</f>
        <v/>
      </c>
      <c r="Q899" s="23" t="str">
        <f>IFERROR(VLOOKUP($A899,②利用者名簿!$A:$D,4,0),"")</f>
        <v/>
      </c>
      <c r="S899" s="96">
        <f t="shared" si="168"/>
        <v>1</v>
      </c>
      <c r="T899" s="96" t="str">
        <f t="shared" si="162"/>
        <v/>
      </c>
      <c r="U899" s="96">
        <f t="shared" si="163"/>
        <v>0</v>
      </c>
      <c r="V899" s="96" t="str">
        <f t="shared" si="164"/>
        <v/>
      </c>
      <c r="W899" s="97" t="str">
        <f t="shared" si="165"/>
        <v/>
      </c>
      <c r="X899" s="96">
        <f t="shared" si="166"/>
        <v>0</v>
      </c>
      <c r="Y899" s="96" t="str">
        <f t="shared" si="171"/>
        <v/>
      </c>
      <c r="Z899" s="96" t="str">
        <f t="shared" si="169"/>
        <v>年0月</v>
      </c>
      <c r="AA899" s="96">
        <f t="shared" si="172"/>
        <v>2000</v>
      </c>
      <c r="AB899" s="96">
        <f t="shared" si="170"/>
        <v>2000</v>
      </c>
      <c r="AC899" s="96"/>
      <c r="AD899" s="96"/>
    </row>
    <row r="900" spans="1:30" ht="18.75" customHeight="1">
      <c r="A900" s="62"/>
      <c r="B900" s="23" t="str">
        <f>IFERROR(VLOOKUP($A900,②利用者名簿!$A:$D,2,0),"")</f>
        <v/>
      </c>
      <c r="C900" s="108" t="str">
        <f>IF(D900=0,"",IF(D900&gt;3,①基本情報!$B$5,①基本情報!$B$5+1))</f>
        <v/>
      </c>
      <c r="D900" s="65"/>
      <c r="E900" s="65"/>
      <c r="F900" s="35" t="str">
        <f t="shared" si="173"/>
        <v>//</v>
      </c>
      <c r="G900" s="62"/>
      <c r="H900" s="62"/>
      <c r="I900" s="23" t="str">
        <f t="shared" si="167"/>
        <v/>
      </c>
      <c r="J900" s="62"/>
      <c r="K900" s="64"/>
      <c r="L900" s="64"/>
      <c r="M900" s="62"/>
      <c r="N900" s="23" t="str">
        <f>IFERROR(VLOOKUP($A900,②利用者名簿!$A:$D,3,0),"")</f>
        <v/>
      </c>
      <c r="O900" s="39" t="str">
        <f>IFERROR(2*①基本情報!$B$12*③入力シート!I900,"")</f>
        <v/>
      </c>
      <c r="P900" s="39" t="str">
        <f>IFERROR(N900*③入力シート!I900,"")</f>
        <v/>
      </c>
      <c r="Q900" s="23" t="str">
        <f>IFERROR(VLOOKUP($A900,②利用者名簿!$A:$D,4,0),"")</f>
        <v/>
      </c>
      <c r="S900" s="96">
        <f t="shared" si="168"/>
        <v>1</v>
      </c>
      <c r="T900" s="96" t="str">
        <f t="shared" si="162"/>
        <v/>
      </c>
      <c r="U900" s="96">
        <f t="shared" si="163"/>
        <v>0</v>
      </c>
      <c r="V900" s="96" t="str">
        <f t="shared" si="164"/>
        <v/>
      </c>
      <c r="W900" s="97" t="str">
        <f t="shared" si="165"/>
        <v/>
      </c>
      <c r="X900" s="96">
        <f t="shared" si="166"/>
        <v>0</v>
      </c>
      <c r="Y900" s="96" t="str">
        <f t="shared" si="171"/>
        <v/>
      </c>
      <c r="Z900" s="96" t="str">
        <f t="shared" si="169"/>
        <v>年0月</v>
      </c>
      <c r="AA900" s="96">
        <f t="shared" si="172"/>
        <v>2000</v>
      </c>
      <c r="AB900" s="96">
        <f t="shared" si="170"/>
        <v>2000</v>
      </c>
      <c r="AC900" s="96"/>
      <c r="AD900" s="96"/>
    </row>
    <row r="901" spans="1:30" ht="18.75" customHeight="1">
      <c r="A901" s="62"/>
      <c r="B901" s="23" t="str">
        <f>IFERROR(VLOOKUP($A901,②利用者名簿!$A:$D,2,0),"")</f>
        <v/>
      </c>
      <c r="C901" s="108" t="str">
        <f>IF(D901=0,"",IF(D901&gt;3,①基本情報!$B$5,①基本情報!$B$5+1))</f>
        <v/>
      </c>
      <c r="D901" s="65"/>
      <c r="E901" s="65"/>
      <c r="F901" s="35" t="str">
        <f t="shared" si="173"/>
        <v>//</v>
      </c>
      <c r="G901" s="62"/>
      <c r="H901" s="62"/>
      <c r="I901" s="23" t="str">
        <f t="shared" si="167"/>
        <v/>
      </c>
      <c r="J901" s="62"/>
      <c r="K901" s="64"/>
      <c r="L901" s="64"/>
      <c r="M901" s="62"/>
      <c r="N901" s="23" t="str">
        <f>IFERROR(VLOOKUP($A901,②利用者名簿!$A:$D,3,0),"")</f>
        <v/>
      </c>
      <c r="O901" s="39" t="str">
        <f>IFERROR(2*①基本情報!$B$12*③入力シート!I901,"")</f>
        <v/>
      </c>
      <c r="P901" s="39" t="str">
        <f>IFERROR(N901*③入力シート!I901,"")</f>
        <v/>
      </c>
      <c r="Q901" s="23" t="str">
        <f>IFERROR(VLOOKUP($A901,②利用者名簿!$A:$D,4,0),"")</f>
        <v/>
      </c>
      <c r="S901" s="96">
        <f t="shared" si="168"/>
        <v>1</v>
      </c>
      <c r="T901" s="96" t="str">
        <f t="shared" ref="T901:T964" si="174">IF(D901=0,"",(A901*1000000+C901*100+D901))</f>
        <v/>
      </c>
      <c r="U901" s="96">
        <f t="shared" ref="U901:U964" si="175">A901</f>
        <v>0</v>
      </c>
      <c r="V901" s="96" t="str">
        <f t="shared" ref="V901:V964" si="176">B901</f>
        <v/>
      </c>
      <c r="W901" s="97" t="str">
        <f t="shared" ref="W901:W964" si="177">C901</f>
        <v/>
      </c>
      <c r="X901" s="96">
        <f t="shared" ref="X901:X964" si="178">D901</f>
        <v>0</v>
      </c>
      <c r="Y901" s="96" t="str">
        <f t="shared" si="171"/>
        <v/>
      </c>
      <c r="Z901" s="96" t="str">
        <f t="shared" si="169"/>
        <v>年0月</v>
      </c>
      <c r="AA901" s="96">
        <f t="shared" si="172"/>
        <v>2000</v>
      </c>
      <c r="AB901" s="96">
        <f t="shared" si="170"/>
        <v>2000</v>
      </c>
      <c r="AC901" s="96"/>
      <c r="AD901" s="96"/>
    </row>
    <row r="902" spans="1:30" ht="18.75" customHeight="1">
      <c r="A902" s="62"/>
      <c r="B902" s="23" t="str">
        <f>IFERROR(VLOOKUP($A902,②利用者名簿!$A:$D,2,0),"")</f>
        <v/>
      </c>
      <c r="C902" s="108" t="str">
        <f>IF(D902=0,"",IF(D902&gt;3,①基本情報!$B$5,①基本情報!$B$5+1))</f>
        <v/>
      </c>
      <c r="D902" s="65"/>
      <c r="E902" s="65"/>
      <c r="F902" s="35" t="str">
        <f t="shared" si="173"/>
        <v>//</v>
      </c>
      <c r="G902" s="62"/>
      <c r="H902" s="62"/>
      <c r="I902" s="23" t="str">
        <f t="shared" ref="I902:I965" si="179">IFERROR(MROUND((ROUNDDOWN($H902,-2)-ROUNDDOWN($G902,-2))/100+(RIGHT($H902,2)-RIGHT($G902,2))/60,0.5),"")</f>
        <v/>
      </c>
      <c r="J902" s="62"/>
      <c r="K902" s="64"/>
      <c r="L902" s="64"/>
      <c r="M902" s="62"/>
      <c r="N902" s="23" t="str">
        <f>IFERROR(VLOOKUP($A902,②利用者名簿!$A:$D,3,0),"")</f>
        <v/>
      </c>
      <c r="O902" s="39" t="str">
        <f>IFERROR(2*①基本情報!$B$12*③入力シート!I902,"")</f>
        <v/>
      </c>
      <c r="P902" s="39" t="str">
        <f>IFERROR(N902*③入力シート!I902,"")</f>
        <v/>
      </c>
      <c r="Q902" s="23" t="str">
        <f>IFERROR(VLOOKUP($A902,②利用者名簿!$A:$D,4,0),"")</f>
        <v/>
      </c>
      <c r="S902" s="96">
        <f t="shared" ref="S902:S965" si="180">IF(U902=0,S901,IF(T902=T901,S901,S901+1))</f>
        <v>1</v>
      </c>
      <c r="T902" s="96" t="str">
        <f t="shared" si="174"/>
        <v/>
      </c>
      <c r="U902" s="96">
        <f t="shared" si="175"/>
        <v>0</v>
      </c>
      <c r="V902" s="96" t="str">
        <f t="shared" si="176"/>
        <v/>
      </c>
      <c r="W902" s="97" t="str">
        <f t="shared" si="177"/>
        <v/>
      </c>
      <c r="X902" s="96">
        <f t="shared" si="178"/>
        <v>0</v>
      </c>
      <c r="Y902" s="96" t="str">
        <f t="shared" si="171"/>
        <v/>
      </c>
      <c r="Z902" s="96" t="str">
        <f t="shared" ref="Z902:Z965" si="181">IF(W902=0,"",W902&amp;"年"&amp;X902&amp;"月")</f>
        <v>年0月</v>
      </c>
      <c r="AA902" s="96">
        <f t="shared" si="172"/>
        <v>2000</v>
      </c>
      <c r="AB902" s="96">
        <f t="shared" ref="AB902:AB965" si="182">U902*100+AA902</f>
        <v>2000</v>
      </c>
      <c r="AC902" s="96"/>
      <c r="AD902" s="96"/>
    </row>
    <row r="903" spans="1:30" ht="18.75" customHeight="1">
      <c r="A903" s="62"/>
      <c r="B903" s="23" t="str">
        <f>IFERROR(VLOOKUP($A903,②利用者名簿!$A:$D,2,0),"")</f>
        <v/>
      </c>
      <c r="C903" s="108" t="str">
        <f>IF(D903=0,"",IF(D903&gt;3,①基本情報!$B$5,①基本情報!$B$5+1))</f>
        <v/>
      </c>
      <c r="D903" s="65"/>
      <c r="E903" s="65"/>
      <c r="F903" s="35" t="str">
        <f t="shared" si="173"/>
        <v>//</v>
      </c>
      <c r="G903" s="62"/>
      <c r="H903" s="62"/>
      <c r="I903" s="23" t="str">
        <f t="shared" si="179"/>
        <v/>
      </c>
      <c r="J903" s="62"/>
      <c r="K903" s="64"/>
      <c r="L903" s="64"/>
      <c r="M903" s="62"/>
      <c r="N903" s="23" t="str">
        <f>IFERROR(VLOOKUP($A903,②利用者名簿!$A:$D,3,0),"")</f>
        <v/>
      </c>
      <c r="O903" s="39" t="str">
        <f>IFERROR(2*①基本情報!$B$12*③入力シート!I903,"")</f>
        <v/>
      </c>
      <c r="P903" s="39" t="str">
        <f>IFERROR(N903*③入力シート!I903,"")</f>
        <v/>
      </c>
      <c r="Q903" s="23" t="str">
        <f>IFERROR(VLOOKUP($A903,②利用者名簿!$A:$D,4,0),"")</f>
        <v/>
      </c>
      <c r="S903" s="96">
        <f t="shared" si="180"/>
        <v>1</v>
      </c>
      <c r="T903" s="96" t="str">
        <f t="shared" si="174"/>
        <v/>
      </c>
      <c r="U903" s="96">
        <f t="shared" si="175"/>
        <v>0</v>
      </c>
      <c r="V903" s="96" t="str">
        <f t="shared" si="176"/>
        <v/>
      </c>
      <c r="W903" s="97" t="str">
        <f t="shared" si="177"/>
        <v/>
      </c>
      <c r="X903" s="96">
        <f t="shared" si="178"/>
        <v>0</v>
      </c>
      <c r="Y903" s="96" t="str">
        <f t="shared" si="171"/>
        <v/>
      </c>
      <c r="Z903" s="96" t="str">
        <f t="shared" si="181"/>
        <v>年0月</v>
      </c>
      <c r="AA903" s="96">
        <f t="shared" si="172"/>
        <v>2000</v>
      </c>
      <c r="AB903" s="96">
        <f t="shared" si="182"/>
        <v>2000</v>
      </c>
      <c r="AC903" s="96"/>
      <c r="AD903" s="96"/>
    </row>
    <row r="904" spans="1:30" ht="18.75" customHeight="1">
      <c r="A904" s="62"/>
      <c r="B904" s="23" t="str">
        <f>IFERROR(VLOOKUP($A904,②利用者名簿!$A:$D,2,0),"")</f>
        <v/>
      </c>
      <c r="C904" s="108" t="str">
        <f>IF(D904=0,"",IF(D904&gt;3,①基本情報!$B$5,①基本情報!$B$5+1))</f>
        <v/>
      </c>
      <c r="D904" s="65"/>
      <c r="E904" s="65"/>
      <c r="F904" s="35" t="str">
        <f t="shared" si="173"/>
        <v>//</v>
      </c>
      <c r="G904" s="62"/>
      <c r="H904" s="62"/>
      <c r="I904" s="23" t="str">
        <f t="shared" si="179"/>
        <v/>
      </c>
      <c r="J904" s="62"/>
      <c r="K904" s="64"/>
      <c r="L904" s="64"/>
      <c r="M904" s="62"/>
      <c r="N904" s="23" t="str">
        <f>IFERROR(VLOOKUP($A904,②利用者名簿!$A:$D,3,0),"")</f>
        <v/>
      </c>
      <c r="O904" s="39" t="str">
        <f>IFERROR(2*①基本情報!$B$12*③入力シート!I904,"")</f>
        <v/>
      </c>
      <c r="P904" s="39" t="str">
        <f>IFERROR(N904*③入力シート!I904,"")</f>
        <v/>
      </c>
      <c r="Q904" s="23" t="str">
        <f>IFERROR(VLOOKUP($A904,②利用者名簿!$A:$D,4,0),"")</f>
        <v/>
      </c>
      <c r="S904" s="96">
        <f t="shared" si="180"/>
        <v>1</v>
      </c>
      <c r="T904" s="96" t="str">
        <f t="shared" si="174"/>
        <v/>
      </c>
      <c r="U904" s="96">
        <f t="shared" si="175"/>
        <v>0</v>
      </c>
      <c r="V904" s="96" t="str">
        <f t="shared" si="176"/>
        <v/>
      </c>
      <c r="W904" s="97" t="str">
        <f t="shared" si="177"/>
        <v/>
      </c>
      <c r="X904" s="96">
        <f t="shared" si="178"/>
        <v>0</v>
      </c>
      <c r="Y904" s="96" t="str">
        <f t="shared" si="171"/>
        <v/>
      </c>
      <c r="Z904" s="96" t="str">
        <f t="shared" si="181"/>
        <v>年0月</v>
      </c>
      <c r="AA904" s="96">
        <f t="shared" si="172"/>
        <v>2000</v>
      </c>
      <c r="AB904" s="96">
        <f t="shared" si="182"/>
        <v>2000</v>
      </c>
      <c r="AC904" s="96"/>
      <c r="AD904" s="96"/>
    </row>
    <row r="905" spans="1:30" ht="18.75" customHeight="1">
      <c r="A905" s="62"/>
      <c r="B905" s="23" t="str">
        <f>IFERROR(VLOOKUP($A905,②利用者名簿!$A:$D,2,0),"")</f>
        <v/>
      </c>
      <c r="C905" s="108" t="str">
        <f>IF(D905=0,"",IF(D905&gt;3,①基本情報!$B$5,①基本情報!$B$5+1))</f>
        <v/>
      </c>
      <c r="D905" s="65"/>
      <c r="E905" s="65"/>
      <c r="F905" s="35" t="str">
        <f t="shared" si="173"/>
        <v>//</v>
      </c>
      <c r="G905" s="62"/>
      <c r="H905" s="62"/>
      <c r="I905" s="23" t="str">
        <f t="shared" si="179"/>
        <v/>
      </c>
      <c r="J905" s="62"/>
      <c r="K905" s="64"/>
      <c r="L905" s="64"/>
      <c r="M905" s="62"/>
      <c r="N905" s="23" t="str">
        <f>IFERROR(VLOOKUP($A905,②利用者名簿!$A:$D,3,0),"")</f>
        <v/>
      </c>
      <c r="O905" s="39" t="str">
        <f>IFERROR(2*①基本情報!$B$12*③入力シート!I905,"")</f>
        <v/>
      </c>
      <c r="P905" s="39" t="str">
        <f>IFERROR(N905*③入力シート!I905,"")</f>
        <v/>
      </c>
      <c r="Q905" s="23" t="str">
        <f>IFERROR(VLOOKUP($A905,②利用者名簿!$A:$D,4,0),"")</f>
        <v/>
      </c>
      <c r="S905" s="96">
        <f t="shared" si="180"/>
        <v>1</v>
      </c>
      <c r="T905" s="96" t="str">
        <f t="shared" si="174"/>
        <v/>
      </c>
      <c r="U905" s="96">
        <f t="shared" si="175"/>
        <v>0</v>
      </c>
      <c r="V905" s="96" t="str">
        <f t="shared" si="176"/>
        <v/>
      </c>
      <c r="W905" s="97" t="str">
        <f t="shared" si="177"/>
        <v/>
      </c>
      <c r="X905" s="96">
        <f t="shared" si="178"/>
        <v>0</v>
      </c>
      <c r="Y905" s="96" t="str">
        <f t="shared" si="171"/>
        <v/>
      </c>
      <c r="Z905" s="96" t="str">
        <f t="shared" si="181"/>
        <v>年0月</v>
      </c>
      <c r="AA905" s="96">
        <f t="shared" si="172"/>
        <v>2000</v>
      </c>
      <c r="AB905" s="96">
        <f t="shared" si="182"/>
        <v>2000</v>
      </c>
      <c r="AC905" s="96"/>
      <c r="AD905" s="96"/>
    </row>
    <row r="906" spans="1:30" ht="18.75" customHeight="1">
      <c r="A906" s="62"/>
      <c r="B906" s="23" t="str">
        <f>IFERROR(VLOOKUP($A906,②利用者名簿!$A:$D,2,0),"")</f>
        <v/>
      </c>
      <c r="C906" s="108" t="str">
        <f>IF(D906=0,"",IF(D906&gt;3,①基本情報!$B$5,①基本情報!$B$5+1))</f>
        <v/>
      </c>
      <c r="D906" s="65"/>
      <c r="E906" s="65"/>
      <c r="F906" s="35" t="str">
        <f t="shared" si="173"/>
        <v>//</v>
      </c>
      <c r="G906" s="62"/>
      <c r="H906" s="62"/>
      <c r="I906" s="23" t="str">
        <f t="shared" si="179"/>
        <v/>
      </c>
      <c r="J906" s="62"/>
      <c r="K906" s="64"/>
      <c r="L906" s="64"/>
      <c r="M906" s="62"/>
      <c r="N906" s="23" t="str">
        <f>IFERROR(VLOOKUP($A906,②利用者名簿!$A:$D,3,0),"")</f>
        <v/>
      </c>
      <c r="O906" s="39" t="str">
        <f>IFERROR(2*①基本情報!$B$12*③入力シート!I906,"")</f>
        <v/>
      </c>
      <c r="P906" s="39" t="str">
        <f>IFERROR(N906*③入力シート!I906,"")</f>
        <v/>
      </c>
      <c r="Q906" s="23" t="str">
        <f>IFERROR(VLOOKUP($A906,②利用者名簿!$A:$D,4,0),"")</f>
        <v/>
      </c>
      <c r="S906" s="96">
        <f t="shared" si="180"/>
        <v>1</v>
      </c>
      <c r="T906" s="96" t="str">
        <f t="shared" si="174"/>
        <v/>
      </c>
      <c r="U906" s="96">
        <f t="shared" si="175"/>
        <v>0</v>
      </c>
      <c r="V906" s="96" t="str">
        <f t="shared" si="176"/>
        <v/>
      </c>
      <c r="W906" s="97" t="str">
        <f t="shared" si="177"/>
        <v/>
      </c>
      <c r="X906" s="96">
        <f t="shared" si="178"/>
        <v>0</v>
      </c>
      <c r="Y906" s="96" t="str">
        <f t="shared" ref="Y906:Y969" si="183">IFERROR(IF(W906=0,"",$W906*100+X906),"")</f>
        <v/>
      </c>
      <c r="Z906" s="96" t="str">
        <f t="shared" si="181"/>
        <v>年0月</v>
      </c>
      <c r="AA906" s="96">
        <f t="shared" si="172"/>
        <v>2000</v>
      </c>
      <c r="AB906" s="96">
        <f t="shared" si="182"/>
        <v>2000</v>
      </c>
      <c r="AC906" s="96"/>
      <c r="AD906" s="96"/>
    </row>
    <row r="907" spans="1:30" ht="18.75" customHeight="1">
      <c r="A907" s="62"/>
      <c r="B907" s="23" t="str">
        <f>IFERROR(VLOOKUP($A907,②利用者名簿!$A:$D,2,0),"")</f>
        <v/>
      </c>
      <c r="C907" s="108" t="str">
        <f>IF(D907=0,"",IF(D907&gt;3,①基本情報!$B$5,①基本情報!$B$5+1))</f>
        <v/>
      </c>
      <c r="D907" s="65"/>
      <c r="E907" s="65"/>
      <c r="F907" s="35" t="str">
        <f t="shared" si="173"/>
        <v>//</v>
      </c>
      <c r="G907" s="62"/>
      <c r="H907" s="62"/>
      <c r="I907" s="23" t="str">
        <f t="shared" si="179"/>
        <v/>
      </c>
      <c r="J907" s="62"/>
      <c r="K907" s="64"/>
      <c r="L907" s="64"/>
      <c r="M907" s="62"/>
      <c r="N907" s="23" t="str">
        <f>IFERROR(VLOOKUP($A907,②利用者名簿!$A:$D,3,0),"")</f>
        <v/>
      </c>
      <c r="O907" s="39" t="str">
        <f>IFERROR(2*①基本情報!$B$12*③入力シート!I907,"")</f>
        <v/>
      </c>
      <c r="P907" s="39" t="str">
        <f>IFERROR(N907*③入力シート!I907,"")</f>
        <v/>
      </c>
      <c r="Q907" s="23" t="str">
        <f>IFERROR(VLOOKUP($A907,②利用者名簿!$A:$D,4,0),"")</f>
        <v/>
      </c>
      <c r="S907" s="96">
        <f t="shared" si="180"/>
        <v>1</v>
      </c>
      <c r="T907" s="96" t="str">
        <f t="shared" si="174"/>
        <v/>
      </c>
      <c r="U907" s="96">
        <f t="shared" si="175"/>
        <v>0</v>
      </c>
      <c r="V907" s="96" t="str">
        <f t="shared" si="176"/>
        <v/>
      </c>
      <c r="W907" s="97" t="str">
        <f t="shared" si="177"/>
        <v/>
      </c>
      <c r="X907" s="96">
        <f t="shared" si="178"/>
        <v>0</v>
      </c>
      <c r="Y907" s="96" t="str">
        <f t="shared" si="183"/>
        <v/>
      </c>
      <c r="Z907" s="96" t="str">
        <f t="shared" si="181"/>
        <v>年0月</v>
      </c>
      <c r="AA907" s="96">
        <f t="shared" si="172"/>
        <v>2000</v>
      </c>
      <c r="AB907" s="96">
        <f t="shared" si="182"/>
        <v>2000</v>
      </c>
      <c r="AC907" s="96"/>
      <c r="AD907" s="96"/>
    </row>
    <row r="908" spans="1:30" ht="18.75" customHeight="1">
      <c r="A908" s="62"/>
      <c r="B908" s="23" t="str">
        <f>IFERROR(VLOOKUP($A908,②利用者名簿!$A:$D,2,0),"")</f>
        <v/>
      </c>
      <c r="C908" s="108" t="str">
        <f>IF(D908=0,"",IF(D908&gt;3,①基本情報!$B$5,①基本情報!$B$5+1))</f>
        <v/>
      </c>
      <c r="D908" s="65"/>
      <c r="E908" s="65"/>
      <c r="F908" s="35" t="str">
        <f t="shared" si="173"/>
        <v>//</v>
      </c>
      <c r="G908" s="62"/>
      <c r="H908" s="62"/>
      <c r="I908" s="23" t="str">
        <f t="shared" si="179"/>
        <v/>
      </c>
      <c r="J908" s="62"/>
      <c r="K908" s="64"/>
      <c r="L908" s="64"/>
      <c r="M908" s="62"/>
      <c r="N908" s="23" t="str">
        <f>IFERROR(VLOOKUP($A908,②利用者名簿!$A:$D,3,0),"")</f>
        <v/>
      </c>
      <c r="O908" s="39" t="str">
        <f>IFERROR(2*①基本情報!$B$12*③入力シート!I908,"")</f>
        <v/>
      </c>
      <c r="P908" s="39" t="str">
        <f>IFERROR(N908*③入力シート!I908,"")</f>
        <v/>
      </c>
      <c r="Q908" s="23" t="str">
        <f>IFERROR(VLOOKUP($A908,②利用者名簿!$A:$D,4,0),"")</f>
        <v/>
      </c>
      <c r="S908" s="96">
        <f t="shared" si="180"/>
        <v>1</v>
      </c>
      <c r="T908" s="96" t="str">
        <f t="shared" si="174"/>
        <v/>
      </c>
      <c r="U908" s="96">
        <f t="shared" si="175"/>
        <v>0</v>
      </c>
      <c r="V908" s="96" t="str">
        <f t="shared" si="176"/>
        <v/>
      </c>
      <c r="W908" s="97" t="str">
        <f t="shared" si="177"/>
        <v/>
      </c>
      <c r="X908" s="96">
        <f t="shared" si="178"/>
        <v>0</v>
      </c>
      <c r="Y908" s="96" t="str">
        <f t="shared" si="183"/>
        <v/>
      </c>
      <c r="Z908" s="96" t="str">
        <f t="shared" si="181"/>
        <v>年0月</v>
      </c>
      <c r="AA908" s="96">
        <f t="shared" si="172"/>
        <v>2000</v>
      </c>
      <c r="AB908" s="96">
        <f t="shared" si="182"/>
        <v>2000</v>
      </c>
      <c r="AC908" s="96"/>
      <c r="AD908" s="96"/>
    </row>
    <row r="909" spans="1:30" ht="18.75" customHeight="1">
      <c r="A909" s="62"/>
      <c r="B909" s="23" t="str">
        <f>IFERROR(VLOOKUP($A909,②利用者名簿!$A:$D,2,0),"")</f>
        <v/>
      </c>
      <c r="C909" s="108" t="str">
        <f>IF(D909=0,"",IF(D909&gt;3,①基本情報!$B$5,①基本情報!$B$5+1))</f>
        <v/>
      </c>
      <c r="D909" s="65"/>
      <c r="E909" s="65"/>
      <c r="F909" s="35" t="str">
        <f t="shared" si="173"/>
        <v>//</v>
      </c>
      <c r="G909" s="62"/>
      <c r="H909" s="62"/>
      <c r="I909" s="23" t="str">
        <f t="shared" si="179"/>
        <v/>
      </c>
      <c r="J909" s="62"/>
      <c r="K909" s="64"/>
      <c r="L909" s="64"/>
      <c r="M909" s="62"/>
      <c r="N909" s="23" t="str">
        <f>IFERROR(VLOOKUP($A909,②利用者名簿!$A:$D,3,0),"")</f>
        <v/>
      </c>
      <c r="O909" s="39" t="str">
        <f>IFERROR(2*①基本情報!$B$12*③入力シート!I909,"")</f>
        <v/>
      </c>
      <c r="P909" s="39" t="str">
        <f>IFERROR(N909*③入力シート!I909,"")</f>
        <v/>
      </c>
      <c r="Q909" s="23" t="str">
        <f>IFERROR(VLOOKUP($A909,②利用者名簿!$A:$D,4,0),"")</f>
        <v/>
      </c>
      <c r="S909" s="96">
        <f t="shared" si="180"/>
        <v>1</v>
      </c>
      <c r="T909" s="96" t="str">
        <f t="shared" si="174"/>
        <v/>
      </c>
      <c r="U909" s="96">
        <f t="shared" si="175"/>
        <v>0</v>
      </c>
      <c r="V909" s="96" t="str">
        <f t="shared" si="176"/>
        <v/>
      </c>
      <c r="W909" s="97" t="str">
        <f t="shared" si="177"/>
        <v/>
      </c>
      <c r="X909" s="96">
        <f t="shared" si="178"/>
        <v>0</v>
      </c>
      <c r="Y909" s="96" t="str">
        <f t="shared" si="183"/>
        <v/>
      </c>
      <c r="Z909" s="96" t="str">
        <f t="shared" si="181"/>
        <v>年0月</v>
      </c>
      <c r="AA909" s="96">
        <f t="shared" si="172"/>
        <v>2000</v>
      </c>
      <c r="AB909" s="96">
        <f t="shared" si="182"/>
        <v>2000</v>
      </c>
      <c r="AC909" s="96"/>
      <c r="AD909" s="96"/>
    </row>
    <row r="910" spans="1:30" ht="18.75" customHeight="1">
      <c r="A910" s="62"/>
      <c r="B910" s="23" t="str">
        <f>IFERROR(VLOOKUP($A910,②利用者名簿!$A:$D,2,0),"")</f>
        <v/>
      </c>
      <c r="C910" s="108" t="str">
        <f>IF(D910=0,"",IF(D910&gt;3,①基本情報!$B$5,①基本情報!$B$5+1))</f>
        <v/>
      </c>
      <c r="D910" s="65"/>
      <c r="E910" s="65"/>
      <c r="F910" s="35" t="str">
        <f t="shared" si="173"/>
        <v>//</v>
      </c>
      <c r="G910" s="62"/>
      <c r="H910" s="62"/>
      <c r="I910" s="23" t="str">
        <f t="shared" si="179"/>
        <v/>
      </c>
      <c r="J910" s="62"/>
      <c r="K910" s="64"/>
      <c r="L910" s="64"/>
      <c r="M910" s="62"/>
      <c r="N910" s="23" t="str">
        <f>IFERROR(VLOOKUP($A910,②利用者名簿!$A:$D,3,0),"")</f>
        <v/>
      </c>
      <c r="O910" s="39" t="str">
        <f>IFERROR(2*①基本情報!$B$12*③入力シート!I910,"")</f>
        <v/>
      </c>
      <c r="P910" s="39" t="str">
        <f>IFERROR(N910*③入力シート!I910,"")</f>
        <v/>
      </c>
      <c r="Q910" s="23" t="str">
        <f>IFERROR(VLOOKUP($A910,②利用者名簿!$A:$D,4,0),"")</f>
        <v/>
      </c>
      <c r="S910" s="96">
        <f t="shared" si="180"/>
        <v>1</v>
      </c>
      <c r="T910" s="96" t="str">
        <f t="shared" si="174"/>
        <v/>
      </c>
      <c r="U910" s="96">
        <f t="shared" si="175"/>
        <v>0</v>
      </c>
      <c r="V910" s="96" t="str">
        <f t="shared" si="176"/>
        <v/>
      </c>
      <c r="W910" s="97" t="str">
        <f t="shared" si="177"/>
        <v/>
      </c>
      <c r="X910" s="96">
        <f t="shared" si="178"/>
        <v>0</v>
      </c>
      <c r="Y910" s="96" t="str">
        <f t="shared" si="183"/>
        <v/>
      </c>
      <c r="Z910" s="96" t="str">
        <f t="shared" si="181"/>
        <v>年0月</v>
      </c>
      <c r="AA910" s="96">
        <f t="shared" si="172"/>
        <v>2000</v>
      </c>
      <c r="AB910" s="96">
        <f t="shared" si="182"/>
        <v>2000</v>
      </c>
      <c r="AC910" s="96"/>
      <c r="AD910" s="96"/>
    </row>
    <row r="911" spans="1:30" ht="18.75" customHeight="1">
      <c r="A911" s="62"/>
      <c r="B911" s="23" t="str">
        <f>IFERROR(VLOOKUP($A911,②利用者名簿!$A:$D,2,0),"")</f>
        <v/>
      </c>
      <c r="C911" s="108" t="str">
        <f>IF(D911=0,"",IF(D911&gt;3,①基本情報!$B$5,①基本情報!$B$5+1))</f>
        <v/>
      </c>
      <c r="D911" s="65"/>
      <c r="E911" s="65"/>
      <c r="F911" s="35" t="str">
        <f t="shared" si="173"/>
        <v>//</v>
      </c>
      <c r="G911" s="62"/>
      <c r="H911" s="62"/>
      <c r="I911" s="23" t="str">
        <f t="shared" si="179"/>
        <v/>
      </c>
      <c r="J911" s="62"/>
      <c r="K911" s="64"/>
      <c r="L911" s="64"/>
      <c r="M911" s="62"/>
      <c r="N911" s="23" t="str">
        <f>IFERROR(VLOOKUP($A911,②利用者名簿!$A:$D,3,0),"")</f>
        <v/>
      </c>
      <c r="O911" s="39" t="str">
        <f>IFERROR(2*①基本情報!$B$12*③入力シート!I911,"")</f>
        <v/>
      </c>
      <c r="P911" s="39" t="str">
        <f>IFERROR(N911*③入力シート!I911,"")</f>
        <v/>
      </c>
      <c r="Q911" s="23" t="str">
        <f>IFERROR(VLOOKUP($A911,②利用者名簿!$A:$D,4,0),"")</f>
        <v/>
      </c>
      <c r="S911" s="96">
        <f t="shared" si="180"/>
        <v>1</v>
      </c>
      <c r="T911" s="96" t="str">
        <f t="shared" si="174"/>
        <v/>
      </c>
      <c r="U911" s="96">
        <f t="shared" si="175"/>
        <v>0</v>
      </c>
      <c r="V911" s="96" t="str">
        <f t="shared" si="176"/>
        <v/>
      </c>
      <c r="W911" s="97" t="str">
        <f t="shared" si="177"/>
        <v/>
      </c>
      <c r="X911" s="96">
        <f t="shared" si="178"/>
        <v>0</v>
      </c>
      <c r="Y911" s="96" t="str">
        <f t="shared" si="183"/>
        <v/>
      </c>
      <c r="Z911" s="96" t="str">
        <f t="shared" si="181"/>
        <v>年0月</v>
      </c>
      <c r="AA911" s="96">
        <f t="shared" si="172"/>
        <v>2000</v>
      </c>
      <c r="AB911" s="96">
        <f t="shared" si="182"/>
        <v>2000</v>
      </c>
      <c r="AC911" s="96"/>
      <c r="AD911" s="96"/>
    </row>
    <row r="912" spans="1:30" ht="18.75" customHeight="1">
      <c r="A912" s="62"/>
      <c r="B912" s="23" t="str">
        <f>IFERROR(VLOOKUP($A912,②利用者名簿!$A:$D,2,0),"")</f>
        <v/>
      </c>
      <c r="C912" s="108" t="str">
        <f>IF(D912=0,"",IF(D912&gt;3,①基本情報!$B$5,①基本情報!$B$5+1))</f>
        <v/>
      </c>
      <c r="D912" s="65"/>
      <c r="E912" s="65"/>
      <c r="F912" s="35" t="str">
        <f t="shared" si="173"/>
        <v>//</v>
      </c>
      <c r="G912" s="62"/>
      <c r="H912" s="62"/>
      <c r="I912" s="23" t="str">
        <f t="shared" si="179"/>
        <v/>
      </c>
      <c r="J912" s="62"/>
      <c r="K912" s="64"/>
      <c r="L912" s="64"/>
      <c r="M912" s="62"/>
      <c r="N912" s="23" t="str">
        <f>IFERROR(VLOOKUP($A912,②利用者名簿!$A:$D,3,0),"")</f>
        <v/>
      </c>
      <c r="O912" s="39" t="str">
        <f>IFERROR(2*①基本情報!$B$12*③入力シート!I912,"")</f>
        <v/>
      </c>
      <c r="P912" s="39" t="str">
        <f>IFERROR(N912*③入力シート!I912,"")</f>
        <v/>
      </c>
      <c r="Q912" s="23" t="str">
        <f>IFERROR(VLOOKUP($A912,②利用者名簿!$A:$D,4,0),"")</f>
        <v/>
      </c>
      <c r="S912" s="96">
        <f t="shared" si="180"/>
        <v>1</v>
      </c>
      <c r="T912" s="96" t="str">
        <f t="shared" si="174"/>
        <v/>
      </c>
      <c r="U912" s="96">
        <f t="shared" si="175"/>
        <v>0</v>
      </c>
      <c r="V912" s="96" t="str">
        <f t="shared" si="176"/>
        <v/>
      </c>
      <c r="W912" s="97" t="str">
        <f t="shared" si="177"/>
        <v/>
      </c>
      <c r="X912" s="96">
        <f t="shared" si="178"/>
        <v>0</v>
      </c>
      <c r="Y912" s="96" t="str">
        <f t="shared" si="183"/>
        <v/>
      </c>
      <c r="Z912" s="96" t="str">
        <f t="shared" si="181"/>
        <v>年0月</v>
      </c>
      <c r="AA912" s="96">
        <f t="shared" si="172"/>
        <v>2000</v>
      </c>
      <c r="AB912" s="96">
        <f t="shared" si="182"/>
        <v>2000</v>
      </c>
      <c r="AC912" s="96"/>
      <c r="AD912" s="96"/>
    </row>
    <row r="913" spans="1:30" ht="18.75" customHeight="1">
      <c r="A913" s="62"/>
      <c r="B913" s="23" t="str">
        <f>IFERROR(VLOOKUP($A913,②利用者名簿!$A:$D,2,0),"")</f>
        <v/>
      </c>
      <c r="C913" s="108" t="str">
        <f>IF(D913=0,"",IF(D913&gt;3,①基本情報!$B$5,①基本情報!$B$5+1))</f>
        <v/>
      </c>
      <c r="D913" s="65"/>
      <c r="E913" s="65"/>
      <c r="F913" s="35" t="str">
        <f t="shared" si="173"/>
        <v>//</v>
      </c>
      <c r="G913" s="62"/>
      <c r="H913" s="62"/>
      <c r="I913" s="23" t="str">
        <f t="shared" si="179"/>
        <v/>
      </c>
      <c r="J913" s="62"/>
      <c r="K913" s="64"/>
      <c r="L913" s="64"/>
      <c r="M913" s="62"/>
      <c r="N913" s="23" t="str">
        <f>IFERROR(VLOOKUP($A913,②利用者名簿!$A:$D,3,0),"")</f>
        <v/>
      </c>
      <c r="O913" s="39" t="str">
        <f>IFERROR(2*①基本情報!$B$12*③入力シート!I913,"")</f>
        <v/>
      </c>
      <c r="P913" s="39" t="str">
        <f>IFERROR(N913*③入力シート!I913,"")</f>
        <v/>
      </c>
      <c r="Q913" s="23" t="str">
        <f>IFERROR(VLOOKUP($A913,②利用者名簿!$A:$D,4,0),"")</f>
        <v/>
      </c>
      <c r="S913" s="96">
        <f t="shared" si="180"/>
        <v>1</v>
      </c>
      <c r="T913" s="96" t="str">
        <f t="shared" si="174"/>
        <v/>
      </c>
      <c r="U913" s="96">
        <f t="shared" si="175"/>
        <v>0</v>
      </c>
      <c r="V913" s="96" t="str">
        <f t="shared" si="176"/>
        <v/>
      </c>
      <c r="W913" s="97" t="str">
        <f t="shared" si="177"/>
        <v/>
      </c>
      <c r="X913" s="96">
        <f t="shared" si="178"/>
        <v>0</v>
      </c>
      <c r="Y913" s="96" t="str">
        <f t="shared" si="183"/>
        <v/>
      </c>
      <c r="Z913" s="96" t="str">
        <f t="shared" si="181"/>
        <v>年0月</v>
      </c>
      <c r="AA913" s="96">
        <f t="shared" si="172"/>
        <v>2000</v>
      </c>
      <c r="AB913" s="96">
        <f t="shared" si="182"/>
        <v>2000</v>
      </c>
      <c r="AC913" s="96"/>
      <c r="AD913" s="96"/>
    </row>
    <row r="914" spans="1:30" ht="18.75" customHeight="1">
      <c r="A914" s="62"/>
      <c r="B914" s="23" t="str">
        <f>IFERROR(VLOOKUP($A914,②利用者名簿!$A:$D,2,0),"")</f>
        <v/>
      </c>
      <c r="C914" s="108" t="str">
        <f>IF(D914=0,"",IF(D914&gt;3,①基本情報!$B$5,①基本情報!$B$5+1))</f>
        <v/>
      </c>
      <c r="D914" s="65"/>
      <c r="E914" s="65"/>
      <c r="F914" s="35" t="str">
        <f t="shared" si="173"/>
        <v>//</v>
      </c>
      <c r="G914" s="62"/>
      <c r="H914" s="62"/>
      <c r="I914" s="23" t="str">
        <f t="shared" si="179"/>
        <v/>
      </c>
      <c r="J914" s="62"/>
      <c r="K914" s="64"/>
      <c r="L914" s="64"/>
      <c r="M914" s="62"/>
      <c r="N914" s="23" t="str">
        <f>IFERROR(VLOOKUP($A914,②利用者名簿!$A:$D,3,0),"")</f>
        <v/>
      </c>
      <c r="O914" s="39" t="str">
        <f>IFERROR(2*①基本情報!$B$12*③入力シート!I914,"")</f>
        <v/>
      </c>
      <c r="P914" s="39" t="str">
        <f>IFERROR(N914*③入力シート!I914,"")</f>
        <v/>
      </c>
      <c r="Q914" s="23" t="str">
        <f>IFERROR(VLOOKUP($A914,②利用者名簿!$A:$D,4,0),"")</f>
        <v/>
      </c>
      <c r="S914" s="96">
        <f t="shared" si="180"/>
        <v>1</v>
      </c>
      <c r="T914" s="96" t="str">
        <f t="shared" si="174"/>
        <v/>
      </c>
      <c r="U914" s="96">
        <f t="shared" si="175"/>
        <v>0</v>
      </c>
      <c r="V914" s="96" t="str">
        <f t="shared" si="176"/>
        <v/>
      </c>
      <c r="W914" s="97" t="str">
        <f t="shared" si="177"/>
        <v/>
      </c>
      <c r="X914" s="96">
        <f t="shared" si="178"/>
        <v>0</v>
      </c>
      <c r="Y914" s="96" t="str">
        <f t="shared" si="183"/>
        <v/>
      </c>
      <c r="Z914" s="96" t="str">
        <f t="shared" si="181"/>
        <v>年0月</v>
      </c>
      <c r="AA914" s="96">
        <f t="shared" si="172"/>
        <v>2000</v>
      </c>
      <c r="AB914" s="96">
        <f t="shared" si="182"/>
        <v>2000</v>
      </c>
      <c r="AC914" s="96"/>
      <c r="AD914" s="96"/>
    </row>
    <row r="915" spans="1:30" ht="18.75" customHeight="1">
      <c r="A915" s="62"/>
      <c r="B915" s="23" t="str">
        <f>IFERROR(VLOOKUP($A915,②利用者名簿!$A:$D,2,0),"")</f>
        <v/>
      </c>
      <c r="C915" s="108" t="str">
        <f>IF(D915=0,"",IF(D915&gt;3,①基本情報!$B$5,①基本情報!$B$5+1))</f>
        <v/>
      </c>
      <c r="D915" s="65"/>
      <c r="E915" s="65"/>
      <c r="F915" s="35" t="str">
        <f t="shared" si="173"/>
        <v>//</v>
      </c>
      <c r="G915" s="62"/>
      <c r="H915" s="62"/>
      <c r="I915" s="23" t="str">
        <f t="shared" si="179"/>
        <v/>
      </c>
      <c r="J915" s="62"/>
      <c r="K915" s="64"/>
      <c r="L915" s="64"/>
      <c r="M915" s="62"/>
      <c r="N915" s="23" t="str">
        <f>IFERROR(VLOOKUP($A915,②利用者名簿!$A:$D,3,0),"")</f>
        <v/>
      </c>
      <c r="O915" s="39" t="str">
        <f>IFERROR(2*①基本情報!$B$12*③入力シート!I915,"")</f>
        <v/>
      </c>
      <c r="P915" s="39" t="str">
        <f>IFERROR(N915*③入力シート!I915,"")</f>
        <v/>
      </c>
      <c r="Q915" s="23" t="str">
        <f>IFERROR(VLOOKUP($A915,②利用者名簿!$A:$D,4,0),"")</f>
        <v/>
      </c>
      <c r="S915" s="96">
        <f t="shared" si="180"/>
        <v>1</v>
      </c>
      <c r="T915" s="96" t="str">
        <f t="shared" si="174"/>
        <v/>
      </c>
      <c r="U915" s="96">
        <f t="shared" si="175"/>
        <v>0</v>
      </c>
      <c r="V915" s="96" t="str">
        <f t="shared" si="176"/>
        <v/>
      </c>
      <c r="W915" s="97" t="str">
        <f t="shared" si="177"/>
        <v/>
      </c>
      <c r="X915" s="96">
        <f t="shared" si="178"/>
        <v>0</v>
      </c>
      <c r="Y915" s="96" t="str">
        <f t="shared" si="183"/>
        <v/>
      </c>
      <c r="Z915" s="96" t="str">
        <f t="shared" si="181"/>
        <v>年0月</v>
      </c>
      <c r="AA915" s="96">
        <f t="shared" si="172"/>
        <v>2000</v>
      </c>
      <c r="AB915" s="96">
        <f t="shared" si="182"/>
        <v>2000</v>
      </c>
      <c r="AC915" s="96"/>
      <c r="AD915" s="96"/>
    </row>
    <row r="916" spans="1:30" ht="18.75" customHeight="1">
      <c r="A916" s="62"/>
      <c r="B916" s="23" t="str">
        <f>IFERROR(VLOOKUP($A916,②利用者名簿!$A:$D,2,0),"")</f>
        <v/>
      </c>
      <c r="C916" s="108" t="str">
        <f>IF(D916=0,"",IF(D916&gt;3,①基本情報!$B$5,①基本情報!$B$5+1))</f>
        <v/>
      </c>
      <c r="D916" s="65"/>
      <c r="E916" s="65"/>
      <c r="F916" s="35" t="str">
        <f t="shared" si="173"/>
        <v>//</v>
      </c>
      <c r="G916" s="62"/>
      <c r="H916" s="62"/>
      <c r="I916" s="23" t="str">
        <f t="shared" si="179"/>
        <v/>
      </c>
      <c r="J916" s="62"/>
      <c r="K916" s="64"/>
      <c r="L916" s="64"/>
      <c r="M916" s="62"/>
      <c r="N916" s="23" t="str">
        <f>IFERROR(VLOOKUP($A916,②利用者名簿!$A:$D,3,0),"")</f>
        <v/>
      </c>
      <c r="O916" s="39" t="str">
        <f>IFERROR(2*①基本情報!$B$12*③入力シート!I916,"")</f>
        <v/>
      </c>
      <c r="P916" s="39" t="str">
        <f>IFERROR(N916*③入力シート!I916,"")</f>
        <v/>
      </c>
      <c r="Q916" s="23" t="str">
        <f>IFERROR(VLOOKUP($A916,②利用者名簿!$A:$D,4,0),"")</f>
        <v/>
      </c>
      <c r="S916" s="96">
        <f t="shared" si="180"/>
        <v>1</v>
      </c>
      <c r="T916" s="96" t="str">
        <f t="shared" si="174"/>
        <v/>
      </c>
      <c r="U916" s="96">
        <f t="shared" si="175"/>
        <v>0</v>
      </c>
      <c r="V916" s="96" t="str">
        <f t="shared" si="176"/>
        <v/>
      </c>
      <c r="W916" s="97" t="str">
        <f t="shared" si="177"/>
        <v/>
      </c>
      <c r="X916" s="96">
        <f t="shared" si="178"/>
        <v>0</v>
      </c>
      <c r="Y916" s="96" t="str">
        <f t="shared" si="183"/>
        <v/>
      </c>
      <c r="Z916" s="96" t="str">
        <f t="shared" si="181"/>
        <v>年0月</v>
      </c>
      <c r="AA916" s="96">
        <f t="shared" si="172"/>
        <v>2000</v>
      </c>
      <c r="AB916" s="96">
        <f t="shared" si="182"/>
        <v>2000</v>
      </c>
      <c r="AC916" s="96"/>
      <c r="AD916" s="96"/>
    </row>
    <row r="917" spans="1:30" ht="18.75" customHeight="1">
      <c r="A917" s="62"/>
      <c r="B917" s="23" t="str">
        <f>IFERROR(VLOOKUP($A917,②利用者名簿!$A:$D,2,0),"")</f>
        <v/>
      </c>
      <c r="C917" s="108" t="str">
        <f>IF(D917=0,"",IF(D917&gt;3,①基本情報!$B$5,①基本情報!$B$5+1))</f>
        <v/>
      </c>
      <c r="D917" s="65"/>
      <c r="E917" s="65"/>
      <c r="F917" s="35" t="str">
        <f t="shared" si="173"/>
        <v>//</v>
      </c>
      <c r="G917" s="62"/>
      <c r="H917" s="62"/>
      <c r="I917" s="23" t="str">
        <f t="shared" si="179"/>
        <v/>
      </c>
      <c r="J917" s="62"/>
      <c r="K917" s="64"/>
      <c r="L917" s="64"/>
      <c r="M917" s="62"/>
      <c r="N917" s="23" t="str">
        <f>IFERROR(VLOOKUP($A917,②利用者名簿!$A:$D,3,0),"")</f>
        <v/>
      </c>
      <c r="O917" s="39" t="str">
        <f>IFERROR(2*①基本情報!$B$12*③入力シート!I917,"")</f>
        <v/>
      </c>
      <c r="P917" s="39" t="str">
        <f>IFERROR(N917*③入力シート!I917,"")</f>
        <v/>
      </c>
      <c r="Q917" s="23" t="str">
        <f>IFERROR(VLOOKUP($A917,②利用者名簿!$A:$D,4,0),"")</f>
        <v/>
      </c>
      <c r="S917" s="96">
        <f t="shared" si="180"/>
        <v>1</v>
      </c>
      <c r="T917" s="96" t="str">
        <f t="shared" si="174"/>
        <v/>
      </c>
      <c r="U917" s="96">
        <f t="shared" si="175"/>
        <v>0</v>
      </c>
      <c r="V917" s="96" t="str">
        <f t="shared" si="176"/>
        <v/>
      </c>
      <c r="W917" s="97" t="str">
        <f t="shared" si="177"/>
        <v/>
      </c>
      <c r="X917" s="96">
        <f t="shared" si="178"/>
        <v>0</v>
      </c>
      <c r="Y917" s="96" t="str">
        <f t="shared" si="183"/>
        <v/>
      </c>
      <c r="Z917" s="96" t="str">
        <f t="shared" si="181"/>
        <v>年0月</v>
      </c>
      <c r="AA917" s="96">
        <f t="shared" si="172"/>
        <v>2000</v>
      </c>
      <c r="AB917" s="96">
        <f t="shared" si="182"/>
        <v>2000</v>
      </c>
      <c r="AC917" s="96"/>
      <c r="AD917" s="96"/>
    </row>
    <row r="918" spans="1:30" ht="18.75" customHeight="1">
      <c r="A918" s="62"/>
      <c r="B918" s="23" t="str">
        <f>IFERROR(VLOOKUP($A918,②利用者名簿!$A:$D,2,0),"")</f>
        <v/>
      </c>
      <c r="C918" s="108" t="str">
        <f>IF(D918=0,"",IF(D918&gt;3,①基本情報!$B$5,①基本情報!$B$5+1))</f>
        <v/>
      </c>
      <c r="D918" s="65"/>
      <c r="E918" s="65"/>
      <c r="F918" s="35" t="str">
        <f t="shared" si="173"/>
        <v>//</v>
      </c>
      <c r="G918" s="62"/>
      <c r="H918" s="62"/>
      <c r="I918" s="23" t="str">
        <f t="shared" si="179"/>
        <v/>
      </c>
      <c r="J918" s="62"/>
      <c r="K918" s="64"/>
      <c r="L918" s="64"/>
      <c r="M918" s="62"/>
      <c r="N918" s="23" t="str">
        <f>IFERROR(VLOOKUP($A918,②利用者名簿!$A:$D,3,0),"")</f>
        <v/>
      </c>
      <c r="O918" s="39" t="str">
        <f>IFERROR(2*①基本情報!$B$12*③入力シート!I918,"")</f>
        <v/>
      </c>
      <c r="P918" s="39" t="str">
        <f>IFERROR(N918*③入力シート!I918,"")</f>
        <v/>
      </c>
      <c r="Q918" s="23" t="str">
        <f>IFERROR(VLOOKUP($A918,②利用者名簿!$A:$D,4,0),"")</f>
        <v/>
      </c>
      <c r="S918" s="96">
        <f t="shared" si="180"/>
        <v>1</v>
      </c>
      <c r="T918" s="96" t="str">
        <f t="shared" si="174"/>
        <v/>
      </c>
      <c r="U918" s="96">
        <f t="shared" si="175"/>
        <v>0</v>
      </c>
      <c r="V918" s="96" t="str">
        <f t="shared" si="176"/>
        <v/>
      </c>
      <c r="W918" s="97" t="str">
        <f t="shared" si="177"/>
        <v/>
      </c>
      <c r="X918" s="96">
        <f t="shared" si="178"/>
        <v>0</v>
      </c>
      <c r="Y918" s="96" t="str">
        <f t="shared" si="183"/>
        <v/>
      </c>
      <c r="Z918" s="96" t="str">
        <f t="shared" si="181"/>
        <v>年0月</v>
      </c>
      <c r="AA918" s="96">
        <f t="shared" si="172"/>
        <v>2000</v>
      </c>
      <c r="AB918" s="96">
        <f t="shared" si="182"/>
        <v>2000</v>
      </c>
      <c r="AC918" s="96"/>
      <c r="AD918" s="96"/>
    </row>
    <row r="919" spans="1:30" ht="18.75" customHeight="1">
      <c r="A919" s="62"/>
      <c r="B919" s="23" t="str">
        <f>IFERROR(VLOOKUP($A919,②利用者名簿!$A:$D,2,0),"")</f>
        <v/>
      </c>
      <c r="C919" s="108" t="str">
        <f>IF(D919=0,"",IF(D919&gt;3,①基本情報!$B$5,①基本情報!$B$5+1))</f>
        <v/>
      </c>
      <c r="D919" s="65"/>
      <c r="E919" s="65"/>
      <c r="F919" s="35" t="str">
        <f t="shared" si="173"/>
        <v>//</v>
      </c>
      <c r="G919" s="62"/>
      <c r="H919" s="62"/>
      <c r="I919" s="23" t="str">
        <f t="shared" si="179"/>
        <v/>
      </c>
      <c r="J919" s="62"/>
      <c r="K919" s="64"/>
      <c r="L919" s="64"/>
      <c r="M919" s="62"/>
      <c r="N919" s="23" t="str">
        <f>IFERROR(VLOOKUP($A919,②利用者名簿!$A:$D,3,0),"")</f>
        <v/>
      </c>
      <c r="O919" s="39" t="str">
        <f>IFERROR(2*①基本情報!$B$12*③入力シート!I919,"")</f>
        <v/>
      </c>
      <c r="P919" s="39" t="str">
        <f>IFERROR(N919*③入力シート!I919,"")</f>
        <v/>
      </c>
      <c r="Q919" s="23" t="str">
        <f>IFERROR(VLOOKUP($A919,②利用者名簿!$A:$D,4,0),"")</f>
        <v/>
      </c>
      <c r="S919" s="96">
        <f t="shared" si="180"/>
        <v>1</v>
      </c>
      <c r="T919" s="96" t="str">
        <f t="shared" si="174"/>
        <v/>
      </c>
      <c r="U919" s="96">
        <f t="shared" si="175"/>
        <v>0</v>
      </c>
      <c r="V919" s="96" t="str">
        <f t="shared" si="176"/>
        <v/>
      </c>
      <c r="W919" s="97" t="str">
        <f t="shared" si="177"/>
        <v/>
      </c>
      <c r="X919" s="96">
        <f t="shared" si="178"/>
        <v>0</v>
      </c>
      <c r="Y919" s="96" t="str">
        <f t="shared" si="183"/>
        <v/>
      </c>
      <c r="Z919" s="96" t="str">
        <f t="shared" si="181"/>
        <v>年0月</v>
      </c>
      <c r="AA919" s="96">
        <f t="shared" si="172"/>
        <v>2000</v>
      </c>
      <c r="AB919" s="96">
        <f t="shared" si="182"/>
        <v>2000</v>
      </c>
      <c r="AC919" s="96"/>
      <c r="AD919" s="96"/>
    </row>
    <row r="920" spans="1:30" ht="18.75" customHeight="1">
      <c r="A920" s="62"/>
      <c r="B920" s="23" t="str">
        <f>IFERROR(VLOOKUP($A920,②利用者名簿!$A:$D,2,0),"")</f>
        <v/>
      </c>
      <c r="C920" s="108" t="str">
        <f>IF(D920=0,"",IF(D920&gt;3,①基本情報!$B$5,①基本情報!$B$5+1))</f>
        <v/>
      </c>
      <c r="D920" s="65"/>
      <c r="E920" s="65"/>
      <c r="F920" s="35" t="str">
        <f t="shared" si="173"/>
        <v>//</v>
      </c>
      <c r="G920" s="62"/>
      <c r="H920" s="62"/>
      <c r="I920" s="23" t="str">
        <f t="shared" si="179"/>
        <v/>
      </c>
      <c r="J920" s="62"/>
      <c r="K920" s="64"/>
      <c r="L920" s="64"/>
      <c r="M920" s="62"/>
      <c r="N920" s="23" t="str">
        <f>IFERROR(VLOOKUP($A920,②利用者名簿!$A:$D,3,0),"")</f>
        <v/>
      </c>
      <c r="O920" s="39" t="str">
        <f>IFERROR(2*①基本情報!$B$12*③入力シート!I920,"")</f>
        <v/>
      </c>
      <c r="P920" s="39" t="str">
        <f>IFERROR(N920*③入力シート!I920,"")</f>
        <v/>
      </c>
      <c r="Q920" s="23" t="str">
        <f>IFERROR(VLOOKUP($A920,②利用者名簿!$A:$D,4,0),"")</f>
        <v/>
      </c>
      <c r="S920" s="96">
        <f t="shared" si="180"/>
        <v>1</v>
      </c>
      <c r="T920" s="96" t="str">
        <f t="shared" si="174"/>
        <v/>
      </c>
      <c r="U920" s="96">
        <f t="shared" si="175"/>
        <v>0</v>
      </c>
      <c r="V920" s="96" t="str">
        <f t="shared" si="176"/>
        <v/>
      </c>
      <c r="W920" s="97" t="str">
        <f t="shared" si="177"/>
        <v/>
      </c>
      <c r="X920" s="96">
        <f t="shared" si="178"/>
        <v>0</v>
      </c>
      <c r="Y920" s="96" t="str">
        <f t="shared" si="183"/>
        <v/>
      </c>
      <c r="Z920" s="96" t="str">
        <f t="shared" si="181"/>
        <v>年0月</v>
      </c>
      <c r="AA920" s="96">
        <f t="shared" si="172"/>
        <v>2000</v>
      </c>
      <c r="AB920" s="96">
        <f t="shared" si="182"/>
        <v>2000</v>
      </c>
      <c r="AC920" s="96"/>
      <c r="AD920" s="96"/>
    </row>
    <row r="921" spans="1:30" ht="18.75" customHeight="1">
      <c r="A921" s="62"/>
      <c r="B921" s="23" t="str">
        <f>IFERROR(VLOOKUP($A921,②利用者名簿!$A:$D,2,0),"")</f>
        <v/>
      </c>
      <c r="C921" s="108" t="str">
        <f>IF(D921=0,"",IF(D921&gt;3,①基本情報!$B$5,①基本情報!$B$5+1))</f>
        <v/>
      </c>
      <c r="D921" s="65"/>
      <c r="E921" s="65"/>
      <c r="F921" s="35" t="str">
        <f t="shared" si="173"/>
        <v>//</v>
      </c>
      <c r="G921" s="62"/>
      <c r="H921" s="62"/>
      <c r="I921" s="23" t="str">
        <f t="shared" si="179"/>
        <v/>
      </c>
      <c r="J921" s="62"/>
      <c r="K921" s="64"/>
      <c r="L921" s="64"/>
      <c r="M921" s="62"/>
      <c r="N921" s="23" t="str">
        <f>IFERROR(VLOOKUP($A921,②利用者名簿!$A:$D,3,0),"")</f>
        <v/>
      </c>
      <c r="O921" s="39" t="str">
        <f>IFERROR(2*①基本情報!$B$12*③入力シート!I921,"")</f>
        <v/>
      </c>
      <c r="P921" s="39" t="str">
        <f>IFERROR(N921*③入力シート!I921,"")</f>
        <v/>
      </c>
      <c r="Q921" s="23" t="str">
        <f>IFERROR(VLOOKUP($A921,②利用者名簿!$A:$D,4,0),"")</f>
        <v/>
      </c>
      <c r="S921" s="96">
        <f t="shared" si="180"/>
        <v>1</v>
      </c>
      <c r="T921" s="96" t="str">
        <f t="shared" si="174"/>
        <v/>
      </c>
      <c r="U921" s="96">
        <f t="shared" si="175"/>
        <v>0</v>
      </c>
      <c r="V921" s="96" t="str">
        <f t="shared" si="176"/>
        <v/>
      </c>
      <c r="W921" s="97" t="str">
        <f t="shared" si="177"/>
        <v/>
      </c>
      <c r="X921" s="96">
        <f t="shared" si="178"/>
        <v>0</v>
      </c>
      <c r="Y921" s="96" t="str">
        <f t="shared" si="183"/>
        <v/>
      </c>
      <c r="Z921" s="96" t="str">
        <f t="shared" si="181"/>
        <v>年0月</v>
      </c>
      <c r="AA921" s="96">
        <f t="shared" si="172"/>
        <v>2000</v>
      </c>
      <c r="AB921" s="96">
        <f t="shared" si="182"/>
        <v>2000</v>
      </c>
      <c r="AC921" s="96"/>
      <c r="AD921" s="96"/>
    </row>
    <row r="922" spans="1:30" ht="18.75" customHeight="1">
      <c r="A922" s="62"/>
      <c r="B922" s="23" t="str">
        <f>IFERROR(VLOOKUP($A922,②利用者名簿!$A:$D,2,0),"")</f>
        <v/>
      </c>
      <c r="C922" s="108" t="str">
        <f>IF(D922=0,"",IF(D922&gt;3,①基本情報!$B$5,①基本情報!$B$5+1))</f>
        <v/>
      </c>
      <c r="D922" s="65"/>
      <c r="E922" s="65"/>
      <c r="F922" s="35" t="str">
        <f t="shared" si="173"/>
        <v>//</v>
      </c>
      <c r="G922" s="62"/>
      <c r="H922" s="62"/>
      <c r="I922" s="23" t="str">
        <f t="shared" si="179"/>
        <v/>
      </c>
      <c r="J922" s="62"/>
      <c r="K922" s="64"/>
      <c r="L922" s="64"/>
      <c r="M922" s="62"/>
      <c r="N922" s="23" t="str">
        <f>IFERROR(VLOOKUP($A922,②利用者名簿!$A:$D,3,0),"")</f>
        <v/>
      </c>
      <c r="O922" s="39" t="str">
        <f>IFERROR(2*①基本情報!$B$12*③入力シート!I922,"")</f>
        <v/>
      </c>
      <c r="P922" s="39" t="str">
        <f>IFERROR(N922*③入力シート!I922,"")</f>
        <v/>
      </c>
      <c r="Q922" s="23" t="str">
        <f>IFERROR(VLOOKUP($A922,②利用者名簿!$A:$D,4,0),"")</f>
        <v/>
      </c>
      <c r="S922" s="96">
        <f t="shared" si="180"/>
        <v>1</v>
      </c>
      <c r="T922" s="96" t="str">
        <f t="shared" si="174"/>
        <v/>
      </c>
      <c r="U922" s="96">
        <f t="shared" si="175"/>
        <v>0</v>
      </c>
      <c r="V922" s="96" t="str">
        <f t="shared" si="176"/>
        <v/>
      </c>
      <c r="W922" s="97" t="str">
        <f t="shared" si="177"/>
        <v/>
      </c>
      <c r="X922" s="96">
        <f t="shared" si="178"/>
        <v>0</v>
      </c>
      <c r="Y922" s="96" t="str">
        <f t="shared" si="183"/>
        <v/>
      </c>
      <c r="Z922" s="96" t="str">
        <f t="shared" si="181"/>
        <v>年0月</v>
      </c>
      <c r="AA922" s="96">
        <f t="shared" ref="AA922:AA985" si="184">COUNTIF($T$5:$T$2004,T922)</f>
        <v>2000</v>
      </c>
      <c r="AB922" s="96">
        <f t="shared" si="182"/>
        <v>2000</v>
      </c>
      <c r="AC922" s="96"/>
      <c r="AD922" s="96"/>
    </row>
    <row r="923" spans="1:30" ht="18.75" customHeight="1">
      <c r="A923" s="62"/>
      <c r="B923" s="23" t="str">
        <f>IFERROR(VLOOKUP($A923,②利用者名簿!$A:$D,2,0),"")</f>
        <v/>
      </c>
      <c r="C923" s="108" t="str">
        <f>IF(D923=0,"",IF(D923&gt;3,①基本情報!$B$5,①基本情報!$B$5+1))</f>
        <v/>
      </c>
      <c r="D923" s="65"/>
      <c r="E923" s="65"/>
      <c r="F923" s="35" t="str">
        <f t="shared" si="173"/>
        <v>//</v>
      </c>
      <c r="G923" s="62"/>
      <c r="H923" s="62"/>
      <c r="I923" s="23" t="str">
        <f t="shared" si="179"/>
        <v/>
      </c>
      <c r="J923" s="62"/>
      <c r="K923" s="64"/>
      <c r="L923" s="64"/>
      <c r="M923" s="62"/>
      <c r="N923" s="23" t="str">
        <f>IFERROR(VLOOKUP($A923,②利用者名簿!$A:$D,3,0),"")</f>
        <v/>
      </c>
      <c r="O923" s="39" t="str">
        <f>IFERROR(2*①基本情報!$B$12*③入力シート!I923,"")</f>
        <v/>
      </c>
      <c r="P923" s="39" t="str">
        <f>IFERROR(N923*③入力シート!I923,"")</f>
        <v/>
      </c>
      <c r="Q923" s="23" t="str">
        <f>IFERROR(VLOOKUP($A923,②利用者名簿!$A:$D,4,0),"")</f>
        <v/>
      </c>
      <c r="S923" s="96">
        <f t="shared" si="180"/>
        <v>1</v>
      </c>
      <c r="T923" s="96" t="str">
        <f t="shared" si="174"/>
        <v/>
      </c>
      <c r="U923" s="96">
        <f t="shared" si="175"/>
        <v>0</v>
      </c>
      <c r="V923" s="96" t="str">
        <f t="shared" si="176"/>
        <v/>
      </c>
      <c r="W923" s="97" t="str">
        <f t="shared" si="177"/>
        <v/>
      </c>
      <c r="X923" s="96">
        <f t="shared" si="178"/>
        <v>0</v>
      </c>
      <c r="Y923" s="96" t="str">
        <f t="shared" si="183"/>
        <v/>
      </c>
      <c r="Z923" s="96" t="str">
        <f t="shared" si="181"/>
        <v>年0月</v>
      </c>
      <c r="AA923" s="96">
        <f t="shared" si="184"/>
        <v>2000</v>
      </c>
      <c r="AB923" s="96">
        <f t="shared" si="182"/>
        <v>2000</v>
      </c>
      <c r="AC923" s="96"/>
      <c r="AD923" s="96"/>
    </row>
    <row r="924" spans="1:30" ht="18.75" customHeight="1">
      <c r="A924" s="62"/>
      <c r="B924" s="23" t="str">
        <f>IFERROR(VLOOKUP($A924,②利用者名簿!$A:$D,2,0),"")</f>
        <v/>
      </c>
      <c r="C924" s="108" t="str">
        <f>IF(D924=0,"",IF(D924&gt;3,①基本情報!$B$5,①基本情報!$B$5+1))</f>
        <v/>
      </c>
      <c r="D924" s="65"/>
      <c r="E924" s="65"/>
      <c r="F924" s="35" t="str">
        <f t="shared" si="173"/>
        <v>//</v>
      </c>
      <c r="G924" s="62"/>
      <c r="H924" s="62"/>
      <c r="I924" s="23" t="str">
        <f t="shared" si="179"/>
        <v/>
      </c>
      <c r="J924" s="62"/>
      <c r="K924" s="64"/>
      <c r="L924" s="64"/>
      <c r="M924" s="62"/>
      <c r="N924" s="23" t="str">
        <f>IFERROR(VLOOKUP($A924,②利用者名簿!$A:$D,3,0),"")</f>
        <v/>
      </c>
      <c r="O924" s="39" t="str">
        <f>IFERROR(2*①基本情報!$B$12*③入力シート!I924,"")</f>
        <v/>
      </c>
      <c r="P924" s="39" t="str">
        <f>IFERROR(N924*③入力シート!I924,"")</f>
        <v/>
      </c>
      <c r="Q924" s="23" t="str">
        <f>IFERROR(VLOOKUP($A924,②利用者名簿!$A:$D,4,0),"")</f>
        <v/>
      </c>
      <c r="S924" s="96">
        <f t="shared" si="180"/>
        <v>1</v>
      </c>
      <c r="T924" s="96" t="str">
        <f t="shared" si="174"/>
        <v/>
      </c>
      <c r="U924" s="96">
        <f t="shared" si="175"/>
        <v>0</v>
      </c>
      <c r="V924" s="96" t="str">
        <f t="shared" si="176"/>
        <v/>
      </c>
      <c r="W924" s="97" t="str">
        <f t="shared" si="177"/>
        <v/>
      </c>
      <c r="X924" s="96">
        <f t="shared" si="178"/>
        <v>0</v>
      </c>
      <c r="Y924" s="96" t="str">
        <f t="shared" si="183"/>
        <v/>
      </c>
      <c r="Z924" s="96" t="str">
        <f t="shared" si="181"/>
        <v>年0月</v>
      </c>
      <c r="AA924" s="96">
        <f t="shared" si="184"/>
        <v>2000</v>
      </c>
      <c r="AB924" s="96">
        <f t="shared" si="182"/>
        <v>2000</v>
      </c>
      <c r="AC924" s="96"/>
      <c r="AD924" s="96"/>
    </row>
    <row r="925" spans="1:30" ht="18.75" customHeight="1">
      <c r="A925" s="62"/>
      <c r="B925" s="23" t="str">
        <f>IFERROR(VLOOKUP($A925,②利用者名簿!$A:$D,2,0),"")</f>
        <v/>
      </c>
      <c r="C925" s="108" t="str">
        <f>IF(D925=0,"",IF(D925&gt;3,①基本情報!$B$5,①基本情報!$B$5+1))</f>
        <v/>
      </c>
      <c r="D925" s="65"/>
      <c r="E925" s="65"/>
      <c r="F925" s="35" t="str">
        <f t="shared" si="173"/>
        <v>//</v>
      </c>
      <c r="G925" s="62"/>
      <c r="H925" s="62"/>
      <c r="I925" s="23" t="str">
        <f t="shared" si="179"/>
        <v/>
      </c>
      <c r="J925" s="62"/>
      <c r="K925" s="64"/>
      <c r="L925" s="64"/>
      <c r="M925" s="62"/>
      <c r="N925" s="23" t="str">
        <f>IFERROR(VLOOKUP($A925,②利用者名簿!$A:$D,3,0),"")</f>
        <v/>
      </c>
      <c r="O925" s="39" t="str">
        <f>IFERROR(2*①基本情報!$B$12*③入力シート!I925,"")</f>
        <v/>
      </c>
      <c r="P925" s="39" t="str">
        <f>IFERROR(N925*③入力シート!I925,"")</f>
        <v/>
      </c>
      <c r="Q925" s="23" t="str">
        <f>IFERROR(VLOOKUP($A925,②利用者名簿!$A:$D,4,0),"")</f>
        <v/>
      </c>
      <c r="S925" s="96">
        <f t="shared" si="180"/>
        <v>1</v>
      </c>
      <c r="T925" s="96" t="str">
        <f t="shared" si="174"/>
        <v/>
      </c>
      <c r="U925" s="96">
        <f t="shared" si="175"/>
        <v>0</v>
      </c>
      <c r="V925" s="96" t="str">
        <f t="shared" si="176"/>
        <v/>
      </c>
      <c r="W925" s="97" t="str">
        <f t="shared" si="177"/>
        <v/>
      </c>
      <c r="X925" s="96">
        <f t="shared" si="178"/>
        <v>0</v>
      </c>
      <c r="Y925" s="96" t="str">
        <f t="shared" si="183"/>
        <v/>
      </c>
      <c r="Z925" s="96" t="str">
        <f t="shared" si="181"/>
        <v>年0月</v>
      </c>
      <c r="AA925" s="96">
        <f t="shared" si="184"/>
        <v>2000</v>
      </c>
      <c r="AB925" s="96">
        <f t="shared" si="182"/>
        <v>2000</v>
      </c>
      <c r="AC925" s="96"/>
      <c r="AD925" s="96"/>
    </row>
    <row r="926" spans="1:30" ht="18.75" customHeight="1">
      <c r="A926" s="62"/>
      <c r="B926" s="23" t="str">
        <f>IFERROR(VLOOKUP($A926,②利用者名簿!$A:$D,2,0),"")</f>
        <v/>
      </c>
      <c r="C926" s="108" t="str">
        <f>IF(D926=0,"",IF(D926&gt;3,①基本情報!$B$5,①基本情報!$B$5+1))</f>
        <v/>
      </c>
      <c r="D926" s="65"/>
      <c r="E926" s="65"/>
      <c r="F926" s="35" t="str">
        <f t="shared" si="173"/>
        <v>//</v>
      </c>
      <c r="G926" s="62"/>
      <c r="H926" s="62"/>
      <c r="I926" s="23" t="str">
        <f t="shared" si="179"/>
        <v/>
      </c>
      <c r="J926" s="62"/>
      <c r="K926" s="64"/>
      <c r="L926" s="64"/>
      <c r="M926" s="62"/>
      <c r="N926" s="23" t="str">
        <f>IFERROR(VLOOKUP($A926,②利用者名簿!$A:$D,3,0),"")</f>
        <v/>
      </c>
      <c r="O926" s="39" t="str">
        <f>IFERROR(2*①基本情報!$B$12*③入力シート!I926,"")</f>
        <v/>
      </c>
      <c r="P926" s="39" t="str">
        <f>IFERROR(N926*③入力シート!I926,"")</f>
        <v/>
      </c>
      <c r="Q926" s="23" t="str">
        <f>IFERROR(VLOOKUP($A926,②利用者名簿!$A:$D,4,0),"")</f>
        <v/>
      </c>
      <c r="S926" s="96">
        <f t="shared" si="180"/>
        <v>1</v>
      </c>
      <c r="T926" s="96" t="str">
        <f t="shared" si="174"/>
        <v/>
      </c>
      <c r="U926" s="96">
        <f t="shared" si="175"/>
        <v>0</v>
      </c>
      <c r="V926" s="96" t="str">
        <f t="shared" si="176"/>
        <v/>
      </c>
      <c r="W926" s="97" t="str">
        <f t="shared" si="177"/>
        <v/>
      </c>
      <c r="X926" s="96">
        <f t="shared" si="178"/>
        <v>0</v>
      </c>
      <c r="Y926" s="96" t="str">
        <f t="shared" si="183"/>
        <v/>
      </c>
      <c r="Z926" s="96" t="str">
        <f t="shared" si="181"/>
        <v>年0月</v>
      </c>
      <c r="AA926" s="96">
        <f t="shared" si="184"/>
        <v>2000</v>
      </c>
      <c r="AB926" s="96">
        <f t="shared" si="182"/>
        <v>2000</v>
      </c>
      <c r="AC926" s="96"/>
      <c r="AD926" s="96"/>
    </row>
    <row r="927" spans="1:30" ht="18.75" customHeight="1">
      <c r="A927" s="62"/>
      <c r="B927" s="23" t="str">
        <f>IFERROR(VLOOKUP($A927,②利用者名簿!$A:$D,2,0),"")</f>
        <v/>
      </c>
      <c r="C927" s="108" t="str">
        <f>IF(D927=0,"",IF(D927&gt;3,①基本情報!$B$5,①基本情報!$B$5+1))</f>
        <v/>
      </c>
      <c r="D927" s="65"/>
      <c r="E927" s="65"/>
      <c r="F927" s="35" t="str">
        <f t="shared" si="173"/>
        <v>//</v>
      </c>
      <c r="G927" s="62"/>
      <c r="H927" s="62"/>
      <c r="I927" s="23" t="str">
        <f t="shared" si="179"/>
        <v/>
      </c>
      <c r="J927" s="62"/>
      <c r="K927" s="64"/>
      <c r="L927" s="64"/>
      <c r="M927" s="62"/>
      <c r="N927" s="23" t="str">
        <f>IFERROR(VLOOKUP($A927,②利用者名簿!$A:$D,3,0),"")</f>
        <v/>
      </c>
      <c r="O927" s="39" t="str">
        <f>IFERROR(2*①基本情報!$B$12*③入力シート!I927,"")</f>
        <v/>
      </c>
      <c r="P927" s="39" t="str">
        <f>IFERROR(N927*③入力シート!I927,"")</f>
        <v/>
      </c>
      <c r="Q927" s="23" t="str">
        <f>IFERROR(VLOOKUP($A927,②利用者名簿!$A:$D,4,0),"")</f>
        <v/>
      </c>
      <c r="S927" s="96">
        <f t="shared" si="180"/>
        <v>1</v>
      </c>
      <c r="T927" s="96" t="str">
        <f t="shared" si="174"/>
        <v/>
      </c>
      <c r="U927" s="96">
        <f t="shared" si="175"/>
        <v>0</v>
      </c>
      <c r="V927" s="96" t="str">
        <f t="shared" si="176"/>
        <v/>
      </c>
      <c r="W927" s="97" t="str">
        <f t="shared" si="177"/>
        <v/>
      </c>
      <c r="X927" s="96">
        <f t="shared" si="178"/>
        <v>0</v>
      </c>
      <c r="Y927" s="96" t="str">
        <f t="shared" si="183"/>
        <v/>
      </c>
      <c r="Z927" s="96" t="str">
        <f t="shared" si="181"/>
        <v>年0月</v>
      </c>
      <c r="AA927" s="96">
        <f t="shared" si="184"/>
        <v>2000</v>
      </c>
      <c r="AB927" s="96">
        <f t="shared" si="182"/>
        <v>2000</v>
      </c>
      <c r="AC927" s="96"/>
      <c r="AD927" s="96"/>
    </row>
    <row r="928" spans="1:30" ht="18.75" customHeight="1">
      <c r="A928" s="62"/>
      <c r="B928" s="23" t="str">
        <f>IFERROR(VLOOKUP($A928,②利用者名簿!$A:$D,2,0),"")</f>
        <v/>
      </c>
      <c r="C928" s="108" t="str">
        <f>IF(D928=0,"",IF(D928&gt;3,①基本情報!$B$5,①基本情報!$B$5+1))</f>
        <v/>
      </c>
      <c r="D928" s="65"/>
      <c r="E928" s="65"/>
      <c r="F928" s="35" t="str">
        <f t="shared" si="173"/>
        <v>//</v>
      </c>
      <c r="G928" s="62"/>
      <c r="H928" s="62"/>
      <c r="I928" s="23" t="str">
        <f t="shared" si="179"/>
        <v/>
      </c>
      <c r="J928" s="62"/>
      <c r="K928" s="64"/>
      <c r="L928" s="64"/>
      <c r="M928" s="62"/>
      <c r="N928" s="23" t="str">
        <f>IFERROR(VLOOKUP($A928,②利用者名簿!$A:$D,3,0),"")</f>
        <v/>
      </c>
      <c r="O928" s="39" t="str">
        <f>IFERROR(2*①基本情報!$B$12*③入力シート!I928,"")</f>
        <v/>
      </c>
      <c r="P928" s="39" t="str">
        <f>IFERROR(N928*③入力シート!I928,"")</f>
        <v/>
      </c>
      <c r="Q928" s="23" t="str">
        <f>IFERROR(VLOOKUP($A928,②利用者名簿!$A:$D,4,0),"")</f>
        <v/>
      </c>
      <c r="S928" s="96">
        <f t="shared" si="180"/>
        <v>1</v>
      </c>
      <c r="T928" s="96" t="str">
        <f t="shared" si="174"/>
        <v/>
      </c>
      <c r="U928" s="96">
        <f t="shared" si="175"/>
        <v>0</v>
      </c>
      <c r="V928" s="96" t="str">
        <f t="shared" si="176"/>
        <v/>
      </c>
      <c r="W928" s="97" t="str">
        <f t="shared" si="177"/>
        <v/>
      </c>
      <c r="X928" s="96">
        <f t="shared" si="178"/>
        <v>0</v>
      </c>
      <c r="Y928" s="96" t="str">
        <f t="shared" si="183"/>
        <v/>
      </c>
      <c r="Z928" s="96" t="str">
        <f t="shared" si="181"/>
        <v>年0月</v>
      </c>
      <c r="AA928" s="96">
        <f t="shared" si="184"/>
        <v>2000</v>
      </c>
      <c r="AB928" s="96">
        <f t="shared" si="182"/>
        <v>2000</v>
      </c>
      <c r="AC928" s="96"/>
      <c r="AD928" s="96"/>
    </row>
    <row r="929" spans="1:30" ht="18.75" customHeight="1">
      <c r="A929" s="62"/>
      <c r="B929" s="23" t="str">
        <f>IFERROR(VLOOKUP($A929,②利用者名簿!$A:$D,2,0),"")</f>
        <v/>
      </c>
      <c r="C929" s="108" t="str">
        <f>IF(D929=0,"",IF(D929&gt;3,①基本情報!$B$5,①基本情報!$B$5+1))</f>
        <v/>
      </c>
      <c r="D929" s="65"/>
      <c r="E929" s="65"/>
      <c r="F929" s="35" t="str">
        <f t="shared" si="173"/>
        <v>//</v>
      </c>
      <c r="G929" s="62"/>
      <c r="H929" s="62"/>
      <c r="I929" s="23" t="str">
        <f t="shared" si="179"/>
        <v/>
      </c>
      <c r="J929" s="62"/>
      <c r="K929" s="64"/>
      <c r="L929" s="64"/>
      <c r="M929" s="62"/>
      <c r="N929" s="23" t="str">
        <f>IFERROR(VLOOKUP($A929,②利用者名簿!$A:$D,3,0),"")</f>
        <v/>
      </c>
      <c r="O929" s="39" t="str">
        <f>IFERROR(2*①基本情報!$B$12*③入力シート!I929,"")</f>
        <v/>
      </c>
      <c r="P929" s="39" t="str">
        <f>IFERROR(N929*③入力シート!I929,"")</f>
        <v/>
      </c>
      <c r="Q929" s="23" t="str">
        <f>IFERROR(VLOOKUP($A929,②利用者名簿!$A:$D,4,0),"")</f>
        <v/>
      </c>
      <c r="S929" s="96">
        <f t="shared" si="180"/>
        <v>1</v>
      </c>
      <c r="T929" s="96" t="str">
        <f t="shared" si="174"/>
        <v/>
      </c>
      <c r="U929" s="96">
        <f t="shared" si="175"/>
        <v>0</v>
      </c>
      <c r="V929" s="96" t="str">
        <f t="shared" si="176"/>
        <v/>
      </c>
      <c r="W929" s="97" t="str">
        <f t="shared" si="177"/>
        <v/>
      </c>
      <c r="X929" s="96">
        <f t="shared" si="178"/>
        <v>0</v>
      </c>
      <c r="Y929" s="96" t="str">
        <f t="shared" si="183"/>
        <v/>
      </c>
      <c r="Z929" s="96" t="str">
        <f t="shared" si="181"/>
        <v>年0月</v>
      </c>
      <c r="AA929" s="96">
        <f t="shared" si="184"/>
        <v>2000</v>
      </c>
      <c r="AB929" s="96">
        <f t="shared" si="182"/>
        <v>2000</v>
      </c>
      <c r="AC929" s="96"/>
      <c r="AD929" s="96"/>
    </row>
    <row r="930" spans="1:30" ht="18.75" customHeight="1">
      <c r="A930" s="62"/>
      <c r="B930" s="23" t="str">
        <f>IFERROR(VLOOKUP($A930,②利用者名簿!$A:$D,2,0),"")</f>
        <v/>
      </c>
      <c r="C930" s="108" t="str">
        <f>IF(D930=0,"",IF(D930&gt;3,①基本情報!$B$5,①基本情報!$B$5+1))</f>
        <v/>
      </c>
      <c r="D930" s="65"/>
      <c r="E930" s="65"/>
      <c r="F930" s="35" t="str">
        <f t="shared" si="173"/>
        <v>//</v>
      </c>
      <c r="G930" s="62"/>
      <c r="H930" s="62"/>
      <c r="I930" s="23" t="str">
        <f t="shared" si="179"/>
        <v/>
      </c>
      <c r="J930" s="62"/>
      <c r="K930" s="64"/>
      <c r="L930" s="64"/>
      <c r="M930" s="62"/>
      <c r="N930" s="23" t="str">
        <f>IFERROR(VLOOKUP($A930,②利用者名簿!$A:$D,3,0),"")</f>
        <v/>
      </c>
      <c r="O930" s="39" t="str">
        <f>IFERROR(2*①基本情報!$B$12*③入力シート!I930,"")</f>
        <v/>
      </c>
      <c r="P930" s="39" t="str">
        <f>IFERROR(N930*③入力シート!I930,"")</f>
        <v/>
      </c>
      <c r="Q930" s="23" t="str">
        <f>IFERROR(VLOOKUP($A930,②利用者名簿!$A:$D,4,0),"")</f>
        <v/>
      </c>
      <c r="S930" s="96">
        <f t="shared" si="180"/>
        <v>1</v>
      </c>
      <c r="T930" s="96" t="str">
        <f t="shared" si="174"/>
        <v/>
      </c>
      <c r="U930" s="96">
        <f t="shared" si="175"/>
        <v>0</v>
      </c>
      <c r="V930" s="96" t="str">
        <f t="shared" si="176"/>
        <v/>
      </c>
      <c r="W930" s="97" t="str">
        <f t="shared" si="177"/>
        <v/>
      </c>
      <c r="X930" s="96">
        <f t="shared" si="178"/>
        <v>0</v>
      </c>
      <c r="Y930" s="96" t="str">
        <f t="shared" si="183"/>
        <v/>
      </c>
      <c r="Z930" s="96" t="str">
        <f t="shared" si="181"/>
        <v>年0月</v>
      </c>
      <c r="AA930" s="96">
        <f t="shared" si="184"/>
        <v>2000</v>
      </c>
      <c r="AB930" s="96">
        <f t="shared" si="182"/>
        <v>2000</v>
      </c>
      <c r="AC930" s="96"/>
      <c r="AD930" s="96"/>
    </row>
    <row r="931" spans="1:30" ht="18.75" customHeight="1">
      <c r="A931" s="62"/>
      <c r="B931" s="23" t="str">
        <f>IFERROR(VLOOKUP($A931,②利用者名簿!$A:$D,2,0),"")</f>
        <v/>
      </c>
      <c r="C931" s="108" t="str">
        <f>IF(D931=0,"",IF(D931&gt;3,①基本情報!$B$5,①基本情報!$B$5+1))</f>
        <v/>
      </c>
      <c r="D931" s="65"/>
      <c r="E931" s="65"/>
      <c r="F931" s="35" t="str">
        <f t="shared" si="173"/>
        <v>//</v>
      </c>
      <c r="G931" s="62"/>
      <c r="H931" s="62"/>
      <c r="I931" s="23" t="str">
        <f t="shared" si="179"/>
        <v/>
      </c>
      <c r="J931" s="62"/>
      <c r="K931" s="64"/>
      <c r="L931" s="64"/>
      <c r="M931" s="62"/>
      <c r="N931" s="23" t="str">
        <f>IFERROR(VLOOKUP($A931,②利用者名簿!$A:$D,3,0),"")</f>
        <v/>
      </c>
      <c r="O931" s="39" t="str">
        <f>IFERROR(2*①基本情報!$B$12*③入力シート!I931,"")</f>
        <v/>
      </c>
      <c r="P931" s="39" t="str">
        <f>IFERROR(N931*③入力シート!I931,"")</f>
        <v/>
      </c>
      <c r="Q931" s="23" t="str">
        <f>IFERROR(VLOOKUP($A931,②利用者名簿!$A:$D,4,0),"")</f>
        <v/>
      </c>
      <c r="S931" s="96">
        <f t="shared" si="180"/>
        <v>1</v>
      </c>
      <c r="T931" s="96" t="str">
        <f t="shared" si="174"/>
        <v/>
      </c>
      <c r="U931" s="96">
        <f t="shared" si="175"/>
        <v>0</v>
      </c>
      <c r="V931" s="96" t="str">
        <f t="shared" si="176"/>
        <v/>
      </c>
      <c r="W931" s="97" t="str">
        <f t="shared" si="177"/>
        <v/>
      </c>
      <c r="X931" s="96">
        <f t="shared" si="178"/>
        <v>0</v>
      </c>
      <c r="Y931" s="96" t="str">
        <f t="shared" si="183"/>
        <v/>
      </c>
      <c r="Z931" s="96" t="str">
        <f t="shared" si="181"/>
        <v>年0月</v>
      </c>
      <c r="AA931" s="96">
        <f t="shared" si="184"/>
        <v>2000</v>
      </c>
      <c r="AB931" s="96">
        <f t="shared" si="182"/>
        <v>2000</v>
      </c>
      <c r="AC931" s="96"/>
      <c r="AD931" s="96"/>
    </row>
    <row r="932" spans="1:30" ht="18.75" customHeight="1">
      <c r="A932" s="62"/>
      <c r="B932" s="23" t="str">
        <f>IFERROR(VLOOKUP($A932,②利用者名簿!$A:$D,2,0),"")</f>
        <v/>
      </c>
      <c r="C932" s="108" t="str">
        <f>IF(D932=0,"",IF(D932&gt;3,①基本情報!$B$5,①基本情報!$B$5+1))</f>
        <v/>
      </c>
      <c r="D932" s="65"/>
      <c r="E932" s="65"/>
      <c r="F932" s="35" t="str">
        <f t="shared" si="173"/>
        <v>//</v>
      </c>
      <c r="G932" s="62"/>
      <c r="H932" s="62"/>
      <c r="I932" s="23" t="str">
        <f t="shared" si="179"/>
        <v/>
      </c>
      <c r="J932" s="62"/>
      <c r="K932" s="64"/>
      <c r="L932" s="64"/>
      <c r="M932" s="62"/>
      <c r="N932" s="23" t="str">
        <f>IFERROR(VLOOKUP($A932,②利用者名簿!$A:$D,3,0),"")</f>
        <v/>
      </c>
      <c r="O932" s="39" t="str">
        <f>IFERROR(2*①基本情報!$B$12*③入力シート!I932,"")</f>
        <v/>
      </c>
      <c r="P932" s="39" t="str">
        <f>IFERROR(N932*③入力シート!I932,"")</f>
        <v/>
      </c>
      <c r="Q932" s="23" t="str">
        <f>IFERROR(VLOOKUP($A932,②利用者名簿!$A:$D,4,0),"")</f>
        <v/>
      </c>
      <c r="S932" s="96">
        <f t="shared" si="180"/>
        <v>1</v>
      </c>
      <c r="T932" s="96" t="str">
        <f t="shared" si="174"/>
        <v/>
      </c>
      <c r="U932" s="96">
        <f t="shared" si="175"/>
        <v>0</v>
      </c>
      <c r="V932" s="96" t="str">
        <f t="shared" si="176"/>
        <v/>
      </c>
      <c r="W932" s="97" t="str">
        <f t="shared" si="177"/>
        <v/>
      </c>
      <c r="X932" s="96">
        <f t="shared" si="178"/>
        <v>0</v>
      </c>
      <c r="Y932" s="96" t="str">
        <f t="shared" si="183"/>
        <v/>
      </c>
      <c r="Z932" s="96" t="str">
        <f t="shared" si="181"/>
        <v>年0月</v>
      </c>
      <c r="AA932" s="96">
        <f t="shared" si="184"/>
        <v>2000</v>
      </c>
      <c r="AB932" s="96">
        <f t="shared" si="182"/>
        <v>2000</v>
      </c>
      <c r="AC932" s="96"/>
      <c r="AD932" s="96"/>
    </row>
    <row r="933" spans="1:30" ht="18.75" customHeight="1">
      <c r="A933" s="62"/>
      <c r="B933" s="23" t="str">
        <f>IFERROR(VLOOKUP($A933,②利用者名簿!$A:$D,2,0),"")</f>
        <v/>
      </c>
      <c r="C933" s="108" t="str">
        <f>IF(D933=0,"",IF(D933&gt;3,①基本情報!$B$5,①基本情報!$B$5+1))</f>
        <v/>
      </c>
      <c r="D933" s="65"/>
      <c r="E933" s="65"/>
      <c r="F933" s="35" t="str">
        <f t="shared" si="173"/>
        <v>//</v>
      </c>
      <c r="G933" s="62"/>
      <c r="H933" s="62"/>
      <c r="I933" s="23" t="str">
        <f t="shared" si="179"/>
        <v/>
      </c>
      <c r="J933" s="62"/>
      <c r="K933" s="64"/>
      <c r="L933" s="64"/>
      <c r="M933" s="62"/>
      <c r="N933" s="23" t="str">
        <f>IFERROR(VLOOKUP($A933,②利用者名簿!$A:$D,3,0),"")</f>
        <v/>
      </c>
      <c r="O933" s="39" t="str">
        <f>IFERROR(2*①基本情報!$B$12*③入力シート!I933,"")</f>
        <v/>
      </c>
      <c r="P933" s="39" t="str">
        <f>IFERROR(N933*③入力シート!I933,"")</f>
        <v/>
      </c>
      <c r="Q933" s="23" t="str">
        <f>IFERROR(VLOOKUP($A933,②利用者名簿!$A:$D,4,0),"")</f>
        <v/>
      </c>
      <c r="S933" s="96">
        <f t="shared" si="180"/>
        <v>1</v>
      </c>
      <c r="T933" s="96" t="str">
        <f t="shared" si="174"/>
        <v/>
      </c>
      <c r="U933" s="96">
        <f t="shared" si="175"/>
        <v>0</v>
      </c>
      <c r="V933" s="96" t="str">
        <f t="shared" si="176"/>
        <v/>
      </c>
      <c r="W933" s="97" t="str">
        <f t="shared" si="177"/>
        <v/>
      </c>
      <c r="X933" s="96">
        <f t="shared" si="178"/>
        <v>0</v>
      </c>
      <c r="Y933" s="96" t="str">
        <f t="shared" si="183"/>
        <v/>
      </c>
      <c r="Z933" s="96" t="str">
        <f t="shared" si="181"/>
        <v>年0月</v>
      </c>
      <c r="AA933" s="96">
        <f t="shared" si="184"/>
        <v>2000</v>
      </c>
      <c r="AB933" s="96">
        <f t="shared" si="182"/>
        <v>2000</v>
      </c>
      <c r="AC933" s="96"/>
      <c r="AD933" s="96"/>
    </row>
    <row r="934" spans="1:30" ht="18.75" customHeight="1">
      <c r="A934" s="62"/>
      <c r="B934" s="23" t="str">
        <f>IFERROR(VLOOKUP($A934,②利用者名簿!$A:$D,2,0),"")</f>
        <v/>
      </c>
      <c r="C934" s="108" t="str">
        <f>IF(D934=0,"",IF(D934&gt;3,①基本情報!$B$5,①基本情報!$B$5+1))</f>
        <v/>
      </c>
      <c r="D934" s="65"/>
      <c r="E934" s="65"/>
      <c r="F934" s="35" t="str">
        <f t="shared" si="173"/>
        <v>//</v>
      </c>
      <c r="G934" s="62"/>
      <c r="H934" s="62"/>
      <c r="I934" s="23" t="str">
        <f t="shared" si="179"/>
        <v/>
      </c>
      <c r="J934" s="62"/>
      <c r="K934" s="64"/>
      <c r="L934" s="64"/>
      <c r="M934" s="62"/>
      <c r="N934" s="23" t="str">
        <f>IFERROR(VLOOKUP($A934,②利用者名簿!$A:$D,3,0),"")</f>
        <v/>
      </c>
      <c r="O934" s="39" t="str">
        <f>IFERROR(2*①基本情報!$B$12*③入力シート!I934,"")</f>
        <v/>
      </c>
      <c r="P934" s="39" t="str">
        <f>IFERROR(N934*③入力シート!I934,"")</f>
        <v/>
      </c>
      <c r="Q934" s="23" t="str">
        <f>IFERROR(VLOOKUP($A934,②利用者名簿!$A:$D,4,0),"")</f>
        <v/>
      </c>
      <c r="S934" s="96">
        <f t="shared" si="180"/>
        <v>1</v>
      </c>
      <c r="T934" s="96" t="str">
        <f t="shared" si="174"/>
        <v/>
      </c>
      <c r="U934" s="96">
        <f t="shared" si="175"/>
        <v>0</v>
      </c>
      <c r="V934" s="96" t="str">
        <f t="shared" si="176"/>
        <v/>
      </c>
      <c r="W934" s="97" t="str">
        <f t="shared" si="177"/>
        <v/>
      </c>
      <c r="X934" s="96">
        <f t="shared" si="178"/>
        <v>0</v>
      </c>
      <c r="Y934" s="96" t="str">
        <f t="shared" si="183"/>
        <v/>
      </c>
      <c r="Z934" s="96" t="str">
        <f t="shared" si="181"/>
        <v>年0月</v>
      </c>
      <c r="AA934" s="96">
        <f t="shared" si="184"/>
        <v>2000</v>
      </c>
      <c r="AB934" s="96">
        <f t="shared" si="182"/>
        <v>2000</v>
      </c>
      <c r="AC934" s="96"/>
      <c r="AD934" s="96"/>
    </row>
    <row r="935" spans="1:30" ht="18.75" customHeight="1">
      <c r="A935" s="62"/>
      <c r="B935" s="23" t="str">
        <f>IFERROR(VLOOKUP($A935,②利用者名簿!$A:$D,2,0),"")</f>
        <v/>
      </c>
      <c r="C935" s="108" t="str">
        <f>IF(D935=0,"",IF(D935&gt;3,①基本情報!$B$5,①基本情報!$B$5+1))</f>
        <v/>
      </c>
      <c r="D935" s="65"/>
      <c r="E935" s="65"/>
      <c r="F935" s="35" t="str">
        <f t="shared" si="173"/>
        <v>//</v>
      </c>
      <c r="G935" s="62"/>
      <c r="H935" s="62"/>
      <c r="I935" s="23" t="str">
        <f t="shared" si="179"/>
        <v/>
      </c>
      <c r="J935" s="62"/>
      <c r="K935" s="64"/>
      <c r="L935" s="64"/>
      <c r="M935" s="62"/>
      <c r="N935" s="23" t="str">
        <f>IFERROR(VLOOKUP($A935,②利用者名簿!$A:$D,3,0),"")</f>
        <v/>
      </c>
      <c r="O935" s="39" t="str">
        <f>IFERROR(2*①基本情報!$B$12*③入力シート!I935,"")</f>
        <v/>
      </c>
      <c r="P935" s="39" t="str">
        <f>IFERROR(N935*③入力シート!I935,"")</f>
        <v/>
      </c>
      <c r="Q935" s="23" t="str">
        <f>IFERROR(VLOOKUP($A935,②利用者名簿!$A:$D,4,0),"")</f>
        <v/>
      </c>
      <c r="S935" s="96">
        <f t="shared" si="180"/>
        <v>1</v>
      </c>
      <c r="T935" s="96" t="str">
        <f t="shared" si="174"/>
        <v/>
      </c>
      <c r="U935" s="96">
        <f t="shared" si="175"/>
        <v>0</v>
      </c>
      <c r="V935" s="96" t="str">
        <f t="shared" si="176"/>
        <v/>
      </c>
      <c r="W935" s="97" t="str">
        <f t="shared" si="177"/>
        <v/>
      </c>
      <c r="X935" s="96">
        <f t="shared" si="178"/>
        <v>0</v>
      </c>
      <c r="Y935" s="96" t="str">
        <f t="shared" si="183"/>
        <v/>
      </c>
      <c r="Z935" s="96" t="str">
        <f t="shared" si="181"/>
        <v>年0月</v>
      </c>
      <c r="AA935" s="96">
        <f t="shared" si="184"/>
        <v>2000</v>
      </c>
      <c r="AB935" s="96">
        <f t="shared" si="182"/>
        <v>2000</v>
      </c>
      <c r="AC935" s="96"/>
      <c r="AD935" s="96"/>
    </row>
    <row r="936" spans="1:30" ht="18.75" customHeight="1">
      <c r="A936" s="62"/>
      <c r="B936" s="23" t="str">
        <f>IFERROR(VLOOKUP($A936,②利用者名簿!$A:$D,2,0),"")</f>
        <v/>
      </c>
      <c r="C936" s="108" t="str">
        <f>IF(D936=0,"",IF(D936&gt;3,①基本情報!$B$5,①基本情報!$B$5+1))</f>
        <v/>
      </c>
      <c r="D936" s="65"/>
      <c r="E936" s="65"/>
      <c r="F936" s="35" t="str">
        <f t="shared" si="173"/>
        <v>//</v>
      </c>
      <c r="G936" s="62"/>
      <c r="H936" s="62"/>
      <c r="I936" s="23" t="str">
        <f t="shared" si="179"/>
        <v/>
      </c>
      <c r="J936" s="62"/>
      <c r="K936" s="64"/>
      <c r="L936" s="64"/>
      <c r="M936" s="62"/>
      <c r="N936" s="23" t="str">
        <f>IFERROR(VLOOKUP($A936,②利用者名簿!$A:$D,3,0),"")</f>
        <v/>
      </c>
      <c r="O936" s="39" t="str">
        <f>IFERROR(2*①基本情報!$B$12*③入力シート!I936,"")</f>
        <v/>
      </c>
      <c r="P936" s="39" t="str">
        <f>IFERROR(N936*③入力シート!I936,"")</f>
        <v/>
      </c>
      <c r="Q936" s="23" t="str">
        <f>IFERROR(VLOOKUP($A936,②利用者名簿!$A:$D,4,0),"")</f>
        <v/>
      </c>
      <c r="S936" s="96">
        <f t="shared" si="180"/>
        <v>1</v>
      </c>
      <c r="T936" s="96" t="str">
        <f t="shared" si="174"/>
        <v/>
      </c>
      <c r="U936" s="96">
        <f t="shared" si="175"/>
        <v>0</v>
      </c>
      <c r="V936" s="96" t="str">
        <f t="shared" si="176"/>
        <v/>
      </c>
      <c r="W936" s="97" t="str">
        <f t="shared" si="177"/>
        <v/>
      </c>
      <c r="X936" s="96">
        <f t="shared" si="178"/>
        <v>0</v>
      </c>
      <c r="Y936" s="96" t="str">
        <f t="shared" si="183"/>
        <v/>
      </c>
      <c r="Z936" s="96" t="str">
        <f t="shared" si="181"/>
        <v>年0月</v>
      </c>
      <c r="AA936" s="96">
        <f t="shared" si="184"/>
        <v>2000</v>
      </c>
      <c r="AB936" s="96">
        <f t="shared" si="182"/>
        <v>2000</v>
      </c>
      <c r="AC936" s="96"/>
      <c r="AD936" s="96"/>
    </row>
    <row r="937" spans="1:30" ht="18.75" customHeight="1">
      <c r="A937" s="62"/>
      <c r="B937" s="23" t="str">
        <f>IFERROR(VLOOKUP($A937,②利用者名簿!$A:$D,2,0),"")</f>
        <v/>
      </c>
      <c r="C937" s="108" t="str">
        <f>IF(D937=0,"",IF(D937&gt;3,①基本情報!$B$5,①基本情報!$B$5+1))</f>
        <v/>
      </c>
      <c r="D937" s="65"/>
      <c r="E937" s="65"/>
      <c r="F937" s="35" t="str">
        <f t="shared" si="173"/>
        <v>//</v>
      </c>
      <c r="G937" s="62"/>
      <c r="H937" s="62"/>
      <c r="I937" s="23" t="str">
        <f t="shared" si="179"/>
        <v/>
      </c>
      <c r="J937" s="62"/>
      <c r="K937" s="64"/>
      <c r="L937" s="64"/>
      <c r="M937" s="62"/>
      <c r="N937" s="23" t="str">
        <f>IFERROR(VLOOKUP($A937,②利用者名簿!$A:$D,3,0),"")</f>
        <v/>
      </c>
      <c r="O937" s="39" t="str">
        <f>IFERROR(2*①基本情報!$B$12*③入力シート!I937,"")</f>
        <v/>
      </c>
      <c r="P937" s="39" t="str">
        <f>IFERROR(N937*③入力シート!I937,"")</f>
        <v/>
      </c>
      <c r="Q937" s="23" t="str">
        <f>IFERROR(VLOOKUP($A937,②利用者名簿!$A:$D,4,0),"")</f>
        <v/>
      </c>
      <c r="S937" s="96">
        <f t="shared" si="180"/>
        <v>1</v>
      </c>
      <c r="T937" s="96" t="str">
        <f t="shared" si="174"/>
        <v/>
      </c>
      <c r="U937" s="96">
        <f t="shared" si="175"/>
        <v>0</v>
      </c>
      <c r="V937" s="96" t="str">
        <f t="shared" si="176"/>
        <v/>
      </c>
      <c r="W937" s="97" t="str">
        <f t="shared" si="177"/>
        <v/>
      </c>
      <c r="X937" s="96">
        <f t="shared" si="178"/>
        <v>0</v>
      </c>
      <c r="Y937" s="96" t="str">
        <f t="shared" si="183"/>
        <v/>
      </c>
      <c r="Z937" s="96" t="str">
        <f t="shared" si="181"/>
        <v>年0月</v>
      </c>
      <c r="AA937" s="96">
        <f t="shared" si="184"/>
        <v>2000</v>
      </c>
      <c r="AB937" s="96">
        <f t="shared" si="182"/>
        <v>2000</v>
      </c>
      <c r="AC937" s="96"/>
      <c r="AD937" s="96"/>
    </row>
    <row r="938" spans="1:30" ht="18.75" customHeight="1">
      <c r="A938" s="62"/>
      <c r="B938" s="23" t="str">
        <f>IFERROR(VLOOKUP($A938,②利用者名簿!$A:$D,2,0),"")</f>
        <v/>
      </c>
      <c r="C938" s="108" t="str">
        <f>IF(D938=0,"",IF(D938&gt;3,①基本情報!$B$5,①基本情報!$B$5+1))</f>
        <v/>
      </c>
      <c r="D938" s="65"/>
      <c r="E938" s="65"/>
      <c r="F938" s="35" t="str">
        <f t="shared" si="173"/>
        <v>//</v>
      </c>
      <c r="G938" s="62"/>
      <c r="H938" s="62"/>
      <c r="I938" s="23" t="str">
        <f t="shared" si="179"/>
        <v/>
      </c>
      <c r="J938" s="62"/>
      <c r="K938" s="64"/>
      <c r="L938" s="64"/>
      <c r="M938" s="62"/>
      <c r="N938" s="23" t="str">
        <f>IFERROR(VLOOKUP($A938,②利用者名簿!$A:$D,3,0),"")</f>
        <v/>
      </c>
      <c r="O938" s="39" t="str">
        <f>IFERROR(2*①基本情報!$B$12*③入力シート!I938,"")</f>
        <v/>
      </c>
      <c r="P938" s="39" t="str">
        <f>IFERROR(N938*③入力シート!I938,"")</f>
        <v/>
      </c>
      <c r="Q938" s="23" t="str">
        <f>IFERROR(VLOOKUP($A938,②利用者名簿!$A:$D,4,0),"")</f>
        <v/>
      </c>
      <c r="S938" s="96">
        <f t="shared" si="180"/>
        <v>1</v>
      </c>
      <c r="T938" s="96" t="str">
        <f t="shared" si="174"/>
        <v/>
      </c>
      <c r="U938" s="96">
        <f t="shared" si="175"/>
        <v>0</v>
      </c>
      <c r="V938" s="96" t="str">
        <f t="shared" si="176"/>
        <v/>
      </c>
      <c r="W938" s="97" t="str">
        <f t="shared" si="177"/>
        <v/>
      </c>
      <c r="X938" s="96">
        <f t="shared" si="178"/>
        <v>0</v>
      </c>
      <c r="Y938" s="96" t="str">
        <f t="shared" si="183"/>
        <v/>
      </c>
      <c r="Z938" s="96" t="str">
        <f t="shared" si="181"/>
        <v>年0月</v>
      </c>
      <c r="AA938" s="96">
        <f t="shared" si="184"/>
        <v>2000</v>
      </c>
      <c r="AB938" s="96">
        <f t="shared" si="182"/>
        <v>2000</v>
      </c>
      <c r="AC938" s="96"/>
      <c r="AD938" s="96"/>
    </row>
    <row r="939" spans="1:30" ht="18.75" customHeight="1">
      <c r="A939" s="62"/>
      <c r="B939" s="23" t="str">
        <f>IFERROR(VLOOKUP($A939,②利用者名簿!$A:$D,2,0),"")</f>
        <v/>
      </c>
      <c r="C939" s="108" t="str">
        <f>IF(D939=0,"",IF(D939&gt;3,①基本情報!$B$5,①基本情報!$B$5+1))</f>
        <v/>
      </c>
      <c r="D939" s="65"/>
      <c r="E939" s="65"/>
      <c r="F939" s="35" t="str">
        <f t="shared" si="173"/>
        <v>//</v>
      </c>
      <c r="G939" s="62"/>
      <c r="H939" s="62"/>
      <c r="I939" s="23" t="str">
        <f t="shared" si="179"/>
        <v/>
      </c>
      <c r="J939" s="62"/>
      <c r="K939" s="64"/>
      <c r="L939" s="64"/>
      <c r="M939" s="62"/>
      <c r="N939" s="23" t="str">
        <f>IFERROR(VLOOKUP($A939,②利用者名簿!$A:$D,3,0),"")</f>
        <v/>
      </c>
      <c r="O939" s="39" t="str">
        <f>IFERROR(2*①基本情報!$B$12*③入力シート!I939,"")</f>
        <v/>
      </c>
      <c r="P939" s="39" t="str">
        <f>IFERROR(N939*③入力シート!I939,"")</f>
        <v/>
      </c>
      <c r="Q939" s="23" t="str">
        <f>IFERROR(VLOOKUP($A939,②利用者名簿!$A:$D,4,0),"")</f>
        <v/>
      </c>
      <c r="S939" s="96">
        <f t="shared" si="180"/>
        <v>1</v>
      </c>
      <c r="T939" s="96" t="str">
        <f t="shared" si="174"/>
        <v/>
      </c>
      <c r="U939" s="96">
        <f t="shared" si="175"/>
        <v>0</v>
      </c>
      <c r="V939" s="96" t="str">
        <f t="shared" si="176"/>
        <v/>
      </c>
      <c r="W939" s="97" t="str">
        <f t="shared" si="177"/>
        <v/>
      </c>
      <c r="X939" s="96">
        <f t="shared" si="178"/>
        <v>0</v>
      </c>
      <c r="Y939" s="96" t="str">
        <f t="shared" si="183"/>
        <v/>
      </c>
      <c r="Z939" s="96" t="str">
        <f t="shared" si="181"/>
        <v>年0月</v>
      </c>
      <c r="AA939" s="96">
        <f t="shared" si="184"/>
        <v>2000</v>
      </c>
      <c r="AB939" s="96">
        <f t="shared" si="182"/>
        <v>2000</v>
      </c>
      <c r="AC939" s="96"/>
      <c r="AD939" s="96"/>
    </row>
    <row r="940" spans="1:30" ht="18.75" customHeight="1">
      <c r="A940" s="62"/>
      <c r="B940" s="23" t="str">
        <f>IFERROR(VLOOKUP($A940,②利用者名簿!$A:$D,2,0),"")</f>
        <v/>
      </c>
      <c r="C940" s="108" t="str">
        <f>IF(D940=0,"",IF(D940&gt;3,①基本情報!$B$5,①基本情報!$B$5+1))</f>
        <v/>
      </c>
      <c r="D940" s="65"/>
      <c r="E940" s="65"/>
      <c r="F940" s="35" t="str">
        <f t="shared" si="173"/>
        <v>//</v>
      </c>
      <c r="G940" s="62"/>
      <c r="H940" s="62"/>
      <c r="I940" s="23" t="str">
        <f t="shared" si="179"/>
        <v/>
      </c>
      <c r="J940" s="62"/>
      <c r="K940" s="64"/>
      <c r="L940" s="64"/>
      <c r="M940" s="62"/>
      <c r="N940" s="23" t="str">
        <f>IFERROR(VLOOKUP($A940,②利用者名簿!$A:$D,3,0),"")</f>
        <v/>
      </c>
      <c r="O940" s="39" t="str">
        <f>IFERROR(2*①基本情報!$B$12*③入力シート!I940,"")</f>
        <v/>
      </c>
      <c r="P940" s="39" t="str">
        <f>IFERROR(N940*③入力シート!I940,"")</f>
        <v/>
      </c>
      <c r="Q940" s="23" t="str">
        <f>IFERROR(VLOOKUP($A940,②利用者名簿!$A:$D,4,0),"")</f>
        <v/>
      </c>
      <c r="S940" s="96">
        <f t="shared" si="180"/>
        <v>1</v>
      </c>
      <c r="T940" s="96" t="str">
        <f t="shared" si="174"/>
        <v/>
      </c>
      <c r="U940" s="96">
        <f t="shared" si="175"/>
        <v>0</v>
      </c>
      <c r="V940" s="96" t="str">
        <f t="shared" si="176"/>
        <v/>
      </c>
      <c r="W940" s="97" t="str">
        <f t="shared" si="177"/>
        <v/>
      </c>
      <c r="X940" s="96">
        <f t="shared" si="178"/>
        <v>0</v>
      </c>
      <c r="Y940" s="96" t="str">
        <f t="shared" si="183"/>
        <v/>
      </c>
      <c r="Z940" s="96" t="str">
        <f t="shared" si="181"/>
        <v>年0月</v>
      </c>
      <c r="AA940" s="96">
        <f t="shared" si="184"/>
        <v>2000</v>
      </c>
      <c r="AB940" s="96">
        <f t="shared" si="182"/>
        <v>2000</v>
      </c>
      <c r="AC940" s="96"/>
      <c r="AD940" s="96"/>
    </row>
    <row r="941" spans="1:30" ht="18.75" customHeight="1">
      <c r="A941" s="62"/>
      <c r="B941" s="23" t="str">
        <f>IFERROR(VLOOKUP($A941,②利用者名簿!$A:$D,2,0),"")</f>
        <v/>
      </c>
      <c r="C941" s="108" t="str">
        <f>IF(D941=0,"",IF(D941&gt;3,①基本情報!$B$5,①基本情報!$B$5+1))</f>
        <v/>
      </c>
      <c r="D941" s="65"/>
      <c r="E941" s="65"/>
      <c r="F941" s="35" t="str">
        <f t="shared" si="173"/>
        <v>//</v>
      </c>
      <c r="G941" s="62"/>
      <c r="H941" s="62"/>
      <c r="I941" s="23" t="str">
        <f t="shared" si="179"/>
        <v/>
      </c>
      <c r="J941" s="62"/>
      <c r="K941" s="64"/>
      <c r="L941" s="64"/>
      <c r="M941" s="62"/>
      <c r="N941" s="23" t="str">
        <f>IFERROR(VLOOKUP($A941,②利用者名簿!$A:$D,3,0),"")</f>
        <v/>
      </c>
      <c r="O941" s="39" t="str">
        <f>IFERROR(2*①基本情報!$B$12*③入力シート!I941,"")</f>
        <v/>
      </c>
      <c r="P941" s="39" t="str">
        <f>IFERROR(N941*③入力シート!I941,"")</f>
        <v/>
      </c>
      <c r="Q941" s="23" t="str">
        <f>IFERROR(VLOOKUP($A941,②利用者名簿!$A:$D,4,0),"")</f>
        <v/>
      </c>
      <c r="S941" s="96">
        <f t="shared" si="180"/>
        <v>1</v>
      </c>
      <c r="T941" s="96" t="str">
        <f t="shared" si="174"/>
        <v/>
      </c>
      <c r="U941" s="96">
        <f t="shared" si="175"/>
        <v>0</v>
      </c>
      <c r="V941" s="96" t="str">
        <f t="shared" si="176"/>
        <v/>
      </c>
      <c r="W941" s="97" t="str">
        <f t="shared" si="177"/>
        <v/>
      </c>
      <c r="X941" s="96">
        <f t="shared" si="178"/>
        <v>0</v>
      </c>
      <c r="Y941" s="96" t="str">
        <f t="shared" si="183"/>
        <v/>
      </c>
      <c r="Z941" s="96" t="str">
        <f t="shared" si="181"/>
        <v>年0月</v>
      </c>
      <c r="AA941" s="96">
        <f t="shared" si="184"/>
        <v>2000</v>
      </c>
      <c r="AB941" s="96">
        <f t="shared" si="182"/>
        <v>2000</v>
      </c>
      <c r="AC941" s="96"/>
      <c r="AD941" s="96"/>
    </row>
    <row r="942" spans="1:30" ht="18.75" customHeight="1">
      <c r="A942" s="62"/>
      <c r="B942" s="23" t="str">
        <f>IFERROR(VLOOKUP($A942,②利用者名簿!$A:$D,2,0),"")</f>
        <v/>
      </c>
      <c r="C942" s="108" t="str">
        <f>IF(D942=0,"",IF(D942&gt;3,①基本情報!$B$5,①基本情報!$B$5+1))</f>
        <v/>
      </c>
      <c r="D942" s="65"/>
      <c r="E942" s="65"/>
      <c r="F942" s="35" t="str">
        <f t="shared" si="173"/>
        <v>//</v>
      </c>
      <c r="G942" s="62"/>
      <c r="H942" s="62"/>
      <c r="I942" s="23" t="str">
        <f t="shared" si="179"/>
        <v/>
      </c>
      <c r="J942" s="62"/>
      <c r="K942" s="64"/>
      <c r="L942" s="64"/>
      <c r="M942" s="62"/>
      <c r="N942" s="23" t="str">
        <f>IFERROR(VLOOKUP($A942,②利用者名簿!$A:$D,3,0),"")</f>
        <v/>
      </c>
      <c r="O942" s="39" t="str">
        <f>IFERROR(2*①基本情報!$B$12*③入力シート!I942,"")</f>
        <v/>
      </c>
      <c r="P942" s="39" t="str">
        <f>IFERROR(N942*③入力シート!I942,"")</f>
        <v/>
      </c>
      <c r="Q942" s="23" t="str">
        <f>IFERROR(VLOOKUP($A942,②利用者名簿!$A:$D,4,0),"")</f>
        <v/>
      </c>
      <c r="S942" s="96">
        <f t="shared" si="180"/>
        <v>1</v>
      </c>
      <c r="T942" s="96" t="str">
        <f t="shared" si="174"/>
        <v/>
      </c>
      <c r="U942" s="96">
        <f t="shared" si="175"/>
        <v>0</v>
      </c>
      <c r="V942" s="96" t="str">
        <f t="shared" si="176"/>
        <v/>
      </c>
      <c r="W942" s="97" t="str">
        <f t="shared" si="177"/>
        <v/>
      </c>
      <c r="X942" s="96">
        <f t="shared" si="178"/>
        <v>0</v>
      </c>
      <c r="Y942" s="96" t="str">
        <f t="shared" si="183"/>
        <v/>
      </c>
      <c r="Z942" s="96" t="str">
        <f t="shared" si="181"/>
        <v>年0月</v>
      </c>
      <c r="AA942" s="96">
        <f t="shared" si="184"/>
        <v>2000</v>
      </c>
      <c r="AB942" s="96">
        <f t="shared" si="182"/>
        <v>2000</v>
      </c>
      <c r="AC942" s="96"/>
      <c r="AD942" s="96"/>
    </row>
    <row r="943" spans="1:30" ht="18.75" customHeight="1">
      <c r="A943" s="62"/>
      <c r="B943" s="23" t="str">
        <f>IFERROR(VLOOKUP($A943,②利用者名簿!$A:$D,2,0),"")</f>
        <v/>
      </c>
      <c r="C943" s="108" t="str">
        <f>IF(D943=0,"",IF(D943&gt;3,①基本情報!$B$5,①基本情報!$B$5+1))</f>
        <v/>
      </c>
      <c r="D943" s="65"/>
      <c r="E943" s="65"/>
      <c r="F943" s="35" t="str">
        <f t="shared" si="173"/>
        <v>//</v>
      </c>
      <c r="G943" s="62"/>
      <c r="H943" s="62"/>
      <c r="I943" s="23" t="str">
        <f t="shared" si="179"/>
        <v/>
      </c>
      <c r="J943" s="62"/>
      <c r="K943" s="64"/>
      <c r="L943" s="64"/>
      <c r="M943" s="62"/>
      <c r="N943" s="23" t="str">
        <f>IFERROR(VLOOKUP($A943,②利用者名簿!$A:$D,3,0),"")</f>
        <v/>
      </c>
      <c r="O943" s="39" t="str">
        <f>IFERROR(2*①基本情報!$B$12*③入力シート!I943,"")</f>
        <v/>
      </c>
      <c r="P943" s="39" t="str">
        <f>IFERROR(N943*③入力シート!I943,"")</f>
        <v/>
      </c>
      <c r="Q943" s="23" t="str">
        <f>IFERROR(VLOOKUP($A943,②利用者名簿!$A:$D,4,0),"")</f>
        <v/>
      </c>
      <c r="S943" s="96">
        <f t="shared" si="180"/>
        <v>1</v>
      </c>
      <c r="T943" s="96" t="str">
        <f t="shared" si="174"/>
        <v/>
      </c>
      <c r="U943" s="96">
        <f t="shared" si="175"/>
        <v>0</v>
      </c>
      <c r="V943" s="96" t="str">
        <f t="shared" si="176"/>
        <v/>
      </c>
      <c r="W943" s="97" t="str">
        <f t="shared" si="177"/>
        <v/>
      </c>
      <c r="X943" s="96">
        <f t="shared" si="178"/>
        <v>0</v>
      </c>
      <c r="Y943" s="96" t="str">
        <f t="shared" si="183"/>
        <v/>
      </c>
      <c r="Z943" s="96" t="str">
        <f t="shared" si="181"/>
        <v>年0月</v>
      </c>
      <c r="AA943" s="96">
        <f t="shared" si="184"/>
        <v>2000</v>
      </c>
      <c r="AB943" s="96">
        <f t="shared" si="182"/>
        <v>2000</v>
      </c>
      <c r="AC943" s="96"/>
      <c r="AD943" s="96"/>
    </row>
    <row r="944" spans="1:30" ht="18.75" customHeight="1">
      <c r="A944" s="62"/>
      <c r="B944" s="23" t="str">
        <f>IFERROR(VLOOKUP($A944,②利用者名簿!$A:$D,2,0),"")</f>
        <v/>
      </c>
      <c r="C944" s="108" t="str">
        <f>IF(D944=0,"",IF(D944&gt;3,①基本情報!$B$5,①基本情報!$B$5+1))</f>
        <v/>
      </c>
      <c r="D944" s="65"/>
      <c r="E944" s="65"/>
      <c r="F944" s="35" t="str">
        <f t="shared" si="173"/>
        <v>//</v>
      </c>
      <c r="G944" s="62"/>
      <c r="H944" s="62"/>
      <c r="I944" s="23" t="str">
        <f t="shared" si="179"/>
        <v/>
      </c>
      <c r="J944" s="62"/>
      <c r="K944" s="64"/>
      <c r="L944" s="64"/>
      <c r="M944" s="62"/>
      <c r="N944" s="23" t="str">
        <f>IFERROR(VLOOKUP($A944,②利用者名簿!$A:$D,3,0),"")</f>
        <v/>
      </c>
      <c r="O944" s="39" t="str">
        <f>IFERROR(2*①基本情報!$B$12*③入力シート!I944,"")</f>
        <v/>
      </c>
      <c r="P944" s="39" t="str">
        <f>IFERROR(N944*③入力シート!I944,"")</f>
        <v/>
      </c>
      <c r="Q944" s="23" t="str">
        <f>IFERROR(VLOOKUP($A944,②利用者名簿!$A:$D,4,0),"")</f>
        <v/>
      </c>
      <c r="S944" s="96">
        <f t="shared" si="180"/>
        <v>1</v>
      </c>
      <c r="T944" s="96" t="str">
        <f t="shared" si="174"/>
        <v/>
      </c>
      <c r="U944" s="96">
        <f t="shared" si="175"/>
        <v>0</v>
      </c>
      <c r="V944" s="96" t="str">
        <f t="shared" si="176"/>
        <v/>
      </c>
      <c r="W944" s="97" t="str">
        <f t="shared" si="177"/>
        <v/>
      </c>
      <c r="X944" s="96">
        <f t="shared" si="178"/>
        <v>0</v>
      </c>
      <c r="Y944" s="96" t="str">
        <f t="shared" si="183"/>
        <v/>
      </c>
      <c r="Z944" s="96" t="str">
        <f t="shared" si="181"/>
        <v>年0月</v>
      </c>
      <c r="AA944" s="96">
        <f t="shared" si="184"/>
        <v>2000</v>
      </c>
      <c r="AB944" s="96">
        <f t="shared" si="182"/>
        <v>2000</v>
      </c>
      <c r="AC944" s="96"/>
      <c r="AD944" s="96"/>
    </row>
    <row r="945" spans="1:30" ht="18.75" customHeight="1">
      <c r="A945" s="62"/>
      <c r="B945" s="23" t="str">
        <f>IFERROR(VLOOKUP($A945,②利用者名簿!$A:$D,2,0),"")</f>
        <v/>
      </c>
      <c r="C945" s="108" t="str">
        <f>IF(D945=0,"",IF(D945&gt;3,①基本情報!$B$5,①基本情報!$B$5+1))</f>
        <v/>
      </c>
      <c r="D945" s="65"/>
      <c r="E945" s="65"/>
      <c r="F945" s="35" t="str">
        <f t="shared" si="173"/>
        <v>//</v>
      </c>
      <c r="G945" s="62"/>
      <c r="H945" s="62"/>
      <c r="I945" s="23" t="str">
        <f t="shared" si="179"/>
        <v/>
      </c>
      <c r="J945" s="62"/>
      <c r="K945" s="64"/>
      <c r="L945" s="64"/>
      <c r="M945" s="62"/>
      <c r="N945" s="23" t="str">
        <f>IFERROR(VLOOKUP($A945,②利用者名簿!$A:$D,3,0),"")</f>
        <v/>
      </c>
      <c r="O945" s="39" t="str">
        <f>IFERROR(2*①基本情報!$B$12*③入力シート!I945,"")</f>
        <v/>
      </c>
      <c r="P945" s="39" t="str">
        <f>IFERROR(N945*③入力シート!I945,"")</f>
        <v/>
      </c>
      <c r="Q945" s="23" t="str">
        <f>IFERROR(VLOOKUP($A945,②利用者名簿!$A:$D,4,0),"")</f>
        <v/>
      </c>
      <c r="S945" s="96">
        <f t="shared" si="180"/>
        <v>1</v>
      </c>
      <c r="T945" s="96" t="str">
        <f t="shared" si="174"/>
        <v/>
      </c>
      <c r="U945" s="96">
        <f t="shared" si="175"/>
        <v>0</v>
      </c>
      <c r="V945" s="96" t="str">
        <f t="shared" si="176"/>
        <v/>
      </c>
      <c r="W945" s="97" t="str">
        <f t="shared" si="177"/>
        <v/>
      </c>
      <c r="X945" s="96">
        <f t="shared" si="178"/>
        <v>0</v>
      </c>
      <c r="Y945" s="96" t="str">
        <f t="shared" si="183"/>
        <v/>
      </c>
      <c r="Z945" s="96" t="str">
        <f t="shared" si="181"/>
        <v>年0月</v>
      </c>
      <c r="AA945" s="96">
        <f t="shared" si="184"/>
        <v>2000</v>
      </c>
      <c r="AB945" s="96">
        <f t="shared" si="182"/>
        <v>2000</v>
      </c>
      <c r="AC945" s="96"/>
      <c r="AD945" s="96"/>
    </row>
    <row r="946" spans="1:30" ht="18.75" customHeight="1">
      <c r="A946" s="62"/>
      <c r="B946" s="23" t="str">
        <f>IFERROR(VLOOKUP($A946,②利用者名簿!$A:$D,2,0),"")</f>
        <v/>
      </c>
      <c r="C946" s="108" t="str">
        <f>IF(D946=0,"",IF(D946&gt;3,①基本情報!$B$5,①基本情報!$B$5+1))</f>
        <v/>
      </c>
      <c r="D946" s="65"/>
      <c r="E946" s="65"/>
      <c r="F946" s="35" t="str">
        <f t="shared" si="173"/>
        <v>//</v>
      </c>
      <c r="G946" s="62"/>
      <c r="H946" s="62"/>
      <c r="I946" s="23" t="str">
        <f t="shared" si="179"/>
        <v/>
      </c>
      <c r="J946" s="62"/>
      <c r="K946" s="64"/>
      <c r="L946" s="64"/>
      <c r="M946" s="62"/>
      <c r="N946" s="23" t="str">
        <f>IFERROR(VLOOKUP($A946,②利用者名簿!$A:$D,3,0),"")</f>
        <v/>
      </c>
      <c r="O946" s="39" t="str">
        <f>IFERROR(2*①基本情報!$B$12*③入力シート!I946,"")</f>
        <v/>
      </c>
      <c r="P946" s="39" t="str">
        <f>IFERROR(N946*③入力シート!I946,"")</f>
        <v/>
      </c>
      <c r="Q946" s="23" t="str">
        <f>IFERROR(VLOOKUP($A946,②利用者名簿!$A:$D,4,0),"")</f>
        <v/>
      </c>
      <c r="S946" s="96">
        <f t="shared" si="180"/>
        <v>1</v>
      </c>
      <c r="T946" s="96" t="str">
        <f t="shared" si="174"/>
        <v/>
      </c>
      <c r="U946" s="96">
        <f t="shared" si="175"/>
        <v>0</v>
      </c>
      <c r="V946" s="96" t="str">
        <f t="shared" si="176"/>
        <v/>
      </c>
      <c r="W946" s="97" t="str">
        <f t="shared" si="177"/>
        <v/>
      </c>
      <c r="X946" s="96">
        <f t="shared" si="178"/>
        <v>0</v>
      </c>
      <c r="Y946" s="96" t="str">
        <f t="shared" si="183"/>
        <v/>
      </c>
      <c r="Z946" s="96" t="str">
        <f t="shared" si="181"/>
        <v>年0月</v>
      </c>
      <c r="AA946" s="96">
        <f t="shared" si="184"/>
        <v>2000</v>
      </c>
      <c r="AB946" s="96">
        <f t="shared" si="182"/>
        <v>2000</v>
      </c>
      <c r="AC946" s="96"/>
      <c r="AD946" s="96"/>
    </row>
    <row r="947" spans="1:30" ht="18.75" customHeight="1">
      <c r="A947" s="62"/>
      <c r="B947" s="23" t="str">
        <f>IFERROR(VLOOKUP($A947,②利用者名簿!$A:$D,2,0),"")</f>
        <v/>
      </c>
      <c r="C947" s="108" t="str">
        <f>IF(D947=0,"",IF(D947&gt;3,①基本情報!$B$5,①基本情報!$B$5+1))</f>
        <v/>
      </c>
      <c r="D947" s="65"/>
      <c r="E947" s="65"/>
      <c r="F947" s="35" t="str">
        <f t="shared" si="173"/>
        <v>//</v>
      </c>
      <c r="G947" s="62"/>
      <c r="H947" s="62"/>
      <c r="I947" s="23" t="str">
        <f t="shared" si="179"/>
        <v/>
      </c>
      <c r="J947" s="62"/>
      <c r="K947" s="64"/>
      <c r="L947" s="64"/>
      <c r="M947" s="62"/>
      <c r="N947" s="23" t="str">
        <f>IFERROR(VLOOKUP($A947,②利用者名簿!$A:$D,3,0),"")</f>
        <v/>
      </c>
      <c r="O947" s="39" t="str">
        <f>IFERROR(2*①基本情報!$B$12*③入力シート!I947,"")</f>
        <v/>
      </c>
      <c r="P947" s="39" t="str">
        <f>IFERROR(N947*③入力シート!I947,"")</f>
        <v/>
      </c>
      <c r="Q947" s="23" t="str">
        <f>IFERROR(VLOOKUP($A947,②利用者名簿!$A:$D,4,0),"")</f>
        <v/>
      </c>
      <c r="S947" s="96">
        <f t="shared" si="180"/>
        <v>1</v>
      </c>
      <c r="T947" s="96" t="str">
        <f t="shared" si="174"/>
        <v/>
      </c>
      <c r="U947" s="96">
        <f t="shared" si="175"/>
        <v>0</v>
      </c>
      <c r="V947" s="96" t="str">
        <f t="shared" si="176"/>
        <v/>
      </c>
      <c r="W947" s="97" t="str">
        <f t="shared" si="177"/>
        <v/>
      </c>
      <c r="X947" s="96">
        <f t="shared" si="178"/>
        <v>0</v>
      </c>
      <c r="Y947" s="96" t="str">
        <f t="shared" si="183"/>
        <v/>
      </c>
      <c r="Z947" s="96" t="str">
        <f t="shared" si="181"/>
        <v>年0月</v>
      </c>
      <c r="AA947" s="96">
        <f t="shared" si="184"/>
        <v>2000</v>
      </c>
      <c r="AB947" s="96">
        <f t="shared" si="182"/>
        <v>2000</v>
      </c>
      <c r="AC947" s="96"/>
      <c r="AD947" s="96"/>
    </row>
    <row r="948" spans="1:30" ht="18.75" customHeight="1">
      <c r="A948" s="62"/>
      <c r="B948" s="23" t="str">
        <f>IFERROR(VLOOKUP($A948,②利用者名簿!$A:$D,2,0),"")</f>
        <v/>
      </c>
      <c r="C948" s="108" t="str">
        <f>IF(D948=0,"",IF(D948&gt;3,①基本情報!$B$5,①基本情報!$B$5+1))</f>
        <v/>
      </c>
      <c r="D948" s="65"/>
      <c r="E948" s="65"/>
      <c r="F948" s="35" t="str">
        <f t="shared" si="173"/>
        <v>//</v>
      </c>
      <c r="G948" s="62"/>
      <c r="H948" s="62"/>
      <c r="I948" s="23" t="str">
        <f t="shared" si="179"/>
        <v/>
      </c>
      <c r="J948" s="62"/>
      <c r="K948" s="64"/>
      <c r="L948" s="64"/>
      <c r="M948" s="62"/>
      <c r="N948" s="23" t="str">
        <f>IFERROR(VLOOKUP($A948,②利用者名簿!$A:$D,3,0),"")</f>
        <v/>
      </c>
      <c r="O948" s="39" t="str">
        <f>IFERROR(2*①基本情報!$B$12*③入力シート!I948,"")</f>
        <v/>
      </c>
      <c r="P948" s="39" t="str">
        <f>IFERROR(N948*③入力シート!I948,"")</f>
        <v/>
      </c>
      <c r="Q948" s="23" t="str">
        <f>IFERROR(VLOOKUP($A948,②利用者名簿!$A:$D,4,0),"")</f>
        <v/>
      </c>
      <c r="S948" s="96">
        <f t="shared" si="180"/>
        <v>1</v>
      </c>
      <c r="T948" s="96" t="str">
        <f t="shared" si="174"/>
        <v/>
      </c>
      <c r="U948" s="96">
        <f t="shared" si="175"/>
        <v>0</v>
      </c>
      <c r="V948" s="96" t="str">
        <f t="shared" si="176"/>
        <v/>
      </c>
      <c r="W948" s="97" t="str">
        <f t="shared" si="177"/>
        <v/>
      </c>
      <c r="X948" s="96">
        <f t="shared" si="178"/>
        <v>0</v>
      </c>
      <c r="Y948" s="96" t="str">
        <f t="shared" si="183"/>
        <v/>
      </c>
      <c r="Z948" s="96" t="str">
        <f t="shared" si="181"/>
        <v>年0月</v>
      </c>
      <c r="AA948" s="96">
        <f t="shared" si="184"/>
        <v>2000</v>
      </c>
      <c r="AB948" s="96">
        <f t="shared" si="182"/>
        <v>2000</v>
      </c>
      <c r="AC948" s="96"/>
      <c r="AD948" s="96"/>
    </row>
    <row r="949" spans="1:30" ht="18.75" customHeight="1">
      <c r="A949" s="62"/>
      <c r="B949" s="23" t="str">
        <f>IFERROR(VLOOKUP($A949,②利用者名簿!$A:$D,2,0),"")</f>
        <v/>
      </c>
      <c r="C949" s="108" t="str">
        <f>IF(D949=0,"",IF(D949&gt;3,①基本情報!$B$5,①基本情報!$B$5+1))</f>
        <v/>
      </c>
      <c r="D949" s="65"/>
      <c r="E949" s="65"/>
      <c r="F949" s="35" t="str">
        <f t="shared" si="173"/>
        <v>//</v>
      </c>
      <c r="G949" s="62"/>
      <c r="H949" s="62"/>
      <c r="I949" s="23" t="str">
        <f t="shared" si="179"/>
        <v/>
      </c>
      <c r="J949" s="62"/>
      <c r="K949" s="64"/>
      <c r="L949" s="64"/>
      <c r="M949" s="62"/>
      <c r="N949" s="23" t="str">
        <f>IFERROR(VLOOKUP($A949,②利用者名簿!$A:$D,3,0),"")</f>
        <v/>
      </c>
      <c r="O949" s="39" t="str">
        <f>IFERROR(2*①基本情報!$B$12*③入力シート!I949,"")</f>
        <v/>
      </c>
      <c r="P949" s="39" t="str">
        <f>IFERROR(N949*③入力シート!I949,"")</f>
        <v/>
      </c>
      <c r="Q949" s="23" t="str">
        <f>IFERROR(VLOOKUP($A949,②利用者名簿!$A:$D,4,0),"")</f>
        <v/>
      </c>
      <c r="S949" s="96">
        <f t="shared" si="180"/>
        <v>1</v>
      </c>
      <c r="T949" s="96" t="str">
        <f t="shared" si="174"/>
        <v/>
      </c>
      <c r="U949" s="96">
        <f t="shared" si="175"/>
        <v>0</v>
      </c>
      <c r="V949" s="96" t="str">
        <f t="shared" si="176"/>
        <v/>
      </c>
      <c r="W949" s="97" t="str">
        <f t="shared" si="177"/>
        <v/>
      </c>
      <c r="X949" s="96">
        <f t="shared" si="178"/>
        <v>0</v>
      </c>
      <c r="Y949" s="96" t="str">
        <f t="shared" si="183"/>
        <v/>
      </c>
      <c r="Z949" s="96" t="str">
        <f t="shared" si="181"/>
        <v>年0月</v>
      </c>
      <c r="AA949" s="96">
        <f t="shared" si="184"/>
        <v>2000</v>
      </c>
      <c r="AB949" s="96">
        <f t="shared" si="182"/>
        <v>2000</v>
      </c>
      <c r="AC949" s="96"/>
      <c r="AD949" s="96"/>
    </row>
    <row r="950" spans="1:30" ht="18.75" customHeight="1">
      <c r="A950" s="62"/>
      <c r="B950" s="23" t="str">
        <f>IFERROR(VLOOKUP($A950,②利用者名簿!$A:$D,2,0),"")</f>
        <v/>
      </c>
      <c r="C950" s="108" t="str">
        <f>IF(D950=0,"",IF(D950&gt;3,①基本情報!$B$5,①基本情報!$B$5+1))</f>
        <v/>
      </c>
      <c r="D950" s="65"/>
      <c r="E950" s="65"/>
      <c r="F950" s="35" t="str">
        <f t="shared" ref="F950:F1000" si="185">TEXT(CONCATENATE(C950,"/",D950,"/",E950),"aaa")</f>
        <v>//</v>
      </c>
      <c r="G950" s="62"/>
      <c r="H950" s="62"/>
      <c r="I950" s="23" t="str">
        <f t="shared" si="179"/>
        <v/>
      </c>
      <c r="J950" s="62"/>
      <c r="K950" s="64"/>
      <c r="L950" s="64"/>
      <c r="M950" s="62"/>
      <c r="N950" s="23" t="str">
        <f>IFERROR(VLOOKUP($A950,②利用者名簿!$A:$D,3,0),"")</f>
        <v/>
      </c>
      <c r="O950" s="39" t="str">
        <f>IFERROR(2*①基本情報!$B$12*③入力シート!I950,"")</f>
        <v/>
      </c>
      <c r="P950" s="39" t="str">
        <f>IFERROR(N950*③入力シート!I950,"")</f>
        <v/>
      </c>
      <c r="Q950" s="23" t="str">
        <f>IFERROR(VLOOKUP($A950,②利用者名簿!$A:$D,4,0),"")</f>
        <v/>
      </c>
      <c r="S950" s="96">
        <f t="shared" si="180"/>
        <v>1</v>
      </c>
      <c r="T950" s="96" t="str">
        <f t="shared" si="174"/>
        <v/>
      </c>
      <c r="U950" s="96">
        <f t="shared" si="175"/>
        <v>0</v>
      </c>
      <c r="V950" s="96" t="str">
        <f t="shared" si="176"/>
        <v/>
      </c>
      <c r="W950" s="97" t="str">
        <f t="shared" si="177"/>
        <v/>
      </c>
      <c r="X950" s="96">
        <f t="shared" si="178"/>
        <v>0</v>
      </c>
      <c r="Y950" s="96" t="str">
        <f t="shared" si="183"/>
        <v/>
      </c>
      <c r="Z950" s="96" t="str">
        <f t="shared" si="181"/>
        <v>年0月</v>
      </c>
      <c r="AA950" s="96">
        <f t="shared" si="184"/>
        <v>2000</v>
      </c>
      <c r="AB950" s="96">
        <f t="shared" si="182"/>
        <v>2000</v>
      </c>
      <c r="AC950" s="96"/>
      <c r="AD950" s="96"/>
    </row>
    <row r="951" spans="1:30" ht="18.75" customHeight="1">
      <c r="A951" s="62"/>
      <c r="B951" s="23" t="str">
        <f>IFERROR(VLOOKUP($A951,②利用者名簿!$A:$D,2,0),"")</f>
        <v/>
      </c>
      <c r="C951" s="108" t="str">
        <f>IF(D951=0,"",IF(D951&gt;3,①基本情報!$B$5,①基本情報!$B$5+1))</f>
        <v/>
      </c>
      <c r="D951" s="65"/>
      <c r="E951" s="65"/>
      <c r="F951" s="35" t="str">
        <f t="shared" si="185"/>
        <v>//</v>
      </c>
      <c r="G951" s="62"/>
      <c r="H951" s="62"/>
      <c r="I951" s="23" t="str">
        <f t="shared" si="179"/>
        <v/>
      </c>
      <c r="J951" s="62"/>
      <c r="K951" s="64"/>
      <c r="L951" s="64"/>
      <c r="M951" s="62"/>
      <c r="N951" s="23" t="str">
        <f>IFERROR(VLOOKUP($A951,②利用者名簿!$A:$D,3,0),"")</f>
        <v/>
      </c>
      <c r="O951" s="39" t="str">
        <f>IFERROR(2*①基本情報!$B$12*③入力シート!I951,"")</f>
        <v/>
      </c>
      <c r="P951" s="39" t="str">
        <f>IFERROR(N951*③入力シート!I951,"")</f>
        <v/>
      </c>
      <c r="Q951" s="23" t="str">
        <f>IFERROR(VLOOKUP($A951,②利用者名簿!$A:$D,4,0),"")</f>
        <v/>
      </c>
      <c r="S951" s="96">
        <f t="shared" si="180"/>
        <v>1</v>
      </c>
      <c r="T951" s="96" t="str">
        <f t="shared" si="174"/>
        <v/>
      </c>
      <c r="U951" s="96">
        <f t="shared" si="175"/>
        <v>0</v>
      </c>
      <c r="V951" s="96" t="str">
        <f t="shared" si="176"/>
        <v/>
      </c>
      <c r="W951" s="97" t="str">
        <f t="shared" si="177"/>
        <v/>
      </c>
      <c r="X951" s="96">
        <f t="shared" si="178"/>
        <v>0</v>
      </c>
      <c r="Y951" s="96" t="str">
        <f t="shared" si="183"/>
        <v/>
      </c>
      <c r="Z951" s="96" t="str">
        <f t="shared" si="181"/>
        <v>年0月</v>
      </c>
      <c r="AA951" s="96">
        <f t="shared" si="184"/>
        <v>2000</v>
      </c>
      <c r="AB951" s="96">
        <f t="shared" si="182"/>
        <v>2000</v>
      </c>
      <c r="AC951" s="96"/>
      <c r="AD951" s="96"/>
    </row>
    <row r="952" spans="1:30" ht="18.75" customHeight="1">
      <c r="A952" s="62"/>
      <c r="B952" s="23" t="str">
        <f>IFERROR(VLOOKUP($A952,②利用者名簿!$A:$D,2,0),"")</f>
        <v/>
      </c>
      <c r="C952" s="108" t="str">
        <f>IF(D952=0,"",IF(D952&gt;3,①基本情報!$B$5,①基本情報!$B$5+1))</f>
        <v/>
      </c>
      <c r="D952" s="65"/>
      <c r="E952" s="65"/>
      <c r="F952" s="35" t="str">
        <f t="shared" si="185"/>
        <v>//</v>
      </c>
      <c r="G952" s="62"/>
      <c r="H952" s="62"/>
      <c r="I952" s="23" t="str">
        <f t="shared" si="179"/>
        <v/>
      </c>
      <c r="J952" s="62"/>
      <c r="K952" s="64"/>
      <c r="L952" s="64"/>
      <c r="M952" s="62"/>
      <c r="N952" s="23" t="str">
        <f>IFERROR(VLOOKUP($A952,②利用者名簿!$A:$D,3,0),"")</f>
        <v/>
      </c>
      <c r="O952" s="39" t="str">
        <f>IFERROR(2*①基本情報!$B$12*③入力シート!I952,"")</f>
        <v/>
      </c>
      <c r="P952" s="39" t="str">
        <f>IFERROR(N952*③入力シート!I952,"")</f>
        <v/>
      </c>
      <c r="Q952" s="23" t="str">
        <f>IFERROR(VLOOKUP($A952,②利用者名簿!$A:$D,4,0),"")</f>
        <v/>
      </c>
      <c r="S952" s="96">
        <f t="shared" si="180"/>
        <v>1</v>
      </c>
      <c r="T952" s="96" t="str">
        <f t="shared" si="174"/>
        <v/>
      </c>
      <c r="U952" s="96">
        <f t="shared" si="175"/>
        <v>0</v>
      </c>
      <c r="V952" s="96" t="str">
        <f t="shared" si="176"/>
        <v/>
      </c>
      <c r="W952" s="97" t="str">
        <f t="shared" si="177"/>
        <v/>
      </c>
      <c r="X952" s="96">
        <f t="shared" si="178"/>
        <v>0</v>
      </c>
      <c r="Y952" s="96" t="str">
        <f t="shared" si="183"/>
        <v/>
      </c>
      <c r="Z952" s="96" t="str">
        <f t="shared" si="181"/>
        <v>年0月</v>
      </c>
      <c r="AA952" s="96">
        <f t="shared" si="184"/>
        <v>2000</v>
      </c>
      <c r="AB952" s="96">
        <f t="shared" si="182"/>
        <v>2000</v>
      </c>
      <c r="AC952" s="96"/>
      <c r="AD952" s="96"/>
    </row>
    <row r="953" spans="1:30" ht="18.75" customHeight="1">
      <c r="A953" s="62"/>
      <c r="B953" s="23" t="str">
        <f>IFERROR(VLOOKUP($A953,②利用者名簿!$A:$D,2,0),"")</f>
        <v/>
      </c>
      <c r="C953" s="108" t="str">
        <f>IF(D953=0,"",IF(D953&gt;3,①基本情報!$B$5,①基本情報!$B$5+1))</f>
        <v/>
      </c>
      <c r="D953" s="65"/>
      <c r="E953" s="65"/>
      <c r="F953" s="35" t="str">
        <f t="shared" si="185"/>
        <v>//</v>
      </c>
      <c r="G953" s="62"/>
      <c r="H953" s="62"/>
      <c r="I953" s="23" t="str">
        <f t="shared" si="179"/>
        <v/>
      </c>
      <c r="J953" s="62"/>
      <c r="K953" s="64"/>
      <c r="L953" s="64"/>
      <c r="M953" s="62"/>
      <c r="N953" s="23" t="str">
        <f>IFERROR(VLOOKUP($A953,②利用者名簿!$A:$D,3,0),"")</f>
        <v/>
      </c>
      <c r="O953" s="39" t="str">
        <f>IFERROR(2*①基本情報!$B$12*③入力シート!I953,"")</f>
        <v/>
      </c>
      <c r="P953" s="39" t="str">
        <f>IFERROR(N953*③入力シート!I953,"")</f>
        <v/>
      </c>
      <c r="Q953" s="23" t="str">
        <f>IFERROR(VLOOKUP($A953,②利用者名簿!$A:$D,4,0),"")</f>
        <v/>
      </c>
      <c r="S953" s="96">
        <f t="shared" si="180"/>
        <v>1</v>
      </c>
      <c r="T953" s="96" t="str">
        <f t="shared" si="174"/>
        <v/>
      </c>
      <c r="U953" s="96">
        <f t="shared" si="175"/>
        <v>0</v>
      </c>
      <c r="V953" s="96" t="str">
        <f t="shared" si="176"/>
        <v/>
      </c>
      <c r="W953" s="97" t="str">
        <f t="shared" si="177"/>
        <v/>
      </c>
      <c r="X953" s="96">
        <f t="shared" si="178"/>
        <v>0</v>
      </c>
      <c r="Y953" s="96" t="str">
        <f t="shared" si="183"/>
        <v/>
      </c>
      <c r="Z953" s="96" t="str">
        <f t="shared" si="181"/>
        <v>年0月</v>
      </c>
      <c r="AA953" s="96">
        <f t="shared" si="184"/>
        <v>2000</v>
      </c>
      <c r="AB953" s="96">
        <f t="shared" si="182"/>
        <v>2000</v>
      </c>
      <c r="AC953" s="96"/>
      <c r="AD953" s="96"/>
    </row>
    <row r="954" spans="1:30" ht="18.75" customHeight="1">
      <c r="A954" s="62"/>
      <c r="B954" s="23" t="str">
        <f>IFERROR(VLOOKUP($A954,②利用者名簿!$A:$D,2,0),"")</f>
        <v/>
      </c>
      <c r="C954" s="108" t="str">
        <f>IF(D954=0,"",IF(D954&gt;3,①基本情報!$B$5,①基本情報!$B$5+1))</f>
        <v/>
      </c>
      <c r="D954" s="65"/>
      <c r="E954" s="65"/>
      <c r="F954" s="35" t="str">
        <f t="shared" si="185"/>
        <v>//</v>
      </c>
      <c r="G954" s="62"/>
      <c r="H954" s="62"/>
      <c r="I954" s="23" t="str">
        <f t="shared" si="179"/>
        <v/>
      </c>
      <c r="J954" s="62"/>
      <c r="K954" s="64"/>
      <c r="L954" s="64"/>
      <c r="M954" s="62"/>
      <c r="N954" s="23" t="str">
        <f>IFERROR(VLOOKUP($A954,②利用者名簿!$A:$D,3,0),"")</f>
        <v/>
      </c>
      <c r="O954" s="39" t="str">
        <f>IFERROR(2*①基本情報!$B$12*③入力シート!I954,"")</f>
        <v/>
      </c>
      <c r="P954" s="39" t="str">
        <f>IFERROR(N954*③入力シート!I954,"")</f>
        <v/>
      </c>
      <c r="Q954" s="23" t="str">
        <f>IFERROR(VLOOKUP($A954,②利用者名簿!$A:$D,4,0),"")</f>
        <v/>
      </c>
      <c r="S954" s="96">
        <f t="shared" si="180"/>
        <v>1</v>
      </c>
      <c r="T954" s="96" t="str">
        <f t="shared" si="174"/>
        <v/>
      </c>
      <c r="U954" s="96">
        <f t="shared" si="175"/>
        <v>0</v>
      </c>
      <c r="V954" s="96" t="str">
        <f t="shared" si="176"/>
        <v/>
      </c>
      <c r="W954" s="97" t="str">
        <f t="shared" si="177"/>
        <v/>
      </c>
      <c r="X954" s="96">
        <f t="shared" si="178"/>
        <v>0</v>
      </c>
      <c r="Y954" s="96" t="str">
        <f t="shared" si="183"/>
        <v/>
      </c>
      <c r="Z954" s="96" t="str">
        <f t="shared" si="181"/>
        <v>年0月</v>
      </c>
      <c r="AA954" s="96">
        <f t="shared" si="184"/>
        <v>2000</v>
      </c>
      <c r="AB954" s="96">
        <f t="shared" si="182"/>
        <v>2000</v>
      </c>
      <c r="AC954" s="96"/>
      <c r="AD954" s="96"/>
    </row>
    <row r="955" spans="1:30" ht="18.75" customHeight="1">
      <c r="A955" s="62"/>
      <c r="B955" s="23" t="str">
        <f>IFERROR(VLOOKUP($A955,②利用者名簿!$A:$D,2,0),"")</f>
        <v/>
      </c>
      <c r="C955" s="108" t="str">
        <f>IF(D955=0,"",IF(D955&gt;3,①基本情報!$B$5,①基本情報!$B$5+1))</f>
        <v/>
      </c>
      <c r="D955" s="65"/>
      <c r="E955" s="65"/>
      <c r="F955" s="35" t="str">
        <f t="shared" si="185"/>
        <v>//</v>
      </c>
      <c r="G955" s="62"/>
      <c r="H955" s="62"/>
      <c r="I955" s="23" t="str">
        <f t="shared" si="179"/>
        <v/>
      </c>
      <c r="J955" s="62"/>
      <c r="K955" s="64"/>
      <c r="L955" s="64"/>
      <c r="M955" s="62"/>
      <c r="N955" s="23" t="str">
        <f>IFERROR(VLOOKUP($A955,②利用者名簿!$A:$D,3,0),"")</f>
        <v/>
      </c>
      <c r="O955" s="39" t="str">
        <f>IFERROR(2*①基本情報!$B$12*③入力シート!I955,"")</f>
        <v/>
      </c>
      <c r="P955" s="39" t="str">
        <f>IFERROR(N955*③入力シート!I955,"")</f>
        <v/>
      </c>
      <c r="Q955" s="23" t="str">
        <f>IFERROR(VLOOKUP($A955,②利用者名簿!$A:$D,4,0),"")</f>
        <v/>
      </c>
      <c r="S955" s="96">
        <f t="shared" si="180"/>
        <v>1</v>
      </c>
      <c r="T955" s="96" t="str">
        <f t="shared" si="174"/>
        <v/>
      </c>
      <c r="U955" s="96">
        <f t="shared" si="175"/>
        <v>0</v>
      </c>
      <c r="V955" s="96" t="str">
        <f t="shared" si="176"/>
        <v/>
      </c>
      <c r="W955" s="97" t="str">
        <f t="shared" si="177"/>
        <v/>
      </c>
      <c r="X955" s="96">
        <f t="shared" si="178"/>
        <v>0</v>
      </c>
      <c r="Y955" s="96" t="str">
        <f t="shared" si="183"/>
        <v/>
      </c>
      <c r="Z955" s="96" t="str">
        <f t="shared" si="181"/>
        <v>年0月</v>
      </c>
      <c r="AA955" s="96">
        <f t="shared" si="184"/>
        <v>2000</v>
      </c>
      <c r="AB955" s="96">
        <f t="shared" si="182"/>
        <v>2000</v>
      </c>
      <c r="AC955" s="96"/>
      <c r="AD955" s="96"/>
    </row>
    <row r="956" spans="1:30" ht="18.75" customHeight="1">
      <c r="A956" s="62"/>
      <c r="B956" s="23" t="str">
        <f>IFERROR(VLOOKUP($A956,②利用者名簿!$A:$D,2,0),"")</f>
        <v/>
      </c>
      <c r="C956" s="108" t="str">
        <f>IF(D956=0,"",IF(D956&gt;3,①基本情報!$B$5,①基本情報!$B$5+1))</f>
        <v/>
      </c>
      <c r="D956" s="65"/>
      <c r="E956" s="65"/>
      <c r="F956" s="35" t="str">
        <f t="shared" si="185"/>
        <v>//</v>
      </c>
      <c r="G956" s="62"/>
      <c r="H956" s="62"/>
      <c r="I956" s="23" t="str">
        <f t="shared" si="179"/>
        <v/>
      </c>
      <c r="J956" s="62"/>
      <c r="K956" s="64"/>
      <c r="L956" s="64"/>
      <c r="M956" s="62"/>
      <c r="N956" s="23" t="str">
        <f>IFERROR(VLOOKUP($A956,②利用者名簿!$A:$D,3,0),"")</f>
        <v/>
      </c>
      <c r="O956" s="39" t="str">
        <f>IFERROR(2*①基本情報!$B$12*③入力シート!I956,"")</f>
        <v/>
      </c>
      <c r="P956" s="39" t="str">
        <f>IFERROR(N956*③入力シート!I956,"")</f>
        <v/>
      </c>
      <c r="Q956" s="23" t="str">
        <f>IFERROR(VLOOKUP($A956,②利用者名簿!$A:$D,4,0),"")</f>
        <v/>
      </c>
      <c r="S956" s="96">
        <f t="shared" si="180"/>
        <v>1</v>
      </c>
      <c r="T956" s="96" t="str">
        <f t="shared" si="174"/>
        <v/>
      </c>
      <c r="U956" s="96">
        <f t="shared" si="175"/>
        <v>0</v>
      </c>
      <c r="V956" s="96" t="str">
        <f t="shared" si="176"/>
        <v/>
      </c>
      <c r="W956" s="97" t="str">
        <f t="shared" si="177"/>
        <v/>
      </c>
      <c r="X956" s="96">
        <f t="shared" si="178"/>
        <v>0</v>
      </c>
      <c r="Y956" s="96" t="str">
        <f t="shared" si="183"/>
        <v/>
      </c>
      <c r="Z956" s="96" t="str">
        <f t="shared" si="181"/>
        <v>年0月</v>
      </c>
      <c r="AA956" s="96">
        <f t="shared" si="184"/>
        <v>2000</v>
      </c>
      <c r="AB956" s="96">
        <f t="shared" si="182"/>
        <v>2000</v>
      </c>
      <c r="AC956" s="96"/>
      <c r="AD956" s="96"/>
    </row>
    <row r="957" spans="1:30" ht="18.75" customHeight="1">
      <c r="A957" s="62"/>
      <c r="B957" s="23" t="str">
        <f>IFERROR(VLOOKUP($A957,②利用者名簿!$A:$D,2,0),"")</f>
        <v/>
      </c>
      <c r="C957" s="108" t="str">
        <f>IF(D957=0,"",IF(D957&gt;3,①基本情報!$B$5,①基本情報!$B$5+1))</f>
        <v/>
      </c>
      <c r="D957" s="65"/>
      <c r="E957" s="65"/>
      <c r="F957" s="35" t="str">
        <f t="shared" si="185"/>
        <v>//</v>
      </c>
      <c r="G957" s="62"/>
      <c r="H957" s="62"/>
      <c r="I957" s="23" t="str">
        <f t="shared" si="179"/>
        <v/>
      </c>
      <c r="J957" s="62"/>
      <c r="K957" s="64"/>
      <c r="L957" s="64"/>
      <c r="M957" s="62"/>
      <c r="N957" s="23" t="str">
        <f>IFERROR(VLOOKUP($A957,②利用者名簿!$A:$D,3,0),"")</f>
        <v/>
      </c>
      <c r="O957" s="39" t="str">
        <f>IFERROR(2*①基本情報!$B$12*③入力シート!I957,"")</f>
        <v/>
      </c>
      <c r="P957" s="39" t="str">
        <f>IFERROR(N957*③入力シート!I957,"")</f>
        <v/>
      </c>
      <c r="Q957" s="23" t="str">
        <f>IFERROR(VLOOKUP($A957,②利用者名簿!$A:$D,4,0),"")</f>
        <v/>
      </c>
      <c r="S957" s="96">
        <f t="shared" si="180"/>
        <v>1</v>
      </c>
      <c r="T957" s="96" t="str">
        <f t="shared" si="174"/>
        <v/>
      </c>
      <c r="U957" s="96">
        <f t="shared" si="175"/>
        <v>0</v>
      </c>
      <c r="V957" s="96" t="str">
        <f t="shared" si="176"/>
        <v/>
      </c>
      <c r="W957" s="97" t="str">
        <f t="shared" si="177"/>
        <v/>
      </c>
      <c r="X957" s="96">
        <f t="shared" si="178"/>
        <v>0</v>
      </c>
      <c r="Y957" s="96" t="str">
        <f t="shared" si="183"/>
        <v/>
      </c>
      <c r="Z957" s="96" t="str">
        <f t="shared" si="181"/>
        <v>年0月</v>
      </c>
      <c r="AA957" s="96">
        <f t="shared" si="184"/>
        <v>2000</v>
      </c>
      <c r="AB957" s="96">
        <f t="shared" si="182"/>
        <v>2000</v>
      </c>
      <c r="AC957" s="96"/>
      <c r="AD957" s="96"/>
    </row>
    <row r="958" spans="1:30" ht="18.75" customHeight="1">
      <c r="A958" s="62"/>
      <c r="B958" s="23" t="str">
        <f>IFERROR(VLOOKUP($A958,②利用者名簿!$A:$D,2,0),"")</f>
        <v/>
      </c>
      <c r="C958" s="108" t="str">
        <f>IF(D958=0,"",IF(D958&gt;3,①基本情報!$B$5,①基本情報!$B$5+1))</f>
        <v/>
      </c>
      <c r="D958" s="65"/>
      <c r="E958" s="65"/>
      <c r="F958" s="35" t="str">
        <f t="shared" si="185"/>
        <v>//</v>
      </c>
      <c r="G958" s="62"/>
      <c r="H958" s="62"/>
      <c r="I958" s="23" t="str">
        <f t="shared" si="179"/>
        <v/>
      </c>
      <c r="J958" s="62"/>
      <c r="K958" s="64"/>
      <c r="L958" s="64"/>
      <c r="M958" s="62"/>
      <c r="N958" s="23" t="str">
        <f>IFERROR(VLOOKUP($A958,②利用者名簿!$A:$D,3,0),"")</f>
        <v/>
      </c>
      <c r="O958" s="39" t="str">
        <f>IFERROR(2*①基本情報!$B$12*③入力シート!I958,"")</f>
        <v/>
      </c>
      <c r="P958" s="39" t="str">
        <f>IFERROR(N958*③入力シート!I958,"")</f>
        <v/>
      </c>
      <c r="Q958" s="23" t="str">
        <f>IFERROR(VLOOKUP($A958,②利用者名簿!$A:$D,4,0),"")</f>
        <v/>
      </c>
      <c r="S958" s="96">
        <f t="shared" si="180"/>
        <v>1</v>
      </c>
      <c r="T958" s="96" t="str">
        <f t="shared" si="174"/>
        <v/>
      </c>
      <c r="U958" s="96">
        <f t="shared" si="175"/>
        <v>0</v>
      </c>
      <c r="V958" s="96" t="str">
        <f t="shared" si="176"/>
        <v/>
      </c>
      <c r="W958" s="97" t="str">
        <f t="shared" si="177"/>
        <v/>
      </c>
      <c r="X958" s="96">
        <f t="shared" si="178"/>
        <v>0</v>
      </c>
      <c r="Y958" s="96" t="str">
        <f t="shared" si="183"/>
        <v/>
      </c>
      <c r="Z958" s="96" t="str">
        <f t="shared" si="181"/>
        <v>年0月</v>
      </c>
      <c r="AA958" s="96">
        <f t="shared" si="184"/>
        <v>2000</v>
      </c>
      <c r="AB958" s="96">
        <f t="shared" si="182"/>
        <v>2000</v>
      </c>
      <c r="AC958" s="96"/>
      <c r="AD958" s="96"/>
    </row>
    <row r="959" spans="1:30" ht="18.75" customHeight="1">
      <c r="A959" s="62"/>
      <c r="B959" s="23" t="str">
        <f>IFERROR(VLOOKUP($A959,②利用者名簿!$A:$D,2,0),"")</f>
        <v/>
      </c>
      <c r="C959" s="108" t="str">
        <f>IF(D959=0,"",IF(D959&gt;3,①基本情報!$B$5,①基本情報!$B$5+1))</f>
        <v/>
      </c>
      <c r="D959" s="65"/>
      <c r="E959" s="65"/>
      <c r="F959" s="35" t="str">
        <f t="shared" si="185"/>
        <v>//</v>
      </c>
      <c r="G959" s="62"/>
      <c r="H959" s="62"/>
      <c r="I959" s="23" t="str">
        <f t="shared" si="179"/>
        <v/>
      </c>
      <c r="J959" s="62"/>
      <c r="K959" s="64"/>
      <c r="L959" s="64"/>
      <c r="M959" s="62"/>
      <c r="N959" s="23" t="str">
        <f>IFERROR(VLOOKUP($A959,②利用者名簿!$A:$D,3,0),"")</f>
        <v/>
      </c>
      <c r="O959" s="39" t="str">
        <f>IFERROR(2*①基本情報!$B$12*③入力シート!I959,"")</f>
        <v/>
      </c>
      <c r="P959" s="39" t="str">
        <f>IFERROR(N959*③入力シート!I959,"")</f>
        <v/>
      </c>
      <c r="Q959" s="23" t="str">
        <f>IFERROR(VLOOKUP($A959,②利用者名簿!$A:$D,4,0),"")</f>
        <v/>
      </c>
      <c r="S959" s="96">
        <f t="shared" si="180"/>
        <v>1</v>
      </c>
      <c r="T959" s="96" t="str">
        <f t="shared" si="174"/>
        <v/>
      </c>
      <c r="U959" s="96">
        <f t="shared" si="175"/>
        <v>0</v>
      </c>
      <c r="V959" s="96" t="str">
        <f t="shared" si="176"/>
        <v/>
      </c>
      <c r="W959" s="97" t="str">
        <f t="shared" si="177"/>
        <v/>
      </c>
      <c r="X959" s="96">
        <f t="shared" si="178"/>
        <v>0</v>
      </c>
      <c r="Y959" s="96" t="str">
        <f t="shared" si="183"/>
        <v/>
      </c>
      <c r="Z959" s="96" t="str">
        <f t="shared" si="181"/>
        <v>年0月</v>
      </c>
      <c r="AA959" s="96">
        <f t="shared" si="184"/>
        <v>2000</v>
      </c>
      <c r="AB959" s="96">
        <f t="shared" si="182"/>
        <v>2000</v>
      </c>
      <c r="AC959" s="96"/>
      <c r="AD959" s="96"/>
    </row>
    <row r="960" spans="1:30" ht="18.75" customHeight="1">
      <c r="A960" s="62"/>
      <c r="B960" s="23" t="str">
        <f>IFERROR(VLOOKUP($A960,②利用者名簿!$A:$D,2,0),"")</f>
        <v/>
      </c>
      <c r="C960" s="108" t="str">
        <f>IF(D960=0,"",IF(D960&gt;3,①基本情報!$B$5,①基本情報!$B$5+1))</f>
        <v/>
      </c>
      <c r="D960" s="65"/>
      <c r="E960" s="65"/>
      <c r="F960" s="35" t="str">
        <f t="shared" si="185"/>
        <v>//</v>
      </c>
      <c r="G960" s="62"/>
      <c r="H960" s="62"/>
      <c r="I960" s="23" t="str">
        <f t="shared" si="179"/>
        <v/>
      </c>
      <c r="J960" s="62"/>
      <c r="K960" s="64"/>
      <c r="L960" s="64"/>
      <c r="M960" s="62"/>
      <c r="N960" s="23" t="str">
        <f>IFERROR(VLOOKUP($A960,②利用者名簿!$A:$D,3,0),"")</f>
        <v/>
      </c>
      <c r="O960" s="39" t="str">
        <f>IFERROR(2*①基本情報!$B$12*③入力シート!I960,"")</f>
        <v/>
      </c>
      <c r="P960" s="39" t="str">
        <f>IFERROR(N960*③入力シート!I960,"")</f>
        <v/>
      </c>
      <c r="Q960" s="23" t="str">
        <f>IFERROR(VLOOKUP($A960,②利用者名簿!$A:$D,4,0),"")</f>
        <v/>
      </c>
      <c r="S960" s="96">
        <f t="shared" si="180"/>
        <v>1</v>
      </c>
      <c r="T960" s="96" t="str">
        <f t="shared" si="174"/>
        <v/>
      </c>
      <c r="U960" s="96">
        <f t="shared" si="175"/>
        <v>0</v>
      </c>
      <c r="V960" s="96" t="str">
        <f t="shared" si="176"/>
        <v/>
      </c>
      <c r="W960" s="97" t="str">
        <f t="shared" si="177"/>
        <v/>
      </c>
      <c r="X960" s="96">
        <f t="shared" si="178"/>
        <v>0</v>
      </c>
      <c r="Y960" s="96" t="str">
        <f t="shared" si="183"/>
        <v/>
      </c>
      <c r="Z960" s="96" t="str">
        <f t="shared" si="181"/>
        <v>年0月</v>
      </c>
      <c r="AA960" s="96">
        <f t="shared" si="184"/>
        <v>2000</v>
      </c>
      <c r="AB960" s="96">
        <f t="shared" si="182"/>
        <v>2000</v>
      </c>
      <c r="AC960" s="96"/>
      <c r="AD960" s="96"/>
    </row>
    <row r="961" spans="1:30" ht="18.75" customHeight="1">
      <c r="A961" s="62"/>
      <c r="B961" s="23" t="str">
        <f>IFERROR(VLOOKUP($A961,②利用者名簿!$A:$D,2,0),"")</f>
        <v/>
      </c>
      <c r="C961" s="108" t="str">
        <f>IF(D961=0,"",IF(D961&gt;3,①基本情報!$B$5,①基本情報!$B$5+1))</f>
        <v/>
      </c>
      <c r="D961" s="65"/>
      <c r="E961" s="65"/>
      <c r="F961" s="35" t="str">
        <f t="shared" si="185"/>
        <v>//</v>
      </c>
      <c r="G961" s="62"/>
      <c r="H961" s="62"/>
      <c r="I961" s="23" t="str">
        <f t="shared" si="179"/>
        <v/>
      </c>
      <c r="J961" s="62"/>
      <c r="K961" s="64"/>
      <c r="L961" s="64"/>
      <c r="M961" s="62"/>
      <c r="N961" s="23" t="str">
        <f>IFERROR(VLOOKUP($A961,②利用者名簿!$A:$D,3,0),"")</f>
        <v/>
      </c>
      <c r="O961" s="39" t="str">
        <f>IFERROR(2*①基本情報!$B$12*③入力シート!I961,"")</f>
        <v/>
      </c>
      <c r="P961" s="39" t="str">
        <f>IFERROR(N961*③入力シート!I961,"")</f>
        <v/>
      </c>
      <c r="Q961" s="23" t="str">
        <f>IFERROR(VLOOKUP($A961,②利用者名簿!$A:$D,4,0),"")</f>
        <v/>
      </c>
      <c r="S961" s="96">
        <f t="shared" si="180"/>
        <v>1</v>
      </c>
      <c r="T961" s="96" t="str">
        <f t="shared" si="174"/>
        <v/>
      </c>
      <c r="U961" s="96">
        <f t="shared" si="175"/>
        <v>0</v>
      </c>
      <c r="V961" s="96" t="str">
        <f t="shared" si="176"/>
        <v/>
      </c>
      <c r="W961" s="97" t="str">
        <f t="shared" si="177"/>
        <v/>
      </c>
      <c r="X961" s="96">
        <f t="shared" si="178"/>
        <v>0</v>
      </c>
      <c r="Y961" s="96" t="str">
        <f t="shared" si="183"/>
        <v/>
      </c>
      <c r="Z961" s="96" t="str">
        <f t="shared" si="181"/>
        <v>年0月</v>
      </c>
      <c r="AA961" s="96">
        <f t="shared" si="184"/>
        <v>2000</v>
      </c>
      <c r="AB961" s="96">
        <f t="shared" si="182"/>
        <v>2000</v>
      </c>
      <c r="AC961" s="96"/>
      <c r="AD961" s="96"/>
    </row>
    <row r="962" spans="1:30" ht="18.75" customHeight="1">
      <c r="A962" s="62"/>
      <c r="B962" s="23" t="str">
        <f>IFERROR(VLOOKUP($A962,②利用者名簿!$A:$D,2,0),"")</f>
        <v/>
      </c>
      <c r="C962" s="108" t="str">
        <f>IF(D962=0,"",IF(D962&gt;3,①基本情報!$B$5,①基本情報!$B$5+1))</f>
        <v/>
      </c>
      <c r="D962" s="65"/>
      <c r="E962" s="65"/>
      <c r="F962" s="35" t="str">
        <f t="shared" si="185"/>
        <v>//</v>
      </c>
      <c r="G962" s="62"/>
      <c r="H962" s="62"/>
      <c r="I962" s="23" t="str">
        <f t="shared" si="179"/>
        <v/>
      </c>
      <c r="J962" s="62"/>
      <c r="K962" s="64"/>
      <c r="L962" s="64"/>
      <c r="M962" s="62"/>
      <c r="N962" s="23" t="str">
        <f>IFERROR(VLOOKUP($A962,②利用者名簿!$A:$D,3,0),"")</f>
        <v/>
      </c>
      <c r="O962" s="39" t="str">
        <f>IFERROR(2*①基本情報!$B$12*③入力シート!I962,"")</f>
        <v/>
      </c>
      <c r="P962" s="39" t="str">
        <f>IFERROR(N962*③入力シート!I962,"")</f>
        <v/>
      </c>
      <c r="Q962" s="23" t="str">
        <f>IFERROR(VLOOKUP($A962,②利用者名簿!$A:$D,4,0),"")</f>
        <v/>
      </c>
      <c r="S962" s="96">
        <f t="shared" si="180"/>
        <v>1</v>
      </c>
      <c r="T962" s="96" t="str">
        <f t="shared" si="174"/>
        <v/>
      </c>
      <c r="U962" s="96">
        <f t="shared" si="175"/>
        <v>0</v>
      </c>
      <c r="V962" s="96" t="str">
        <f t="shared" si="176"/>
        <v/>
      </c>
      <c r="W962" s="97" t="str">
        <f t="shared" si="177"/>
        <v/>
      </c>
      <c r="X962" s="96">
        <f t="shared" si="178"/>
        <v>0</v>
      </c>
      <c r="Y962" s="96" t="str">
        <f t="shared" si="183"/>
        <v/>
      </c>
      <c r="Z962" s="96" t="str">
        <f t="shared" si="181"/>
        <v>年0月</v>
      </c>
      <c r="AA962" s="96">
        <f t="shared" si="184"/>
        <v>2000</v>
      </c>
      <c r="AB962" s="96">
        <f t="shared" si="182"/>
        <v>2000</v>
      </c>
      <c r="AC962" s="96"/>
      <c r="AD962" s="96"/>
    </row>
    <row r="963" spans="1:30" ht="18.75" customHeight="1">
      <c r="A963" s="62"/>
      <c r="B963" s="23" t="str">
        <f>IFERROR(VLOOKUP($A963,②利用者名簿!$A:$D,2,0),"")</f>
        <v/>
      </c>
      <c r="C963" s="108" t="str">
        <f>IF(D963=0,"",IF(D963&gt;3,①基本情報!$B$5,①基本情報!$B$5+1))</f>
        <v/>
      </c>
      <c r="D963" s="65"/>
      <c r="E963" s="65"/>
      <c r="F963" s="35" t="str">
        <f t="shared" si="185"/>
        <v>//</v>
      </c>
      <c r="G963" s="62"/>
      <c r="H963" s="62"/>
      <c r="I963" s="23" t="str">
        <f t="shared" si="179"/>
        <v/>
      </c>
      <c r="J963" s="62"/>
      <c r="K963" s="64"/>
      <c r="L963" s="64"/>
      <c r="M963" s="62"/>
      <c r="N963" s="23" t="str">
        <f>IFERROR(VLOOKUP($A963,②利用者名簿!$A:$D,3,0),"")</f>
        <v/>
      </c>
      <c r="O963" s="39" t="str">
        <f>IFERROR(2*①基本情報!$B$12*③入力シート!I963,"")</f>
        <v/>
      </c>
      <c r="P963" s="39" t="str">
        <f>IFERROR(N963*③入力シート!I963,"")</f>
        <v/>
      </c>
      <c r="Q963" s="23" t="str">
        <f>IFERROR(VLOOKUP($A963,②利用者名簿!$A:$D,4,0),"")</f>
        <v/>
      </c>
      <c r="S963" s="96">
        <f t="shared" si="180"/>
        <v>1</v>
      </c>
      <c r="T963" s="96" t="str">
        <f t="shared" si="174"/>
        <v/>
      </c>
      <c r="U963" s="96">
        <f t="shared" si="175"/>
        <v>0</v>
      </c>
      <c r="V963" s="96" t="str">
        <f t="shared" si="176"/>
        <v/>
      </c>
      <c r="W963" s="97" t="str">
        <f t="shared" si="177"/>
        <v/>
      </c>
      <c r="X963" s="96">
        <f t="shared" si="178"/>
        <v>0</v>
      </c>
      <c r="Y963" s="96" t="str">
        <f t="shared" si="183"/>
        <v/>
      </c>
      <c r="Z963" s="96" t="str">
        <f t="shared" si="181"/>
        <v>年0月</v>
      </c>
      <c r="AA963" s="96">
        <f t="shared" si="184"/>
        <v>2000</v>
      </c>
      <c r="AB963" s="96">
        <f t="shared" si="182"/>
        <v>2000</v>
      </c>
      <c r="AC963" s="96"/>
      <c r="AD963" s="96"/>
    </row>
    <row r="964" spans="1:30" ht="18.75" customHeight="1">
      <c r="A964" s="62"/>
      <c r="B964" s="23" t="str">
        <f>IFERROR(VLOOKUP($A964,②利用者名簿!$A:$D,2,0),"")</f>
        <v/>
      </c>
      <c r="C964" s="108" t="str">
        <f>IF(D964=0,"",IF(D964&gt;3,①基本情報!$B$5,①基本情報!$B$5+1))</f>
        <v/>
      </c>
      <c r="D964" s="65"/>
      <c r="E964" s="65"/>
      <c r="F964" s="35" t="str">
        <f t="shared" si="185"/>
        <v>//</v>
      </c>
      <c r="G964" s="62"/>
      <c r="H964" s="62"/>
      <c r="I964" s="23" t="str">
        <f t="shared" si="179"/>
        <v/>
      </c>
      <c r="J964" s="62"/>
      <c r="K964" s="64"/>
      <c r="L964" s="64"/>
      <c r="M964" s="62"/>
      <c r="N964" s="23" t="str">
        <f>IFERROR(VLOOKUP($A964,②利用者名簿!$A:$D,3,0),"")</f>
        <v/>
      </c>
      <c r="O964" s="39" t="str">
        <f>IFERROR(2*①基本情報!$B$12*③入力シート!I964,"")</f>
        <v/>
      </c>
      <c r="P964" s="39" t="str">
        <f>IFERROR(N964*③入力シート!I964,"")</f>
        <v/>
      </c>
      <c r="Q964" s="23" t="str">
        <f>IFERROR(VLOOKUP($A964,②利用者名簿!$A:$D,4,0),"")</f>
        <v/>
      </c>
      <c r="S964" s="96">
        <f t="shared" si="180"/>
        <v>1</v>
      </c>
      <c r="T964" s="96" t="str">
        <f t="shared" si="174"/>
        <v/>
      </c>
      <c r="U964" s="96">
        <f t="shared" si="175"/>
        <v>0</v>
      </c>
      <c r="V964" s="96" t="str">
        <f t="shared" si="176"/>
        <v/>
      </c>
      <c r="W964" s="97" t="str">
        <f t="shared" si="177"/>
        <v/>
      </c>
      <c r="X964" s="96">
        <f t="shared" si="178"/>
        <v>0</v>
      </c>
      <c r="Y964" s="96" t="str">
        <f t="shared" si="183"/>
        <v/>
      </c>
      <c r="Z964" s="96" t="str">
        <f t="shared" si="181"/>
        <v>年0月</v>
      </c>
      <c r="AA964" s="96">
        <f t="shared" si="184"/>
        <v>2000</v>
      </c>
      <c r="AB964" s="96">
        <f t="shared" si="182"/>
        <v>2000</v>
      </c>
      <c r="AC964" s="96"/>
      <c r="AD964" s="96"/>
    </row>
    <row r="965" spans="1:30" ht="18.75" customHeight="1">
      <c r="A965" s="62"/>
      <c r="B965" s="23" t="str">
        <f>IFERROR(VLOOKUP($A965,②利用者名簿!$A:$D,2,0),"")</f>
        <v/>
      </c>
      <c r="C965" s="108" t="str">
        <f>IF(D965=0,"",IF(D965&gt;3,①基本情報!$B$5,①基本情報!$B$5+1))</f>
        <v/>
      </c>
      <c r="D965" s="65"/>
      <c r="E965" s="65"/>
      <c r="F965" s="35" t="str">
        <f t="shared" si="185"/>
        <v>//</v>
      </c>
      <c r="G965" s="62"/>
      <c r="H965" s="62"/>
      <c r="I965" s="23" t="str">
        <f t="shared" si="179"/>
        <v/>
      </c>
      <c r="J965" s="62"/>
      <c r="K965" s="64"/>
      <c r="L965" s="64"/>
      <c r="M965" s="62"/>
      <c r="N965" s="23" t="str">
        <f>IFERROR(VLOOKUP($A965,②利用者名簿!$A:$D,3,0),"")</f>
        <v/>
      </c>
      <c r="O965" s="39" t="str">
        <f>IFERROR(2*①基本情報!$B$12*③入力シート!I965,"")</f>
        <v/>
      </c>
      <c r="P965" s="39" t="str">
        <f>IFERROR(N965*③入力シート!I965,"")</f>
        <v/>
      </c>
      <c r="Q965" s="23" t="str">
        <f>IFERROR(VLOOKUP($A965,②利用者名簿!$A:$D,4,0),"")</f>
        <v/>
      </c>
      <c r="S965" s="96">
        <f t="shared" si="180"/>
        <v>1</v>
      </c>
      <c r="T965" s="96" t="str">
        <f t="shared" ref="T965:T1028" si="186">IF(D965=0,"",(A965*1000000+C965*100+D965))</f>
        <v/>
      </c>
      <c r="U965" s="96">
        <f t="shared" ref="U965:U1028" si="187">A965</f>
        <v>0</v>
      </c>
      <c r="V965" s="96" t="str">
        <f t="shared" ref="V965:V1028" si="188">B965</f>
        <v/>
      </c>
      <c r="W965" s="97" t="str">
        <f t="shared" ref="W965:W1028" si="189">C965</f>
        <v/>
      </c>
      <c r="X965" s="96">
        <f t="shared" ref="X965:X1028" si="190">D965</f>
        <v>0</v>
      </c>
      <c r="Y965" s="96" t="str">
        <f t="shared" si="183"/>
        <v/>
      </c>
      <c r="Z965" s="96" t="str">
        <f t="shared" si="181"/>
        <v>年0月</v>
      </c>
      <c r="AA965" s="96">
        <f t="shared" si="184"/>
        <v>2000</v>
      </c>
      <c r="AB965" s="96">
        <f t="shared" si="182"/>
        <v>2000</v>
      </c>
      <c r="AC965" s="96"/>
      <c r="AD965" s="96"/>
    </row>
    <row r="966" spans="1:30" ht="18.75" customHeight="1">
      <c r="A966" s="62"/>
      <c r="B966" s="23" t="str">
        <f>IFERROR(VLOOKUP($A966,②利用者名簿!$A:$D,2,0),"")</f>
        <v/>
      </c>
      <c r="C966" s="108" t="str">
        <f>IF(D966=0,"",IF(D966&gt;3,①基本情報!$B$5,①基本情報!$B$5+1))</f>
        <v/>
      </c>
      <c r="D966" s="65"/>
      <c r="E966" s="65"/>
      <c r="F966" s="35" t="str">
        <f t="shared" si="185"/>
        <v>//</v>
      </c>
      <c r="G966" s="62"/>
      <c r="H966" s="62"/>
      <c r="I966" s="23" t="str">
        <f t="shared" ref="I966:I1029" si="191">IFERROR(MROUND((ROUNDDOWN($H966,-2)-ROUNDDOWN($G966,-2))/100+(RIGHT($H966,2)-RIGHT($G966,2))/60,0.5),"")</f>
        <v/>
      </c>
      <c r="J966" s="62"/>
      <c r="K966" s="64"/>
      <c r="L966" s="64"/>
      <c r="M966" s="62"/>
      <c r="N966" s="23" t="str">
        <f>IFERROR(VLOOKUP($A966,②利用者名簿!$A:$D,3,0),"")</f>
        <v/>
      </c>
      <c r="O966" s="39" t="str">
        <f>IFERROR(2*①基本情報!$B$12*③入力シート!I966,"")</f>
        <v/>
      </c>
      <c r="P966" s="39" t="str">
        <f>IFERROR(N966*③入力シート!I966,"")</f>
        <v/>
      </c>
      <c r="Q966" s="23" t="str">
        <f>IFERROR(VLOOKUP($A966,②利用者名簿!$A:$D,4,0),"")</f>
        <v/>
      </c>
      <c r="S966" s="96">
        <f t="shared" ref="S966:S1029" si="192">IF(U966=0,S965,IF(T966=T965,S965,S965+1))</f>
        <v>1</v>
      </c>
      <c r="T966" s="96" t="str">
        <f t="shared" si="186"/>
        <v/>
      </c>
      <c r="U966" s="96">
        <f t="shared" si="187"/>
        <v>0</v>
      </c>
      <c r="V966" s="96" t="str">
        <f t="shared" si="188"/>
        <v/>
      </c>
      <c r="W966" s="97" t="str">
        <f t="shared" si="189"/>
        <v/>
      </c>
      <c r="X966" s="96">
        <f t="shared" si="190"/>
        <v>0</v>
      </c>
      <c r="Y966" s="96" t="str">
        <f t="shared" si="183"/>
        <v/>
      </c>
      <c r="Z966" s="96" t="str">
        <f t="shared" ref="Z966:Z1029" si="193">IF(W966=0,"",W966&amp;"年"&amp;X966&amp;"月")</f>
        <v>年0月</v>
      </c>
      <c r="AA966" s="96">
        <f t="shared" si="184"/>
        <v>2000</v>
      </c>
      <c r="AB966" s="96">
        <f t="shared" ref="AB966:AB1029" si="194">U966*100+AA966</f>
        <v>2000</v>
      </c>
      <c r="AC966" s="96"/>
      <c r="AD966" s="96"/>
    </row>
    <row r="967" spans="1:30" ht="18.75" customHeight="1">
      <c r="A967" s="62"/>
      <c r="B967" s="23" t="str">
        <f>IFERROR(VLOOKUP($A967,②利用者名簿!$A:$D,2,0),"")</f>
        <v/>
      </c>
      <c r="C967" s="108" t="str">
        <f>IF(D967=0,"",IF(D967&gt;3,①基本情報!$B$5,①基本情報!$B$5+1))</f>
        <v/>
      </c>
      <c r="D967" s="65"/>
      <c r="E967" s="65"/>
      <c r="F967" s="35" t="str">
        <f t="shared" si="185"/>
        <v>//</v>
      </c>
      <c r="G967" s="62"/>
      <c r="H967" s="62"/>
      <c r="I967" s="23" t="str">
        <f t="shared" si="191"/>
        <v/>
      </c>
      <c r="J967" s="62"/>
      <c r="K967" s="64"/>
      <c r="L967" s="64"/>
      <c r="M967" s="62"/>
      <c r="N967" s="23" t="str">
        <f>IFERROR(VLOOKUP($A967,②利用者名簿!$A:$D,3,0),"")</f>
        <v/>
      </c>
      <c r="O967" s="39" t="str">
        <f>IFERROR(2*①基本情報!$B$12*③入力シート!I967,"")</f>
        <v/>
      </c>
      <c r="P967" s="39" t="str">
        <f>IFERROR(N967*③入力シート!I967,"")</f>
        <v/>
      </c>
      <c r="Q967" s="23" t="str">
        <f>IFERROR(VLOOKUP($A967,②利用者名簿!$A:$D,4,0),"")</f>
        <v/>
      </c>
      <c r="S967" s="96">
        <f t="shared" si="192"/>
        <v>1</v>
      </c>
      <c r="T967" s="96" t="str">
        <f t="shared" si="186"/>
        <v/>
      </c>
      <c r="U967" s="96">
        <f t="shared" si="187"/>
        <v>0</v>
      </c>
      <c r="V967" s="96" t="str">
        <f t="shared" si="188"/>
        <v/>
      </c>
      <c r="W967" s="97" t="str">
        <f t="shared" si="189"/>
        <v/>
      </c>
      <c r="X967" s="96">
        <f t="shared" si="190"/>
        <v>0</v>
      </c>
      <c r="Y967" s="96" t="str">
        <f t="shared" si="183"/>
        <v/>
      </c>
      <c r="Z967" s="96" t="str">
        <f t="shared" si="193"/>
        <v>年0月</v>
      </c>
      <c r="AA967" s="96">
        <f t="shared" si="184"/>
        <v>2000</v>
      </c>
      <c r="AB967" s="96">
        <f t="shared" si="194"/>
        <v>2000</v>
      </c>
      <c r="AC967" s="96"/>
      <c r="AD967" s="96"/>
    </row>
    <row r="968" spans="1:30" ht="18.75" customHeight="1">
      <c r="A968" s="62"/>
      <c r="B968" s="23" t="str">
        <f>IFERROR(VLOOKUP($A968,②利用者名簿!$A:$D,2,0),"")</f>
        <v/>
      </c>
      <c r="C968" s="108" t="str">
        <f>IF(D968=0,"",IF(D968&gt;3,①基本情報!$B$5,①基本情報!$B$5+1))</f>
        <v/>
      </c>
      <c r="D968" s="65"/>
      <c r="E968" s="65"/>
      <c r="F968" s="35" t="str">
        <f t="shared" si="185"/>
        <v>//</v>
      </c>
      <c r="G968" s="62"/>
      <c r="H968" s="62"/>
      <c r="I968" s="23" t="str">
        <f t="shared" si="191"/>
        <v/>
      </c>
      <c r="J968" s="62"/>
      <c r="K968" s="64"/>
      <c r="L968" s="64"/>
      <c r="M968" s="62"/>
      <c r="N968" s="23" t="str">
        <f>IFERROR(VLOOKUP($A968,②利用者名簿!$A:$D,3,0),"")</f>
        <v/>
      </c>
      <c r="O968" s="39" t="str">
        <f>IFERROR(2*①基本情報!$B$12*③入力シート!I968,"")</f>
        <v/>
      </c>
      <c r="P968" s="39" t="str">
        <f>IFERROR(N968*③入力シート!I968,"")</f>
        <v/>
      </c>
      <c r="Q968" s="23" t="str">
        <f>IFERROR(VLOOKUP($A968,②利用者名簿!$A:$D,4,0),"")</f>
        <v/>
      </c>
      <c r="S968" s="96">
        <f t="shared" si="192"/>
        <v>1</v>
      </c>
      <c r="T968" s="96" t="str">
        <f t="shared" si="186"/>
        <v/>
      </c>
      <c r="U968" s="96">
        <f t="shared" si="187"/>
        <v>0</v>
      </c>
      <c r="V968" s="96" t="str">
        <f t="shared" si="188"/>
        <v/>
      </c>
      <c r="W968" s="97" t="str">
        <f t="shared" si="189"/>
        <v/>
      </c>
      <c r="X968" s="96">
        <f t="shared" si="190"/>
        <v>0</v>
      </c>
      <c r="Y968" s="96" t="str">
        <f t="shared" si="183"/>
        <v/>
      </c>
      <c r="Z968" s="96" t="str">
        <f t="shared" si="193"/>
        <v>年0月</v>
      </c>
      <c r="AA968" s="96">
        <f t="shared" si="184"/>
        <v>2000</v>
      </c>
      <c r="AB968" s="96">
        <f t="shared" si="194"/>
        <v>2000</v>
      </c>
      <c r="AC968" s="96"/>
      <c r="AD968" s="96"/>
    </row>
    <row r="969" spans="1:30" ht="18.75" customHeight="1">
      <c r="A969" s="62"/>
      <c r="B969" s="23" t="str">
        <f>IFERROR(VLOOKUP($A969,②利用者名簿!$A:$D,2,0),"")</f>
        <v/>
      </c>
      <c r="C969" s="108" t="str">
        <f>IF(D969=0,"",IF(D969&gt;3,①基本情報!$B$5,①基本情報!$B$5+1))</f>
        <v/>
      </c>
      <c r="D969" s="65"/>
      <c r="E969" s="65"/>
      <c r="F969" s="35" t="str">
        <f t="shared" si="185"/>
        <v>//</v>
      </c>
      <c r="G969" s="62"/>
      <c r="H969" s="62"/>
      <c r="I969" s="23" t="str">
        <f t="shared" si="191"/>
        <v/>
      </c>
      <c r="J969" s="62"/>
      <c r="K969" s="64"/>
      <c r="L969" s="64"/>
      <c r="M969" s="62"/>
      <c r="N969" s="23" t="str">
        <f>IFERROR(VLOOKUP($A969,②利用者名簿!$A:$D,3,0),"")</f>
        <v/>
      </c>
      <c r="O969" s="39" t="str">
        <f>IFERROR(2*①基本情報!$B$12*③入力シート!I969,"")</f>
        <v/>
      </c>
      <c r="P969" s="39" t="str">
        <f>IFERROR(N969*③入力シート!I969,"")</f>
        <v/>
      </c>
      <c r="Q969" s="23" t="str">
        <f>IFERROR(VLOOKUP($A969,②利用者名簿!$A:$D,4,0),"")</f>
        <v/>
      </c>
      <c r="S969" s="96">
        <f t="shared" si="192"/>
        <v>1</v>
      </c>
      <c r="T969" s="96" t="str">
        <f t="shared" si="186"/>
        <v/>
      </c>
      <c r="U969" s="96">
        <f t="shared" si="187"/>
        <v>0</v>
      </c>
      <c r="V969" s="96" t="str">
        <f t="shared" si="188"/>
        <v/>
      </c>
      <c r="W969" s="97" t="str">
        <f t="shared" si="189"/>
        <v/>
      </c>
      <c r="X969" s="96">
        <f t="shared" si="190"/>
        <v>0</v>
      </c>
      <c r="Y969" s="96" t="str">
        <f t="shared" si="183"/>
        <v/>
      </c>
      <c r="Z969" s="96" t="str">
        <f t="shared" si="193"/>
        <v>年0月</v>
      </c>
      <c r="AA969" s="96">
        <f t="shared" si="184"/>
        <v>2000</v>
      </c>
      <c r="AB969" s="96">
        <f t="shared" si="194"/>
        <v>2000</v>
      </c>
      <c r="AC969" s="96"/>
      <c r="AD969" s="96"/>
    </row>
    <row r="970" spans="1:30" ht="18.75" customHeight="1">
      <c r="A970" s="62"/>
      <c r="B970" s="23" t="str">
        <f>IFERROR(VLOOKUP($A970,②利用者名簿!$A:$D,2,0),"")</f>
        <v/>
      </c>
      <c r="C970" s="108" t="str">
        <f>IF(D970=0,"",IF(D970&gt;3,①基本情報!$B$5,①基本情報!$B$5+1))</f>
        <v/>
      </c>
      <c r="D970" s="65"/>
      <c r="E970" s="65"/>
      <c r="F970" s="35" t="str">
        <f t="shared" si="185"/>
        <v>//</v>
      </c>
      <c r="G970" s="62"/>
      <c r="H970" s="62"/>
      <c r="I970" s="23" t="str">
        <f t="shared" si="191"/>
        <v/>
      </c>
      <c r="J970" s="62"/>
      <c r="K970" s="64"/>
      <c r="L970" s="64"/>
      <c r="M970" s="62"/>
      <c r="N970" s="23" t="str">
        <f>IFERROR(VLOOKUP($A970,②利用者名簿!$A:$D,3,0),"")</f>
        <v/>
      </c>
      <c r="O970" s="39" t="str">
        <f>IFERROR(2*①基本情報!$B$12*③入力シート!I970,"")</f>
        <v/>
      </c>
      <c r="P970" s="39" t="str">
        <f>IFERROR(N970*③入力シート!I970,"")</f>
        <v/>
      </c>
      <c r="Q970" s="23" t="str">
        <f>IFERROR(VLOOKUP($A970,②利用者名簿!$A:$D,4,0),"")</f>
        <v/>
      </c>
      <c r="S970" s="96">
        <f t="shared" si="192"/>
        <v>1</v>
      </c>
      <c r="T970" s="96" t="str">
        <f t="shared" si="186"/>
        <v/>
      </c>
      <c r="U970" s="96">
        <f t="shared" si="187"/>
        <v>0</v>
      </c>
      <c r="V970" s="96" t="str">
        <f t="shared" si="188"/>
        <v/>
      </c>
      <c r="W970" s="97" t="str">
        <f t="shared" si="189"/>
        <v/>
      </c>
      <c r="X970" s="96">
        <f t="shared" si="190"/>
        <v>0</v>
      </c>
      <c r="Y970" s="96" t="str">
        <f t="shared" ref="Y970:Y1033" si="195">IFERROR(IF(W970=0,"",$W970*100+X970),"")</f>
        <v/>
      </c>
      <c r="Z970" s="96" t="str">
        <f t="shared" si="193"/>
        <v>年0月</v>
      </c>
      <c r="AA970" s="96">
        <f t="shared" si="184"/>
        <v>2000</v>
      </c>
      <c r="AB970" s="96">
        <f t="shared" si="194"/>
        <v>2000</v>
      </c>
      <c r="AC970" s="96"/>
      <c r="AD970" s="96"/>
    </row>
    <row r="971" spans="1:30" ht="18.75" customHeight="1">
      <c r="A971" s="62"/>
      <c r="B971" s="23" t="str">
        <f>IFERROR(VLOOKUP($A971,②利用者名簿!$A:$D,2,0),"")</f>
        <v/>
      </c>
      <c r="C971" s="108" t="str">
        <f>IF(D971=0,"",IF(D971&gt;3,①基本情報!$B$5,①基本情報!$B$5+1))</f>
        <v/>
      </c>
      <c r="D971" s="65"/>
      <c r="E971" s="65"/>
      <c r="F971" s="35" t="str">
        <f t="shared" si="185"/>
        <v>//</v>
      </c>
      <c r="G971" s="62"/>
      <c r="H971" s="62"/>
      <c r="I971" s="23" t="str">
        <f t="shared" si="191"/>
        <v/>
      </c>
      <c r="J971" s="62"/>
      <c r="K971" s="64"/>
      <c r="L971" s="64"/>
      <c r="M971" s="62"/>
      <c r="N971" s="23" t="str">
        <f>IFERROR(VLOOKUP($A971,②利用者名簿!$A:$D,3,0),"")</f>
        <v/>
      </c>
      <c r="O971" s="39" t="str">
        <f>IFERROR(2*①基本情報!$B$12*③入力シート!I971,"")</f>
        <v/>
      </c>
      <c r="P971" s="39" t="str">
        <f>IFERROR(N971*③入力シート!I971,"")</f>
        <v/>
      </c>
      <c r="Q971" s="23" t="str">
        <f>IFERROR(VLOOKUP($A971,②利用者名簿!$A:$D,4,0),"")</f>
        <v/>
      </c>
      <c r="S971" s="96">
        <f t="shared" si="192"/>
        <v>1</v>
      </c>
      <c r="T971" s="96" t="str">
        <f t="shared" si="186"/>
        <v/>
      </c>
      <c r="U971" s="96">
        <f t="shared" si="187"/>
        <v>0</v>
      </c>
      <c r="V971" s="96" t="str">
        <f t="shared" si="188"/>
        <v/>
      </c>
      <c r="W971" s="97" t="str">
        <f t="shared" si="189"/>
        <v/>
      </c>
      <c r="X971" s="96">
        <f t="shared" si="190"/>
        <v>0</v>
      </c>
      <c r="Y971" s="96" t="str">
        <f t="shared" si="195"/>
        <v/>
      </c>
      <c r="Z971" s="96" t="str">
        <f t="shared" si="193"/>
        <v>年0月</v>
      </c>
      <c r="AA971" s="96">
        <f t="shared" si="184"/>
        <v>2000</v>
      </c>
      <c r="AB971" s="96">
        <f t="shared" si="194"/>
        <v>2000</v>
      </c>
      <c r="AC971" s="96"/>
      <c r="AD971" s="96"/>
    </row>
    <row r="972" spans="1:30" ht="18.75" customHeight="1">
      <c r="A972" s="62"/>
      <c r="B972" s="23" t="str">
        <f>IFERROR(VLOOKUP($A972,②利用者名簿!$A:$D,2,0),"")</f>
        <v/>
      </c>
      <c r="C972" s="108" t="str">
        <f>IF(D972=0,"",IF(D972&gt;3,①基本情報!$B$5,①基本情報!$B$5+1))</f>
        <v/>
      </c>
      <c r="D972" s="65"/>
      <c r="E972" s="65"/>
      <c r="F972" s="35" t="str">
        <f t="shared" si="185"/>
        <v>//</v>
      </c>
      <c r="G972" s="62"/>
      <c r="H972" s="62"/>
      <c r="I972" s="23" t="str">
        <f t="shared" si="191"/>
        <v/>
      </c>
      <c r="J972" s="62"/>
      <c r="K972" s="64"/>
      <c r="L972" s="64"/>
      <c r="M972" s="62"/>
      <c r="N972" s="23" t="str">
        <f>IFERROR(VLOOKUP($A972,②利用者名簿!$A:$D,3,0),"")</f>
        <v/>
      </c>
      <c r="O972" s="39" t="str">
        <f>IFERROR(2*①基本情報!$B$12*③入力シート!I972,"")</f>
        <v/>
      </c>
      <c r="P972" s="39" t="str">
        <f>IFERROR(N972*③入力シート!I972,"")</f>
        <v/>
      </c>
      <c r="Q972" s="23" t="str">
        <f>IFERROR(VLOOKUP($A972,②利用者名簿!$A:$D,4,0),"")</f>
        <v/>
      </c>
      <c r="S972" s="96">
        <f t="shared" si="192"/>
        <v>1</v>
      </c>
      <c r="T972" s="96" t="str">
        <f t="shared" si="186"/>
        <v/>
      </c>
      <c r="U972" s="96">
        <f t="shared" si="187"/>
        <v>0</v>
      </c>
      <c r="V972" s="96" t="str">
        <f t="shared" si="188"/>
        <v/>
      </c>
      <c r="W972" s="97" t="str">
        <f t="shared" si="189"/>
        <v/>
      </c>
      <c r="X972" s="96">
        <f t="shared" si="190"/>
        <v>0</v>
      </c>
      <c r="Y972" s="96" t="str">
        <f t="shared" si="195"/>
        <v/>
      </c>
      <c r="Z972" s="96" t="str">
        <f t="shared" si="193"/>
        <v>年0月</v>
      </c>
      <c r="AA972" s="96">
        <f t="shared" si="184"/>
        <v>2000</v>
      </c>
      <c r="AB972" s="96">
        <f t="shared" si="194"/>
        <v>2000</v>
      </c>
      <c r="AC972" s="96"/>
      <c r="AD972" s="96"/>
    </row>
    <row r="973" spans="1:30" ht="18.75" customHeight="1">
      <c r="A973" s="62"/>
      <c r="B973" s="23" t="str">
        <f>IFERROR(VLOOKUP($A973,②利用者名簿!$A:$D,2,0),"")</f>
        <v/>
      </c>
      <c r="C973" s="108" t="str">
        <f>IF(D973=0,"",IF(D973&gt;3,①基本情報!$B$5,①基本情報!$B$5+1))</f>
        <v/>
      </c>
      <c r="D973" s="65"/>
      <c r="E973" s="65"/>
      <c r="F973" s="35" t="str">
        <f t="shared" si="185"/>
        <v>//</v>
      </c>
      <c r="G973" s="62"/>
      <c r="H973" s="62"/>
      <c r="I973" s="23" t="str">
        <f t="shared" si="191"/>
        <v/>
      </c>
      <c r="J973" s="62"/>
      <c r="K973" s="64"/>
      <c r="L973" s="64"/>
      <c r="M973" s="62"/>
      <c r="N973" s="23" t="str">
        <f>IFERROR(VLOOKUP($A973,②利用者名簿!$A:$D,3,0),"")</f>
        <v/>
      </c>
      <c r="O973" s="39" t="str">
        <f>IFERROR(2*①基本情報!$B$12*③入力シート!I973,"")</f>
        <v/>
      </c>
      <c r="P973" s="39" t="str">
        <f>IFERROR(N973*③入力シート!I973,"")</f>
        <v/>
      </c>
      <c r="Q973" s="23" t="str">
        <f>IFERROR(VLOOKUP($A973,②利用者名簿!$A:$D,4,0),"")</f>
        <v/>
      </c>
      <c r="S973" s="96">
        <f t="shared" si="192"/>
        <v>1</v>
      </c>
      <c r="T973" s="96" t="str">
        <f t="shared" si="186"/>
        <v/>
      </c>
      <c r="U973" s="96">
        <f t="shared" si="187"/>
        <v>0</v>
      </c>
      <c r="V973" s="96" t="str">
        <f t="shared" si="188"/>
        <v/>
      </c>
      <c r="W973" s="97" t="str">
        <f t="shared" si="189"/>
        <v/>
      </c>
      <c r="X973" s="96">
        <f t="shared" si="190"/>
        <v>0</v>
      </c>
      <c r="Y973" s="96" t="str">
        <f t="shared" si="195"/>
        <v/>
      </c>
      <c r="Z973" s="96" t="str">
        <f t="shared" si="193"/>
        <v>年0月</v>
      </c>
      <c r="AA973" s="96">
        <f t="shared" si="184"/>
        <v>2000</v>
      </c>
      <c r="AB973" s="96">
        <f t="shared" si="194"/>
        <v>2000</v>
      </c>
      <c r="AC973" s="96"/>
      <c r="AD973" s="96"/>
    </row>
    <row r="974" spans="1:30" ht="18.75" customHeight="1">
      <c r="A974" s="62"/>
      <c r="B974" s="23" t="str">
        <f>IFERROR(VLOOKUP($A974,②利用者名簿!$A:$D,2,0),"")</f>
        <v/>
      </c>
      <c r="C974" s="108" t="str">
        <f>IF(D974=0,"",IF(D974&gt;3,①基本情報!$B$5,①基本情報!$B$5+1))</f>
        <v/>
      </c>
      <c r="D974" s="65"/>
      <c r="E974" s="65"/>
      <c r="F974" s="35" t="str">
        <f t="shared" si="185"/>
        <v>//</v>
      </c>
      <c r="G974" s="62"/>
      <c r="H974" s="62"/>
      <c r="I974" s="23" t="str">
        <f t="shared" si="191"/>
        <v/>
      </c>
      <c r="J974" s="62"/>
      <c r="K974" s="64"/>
      <c r="L974" s="64"/>
      <c r="M974" s="62"/>
      <c r="N974" s="23" t="str">
        <f>IFERROR(VLOOKUP($A974,②利用者名簿!$A:$D,3,0),"")</f>
        <v/>
      </c>
      <c r="O974" s="39" t="str">
        <f>IFERROR(2*①基本情報!$B$12*③入力シート!I974,"")</f>
        <v/>
      </c>
      <c r="P974" s="39" t="str">
        <f>IFERROR(N974*③入力シート!I974,"")</f>
        <v/>
      </c>
      <c r="Q974" s="23" t="str">
        <f>IFERROR(VLOOKUP($A974,②利用者名簿!$A:$D,4,0),"")</f>
        <v/>
      </c>
      <c r="S974" s="96">
        <f t="shared" si="192"/>
        <v>1</v>
      </c>
      <c r="T974" s="96" t="str">
        <f t="shared" si="186"/>
        <v/>
      </c>
      <c r="U974" s="96">
        <f t="shared" si="187"/>
        <v>0</v>
      </c>
      <c r="V974" s="96" t="str">
        <f t="shared" si="188"/>
        <v/>
      </c>
      <c r="W974" s="97" t="str">
        <f t="shared" si="189"/>
        <v/>
      </c>
      <c r="X974" s="96">
        <f t="shared" si="190"/>
        <v>0</v>
      </c>
      <c r="Y974" s="96" t="str">
        <f t="shared" si="195"/>
        <v/>
      </c>
      <c r="Z974" s="96" t="str">
        <f t="shared" si="193"/>
        <v>年0月</v>
      </c>
      <c r="AA974" s="96">
        <f t="shared" si="184"/>
        <v>2000</v>
      </c>
      <c r="AB974" s="96">
        <f t="shared" si="194"/>
        <v>2000</v>
      </c>
      <c r="AC974" s="96"/>
      <c r="AD974" s="96"/>
    </row>
    <row r="975" spans="1:30" ht="18.75" customHeight="1">
      <c r="A975" s="62"/>
      <c r="B975" s="23" t="str">
        <f>IFERROR(VLOOKUP($A975,②利用者名簿!$A:$D,2,0),"")</f>
        <v/>
      </c>
      <c r="C975" s="108" t="str">
        <f>IF(D975=0,"",IF(D975&gt;3,①基本情報!$B$5,①基本情報!$B$5+1))</f>
        <v/>
      </c>
      <c r="D975" s="65"/>
      <c r="E975" s="65"/>
      <c r="F975" s="35" t="str">
        <f t="shared" si="185"/>
        <v>//</v>
      </c>
      <c r="G975" s="62"/>
      <c r="H975" s="62"/>
      <c r="I975" s="23" t="str">
        <f t="shared" si="191"/>
        <v/>
      </c>
      <c r="J975" s="62"/>
      <c r="K975" s="64"/>
      <c r="L975" s="64"/>
      <c r="M975" s="62"/>
      <c r="N975" s="23" t="str">
        <f>IFERROR(VLOOKUP($A975,②利用者名簿!$A:$D,3,0),"")</f>
        <v/>
      </c>
      <c r="O975" s="39" t="str">
        <f>IFERROR(2*①基本情報!$B$12*③入力シート!I975,"")</f>
        <v/>
      </c>
      <c r="P975" s="39" t="str">
        <f>IFERROR(N975*③入力シート!I975,"")</f>
        <v/>
      </c>
      <c r="Q975" s="23" t="str">
        <f>IFERROR(VLOOKUP($A975,②利用者名簿!$A:$D,4,0),"")</f>
        <v/>
      </c>
      <c r="S975" s="96">
        <f t="shared" si="192"/>
        <v>1</v>
      </c>
      <c r="T975" s="96" t="str">
        <f t="shared" si="186"/>
        <v/>
      </c>
      <c r="U975" s="96">
        <f t="shared" si="187"/>
        <v>0</v>
      </c>
      <c r="V975" s="96" t="str">
        <f t="shared" si="188"/>
        <v/>
      </c>
      <c r="W975" s="97" t="str">
        <f t="shared" si="189"/>
        <v/>
      </c>
      <c r="X975" s="96">
        <f t="shared" si="190"/>
        <v>0</v>
      </c>
      <c r="Y975" s="96" t="str">
        <f t="shared" si="195"/>
        <v/>
      </c>
      <c r="Z975" s="96" t="str">
        <f t="shared" si="193"/>
        <v>年0月</v>
      </c>
      <c r="AA975" s="96">
        <f t="shared" si="184"/>
        <v>2000</v>
      </c>
      <c r="AB975" s="96">
        <f t="shared" si="194"/>
        <v>2000</v>
      </c>
      <c r="AC975" s="96"/>
      <c r="AD975" s="96"/>
    </row>
    <row r="976" spans="1:30" ht="18.75" customHeight="1">
      <c r="A976" s="62"/>
      <c r="B976" s="23" t="str">
        <f>IFERROR(VLOOKUP($A976,②利用者名簿!$A:$D,2,0),"")</f>
        <v/>
      </c>
      <c r="C976" s="108" t="str">
        <f>IF(D976=0,"",IF(D976&gt;3,①基本情報!$B$5,①基本情報!$B$5+1))</f>
        <v/>
      </c>
      <c r="D976" s="65"/>
      <c r="E976" s="65"/>
      <c r="F976" s="35" t="str">
        <f t="shared" si="185"/>
        <v>//</v>
      </c>
      <c r="G976" s="62"/>
      <c r="H976" s="62"/>
      <c r="I976" s="23" t="str">
        <f t="shared" si="191"/>
        <v/>
      </c>
      <c r="J976" s="62"/>
      <c r="K976" s="64"/>
      <c r="L976" s="64"/>
      <c r="M976" s="62"/>
      <c r="N976" s="23" t="str">
        <f>IFERROR(VLOOKUP($A976,②利用者名簿!$A:$D,3,0),"")</f>
        <v/>
      </c>
      <c r="O976" s="39" t="str">
        <f>IFERROR(2*①基本情報!$B$12*③入力シート!I976,"")</f>
        <v/>
      </c>
      <c r="P976" s="39" t="str">
        <f>IFERROR(N976*③入力シート!I976,"")</f>
        <v/>
      </c>
      <c r="Q976" s="23" t="str">
        <f>IFERROR(VLOOKUP($A976,②利用者名簿!$A:$D,4,0),"")</f>
        <v/>
      </c>
      <c r="S976" s="96">
        <f t="shared" si="192"/>
        <v>1</v>
      </c>
      <c r="T976" s="96" t="str">
        <f t="shared" si="186"/>
        <v/>
      </c>
      <c r="U976" s="96">
        <f t="shared" si="187"/>
        <v>0</v>
      </c>
      <c r="V976" s="96" t="str">
        <f t="shared" si="188"/>
        <v/>
      </c>
      <c r="W976" s="97" t="str">
        <f t="shared" si="189"/>
        <v/>
      </c>
      <c r="X976" s="96">
        <f t="shared" si="190"/>
        <v>0</v>
      </c>
      <c r="Y976" s="96" t="str">
        <f t="shared" si="195"/>
        <v/>
      </c>
      <c r="Z976" s="96" t="str">
        <f t="shared" si="193"/>
        <v>年0月</v>
      </c>
      <c r="AA976" s="96">
        <f t="shared" si="184"/>
        <v>2000</v>
      </c>
      <c r="AB976" s="96">
        <f t="shared" si="194"/>
        <v>2000</v>
      </c>
      <c r="AC976" s="96"/>
      <c r="AD976" s="96"/>
    </row>
    <row r="977" spans="1:30" ht="18.75" customHeight="1">
      <c r="A977" s="62"/>
      <c r="B977" s="23" t="str">
        <f>IFERROR(VLOOKUP($A977,②利用者名簿!$A:$D,2,0),"")</f>
        <v/>
      </c>
      <c r="C977" s="108" t="str">
        <f>IF(D977=0,"",IF(D977&gt;3,①基本情報!$B$5,①基本情報!$B$5+1))</f>
        <v/>
      </c>
      <c r="D977" s="65"/>
      <c r="E977" s="65"/>
      <c r="F977" s="35" t="str">
        <f t="shared" si="185"/>
        <v>//</v>
      </c>
      <c r="G977" s="62"/>
      <c r="H977" s="62"/>
      <c r="I977" s="23" t="str">
        <f t="shared" si="191"/>
        <v/>
      </c>
      <c r="J977" s="62"/>
      <c r="K977" s="64"/>
      <c r="L977" s="64"/>
      <c r="M977" s="62"/>
      <c r="N977" s="23" t="str">
        <f>IFERROR(VLOOKUP($A977,②利用者名簿!$A:$D,3,0),"")</f>
        <v/>
      </c>
      <c r="O977" s="39" t="str">
        <f>IFERROR(2*①基本情報!$B$12*③入力シート!I977,"")</f>
        <v/>
      </c>
      <c r="P977" s="39" t="str">
        <f>IFERROR(N977*③入力シート!I977,"")</f>
        <v/>
      </c>
      <c r="Q977" s="23" t="str">
        <f>IFERROR(VLOOKUP($A977,②利用者名簿!$A:$D,4,0),"")</f>
        <v/>
      </c>
      <c r="S977" s="96">
        <f t="shared" si="192"/>
        <v>1</v>
      </c>
      <c r="T977" s="96" t="str">
        <f t="shared" si="186"/>
        <v/>
      </c>
      <c r="U977" s="96">
        <f t="shared" si="187"/>
        <v>0</v>
      </c>
      <c r="V977" s="96" t="str">
        <f t="shared" si="188"/>
        <v/>
      </c>
      <c r="W977" s="97" t="str">
        <f t="shared" si="189"/>
        <v/>
      </c>
      <c r="X977" s="96">
        <f t="shared" si="190"/>
        <v>0</v>
      </c>
      <c r="Y977" s="96" t="str">
        <f t="shared" si="195"/>
        <v/>
      </c>
      <c r="Z977" s="96" t="str">
        <f t="shared" si="193"/>
        <v>年0月</v>
      </c>
      <c r="AA977" s="96">
        <f t="shared" si="184"/>
        <v>2000</v>
      </c>
      <c r="AB977" s="96">
        <f t="shared" si="194"/>
        <v>2000</v>
      </c>
      <c r="AC977" s="96"/>
      <c r="AD977" s="96"/>
    </row>
    <row r="978" spans="1:30" ht="18.75" customHeight="1">
      <c r="A978" s="62"/>
      <c r="B978" s="23" t="str">
        <f>IFERROR(VLOOKUP($A978,②利用者名簿!$A:$D,2,0),"")</f>
        <v/>
      </c>
      <c r="C978" s="108" t="str">
        <f>IF(D978=0,"",IF(D978&gt;3,①基本情報!$B$5,①基本情報!$B$5+1))</f>
        <v/>
      </c>
      <c r="D978" s="65"/>
      <c r="E978" s="65"/>
      <c r="F978" s="35" t="str">
        <f t="shared" si="185"/>
        <v>//</v>
      </c>
      <c r="G978" s="62"/>
      <c r="H978" s="62"/>
      <c r="I978" s="23" t="str">
        <f t="shared" si="191"/>
        <v/>
      </c>
      <c r="J978" s="62"/>
      <c r="K978" s="64"/>
      <c r="L978" s="64"/>
      <c r="M978" s="62"/>
      <c r="N978" s="23" t="str">
        <f>IFERROR(VLOOKUP($A978,②利用者名簿!$A:$D,3,0),"")</f>
        <v/>
      </c>
      <c r="O978" s="39" t="str">
        <f>IFERROR(2*①基本情報!$B$12*③入力シート!I978,"")</f>
        <v/>
      </c>
      <c r="P978" s="39" t="str">
        <f>IFERROR(N978*③入力シート!I978,"")</f>
        <v/>
      </c>
      <c r="Q978" s="23" t="str">
        <f>IFERROR(VLOOKUP($A978,②利用者名簿!$A:$D,4,0),"")</f>
        <v/>
      </c>
      <c r="S978" s="96">
        <f t="shared" si="192"/>
        <v>1</v>
      </c>
      <c r="T978" s="96" t="str">
        <f t="shared" si="186"/>
        <v/>
      </c>
      <c r="U978" s="96">
        <f t="shared" si="187"/>
        <v>0</v>
      </c>
      <c r="V978" s="96" t="str">
        <f t="shared" si="188"/>
        <v/>
      </c>
      <c r="W978" s="97" t="str">
        <f t="shared" si="189"/>
        <v/>
      </c>
      <c r="X978" s="96">
        <f t="shared" si="190"/>
        <v>0</v>
      </c>
      <c r="Y978" s="96" t="str">
        <f t="shared" si="195"/>
        <v/>
      </c>
      <c r="Z978" s="96" t="str">
        <f t="shared" si="193"/>
        <v>年0月</v>
      </c>
      <c r="AA978" s="96">
        <f t="shared" si="184"/>
        <v>2000</v>
      </c>
      <c r="AB978" s="96">
        <f t="shared" si="194"/>
        <v>2000</v>
      </c>
      <c r="AC978" s="96"/>
      <c r="AD978" s="96"/>
    </row>
    <row r="979" spans="1:30" ht="18.75" customHeight="1">
      <c r="A979" s="62"/>
      <c r="B979" s="23" t="str">
        <f>IFERROR(VLOOKUP($A979,②利用者名簿!$A:$D,2,0),"")</f>
        <v/>
      </c>
      <c r="C979" s="108" t="str">
        <f>IF(D979=0,"",IF(D979&gt;3,①基本情報!$B$5,①基本情報!$B$5+1))</f>
        <v/>
      </c>
      <c r="D979" s="65"/>
      <c r="E979" s="65"/>
      <c r="F979" s="35" t="str">
        <f t="shared" si="185"/>
        <v>//</v>
      </c>
      <c r="G979" s="62"/>
      <c r="H979" s="62"/>
      <c r="I979" s="23" t="str">
        <f t="shared" si="191"/>
        <v/>
      </c>
      <c r="J979" s="62"/>
      <c r="K979" s="64"/>
      <c r="L979" s="64"/>
      <c r="M979" s="62"/>
      <c r="N979" s="23" t="str">
        <f>IFERROR(VLOOKUP($A979,②利用者名簿!$A:$D,3,0),"")</f>
        <v/>
      </c>
      <c r="O979" s="39" t="str">
        <f>IFERROR(2*①基本情報!$B$12*③入力シート!I979,"")</f>
        <v/>
      </c>
      <c r="P979" s="39" t="str">
        <f>IFERROR(N979*③入力シート!I979,"")</f>
        <v/>
      </c>
      <c r="Q979" s="23" t="str">
        <f>IFERROR(VLOOKUP($A979,②利用者名簿!$A:$D,4,0),"")</f>
        <v/>
      </c>
      <c r="S979" s="96">
        <f t="shared" si="192"/>
        <v>1</v>
      </c>
      <c r="T979" s="96" t="str">
        <f t="shared" si="186"/>
        <v/>
      </c>
      <c r="U979" s="96">
        <f t="shared" si="187"/>
        <v>0</v>
      </c>
      <c r="V979" s="96" t="str">
        <f t="shared" si="188"/>
        <v/>
      </c>
      <c r="W979" s="97" t="str">
        <f t="shared" si="189"/>
        <v/>
      </c>
      <c r="X979" s="96">
        <f t="shared" si="190"/>
        <v>0</v>
      </c>
      <c r="Y979" s="96" t="str">
        <f t="shared" si="195"/>
        <v/>
      </c>
      <c r="Z979" s="96" t="str">
        <f t="shared" si="193"/>
        <v>年0月</v>
      </c>
      <c r="AA979" s="96">
        <f t="shared" si="184"/>
        <v>2000</v>
      </c>
      <c r="AB979" s="96">
        <f t="shared" si="194"/>
        <v>2000</v>
      </c>
      <c r="AC979" s="96"/>
      <c r="AD979" s="96"/>
    </row>
    <row r="980" spans="1:30" ht="18.75" customHeight="1">
      <c r="A980" s="62"/>
      <c r="B980" s="23" t="str">
        <f>IFERROR(VLOOKUP($A980,②利用者名簿!$A:$D,2,0),"")</f>
        <v/>
      </c>
      <c r="C980" s="108" t="str">
        <f>IF(D980=0,"",IF(D980&gt;3,①基本情報!$B$5,①基本情報!$B$5+1))</f>
        <v/>
      </c>
      <c r="D980" s="65"/>
      <c r="E980" s="65"/>
      <c r="F980" s="35" t="str">
        <f t="shared" si="185"/>
        <v>//</v>
      </c>
      <c r="G980" s="62"/>
      <c r="H980" s="62"/>
      <c r="I980" s="23" t="str">
        <f t="shared" si="191"/>
        <v/>
      </c>
      <c r="J980" s="62"/>
      <c r="K980" s="64"/>
      <c r="L980" s="64"/>
      <c r="M980" s="62"/>
      <c r="N980" s="23" t="str">
        <f>IFERROR(VLOOKUP($A980,②利用者名簿!$A:$D,3,0),"")</f>
        <v/>
      </c>
      <c r="O980" s="39" t="str">
        <f>IFERROR(2*①基本情報!$B$12*③入力シート!I980,"")</f>
        <v/>
      </c>
      <c r="P980" s="39" t="str">
        <f>IFERROR(N980*③入力シート!I980,"")</f>
        <v/>
      </c>
      <c r="Q980" s="23" t="str">
        <f>IFERROR(VLOOKUP($A980,②利用者名簿!$A:$D,4,0),"")</f>
        <v/>
      </c>
      <c r="S980" s="96">
        <f t="shared" si="192"/>
        <v>1</v>
      </c>
      <c r="T980" s="96" t="str">
        <f t="shared" si="186"/>
        <v/>
      </c>
      <c r="U980" s="96">
        <f t="shared" si="187"/>
        <v>0</v>
      </c>
      <c r="V980" s="96" t="str">
        <f t="shared" si="188"/>
        <v/>
      </c>
      <c r="W980" s="97" t="str">
        <f t="shared" si="189"/>
        <v/>
      </c>
      <c r="X980" s="96">
        <f t="shared" si="190"/>
        <v>0</v>
      </c>
      <c r="Y980" s="96" t="str">
        <f t="shared" si="195"/>
        <v/>
      </c>
      <c r="Z980" s="96" t="str">
        <f t="shared" si="193"/>
        <v>年0月</v>
      </c>
      <c r="AA980" s="96">
        <f t="shared" si="184"/>
        <v>2000</v>
      </c>
      <c r="AB980" s="96">
        <f t="shared" si="194"/>
        <v>2000</v>
      </c>
      <c r="AC980" s="96"/>
      <c r="AD980" s="96"/>
    </row>
    <row r="981" spans="1:30" ht="18.75" customHeight="1">
      <c r="A981" s="62"/>
      <c r="B981" s="23" t="str">
        <f>IFERROR(VLOOKUP($A981,②利用者名簿!$A:$D,2,0),"")</f>
        <v/>
      </c>
      <c r="C981" s="108" t="str">
        <f>IF(D981=0,"",IF(D981&gt;3,①基本情報!$B$5,①基本情報!$B$5+1))</f>
        <v/>
      </c>
      <c r="D981" s="65"/>
      <c r="E981" s="65"/>
      <c r="F981" s="35" t="str">
        <f t="shared" si="185"/>
        <v>//</v>
      </c>
      <c r="G981" s="62"/>
      <c r="H981" s="62"/>
      <c r="I981" s="23" t="str">
        <f t="shared" si="191"/>
        <v/>
      </c>
      <c r="J981" s="62"/>
      <c r="K981" s="64"/>
      <c r="L981" s="64"/>
      <c r="M981" s="62"/>
      <c r="N981" s="23" t="str">
        <f>IFERROR(VLOOKUP($A981,②利用者名簿!$A:$D,3,0),"")</f>
        <v/>
      </c>
      <c r="O981" s="39" t="str">
        <f>IFERROR(2*①基本情報!$B$12*③入力シート!I981,"")</f>
        <v/>
      </c>
      <c r="P981" s="39" t="str">
        <f>IFERROR(N981*③入力シート!I981,"")</f>
        <v/>
      </c>
      <c r="Q981" s="23" t="str">
        <f>IFERROR(VLOOKUP($A981,②利用者名簿!$A:$D,4,0),"")</f>
        <v/>
      </c>
      <c r="S981" s="96">
        <f t="shared" si="192"/>
        <v>1</v>
      </c>
      <c r="T981" s="96" t="str">
        <f t="shared" si="186"/>
        <v/>
      </c>
      <c r="U981" s="96">
        <f t="shared" si="187"/>
        <v>0</v>
      </c>
      <c r="V981" s="96" t="str">
        <f t="shared" si="188"/>
        <v/>
      </c>
      <c r="W981" s="97" t="str">
        <f t="shared" si="189"/>
        <v/>
      </c>
      <c r="X981" s="96">
        <f t="shared" si="190"/>
        <v>0</v>
      </c>
      <c r="Y981" s="96" t="str">
        <f t="shared" si="195"/>
        <v/>
      </c>
      <c r="Z981" s="96" t="str">
        <f t="shared" si="193"/>
        <v>年0月</v>
      </c>
      <c r="AA981" s="96">
        <f t="shared" si="184"/>
        <v>2000</v>
      </c>
      <c r="AB981" s="96">
        <f t="shared" si="194"/>
        <v>2000</v>
      </c>
      <c r="AC981" s="96"/>
      <c r="AD981" s="96"/>
    </row>
    <row r="982" spans="1:30" ht="18.75" customHeight="1">
      <c r="A982" s="62"/>
      <c r="B982" s="23" t="str">
        <f>IFERROR(VLOOKUP($A982,②利用者名簿!$A:$D,2,0),"")</f>
        <v/>
      </c>
      <c r="C982" s="108" t="str">
        <f>IF(D982=0,"",IF(D982&gt;3,①基本情報!$B$5,①基本情報!$B$5+1))</f>
        <v/>
      </c>
      <c r="D982" s="65"/>
      <c r="E982" s="65"/>
      <c r="F982" s="35" t="str">
        <f t="shared" si="185"/>
        <v>//</v>
      </c>
      <c r="G982" s="62"/>
      <c r="H982" s="62"/>
      <c r="I982" s="23" t="str">
        <f t="shared" si="191"/>
        <v/>
      </c>
      <c r="J982" s="62"/>
      <c r="K982" s="64"/>
      <c r="L982" s="64"/>
      <c r="M982" s="62"/>
      <c r="N982" s="23" t="str">
        <f>IFERROR(VLOOKUP($A982,②利用者名簿!$A:$D,3,0),"")</f>
        <v/>
      </c>
      <c r="O982" s="39" t="str">
        <f>IFERROR(2*①基本情報!$B$12*③入力シート!I982,"")</f>
        <v/>
      </c>
      <c r="P982" s="39" t="str">
        <f>IFERROR(N982*③入力シート!I982,"")</f>
        <v/>
      </c>
      <c r="Q982" s="23" t="str">
        <f>IFERROR(VLOOKUP($A982,②利用者名簿!$A:$D,4,0),"")</f>
        <v/>
      </c>
      <c r="S982" s="96">
        <f t="shared" si="192"/>
        <v>1</v>
      </c>
      <c r="T982" s="96" t="str">
        <f t="shared" si="186"/>
        <v/>
      </c>
      <c r="U982" s="96">
        <f t="shared" si="187"/>
        <v>0</v>
      </c>
      <c r="V982" s="96" t="str">
        <f t="shared" si="188"/>
        <v/>
      </c>
      <c r="W982" s="97" t="str">
        <f t="shared" si="189"/>
        <v/>
      </c>
      <c r="X982" s="96">
        <f t="shared" si="190"/>
        <v>0</v>
      </c>
      <c r="Y982" s="96" t="str">
        <f t="shared" si="195"/>
        <v/>
      </c>
      <c r="Z982" s="96" t="str">
        <f t="shared" si="193"/>
        <v>年0月</v>
      </c>
      <c r="AA982" s="96">
        <f t="shared" si="184"/>
        <v>2000</v>
      </c>
      <c r="AB982" s="96">
        <f t="shared" si="194"/>
        <v>2000</v>
      </c>
      <c r="AC982" s="96"/>
      <c r="AD982" s="96"/>
    </row>
    <row r="983" spans="1:30" ht="18.75" customHeight="1">
      <c r="A983" s="62"/>
      <c r="B983" s="23" t="str">
        <f>IFERROR(VLOOKUP($A983,②利用者名簿!$A:$D,2,0),"")</f>
        <v/>
      </c>
      <c r="C983" s="108" t="str">
        <f>IF(D983=0,"",IF(D983&gt;3,①基本情報!$B$5,①基本情報!$B$5+1))</f>
        <v/>
      </c>
      <c r="D983" s="65"/>
      <c r="E983" s="65"/>
      <c r="F983" s="35" t="str">
        <f t="shared" si="185"/>
        <v>//</v>
      </c>
      <c r="G983" s="62"/>
      <c r="H983" s="62"/>
      <c r="I983" s="23" t="str">
        <f t="shared" si="191"/>
        <v/>
      </c>
      <c r="J983" s="62"/>
      <c r="K983" s="64"/>
      <c r="L983" s="64"/>
      <c r="M983" s="62"/>
      <c r="N983" s="23" t="str">
        <f>IFERROR(VLOOKUP($A983,②利用者名簿!$A:$D,3,0),"")</f>
        <v/>
      </c>
      <c r="O983" s="39" t="str">
        <f>IFERROR(2*①基本情報!$B$12*③入力シート!I983,"")</f>
        <v/>
      </c>
      <c r="P983" s="39" t="str">
        <f>IFERROR(N983*③入力シート!I983,"")</f>
        <v/>
      </c>
      <c r="Q983" s="23" t="str">
        <f>IFERROR(VLOOKUP($A983,②利用者名簿!$A:$D,4,0),"")</f>
        <v/>
      </c>
      <c r="S983" s="96">
        <f t="shared" si="192"/>
        <v>1</v>
      </c>
      <c r="T983" s="96" t="str">
        <f t="shared" si="186"/>
        <v/>
      </c>
      <c r="U983" s="96">
        <f t="shared" si="187"/>
        <v>0</v>
      </c>
      <c r="V983" s="96" t="str">
        <f t="shared" si="188"/>
        <v/>
      </c>
      <c r="W983" s="97" t="str">
        <f t="shared" si="189"/>
        <v/>
      </c>
      <c r="X983" s="96">
        <f t="shared" si="190"/>
        <v>0</v>
      </c>
      <c r="Y983" s="96" t="str">
        <f t="shared" si="195"/>
        <v/>
      </c>
      <c r="Z983" s="96" t="str">
        <f t="shared" si="193"/>
        <v>年0月</v>
      </c>
      <c r="AA983" s="96">
        <f t="shared" si="184"/>
        <v>2000</v>
      </c>
      <c r="AB983" s="96">
        <f t="shared" si="194"/>
        <v>2000</v>
      </c>
      <c r="AC983" s="96"/>
      <c r="AD983" s="96"/>
    </row>
    <row r="984" spans="1:30" ht="18.75" customHeight="1">
      <c r="A984" s="62"/>
      <c r="B984" s="23" t="str">
        <f>IFERROR(VLOOKUP($A984,②利用者名簿!$A:$D,2,0),"")</f>
        <v/>
      </c>
      <c r="C984" s="108" t="str">
        <f>IF(D984=0,"",IF(D984&gt;3,①基本情報!$B$5,①基本情報!$B$5+1))</f>
        <v/>
      </c>
      <c r="D984" s="65"/>
      <c r="E984" s="65"/>
      <c r="F984" s="35" t="str">
        <f t="shared" si="185"/>
        <v>//</v>
      </c>
      <c r="G984" s="62"/>
      <c r="H984" s="62"/>
      <c r="I984" s="23" t="str">
        <f t="shared" si="191"/>
        <v/>
      </c>
      <c r="J984" s="62"/>
      <c r="K984" s="64"/>
      <c r="L984" s="64"/>
      <c r="M984" s="62"/>
      <c r="N984" s="23" t="str">
        <f>IFERROR(VLOOKUP($A984,②利用者名簿!$A:$D,3,0),"")</f>
        <v/>
      </c>
      <c r="O984" s="39" t="str">
        <f>IFERROR(2*①基本情報!$B$12*③入力シート!I984,"")</f>
        <v/>
      </c>
      <c r="P984" s="39" t="str">
        <f>IFERROR(N984*③入力シート!I984,"")</f>
        <v/>
      </c>
      <c r="Q984" s="23" t="str">
        <f>IFERROR(VLOOKUP($A984,②利用者名簿!$A:$D,4,0),"")</f>
        <v/>
      </c>
      <c r="S984" s="96">
        <f t="shared" si="192"/>
        <v>1</v>
      </c>
      <c r="T984" s="96" t="str">
        <f t="shared" si="186"/>
        <v/>
      </c>
      <c r="U984" s="96">
        <f t="shared" si="187"/>
        <v>0</v>
      </c>
      <c r="V984" s="96" t="str">
        <f t="shared" si="188"/>
        <v/>
      </c>
      <c r="W984" s="97" t="str">
        <f t="shared" si="189"/>
        <v/>
      </c>
      <c r="X984" s="96">
        <f t="shared" si="190"/>
        <v>0</v>
      </c>
      <c r="Y984" s="96" t="str">
        <f t="shared" si="195"/>
        <v/>
      </c>
      <c r="Z984" s="96" t="str">
        <f t="shared" si="193"/>
        <v>年0月</v>
      </c>
      <c r="AA984" s="96">
        <f t="shared" si="184"/>
        <v>2000</v>
      </c>
      <c r="AB984" s="96">
        <f t="shared" si="194"/>
        <v>2000</v>
      </c>
      <c r="AC984" s="96"/>
      <c r="AD984" s="96"/>
    </row>
    <row r="985" spans="1:30" ht="18.75" customHeight="1">
      <c r="A985" s="62"/>
      <c r="B985" s="23" t="str">
        <f>IFERROR(VLOOKUP($A985,②利用者名簿!$A:$D,2,0),"")</f>
        <v/>
      </c>
      <c r="C985" s="108" t="str">
        <f>IF(D985=0,"",IF(D985&gt;3,①基本情報!$B$5,①基本情報!$B$5+1))</f>
        <v/>
      </c>
      <c r="D985" s="65"/>
      <c r="E985" s="65"/>
      <c r="F985" s="35" t="str">
        <f t="shared" si="185"/>
        <v>//</v>
      </c>
      <c r="G985" s="62"/>
      <c r="H985" s="62"/>
      <c r="I985" s="23" t="str">
        <f t="shared" si="191"/>
        <v/>
      </c>
      <c r="J985" s="62"/>
      <c r="K985" s="64"/>
      <c r="L985" s="64"/>
      <c r="M985" s="62"/>
      <c r="N985" s="23" t="str">
        <f>IFERROR(VLOOKUP($A985,②利用者名簿!$A:$D,3,0),"")</f>
        <v/>
      </c>
      <c r="O985" s="39" t="str">
        <f>IFERROR(2*①基本情報!$B$12*③入力シート!I985,"")</f>
        <v/>
      </c>
      <c r="P985" s="39" t="str">
        <f>IFERROR(N985*③入力シート!I985,"")</f>
        <v/>
      </c>
      <c r="Q985" s="23" t="str">
        <f>IFERROR(VLOOKUP($A985,②利用者名簿!$A:$D,4,0),"")</f>
        <v/>
      </c>
      <c r="S985" s="96">
        <f t="shared" si="192"/>
        <v>1</v>
      </c>
      <c r="T985" s="96" t="str">
        <f t="shared" si="186"/>
        <v/>
      </c>
      <c r="U985" s="96">
        <f t="shared" si="187"/>
        <v>0</v>
      </c>
      <c r="V985" s="96" t="str">
        <f t="shared" si="188"/>
        <v/>
      </c>
      <c r="W985" s="97" t="str">
        <f t="shared" si="189"/>
        <v/>
      </c>
      <c r="X985" s="96">
        <f t="shared" si="190"/>
        <v>0</v>
      </c>
      <c r="Y985" s="96" t="str">
        <f t="shared" si="195"/>
        <v/>
      </c>
      <c r="Z985" s="96" t="str">
        <f t="shared" si="193"/>
        <v>年0月</v>
      </c>
      <c r="AA985" s="96">
        <f t="shared" si="184"/>
        <v>2000</v>
      </c>
      <c r="AB985" s="96">
        <f t="shared" si="194"/>
        <v>2000</v>
      </c>
      <c r="AC985" s="96"/>
      <c r="AD985" s="96"/>
    </row>
    <row r="986" spans="1:30" ht="18.75" customHeight="1">
      <c r="A986" s="62"/>
      <c r="B986" s="23" t="str">
        <f>IFERROR(VLOOKUP($A986,②利用者名簿!$A:$D,2,0),"")</f>
        <v/>
      </c>
      <c r="C986" s="108" t="str">
        <f>IF(D986=0,"",IF(D986&gt;3,①基本情報!$B$5,①基本情報!$B$5+1))</f>
        <v/>
      </c>
      <c r="D986" s="65"/>
      <c r="E986" s="65"/>
      <c r="F986" s="35" t="str">
        <f t="shared" si="185"/>
        <v>//</v>
      </c>
      <c r="G986" s="62"/>
      <c r="H986" s="62"/>
      <c r="I986" s="23" t="str">
        <f t="shared" si="191"/>
        <v/>
      </c>
      <c r="J986" s="62"/>
      <c r="K986" s="64"/>
      <c r="L986" s="64"/>
      <c r="M986" s="62"/>
      <c r="N986" s="23" t="str">
        <f>IFERROR(VLOOKUP($A986,②利用者名簿!$A:$D,3,0),"")</f>
        <v/>
      </c>
      <c r="O986" s="39" t="str">
        <f>IFERROR(2*①基本情報!$B$12*③入力シート!I986,"")</f>
        <v/>
      </c>
      <c r="P986" s="39" t="str">
        <f>IFERROR(N986*③入力シート!I986,"")</f>
        <v/>
      </c>
      <c r="Q986" s="23" t="str">
        <f>IFERROR(VLOOKUP($A986,②利用者名簿!$A:$D,4,0),"")</f>
        <v/>
      </c>
      <c r="S986" s="96">
        <f t="shared" si="192"/>
        <v>1</v>
      </c>
      <c r="T986" s="96" t="str">
        <f t="shared" si="186"/>
        <v/>
      </c>
      <c r="U986" s="96">
        <f t="shared" si="187"/>
        <v>0</v>
      </c>
      <c r="V986" s="96" t="str">
        <f t="shared" si="188"/>
        <v/>
      </c>
      <c r="W986" s="97" t="str">
        <f t="shared" si="189"/>
        <v/>
      </c>
      <c r="X986" s="96">
        <f t="shared" si="190"/>
        <v>0</v>
      </c>
      <c r="Y986" s="96" t="str">
        <f t="shared" si="195"/>
        <v/>
      </c>
      <c r="Z986" s="96" t="str">
        <f t="shared" si="193"/>
        <v>年0月</v>
      </c>
      <c r="AA986" s="96">
        <f t="shared" ref="AA986:AA1049" si="196">COUNTIF($T$5:$T$2004,T986)</f>
        <v>2000</v>
      </c>
      <c r="AB986" s="96">
        <f t="shared" si="194"/>
        <v>2000</v>
      </c>
      <c r="AC986" s="96"/>
      <c r="AD986" s="96"/>
    </row>
    <row r="987" spans="1:30" ht="18.75" customHeight="1">
      <c r="A987" s="62"/>
      <c r="B987" s="23" t="str">
        <f>IFERROR(VLOOKUP($A987,②利用者名簿!$A:$D,2,0),"")</f>
        <v/>
      </c>
      <c r="C987" s="108" t="str">
        <f>IF(D987=0,"",IF(D987&gt;3,①基本情報!$B$5,①基本情報!$B$5+1))</f>
        <v/>
      </c>
      <c r="D987" s="65"/>
      <c r="E987" s="65"/>
      <c r="F987" s="35" t="str">
        <f t="shared" si="185"/>
        <v>//</v>
      </c>
      <c r="G987" s="62"/>
      <c r="H987" s="62"/>
      <c r="I987" s="23" t="str">
        <f t="shared" si="191"/>
        <v/>
      </c>
      <c r="J987" s="62"/>
      <c r="K987" s="64"/>
      <c r="L987" s="64"/>
      <c r="M987" s="62"/>
      <c r="N987" s="23" t="str">
        <f>IFERROR(VLOOKUP($A987,②利用者名簿!$A:$D,3,0),"")</f>
        <v/>
      </c>
      <c r="O987" s="39" t="str">
        <f>IFERROR(2*①基本情報!$B$12*③入力シート!I987,"")</f>
        <v/>
      </c>
      <c r="P987" s="39" t="str">
        <f>IFERROR(N987*③入力シート!I987,"")</f>
        <v/>
      </c>
      <c r="Q987" s="23" t="str">
        <f>IFERROR(VLOOKUP($A987,②利用者名簿!$A:$D,4,0),"")</f>
        <v/>
      </c>
      <c r="S987" s="96">
        <f t="shared" si="192"/>
        <v>1</v>
      </c>
      <c r="T987" s="96" t="str">
        <f t="shared" si="186"/>
        <v/>
      </c>
      <c r="U987" s="96">
        <f t="shared" si="187"/>
        <v>0</v>
      </c>
      <c r="V987" s="96" t="str">
        <f t="shared" si="188"/>
        <v/>
      </c>
      <c r="W987" s="97" t="str">
        <f t="shared" si="189"/>
        <v/>
      </c>
      <c r="X987" s="96">
        <f t="shared" si="190"/>
        <v>0</v>
      </c>
      <c r="Y987" s="96" t="str">
        <f t="shared" si="195"/>
        <v/>
      </c>
      <c r="Z987" s="96" t="str">
        <f t="shared" si="193"/>
        <v>年0月</v>
      </c>
      <c r="AA987" s="96">
        <f t="shared" si="196"/>
        <v>2000</v>
      </c>
      <c r="AB987" s="96">
        <f t="shared" si="194"/>
        <v>2000</v>
      </c>
      <c r="AC987" s="96"/>
      <c r="AD987" s="96"/>
    </row>
    <row r="988" spans="1:30" ht="18.75" customHeight="1">
      <c r="A988" s="62"/>
      <c r="B988" s="23" t="str">
        <f>IFERROR(VLOOKUP($A988,②利用者名簿!$A:$D,2,0),"")</f>
        <v/>
      </c>
      <c r="C988" s="108" t="str">
        <f>IF(D988=0,"",IF(D988&gt;3,①基本情報!$B$5,①基本情報!$B$5+1))</f>
        <v/>
      </c>
      <c r="D988" s="65"/>
      <c r="E988" s="65"/>
      <c r="F988" s="35" t="str">
        <f t="shared" si="185"/>
        <v>//</v>
      </c>
      <c r="G988" s="62"/>
      <c r="H988" s="62"/>
      <c r="I988" s="23" t="str">
        <f t="shared" si="191"/>
        <v/>
      </c>
      <c r="J988" s="62"/>
      <c r="K988" s="64"/>
      <c r="L988" s="64"/>
      <c r="M988" s="62"/>
      <c r="N988" s="23" t="str">
        <f>IFERROR(VLOOKUP($A988,②利用者名簿!$A:$D,3,0),"")</f>
        <v/>
      </c>
      <c r="O988" s="39" t="str">
        <f>IFERROR(2*①基本情報!$B$12*③入力シート!I988,"")</f>
        <v/>
      </c>
      <c r="P988" s="39" t="str">
        <f>IFERROR(N988*③入力シート!I988,"")</f>
        <v/>
      </c>
      <c r="Q988" s="23" t="str">
        <f>IFERROR(VLOOKUP($A988,②利用者名簿!$A:$D,4,0),"")</f>
        <v/>
      </c>
      <c r="S988" s="96">
        <f t="shared" si="192"/>
        <v>1</v>
      </c>
      <c r="T988" s="96" t="str">
        <f t="shared" si="186"/>
        <v/>
      </c>
      <c r="U988" s="96">
        <f t="shared" si="187"/>
        <v>0</v>
      </c>
      <c r="V988" s="96" t="str">
        <f t="shared" si="188"/>
        <v/>
      </c>
      <c r="W988" s="97" t="str">
        <f t="shared" si="189"/>
        <v/>
      </c>
      <c r="X988" s="96">
        <f t="shared" si="190"/>
        <v>0</v>
      </c>
      <c r="Y988" s="96" t="str">
        <f t="shared" si="195"/>
        <v/>
      </c>
      <c r="Z988" s="96" t="str">
        <f t="shared" si="193"/>
        <v>年0月</v>
      </c>
      <c r="AA988" s="96">
        <f t="shared" si="196"/>
        <v>2000</v>
      </c>
      <c r="AB988" s="96">
        <f t="shared" si="194"/>
        <v>2000</v>
      </c>
      <c r="AC988" s="96"/>
      <c r="AD988" s="96"/>
    </row>
    <row r="989" spans="1:30" ht="18.75" customHeight="1">
      <c r="A989" s="62"/>
      <c r="B989" s="23" t="str">
        <f>IFERROR(VLOOKUP($A989,②利用者名簿!$A:$D,2,0),"")</f>
        <v/>
      </c>
      <c r="C989" s="108" t="str">
        <f>IF(D989=0,"",IF(D989&gt;3,①基本情報!$B$5,①基本情報!$B$5+1))</f>
        <v/>
      </c>
      <c r="D989" s="65"/>
      <c r="E989" s="65"/>
      <c r="F989" s="35" t="str">
        <f t="shared" si="185"/>
        <v>//</v>
      </c>
      <c r="G989" s="62"/>
      <c r="H989" s="62"/>
      <c r="I989" s="23" t="str">
        <f t="shared" si="191"/>
        <v/>
      </c>
      <c r="J989" s="62"/>
      <c r="K989" s="64"/>
      <c r="L989" s="64"/>
      <c r="M989" s="62"/>
      <c r="N989" s="23" t="str">
        <f>IFERROR(VLOOKUP($A989,②利用者名簿!$A:$D,3,0),"")</f>
        <v/>
      </c>
      <c r="O989" s="39" t="str">
        <f>IFERROR(2*①基本情報!$B$12*③入力シート!I989,"")</f>
        <v/>
      </c>
      <c r="P989" s="39" t="str">
        <f>IFERROR(N989*③入力シート!I989,"")</f>
        <v/>
      </c>
      <c r="Q989" s="23" t="str">
        <f>IFERROR(VLOOKUP($A989,②利用者名簿!$A:$D,4,0),"")</f>
        <v/>
      </c>
      <c r="S989" s="96">
        <f t="shared" si="192"/>
        <v>1</v>
      </c>
      <c r="T989" s="96" t="str">
        <f t="shared" si="186"/>
        <v/>
      </c>
      <c r="U989" s="96">
        <f t="shared" si="187"/>
        <v>0</v>
      </c>
      <c r="V989" s="96" t="str">
        <f t="shared" si="188"/>
        <v/>
      </c>
      <c r="W989" s="97" t="str">
        <f t="shared" si="189"/>
        <v/>
      </c>
      <c r="X989" s="96">
        <f t="shared" si="190"/>
        <v>0</v>
      </c>
      <c r="Y989" s="96" t="str">
        <f t="shared" si="195"/>
        <v/>
      </c>
      <c r="Z989" s="96" t="str">
        <f t="shared" si="193"/>
        <v>年0月</v>
      </c>
      <c r="AA989" s="96">
        <f t="shared" si="196"/>
        <v>2000</v>
      </c>
      <c r="AB989" s="96">
        <f t="shared" si="194"/>
        <v>2000</v>
      </c>
      <c r="AC989" s="96"/>
      <c r="AD989" s="96"/>
    </row>
    <row r="990" spans="1:30" ht="18.75" customHeight="1">
      <c r="A990" s="62"/>
      <c r="B990" s="23" t="str">
        <f>IFERROR(VLOOKUP($A990,②利用者名簿!$A:$D,2,0),"")</f>
        <v/>
      </c>
      <c r="C990" s="108" t="str">
        <f>IF(D990=0,"",IF(D990&gt;3,①基本情報!$B$5,①基本情報!$B$5+1))</f>
        <v/>
      </c>
      <c r="D990" s="65"/>
      <c r="E990" s="65"/>
      <c r="F990" s="35" t="str">
        <f t="shared" si="185"/>
        <v>//</v>
      </c>
      <c r="G990" s="62"/>
      <c r="H990" s="62"/>
      <c r="I990" s="23" t="str">
        <f t="shared" si="191"/>
        <v/>
      </c>
      <c r="J990" s="62"/>
      <c r="K990" s="64"/>
      <c r="L990" s="64"/>
      <c r="M990" s="62"/>
      <c r="N990" s="23" t="str">
        <f>IFERROR(VLOOKUP($A990,②利用者名簿!$A:$D,3,0),"")</f>
        <v/>
      </c>
      <c r="O990" s="39" t="str">
        <f>IFERROR(2*①基本情報!$B$12*③入力シート!I990,"")</f>
        <v/>
      </c>
      <c r="P990" s="39" t="str">
        <f>IFERROR(N990*③入力シート!I990,"")</f>
        <v/>
      </c>
      <c r="Q990" s="23" t="str">
        <f>IFERROR(VLOOKUP($A990,②利用者名簿!$A:$D,4,0),"")</f>
        <v/>
      </c>
      <c r="S990" s="96">
        <f t="shared" si="192"/>
        <v>1</v>
      </c>
      <c r="T990" s="96" t="str">
        <f t="shared" si="186"/>
        <v/>
      </c>
      <c r="U990" s="96">
        <f t="shared" si="187"/>
        <v>0</v>
      </c>
      <c r="V990" s="96" t="str">
        <f t="shared" si="188"/>
        <v/>
      </c>
      <c r="W990" s="97" t="str">
        <f t="shared" si="189"/>
        <v/>
      </c>
      <c r="X990" s="96">
        <f t="shared" si="190"/>
        <v>0</v>
      </c>
      <c r="Y990" s="96" t="str">
        <f t="shared" si="195"/>
        <v/>
      </c>
      <c r="Z990" s="96" t="str">
        <f t="shared" si="193"/>
        <v>年0月</v>
      </c>
      <c r="AA990" s="96">
        <f t="shared" si="196"/>
        <v>2000</v>
      </c>
      <c r="AB990" s="96">
        <f t="shared" si="194"/>
        <v>2000</v>
      </c>
      <c r="AC990" s="96"/>
      <c r="AD990" s="96"/>
    </row>
    <row r="991" spans="1:30" ht="18.75" customHeight="1">
      <c r="A991" s="62"/>
      <c r="B991" s="23" t="str">
        <f>IFERROR(VLOOKUP($A991,②利用者名簿!$A:$D,2,0),"")</f>
        <v/>
      </c>
      <c r="C991" s="108" t="str">
        <f>IF(D991=0,"",IF(D991&gt;3,①基本情報!$B$5,①基本情報!$B$5+1))</f>
        <v/>
      </c>
      <c r="D991" s="65"/>
      <c r="E991" s="65"/>
      <c r="F991" s="35" t="str">
        <f t="shared" si="185"/>
        <v>//</v>
      </c>
      <c r="G991" s="62"/>
      <c r="H991" s="62"/>
      <c r="I991" s="23" t="str">
        <f t="shared" si="191"/>
        <v/>
      </c>
      <c r="J991" s="62"/>
      <c r="K991" s="64"/>
      <c r="L991" s="64"/>
      <c r="M991" s="62"/>
      <c r="N991" s="23" t="str">
        <f>IFERROR(VLOOKUP($A991,②利用者名簿!$A:$D,3,0),"")</f>
        <v/>
      </c>
      <c r="O991" s="39" t="str">
        <f>IFERROR(2*①基本情報!$B$12*③入力シート!I991,"")</f>
        <v/>
      </c>
      <c r="P991" s="39" t="str">
        <f>IFERROR(N991*③入力シート!I991,"")</f>
        <v/>
      </c>
      <c r="Q991" s="23" t="str">
        <f>IFERROR(VLOOKUP($A991,②利用者名簿!$A:$D,4,0),"")</f>
        <v/>
      </c>
      <c r="S991" s="96">
        <f t="shared" si="192"/>
        <v>1</v>
      </c>
      <c r="T991" s="96" t="str">
        <f t="shared" si="186"/>
        <v/>
      </c>
      <c r="U991" s="96">
        <f t="shared" si="187"/>
        <v>0</v>
      </c>
      <c r="V991" s="96" t="str">
        <f t="shared" si="188"/>
        <v/>
      </c>
      <c r="W991" s="97" t="str">
        <f t="shared" si="189"/>
        <v/>
      </c>
      <c r="X991" s="96">
        <f t="shared" si="190"/>
        <v>0</v>
      </c>
      <c r="Y991" s="96" t="str">
        <f t="shared" si="195"/>
        <v/>
      </c>
      <c r="Z991" s="96" t="str">
        <f t="shared" si="193"/>
        <v>年0月</v>
      </c>
      <c r="AA991" s="96">
        <f t="shared" si="196"/>
        <v>2000</v>
      </c>
      <c r="AB991" s="96">
        <f t="shared" si="194"/>
        <v>2000</v>
      </c>
      <c r="AC991" s="96"/>
      <c r="AD991" s="96"/>
    </row>
    <row r="992" spans="1:30" ht="18.75" customHeight="1">
      <c r="A992" s="62"/>
      <c r="B992" s="23" t="str">
        <f>IFERROR(VLOOKUP($A992,②利用者名簿!$A:$D,2,0),"")</f>
        <v/>
      </c>
      <c r="C992" s="108" t="str">
        <f>IF(D992=0,"",IF(D992&gt;3,①基本情報!$B$5,①基本情報!$B$5+1))</f>
        <v/>
      </c>
      <c r="D992" s="65"/>
      <c r="E992" s="65"/>
      <c r="F992" s="35" t="str">
        <f t="shared" si="185"/>
        <v>//</v>
      </c>
      <c r="G992" s="62"/>
      <c r="H992" s="62"/>
      <c r="I992" s="23" t="str">
        <f t="shared" si="191"/>
        <v/>
      </c>
      <c r="J992" s="62"/>
      <c r="K992" s="64"/>
      <c r="L992" s="64"/>
      <c r="M992" s="62"/>
      <c r="N992" s="23" t="str">
        <f>IFERROR(VLOOKUP($A992,②利用者名簿!$A:$D,3,0),"")</f>
        <v/>
      </c>
      <c r="O992" s="39" t="str">
        <f>IFERROR(2*①基本情報!$B$12*③入力シート!I992,"")</f>
        <v/>
      </c>
      <c r="P992" s="39" t="str">
        <f>IFERROR(N992*③入力シート!I992,"")</f>
        <v/>
      </c>
      <c r="Q992" s="23" t="str">
        <f>IFERROR(VLOOKUP($A992,②利用者名簿!$A:$D,4,0),"")</f>
        <v/>
      </c>
      <c r="S992" s="96">
        <f t="shared" si="192"/>
        <v>1</v>
      </c>
      <c r="T992" s="96" t="str">
        <f t="shared" si="186"/>
        <v/>
      </c>
      <c r="U992" s="96">
        <f t="shared" si="187"/>
        <v>0</v>
      </c>
      <c r="V992" s="96" t="str">
        <f t="shared" si="188"/>
        <v/>
      </c>
      <c r="W992" s="97" t="str">
        <f t="shared" si="189"/>
        <v/>
      </c>
      <c r="X992" s="96">
        <f t="shared" si="190"/>
        <v>0</v>
      </c>
      <c r="Y992" s="96" t="str">
        <f t="shared" si="195"/>
        <v/>
      </c>
      <c r="Z992" s="96" t="str">
        <f t="shared" si="193"/>
        <v>年0月</v>
      </c>
      <c r="AA992" s="96">
        <f t="shared" si="196"/>
        <v>2000</v>
      </c>
      <c r="AB992" s="96">
        <f t="shared" si="194"/>
        <v>2000</v>
      </c>
      <c r="AC992" s="96"/>
      <c r="AD992" s="96"/>
    </row>
    <row r="993" spans="1:30" ht="18.75" customHeight="1">
      <c r="A993" s="62"/>
      <c r="B993" s="23" t="str">
        <f>IFERROR(VLOOKUP($A993,②利用者名簿!$A:$D,2,0),"")</f>
        <v/>
      </c>
      <c r="C993" s="108" t="str">
        <f>IF(D993=0,"",IF(D993&gt;3,①基本情報!$B$5,①基本情報!$B$5+1))</f>
        <v/>
      </c>
      <c r="D993" s="65"/>
      <c r="E993" s="65"/>
      <c r="F993" s="35" t="str">
        <f t="shared" si="185"/>
        <v>//</v>
      </c>
      <c r="G993" s="62"/>
      <c r="H993" s="62"/>
      <c r="I993" s="23" t="str">
        <f t="shared" si="191"/>
        <v/>
      </c>
      <c r="J993" s="62"/>
      <c r="K993" s="64"/>
      <c r="L993" s="64"/>
      <c r="M993" s="62"/>
      <c r="N993" s="23" t="str">
        <f>IFERROR(VLOOKUP($A993,②利用者名簿!$A:$D,3,0),"")</f>
        <v/>
      </c>
      <c r="O993" s="39" t="str">
        <f>IFERROR(2*①基本情報!$B$12*③入力シート!I993,"")</f>
        <v/>
      </c>
      <c r="P993" s="39" t="str">
        <f>IFERROR(N993*③入力シート!I993,"")</f>
        <v/>
      </c>
      <c r="Q993" s="23" t="str">
        <f>IFERROR(VLOOKUP($A993,②利用者名簿!$A:$D,4,0),"")</f>
        <v/>
      </c>
      <c r="S993" s="96">
        <f t="shared" si="192"/>
        <v>1</v>
      </c>
      <c r="T993" s="96" t="str">
        <f t="shared" si="186"/>
        <v/>
      </c>
      <c r="U993" s="96">
        <f t="shared" si="187"/>
        <v>0</v>
      </c>
      <c r="V993" s="96" t="str">
        <f t="shared" si="188"/>
        <v/>
      </c>
      <c r="W993" s="97" t="str">
        <f t="shared" si="189"/>
        <v/>
      </c>
      <c r="X993" s="96">
        <f t="shared" si="190"/>
        <v>0</v>
      </c>
      <c r="Y993" s="96" t="str">
        <f t="shared" si="195"/>
        <v/>
      </c>
      <c r="Z993" s="96" t="str">
        <f t="shared" si="193"/>
        <v>年0月</v>
      </c>
      <c r="AA993" s="96">
        <f t="shared" si="196"/>
        <v>2000</v>
      </c>
      <c r="AB993" s="96">
        <f t="shared" si="194"/>
        <v>2000</v>
      </c>
      <c r="AC993" s="96"/>
      <c r="AD993" s="96"/>
    </row>
    <row r="994" spans="1:30" ht="18.75" customHeight="1">
      <c r="A994" s="62"/>
      <c r="B994" s="23" t="str">
        <f>IFERROR(VLOOKUP($A994,②利用者名簿!$A:$D,2,0),"")</f>
        <v/>
      </c>
      <c r="C994" s="108" t="str">
        <f>IF(D994=0,"",IF(D994&gt;3,①基本情報!$B$5,①基本情報!$B$5+1))</f>
        <v/>
      </c>
      <c r="D994" s="65"/>
      <c r="E994" s="65"/>
      <c r="F994" s="35" t="str">
        <f t="shared" si="185"/>
        <v>//</v>
      </c>
      <c r="G994" s="62"/>
      <c r="H994" s="62"/>
      <c r="I994" s="23" t="str">
        <f t="shared" si="191"/>
        <v/>
      </c>
      <c r="J994" s="62"/>
      <c r="K994" s="64"/>
      <c r="L994" s="64"/>
      <c r="M994" s="62"/>
      <c r="N994" s="23" t="str">
        <f>IFERROR(VLOOKUP($A994,②利用者名簿!$A:$D,3,0),"")</f>
        <v/>
      </c>
      <c r="O994" s="39" t="str">
        <f>IFERROR(2*①基本情報!$B$12*③入力シート!I994,"")</f>
        <v/>
      </c>
      <c r="P994" s="39" t="str">
        <f>IFERROR(N994*③入力シート!I994,"")</f>
        <v/>
      </c>
      <c r="Q994" s="23" t="str">
        <f>IFERROR(VLOOKUP($A994,②利用者名簿!$A:$D,4,0),"")</f>
        <v/>
      </c>
      <c r="S994" s="96">
        <f t="shared" si="192"/>
        <v>1</v>
      </c>
      <c r="T994" s="96" t="str">
        <f t="shared" si="186"/>
        <v/>
      </c>
      <c r="U994" s="96">
        <f t="shared" si="187"/>
        <v>0</v>
      </c>
      <c r="V994" s="96" t="str">
        <f t="shared" si="188"/>
        <v/>
      </c>
      <c r="W994" s="97" t="str">
        <f t="shared" si="189"/>
        <v/>
      </c>
      <c r="X994" s="96">
        <f t="shared" si="190"/>
        <v>0</v>
      </c>
      <c r="Y994" s="96" t="str">
        <f t="shared" si="195"/>
        <v/>
      </c>
      <c r="Z994" s="96" t="str">
        <f t="shared" si="193"/>
        <v>年0月</v>
      </c>
      <c r="AA994" s="96">
        <f t="shared" si="196"/>
        <v>2000</v>
      </c>
      <c r="AB994" s="96">
        <f t="shared" si="194"/>
        <v>2000</v>
      </c>
      <c r="AC994" s="96"/>
      <c r="AD994" s="96"/>
    </row>
    <row r="995" spans="1:30" ht="18.75" customHeight="1">
      <c r="A995" s="62"/>
      <c r="B995" s="23" t="str">
        <f>IFERROR(VLOOKUP($A995,②利用者名簿!$A:$D,2,0),"")</f>
        <v/>
      </c>
      <c r="C995" s="108" t="str">
        <f>IF(D995=0,"",IF(D995&gt;3,①基本情報!$B$5,①基本情報!$B$5+1))</f>
        <v/>
      </c>
      <c r="D995" s="65"/>
      <c r="E995" s="65"/>
      <c r="F995" s="35" t="str">
        <f t="shared" si="185"/>
        <v>//</v>
      </c>
      <c r="G995" s="62"/>
      <c r="H995" s="62"/>
      <c r="I995" s="23" t="str">
        <f t="shared" si="191"/>
        <v/>
      </c>
      <c r="J995" s="62"/>
      <c r="K995" s="64"/>
      <c r="L995" s="64"/>
      <c r="M995" s="62"/>
      <c r="N995" s="23" t="str">
        <f>IFERROR(VLOOKUP($A995,②利用者名簿!$A:$D,3,0),"")</f>
        <v/>
      </c>
      <c r="O995" s="39" t="str">
        <f>IFERROR(2*①基本情報!$B$12*③入力シート!I995,"")</f>
        <v/>
      </c>
      <c r="P995" s="39" t="str">
        <f>IFERROR(N995*③入力シート!I995,"")</f>
        <v/>
      </c>
      <c r="Q995" s="23" t="str">
        <f>IFERROR(VLOOKUP($A995,②利用者名簿!$A:$D,4,0),"")</f>
        <v/>
      </c>
      <c r="S995" s="96">
        <f t="shared" si="192"/>
        <v>1</v>
      </c>
      <c r="T995" s="96" t="str">
        <f t="shared" si="186"/>
        <v/>
      </c>
      <c r="U995" s="96">
        <f t="shared" si="187"/>
        <v>0</v>
      </c>
      <c r="V995" s="96" t="str">
        <f t="shared" si="188"/>
        <v/>
      </c>
      <c r="W995" s="97" t="str">
        <f t="shared" si="189"/>
        <v/>
      </c>
      <c r="X995" s="96">
        <f t="shared" si="190"/>
        <v>0</v>
      </c>
      <c r="Y995" s="96" t="str">
        <f t="shared" si="195"/>
        <v/>
      </c>
      <c r="Z995" s="96" t="str">
        <f t="shared" si="193"/>
        <v>年0月</v>
      </c>
      <c r="AA995" s="96">
        <f t="shared" si="196"/>
        <v>2000</v>
      </c>
      <c r="AB995" s="96">
        <f t="shared" si="194"/>
        <v>2000</v>
      </c>
      <c r="AC995" s="96"/>
      <c r="AD995" s="96"/>
    </row>
    <row r="996" spans="1:30" ht="18.75" customHeight="1">
      <c r="A996" s="62"/>
      <c r="B996" s="23" t="str">
        <f>IFERROR(VLOOKUP($A996,②利用者名簿!$A:$D,2,0),"")</f>
        <v/>
      </c>
      <c r="C996" s="108" t="str">
        <f>IF(D996=0,"",IF(D996&gt;3,①基本情報!$B$5,①基本情報!$B$5+1))</f>
        <v/>
      </c>
      <c r="D996" s="65"/>
      <c r="E996" s="65"/>
      <c r="F996" s="35" t="str">
        <f t="shared" si="185"/>
        <v>//</v>
      </c>
      <c r="G996" s="62"/>
      <c r="H996" s="62"/>
      <c r="I996" s="23" t="str">
        <f t="shared" si="191"/>
        <v/>
      </c>
      <c r="J996" s="62"/>
      <c r="K996" s="64"/>
      <c r="L996" s="64"/>
      <c r="M996" s="62"/>
      <c r="N996" s="23" t="str">
        <f>IFERROR(VLOOKUP($A996,②利用者名簿!$A:$D,3,0),"")</f>
        <v/>
      </c>
      <c r="O996" s="39" t="str">
        <f>IFERROR(2*①基本情報!$B$12*③入力シート!I996,"")</f>
        <v/>
      </c>
      <c r="P996" s="39" t="str">
        <f>IFERROR(N996*③入力シート!I996,"")</f>
        <v/>
      </c>
      <c r="Q996" s="23" t="str">
        <f>IFERROR(VLOOKUP($A996,②利用者名簿!$A:$D,4,0),"")</f>
        <v/>
      </c>
      <c r="S996" s="96">
        <f t="shared" si="192"/>
        <v>1</v>
      </c>
      <c r="T996" s="96" t="str">
        <f t="shared" si="186"/>
        <v/>
      </c>
      <c r="U996" s="96">
        <f t="shared" si="187"/>
        <v>0</v>
      </c>
      <c r="V996" s="96" t="str">
        <f t="shared" si="188"/>
        <v/>
      </c>
      <c r="W996" s="97" t="str">
        <f t="shared" si="189"/>
        <v/>
      </c>
      <c r="X996" s="96">
        <f t="shared" si="190"/>
        <v>0</v>
      </c>
      <c r="Y996" s="96" t="str">
        <f t="shared" si="195"/>
        <v/>
      </c>
      <c r="Z996" s="96" t="str">
        <f t="shared" si="193"/>
        <v>年0月</v>
      </c>
      <c r="AA996" s="96">
        <f t="shared" si="196"/>
        <v>2000</v>
      </c>
      <c r="AB996" s="96">
        <f t="shared" si="194"/>
        <v>2000</v>
      </c>
      <c r="AC996" s="96"/>
      <c r="AD996" s="96"/>
    </row>
    <row r="997" spans="1:30" ht="18.75" customHeight="1">
      <c r="A997" s="62"/>
      <c r="B997" s="23" t="str">
        <f>IFERROR(VLOOKUP($A997,②利用者名簿!$A:$D,2,0),"")</f>
        <v/>
      </c>
      <c r="C997" s="108" t="str">
        <f>IF(D997=0,"",IF(D997&gt;3,①基本情報!$B$5,①基本情報!$B$5+1))</f>
        <v/>
      </c>
      <c r="D997" s="65"/>
      <c r="E997" s="65"/>
      <c r="F997" s="35" t="str">
        <f t="shared" si="185"/>
        <v>//</v>
      </c>
      <c r="G997" s="62"/>
      <c r="H997" s="62"/>
      <c r="I997" s="23" t="str">
        <f t="shared" si="191"/>
        <v/>
      </c>
      <c r="J997" s="62"/>
      <c r="K997" s="64"/>
      <c r="L997" s="64"/>
      <c r="M997" s="62"/>
      <c r="N997" s="23" t="str">
        <f>IFERROR(VLOOKUP($A997,②利用者名簿!$A:$D,3,0),"")</f>
        <v/>
      </c>
      <c r="O997" s="39" t="str">
        <f>IFERROR(2*①基本情報!$B$12*③入力シート!I997,"")</f>
        <v/>
      </c>
      <c r="P997" s="39" t="str">
        <f>IFERROR(N997*③入力シート!I997,"")</f>
        <v/>
      </c>
      <c r="Q997" s="23" t="str">
        <f>IFERROR(VLOOKUP($A997,②利用者名簿!$A:$D,4,0),"")</f>
        <v/>
      </c>
      <c r="S997" s="96">
        <f t="shared" si="192"/>
        <v>1</v>
      </c>
      <c r="T997" s="96" t="str">
        <f t="shared" si="186"/>
        <v/>
      </c>
      <c r="U997" s="96">
        <f t="shared" si="187"/>
        <v>0</v>
      </c>
      <c r="V997" s="96" t="str">
        <f t="shared" si="188"/>
        <v/>
      </c>
      <c r="W997" s="97" t="str">
        <f t="shared" si="189"/>
        <v/>
      </c>
      <c r="X997" s="96">
        <f t="shared" si="190"/>
        <v>0</v>
      </c>
      <c r="Y997" s="96" t="str">
        <f t="shared" si="195"/>
        <v/>
      </c>
      <c r="Z997" s="96" t="str">
        <f t="shared" si="193"/>
        <v>年0月</v>
      </c>
      <c r="AA997" s="96">
        <f t="shared" si="196"/>
        <v>2000</v>
      </c>
      <c r="AB997" s="96">
        <f t="shared" si="194"/>
        <v>2000</v>
      </c>
      <c r="AC997" s="96"/>
      <c r="AD997" s="96"/>
    </row>
    <row r="998" spans="1:30" ht="18.75" customHeight="1">
      <c r="A998" s="62"/>
      <c r="B998" s="23" t="str">
        <f>IFERROR(VLOOKUP($A998,②利用者名簿!$A:$D,2,0),"")</f>
        <v/>
      </c>
      <c r="C998" s="108" t="str">
        <f>IF(D998=0,"",IF(D998&gt;3,①基本情報!$B$5,①基本情報!$B$5+1))</f>
        <v/>
      </c>
      <c r="D998" s="65"/>
      <c r="E998" s="65"/>
      <c r="F998" s="35" t="str">
        <f t="shared" si="185"/>
        <v>//</v>
      </c>
      <c r="G998" s="62"/>
      <c r="H998" s="62"/>
      <c r="I998" s="23" t="str">
        <f t="shared" si="191"/>
        <v/>
      </c>
      <c r="J998" s="62"/>
      <c r="K998" s="64"/>
      <c r="L998" s="64"/>
      <c r="M998" s="62"/>
      <c r="N998" s="23" t="str">
        <f>IFERROR(VLOOKUP($A998,②利用者名簿!$A:$D,3,0),"")</f>
        <v/>
      </c>
      <c r="O998" s="39" t="str">
        <f>IFERROR(2*①基本情報!$B$12*③入力シート!I998,"")</f>
        <v/>
      </c>
      <c r="P998" s="39" t="str">
        <f>IFERROR(N998*③入力シート!I998,"")</f>
        <v/>
      </c>
      <c r="Q998" s="23" t="str">
        <f>IFERROR(VLOOKUP($A998,②利用者名簿!$A:$D,4,0),"")</f>
        <v/>
      </c>
      <c r="S998" s="96">
        <f t="shared" si="192"/>
        <v>1</v>
      </c>
      <c r="T998" s="96" t="str">
        <f t="shared" si="186"/>
        <v/>
      </c>
      <c r="U998" s="96">
        <f t="shared" si="187"/>
        <v>0</v>
      </c>
      <c r="V998" s="96" t="str">
        <f t="shared" si="188"/>
        <v/>
      </c>
      <c r="W998" s="97" t="str">
        <f t="shared" si="189"/>
        <v/>
      </c>
      <c r="X998" s="96">
        <f t="shared" si="190"/>
        <v>0</v>
      </c>
      <c r="Y998" s="96" t="str">
        <f t="shared" si="195"/>
        <v/>
      </c>
      <c r="Z998" s="96" t="str">
        <f t="shared" si="193"/>
        <v>年0月</v>
      </c>
      <c r="AA998" s="96">
        <f t="shared" si="196"/>
        <v>2000</v>
      </c>
      <c r="AB998" s="96">
        <f t="shared" si="194"/>
        <v>2000</v>
      </c>
      <c r="AC998" s="96"/>
      <c r="AD998" s="96"/>
    </row>
    <row r="999" spans="1:30" ht="18.75" customHeight="1">
      <c r="A999" s="62"/>
      <c r="B999" s="23" t="str">
        <f>IFERROR(VLOOKUP($A999,②利用者名簿!$A:$D,2,0),"")</f>
        <v/>
      </c>
      <c r="C999" s="108" t="str">
        <f>IF(D999=0,"",IF(D999&gt;3,①基本情報!$B$5,①基本情報!$B$5+1))</f>
        <v/>
      </c>
      <c r="D999" s="65"/>
      <c r="E999" s="65"/>
      <c r="F999" s="35" t="str">
        <f t="shared" si="185"/>
        <v>//</v>
      </c>
      <c r="G999" s="62"/>
      <c r="H999" s="62"/>
      <c r="I999" s="23" t="str">
        <f t="shared" si="191"/>
        <v/>
      </c>
      <c r="J999" s="62"/>
      <c r="K999" s="64"/>
      <c r="L999" s="64"/>
      <c r="M999" s="62"/>
      <c r="N999" s="23" t="str">
        <f>IFERROR(VLOOKUP($A999,②利用者名簿!$A:$D,3,0),"")</f>
        <v/>
      </c>
      <c r="O999" s="39" t="str">
        <f>IFERROR(2*①基本情報!$B$12*③入力シート!I999,"")</f>
        <v/>
      </c>
      <c r="P999" s="39" t="str">
        <f>IFERROR(N999*③入力シート!I999,"")</f>
        <v/>
      </c>
      <c r="Q999" s="23" t="str">
        <f>IFERROR(VLOOKUP($A999,②利用者名簿!$A:$D,4,0),"")</f>
        <v/>
      </c>
      <c r="S999" s="96">
        <f t="shared" si="192"/>
        <v>1</v>
      </c>
      <c r="T999" s="96" t="str">
        <f t="shared" si="186"/>
        <v/>
      </c>
      <c r="U999" s="96">
        <f t="shared" si="187"/>
        <v>0</v>
      </c>
      <c r="V999" s="96" t="str">
        <f t="shared" si="188"/>
        <v/>
      </c>
      <c r="W999" s="97" t="str">
        <f t="shared" si="189"/>
        <v/>
      </c>
      <c r="X999" s="96">
        <f t="shared" si="190"/>
        <v>0</v>
      </c>
      <c r="Y999" s="96" t="str">
        <f t="shared" si="195"/>
        <v/>
      </c>
      <c r="Z999" s="96" t="str">
        <f t="shared" si="193"/>
        <v>年0月</v>
      </c>
      <c r="AA999" s="96">
        <f t="shared" si="196"/>
        <v>2000</v>
      </c>
      <c r="AB999" s="96">
        <f t="shared" si="194"/>
        <v>2000</v>
      </c>
      <c r="AC999" s="96"/>
      <c r="AD999" s="96"/>
    </row>
    <row r="1000" spans="1:30" ht="18.75" customHeight="1">
      <c r="A1000" s="62"/>
      <c r="B1000" s="23" t="str">
        <f>IFERROR(VLOOKUP($A1000,②利用者名簿!$A:$D,2,0),"")</f>
        <v/>
      </c>
      <c r="C1000" s="108" t="str">
        <f>IF(D1000=0,"",IF(D1000&gt;3,①基本情報!$B$5,①基本情報!$B$5+1))</f>
        <v/>
      </c>
      <c r="D1000" s="65"/>
      <c r="E1000" s="65"/>
      <c r="F1000" s="35" t="str">
        <f t="shared" si="185"/>
        <v>//</v>
      </c>
      <c r="G1000" s="62"/>
      <c r="H1000" s="62"/>
      <c r="I1000" s="23" t="str">
        <f t="shared" si="191"/>
        <v/>
      </c>
      <c r="J1000" s="62"/>
      <c r="K1000" s="64"/>
      <c r="L1000" s="64"/>
      <c r="M1000" s="62"/>
      <c r="N1000" s="23" t="str">
        <f>IFERROR(VLOOKUP($A1000,②利用者名簿!$A:$D,3,0),"")</f>
        <v/>
      </c>
      <c r="O1000" s="39" t="str">
        <f>IFERROR(2*①基本情報!$B$12*③入力シート!I1000,"")</f>
        <v/>
      </c>
      <c r="P1000" s="39" t="str">
        <f>IFERROR(N1000*③入力シート!I1000,"")</f>
        <v/>
      </c>
      <c r="Q1000" s="23" t="str">
        <f>IFERROR(VLOOKUP($A1000,②利用者名簿!$A:$D,4,0),"")</f>
        <v/>
      </c>
      <c r="S1000" s="96">
        <f t="shared" si="192"/>
        <v>1</v>
      </c>
      <c r="T1000" s="96" t="str">
        <f t="shared" si="186"/>
        <v/>
      </c>
      <c r="U1000" s="96">
        <f t="shared" si="187"/>
        <v>0</v>
      </c>
      <c r="V1000" s="96" t="str">
        <f t="shared" si="188"/>
        <v/>
      </c>
      <c r="W1000" s="97" t="str">
        <f t="shared" si="189"/>
        <v/>
      </c>
      <c r="X1000" s="96">
        <f t="shared" si="190"/>
        <v>0</v>
      </c>
      <c r="Y1000" s="96" t="str">
        <f t="shared" si="195"/>
        <v/>
      </c>
      <c r="Z1000" s="96" t="str">
        <f t="shared" si="193"/>
        <v>年0月</v>
      </c>
      <c r="AA1000" s="96">
        <f t="shared" si="196"/>
        <v>2000</v>
      </c>
      <c r="AB1000" s="96">
        <f t="shared" si="194"/>
        <v>2000</v>
      </c>
      <c r="AC1000" s="96"/>
      <c r="AD1000" s="96"/>
    </row>
    <row r="1001" spans="1:30" ht="18.75" customHeight="1">
      <c r="A1001" s="62"/>
      <c r="B1001" s="23" t="str">
        <f>IFERROR(VLOOKUP($A1001,②利用者名簿!$A:$D,2,0),"")</f>
        <v/>
      </c>
      <c r="C1001" s="108" t="str">
        <f>IF(D1001=0,"",IF(D1001&gt;3,①基本情報!$B$5,①基本情報!$B$5+1))</f>
        <v/>
      </c>
      <c r="D1001" s="65"/>
      <c r="E1001" s="65"/>
      <c r="F1001" s="35" t="str">
        <f t="shared" ref="F1001:F1064" si="197">TEXT(CONCATENATE(C1001,"/",D1001,"/",E1001),"aaa")</f>
        <v>//</v>
      </c>
      <c r="G1001" s="62"/>
      <c r="H1001" s="62"/>
      <c r="I1001" s="23" t="str">
        <f t="shared" si="191"/>
        <v/>
      </c>
      <c r="J1001" s="62"/>
      <c r="K1001" s="64"/>
      <c r="L1001" s="64"/>
      <c r="M1001" s="62"/>
      <c r="N1001" s="23" t="str">
        <f>IFERROR(VLOOKUP($A1001,②利用者名簿!$A:$D,3,0),"")</f>
        <v/>
      </c>
      <c r="O1001" s="39" t="str">
        <f>IFERROR(2*①基本情報!$B$12*③入力シート!I1001,"")</f>
        <v/>
      </c>
      <c r="P1001" s="39" t="str">
        <f>IFERROR(N1001*③入力シート!I1001,"")</f>
        <v/>
      </c>
      <c r="Q1001" s="23" t="str">
        <f>IFERROR(VLOOKUP($A1001,②利用者名簿!$A:$D,4,0),"")</f>
        <v/>
      </c>
      <c r="S1001" s="96">
        <f t="shared" si="192"/>
        <v>1</v>
      </c>
      <c r="T1001" s="96" t="str">
        <f t="shared" si="186"/>
        <v/>
      </c>
      <c r="U1001" s="96">
        <f t="shared" si="187"/>
        <v>0</v>
      </c>
      <c r="V1001" s="96" t="str">
        <f t="shared" si="188"/>
        <v/>
      </c>
      <c r="W1001" s="97" t="str">
        <f t="shared" si="189"/>
        <v/>
      </c>
      <c r="X1001" s="96">
        <f t="shared" si="190"/>
        <v>0</v>
      </c>
      <c r="Y1001" s="96" t="str">
        <f t="shared" si="195"/>
        <v/>
      </c>
      <c r="Z1001" s="96" t="str">
        <f t="shared" si="193"/>
        <v>年0月</v>
      </c>
      <c r="AA1001" s="96">
        <f t="shared" si="196"/>
        <v>2000</v>
      </c>
      <c r="AB1001" s="96">
        <f t="shared" si="194"/>
        <v>2000</v>
      </c>
      <c r="AC1001" s="96"/>
      <c r="AD1001" s="96"/>
    </row>
    <row r="1002" spans="1:30" ht="18.75" customHeight="1">
      <c r="A1002" s="62"/>
      <c r="B1002" s="23" t="str">
        <f>IFERROR(VLOOKUP($A1002,②利用者名簿!$A:$D,2,0),"")</f>
        <v/>
      </c>
      <c r="C1002" s="108" t="str">
        <f>IF(D1002=0,"",IF(D1002&gt;3,①基本情報!$B$5,①基本情報!$B$5+1))</f>
        <v/>
      </c>
      <c r="D1002" s="65"/>
      <c r="E1002" s="65"/>
      <c r="F1002" s="35" t="str">
        <f t="shared" si="197"/>
        <v>//</v>
      </c>
      <c r="G1002" s="62"/>
      <c r="H1002" s="62"/>
      <c r="I1002" s="23" t="str">
        <f t="shared" si="191"/>
        <v/>
      </c>
      <c r="J1002" s="62"/>
      <c r="K1002" s="64"/>
      <c r="L1002" s="64"/>
      <c r="M1002" s="62"/>
      <c r="N1002" s="23" t="str">
        <f>IFERROR(VLOOKUP($A1002,②利用者名簿!$A:$D,3,0),"")</f>
        <v/>
      </c>
      <c r="O1002" s="39" t="str">
        <f>IFERROR(2*①基本情報!$B$12*③入力シート!I1002,"")</f>
        <v/>
      </c>
      <c r="P1002" s="39" t="str">
        <f>IFERROR(N1002*③入力シート!I1002,"")</f>
        <v/>
      </c>
      <c r="Q1002" s="23" t="str">
        <f>IFERROR(VLOOKUP($A1002,②利用者名簿!$A:$D,4,0),"")</f>
        <v/>
      </c>
      <c r="S1002" s="96">
        <f t="shared" si="192"/>
        <v>1</v>
      </c>
      <c r="T1002" s="96" t="str">
        <f t="shared" si="186"/>
        <v/>
      </c>
      <c r="U1002" s="96">
        <f t="shared" si="187"/>
        <v>0</v>
      </c>
      <c r="V1002" s="96" t="str">
        <f t="shared" si="188"/>
        <v/>
      </c>
      <c r="W1002" s="97" t="str">
        <f t="shared" si="189"/>
        <v/>
      </c>
      <c r="X1002" s="96">
        <f t="shared" si="190"/>
        <v>0</v>
      </c>
      <c r="Y1002" s="96" t="str">
        <f t="shared" si="195"/>
        <v/>
      </c>
      <c r="Z1002" s="96" t="str">
        <f t="shared" si="193"/>
        <v>年0月</v>
      </c>
      <c r="AA1002" s="96">
        <f t="shared" si="196"/>
        <v>2000</v>
      </c>
      <c r="AB1002" s="96">
        <f t="shared" si="194"/>
        <v>2000</v>
      </c>
      <c r="AC1002" s="96"/>
      <c r="AD1002" s="96"/>
    </row>
    <row r="1003" spans="1:30" ht="18.75" customHeight="1">
      <c r="A1003" s="62"/>
      <c r="B1003" s="23" t="str">
        <f>IFERROR(VLOOKUP($A1003,②利用者名簿!$A:$D,2,0),"")</f>
        <v/>
      </c>
      <c r="C1003" s="108" t="str">
        <f>IF(D1003=0,"",IF(D1003&gt;3,①基本情報!$B$5,①基本情報!$B$5+1))</f>
        <v/>
      </c>
      <c r="D1003" s="65"/>
      <c r="E1003" s="65"/>
      <c r="F1003" s="35" t="str">
        <f t="shared" si="197"/>
        <v>//</v>
      </c>
      <c r="G1003" s="62"/>
      <c r="H1003" s="62"/>
      <c r="I1003" s="23" t="str">
        <f t="shared" si="191"/>
        <v/>
      </c>
      <c r="J1003" s="62"/>
      <c r="K1003" s="64"/>
      <c r="L1003" s="64"/>
      <c r="M1003" s="62"/>
      <c r="N1003" s="23" t="str">
        <f>IFERROR(VLOOKUP($A1003,②利用者名簿!$A:$D,3,0),"")</f>
        <v/>
      </c>
      <c r="O1003" s="39" t="str">
        <f>IFERROR(2*①基本情報!$B$12*③入力シート!I1003,"")</f>
        <v/>
      </c>
      <c r="P1003" s="39" t="str">
        <f>IFERROR(N1003*③入力シート!I1003,"")</f>
        <v/>
      </c>
      <c r="Q1003" s="23" t="str">
        <f>IFERROR(VLOOKUP($A1003,②利用者名簿!$A:$D,4,0),"")</f>
        <v/>
      </c>
      <c r="S1003" s="96">
        <f t="shared" si="192"/>
        <v>1</v>
      </c>
      <c r="T1003" s="96" t="str">
        <f t="shared" si="186"/>
        <v/>
      </c>
      <c r="U1003" s="96">
        <f t="shared" si="187"/>
        <v>0</v>
      </c>
      <c r="V1003" s="96" t="str">
        <f t="shared" si="188"/>
        <v/>
      </c>
      <c r="W1003" s="97" t="str">
        <f t="shared" si="189"/>
        <v/>
      </c>
      <c r="X1003" s="96">
        <f t="shared" si="190"/>
        <v>0</v>
      </c>
      <c r="Y1003" s="96" t="str">
        <f t="shared" si="195"/>
        <v/>
      </c>
      <c r="Z1003" s="96" t="str">
        <f t="shared" si="193"/>
        <v>年0月</v>
      </c>
      <c r="AA1003" s="96">
        <f t="shared" si="196"/>
        <v>2000</v>
      </c>
      <c r="AB1003" s="96">
        <f t="shared" si="194"/>
        <v>2000</v>
      </c>
      <c r="AC1003" s="96"/>
      <c r="AD1003" s="96"/>
    </row>
    <row r="1004" spans="1:30" ht="18.75" customHeight="1">
      <c r="A1004" s="62"/>
      <c r="B1004" s="23" t="str">
        <f>IFERROR(VLOOKUP($A1004,②利用者名簿!$A:$D,2,0),"")</f>
        <v/>
      </c>
      <c r="C1004" s="108" t="str">
        <f>IF(D1004=0,"",IF(D1004&gt;3,①基本情報!$B$5,①基本情報!$B$5+1))</f>
        <v/>
      </c>
      <c r="D1004" s="65"/>
      <c r="E1004" s="65"/>
      <c r="F1004" s="35" t="str">
        <f t="shared" si="197"/>
        <v>//</v>
      </c>
      <c r="G1004" s="62"/>
      <c r="H1004" s="62"/>
      <c r="I1004" s="23" t="str">
        <f t="shared" si="191"/>
        <v/>
      </c>
      <c r="J1004" s="62"/>
      <c r="K1004" s="64"/>
      <c r="L1004" s="64"/>
      <c r="M1004" s="62"/>
      <c r="N1004" s="23" t="str">
        <f>IFERROR(VLOOKUP($A1004,②利用者名簿!$A:$D,3,0),"")</f>
        <v/>
      </c>
      <c r="O1004" s="39" t="str">
        <f>IFERROR(2*①基本情報!$B$12*③入力シート!I1004,"")</f>
        <v/>
      </c>
      <c r="P1004" s="39" t="str">
        <f>IFERROR(N1004*③入力シート!I1004,"")</f>
        <v/>
      </c>
      <c r="Q1004" s="23" t="str">
        <f>IFERROR(VLOOKUP($A1004,②利用者名簿!$A:$D,4,0),"")</f>
        <v/>
      </c>
      <c r="S1004" s="96">
        <f t="shared" si="192"/>
        <v>1</v>
      </c>
      <c r="T1004" s="96" t="str">
        <f t="shared" si="186"/>
        <v/>
      </c>
      <c r="U1004" s="96">
        <f t="shared" si="187"/>
        <v>0</v>
      </c>
      <c r="V1004" s="96" t="str">
        <f t="shared" si="188"/>
        <v/>
      </c>
      <c r="W1004" s="97" t="str">
        <f t="shared" si="189"/>
        <v/>
      </c>
      <c r="X1004" s="96">
        <f t="shared" si="190"/>
        <v>0</v>
      </c>
      <c r="Y1004" s="96" t="str">
        <f t="shared" si="195"/>
        <v/>
      </c>
      <c r="Z1004" s="96" t="str">
        <f t="shared" si="193"/>
        <v>年0月</v>
      </c>
      <c r="AA1004" s="96">
        <f t="shared" si="196"/>
        <v>2000</v>
      </c>
      <c r="AB1004" s="96">
        <f t="shared" si="194"/>
        <v>2000</v>
      </c>
      <c r="AC1004" s="96"/>
      <c r="AD1004" s="96"/>
    </row>
    <row r="1005" spans="1:30" ht="18.75" customHeight="1">
      <c r="A1005" s="62"/>
      <c r="B1005" s="23" t="str">
        <f>IFERROR(VLOOKUP($A1005,②利用者名簿!$A:$D,2,0),"")</f>
        <v/>
      </c>
      <c r="C1005" s="108" t="str">
        <f>IF(D1005=0,"",IF(D1005&gt;3,①基本情報!$B$5,①基本情報!$B$5+1))</f>
        <v/>
      </c>
      <c r="D1005" s="65"/>
      <c r="E1005" s="65"/>
      <c r="F1005" s="35" t="str">
        <f t="shared" si="197"/>
        <v>//</v>
      </c>
      <c r="G1005" s="62"/>
      <c r="H1005" s="62"/>
      <c r="I1005" s="23" t="str">
        <f t="shared" si="191"/>
        <v/>
      </c>
      <c r="J1005" s="62"/>
      <c r="K1005" s="64"/>
      <c r="L1005" s="64"/>
      <c r="M1005" s="62"/>
      <c r="N1005" s="23" t="str">
        <f>IFERROR(VLOOKUP($A1005,②利用者名簿!$A:$D,3,0),"")</f>
        <v/>
      </c>
      <c r="O1005" s="39" t="str">
        <f>IFERROR(2*①基本情報!$B$12*③入力シート!I1005,"")</f>
        <v/>
      </c>
      <c r="P1005" s="39" t="str">
        <f>IFERROR(N1005*③入力シート!I1005,"")</f>
        <v/>
      </c>
      <c r="Q1005" s="23" t="str">
        <f>IFERROR(VLOOKUP($A1005,②利用者名簿!$A:$D,4,0),"")</f>
        <v/>
      </c>
      <c r="S1005" s="96">
        <f t="shared" si="192"/>
        <v>1</v>
      </c>
      <c r="T1005" s="96" t="str">
        <f t="shared" si="186"/>
        <v/>
      </c>
      <c r="U1005" s="96">
        <f t="shared" si="187"/>
        <v>0</v>
      </c>
      <c r="V1005" s="96" t="str">
        <f t="shared" si="188"/>
        <v/>
      </c>
      <c r="W1005" s="97" t="str">
        <f t="shared" si="189"/>
        <v/>
      </c>
      <c r="X1005" s="96">
        <f t="shared" si="190"/>
        <v>0</v>
      </c>
      <c r="Y1005" s="96" t="str">
        <f t="shared" si="195"/>
        <v/>
      </c>
      <c r="Z1005" s="96" t="str">
        <f t="shared" si="193"/>
        <v>年0月</v>
      </c>
      <c r="AA1005" s="96">
        <f t="shared" si="196"/>
        <v>2000</v>
      </c>
      <c r="AB1005" s="96">
        <f t="shared" si="194"/>
        <v>2000</v>
      </c>
      <c r="AC1005" s="96"/>
      <c r="AD1005" s="96"/>
    </row>
    <row r="1006" spans="1:30" ht="18.75" customHeight="1">
      <c r="A1006" s="62"/>
      <c r="B1006" s="23" t="str">
        <f>IFERROR(VLOOKUP($A1006,②利用者名簿!$A:$D,2,0),"")</f>
        <v/>
      </c>
      <c r="C1006" s="108" t="str">
        <f>IF(D1006=0,"",IF(D1006&gt;3,①基本情報!$B$5,①基本情報!$B$5+1))</f>
        <v/>
      </c>
      <c r="D1006" s="65"/>
      <c r="E1006" s="65"/>
      <c r="F1006" s="35" t="str">
        <f t="shared" si="197"/>
        <v>//</v>
      </c>
      <c r="G1006" s="62"/>
      <c r="H1006" s="62"/>
      <c r="I1006" s="23" t="str">
        <f t="shared" si="191"/>
        <v/>
      </c>
      <c r="J1006" s="62"/>
      <c r="K1006" s="64"/>
      <c r="L1006" s="64"/>
      <c r="M1006" s="62"/>
      <c r="N1006" s="23" t="str">
        <f>IFERROR(VLOOKUP($A1006,②利用者名簿!$A:$D,3,0),"")</f>
        <v/>
      </c>
      <c r="O1006" s="39" t="str">
        <f>IFERROR(2*①基本情報!$B$12*③入力シート!I1006,"")</f>
        <v/>
      </c>
      <c r="P1006" s="39" t="str">
        <f>IFERROR(N1006*③入力シート!I1006,"")</f>
        <v/>
      </c>
      <c r="Q1006" s="23" t="str">
        <f>IFERROR(VLOOKUP($A1006,②利用者名簿!$A:$D,4,0),"")</f>
        <v/>
      </c>
      <c r="S1006" s="96">
        <f t="shared" si="192"/>
        <v>1</v>
      </c>
      <c r="T1006" s="96" t="str">
        <f t="shared" si="186"/>
        <v/>
      </c>
      <c r="U1006" s="96">
        <f t="shared" si="187"/>
        <v>0</v>
      </c>
      <c r="V1006" s="96" t="str">
        <f t="shared" si="188"/>
        <v/>
      </c>
      <c r="W1006" s="97" t="str">
        <f t="shared" si="189"/>
        <v/>
      </c>
      <c r="X1006" s="96">
        <f t="shared" si="190"/>
        <v>0</v>
      </c>
      <c r="Y1006" s="96" t="str">
        <f t="shared" si="195"/>
        <v/>
      </c>
      <c r="Z1006" s="96" t="str">
        <f t="shared" si="193"/>
        <v>年0月</v>
      </c>
      <c r="AA1006" s="96">
        <f t="shared" si="196"/>
        <v>2000</v>
      </c>
      <c r="AB1006" s="96">
        <f t="shared" si="194"/>
        <v>2000</v>
      </c>
      <c r="AC1006" s="96"/>
      <c r="AD1006" s="96"/>
    </row>
    <row r="1007" spans="1:30" ht="18.75" customHeight="1">
      <c r="A1007" s="62"/>
      <c r="B1007" s="23" t="str">
        <f>IFERROR(VLOOKUP($A1007,②利用者名簿!$A:$D,2,0),"")</f>
        <v/>
      </c>
      <c r="C1007" s="108" t="str">
        <f>IF(D1007=0,"",IF(D1007&gt;3,①基本情報!$B$5,①基本情報!$B$5+1))</f>
        <v/>
      </c>
      <c r="D1007" s="65"/>
      <c r="E1007" s="65"/>
      <c r="F1007" s="35" t="str">
        <f t="shared" si="197"/>
        <v>//</v>
      </c>
      <c r="G1007" s="62"/>
      <c r="H1007" s="62"/>
      <c r="I1007" s="23" t="str">
        <f t="shared" si="191"/>
        <v/>
      </c>
      <c r="J1007" s="62"/>
      <c r="K1007" s="64"/>
      <c r="L1007" s="64"/>
      <c r="M1007" s="62"/>
      <c r="N1007" s="23" t="str">
        <f>IFERROR(VLOOKUP($A1007,②利用者名簿!$A:$D,3,0),"")</f>
        <v/>
      </c>
      <c r="O1007" s="39" t="str">
        <f>IFERROR(2*①基本情報!$B$12*③入力シート!I1007,"")</f>
        <v/>
      </c>
      <c r="P1007" s="39" t="str">
        <f>IFERROR(N1007*③入力シート!I1007,"")</f>
        <v/>
      </c>
      <c r="Q1007" s="23" t="str">
        <f>IFERROR(VLOOKUP($A1007,②利用者名簿!$A:$D,4,0),"")</f>
        <v/>
      </c>
      <c r="S1007" s="96">
        <f t="shared" si="192"/>
        <v>1</v>
      </c>
      <c r="T1007" s="96" t="str">
        <f t="shared" si="186"/>
        <v/>
      </c>
      <c r="U1007" s="96">
        <f t="shared" si="187"/>
        <v>0</v>
      </c>
      <c r="V1007" s="96" t="str">
        <f t="shared" si="188"/>
        <v/>
      </c>
      <c r="W1007" s="97" t="str">
        <f t="shared" si="189"/>
        <v/>
      </c>
      <c r="X1007" s="96">
        <f t="shared" si="190"/>
        <v>0</v>
      </c>
      <c r="Y1007" s="96" t="str">
        <f t="shared" si="195"/>
        <v/>
      </c>
      <c r="Z1007" s="96" t="str">
        <f t="shared" si="193"/>
        <v>年0月</v>
      </c>
      <c r="AA1007" s="96">
        <f t="shared" si="196"/>
        <v>2000</v>
      </c>
      <c r="AB1007" s="96">
        <f t="shared" si="194"/>
        <v>2000</v>
      </c>
      <c r="AC1007" s="96"/>
      <c r="AD1007" s="96"/>
    </row>
    <row r="1008" spans="1:30" ht="18.75" customHeight="1">
      <c r="A1008" s="62"/>
      <c r="B1008" s="23" t="str">
        <f>IFERROR(VLOOKUP($A1008,②利用者名簿!$A:$D,2,0),"")</f>
        <v/>
      </c>
      <c r="C1008" s="108" t="str">
        <f>IF(D1008=0,"",IF(D1008&gt;3,①基本情報!$B$5,①基本情報!$B$5+1))</f>
        <v/>
      </c>
      <c r="D1008" s="65"/>
      <c r="E1008" s="65"/>
      <c r="F1008" s="35" t="str">
        <f t="shared" si="197"/>
        <v>//</v>
      </c>
      <c r="G1008" s="62"/>
      <c r="H1008" s="62"/>
      <c r="I1008" s="23" t="str">
        <f t="shared" si="191"/>
        <v/>
      </c>
      <c r="J1008" s="62"/>
      <c r="K1008" s="64"/>
      <c r="L1008" s="64"/>
      <c r="M1008" s="62"/>
      <c r="N1008" s="23" t="str">
        <f>IFERROR(VLOOKUP($A1008,②利用者名簿!$A:$D,3,0),"")</f>
        <v/>
      </c>
      <c r="O1008" s="39" t="str">
        <f>IFERROR(2*①基本情報!$B$12*③入力シート!I1008,"")</f>
        <v/>
      </c>
      <c r="P1008" s="39" t="str">
        <f>IFERROR(N1008*③入力シート!I1008,"")</f>
        <v/>
      </c>
      <c r="Q1008" s="23" t="str">
        <f>IFERROR(VLOOKUP($A1008,②利用者名簿!$A:$D,4,0),"")</f>
        <v/>
      </c>
      <c r="S1008" s="96">
        <f t="shared" si="192"/>
        <v>1</v>
      </c>
      <c r="T1008" s="96" t="str">
        <f t="shared" si="186"/>
        <v/>
      </c>
      <c r="U1008" s="96">
        <f t="shared" si="187"/>
        <v>0</v>
      </c>
      <c r="V1008" s="96" t="str">
        <f t="shared" si="188"/>
        <v/>
      </c>
      <c r="W1008" s="97" t="str">
        <f t="shared" si="189"/>
        <v/>
      </c>
      <c r="X1008" s="96">
        <f t="shared" si="190"/>
        <v>0</v>
      </c>
      <c r="Y1008" s="96" t="str">
        <f t="shared" si="195"/>
        <v/>
      </c>
      <c r="Z1008" s="96" t="str">
        <f t="shared" si="193"/>
        <v>年0月</v>
      </c>
      <c r="AA1008" s="96">
        <f t="shared" si="196"/>
        <v>2000</v>
      </c>
      <c r="AB1008" s="96">
        <f t="shared" si="194"/>
        <v>2000</v>
      </c>
      <c r="AC1008" s="96"/>
      <c r="AD1008" s="96"/>
    </row>
    <row r="1009" spans="1:30" ht="18.75" customHeight="1">
      <c r="A1009" s="62"/>
      <c r="B1009" s="23" t="str">
        <f>IFERROR(VLOOKUP($A1009,②利用者名簿!$A:$D,2,0),"")</f>
        <v/>
      </c>
      <c r="C1009" s="108" t="str">
        <f>IF(D1009=0,"",IF(D1009&gt;3,①基本情報!$B$5,①基本情報!$B$5+1))</f>
        <v/>
      </c>
      <c r="D1009" s="65"/>
      <c r="E1009" s="65"/>
      <c r="F1009" s="35" t="str">
        <f t="shared" si="197"/>
        <v>//</v>
      </c>
      <c r="G1009" s="62"/>
      <c r="H1009" s="62"/>
      <c r="I1009" s="23" t="str">
        <f t="shared" si="191"/>
        <v/>
      </c>
      <c r="J1009" s="62"/>
      <c r="K1009" s="64"/>
      <c r="L1009" s="64"/>
      <c r="M1009" s="62"/>
      <c r="N1009" s="23" t="str">
        <f>IFERROR(VLOOKUP($A1009,②利用者名簿!$A:$D,3,0),"")</f>
        <v/>
      </c>
      <c r="O1009" s="39" t="str">
        <f>IFERROR(2*①基本情報!$B$12*③入力シート!I1009,"")</f>
        <v/>
      </c>
      <c r="P1009" s="39" t="str">
        <f>IFERROR(N1009*③入力シート!I1009,"")</f>
        <v/>
      </c>
      <c r="Q1009" s="23" t="str">
        <f>IFERROR(VLOOKUP($A1009,②利用者名簿!$A:$D,4,0),"")</f>
        <v/>
      </c>
      <c r="S1009" s="96">
        <f t="shared" si="192"/>
        <v>1</v>
      </c>
      <c r="T1009" s="96" t="str">
        <f t="shared" si="186"/>
        <v/>
      </c>
      <c r="U1009" s="96">
        <f t="shared" si="187"/>
        <v>0</v>
      </c>
      <c r="V1009" s="96" t="str">
        <f t="shared" si="188"/>
        <v/>
      </c>
      <c r="W1009" s="97" t="str">
        <f t="shared" si="189"/>
        <v/>
      </c>
      <c r="X1009" s="96">
        <f t="shared" si="190"/>
        <v>0</v>
      </c>
      <c r="Y1009" s="96" t="str">
        <f t="shared" si="195"/>
        <v/>
      </c>
      <c r="Z1009" s="96" t="str">
        <f t="shared" si="193"/>
        <v>年0月</v>
      </c>
      <c r="AA1009" s="96">
        <f t="shared" si="196"/>
        <v>2000</v>
      </c>
      <c r="AB1009" s="96">
        <f t="shared" si="194"/>
        <v>2000</v>
      </c>
      <c r="AC1009" s="96"/>
      <c r="AD1009" s="96"/>
    </row>
    <row r="1010" spans="1:30" ht="18.75" customHeight="1">
      <c r="A1010" s="62"/>
      <c r="B1010" s="23" t="str">
        <f>IFERROR(VLOOKUP($A1010,②利用者名簿!$A:$D,2,0),"")</f>
        <v/>
      </c>
      <c r="C1010" s="108" t="str">
        <f>IF(D1010=0,"",IF(D1010&gt;3,①基本情報!$B$5,①基本情報!$B$5+1))</f>
        <v/>
      </c>
      <c r="D1010" s="65"/>
      <c r="E1010" s="65"/>
      <c r="F1010" s="35" t="str">
        <f t="shared" si="197"/>
        <v>//</v>
      </c>
      <c r="G1010" s="62"/>
      <c r="H1010" s="62"/>
      <c r="I1010" s="23" t="str">
        <f t="shared" si="191"/>
        <v/>
      </c>
      <c r="J1010" s="62"/>
      <c r="K1010" s="64"/>
      <c r="L1010" s="64"/>
      <c r="M1010" s="62"/>
      <c r="N1010" s="23" t="str">
        <f>IFERROR(VLOOKUP($A1010,②利用者名簿!$A:$D,3,0),"")</f>
        <v/>
      </c>
      <c r="O1010" s="39" t="str">
        <f>IFERROR(2*①基本情報!$B$12*③入力シート!I1010,"")</f>
        <v/>
      </c>
      <c r="P1010" s="39" t="str">
        <f>IFERROR(N1010*③入力シート!I1010,"")</f>
        <v/>
      </c>
      <c r="Q1010" s="23" t="str">
        <f>IFERROR(VLOOKUP($A1010,②利用者名簿!$A:$D,4,0),"")</f>
        <v/>
      </c>
      <c r="S1010" s="96">
        <f t="shared" si="192"/>
        <v>1</v>
      </c>
      <c r="T1010" s="96" t="str">
        <f t="shared" si="186"/>
        <v/>
      </c>
      <c r="U1010" s="96">
        <f t="shared" si="187"/>
        <v>0</v>
      </c>
      <c r="V1010" s="96" t="str">
        <f t="shared" si="188"/>
        <v/>
      </c>
      <c r="W1010" s="97" t="str">
        <f t="shared" si="189"/>
        <v/>
      </c>
      <c r="X1010" s="96">
        <f t="shared" si="190"/>
        <v>0</v>
      </c>
      <c r="Y1010" s="96" t="str">
        <f t="shared" si="195"/>
        <v/>
      </c>
      <c r="Z1010" s="96" t="str">
        <f t="shared" si="193"/>
        <v>年0月</v>
      </c>
      <c r="AA1010" s="96">
        <f t="shared" si="196"/>
        <v>2000</v>
      </c>
      <c r="AB1010" s="96">
        <f t="shared" si="194"/>
        <v>2000</v>
      </c>
      <c r="AC1010" s="96"/>
      <c r="AD1010" s="96"/>
    </row>
    <row r="1011" spans="1:30" ht="18.75" customHeight="1">
      <c r="A1011" s="62"/>
      <c r="B1011" s="23" t="str">
        <f>IFERROR(VLOOKUP($A1011,②利用者名簿!$A:$D,2,0),"")</f>
        <v/>
      </c>
      <c r="C1011" s="108" t="str">
        <f>IF(D1011=0,"",IF(D1011&gt;3,①基本情報!$B$5,①基本情報!$B$5+1))</f>
        <v/>
      </c>
      <c r="D1011" s="65"/>
      <c r="E1011" s="65"/>
      <c r="F1011" s="35" t="str">
        <f t="shared" si="197"/>
        <v>//</v>
      </c>
      <c r="G1011" s="62"/>
      <c r="H1011" s="62"/>
      <c r="I1011" s="23" t="str">
        <f t="shared" si="191"/>
        <v/>
      </c>
      <c r="J1011" s="62"/>
      <c r="K1011" s="64"/>
      <c r="L1011" s="64"/>
      <c r="M1011" s="62"/>
      <c r="N1011" s="23" t="str">
        <f>IFERROR(VLOOKUP($A1011,②利用者名簿!$A:$D,3,0),"")</f>
        <v/>
      </c>
      <c r="O1011" s="39" t="str">
        <f>IFERROR(2*①基本情報!$B$12*③入力シート!I1011,"")</f>
        <v/>
      </c>
      <c r="P1011" s="39" t="str">
        <f>IFERROR(N1011*③入力シート!I1011,"")</f>
        <v/>
      </c>
      <c r="Q1011" s="23" t="str">
        <f>IFERROR(VLOOKUP($A1011,②利用者名簿!$A:$D,4,0),"")</f>
        <v/>
      </c>
      <c r="S1011" s="96">
        <f t="shared" si="192"/>
        <v>1</v>
      </c>
      <c r="T1011" s="96" t="str">
        <f t="shared" si="186"/>
        <v/>
      </c>
      <c r="U1011" s="96">
        <f t="shared" si="187"/>
        <v>0</v>
      </c>
      <c r="V1011" s="96" t="str">
        <f t="shared" si="188"/>
        <v/>
      </c>
      <c r="W1011" s="97" t="str">
        <f t="shared" si="189"/>
        <v/>
      </c>
      <c r="X1011" s="96">
        <f t="shared" si="190"/>
        <v>0</v>
      </c>
      <c r="Y1011" s="96" t="str">
        <f t="shared" si="195"/>
        <v/>
      </c>
      <c r="Z1011" s="96" t="str">
        <f t="shared" si="193"/>
        <v>年0月</v>
      </c>
      <c r="AA1011" s="96">
        <f t="shared" si="196"/>
        <v>2000</v>
      </c>
      <c r="AB1011" s="96">
        <f t="shared" si="194"/>
        <v>2000</v>
      </c>
      <c r="AC1011" s="96"/>
      <c r="AD1011" s="96"/>
    </row>
    <row r="1012" spans="1:30" ht="18.75" customHeight="1">
      <c r="A1012" s="62"/>
      <c r="B1012" s="23" t="str">
        <f>IFERROR(VLOOKUP($A1012,②利用者名簿!$A:$D,2,0),"")</f>
        <v/>
      </c>
      <c r="C1012" s="108" t="str">
        <f>IF(D1012=0,"",IF(D1012&gt;3,①基本情報!$B$5,①基本情報!$B$5+1))</f>
        <v/>
      </c>
      <c r="D1012" s="65"/>
      <c r="E1012" s="65"/>
      <c r="F1012" s="35" t="str">
        <f t="shared" si="197"/>
        <v>//</v>
      </c>
      <c r="G1012" s="62"/>
      <c r="H1012" s="62"/>
      <c r="I1012" s="23" t="str">
        <f t="shared" si="191"/>
        <v/>
      </c>
      <c r="J1012" s="62"/>
      <c r="K1012" s="64"/>
      <c r="L1012" s="64"/>
      <c r="M1012" s="62"/>
      <c r="N1012" s="23" t="str">
        <f>IFERROR(VLOOKUP($A1012,②利用者名簿!$A:$D,3,0),"")</f>
        <v/>
      </c>
      <c r="O1012" s="39" t="str">
        <f>IFERROR(2*①基本情報!$B$12*③入力シート!I1012,"")</f>
        <v/>
      </c>
      <c r="P1012" s="39" t="str">
        <f>IFERROR(N1012*③入力シート!I1012,"")</f>
        <v/>
      </c>
      <c r="Q1012" s="23" t="str">
        <f>IFERROR(VLOOKUP($A1012,②利用者名簿!$A:$D,4,0),"")</f>
        <v/>
      </c>
      <c r="S1012" s="96">
        <f t="shared" si="192"/>
        <v>1</v>
      </c>
      <c r="T1012" s="96" t="str">
        <f t="shared" si="186"/>
        <v/>
      </c>
      <c r="U1012" s="96">
        <f t="shared" si="187"/>
        <v>0</v>
      </c>
      <c r="V1012" s="96" t="str">
        <f t="shared" si="188"/>
        <v/>
      </c>
      <c r="W1012" s="97" t="str">
        <f t="shared" si="189"/>
        <v/>
      </c>
      <c r="X1012" s="96">
        <f t="shared" si="190"/>
        <v>0</v>
      </c>
      <c r="Y1012" s="96" t="str">
        <f t="shared" si="195"/>
        <v/>
      </c>
      <c r="Z1012" s="96" t="str">
        <f t="shared" si="193"/>
        <v>年0月</v>
      </c>
      <c r="AA1012" s="96">
        <f t="shared" si="196"/>
        <v>2000</v>
      </c>
      <c r="AB1012" s="96">
        <f t="shared" si="194"/>
        <v>2000</v>
      </c>
      <c r="AC1012" s="96"/>
      <c r="AD1012" s="96"/>
    </row>
    <row r="1013" spans="1:30" ht="18.75" customHeight="1">
      <c r="A1013" s="62"/>
      <c r="B1013" s="23" t="str">
        <f>IFERROR(VLOOKUP($A1013,②利用者名簿!$A:$D,2,0),"")</f>
        <v/>
      </c>
      <c r="C1013" s="108" t="str">
        <f>IF(D1013=0,"",IF(D1013&gt;3,①基本情報!$B$5,①基本情報!$B$5+1))</f>
        <v/>
      </c>
      <c r="D1013" s="65"/>
      <c r="E1013" s="65"/>
      <c r="F1013" s="35" t="str">
        <f t="shared" si="197"/>
        <v>//</v>
      </c>
      <c r="G1013" s="62"/>
      <c r="H1013" s="62"/>
      <c r="I1013" s="23" t="str">
        <f t="shared" si="191"/>
        <v/>
      </c>
      <c r="J1013" s="62"/>
      <c r="K1013" s="64"/>
      <c r="L1013" s="64"/>
      <c r="M1013" s="62"/>
      <c r="N1013" s="23" t="str">
        <f>IFERROR(VLOOKUP($A1013,②利用者名簿!$A:$D,3,0),"")</f>
        <v/>
      </c>
      <c r="O1013" s="39" t="str">
        <f>IFERROR(2*①基本情報!$B$12*③入力シート!I1013,"")</f>
        <v/>
      </c>
      <c r="P1013" s="39" t="str">
        <f>IFERROR(N1013*③入力シート!I1013,"")</f>
        <v/>
      </c>
      <c r="Q1013" s="23" t="str">
        <f>IFERROR(VLOOKUP($A1013,②利用者名簿!$A:$D,4,0),"")</f>
        <v/>
      </c>
      <c r="S1013" s="96">
        <f t="shared" si="192"/>
        <v>1</v>
      </c>
      <c r="T1013" s="96" t="str">
        <f t="shared" si="186"/>
        <v/>
      </c>
      <c r="U1013" s="96">
        <f t="shared" si="187"/>
        <v>0</v>
      </c>
      <c r="V1013" s="96" t="str">
        <f t="shared" si="188"/>
        <v/>
      </c>
      <c r="W1013" s="97" t="str">
        <f t="shared" si="189"/>
        <v/>
      </c>
      <c r="X1013" s="96">
        <f t="shared" si="190"/>
        <v>0</v>
      </c>
      <c r="Y1013" s="96" t="str">
        <f t="shared" si="195"/>
        <v/>
      </c>
      <c r="Z1013" s="96" t="str">
        <f t="shared" si="193"/>
        <v>年0月</v>
      </c>
      <c r="AA1013" s="96">
        <f t="shared" si="196"/>
        <v>2000</v>
      </c>
      <c r="AB1013" s="96">
        <f t="shared" si="194"/>
        <v>2000</v>
      </c>
      <c r="AC1013" s="96"/>
      <c r="AD1013" s="96"/>
    </row>
    <row r="1014" spans="1:30" ht="18.75" customHeight="1">
      <c r="A1014" s="62"/>
      <c r="B1014" s="23" t="str">
        <f>IFERROR(VLOOKUP($A1014,②利用者名簿!$A:$D,2,0),"")</f>
        <v/>
      </c>
      <c r="C1014" s="108" t="str">
        <f>IF(D1014=0,"",IF(D1014&gt;3,①基本情報!$B$5,①基本情報!$B$5+1))</f>
        <v/>
      </c>
      <c r="D1014" s="65"/>
      <c r="E1014" s="65"/>
      <c r="F1014" s="35" t="str">
        <f t="shared" si="197"/>
        <v>//</v>
      </c>
      <c r="G1014" s="62"/>
      <c r="H1014" s="62"/>
      <c r="I1014" s="23" t="str">
        <f t="shared" si="191"/>
        <v/>
      </c>
      <c r="J1014" s="62"/>
      <c r="K1014" s="64"/>
      <c r="L1014" s="64"/>
      <c r="M1014" s="62"/>
      <c r="N1014" s="23" t="str">
        <f>IFERROR(VLOOKUP($A1014,②利用者名簿!$A:$D,3,0),"")</f>
        <v/>
      </c>
      <c r="O1014" s="39" t="str">
        <f>IFERROR(2*①基本情報!$B$12*③入力シート!I1014,"")</f>
        <v/>
      </c>
      <c r="P1014" s="39" t="str">
        <f>IFERROR(N1014*③入力シート!I1014,"")</f>
        <v/>
      </c>
      <c r="Q1014" s="23" t="str">
        <f>IFERROR(VLOOKUP($A1014,②利用者名簿!$A:$D,4,0),"")</f>
        <v/>
      </c>
      <c r="S1014" s="96">
        <f t="shared" si="192"/>
        <v>1</v>
      </c>
      <c r="T1014" s="96" t="str">
        <f t="shared" si="186"/>
        <v/>
      </c>
      <c r="U1014" s="96">
        <f t="shared" si="187"/>
        <v>0</v>
      </c>
      <c r="V1014" s="96" t="str">
        <f t="shared" si="188"/>
        <v/>
      </c>
      <c r="W1014" s="97" t="str">
        <f t="shared" si="189"/>
        <v/>
      </c>
      <c r="X1014" s="96">
        <f t="shared" si="190"/>
        <v>0</v>
      </c>
      <c r="Y1014" s="96" t="str">
        <f t="shared" si="195"/>
        <v/>
      </c>
      <c r="Z1014" s="96" t="str">
        <f t="shared" si="193"/>
        <v>年0月</v>
      </c>
      <c r="AA1014" s="96">
        <f t="shared" si="196"/>
        <v>2000</v>
      </c>
      <c r="AB1014" s="96">
        <f t="shared" si="194"/>
        <v>2000</v>
      </c>
      <c r="AC1014" s="96"/>
      <c r="AD1014" s="96"/>
    </row>
    <row r="1015" spans="1:30" ht="18.75" customHeight="1">
      <c r="A1015" s="62"/>
      <c r="B1015" s="23" t="str">
        <f>IFERROR(VLOOKUP($A1015,②利用者名簿!$A:$D,2,0),"")</f>
        <v/>
      </c>
      <c r="C1015" s="108" t="str">
        <f>IF(D1015=0,"",IF(D1015&gt;3,①基本情報!$B$5,①基本情報!$B$5+1))</f>
        <v/>
      </c>
      <c r="D1015" s="65"/>
      <c r="E1015" s="65"/>
      <c r="F1015" s="35" t="str">
        <f t="shared" si="197"/>
        <v>//</v>
      </c>
      <c r="G1015" s="62"/>
      <c r="H1015" s="62"/>
      <c r="I1015" s="23" t="str">
        <f t="shared" si="191"/>
        <v/>
      </c>
      <c r="J1015" s="62"/>
      <c r="K1015" s="64"/>
      <c r="L1015" s="64"/>
      <c r="M1015" s="62"/>
      <c r="N1015" s="23" t="str">
        <f>IFERROR(VLOOKUP($A1015,②利用者名簿!$A:$D,3,0),"")</f>
        <v/>
      </c>
      <c r="O1015" s="39" t="str">
        <f>IFERROR(2*①基本情報!$B$12*③入力シート!I1015,"")</f>
        <v/>
      </c>
      <c r="P1015" s="39" t="str">
        <f>IFERROR(N1015*③入力シート!I1015,"")</f>
        <v/>
      </c>
      <c r="Q1015" s="23" t="str">
        <f>IFERROR(VLOOKUP($A1015,②利用者名簿!$A:$D,4,0),"")</f>
        <v/>
      </c>
      <c r="S1015" s="96">
        <f t="shared" si="192"/>
        <v>1</v>
      </c>
      <c r="T1015" s="96" t="str">
        <f t="shared" si="186"/>
        <v/>
      </c>
      <c r="U1015" s="96">
        <f t="shared" si="187"/>
        <v>0</v>
      </c>
      <c r="V1015" s="96" t="str">
        <f t="shared" si="188"/>
        <v/>
      </c>
      <c r="W1015" s="97" t="str">
        <f t="shared" si="189"/>
        <v/>
      </c>
      <c r="X1015" s="96">
        <f t="shared" si="190"/>
        <v>0</v>
      </c>
      <c r="Y1015" s="96" t="str">
        <f t="shared" si="195"/>
        <v/>
      </c>
      <c r="Z1015" s="96" t="str">
        <f t="shared" si="193"/>
        <v>年0月</v>
      </c>
      <c r="AA1015" s="96">
        <f t="shared" si="196"/>
        <v>2000</v>
      </c>
      <c r="AB1015" s="96">
        <f t="shared" si="194"/>
        <v>2000</v>
      </c>
      <c r="AC1015" s="96"/>
      <c r="AD1015" s="96"/>
    </row>
    <row r="1016" spans="1:30" ht="18.75" customHeight="1">
      <c r="A1016" s="62"/>
      <c r="B1016" s="23" t="str">
        <f>IFERROR(VLOOKUP($A1016,②利用者名簿!$A:$D,2,0),"")</f>
        <v/>
      </c>
      <c r="C1016" s="108" t="str">
        <f>IF(D1016=0,"",IF(D1016&gt;3,①基本情報!$B$5,①基本情報!$B$5+1))</f>
        <v/>
      </c>
      <c r="D1016" s="65"/>
      <c r="E1016" s="65"/>
      <c r="F1016" s="35" t="str">
        <f t="shared" si="197"/>
        <v>//</v>
      </c>
      <c r="G1016" s="62"/>
      <c r="H1016" s="62"/>
      <c r="I1016" s="23" t="str">
        <f t="shared" si="191"/>
        <v/>
      </c>
      <c r="J1016" s="62"/>
      <c r="K1016" s="64"/>
      <c r="L1016" s="64"/>
      <c r="M1016" s="62"/>
      <c r="N1016" s="23" t="str">
        <f>IFERROR(VLOOKUP($A1016,②利用者名簿!$A:$D,3,0),"")</f>
        <v/>
      </c>
      <c r="O1016" s="39" t="str">
        <f>IFERROR(2*①基本情報!$B$12*③入力シート!I1016,"")</f>
        <v/>
      </c>
      <c r="P1016" s="39" t="str">
        <f>IFERROR(N1016*③入力シート!I1016,"")</f>
        <v/>
      </c>
      <c r="Q1016" s="23" t="str">
        <f>IFERROR(VLOOKUP($A1016,②利用者名簿!$A:$D,4,0),"")</f>
        <v/>
      </c>
      <c r="S1016" s="96">
        <f t="shared" si="192"/>
        <v>1</v>
      </c>
      <c r="T1016" s="96" t="str">
        <f t="shared" si="186"/>
        <v/>
      </c>
      <c r="U1016" s="96">
        <f t="shared" si="187"/>
        <v>0</v>
      </c>
      <c r="V1016" s="96" t="str">
        <f t="shared" si="188"/>
        <v/>
      </c>
      <c r="W1016" s="97" t="str">
        <f t="shared" si="189"/>
        <v/>
      </c>
      <c r="X1016" s="96">
        <f t="shared" si="190"/>
        <v>0</v>
      </c>
      <c r="Y1016" s="96" t="str">
        <f t="shared" si="195"/>
        <v/>
      </c>
      <c r="Z1016" s="96" t="str">
        <f t="shared" si="193"/>
        <v>年0月</v>
      </c>
      <c r="AA1016" s="96">
        <f t="shared" si="196"/>
        <v>2000</v>
      </c>
      <c r="AB1016" s="96">
        <f t="shared" si="194"/>
        <v>2000</v>
      </c>
      <c r="AC1016" s="96"/>
      <c r="AD1016" s="96"/>
    </row>
    <row r="1017" spans="1:30" ht="18.75" customHeight="1">
      <c r="A1017" s="62"/>
      <c r="B1017" s="23" t="str">
        <f>IFERROR(VLOOKUP($A1017,②利用者名簿!$A:$D,2,0),"")</f>
        <v/>
      </c>
      <c r="C1017" s="108" t="str">
        <f>IF(D1017=0,"",IF(D1017&gt;3,①基本情報!$B$5,①基本情報!$B$5+1))</f>
        <v/>
      </c>
      <c r="D1017" s="65"/>
      <c r="E1017" s="65"/>
      <c r="F1017" s="35" t="str">
        <f t="shared" si="197"/>
        <v>//</v>
      </c>
      <c r="G1017" s="62"/>
      <c r="H1017" s="62"/>
      <c r="I1017" s="23" t="str">
        <f t="shared" si="191"/>
        <v/>
      </c>
      <c r="J1017" s="62"/>
      <c r="K1017" s="64"/>
      <c r="L1017" s="64"/>
      <c r="M1017" s="62"/>
      <c r="N1017" s="23" t="str">
        <f>IFERROR(VLOOKUP($A1017,②利用者名簿!$A:$D,3,0),"")</f>
        <v/>
      </c>
      <c r="O1017" s="39" t="str">
        <f>IFERROR(2*①基本情報!$B$12*③入力シート!I1017,"")</f>
        <v/>
      </c>
      <c r="P1017" s="39" t="str">
        <f>IFERROR(N1017*③入力シート!I1017,"")</f>
        <v/>
      </c>
      <c r="Q1017" s="23" t="str">
        <f>IFERROR(VLOOKUP($A1017,②利用者名簿!$A:$D,4,0),"")</f>
        <v/>
      </c>
      <c r="S1017" s="96">
        <f t="shared" si="192"/>
        <v>1</v>
      </c>
      <c r="T1017" s="96" t="str">
        <f t="shared" si="186"/>
        <v/>
      </c>
      <c r="U1017" s="96">
        <f t="shared" si="187"/>
        <v>0</v>
      </c>
      <c r="V1017" s="96" t="str">
        <f t="shared" si="188"/>
        <v/>
      </c>
      <c r="W1017" s="97" t="str">
        <f t="shared" si="189"/>
        <v/>
      </c>
      <c r="X1017" s="96">
        <f t="shared" si="190"/>
        <v>0</v>
      </c>
      <c r="Y1017" s="96" t="str">
        <f t="shared" si="195"/>
        <v/>
      </c>
      <c r="Z1017" s="96" t="str">
        <f t="shared" si="193"/>
        <v>年0月</v>
      </c>
      <c r="AA1017" s="96">
        <f t="shared" si="196"/>
        <v>2000</v>
      </c>
      <c r="AB1017" s="96">
        <f t="shared" si="194"/>
        <v>2000</v>
      </c>
      <c r="AC1017" s="96"/>
      <c r="AD1017" s="96"/>
    </row>
    <row r="1018" spans="1:30" ht="18.75" customHeight="1">
      <c r="A1018" s="62"/>
      <c r="B1018" s="23" t="str">
        <f>IFERROR(VLOOKUP($A1018,②利用者名簿!$A:$D,2,0),"")</f>
        <v/>
      </c>
      <c r="C1018" s="108" t="str">
        <f>IF(D1018=0,"",IF(D1018&gt;3,①基本情報!$B$5,①基本情報!$B$5+1))</f>
        <v/>
      </c>
      <c r="D1018" s="65"/>
      <c r="E1018" s="65"/>
      <c r="F1018" s="35" t="str">
        <f t="shared" si="197"/>
        <v>//</v>
      </c>
      <c r="G1018" s="62"/>
      <c r="H1018" s="62"/>
      <c r="I1018" s="23" t="str">
        <f t="shared" si="191"/>
        <v/>
      </c>
      <c r="J1018" s="62"/>
      <c r="K1018" s="64"/>
      <c r="L1018" s="64"/>
      <c r="M1018" s="62"/>
      <c r="N1018" s="23" t="str">
        <f>IFERROR(VLOOKUP($A1018,②利用者名簿!$A:$D,3,0),"")</f>
        <v/>
      </c>
      <c r="O1018" s="39" t="str">
        <f>IFERROR(2*①基本情報!$B$12*③入力シート!I1018,"")</f>
        <v/>
      </c>
      <c r="P1018" s="39" t="str">
        <f>IFERROR(N1018*③入力シート!I1018,"")</f>
        <v/>
      </c>
      <c r="Q1018" s="23" t="str">
        <f>IFERROR(VLOOKUP($A1018,②利用者名簿!$A:$D,4,0),"")</f>
        <v/>
      </c>
      <c r="S1018" s="96">
        <f t="shared" si="192"/>
        <v>1</v>
      </c>
      <c r="T1018" s="96" t="str">
        <f t="shared" si="186"/>
        <v/>
      </c>
      <c r="U1018" s="96">
        <f t="shared" si="187"/>
        <v>0</v>
      </c>
      <c r="V1018" s="96" t="str">
        <f t="shared" si="188"/>
        <v/>
      </c>
      <c r="W1018" s="97" t="str">
        <f t="shared" si="189"/>
        <v/>
      </c>
      <c r="X1018" s="96">
        <f t="shared" si="190"/>
        <v>0</v>
      </c>
      <c r="Y1018" s="96" t="str">
        <f t="shared" si="195"/>
        <v/>
      </c>
      <c r="Z1018" s="96" t="str">
        <f t="shared" si="193"/>
        <v>年0月</v>
      </c>
      <c r="AA1018" s="96">
        <f t="shared" si="196"/>
        <v>2000</v>
      </c>
      <c r="AB1018" s="96">
        <f t="shared" si="194"/>
        <v>2000</v>
      </c>
      <c r="AC1018" s="96"/>
      <c r="AD1018" s="96"/>
    </row>
    <row r="1019" spans="1:30" ht="18.75" customHeight="1">
      <c r="A1019" s="62"/>
      <c r="B1019" s="23" t="str">
        <f>IFERROR(VLOOKUP($A1019,②利用者名簿!$A:$D,2,0),"")</f>
        <v/>
      </c>
      <c r="C1019" s="108" t="str">
        <f>IF(D1019=0,"",IF(D1019&gt;3,①基本情報!$B$5,①基本情報!$B$5+1))</f>
        <v/>
      </c>
      <c r="D1019" s="65"/>
      <c r="E1019" s="65"/>
      <c r="F1019" s="35" t="str">
        <f t="shared" si="197"/>
        <v>//</v>
      </c>
      <c r="G1019" s="62"/>
      <c r="H1019" s="62"/>
      <c r="I1019" s="23" t="str">
        <f t="shared" si="191"/>
        <v/>
      </c>
      <c r="J1019" s="62"/>
      <c r="K1019" s="64"/>
      <c r="L1019" s="64"/>
      <c r="M1019" s="62"/>
      <c r="N1019" s="23" t="str">
        <f>IFERROR(VLOOKUP($A1019,②利用者名簿!$A:$D,3,0),"")</f>
        <v/>
      </c>
      <c r="O1019" s="39" t="str">
        <f>IFERROR(2*①基本情報!$B$12*③入力シート!I1019,"")</f>
        <v/>
      </c>
      <c r="P1019" s="39" t="str">
        <f>IFERROR(N1019*③入力シート!I1019,"")</f>
        <v/>
      </c>
      <c r="Q1019" s="23" t="str">
        <f>IFERROR(VLOOKUP($A1019,②利用者名簿!$A:$D,4,0),"")</f>
        <v/>
      </c>
      <c r="S1019" s="96">
        <f t="shared" si="192"/>
        <v>1</v>
      </c>
      <c r="T1019" s="96" t="str">
        <f t="shared" si="186"/>
        <v/>
      </c>
      <c r="U1019" s="96">
        <f t="shared" si="187"/>
        <v>0</v>
      </c>
      <c r="V1019" s="96" t="str">
        <f t="shared" si="188"/>
        <v/>
      </c>
      <c r="W1019" s="97" t="str">
        <f t="shared" si="189"/>
        <v/>
      </c>
      <c r="X1019" s="96">
        <f t="shared" si="190"/>
        <v>0</v>
      </c>
      <c r="Y1019" s="96" t="str">
        <f t="shared" si="195"/>
        <v/>
      </c>
      <c r="Z1019" s="96" t="str">
        <f t="shared" si="193"/>
        <v>年0月</v>
      </c>
      <c r="AA1019" s="96">
        <f t="shared" si="196"/>
        <v>2000</v>
      </c>
      <c r="AB1019" s="96">
        <f t="shared" si="194"/>
        <v>2000</v>
      </c>
      <c r="AC1019" s="96"/>
      <c r="AD1019" s="96"/>
    </row>
    <row r="1020" spans="1:30" ht="18.75" customHeight="1">
      <c r="A1020" s="62"/>
      <c r="B1020" s="23" t="str">
        <f>IFERROR(VLOOKUP($A1020,②利用者名簿!$A:$D,2,0),"")</f>
        <v/>
      </c>
      <c r="C1020" s="108" t="str">
        <f>IF(D1020=0,"",IF(D1020&gt;3,①基本情報!$B$5,①基本情報!$B$5+1))</f>
        <v/>
      </c>
      <c r="D1020" s="65"/>
      <c r="E1020" s="65"/>
      <c r="F1020" s="35" t="str">
        <f t="shared" si="197"/>
        <v>//</v>
      </c>
      <c r="G1020" s="62"/>
      <c r="H1020" s="62"/>
      <c r="I1020" s="23" t="str">
        <f t="shared" si="191"/>
        <v/>
      </c>
      <c r="J1020" s="62"/>
      <c r="K1020" s="64"/>
      <c r="L1020" s="64"/>
      <c r="M1020" s="62"/>
      <c r="N1020" s="23" t="str">
        <f>IFERROR(VLOOKUP($A1020,②利用者名簿!$A:$D,3,0),"")</f>
        <v/>
      </c>
      <c r="O1020" s="39" t="str">
        <f>IFERROR(2*①基本情報!$B$12*③入力シート!I1020,"")</f>
        <v/>
      </c>
      <c r="P1020" s="39" t="str">
        <f>IFERROR(N1020*③入力シート!I1020,"")</f>
        <v/>
      </c>
      <c r="Q1020" s="23" t="str">
        <f>IFERROR(VLOOKUP($A1020,②利用者名簿!$A:$D,4,0),"")</f>
        <v/>
      </c>
      <c r="S1020" s="96">
        <f t="shared" si="192"/>
        <v>1</v>
      </c>
      <c r="T1020" s="96" t="str">
        <f t="shared" si="186"/>
        <v/>
      </c>
      <c r="U1020" s="96">
        <f t="shared" si="187"/>
        <v>0</v>
      </c>
      <c r="V1020" s="96" t="str">
        <f t="shared" si="188"/>
        <v/>
      </c>
      <c r="W1020" s="97" t="str">
        <f t="shared" si="189"/>
        <v/>
      </c>
      <c r="X1020" s="96">
        <f t="shared" si="190"/>
        <v>0</v>
      </c>
      <c r="Y1020" s="96" t="str">
        <f t="shared" si="195"/>
        <v/>
      </c>
      <c r="Z1020" s="96" t="str">
        <f t="shared" si="193"/>
        <v>年0月</v>
      </c>
      <c r="AA1020" s="96">
        <f t="shared" si="196"/>
        <v>2000</v>
      </c>
      <c r="AB1020" s="96">
        <f t="shared" si="194"/>
        <v>2000</v>
      </c>
      <c r="AC1020" s="96"/>
      <c r="AD1020" s="96"/>
    </row>
    <row r="1021" spans="1:30" ht="18.75" customHeight="1">
      <c r="A1021" s="62"/>
      <c r="B1021" s="23" t="str">
        <f>IFERROR(VLOOKUP($A1021,②利用者名簿!$A:$D,2,0),"")</f>
        <v/>
      </c>
      <c r="C1021" s="108" t="str">
        <f>IF(D1021=0,"",IF(D1021&gt;3,①基本情報!$B$5,①基本情報!$B$5+1))</f>
        <v/>
      </c>
      <c r="D1021" s="65"/>
      <c r="E1021" s="65"/>
      <c r="F1021" s="35" t="str">
        <f t="shared" si="197"/>
        <v>//</v>
      </c>
      <c r="G1021" s="62"/>
      <c r="H1021" s="62"/>
      <c r="I1021" s="23" t="str">
        <f t="shared" si="191"/>
        <v/>
      </c>
      <c r="J1021" s="62"/>
      <c r="K1021" s="64"/>
      <c r="L1021" s="64"/>
      <c r="M1021" s="62"/>
      <c r="N1021" s="23" t="str">
        <f>IFERROR(VLOOKUP($A1021,②利用者名簿!$A:$D,3,0),"")</f>
        <v/>
      </c>
      <c r="O1021" s="39" t="str">
        <f>IFERROR(2*①基本情報!$B$12*③入力シート!I1021,"")</f>
        <v/>
      </c>
      <c r="P1021" s="39" t="str">
        <f>IFERROR(N1021*③入力シート!I1021,"")</f>
        <v/>
      </c>
      <c r="Q1021" s="23" t="str">
        <f>IFERROR(VLOOKUP($A1021,②利用者名簿!$A:$D,4,0),"")</f>
        <v/>
      </c>
      <c r="S1021" s="96">
        <f t="shared" si="192"/>
        <v>1</v>
      </c>
      <c r="T1021" s="96" t="str">
        <f t="shared" si="186"/>
        <v/>
      </c>
      <c r="U1021" s="96">
        <f t="shared" si="187"/>
        <v>0</v>
      </c>
      <c r="V1021" s="96" t="str">
        <f t="shared" si="188"/>
        <v/>
      </c>
      <c r="W1021" s="97" t="str">
        <f t="shared" si="189"/>
        <v/>
      </c>
      <c r="X1021" s="96">
        <f t="shared" si="190"/>
        <v>0</v>
      </c>
      <c r="Y1021" s="96" t="str">
        <f t="shared" si="195"/>
        <v/>
      </c>
      <c r="Z1021" s="96" t="str">
        <f t="shared" si="193"/>
        <v>年0月</v>
      </c>
      <c r="AA1021" s="96">
        <f t="shared" si="196"/>
        <v>2000</v>
      </c>
      <c r="AB1021" s="96">
        <f t="shared" si="194"/>
        <v>2000</v>
      </c>
      <c r="AC1021" s="96"/>
      <c r="AD1021" s="96"/>
    </row>
    <row r="1022" spans="1:30" ht="18.75" customHeight="1">
      <c r="A1022" s="62"/>
      <c r="B1022" s="23" t="str">
        <f>IFERROR(VLOOKUP($A1022,②利用者名簿!$A:$D,2,0),"")</f>
        <v/>
      </c>
      <c r="C1022" s="108" t="str">
        <f>IF(D1022=0,"",IF(D1022&gt;3,①基本情報!$B$5,①基本情報!$B$5+1))</f>
        <v/>
      </c>
      <c r="D1022" s="65"/>
      <c r="E1022" s="65"/>
      <c r="F1022" s="35" t="str">
        <f t="shared" si="197"/>
        <v>//</v>
      </c>
      <c r="G1022" s="62"/>
      <c r="H1022" s="62"/>
      <c r="I1022" s="23" t="str">
        <f t="shared" si="191"/>
        <v/>
      </c>
      <c r="J1022" s="62"/>
      <c r="K1022" s="64"/>
      <c r="L1022" s="64"/>
      <c r="M1022" s="62"/>
      <c r="N1022" s="23" t="str">
        <f>IFERROR(VLOOKUP($A1022,②利用者名簿!$A:$D,3,0),"")</f>
        <v/>
      </c>
      <c r="O1022" s="39" t="str">
        <f>IFERROR(2*①基本情報!$B$12*③入力シート!I1022,"")</f>
        <v/>
      </c>
      <c r="P1022" s="39" t="str">
        <f>IFERROR(N1022*③入力シート!I1022,"")</f>
        <v/>
      </c>
      <c r="Q1022" s="23" t="str">
        <f>IFERROR(VLOOKUP($A1022,②利用者名簿!$A:$D,4,0),"")</f>
        <v/>
      </c>
      <c r="S1022" s="96">
        <f t="shared" si="192"/>
        <v>1</v>
      </c>
      <c r="T1022" s="96" t="str">
        <f t="shared" si="186"/>
        <v/>
      </c>
      <c r="U1022" s="96">
        <f t="shared" si="187"/>
        <v>0</v>
      </c>
      <c r="V1022" s="96" t="str">
        <f t="shared" si="188"/>
        <v/>
      </c>
      <c r="W1022" s="97" t="str">
        <f t="shared" si="189"/>
        <v/>
      </c>
      <c r="X1022" s="96">
        <f t="shared" si="190"/>
        <v>0</v>
      </c>
      <c r="Y1022" s="96" t="str">
        <f t="shared" si="195"/>
        <v/>
      </c>
      <c r="Z1022" s="96" t="str">
        <f t="shared" si="193"/>
        <v>年0月</v>
      </c>
      <c r="AA1022" s="96">
        <f t="shared" si="196"/>
        <v>2000</v>
      </c>
      <c r="AB1022" s="96">
        <f t="shared" si="194"/>
        <v>2000</v>
      </c>
      <c r="AC1022" s="96"/>
      <c r="AD1022" s="96"/>
    </row>
    <row r="1023" spans="1:30" ht="18.75" customHeight="1">
      <c r="A1023" s="62"/>
      <c r="B1023" s="23" t="str">
        <f>IFERROR(VLOOKUP($A1023,②利用者名簿!$A:$D,2,0),"")</f>
        <v/>
      </c>
      <c r="C1023" s="108" t="str">
        <f>IF(D1023=0,"",IF(D1023&gt;3,①基本情報!$B$5,①基本情報!$B$5+1))</f>
        <v/>
      </c>
      <c r="D1023" s="65"/>
      <c r="E1023" s="65"/>
      <c r="F1023" s="35" t="str">
        <f t="shared" si="197"/>
        <v>//</v>
      </c>
      <c r="G1023" s="62"/>
      <c r="H1023" s="62"/>
      <c r="I1023" s="23" t="str">
        <f t="shared" si="191"/>
        <v/>
      </c>
      <c r="J1023" s="62"/>
      <c r="K1023" s="64"/>
      <c r="L1023" s="64"/>
      <c r="M1023" s="62"/>
      <c r="N1023" s="23" t="str">
        <f>IFERROR(VLOOKUP($A1023,②利用者名簿!$A:$D,3,0),"")</f>
        <v/>
      </c>
      <c r="O1023" s="39" t="str">
        <f>IFERROR(2*①基本情報!$B$12*③入力シート!I1023,"")</f>
        <v/>
      </c>
      <c r="P1023" s="39" t="str">
        <f>IFERROR(N1023*③入力シート!I1023,"")</f>
        <v/>
      </c>
      <c r="Q1023" s="23" t="str">
        <f>IFERROR(VLOOKUP($A1023,②利用者名簿!$A:$D,4,0),"")</f>
        <v/>
      </c>
      <c r="S1023" s="96">
        <f t="shared" si="192"/>
        <v>1</v>
      </c>
      <c r="T1023" s="96" t="str">
        <f t="shared" si="186"/>
        <v/>
      </c>
      <c r="U1023" s="96">
        <f t="shared" si="187"/>
        <v>0</v>
      </c>
      <c r="V1023" s="96" t="str">
        <f t="shared" si="188"/>
        <v/>
      </c>
      <c r="W1023" s="97" t="str">
        <f t="shared" si="189"/>
        <v/>
      </c>
      <c r="X1023" s="96">
        <f t="shared" si="190"/>
        <v>0</v>
      </c>
      <c r="Y1023" s="96" t="str">
        <f t="shared" si="195"/>
        <v/>
      </c>
      <c r="Z1023" s="96" t="str">
        <f t="shared" si="193"/>
        <v>年0月</v>
      </c>
      <c r="AA1023" s="96">
        <f t="shared" si="196"/>
        <v>2000</v>
      </c>
      <c r="AB1023" s="96">
        <f t="shared" si="194"/>
        <v>2000</v>
      </c>
      <c r="AC1023" s="96"/>
      <c r="AD1023" s="96"/>
    </row>
    <row r="1024" spans="1:30" ht="18.75" customHeight="1">
      <c r="A1024" s="62"/>
      <c r="B1024" s="23" t="str">
        <f>IFERROR(VLOOKUP($A1024,②利用者名簿!$A:$D,2,0),"")</f>
        <v/>
      </c>
      <c r="C1024" s="108" t="str">
        <f>IF(D1024=0,"",IF(D1024&gt;3,①基本情報!$B$5,①基本情報!$B$5+1))</f>
        <v/>
      </c>
      <c r="D1024" s="65"/>
      <c r="E1024" s="65"/>
      <c r="F1024" s="35" t="str">
        <f t="shared" si="197"/>
        <v>//</v>
      </c>
      <c r="G1024" s="62"/>
      <c r="H1024" s="62"/>
      <c r="I1024" s="23" t="str">
        <f t="shared" si="191"/>
        <v/>
      </c>
      <c r="J1024" s="62"/>
      <c r="K1024" s="64"/>
      <c r="L1024" s="64"/>
      <c r="M1024" s="62"/>
      <c r="N1024" s="23" t="str">
        <f>IFERROR(VLOOKUP($A1024,②利用者名簿!$A:$D,3,0),"")</f>
        <v/>
      </c>
      <c r="O1024" s="39" t="str">
        <f>IFERROR(2*①基本情報!$B$12*③入力シート!I1024,"")</f>
        <v/>
      </c>
      <c r="P1024" s="39" t="str">
        <f>IFERROR(N1024*③入力シート!I1024,"")</f>
        <v/>
      </c>
      <c r="Q1024" s="23" t="str">
        <f>IFERROR(VLOOKUP($A1024,②利用者名簿!$A:$D,4,0),"")</f>
        <v/>
      </c>
      <c r="S1024" s="96">
        <f t="shared" si="192"/>
        <v>1</v>
      </c>
      <c r="T1024" s="96" t="str">
        <f t="shared" si="186"/>
        <v/>
      </c>
      <c r="U1024" s="96">
        <f t="shared" si="187"/>
        <v>0</v>
      </c>
      <c r="V1024" s="96" t="str">
        <f t="shared" si="188"/>
        <v/>
      </c>
      <c r="W1024" s="97" t="str">
        <f t="shared" si="189"/>
        <v/>
      </c>
      <c r="X1024" s="96">
        <f t="shared" si="190"/>
        <v>0</v>
      </c>
      <c r="Y1024" s="96" t="str">
        <f t="shared" si="195"/>
        <v/>
      </c>
      <c r="Z1024" s="96" t="str">
        <f t="shared" si="193"/>
        <v>年0月</v>
      </c>
      <c r="AA1024" s="96">
        <f t="shared" si="196"/>
        <v>2000</v>
      </c>
      <c r="AB1024" s="96">
        <f t="shared" si="194"/>
        <v>2000</v>
      </c>
      <c r="AC1024" s="96"/>
      <c r="AD1024" s="96"/>
    </row>
    <row r="1025" spans="1:30" ht="18.75" customHeight="1">
      <c r="A1025" s="62"/>
      <c r="B1025" s="23" t="str">
        <f>IFERROR(VLOOKUP($A1025,②利用者名簿!$A:$D,2,0),"")</f>
        <v/>
      </c>
      <c r="C1025" s="108" t="str">
        <f>IF(D1025=0,"",IF(D1025&gt;3,①基本情報!$B$5,①基本情報!$B$5+1))</f>
        <v/>
      </c>
      <c r="D1025" s="65"/>
      <c r="E1025" s="65"/>
      <c r="F1025" s="35" t="str">
        <f t="shared" si="197"/>
        <v>//</v>
      </c>
      <c r="G1025" s="62"/>
      <c r="H1025" s="62"/>
      <c r="I1025" s="23" t="str">
        <f t="shared" si="191"/>
        <v/>
      </c>
      <c r="J1025" s="62"/>
      <c r="K1025" s="64"/>
      <c r="L1025" s="64"/>
      <c r="M1025" s="62"/>
      <c r="N1025" s="23" t="str">
        <f>IFERROR(VLOOKUP($A1025,②利用者名簿!$A:$D,3,0),"")</f>
        <v/>
      </c>
      <c r="O1025" s="39" t="str">
        <f>IFERROR(2*①基本情報!$B$12*③入力シート!I1025,"")</f>
        <v/>
      </c>
      <c r="P1025" s="39" t="str">
        <f>IFERROR(N1025*③入力シート!I1025,"")</f>
        <v/>
      </c>
      <c r="Q1025" s="23" t="str">
        <f>IFERROR(VLOOKUP($A1025,②利用者名簿!$A:$D,4,0),"")</f>
        <v/>
      </c>
      <c r="S1025" s="96">
        <f t="shared" si="192"/>
        <v>1</v>
      </c>
      <c r="T1025" s="96" t="str">
        <f t="shared" si="186"/>
        <v/>
      </c>
      <c r="U1025" s="96">
        <f t="shared" si="187"/>
        <v>0</v>
      </c>
      <c r="V1025" s="96" t="str">
        <f t="shared" si="188"/>
        <v/>
      </c>
      <c r="W1025" s="97" t="str">
        <f t="shared" si="189"/>
        <v/>
      </c>
      <c r="X1025" s="96">
        <f t="shared" si="190"/>
        <v>0</v>
      </c>
      <c r="Y1025" s="96" t="str">
        <f t="shared" si="195"/>
        <v/>
      </c>
      <c r="Z1025" s="96" t="str">
        <f t="shared" si="193"/>
        <v>年0月</v>
      </c>
      <c r="AA1025" s="96">
        <f t="shared" si="196"/>
        <v>2000</v>
      </c>
      <c r="AB1025" s="96">
        <f t="shared" si="194"/>
        <v>2000</v>
      </c>
      <c r="AC1025" s="96"/>
      <c r="AD1025" s="96"/>
    </row>
    <row r="1026" spans="1:30" ht="18.75" customHeight="1">
      <c r="A1026" s="62"/>
      <c r="B1026" s="23" t="str">
        <f>IFERROR(VLOOKUP($A1026,②利用者名簿!$A:$D,2,0),"")</f>
        <v/>
      </c>
      <c r="C1026" s="108" t="str">
        <f>IF(D1026=0,"",IF(D1026&gt;3,①基本情報!$B$5,①基本情報!$B$5+1))</f>
        <v/>
      </c>
      <c r="D1026" s="65"/>
      <c r="E1026" s="65"/>
      <c r="F1026" s="35" t="str">
        <f t="shared" si="197"/>
        <v>//</v>
      </c>
      <c r="G1026" s="62"/>
      <c r="H1026" s="62"/>
      <c r="I1026" s="23" t="str">
        <f t="shared" si="191"/>
        <v/>
      </c>
      <c r="J1026" s="62"/>
      <c r="K1026" s="64"/>
      <c r="L1026" s="64"/>
      <c r="M1026" s="62"/>
      <c r="N1026" s="23" t="str">
        <f>IFERROR(VLOOKUP($A1026,②利用者名簿!$A:$D,3,0),"")</f>
        <v/>
      </c>
      <c r="O1026" s="39" t="str">
        <f>IFERROR(2*①基本情報!$B$12*③入力シート!I1026,"")</f>
        <v/>
      </c>
      <c r="P1026" s="39" t="str">
        <f>IFERROR(N1026*③入力シート!I1026,"")</f>
        <v/>
      </c>
      <c r="Q1026" s="23" t="str">
        <f>IFERROR(VLOOKUP($A1026,②利用者名簿!$A:$D,4,0),"")</f>
        <v/>
      </c>
      <c r="S1026" s="96">
        <f t="shared" si="192"/>
        <v>1</v>
      </c>
      <c r="T1026" s="96" t="str">
        <f t="shared" si="186"/>
        <v/>
      </c>
      <c r="U1026" s="96">
        <f t="shared" si="187"/>
        <v>0</v>
      </c>
      <c r="V1026" s="96" t="str">
        <f t="shared" si="188"/>
        <v/>
      </c>
      <c r="W1026" s="97" t="str">
        <f t="shared" si="189"/>
        <v/>
      </c>
      <c r="X1026" s="96">
        <f t="shared" si="190"/>
        <v>0</v>
      </c>
      <c r="Y1026" s="96" t="str">
        <f t="shared" si="195"/>
        <v/>
      </c>
      <c r="Z1026" s="96" t="str">
        <f t="shared" si="193"/>
        <v>年0月</v>
      </c>
      <c r="AA1026" s="96">
        <f t="shared" si="196"/>
        <v>2000</v>
      </c>
      <c r="AB1026" s="96">
        <f t="shared" si="194"/>
        <v>2000</v>
      </c>
      <c r="AC1026" s="96"/>
      <c r="AD1026" s="96"/>
    </row>
    <row r="1027" spans="1:30" ht="18.75" customHeight="1">
      <c r="A1027" s="62"/>
      <c r="B1027" s="23" t="str">
        <f>IFERROR(VLOOKUP($A1027,②利用者名簿!$A:$D,2,0),"")</f>
        <v/>
      </c>
      <c r="C1027" s="108" t="str">
        <f>IF(D1027=0,"",IF(D1027&gt;3,①基本情報!$B$5,①基本情報!$B$5+1))</f>
        <v/>
      </c>
      <c r="D1027" s="65"/>
      <c r="E1027" s="65"/>
      <c r="F1027" s="35" t="str">
        <f t="shared" si="197"/>
        <v>//</v>
      </c>
      <c r="G1027" s="62"/>
      <c r="H1027" s="62"/>
      <c r="I1027" s="23" t="str">
        <f t="shared" si="191"/>
        <v/>
      </c>
      <c r="J1027" s="62"/>
      <c r="K1027" s="64"/>
      <c r="L1027" s="64"/>
      <c r="M1027" s="62"/>
      <c r="N1027" s="23" t="str">
        <f>IFERROR(VLOOKUP($A1027,②利用者名簿!$A:$D,3,0),"")</f>
        <v/>
      </c>
      <c r="O1027" s="39" t="str">
        <f>IFERROR(2*①基本情報!$B$12*③入力シート!I1027,"")</f>
        <v/>
      </c>
      <c r="P1027" s="39" t="str">
        <f>IFERROR(N1027*③入力シート!I1027,"")</f>
        <v/>
      </c>
      <c r="Q1027" s="23" t="str">
        <f>IFERROR(VLOOKUP($A1027,②利用者名簿!$A:$D,4,0),"")</f>
        <v/>
      </c>
      <c r="S1027" s="96">
        <f t="shared" si="192"/>
        <v>1</v>
      </c>
      <c r="T1027" s="96" t="str">
        <f t="shared" si="186"/>
        <v/>
      </c>
      <c r="U1027" s="96">
        <f t="shared" si="187"/>
        <v>0</v>
      </c>
      <c r="V1027" s="96" t="str">
        <f t="shared" si="188"/>
        <v/>
      </c>
      <c r="W1027" s="97" t="str">
        <f t="shared" si="189"/>
        <v/>
      </c>
      <c r="X1027" s="96">
        <f t="shared" si="190"/>
        <v>0</v>
      </c>
      <c r="Y1027" s="96" t="str">
        <f t="shared" si="195"/>
        <v/>
      </c>
      <c r="Z1027" s="96" t="str">
        <f t="shared" si="193"/>
        <v>年0月</v>
      </c>
      <c r="AA1027" s="96">
        <f t="shared" si="196"/>
        <v>2000</v>
      </c>
      <c r="AB1027" s="96">
        <f t="shared" si="194"/>
        <v>2000</v>
      </c>
      <c r="AC1027" s="96"/>
      <c r="AD1027" s="96"/>
    </row>
    <row r="1028" spans="1:30" ht="18.75" customHeight="1">
      <c r="A1028" s="62"/>
      <c r="B1028" s="23" t="str">
        <f>IFERROR(VLOOKUP($A1028,②利用者名簿!$A:$D,2,0),"")</f>
        <v/>
      </c>
      <c r="C1028" s="108" t="str">
        <f>IF(D1028=0,"",IF(D1028&gt;3,①基本情報!$B$5,①基本情報!$B$5+1))</f>
        <v/>
      </c>
      <c r="D1028" s="65"/>
      <c r="E1028" s="65"/>
      <c r="F1028" s="35" t="str">
        <f t="shared" si="197"/>
        <v>//</v>
      </c>
      <c r="G1028" s="62"/>
      <c r="H1028" s="62"/>
      <c r="I1028" s="23" t="str">
        <f t="shared" si="191"/>
        <v/>
      </c>
      <c r="J1028" s="62"/>
      <c r="K1028" s="64"/>
      <c r="L1028" s="64"/>
      <c r="M1028" s="62"/>
      <c r="N1028" s="23" t="str">
        <f>IFERROR(VLOOKUP($A1028,②利用者名簿!$A:$D,3,0),"")</f>
        <v/>
      </c>
      <c r="O1028" s="39" t="str">
        <f>IFERROR(2*①基本情報!$B$12*③入力シート!I1028,"")</f>
        <v/>
      </c>
      <c r="P1028" s="39" t="str">
        <f>IFERROR(N1028*③入力シート!I1028,"")</f>
        <v/>
      </c>
      <c r="Q1028" s="23" t="str">
        <f>IFERROR(VLOOKUP($A1028,②利用者名簿!$A:$D,4,0),"")</f>
        <v/>
      </c>
      <c r="S1028" s="96">
        <f t="shared" si="192"/>
        <v>1</v>
      </c>
      <c r="T1028" s="96" t="str">
        <f t="shared" si="186"/>
        <v/>
      </c>
      <c r="U1028" s="96">
        <f t="shared" si="187"/>
        <v>0</v>
      </c>
      <c r="V1028" s="96" t="str">
        <f t="shared" si="188"/>
        <v/>
      </c>
      <c r="W1028" s="97" t="str">
        <f t="shared" si="189"/>
        <v/>
      </c>
      <c r="X1028" s="96">
        <f t="shared" si="190"/>
        <v>0</v>
      </c>
      <c r="Y1028" s="96" t="str">
        <f t="shared" si="195"/>
        <v/>
      </c>
      <c r="Z1028" s="96" t="str">
        <f t="shared" si="193"/>
        <v>年0月</v>
      </c>
      <c r="AA1028" s="96">
        <f t="shared" si="196"/>
        <v>2000</v>
      </c>
      <c r="AB1028" s="96">
        <f t="shared" si="194"/>
        <v>2000</v>
      </c>
      <c r="AC1028" s="96"/>
      <c r="AD1028" s="96"/>
    </row>
    <row r="1029" spans="1:30" ht="18.75" customHeight="1">
      <c r="A1029" s="62"/>
      <c r="B1029" s="23" t="str">
        <f>IFERROR(VLOOKUP($A1029,②利用者名簿!$A:$D,2,0),"")</f>
        <v/>
      </c>
      <c r="C1029" s="108" t="str">
        <f>IF(D1029=0,"",IF(D1029&gt;3,①基本情報!$B$5,①基本情報!$B$5+1))</f>
        <v/>
      </c>
      <c r="D1029" s="65"/>
      <c r="E1029" s="65"/>
      <c r="F1029" s="35" t="str">
        <f t="shared" si="197"/>
        <v>//</v>
      </c>
      <c r="G1029" s="62"/>
      <c r="H1029" s="62"/>
      <c r="I1029" s="23" t="str">
        <f t="shared" si="191"/>
        <v/>
      </c>
      <c r="J1029" s="62"/>
      <c r="K1029" s="64"/>
      <c r="L1029" s="64"/>
      <c r="M1029" s="62"/>
      <c r="N1029" s="23" t="str">
        <f>IFERROR(VLOOKUP($A1029,②利用者名簿!$A:$D,3,0),"")</f>
        <v/>
      </c>
      <c r="O1029" s="39" t="str">
        <f>IFERROR(2*①基本情報!$B$12*③入力シート!I1029,"")</f>
        <v/>
      </c>
      <c r="P1029" s="39" t="str">
        <f>IFERROR(N1029*③入力シート!I1029,"")</f>
        <v/>
      </c>
      <c r="Q1029" s="23" t="str">
        <f>IFERROR(VLOOKUP($A1029,②利用者名簿!$A:$D,4,0),"")</f>
        <v/>
      </c>
      <c r="S1029" s="96">
        <f t="shared" si="192"/>
        <v>1</v>
      </c>
      <c r="T1029" s="96" t="str">
        <f t="shared" ref="T1029:T1092" si="198">IF(D1029=0,"",(A1029*1000000+C1029*100+D1029))</f>
        <v/>
      </c>
      <c r="U1029" s="96">
        <f t="shared" ref="U1029:U1092" si="199">A1029</f>
        <v>0</v>
      </c>
      <c r="V1029" s="96" t="str">
        <f t="shared" ref="V1029:V1092" si="200">B1029</f>
        <v/>
      </c>
      <c r="W1029" s="97" t="str">
        <f t="shared" ref="W1029:W1092" si="201">C1029</f>
        <v/>
      </c>
      <c r="X1029" s="96">
        <f t="shared" ref="X1029:X1092" si="202">D1029</f>
        <v>0</v>
      </c>
      <c r="Y1029" s="96" t="str">
        <f t="shared" si="195"/>
        <v/>
      </c>
      <c r="Z1029" s="96" t="str">
        <f t="shared" si="193"/>
        <v>年0月</v>
      </c>
      <c r="AA1029" s="96">
        <f t="shared" si="196"/>
        <v>2000</v>
      </c>
      <c r="AB1029" s="96">
        <f t="shared" si="194"/>
        <v>2000</v>
      </c>
      <c r="AC1029" s="96"/>
      <c r="AD1029" s="96"/>
    </row>
    <row r="1030" spans="1:30" ht="18.75" customHeight="1">
      <c r="A1030" s="62"/>
      <c r="B1030" s="23" t="str">
        <f>IFERROR(VLOOKUP($A1030,②利用者名簿!$A:$D,2,0),"")</f>
        <v/>
      </c>
      <c r="C1030" s="108" t="str">
        <f>IF(D1030=0,"",IF(D1030&gt;3,①基本情報!$B$5,①基本情報!$B$5+1))</f>
        <v/>
      </c>
      <c r="D1030" s="65"/>
      <c r="E1030" s="65"/>
      <c r="F1030" s="35" t="str">
        <f t="shared" si="197"/>
        <v>//</v>
      </c>
      <c r="G1030" s="62"/>
      <c r="H1030" s="62"/>
      <c r="I1030" s="23" t="str">
        <f t="shared" ref="I1030:I1093" si="203">IFERROR(MROUND((ROUNDDOWN($H1030,-2)-ROUNDDOWN($G1030,-2))/100+(RIGHT($H1030,2)-RIGHT($G1030,2))/60,0.5),"")</f>
        <v/>
      </c>
      <c r="J1030" s="62"/>
      <c r="K1030" s="64"/>
      <c r="L1030" s="64"/>
      <c r="M1030" s="62"/>
      <c r="N1030" s="23" t="str">
        <f>IFERROR(VLOOKUP($A1030,②利用者名簿!$A:$D,3,0),"")</f>
        <v/>
      </c>
      <c r="O1030" s="39" t="str">
        <f>IFERROR(2*①基本情報!$B$12*③入力シート!I1030,"")</f>
        <v/>
      </c>
      <c r="P1030" s="39" t="str">
        <f>IFERROR(N1030*③入力シート!I1030,"")</f>
        <v/>
      </c>
      <c r="Q1030" s="23" t="str">
        <f>IFERROR(VLOOKUP($A1030,②利用者名簿!$A:$D,4,0),"")</f>
        <v/>
      </c>
      <c r="S1030" s="96">
        <f t="shared" ref="S1030:S1093" si="204">IF(U1030=0,S1029,IF(T1030=T1029,S1029,S1029+1))</f>
        <v>1</v>
      </c>
      <c r="T1030" s="96" t="str">
        <f t="shared" si="198"/>
        <v/>
      </c>
      <c r="U1030" s="96">
        <f t="shared" si="199"/>
        <v>0</v>
      </c>
      <c r="V1030" s="96" t="str">
        <f t="shared" si="200"/>
        <v/>
      </c>
      <c r="W1030" s="97" t="str">
        <f t="shared" si="201"/>
        <v/>
      </c>
      <c r="X1030" s="96">
        <f t="shared" si="202"/>
        <v>0</v>
      </c>
      <c r="Y1030" s="96" t="str">
        <f t="shared" si="195"/>
        <v/>
      </c>
      <c r="Z1030" s="96" t="str">
        <f t="shared" ref="Z1030:Z1093" si="205">IF(W1030=0,"",W1030&amp;"年"&amp;X1030&amp;"月")</f>
        <v>年0月</v>
      </c>
      <c r="AA1030" s="96">
        <f t="shared" si="196"/>
        <v>2000</v>
      </c>
      <c r="AB1030" s="96">
        <f t="shared" ref="AB1030:AB1093" si="206">U1030*100+AA1030</f>
        <v>2000</v>
      </c>
      <c r="AC1030" s="96"/>
      <c r="AD1030" s="96"/>
    </row>
    <row r="1031" spans="1:30" ht="18.75" customHeight="1">
      <c r="A1031" s="62"/>
      <c r="B1031" s="23" t="str">
        <f>IFERROR(VLOOKUP($A1031,②利用者名簿!$A:$D,2,0),"")</f>
        <v/>
      </c>
      <c r="C1031" s="108" t="str">
        <f>IF(D1031=0,"",IF(D1031&gt;3,①基本情報!$B$5,①基本情報!$B$5+1))</f>
        <v/>
      </c>
      <c r="D1031" s="65"/>
      <c r="E1031" s="65"/>
      <c r="F1031" s="35" t="str">
        <f t="shared" si="197"/>
        <v>//</v>
      </c>
      <c r="G1031" s="62"/>
      <c r="H1031" s="62"/>
      <c r="I1031" s="23" t="str">
        <f t="shared" si="203"/>
        <v/>
      </c>
      <c r="J1031" s="62"/>
      <c r="K1031" s="64"/>
      <c r="L1031" s="64"/>
      <c r="M1031" s="62"/>
      <c r="N1031" s="23" t="str">
        <f>IFERROR(VLOOKUP($A1031,②利用者名簿!$A:$D,3,0),"")</f>
        <v/>
      </c>
      <c r="O1031" s="39" t="str">
        <f>IFERROR(2*①基本情報!$B$12*③入力シート!I1031,"")</f>
        <v/>
      </c>
      <c r="P1031" s="39" t="str">
        <f>IFERROR(N1031*③入力シート!I1031,"")</f>
        <v/>
      </c>
      <c r="Q1031" s="23" t="str">
        <f>IFERROR(VLOOKUP($A1031,②利用者名簿!$A:$D,4,0),"")</f>
        <v/>
      </c>
      <c r="S1031" s="96">
        <f t="shared" si="204"/>
        <v>1</v>
      </c>
      <c r="T1031" s="96" t="str">
        <f t="shared" si="198"/>
        <v/>
      </c>
      <c r="U1031" s="96">
        <f t="shared" si="199"/>
        <v>0</v>
      </c>
      <c r="V1031" s="96" t="str">
        <f t="shared" si="200"/>
        <v/>
      </c>
      <c r="W1031" s="97" t="str">
        <f t="shared" si="201"/>
        <v/>
      </c>
      <c r="X1031" s="96">
        <f t="shared" si="202"/>
        <v>0</v>
      </c>
      <c r="Y1031" s="96" t="str">
        <f t="shared" si="195"/>
        <v/>
      </c>
      <c r="Z1031" s="96" t="str">
        <f t="shared" si="205"/>
        <v>年0月</v>
      </c>
      <c r="AA1031" s="96">
        <f t="shared" si="196"/>
        <v>2000</v>
      </c>
      <c r="AB1031" s="96">
        <f t="shared" si="206"/>
        <v>2000</v>
      </c>
      <c r="AC1031" s="96"/>
      <c r="AD1031" s="96"/>
    </row>
    <row r="1032" spans="1:30" ht="18.75" customHeight="1">
      <c r="A1032" s="62"/>
      <c r="B1032" s="23" t="str">
        <f>IFERROR(VLOOKUP($A1032,②利用者名簿!$A:$D,2,0),"")</f>
        <v/>
      </c>
      <c r="C1032" s="108" t="str">
        <f>IF(D1032=0,"",IF(D1032&gt;3,①基本情報!$B$5,①基本情報!$B$5+1))</f>
        <v/>
      </c>
      <c r="D1032" s="65"/>
      <c r="E1032" s="65"/>
      <c r="F1032" s="35" t="str">
        <f t="shared" si="197"/>
        <v>//</v>
      </c>
      <c r="G1032" s="62"/>
      <c r="H1032" s="62"/>
      <c r="I1032" s="23" t="str">
        <f t="shared" si="203"/>
        <v/>
      </c>
      <c r="J1032" s="62"/>
      <c r="K1032" s="64"/>
      <c r="L1032" s="64"/>
      <c r="M1032" s="62"/>
      <c r="N1032" s="23" t="str">
        <f>IFERROR(VLOOKUP($A1032,②利用者名簿!$A:$D,3,0),"")</f>
        <v/>
      </c>
      <c r="O1032" s="39" t="str">
        <f>IFERROR(2*①基本情報!$B$12*③入力シート!I1032,"")</f>
        <v/>
      </c>
      <c r="P1032" s="39" t="str">
        <f>IFERROR(N1032*③入力シート!I1032,"")</f>
        <v/>
      </c>
      <c r="Q1032" s="23" t="str">
        <f>IFERROR(VLOOKUP($A1032,②利用者名簿!$A:$D,4,0),"")</f>
        <v/>
      </c>
      <c r="S1032" s="96">
        <f t="shared" si="204"/>
        <v>1</v>
      </c>
      <c r="T1032" s="96" t="str">
        <f t="shared" si="198"/>
        <v/>
      </c>
      <c r="U1032" s="96">
        <f t="shared" si="199"/>
        <v>0</v>
      </c>
      <c r="V1032" s="96" t="str">
        <f t="shared" si="200"/>
        <v/>
      </c>
      <c r="W1032" s="97" t="str">
        <f t="shared" si="201"/>
        <v/>
      </c>
      <c r="X1032" s="96">
        <f t="shared" si="202"/>
        <v>0</v>
      </c>
      <c r="Y1032" s="96" t="str">
        <f t="shared" si="195"/>
        <v/>
      </c>
      <c r="Z1032" s="96" t="str">
        <f t="shared" si="205"/>
        <v>年0月</v>
      </c>
      <c r="AA1032" s="96">
        <f t="shared" si="196"/>
        <v>2000</v>
      </c>
      <c r="AB1032" s="96">
        <f t="shared" si="206"/>
        <v>2000</v>
      </c>
      <c r="AC1032" s="96"/>
      <c r="AD1032" s="96"/>
    </row>
    <row r="1033" spans="1:30" ht="18.75" customHeight="1">
      <c r="A1033" s="62"/>
      <c r="B1033" s="23" t="str">
        <f>IFERROR(VLOOKUP($A1033,②利用者名簿!$A:$D,2,0),"")</f>
        <v/>
      </c>
      <c r="C1033" s="108" t="str">
        <f>IF(D1033=0,"",IF(D1033&gt;3,①基本情報!$B$5,①基本情報!$B$5+1))</f>
        <v/>
      </c>
      <c r="D1033" s="65"/>
      <c r="E1033" s="65"/>
      <c r="F1033" s="35" t="str">
        <f t="shared" si="197"/>
        <v>//</v>
      </c>
      <c r="G1033" s="62"/>
      <c r="H1033" s="62"/>
      <c r="I1033" s="23" t="str">
        <f t="shared" si="203"/>
        <v/>
      </c>
      <c r="J1033" s="62"/>
      <c r="K1033" s="64"/>
      <c r="L1033" s="64"/>
      <c r="M1033" s="62"/>
      <c r="N1033" s="23" t="str">
        <f>IFERROR(VLOOKUP($A1033,②利用者名簿!$A:$D,3,0),"")</f>
        <v/>
      </c>
      <c r="O1033" s="39" t="str">
        <f>IFERROR(2*①基本情報!$B$12*③入力シート!I1033,"")</f>
        <v/>
      </c>
      <c r="P1033" s="39" t="str">
        <f>IFERROR(N1033*③入力シート!I1033,"")</f>
        <v/>
      </c>
      <c r="Q1033" s="23" t="str">
        <f>IFERROR(VLOOKUP($A1033,②利用者名簿!$A:$D,4,0),"")</f>
        <v/>
      </c>
      <c r="S1033" s="96">
        <f t="shared" si="204"/>
        <v>1</v>
      </c>
      <c r="T1033" s="96" t="str">
        <f t="shared" si="198"/>
        <v/>
      </c>
      <c r="U1033" s="96">
        <f t="shared" si="199"/>
        <v>0</v>
      </c>
      <c r="V1033" s="96" t="str">
        <f t="shared" si="200"/>
        <v/>
      </c>
      <c r="W1033" s="97" t="str">
        <f t="shared" si="201"/>
        <v/>
      </c>
      <c r="X1033" s="96">
        <f t="shared" si="202"/>
        <v>0</v>
      </c>
      <c r="Y1033" s="96" t="str">
        <f t="shared" si="195"/>
        <v/>
      </c>
      <c r="Z1033" s="96" t="str">
        <f t="shared" si="205"/>
        <v>年0月</v>
      </c>
      <c r="AA1033" s="96">
        <f t="shared" si="196"/>
        <v>2000</v>
      </c>
      <c r="AB1033" s="96">
        <f t="shared" si="206"/>
        <v>2000</v>
      </c>
      <c r="AC1033" s="96"/>
      <c r="AD1033" s="96"/>
    </row>
    <row r="1034" spans="1:30" ht="18.75" customHeight="1">
      <c r="A1034" s="62"/>
      <c r="B1034" s="23" t="str">
        <f>IFERROR(VLOOKUP($A1034,②利用者名簿!$A:$D,2,0),"")</f>
        <v/>
      </c>
      <c r="C1034" s="108" t="str">
        <f>IF(D1034=0,"",IF(D1034&gt;3,①基本情報!$B$5,①基本情報!$B$5+1))</f>
        <v/>
      </c>
      <c r="D1034" s="65"/>
      <c r="E1034" s="65"/>
      <c r="F1034" s="35" t="str">
        <f t="shared" si="197"/>
        <v>//</v>
      </c>
      <c r="G1034" s="62"/>
      <c r="H1034" s="62"/>
      <c r="I1034" s="23" t="str">
        <f t="shared" si="203"/>
        <v/>
      </c>
      <c r="J1034" s="62"/>
      <c r="K1034" s="64"/>
      <c r="L1034" s="64"/>
      <c r="M1034" s="62"/>
      <c r="N1034" s="23" t="str">
        <f>IFERROR(VLOOKUP($A1034,②利用者名簿!$A:$D,3,0),"")</f>
        <v/>
      </c>
      <c r="O1034" s="39" t="str">
        <f>IFERROR(2*①基本情報!$B$12*③入力シート!I1034,"")</f>
        <v/>
      </c>
      <c r="P1034" s="39" t="str">
        <f>IFERROR(N1034*③入力シート!I1034,"")</f>
        <v/>
      </c>
      <c r="Q1034" s="23" t="str">
        <f>IFERROR(VLOOKUP($A1034,②利用者名簿!$A:$D,4,0),"")</f>
        <v/>
      </c>
      <c r="S1034" s="96">
        <f t="shared" si="204"/>
        <v>1</v>
      </c>
      <c r="T1034" s="96" t="str">
        <f t="shared" si="198"/>
        <v/>
      </c>
      <c r="U1034" s="96">
        <f t="shared" si="199"/>
        <v>0</v>
      </c>
      <c r="V1034" s="96" t="str">
        <f t="shared" si="200"/>
        <v/>
      </c>
      <c r="W1034" s="97" t="str">
        <f t="shared" si="201"/>
        <v/>
      </c>
      <c r="X1034" s="96">
        <f t="shared" si="202"/>
        <v>0</v>
      </c>
      <c r="Y1034" s="96" t="str">
        <f t="shared" ref="Y1034:Y1097" si="207">IFERROR(IF(W1034=0,"",$W1034*100+X1034),"")</f>
        <v/>
      </c>
      <c r="Z1034" s="96" t="str">
        <f t="shared" si="205"/>
        <v>年0月</v>
      </c>
      <c r="AA1034" s="96">
        <f t="shared" si="196"/>
        <v>2000</v>
      </c>
      <c r="AB1034" s="96">
        <f t="shared" si="206"/>
        <v>2000</v>
      </c>
      <c r="AC1034" s="96"/>
      <c r="AD1034" s="96"/>
    </row>
    <row r="1035" spans="1:30" ht="18.75" customHeight="1">
      <c r="A1035" s="62"/>
      <c r="B1035" s="23" t="str">
        <f>IFERROR(VLOOKUP($A1035,②利用者名簿!$A:$D,2,0),"")</f>
        <v/>
      </c>
      <c r="C1035" s="108" t="str">
        <f>IF(D1035=0,"",IF(D1035&gt;3,①基本情報!$B$5,①基本情報!$B$5+1))</f>
        <v/>
      </c>
      <c r="D1035" s="65"/>
      <c r="E1035" s="65"/>
      <c r="F1035" s="35" t="str">
        <f t="shared" si="197"/>
        <v>//</v>
      </c>
      <c r="G1035" s="62"/>
      <c r="H1035" s="62"/>
      <c r="I1035" s="23" t="str">
        <f t="shared" si="203"/>
        <v/>
      </c>
      <c r="J1035" s="62"/>
      <c r="K1035" s="64"/>
      <c r="L1035" s="64"/>
      <c r="M1035" s="62"/>
      <c r="N1035" s="23" t="str">
        <f>IFERROR(VLOOKUP($A1035,②利用者名簿!$A:$D,3,0),"")</f>
        <v/>
      </c>
      <c r="O1035" s="39" t="str">
        <f>IFERROR(2*①基本情報!$B$12*③入力シート!I1035,"")</f>
        <v/>
      </c>
      <c r="P1035" s="39" t="str">
        <f>IFERROR(N1035*③入力シート!I1035,"")</f>
        <v/>
      </c>
      <c r="Q1035" s="23" t="str">
        <f>IFERROR(VLOOKUP($A1035,②利用者名簿!$A:$D,4,0),"")</f>
        <v/>
      </c>
      <c r="S1035" s="96">
        <f t="shared" si="204"/>
        <v>1</v>
      </c>
      <c r="T1035" s="96" t="str">
        <f t="shared" si="198"/>
        <v/>
      </c>
      <c r="U1035" s="96">
        <f t="shared" si="199"/>
        <v>0</v>
      </c>
      <c r="V1035" s="96" t="str">
        <f t="shared" si="200"/>
        <v/>
      </c>
      <c r="W1035" s="97" t="str">
        <f t="shared" si="201"/>
        <v/>
      </c>
      <c r="X1035" s="96">
        <f t="shared" si="202"/>
        <v>0</v>
      </c>
      <c r="Y1035" s="96" t="str">
        <f t="shared" si="207"/>
        <v/>
      </c>
      <c r="Z1035" s="96" t="str">
        <f t="shared" si="205"/>
        <v>年0月</v>
      </c>
      <c r="AA1035" s="96">
        <f t="shared" si="196"/>
        <v>2000</v>
      </c>
      <c r="AB1035" s="96">
        <f t="shared" si="206"/>
        <v>2000</v>
      </c>
      <c r="AC1035" s="96"/>
      <c r="AD1035" s="96"/>
    </row>
    <row r="1036" spans="1:30" ht="18.75" customHeight="1">
      <c r="A1036" s="62"/>
      <c r="B1036" s="23" t="str">
        <f>IFERROR(VLOOKUP($A1036,②利用者名簿!$A:$D,2,0),"")</f>
        <v/>
      </c>
      <c r="C1036" s="108" t="str">
        <f>IF(D1036=0,"",IF(D1036&gt;3,①基本情報!$B$5,①基本情報!$B$5+1))</f>
        <v/>
      </c>
      <c r="D1036" s="65"/>
      <c r="E1036" s="65"/>
      <c r="F1036" s="35" t="str">
        <f t="shared" si="197"/>
        <v>//</v>
      </c>
      <c r="G1036" s="62"/>
      <c r="H1036" s="62"/>
      <c r="I1036" s="23" t="str">
        <f t="shared" si="203"/>
        <v/>
      </c>
      <c r="J1036" s="62"/>
      <c r="K1036" s="64"/>
      <c r="L1036" s="64"/>
      <c r="M1036" s="62"/>
      <c r="N1036" s="23" t="str">
        <f>IFERROR(VLOOKUP($A1036,②利用者名簿!$A:$D,3,0),"")</f>
        <v/>
      </c>
      <c r="O1036" s="39" t="str">
        <f>IFERROR(2*①基本情報!$B$12*③入力シート!I1036,"")</f>
        <v/>
      </c>
      <c r="P1036" s="39" t="str">
        <f>IFERROR(N1036*③入力シート!I1036,"")</f>
        <v/>
      </c>
      <c r="Q1036" s="23" t="str">
        <f>IFERROR(VLOOKUP($A1036,②利用者名簿!$A:$D,4,0),"")</f>
        <v/>
      </c>
      <c r="S1036" s="96">
        <f t="shared" si="204"/>
        <v>1</v>
      </c>
      <c r="T1036" s="96" t="str">
        <f t="shared" si="198"/>
        <v/>
      </c>
      <c r="U1036" s="96">
        <f t="shared" si="199"/>
        <v>0</v>
      </c>
      <c r="V1036" s="96" t="str">
        <f t="shared" si="200"/>
        <v/>
      </c>
      <c r="W1036" s="97" t="str">
        <f t="shared" si="201"/>
        <v/>
      </c>
      <c r="X1036" s="96">
        <f t="shared" si="202"/>
        <v>0</v>
      </c>
      <c r="Y1036" s="96" t="str">
        <f t="shared" si="207"/>
        <v/>
      </c>
      <c r="Z1036" s="96" t="str">
        <f t="shared" si="205"/>
        <v>年0月</v>
      </c>
      <c r="AA1036" s="96">
        <f t="shared" si="196"/>
        <v>2000</v>
      </c>
      <c r="AB1036" s="96">
        <f t="shared" si="206"/>
        <v>2000</v>
      </c>
      <c r="AC1036" s="96"/>
      <c r="AD1036" s="96"/>
    </row>
    <row r="1037" spans="1:30" ht="18.75" customHeight="1">
      <c r="A1037" s="62"/>
      <c r="B1037" s="23" t="str">
        <f>IFERROR(VLOOKUP($A1037,②利用者名簿!$A:$D,2,0),"")</f>
        <v/>
      </c>
      <c r="C1037" s="108" t="str">
        <f>IF(D1037=0,"",IF(D1037&gt;3,①基本情報!$B$5,①基本情報!$B$5+1))</f>
        <v/>
      </c>
      <c r="D1037" s="65"/>
      <c r="E1037" s="65"/>
      <c r="F1037" s="35" t="str">
        <f t="shared" si="197"/>
        <v>//</v>
      </c>
      <c r="G1037" s="62"/>
      <c r="H1037" s="62"/>
      <c r="I1037" s="23" t="str">
        <f t="shared" si="203"/>
        <v/>
      </c>
      <c r="J1037" s="62"/>
      <c r="K1037" s="64"/>
      <c r="L1037" s="64"/>
      <c r="M1037" s="62"/>
      <c r="N1037" s="23" t="str">
        <f>IFERROR(VLOOKUP($A1037,②利用者名簿!$A:$D,3,0),"")</f>
        <v/>
      </c>
      <c r="O1037" s="39" t="str">
        <f>IFERROR(2*①基本情報!$B$12*③入力シート!I1037,"")</f>
        <v/>
      </c>
      <c r="P1037" s="39" t="str">
        <f>IFERROR(N1037*③入力シート!I1037,"")</f>
        <v/>
      </c>
      <c r="Q1037" s="23" t="str">
        <f>IFERROR(VLOOKUP($A1037,②利用者名簿!$A:$D,4,0),"")</f>
        <v/>
      </c>
      <c r="S1037" s="96">
        <f t="shared" si="204"/>
        <v>1</v>
      </c>
      <c r="T1037" s="96" t="str">
        <f t="shared" si="198"/>
        <v/>
      </c>
      <c r="U1037" s="96">
        <f t="shared" si="199"/>
        <v>0</v>
      </c>
      <c r="V1037" s="96" t="str">
        <f t="shared" si="200"/>
        <v/>
      </c>
      <c r="W1037" s="97" t="str">
        <f t="shared" si="201"/>
        <v/>
      </c>
      <c r="X1037" s="96">
        <f t="shared" si="202"/>
        <v>0</v>
      </c>
      <c r="Y1037" s="96" t="str">
        <f t="shared" si="207"/>
        <v/>
      </c>
      <c r="Z1037" s="96" t="str">
        <f t="shared" si="205"/>
        <v>年0月</v>
      </c>
      <c r="AA1037" s="96">
        <f t="shared" si="196"/>
        <v>2000</v>
      </c>
      <c r="AB1037" s="96">
        <f t="shared" si="206"/>
        <v>2000</v>
      </c>
      <c r="AC1037" s="96"/>
      <c r="AD1037" s="96"/>
    </row>
    <row r="1038" spans="1:30" ht="18.75" customHeight="1">
      <c r="A1038" s="62"/>
      <c r="B1038" s="23" t="str">
        <f>IFERROR(VLOOKUP($A1038,②利用者名簿!$A:$D,2,0),"")</f>
        <v/>
      </c>
      <c r="C1038" s="108" t="str">
        <f>IF(D1038=0,"",IF(D1038&gt;3,①基本情報!$B$5,①基本情報!$B$5+1))</f>
        <v/>
      </c>
      <c r="D1038" s="65"/>
      <c r="E1038" s="65"/>
      <c r="F1038" s="35" t="str">
        <f t="shared" si="197"/>
        <v>//</v>
      </c>
      <c r="G1038" s="62"/>
      <c r="H1038" s="62"/>
      <c r="I1038" s="23" t="str">
        <f t="shared" si="203"/>
        <v/>
      </c>
      <c r="J1038" s="62"/>
      <c r="K1038" s="64"/>
      <c r="L1038" s="64"/>
      <c r="M1038" s="62"/>
      <c r="N1038" s="23" t="str">
        <f>IFERROR(VLOOKUP($A1038,②利用者名簿!$A:$D,3,0),"")</f>
        <v/>
      </c>
      <c r="O1038" s="39" t="str">
        <f>IFERROR(2*①基本情報!$B$12*③入力シート!I1038,"")</f>
        <v/>
      </c>
      <c r="P1038" s="39" t="str">
        <f>IFERROR(N1038*③入力シート!I1038,"")</f>
        <v/>
      </c>
      <c r="Q1038" s="23" t="str">
        <f>IFERROR(VLOOKUP($A1038,②利用者名簿!$A:$D,4,0),"")</f>
        <v/>
      </c>
      <c r="S1038" s="96">
        <f t="shared" si="204"/>
        <v>1</v>
      </c>
      <c r="T1038" s="96" t="str">
        <f t="shared" si="198"/>
        <v/>
      </c>
      <c r="U1038" s="96">
        <f t="shared" si="199"/>
        <v>0</v>
      </c>
      <c r="V1038" s="96" t="str">
        <f t="shared" si="200"/>
        <v/>
      </c>
      <c r="W1038" s="97" t="str">
        <f t="shared" si="201"/>
        <v/>
      </c>
      <c r="X1038" s="96">
        <f t="shared" si="202"/>
        <v>0</v>
      </c>
      <c r="Y1038" s="96" t="str">
        <f t="shared" si="207"/>
        <v/>
      </c>
      <c r="Z1038" s="96" t="str">
        <f t="shared" si="205"/>
        <v>年0月</v>
      </c>
      <c r="AA1038" s="96">
        <f t="shared" si="196"/>
        <v>2000</v>
      </c>
      <c r="AB1038" s="96">
        <f t="shared" si="206"/>
        <v>2000</v>
      </c>
      <c r="AC1038" s="96"/>
      <c r="AD1038" s="96"/>
    </row>
    <row r="1039" spans="1:30" ht="18.75" customHeight="1">
      <c r="A1039" s="62"/>
      <c r="B1039" s="23" t="str">
        <f>IFERROR(VLOOKUP($A1039,②利用者名簿!$A:$D,2,0),"")</f>
        <v/>
      </c>
      <c r="C1039" s="108" t="str">
        <f>IF(D1039=0,"",IF(D1039&gt;3,①基本情報!$B$5,①基本情報!$B$5+1))</f>
        <v/>
      </c>
      <c r="D1039" s="65"/>
      <c r="E1039" s="65"/>
      <c r="F1039" s="35" t="str">
        <f t="shared" si="197"/>
        <v>//</v>
      </c>
      <c r="G1039" s="62"/>
      <c r="H1039" s="62"/>
      <c r="I1039" s="23" t="str">
        <f t="shared" si="203"/>
        <v/>
      </c>
      <c r="J1039" s="62"/>
      <c r="K1039" s="64"/>
      <c r="L1039" s="64"/>
      <c r="M1039" s="62"/>
      <c r="N1039" s="23" t="str">
        <f>IFERROR(VLOOKUP($A1039,②利用者名簿!$A:$D,3,0),"")</f>
        <v/>
      </c>
      <c r="O1039" s="39" t="str">
        <f>IFERROR(2*①基本情報!$B$12*③入力シート!I1039,"")</f>
        <v/>
      </c>
      <c r="P1039" s="39" t="str">
        <f>IFERROR(N1039*③入力シート!I1039,"")</f>
        <v/>
      </c>
      <c r="Q1039" s="23" t="str">
        <f>IFERROR(VLOOKUP($A1039,②利用者名簿!$A:$D,4,0),"")</f>
        <v/>
      </c>
      <c r="S1039" s="96">
        <f t="shared" si="204"/>
        <v>1</v>
      </c>
      <c r="T1039" s="96" t="str">
        <f t="shared" si="198"/>
        <v/>
      </c>
      <c r="U1039" s="96">
        <f t="shared" si="199"/>
        <v>0</v>
      </c>
      <c r="V1039" s="96" t="str">
        <f t="shared" si="200"/>
        <v/>
      </c>
      <c r="W1039" s="97" t="str">
        <f t="shared" si="201"/>
        <v/>
      </c>
      <c r="X1039" s="96">
        <f t="shared" si="202"/>
        <v>0</v>
      </c>
      <c r="Y1039" s="96" t="str">
        <f t="shared" si="207"/>
        <v/>
      </c>
      <c r="Z1039" s="96" t="str">
        <f t="shared" si="205"/>
        <v>年0月</v>
      </c>
      <c r="AA1039" s="96">
        <f t="shared" si="196"/>
        <v>2000</v>
      </c>
      <c r="AB1039" s="96">
        <f t="shared" si="206"/>
        <v>2000</v>
      </c>
      <c r="AC1039" s="96"/>
      <c r="AD1039" s="96"/>
    </row>
    <row r="1040" spans="1:30" ht="18.75" customHeight="1">
      <c r="A1040" s="62"/>
      <c r="B1040" s="23" t="str">
        <f>IFERROR(VLOOKUP($A1040,②利用者名簿!$A:$D,2,0),"")</f>
        <v/>
      </c>
      <c r="C1040" s="108" t="str">
        <f>IF(D1040=0,"",IF(D1040&gt;3,①基本情報!$B$5,①基本情報!$B$5+1))</f>
        <v/>
      </c>
      <c r="D1040" s="65"/>
      <c r="E1040" s="65"/>
      <c r="F1040" s="35" t="str">
        <f t="shared" si="197"/>
        <v>//</v>
      </c>
      <c r="G1040" s="62"/>
      <c r="H1040" s="62"/>
      <c r="I1040" s="23" t="str">
        <f t="shared" si="203"/>
        <v/>
      </c>
      <c r="J1040" s="62"/>
      <c r="K1040" s="64"/>
      <c r="L1040" s="64"/>
      <c r="M1040" s="62"/>
      <c r="N1040" s="23" t="str">
        <f>IFERROR(VLOOKUP($A1040,②利用者名簿!$A:$D,3,0),"")</f>
        <v/>
      </c>
      <c r="O1040" s="39" t="str">
        <f>IFERROR(2*①基本情報!$B$12*③入力シート!I1040,"")</f>
        <v/>
      </c>
      <c r="P1040" s="39" t="str">
        <f>IFERROR(N1040*③入力シート!I1040,"")</f>
        <v/>
      </c>
      <c r="Q1040" s="23" t="str">
        <f>IFERROR(VLOOKUP($A1040,②利用者名簿!$A:$D,4,0),"")</f>
        <v/>
      </c>
      <c r="S1040" s="96">
        <f t="shared" si="204"/>
        <v>1</v>
      </c>
      <c r="T1040" s="96" t="str">
        <f t="shared" si="198"/>
        <v/>
      </c>
      <c r="U1040" s="96">
        <f t="shared" si="199"/>
        <v>0</v>
      </c>
      <c r="V1040" s="96" t="str">
        <f t="shared" si="200"/>
        <v/>
      </c>
      <c r="W1040" s="97" t="str">
        <f t="shared" si="201"/>
        <v/>
      </c>
      <c r="X1040" s="96">
        <f t="shared" si="202"/>
        <v>0</v>
      </c>
      <c r="Y1040" s="96" t="str">
        <f t="shared" si="207"/>
        <v/>
      </c>
      <c r="Z1040" s="96" t="str">
        <f t="shared" si="205"/>
        <v>年0月</v>
      </c>
      <c r="AA1040" s="96">
        <f t="shared" si="196"/>
        <v>2000</v>
      </c>
      <c r="AB1040" s="96">
        <f t="shared" si="206"/>
        <v>2000</v>
      </c>
      <c r="AC1040" s="96"/>
      <c r="AD1040" s="96"/>
    </row>
    <row r="1041" spans="1:30" ht="18.75" customHeight="1">
      <c r="A1041" s="62"/>
      <c r="B1041" s="23" t="str">
        <f>IFERROR(VLOOKUP($A1041,②利用者名簿!$A:$D,2,0),"")</f>
        <v/>
      </c>
      <c r="C1041" s="108" t="str">
        <f>IF(D1041=0,"",IF(D1041&gt;3,①基本情報!$B$5,①基本情報!$B$5+1))</f>
        <v/>
      </c>
      <c r="D1041" s="65"/>
      <c r="E1041" s="65"/>
      <c r="F1041" s="35" t="str">
        <f t="shared" si="197"/>
        <v>//</v>
      </c>
      <c r="G1041" s="62"/>
      <c r="H1041" s="62"/>
      <c r="I1041" s="23" t="str">
        <f t="shared" si="203"/>
        <v/>
      </c>
      <c r="J1041" s="62"/>
      <c r="K1041" s="64"/>
      <c r="L1041" s="64"/>
      <c r="M1041" s="62"/>
      <c r="N1041" s="23" t="str">
        <f>IFERROR(VLOOKUP($A1041,②利用者名簿!$A:$D,3,0),"")</f>
        <v/>
      </c>
      <c r="O1041" s="39" t="str">
        <f>IFERROR(2*①基本情報!$B$12*③入力シート!I1041,"")</f>
        <v/>
      </c>
      <c r="P1041" s="39" t="str">
        <f>IFERROR(N1041*③入力シート!I1041,"")</f>
        <v/>
      </c>
      <c r="Q1041" s="23" t="str">
        <f>IFERROR(VLOOKUP($A1041,②利用者名簿!$A:$D,4,0),"")</f>
        <v/>
      </c>
      <c r="S1041" s="96">
        <f t="shared" si="204"/>
        <v>1</v>
      </c>
      <c r="T1041" s="96" t="str">
        <f t="shared" si="198"/>
        <v/>
      </c>
      <c r="U1041" s="96">
        <f t="shared" si="199"/>
        <v>0</v>
      </c>
      <c r="V1041" s="96" t="str">
        <f t="shared" si="200"/>
        <v/>
      </c>
      <c r="W1041" s="97" t="str">
        <f t="shared" si="201"/>
        <v/>
      </c>
      <c r="X1041" s="96">
        <f t="shared" si="202"/>
        <v>0</v>
      </c>
      <c r="Y1041" s="96" t="str">
        <f t="shared" si="207"/>
        <v/>
      </c>
      <c r="Z1041" s="96" t="str">
        <f t="shared" si="205"/>
        <v>年0月</v>
      </c>
      <c r="AA1041" s="96">
        <f t="shared" si="196"/>
        <v>2000</v>
      </c>
      <c r="AB1041" s="96">
        <f t="shared" si="206"/>
        <v>2000</v>
      </c>
      <c r="AC1041" s="96"/>
      <c r="AD1041" s="96"/>
    </row>
    <row r="1042" spans="1:30" ht="18.75" customHeight="1">
      <c r="A1042" s="62"/>
      <c r="B1042" s="23" t="str">
        <f>IFERROR(VLOOKUP($A1042,②利用者名簿!$A:$D,2,0),"")</f>
        <v/>
      </c>
      <c r="C1042" s="108" t="str">
        <f>IF(D1042=0,"",IF(D1042&gt;3,①基本情報!$B$5,①基本情報!$B$5+1))</f>
        <v/>
      </c>
      <c r="D1042" s="65"/>
      <c r="E1042" s="65"/>
      <c r="F1042" s="35" t="str">
        <f t="shared" si="197"/>
        <v>//</v>
      </c>
      <c r="G1042" s="62"/>
      <c r="H1042" s="62"/>
      <c r="I1042" s="23" t="str">
        <f t="shared" si="203"/>
        <v/>
      </c>
      <c r="J1042" s="62"/>
      <c r="K1042" s="64"/>
      <c r="L1042" s="64"/>
      <c r="M1042" s="62"/>
      <c r="N1042" s="23" t="str">
        <f>IFERROR(VLOOKUP($A1042,②利用者名簿!$A:$D,3,0),"")</f>
        <v/>
      </c>
      <c r="O1042" s="39" t="str">
        <f>IFERROR(2*①基本情報!$B$12*③入力シート!I1042,"")</f>
        <v/>
      </c>
      <c r="P1042" s="39" t="str">
        <f>IFERROR(N1042*③入力シート!I1042,"")</f>
        <v/>
      </c>
      <c r="Q1042" s="23" t="str">
        <f>IFERROR(VLOOKUP($A1042,②利用者名簿!$A:$D,4,0),"")</f>
        <v/>
      </c>
      <c r="S1042" s="96">
        <f t="shared" si="204"/>
        <v>1</v>
      </c>
      <c r="T1042" s="96" t="str">
        <f t="shared" si="198"/>
        <v/>
      </c>
      <c r="U1042" s="96">
        <f t="shared" si="199"/>
        <v>0</v>
      </c>
      <c r="V1042" s="96" t="str">
        <f t="shared" si="200"/>
        <v/>
      </c>
      <c r="W1042" s="97" t="str">
        <f t="shared" si="201"/>
        <v/>
      </c>
      <c r="X1042" s="96">
        <f t="shared" si="202"/>
        <v>0</v>
      </c>
      <c r="Y1042" s="96" t="str">
        <f t="shared" si="207"/>
        <v/>
      </c>
      <c r="Z1042" s="96" t="str">
        <f t="shared" si="205"/>
        <v>年0月</v>
      </c>
      <c r="AA1042" s="96">
        <f t="shared" si="196"/>
        <v>2000</v>
      </c>
      <c r="AB1042" s="96">
        <f t="shared" si="206"/>
        <v>2000</v>
      </c>
      <c r="AC1042" s="96"/>
      <c r="AD1042" s="96"/>
    </row>
    <row r="1043" spans="1:30" ht="18.75" customHeight="1">
      <c r="A1043" s="62"/>
      <c r="B1043" s="23" t="str">
        <f>IFERROR(VLOOKUP($A1043,②利用者名簿!$A:$D,2,0),"")</f>
        <v/>
      </c>
      <c r="C1043" s="108" t="str">
        <f>IF(D1043=0,"",IF(D1043&gt;3,①基本情報!$B$5,①基本情報!$B$5+1))</f>
        <v/>
      </c>
      <c r="D1043" s="65"/>
      <c r="E1043" s="65"/>
      <c r="F1043" s="35" t="str">
        <f t="shared" si="197"/>
        <v>//</v>
      </c>
      <c r="G1043" s="62"/>
      <c r="H1043" s="62"/>
      <c r="I1043" s="23" t="str">
        <f t="shared" si="203"/>
        <v/>
      </c>
      <c r="J1043" s="62"/>
      <c r="K1043" s="64"/>
      <c r="L1043" s="64"/>
      <c r="M1043" s="62"/>
      <c r="N1043" s="23" t="str">
        <f>IFERROR(VLOOKUP($A1043,②利用者名簿!$A:$D,3,0),"")</f>
        <v/>
      </c>
      <c r="O1043" s="39" t="str">
        <f>IFERROR(2*①基本情報!$B$12*③入力シート!I1043,"")</f>
        <v/>
      </c>
      <c r="P1043" s="39" t="str">
        <f>IFERROR(N1043*③入力シート!I1043,"")</f>
        <v/>
      </c>
      <c r="Q1043" s="23" t="str">
        <f>IFERROR(VLOOKUP($A1043,②利用者名簿!$A:$D,4,0),"")</f>
        <v/>
      </c>
      <c r="S1043" s="96">
        <f t="shared" si="204"/>
        <v>1</v>
      </c>
      <c r="T1043" s="96" t="str">
        <f t="shared" si="198"/>
        <v/>
      </c>
      <c r="U1043" s="96">
        <f t="shared" si="199"/>
        <v>0</v>
      </c>
      <c r="V1043" s="96" t="str">
        <f t="shared" si="200"/>
        <v/>
      </c>
      <c r="W1043" s="97" t="str">
        <f t="shared" si="201"/>
        <v/>
      </c>
      <c r="X1043" s="96">
        <f t="shared" si="202"/>
        <v>0</v>
      </c>
      <c r="Y1043" s="96" t="str">
        <f t="shared" si="207"/>
        <v/>
      </c>
      <c r="Z1043" s="96" t="str">
        <f t="shared" si="205"/>
        <v>年0月</v>
      </c>
      <c r="AA1043" s="96">
        <f t="shared" si="196"/>
        <v>2000</v>
      </c>
      <c r="AB1043" s="96">
        <f t="shared" si="206"/>
        <v>2000</v>
      </c>
      <c r="AC1043" s="96"/>
      <c r="AD1043" s="96"/>
    </row>
    <row r="1044" spans="1:30" ht="18.75" customHeight="1">
      <c r="A1044" s="62"/>
      <c r="B1044" s="23" t="str">
        <f>IFERROR(VLOOKUP($A1044,②利用者名簿!$A:$D,2,0),"")</f>
        <v/>
      </c>
      <c r="C1044" s="108" t="str">
        <f>IF(D1044=0,"",IF(D1044&gt;3,①基本情報!$B$5,①基本情報!$B$5+1))</f>
        <v/>
      </c>
      <c r="D1044" s="65"/>
      <c r="E1044" s="65"/>
      <c r="F1044" s="35" t="str">
        <f t="shared" si="197"/>
        <v>//</v>
      </c>
      <c r="G1044" s="62"/>
      <c r="H1044" s="62"/>
      <c r="I1044" s="23" t="str">
        <f t="shared" si="203"/>
        <v/>
      </c>
      <c r="J1044" s="62"/>
      <c r="K1044" s="64"/>
      <c r="L1044" s="64"/>
      <c r="M1044" s="62"/>
      <c r="N1044" s="23" t="str">
        <f>IFERROR(VLOOKUP($A1044,②利用者名簿!$A:$D,3,0),"")</f>
        <v/>
      </c>
      <c r="O1044" s="39" t="str">
        <f>IFERROR(2*①基本情報!$B$12*③入力シート!I1044,"")</f>
        <v/>
      </c>
      <c r="P1044" s="39" t="str">
        <f>IFERROR(N1044*③入力シート!I1044,"")</f>
        <v/>
      </c>
      <c r="Q1044" s="23" t="str">
        <f>IFERROR(VLOOKUP($A1044,②利用者名簿!$A:$D,4,0),"")</f>
        <v/>
      </c>
      <c r="S1044" s="96">
        <f t="shared" si="204"/>
        <v>1</v>
      </c>
      <c r="T1044" s="96" t="str">
        <f t="shared" si="198"/>
        <v/>
      </c>
      <c r="U1044" s="96">
        <f t="shared" si="199"/>
        <v>0</v>
      </c>
      <c r="V1044" s="96" t="str">
        <f t="shared" si="200"/>
        <v/>
      </c>
      <c r="W1044" s="97" t="str">
        <f t="shared" si="201"/>
        <v/>
      </c>
      <c r="X1044" s="96">
        <f t="shared" si="202"/>
        <v>0</v>
      </c>
      <c r="Y1044" s="96" t="str">
        <f t="shared" si="207"/>
        <v/>
      </c>
      <c r="Z1044" s="96" t="str">
        <f t="shared" si="205"/>
        <v>年0月</v>
      </c>
      <c r="AA1044" s="96">
        <f t="shared" si="196"/>
        <v>2000</v>
      </c>
      <c r="AB1044" s="96">
        <f t="shared" si="206"/>
        <v>2000</v>
      </c>
      <c r="AC1044" s="96"/>
      <c r="AD1044" s="96"/>
    </row>
    <row r="1045" spans="1:30" ht="18.75" customHeight="1">
      <c r="A1045" s="62"/>
      <c r="B1045" s="23" t="str">
        <f>IFERROR(VLOOKUP($A1045,②利用者名簿!$A:$D,2,0),"")</f>
        <v/>
      </c>
      <c r="C1045" s="108" t="str">
        <f>IF(D1045=0,"",IF(D1045&gt;3,①基本情報!$B$5,①基本情報!$B$5+1))</f>
        <v/>
      </c>
      <c r="D1045" s="65"/>
      <c r="E1045" s="65"/>
      <c r="F1045" s="35" t="str">
        <f t="shared" si="197"/>
        <v>//</v>
      </c>
      <c r="G1045" s="62"/>
      <c r="H1045" s="62"/>
      <c r="I1045" s="23" t="str">
        <f t="shared" si="203"/>
        <v/>
      </c>
      <c r="J1045" s="62"/>
      <c r="K1045" s="64"/>
      <c r="L1045" s="64"/>
      <c r="M1045" s="62"/>
      <c r="N1045" s="23" t="str">
        <f>IFERROR(VLOOKUP($A1045,②利用者名簿!$A:$D,3,0),"")</f>
        <v/>
      </c>
      <c r="O1045" s="39" t="str">
        <f>IFERROR(2*①基本情報!$B$12*③入力シート!I1045,"")</f>
        <v/>
      </c>
      <c r="P1045" s="39" t="str">
        <f>IFERROR(N1045*③入力シート!I1045,"")</f>
        <v/>
      </c>
      <c r="Q1045" s="23" t="str">
        <f>IFERROR(VLOOKUP($A1045,②利用者名簿!$A:$D,4,0),"")</f>
        <v/>
      </c>
      <c r="S1045" s="96">
        <f t="shared" si="204"/>
        <v>1</v>
      </c>
      <c r="T1045" s="96" t="str">
        <f t="shared" si="198"/>
        <v/>
      </c>
      <c r="U1045" s="96">
        <f t="shared" si="199"/>
        <v>0</v>
      </c>
      <c r="V1045" s="96" t="str">
        <f t="shared" si="200"/>
        <v/>
      </c>
      <c r="W1045" s="97" t="str">
        <f t="shared" si="201"/>
        <v/>
      </c>
      <c r="X1045" s="96">
        <f t="shared" si="202"/>
        <v>0</v>
      </c>
      <c r="Y1045" s="96" t="str">
        <f t="shared" si="207"/>
        <v/>
      </c>
      <c r="Z1045" s="96" t="str">
        <f t="shared" si="205"/>
        <v>年0月</v>
      </c>
      <c r="AA1045" s="96">
        <f t="shared" si="196"/>
        <v>2000</v>
      </c>
      <c r="AB1045" s="96">
        <f t="shared" si="206"/>
        <v>2000</v>
      </c>
      <c r="AC1045" s="96"/>
      <c r="AD1045" s="96"/>
    </row>
    <row r="1046" spans="1:30" ht="18.75" customHeight="1">
      <c r="A1046" s="62"/>
      <c r="B1046" s="23" t="str">
        <f>IFERROR(VLOOKUP($A1046,②利用者名簿!$A:$D,2,0),"")</f>
        <v/>
      </c>
      <c r="C1046" s="108" t="str">
        <f>IF(D1046=0,"",IF(D1046&gt;3,①基本情報!$B$5,①基本情報!$B$5+1))</f>
        <v/>
      </c>
      <c r="D1046" s="65"/>
      <c r="E1046" s="65"/>
      <c r="F1046" s="35" t="str">
        <f t="shared" si="197"/>
        <v>//</v>
      </c>
      <c r="G1046" s="62"/>
      <c r="H1046" s="62"/>
      <c r="I1046" s="23" t="str">
        <f t="shared" si="203"/>
        <v/>
      </c>
      <c r="J1046" s="62"/>
      <c r="K1046" s="64"/>
      <c r="L1046" s="64"/>
      <c r="M1046" s="62"/>
      <c r="N1046" s="23" t="str">
        <f>IFERROR(VLOOKUP($A1046,②利用者名簿!$A:$D,3,0),"")</f>
        <v/>
      </c>
      <c r="O1046" s="39" t="str">
        <f>IFERROR(2*①基本情報!$B$12*③入力シート!I1046,"")</f>
        <v/>
      </c>
      <c r="P1046" s="39" t="str">
        <f>IFERROR(N1046*③入力シート!I1046,"")</f>
        <v/>
      </c>
      <c r="Q1046" s="23" t="str">
        <f>IFERROR(VLOOKUP($A1046,②利用者名簿!$A:$D,4,0),"")</f>
        <v/>
      </c>
      <c r="S1046" s="96">
        <f t="shared" si="204"/>
        <v>1</v>
      </c>
      <c r="T1046" s="96" t="str">
        <f t="shared" si="198"/>
        <v/>
      </c>
      <c r="U1046" s="96">
        <f t="shared" si="199"/>
        <v>0</v>
      </c>
      <c r="V1046" s="96" t="str">
        <f t="shared" si="200"/>
        <v/>
      </c>
      <c r="W1046" s="97" t="str">
        <f t="shared" si="201"/>
        <v/>
      </c>
      <c r="X1046" s="96">
        <f t="shared" si="202"/>
        <v>0</v>
      </c>
      <c r="Y1046" s="96" t="str">
        <f t="shared" si="207"/>
        <v/>
      </c>
      <c r="Z1046" s="96" t="str">
        <f t="shared" si="205"/>
        <v>年0月</v>
      </c>
      <c r="AA1046" s="96">
        <f t="shared" si="196"/>
        <v>2000</v>
      </c>
      <c r="AB1046" s="96">
        <f t="shared" si="206"/>
        <v>2000</v>
      </c>
      <c r="AC1046" s="96"/>
      <c r="AD1046" s="96"/>
    </row>
    <row r="1047" spans="1:30" ht="18.75" customHeight="1">
      <c r="A1047" s="62"/>
      <c r="B1047" s="23" t="str">
        <f>IFERROR(VLOOKUP($A1047,②利用者名簿!$A:$D,2,0),"")</f>
        <v/>
      </c>
      <c r="C1047" s="108" t="str">
        <f>IF(D1047=0,"",IF(D1047&gt;3,①基本情報!$B$5,①基本情報!$B$5+1))</f>
        <v/>
      </c>
      <c r="D1047" s="65"/>
      <c r="E1047" s="65"/>
      <c r="F1047" s="35" t="str">
        <f t="shared" si="197"/>
        <v>//</v>
      </c>
      <c r="G1047" s="62"/>
      <c r="H1047" s="62"/>
      <c r="I1047" s="23" t="str">
        <f t="shared" si="203"/>
        <v/>
      </c>
      <c r="J1047" s="62"/>
      <c r="K1047" s="64"/>
      <c r="L1047" s="64"/>
      <c r="M1047" s="62"/>
      <c r="N1047" s="23" t="str">
        <f>IFERROR(VLOOKUP($A1047,②利用者名簿!$A:$D,3,0),"")</f>
        <v/>
      </c>
      <c r="O1047" s="39" t="str">
        <f>IFERROR(2*①基本情報!$B$12*③入力シート!I1047,"")</f>
        <v/>
      </c>
      <c r="P1047" s="39" t="str">
        <f>IFERROR(N1047*③入力シート!I1047,"")</f>
        <v/>
      </c>
      <c r="Q1047" s="23" t="str">
        <f>IFERROR(VLOOKUP($A1047,②利用者名簿!$A:$D,4,0),"")</f>
        <v/>
      </c>
      <c r="S1047" s="96">
        <f t="shared" si="204"/>
        <v>1</v>
      </c>
      <c r="T1047" s="96" t="str">
        <f t="shared" si="198"/>
        <v/>
      </c>
      <c r="U1047" s="96">
        <f t="shared" si="199"/>
        <v>0</v>
      </c>
      <c r="V1047" s="96" t="str">
        <f t="shared" si="200"/>
        <v/>
      </c>
      <c r="W1047" s="97" t="str">
        <f t="shared" si="201"/>
        <v/>
      </c>
      <c r="X1047" s="96">
        <f t="shared" si="202"/>
        <v>0</v>
      </c>
      <c r="Y1047" s="96" t="str">
        <f t="shared" si="207"/>
        <v/>
      </c>
      <c r="Z1047" s="96" t="str">
        <f t="shared" si="205"/>
        <v>年0月</v>
      </c>
      <c r="AA1047" s="96">
        <f t="shared" si="196"/>
        <v>2000</v>
      </c>
      <c r="AB1047" s="96">
        <f t="shared" si="206"/>
        <v>2000</v>
      </c>
      <c r="AC1047" s="96"/>
      <c r="AD1047" s="96"/>
    </row>
    <row r="1048" spans="1:30" ht="18.75" customHeight="1">
      <c r="A1048" s="62"/>
      <c r="B1048" s="23" t="str">
        <f>IFERROR(VLOOKUP($A1048,②利用者名簿!$A:$D,2,0),"")</f>
        <v/>
      </c>
      <c r="C1048" s="108" t="str">
        <f>IF(D1048=0,"",IF(D1048&gt;3,①基本情報!$B$5,①基本情報!$B$5+1))</f>
        <v/>
      </c>
      <c r="D1048" s="65"/>
      <c r="E1048" s="65"/>
      <c r="F1048" s="35" t="str">
        <f t="shared" si="197"/>
        <v>//</v>
      </c>
      <c r="G1048" s="62"/>
      <c r="H1048" s="62"/>
      <c r="I1048" s="23" t="str">
        <f t="shared" si="203"/>
        <v/>
      </c>
      <c r="J1048" s="62"/>
      <c r="K1048" s="64"/>
      <c r="L1048" s="64"/>
      <c r="M1048" s="62"/>
      <c r="N1048" s="23" t="str">
        <f>IFERROR(VLOOKUP($A1048,②利用者名簿!$A:$D,3,0),"")</f>
        <v/>
      </c>
      <c r="O1048" s="39" t="str">
        <f>IFERROR(2*①基本情報!$B$12*③入力シート!I1048,"")</f>
        <v/>
      </c>
      <c r="P1048" s="39" t="str">
        <f>IFERROR(N1048*③入力シート!I1048,"")</f>
        <v/>
      </c>
      <c r="Q1048" s="23" t="str">
        <f>IFERROR(VLOOKUP($A1048,②利用者名簿!$A:$D,4,0),"")</f>
        <v/>
      </c>
      <c r="S1048" s="96">
        <f t="shared" si="204"/>
        <v>1</v>
      </c>
      <c r="T1048" s="96" t="str">
        <f t="shared" si="198"/>
        <v/>
      </c>
      <c r="U1048" s="96">
        <f t="shared" si="199"/>
        <v>0</v>
      </c>
      <c r="V1048" s="96" t="str">
        <f t="shared" si="200"/>
        <v/>
      </c>
      <c r="W1048" s="97" t="str">
        <f t="shared" si="201"/>
        <v/>
      </c>
      <c r="X1048" s="96">
        <f t="shared" si="202"/>
        <v>0</v>
      </c>
      <c r="Y1048" s="96" t="str">
        <f t="shared" si="207"/>
        <v/>
      </c>
      <c r="Z1048" s="96" t="str">
        <f t="shared" si="205"/>
        <v>年0月</v>
      </c>
      <c r="AA1048" s="96">
        <f t="shared" si="196"/>
        <v>2000</v>
      </c>
      <c r="AB1048" s="96">
        <f t="shared" si="206"/>
        <v>2000</v>
      </c>
      <c r="AC1048" s="96"/>
      <c r="AD1048" s="96"/>
    </row>
    <row r="1049" spans="1:30" ht="18.75" customHeight="1">
      <c r="A1049" s="62"/>
      <c r="B1049" s="23" t="str">
        <f>IFERROR(VLOOKUP($A1049,②利用者名簿!$A:$D,2,0),"")</f>
        <v/>
      </c>
      <c r="C1049" s="108" t="str">
        <f>IF(D1049=0,"",IF(D1049&gt;3,①基本情報!$B$5,①基本情報!$B$5+1))</f>
        <v/>
      </c>
      <c r="D1049" s="65"/>
      <c r="E1049" s="65"/>
      <c r="F1049" s="35" t="str">
        <f t="shared" si="197"/>
        <v>//</v>
      </c>
      <c r="G1049" s="62"/>
      <c r="H1049" s="62"/>
      <c r="I1049" s="23" t="str">
        <f t="shared" si="203"/>
        <v/>
      </c>
      <c r="J1049" s="62"/>
      <c r="K1049" s="64"/>
      <c r="L1049" s="64"/>
      <c r="M1049" s="62"/>
      <c r="N1049" s="23" t="str">
        <f>IFERROR(VLOOKUP($A1049,②利用者名簿!$A:$D,3,0),"")</f>
        <v/>
      </c>
      <c r="O1049" s="39" t="str">
        <f>IFERROR(2*①基本情報!$B$12*③入力シート!I1049,"")</f>
        <v/>
      </c>
      <c r="P1049" s="39" t="str">
        <f>IFERROR(N1049*③入力シート!I1049,"")</f>
        <v/>
      </c>
      <c r="Q1049" s="23" t="str">
        <f>IFERROR(VLOOKUP($A1049,②利用者名簿!$A:$D,4,0),"")</f>
        <v/>
      </c>
      <c r="S1049" s="96">
        <f t="shared" si="204"/>
        <v>1</v>
      </c>
      <c r="T1049" s="96" t="str">
        <f t="shared" si="198"/>
        <v/>
      </c>
      <c r="U1049" s="96">
        <f t="shared" si="199"/>
        <v>0</v>
      </c>
      <c r="V1049" s="96" t="str">
        <f t="shared" si="200"/>
        <v/>
      </c>
      <c r="W1049" s="97" t="str">
        <f t="shared" si="201"/>
        <v/>
      </c>
      <c r="X1049" s="96">
        <f t="shared" si="202"/>
        <v>0</v>
      </c>
      <c r="Y1049" s="96" t="str">
        <f t="shared" si="207"/>
        <v/>
      </c>
      <c r="Z1049" s="96" t="str">
        <f t="shared" si="205"/>
        <v>年0月</v>
      </c>
      <c r="AA1049" s="96">
        <f t="shared" si="196"/>
        <v>2000</v>
      </c>
      <c r="AB1049" s="96">
        <f t="shared" si="206"/>
        <v>2000</v>
      </c>
      <c r="AC1049" s="96"/>
      <c r="AD1049" s="96"/>
    </row>
    <row r="1050" spans="1:30" ht="18.75" customHeight="1">
      <c r="A1050" s="62"/>
      <c r="B1050" s="23" t="str">
        <f>IFERROR(VLOOKUP($A1050,②利用者名簿!$A:$D,2,0),"")</f>
        <v/>
      </c>
      <c r="C1050" s="108" t="str">
        <f>IF(D1050=0,"",IF(D1050&gt;3,①基本情報!$B$5,①基本情報!$B$5+1))</f>
        <v/>
      </c>
      <c r="D1050" s="65"/>
      <c r="E1050" s="65"/>
      <c r="F1050" s="35" t="str">
        <f t="shared" si="197"/>
        <v>//</v>
      </c>
      <c r="G1050" s="62"/>
      <c r="H1050" s="62"/>
      <c r="I1050" s="23" t="str">
        <f t="shared" si="203"/>
        <v/>
      </c>
      <c r="J1050" s="62"/>
      <c r="K1050" s="64"/>
      <c r="L1050" s="64"/>
      <c r="M1050" s="62"/>
      <c r="N1050" s="23" t="str">
        <f>IFERROR(VLOOKUP($A1050,②利用者名簿!$A:$D,3,0),"")</f>
        <v/>
      </c>
      <c r="O1050" s="39" t="str">
        <f>IFERROR(2*①基本情報!$B$12*③入力シート!I1050,"")</f>
        <v/>
      </c>
      <c r="P1050" s="39" t="str">
        <f>IFERROR(N1050*③入力シート!I1050,"")</f>
        <v/>
      </c>
      <c r="Q1050" s="23" t="str">
        <f>IFERROR(VLOOKUP($A1050,②利用者名簿!$A:$D,4,0),"")</f>
        <v/>
      </c>
      <c r="S1050" s="96">
        <f t="shared" si="204"/>
        <v>1</v>
      </c>
      <c r="T1050" s="96" t="str">
        <f t="shared" si="198"/>
        <v/>
      </c>
      <c r="U1050" s="96">
        <f t="shared" si="199"/>
        <v>0</v>
      </c>
      <c r="V1050" s="96" t="str">
        <f t="shared" si="200"/>
        <v/>
      </c>
      <c r="W1050" s="97" t="str">
        <f t="shared" si="201"/>
        <v/>
      </c>
      <c r="X1050" s="96">
        <f t="shared" si="202"/>
        <v>0</v>
      </c>
      <c r="Y1050" s="96" t="str">
        <f t="shared" si="207"/>
        <v/>
      </c>
      <c r="Z1050" s="96" t="str">
        <f t="shared" si="205"/>
        <v>年0月</v>
      </c>
      <c r="AA1050" s="96">
        <f t="shared" ref="AA1050:AA1113" si="208">COUNTIF($T$5:$T$2004,T1050)</f>
        <v>2000</v>
      </c>
      <c r="AB1050" s="96">
        <f t="shared" si="206"/>
        <v>2000</v>
      </c>
      <c r="AC1050" s="96"/>
      <c r="AD1050" s="96"/>
    </row>
    <row r="1051" spans="1:30" ht="18.75" customHeight="1">
      <c r="A1051" s="62"/>
      <c r="B1051" s="23" t="str">
        <f>IFERROR(VLOOKUP($A1051,②利用者名簿!$A:$D,2,0),"")</f>
        <v/>
      </c>
      <c r="C1051" s="108" t="str">
        <f>IF(D1051=0,"",IF(D1051&gt;3,①基本情報!$B$5,①基本情報!$B$5+1))</f>
        <v/>
      </c>
      <c r="D1051" s="65"/>
      <c r="E1051" s="65"/>
      <c r="F1051" s="35" t="str">
        <f t="shared" si="197"/>
        <v>//</v>
      </c>
      <c r="G1051" s="62"/>
      <c r="H1051" s="62"/>
      <c r="I1051" s="23" t="str">
        <f t="shared" si="203"/>
        <v/>
      </c>
      <c r="J1051" s="62"/>
      <c r="K1051" s="64"/>
      <c r="L1051" s="64"/>
      <c r="M1051" s="62"/>
      <c r="N1051" s="23" t="str">
        <f>IFERROR(VLOOKUP($A1051,②利用者名簿!$A:$D,3,0),"")</f>
        <v/>
      </c>
      <c r="O1051" s="39" t="str">
        <f>IFERROR(2*①基本情報!$B$12*③入力シート!I1051,"")</f>
        <v/>
      </c>
      <c r="P1051" s="39" t="str">
        <f>IFERROR(N1051*③入力シート!I1051,"")</f>
        <v/>
      </c>
      <c r="Q1051" s="23" t="str">
        <f>IFERROR(VLOOKUP($A1051,②利用者名簿!$A:$D,4,0),"")</f>
        <v/>
      </c>
      <c r="S1051" s="96">
        <f t="shared" si="204"/>
        <v>1</v>
      </c>
      <c r="T1051" s="96" t="str">
        <f t="shared" si="198"/>
        <v/>
      </c>
      <c r="U1051" s="96">
        <f t="shared" si="199"/>
        <v>0</v>
      </c>
      <c r="V1051" s="96" t="str">
        <f t="shared" si="200"/>
        <v/>
      </c>
      <c r="W1051" s="97" t="str">
        <f t="shared" si="201"/>
        <v/>
      </c>
      <c r="X1051" s="96">
        <f t="shared" si="202"/>
        <v>0</v>
      </c>
      <c r="Y1051" s="96" t="str">
        <f t="shared" si="207"/>
        <v/>
      </c>
      <c r="Z1051" s="96" t="str">
        <f t="shared" si="205"/>
        <v>年0月</v>
      </c>
      <c r="AA1051" s="96">
        <f t="shared" si="208"/>
        <v>2000</v>
      </c>
      <c r="AB1051" s="96">
        <f t="shared" si="206"/>
        <v>2000</v>
      </c>
      <c r="AC1051" s="96"/>
      <c r="AD1051" s="96"/>
    </row>
    <row r="1052" spans="1:30" ht="18.75" customHeight="1">
      <c r="A1052" s="62"/>
      <c r="B1052" s="23" t="str">
        <f>IFERROR(VLOOKUP($A1052,②利用者名簿!$A:$D,2,0),"")</f>
        <v/>
      </c>
      <c r="C1052" s="108" t="str">
        <f>IF(D1052=0,"",IF(D1052&gt;3,①基本情報!$B$5,①基本情報!$B$5+1))</f>
        <v/>
      </c>
      <c r="D1052" s="65"/>
      <c r="E1052" s="65"/>
      <c r="F1052" s="35" t="str">
        <f t="shared" si="197"/>
        <v>//</v>
      </c>
      <c r="G1052" s="62"/>
      <c r="H1052" s="62"/>
      <c r="I1052" s="23" t="str">
        <f t="shared" si="203"/>
        <v/>
      </c>
      <c r="J1052" s="62"/>
      <c r="K1052" s="64"/>
      <c r="L1052" s="64"/>
      <c r="M1052" s="62"/>
      <c r="N1052" s="23" t="str">
        <f>IFERROR(VLOOKUP($A1052,②利用者名簿!$A:$D,3,0),"")</f>
        <v/>
      </c>
      <c r="O1052" s="39" t="str">
        <f>IFERROR(2*①基本情報!$B$12*③入力シート!I1052,"")</f>
        <v/>
      </c>
      <c r="P1052" s="39" t="str">
        <f>IFERROR(N1052*③入力シート!I1052,"")</f>
        <v/>
      </c>
      <c r="Q1052" s="23" t="str">
        <f>IFERROR(VLOOKUP($A1052,②利用者名簿!$A:$D,4,0),"")</f>
        <v/>
      </c>
      <c r="S1052" s="96">
        <f t="shared" si="204"/>
        <v>1</v>
      </c>
      <c r="T1052" s="96" t="str">
        <f t="shared" si="198"/>
        <v/>
      </c>
      <c r="U1052" s="96">
        <f t="shared" si="199"/>
        <v>0</v>
      </c>
      <c r="V1052" s="96" t="str">
        <f t="shared" si="200"/>
        <v/>
      </c>
      <c r="W1052" s="97" t="str">
        <f t="shared" si="201"/>
        <v/>
      </c>
      <c r="X1052" s="96">
        <f t="shared" si="202"/>
        <v>0</v>
      </c>
      <c r="Y1052" s="96" t="str">
        <f t="shared" si="207"/>
        <v/>
      </c>
      <c r="Z1052" s="96" t="str">
        <f t="shared" si="205"/>
        <v>年0月</v>
      </c>
      <c r="AA1052" s="96">
        <f t="shared" si="208"/>
        <v>2000</v>
      </c>
      <c r="AB1052" s="96">
        <f t="shared" si="206"/>
        <v>2000</v>
      </c>
      <c r="AC1052" s="96"/>
      <c r="AD1052" s="96"/>
    </row>
    <row r="1053" spans="1:30" ht="18.75" customHeight="1">
      <c r="A1053" s="62"/>
      <c r="B1053" s="23" t="str">
        <f>IFERROR(VLOOKUP($A1053,②利用者名簿!$A:$D,2,0),"")</f>
        <v/>
      </c>
      <c r="C1053" s="108" t="str">
        <f>IF(D1053=0,"",IF(D1053&gt;3,①基本情報!$B$5,①基本情報!$B$5+1))</f>
        <v/>
      </c>
      <c r="D1053" s="65"/>
      <c r="E1053" s="65"/>
      <c r="F1053" s="35" t="str">
        <f t="shared" si="197"/>
        <v>//</v>
      </c>
      <c r="G1053" s="62"/>
      <c r="H1053" s="62"/>
      <c r="I1053" s="23" t="str">
        <f t="shared" si="203"/>
        <v/>
      </c>
      <c r="J1053" s="62"/>
      <c r="K1053" s="64"/>
      <c r="L1053" s="64"/>
      <c r="M1053" s="62"/>
      <c r="N1053" s="23" t="str">
        <f>IFERROR(VLOOKUP($A1053,②利用者名簿!$A:$D,3,0),"")</f>
        <v/>
      </c>
      <c r="O1053" s="39" t="str">
        <f>IFERROR(2*①基本情報!$B$12*③入力シート!I1053,"")</f>
        <v/>
      </c>
      <c r="P1053" s="39" t="str">
        <f>IFERROR(N1053*③入力シート!I1053,"")</f>
        <v/>
      </c>
      <c r="Q1053" s="23" t="str">
        <f>IFERROR(VLOOKUP($A1053,②利用者名簿!$A:$D,4,0),"")</f>
        <v/>
      </c>
      <c r="S1053" s="96">
        <f t="shared" si="204"/>
        <v>1</v>
      </c>
      <c r="T1053" s="96" t="str">
        <f t="shared" si="198"/>
        <v/>
      </c>
      <c r="U1053" s="96">
        <f t="shared" si="199"/>
        <v>0</v>
      </c>
      <c r="V1053" s="96" t="str">
        <f t="shared" si="200"/>
        <v/>
      </c>
      <c r="W1053" s="97" t="str">
        <f t="shared" si="201"/>
        <v/>
      </c>
      <c r="X1053" s="96">
        <f t="shared" si="202"/>
        <v>0</v>
      </c>
      <c r="Y1053" s="96" t="str">
        <f t="shared" si="207"/>
        <v/>
      </c>
      <c r="Z1053" s="96" t="str">
        <f t="shared" si="205"/>
        <v>年0月</v>
      </c>
      <c r="AA1053" s="96">
        <f t="shared" si="208"/>
        <v>2000</v>
      </c>
      <c r="AB1053" s="96">
        <f t="shared" si="206"/>
        <v>2000</v>
      </c>
      <c r="AC1053" s="96"/>
      <c r="AD1053" s="96"/>
    </row>
    <row r="1054" spans="1:30" ht="18.75" customHeight="1">
      <c r="A1054" s="62"/>
      <c r="B1054" s="23" t="str">
        <f>IFERROR(VLOOKUP($A1054,②利用者名簿!$A:$D,2,0),"")</f>
        <v/>
      </c>
      <c r="C1054" s="108" t="str">
        <f>IF(D1054=0,"",IF(D1054&gt;3,①基本情報!$B$5,①基本情報!$B$5+1))</f>
        <v/>
      </c>
      <c r="D1054" s="65"/>
      <c r="E1054" s="65"/>
      <c r="F1054" s="35" t="str">
        <f t="shared" si="197"/>
        <v>//</v>
      </c>
      <c r="G1054" s="62"/>
      <c r="H1054" s="62"/>
      <c r="I1054" s="23" t="str">
        <f t="shared" si="203"/>
        <v/>
      </c>
      <c r="J1054" s="62"/>
      <c r="K1054" s="64"/>
      <c r="L1054" s="64"/>
      <c r="M1054" s="62"/>
      <c r="N1054" s="23" t="str">
        <f>IFERROR(VLOOKUP($A1054,②利用者名簿!$A:$D,3,0),"")</f>
        <v/>
      </c>
      <c r="O1054" s="39" t="str">
        <f>IFERROR(2*①基本情報!$B$12*③入力シート!I1054,"")</f>
        <v/>
      </c>
      <c r="P1054" s="39" t="str">
        <f>IFERROR(N1054*③入力シート!I1054,"")</f>
        <v/>
      </c>
      <c r="Q1054" s="23" t="str">
        <f>IFERROR(VLOOKUP($A1054,②利用者名簿!$A:$D,4,0),"")</f>
        <v/>
      </c>
      <c r="S1054" s="96">
        <f t="shared" si="204"/>
        <v>1</v>
      </c>
      <c r="T1054" s="96" t="str">
        <f t="shared" si="198"/>
        <v/>
      </c>
      <c r="U1054" s="96">
        <f t="shared" si="199"/>
        <v>0</v>
      </c>
      <c r="V1054" s="96" t="str">
        <f t="shared" si="200"/>
        <v/>
      </c>
      <c r="W1054" s="97" t="str">
        <f t="shared" si="201"/>
        <v/>
      </c>
      <c r="X1054" s="96">
        <f t="shared" si="202"/>
        <v>0</v>
      </c>
      <c r="Y1054" s="96" t="str">
        <f t="shared" si="207"/>
        <v/>
      </c>
      <c r="Z1054" s="96" t="str">
        <f t="shared" si="205"/>
        <v>年0月</v>
      </c>
      <c r="AA1054" s="96">
        <f t="shared" si="208"/>
        <v>2000</v>
      </c>
      <c r="AB1054" s="96">
        <f t="shared" si="206"/>
        <v>2000</v>
      </c>
      <c r="AC1054" s="96"/>
      <c r="AD1054" s="96"/>
    </row>
    <row r="1055" spans="1:30" ht="18.75" customHeight="1">
      <c r="A1055" s="62"/>
      <c r="B1055" s="23" t="str">
        <f>IFERROR(VLOOKUP($A1055,②利用者名簿!$A:$D,2,0),"")</f>
        <v/>
      </c>
      <c r="C1055" s="108" t="str">
        <f>IF(D1055=0,"",IF(D1055&gt;3,①基本情報!$B$5,①基本情報!$B$5+1))</f>
        <v/>
      </c>
      <c r="D1055" s="65"/>
      <c r="E1055" s="65"/>
      <c r="F1055" s="35" t="str">
        <f t="shared" si="197"/>
        <v>//</v>
      </c>
      <c r="G1055" s="62"/>
      <c r="H1055" s="62"/>
      <c r="I1055" s="23" t="str">
        <f t="shared" si="203"/>
        <v/>
      </c>
      <c r="J1055" s="62"/>
      <c r="K1055" s="64"/>
      <c r="L1055" s="64"/>
      <c r="M1055" s="62"/>
      <c r="N1055" s="23" t="str">
        <f>IFERROR(VLOOKUP($A1055,②利用者名簿!$A:$D,3,0),"")</f>
        <v/>
      </c>
      <c r="O1055" s="39" t="str">
        <f>IFERROR(2*①基本情報!$B$12*③入力シート!I1055,"")</f>
        <v/>
      </c>
      <c r="P1055" s="39" t="str">
        <f>IFERROR(N1055*③入力シート!I1055,"")</f>
        <v/>
      </c>
      <c r="Q1055" s="23" t="str">
        <f>IFERROR(VLOOKUP($A1055,②利用者名簿!$A:$D,4,0),"")</f>
        <v/>
      </c>
      <c r="S1055" s="96">
        <f t="shared" si="204"/>
        <v>1</v>
      </c>
      <c r="T1055" s="96" t="str">
        <f t="shared" si="198"/>
        <v/>
      </c>
      <c r="U1055" s="96">
        <f t="shared" si="199"/>
        <v>0</v>
      </c>
      <c r="V1055" s="96" t="str">
        <f t="shared" si="200"/>
        <v/>
      </c>
      <c r="W1055" s="97" t="str">
        <f t="shared" si="201"/>
        <v/>
      </c>
      <c r="X1055" s="96">
        <f t="shared" si="202"/>
        <v>0</v>
      </c>
      <c r="Y1055" s="96" t="str">
        <f t="shared" si="207"/>
        <v/>
      </c>
      <c r="Z1055" s="96" t="str">
        <f t="shared" si="205"/>
        <v>年0月</v>
      </c>
      <c r="AA1055" s="96">
        <f t="shared" si="208"/>
        <v>2000</v>
      </c>
      <c r="AB1055" s="96">
        <f t="shared" si="206"/>
        <v>2000</v>
      </c>
      <c r="AC1055" s="96"/>
      <c r="AD1055" s="96"/>
    </row>
    <row r="1056" spans="1:30" ht="18.75" customHeight="1">
      <c r="A1056" s="62"/>
      <c r="B1056" s="23" t="str">
        <f>IFERROR(VLOOKUP($A1056,②利用者名簿!$A:$D,2,0),"")</f>
        <v/>
      </c>
      <c r="C1056" s="108" t="str">
        <f>IF(D1056=0,"",IF(D1056&gt;3,①基本情報!$B$5,①基本情報!$B$5+1))</f>
        <v/>
      </c>
      <c r="D1056" s="65"/>
      <c r="E1056" s="65"/>
      <c r="F1056" s="35" t="str">
        <f t="shared" si="197"/>
        <v>//</v>
      </c>
      <c r="G1056" s="62"/>
      <c r="H1056" s="62"/>
      <c r="I1056" s="23" t="str">
        <f t="shared" si="203"/>
        <v/>
      </c>
      <c r="J1056" s="62"/>
      <c r="K1056" s="64"/>
      <c r="L1056" s="64"/>
      <c r="M1056" s="62"/>
      <c r="N1056" s="23" t="str">
        <f>IFERROR(VLOOKUP($A1056,②利用者名簿!$A:$D,3,0),"")</f>
        <v/>
      </c>
      <c r="O1056" s="39" t="str">
        <f>IFERROR(2*①基本情報!$B$12*③入力シート!I1056,"")</f>
        <v/>
      </c>
      <c r="P1056" s="39" t="str">
        <f>IFERROR(N1056*③入力シート!I1056,"")</f>
        <v/>
      </c>
      <c r="Q1056" s="23" t="str">
        <f>IFERROR(VLOOKUP($A1056,②利用者名簿!$A:$D,4,0),"")</f>
        <v/>
      </c>
      <c r="S1056" s="96">
        <f t="shared" si="204"/>
        <v>1</v>
      </c>
      <c r="T1056" s="96" t="str">
        <f t="shared" si="198"/>
        <v/>
      </c>
      <c r="U1056" s="96">
        <f t="shared" si="199"/>
        <v>0</v>
      </c>
      <c r="V1056" s="96" t="str">
        <f t="shared" si="200"/>
        <v/>
      </c>
      <c r="W1056" s="97" t="str">
        <f t="shared" si="201"/>
        <v/>
      </c>
      <c r="X1056" s="96">
        <f t="shared" si="202"/>
        <v>0</v>
      </c>
      <c r="Y1056" s="96" t="str">
        <f t="shared" si="207"/>
        <v/>
      </c>
      <c r="Z1056" s="96" t="str">
        <f t="shared" si="205"/>
        <v>年0月</v>
      </c>
      <c r="AA1056" s="96">
        <f t="shared" si="208"/>
        <v>2000</v>
      </c>
      <c r="AB1056" s="96">
        <f t="shared" si="206"/>
        <v>2000</v>
      </c>
      <c r="AC1056" s="96"/>
      <c r="AD1056" s="96"/>
    </row>
    <row r="1057" spans="1:30" ht="18.75" customHeight="1">
      <c r="A1057" s="62"/>
      <c r="B1057" s="23" t="str">
        <f>IFERROR(VLOOKUP($A1057,②利用者名簿!$A:$D,2,0),"")</f>
        <v/>
      </c>
      <c r="C1057" s="108" t="str">
        <f>IF(D1057=0,"",IF(D1057&gt;3,①基本情報!$B$5,①基本情報!$B$5+1))</f>
        <v/>
      </c>
      <c r="D1057" s="65"/>
      <c r="E1057" s="65"/>
      <c r="F1057" s="35" t="str">
        <f t="shared" si="197"/>
        <v>//</v>
      </c>
      <c r="G1057" s="62"/>
      <c r="H1057" s="62"/>
      <c r="I1057" s="23" t="str">
        <f t="shared" si="203"/>
        <v/>
      </c>
      <c r="J1057" s="62"/>
      <c r="K1057" s="64"/>
      <c r="L1057" s="64"/>
      <c r="M1057" s="62"/>
      <c r="N1057" s="23" t="str">
        <f>IFERROR(VLOOKUP($A1057,②利用者名簿!$A:$D,3,0),"")</f>
        <v/>
      </c>
      <c r="O1057" s="39" t="str">
        <f>IFERROR(2*①基本情報!$B$12*③入力シート!I1057,"")</f>
        <v/>
      </c>
      <c r="P1057" s="39" t="str">
        <f>IFERROR(N1057*③入力シート!I1057,"")</f>
        <v/>
      </c>
      <c r="Q1057" s="23" t="str">
        <f>IFERROR(VLOOKUP($A1057,②利用者名簿!$A:$D,4,0),"")</f>
        <v/>
      </c>
      <c r="S1057" s="96">
        <f t="shared" si="204"/>
        <v>1</v>
      </c>
      <c r="T1057" s="96" t="str">
        <f t="shared" si="198"/>
        <v/>
      </c>
      <c r="U1057" s="96">
        <f t="shared" si="199"/>
        <v>0</v>
      </c>
      <c r="V1057" s="96" t="str">
        <f t="shared" si="200"/>
        <v/>
      </c>
      <c r="W1057" s="97" t="str">
        <f t="shared" si="201"/>
        <v/>
      </c>
      <c r="X1057" s="96">
        <f t="shared" si="202"/>
        <v>0</v>
      </c>
      <c r="Y1057" s="96" t="str">
        <f t="shared" si="207"/>
        <v/>
      </c>
      <c r="Z1057" s="96" t="str">
        <f t="shared" si="205"/>
        <v>年0月</v>
      </c>
      <c r="AA1057" s="96">
        <f t="shared" si="208"/>
        <v>2000</v>
      </c>
      <c r="AB1057" s="96">
        <f t="shared" si="206"/>
        <v>2000</v>
      </c>
      <c r="AC1057" s="96"/>
      <c r="AD1057" s="96"/>
    </row>
    <row r="1058" spans="1:30" ht="18.75" customHeight="1">
      <c r="A1058" s="62"/>
      <c r="B1058" s="23" t="str">
        <f>IFERROR(VLOOKUP($A1058,②利用者名簿!$A:$D,2,0),"")</f>
        <v/>
      </c>
      <c r="C1058" s="108" t="str">
        <f>IF(D1058=0,"",IF(D1058&gt;3,①基本情報!$B$5,①基本情報!$B$5+1))</f>
        <v/>
      </c>
      <c r="D1058" s="65"/>
      <c r="E1058" s="65"/>
      <c r="F1058" s="35" t="str">
        <f t="shared" si="197"/>
        <v>//</v>
      </c>
      <c r="G1058" s="62"/>
      <c r="H1058" s="62"/>
      <c r="I1058" s="23" t="str">
        <f t="shared" si="203"/>
        <v/>
      </c>
      <c r="J1058" s="62"/>
      <c r="K1058" s="64"/>
      <c r="L1058" s="64"/>
      <c r="M1058" s="62"/>
      <c r="N1058" s="23" t="str">
        <f>IFERROR(VLOOKUP($A1058,②利用者名簿!$A:$D,3,0),"")</f>
        <v/>
      </c>
      <c r="O1058" s="39" t="str">
        <f>IFERROR(2*①基本情報!$B$12*③入力シート!I1058,"")</f>
        <v/>
      </c>
      <c r="P1058" s="39" t="str">
        <f>IFERROR(N1058*③入力シート!I1058,"")</f>
        <v/>
      </c>
      <c r="Q1058" s="23" t="str">
        <f>IFERROR(VLOOKUP($A1058,②利用者名簿!$A:$D,4,0),"")</f>
        <v/>
      </c>
      <c r="S1058" s="96">
        <f t="shared" si="204"/>
        <v>1</v>
      </c>
      <c r="T1058" s="96" t="str">
        <f t="shared" si="198"/>
        <v/>
      </c>
      <c r="U1058" s="96">
        <f t="shared" si="199"/>
        <v>0</v>
      </c>
      <c r="V1058" s="96" t="str">
        <f t="shared" si="200"/>
        <v/>
      </c>
      <c r="W1058" s="97" t="str">
        <f t="shared" si="201"/>
        <v/>
      </c>
      <c r="X1058" s="96">
        <f t="shared" si="202"/>
        <v>0</v>
      </c>
      <c r="Y1058" s="96" t="str">
        <f t="shared" si="207"/>
        <v/>
      </c>
      <c r="Z1058" s="96" t="str">
        <f t="shared" si="205"/>
        <v>年0月</v>
      </c>
      <c r="AA1058" s="96">
        <f t="shared" si="208"/>
        <v>2000</v>
      </c>
      <c r="AB1058" s="96">
        <f t="shared" si="206"/>
        <v>2000</v>
      </c>
      <c r="AC1058" s="96"/>
      <c r="AD1058" s="96"/>
    </row>
    <row r="1059" spans="1:30" ht="18.75" customHeight="1">
      <c r="A1059" s="62"/>
      <c r="B1059" s="23" t="str">
        <f>IFERROR(VLOOKUP($A1059,②利用者名簿!$A:$D,2,0),"")</f>
        <v/>
      </c>
      <c r="C1059" s="108" t="str">
        <f>IF(D1059=0,"",IF(D1059&gt;3,①基本情報!$B$5,①基本情報!$B$5+1))</f>
        <v/>
      </c>
      <c r="D1059" s="65"/>
      <c r="E1059" s="65"/>
      <c r="F1059" s="35" t="str">
        <f t="shared" si="197"/>
        <v>//</v>
      </c>
      <c r="G1059" s="62"/>
      <c r="H1059" s="62"/>
      <c r="I1059" s="23" t="str">
        <f t="shared" si="203"/>
        <v/>
      </c>
      <c r="J1059" s="62"/>
      <c r="K1059" s="64"/>
      <c r="L1059" s="64"/>
      <c r="M1059" s="62"/>
      <c r="N1059" s="23" t="str">
        <f>IFERROR(VLOOKUP($A1059,②利用者名簿!$A:$D,3,0),"")</f>
        <v/>
      </c>
      <c r="O1059" s="39" t="str">
        <f>IFERROR(2*①基本情報!$B$12*③入力シート!I1059,"")</f>
        <v/>
      </c>
      <c r="P1059" s="39" t="str">
        <f>IFERROR(N1059*③入力シート!I1059,"")</f>
        <v/>
      </c>
      <c r="Q1059" s="23" t="str">
        <f>IFERROR(VLOOKUP($A1059,②利用者名簿!$A:$D,4,0),"")</f>
        <v/>
      </c>
      <c r="S1059" s="96">
        <f t="shared" si="204"/>
        <v>1</v>
      </c>
      <c r="T1059" s="96" t="str">
        <f t="shared" si="198"/>
        <v/>
      </c>
      <c r="U1059" s="96">
        <f t="shared" si="199"/>
        <v>0</v>
      </c>
      <c r="V1059" s="96" t="str">
        <f t="shared" si="200"/>
        <v/>
      </c>
      <c r="W1059" s="97" t="str">
        <f t="shared" si="201"/>
        <v/>
      </c>
      <c r="X1059" s="96">
        <f t="shared" si="202"/>
        <v>0</v>
      </c>
      <c r="Y1059" s="96" t="str">
        <f t="shared" si="207"/>
        <v/>
      </c>
      <c r="Z1059" s="96" t="str">
        <f t="shared" si="205"/>
        <v>年0月</v>
      </c>
      <c r="AA1059" s="96">
        <f t="shared" si="208"/>
        <v>2000</v>
      </c>
      <c r="AB1059" s="96">
        <f t="shared" si="206"/>
        <v>2000</v>
      </c>
      <c r="AC1059" s="96"/>
      <c r="AD1059" s="96"/>
    </row>
    <row r="1060" spans="1:30" ht="18.75" customHeight="1">
      <c r="A1060" s="62"/>
      <c r="B1060" s="23" t="str">
        <f>IFERROR(VLOOKUP($A1060,②利用者名簿!$A:$D,2,0),"")</f>
        <v/>
      </c>
      <c r="C1060" s="108" t="str">
        <f>IF(D1060=0,"",IF(D1060&gt;3,①基本情報!$B$5,①基本情報!$B$5+1))</f>
        <v/>
      </c>
      <c r="D1060" s="65"/>
      <c r="E1060" s="65"/>
      <c r="F1060" s="35" t="str">
        <f t="shared" si="197"/>
        <v>//</v>
      </c>
      <c r="G1060" s="62"/>
      <c r="H1060" s="62"/>
      <c r="I1060" s="23" t="str">
        <f t="shared" si="203"/>
        <v/>
      </c>
      <c r="J1060" s="62"/>
      <c r="K1060" s="64"/>
      <c r="L1060" s="64"/>
      <c r="M1060" s="62"/>
      <c r="N1060" s="23" t="str">
        <f>IFERROR(VLOOKUP($A1060,②利用者名簿!$A:$D,3,0),"")</f>
        <v/>
      </c>
      <c r="O1060" s="39" t="str">
        <f>IFERROR(2*①基本情報!$B$12*③入力シート!I1060,"")</f>
        <v/>
      </c>
      <c r="P1060" s="39" t="str">
        <f>IFERROR(N1060*③入力シート!I1060,"")</f>
        <v/>
      </c>
      <c r="Q1060" s="23" t="str">
        <f>IFERROR(VLOOKUP($A1060,②利用者名簿!$A:$D,4,0),"")</f>
        <v/>
      </c>
      <c r="S1060" s="96">
        <f t="shared" si="204"/>
        <v>1</v>
      </c>
      <c r="T1060" s="96" t="str">
        <f t="shared" si="198"/>
        <v/>
      </c>
      <c r="U1060" s="96">
        <f t="shared" si="199"/>
        <v>0</v>
      </c>
      <c r="V1060" s="96" t="str">
        <f t="shared" si="200"/>
        <v/>
      </c>
      <c r="W1060" s="97" t="str">
        <f t="shared" si="201"/>
        <v/>
      </c>
      <c r="X1060" s="96">
        <f t="shared" si="202"/>
        <v>0</v>
      </c>
      <c r="Y1060" s="96" t="str">
        <f t="shared" si="207"/>
        <v/>
      </c>
      <c r="Z1060" s="96" t="str">
        <f t="shared" si="205"/>
        <v>年0月</v>
      </c>
      <c r="AA1060" s="96">
        <f t="shared" si="208"/>
        <v>2000</v>
      </c>
      <c r="AB1060" s="96">
        <f t="shared" si="206"/>
        <v>2000</v>
      </c>
      <c r="AC1060" s="96"/>
      <c r="AD1060" s="96"/>
    </row>
    <row r="1061" spans="1:30" ht="18.75" customHeight="1">
      <c r="A1061" s="62"/>
      <c r="B1061" s="23" t="str">
        <f>IFERROR(VLOOKUP($A1061,②利用者名簿!$A:$D,2,0),"")</f>
        <v/>
      </c>
      <c r="C1061" s="108" t="str">
        <f>IF(D1061=0,"",IF(D1061&gt;3,①基本情報!$B$5,①基本情報!$B$5+1))</f>
        <v/>
      </c>
      <c r="D1061" s="65"/>
      <c r="E1061" s="65"/>
      <c r="F1061" s="35" t="str">
        <f t="shared" si="197"/>
        <v>//</v>
      </c>
      <c r="G1061" s="62"/>
      <c r="H1061" s="62"/>
      <c r="I1061" s="23" t="str">
        <f t="shared" si="203"/>
        <v/>
      </c>
      <c r="J1061" s="62"/>
      <c r="K1061" s="64"/>
      <c r="L1061" s="64"/>
      <c r="M1061" s="62"/>
      <c r="N1061" s="23" t="str">
        <f>IFERROR(VLOOKUP($A1061,②利用者名簿!$A:$D,3,0),"")</f>
        <v/>
      </c>
      <c r="O1061" s="39" t="str">
        <f>IFERROR(2*①基本情報!$B$12*③入力シート!I1061,"")</f>
        <v/>
      </c>
      <c r="P1061" s="39" t="str">
        <f>IFERROR(N1061*③入力シート!I1061,"")</f>
        <v/>
      </c>
      <c r="Q1061" s="23" t="str">
        <f>IFERROR(VLOOKUP($A1061,②利用者名簿!$A:$D,4,0),"")</f>
        <v/>
      </c>
      <c r="S1061" s="96">
        <f t="shared" si="204"/>
        <v>1</v>
      </c>
      <c r="T1061" s="96" t="str">
        <f t="shared" si="198"/>
        <v/>
      </c>
      <c r="U1061" s="96">
        <f t="shared" si="199"/>
        <v>0</v>
      </c>
      <c r="V1061" s="96" t="str">
        <f t="shared" si="200"/>
        <v/>
      </c>
      <c r="W1061" s="97" t="str">
        <f t="shared" si="201"/>
        <v/>
      </c>
      <c r="X1061" s="96">
        <f t="shared" si="202"/>
        <v>0</v>
      </c>
      <c r="Y1061" s="96" t="str">
        <f t="shared" si="207"/>
        <v/>
      </c>
      <c r="Z1061" s="96" t="str">
        <f t="shared" si="205"/>
        <v>年0月</v>
      </c>
      <c r="AA1061" s="96">
        <f t="shared" si="208"/>
        <v>2000</v>
      </c>
      <c r="AB1061" s="96">
        <f t="shared" si="206"/>
        <v>2000</v>
      </c>
      <c r="AC1061" s="96"/>
      <c r="AD1061" s="96"/>
    </row>
    <row r="1062" spans="1:30" ht="18.75" customHeight="1">
      <c r="A1062" s="62"/>
      <c r="B1062" s="23" t="str">
        <f>IFERROR(VLOOKUP($A1062,②利用者名簿!$A:$D,2,0),"")</f>
        <v/>
      </c>
      <c r="C1062" s="108" t="str">
        <f>IF(D1062=0,"",IF(D1062&gt;3,①基本情報!$B$5,①基本情報!$B$5+1))</f>
        <v/>
      </c>
      <c r="D1062" s="65"/>
      <c r="E1062" s="65"/>
      <c r="F1062" s="35" t="str">
        <f t="shared" si="197"/>
        <v>//</v>
      </c>
      <c r="G1062" s="62"/>
      <c r="H1062" s="62"/>
      <c r="I1062" s="23" t="str">
        <f t="shared" si="203"/>
        <v/>
      </c>
      <c r="J1062" s="62"/>
      <c r="K1062" s="64"/>
      <c r="L1062" s="64"/>
      <c r="M1062" s="62"/>
      <c r="N1062" s="23" t="str">
        <f>IFERROR(VLOOKUP($A1062,②利用者名簿!$A:$D,3,0),"")</f>
        <v/>
      </c>
      <c r="O1062" s="39" t="str">
        <f>IFERROR(2*①基本情報!$B$12*③入力シート!I1062,"")</f>
        <v/>
      </c>
      <c r="P1062" s="39" t="str">
        <f>IFERROR(N1062*③入力シート!I1062,"")</f>
        <v/>
      </c>
      <c r="Q1062" s="23" t="str">
        <f>IFERROR(VLOOKUP($A1062,②利用者名簿!$A:$D,4,0),"")</f>
        <v/>
      </c>
      <c r="S1062" s="96">
        <f t="shared" si="204"/>
        <v>1</v>
      </c>
      <c r="T1062" s="96" t="str">
        <f t="shared" si="198"/>
        <v/>
      </c>
      <c r="U1062" s="96">
        <f t="shared" si="199"/>
        <v>0</v>
      </c>
      <c r="V1062" s="96" t="str">
        <f t="shared" si="200"/>
        <v/>
      </c>
      <c r="W1062" s="97" t="str">
        <f t="shared" si="201"/>
        <v/>
      </c>
      <c r="X1062" s="96">
        <f t="shared" si="202"/>
        <v>0</v>
      </c>
      <c r="Y1062" s="96" t="str">
        <f t="shared" si="207"/>
        <v/>
      </c>
      <c r="Z1062" s="96" t="str">
        <f t="shared" si="205"/>
        <v>年0月</v>
      </c>
      <c r="AA1062" s="96">
        <f t="shared" si="208"/>
        <v>2000</v>
      </c>
      <c r="AB1062" s="96">
        <f t="shared" si="206"/>
        <v>2000</v>
      </c>
      <c r="AC1062" s="96"/>
      <c r="AD1062" s="96"/>
    </row>
    <row r="1063" spans="1:30" ht="18.75" customHeight="1">
      <c r="A1063" s="62"/>
      <c r="B1063" s="23" t="str">
        <f>IFERROR(VLOOKUP($A1063,②利用者名簿!$A:$D,2,0),"")</f>
        <v/>
      </c>
      <c r="C1063" s="108" t="str">
        <f>IF(D1063=0,"",IF(D1063&gt;3,①基本情報!$B$5,①基本情報!$B$5+1))</f>
        <v/>
      </c>
      <c r="D1063" s="65"/>
      <c r="E1063" s="65"/>
      <c r="F1063" s="35" t="str">
        <f t="shared" si="197"/>
        <v>//</v>
      </c>
      <c r="G1063" s="62"/>
      <c r="H1063" s="62"/>
      <c r="I1063" s="23" t="str">
        <f t="shared" si="203"/>
        <v/>
      </c>
      <c r="J1063" s="62"/>
      <c r="K1063" s="64"/>
      <c r="L1063" s="64"/>
      <c r="M1063" s="62"/>
      <c r="N1063" s="23" t="str">
        <f>IFERROR(VLOOKUP($A1063,②利用者名簿!$A:$D,3,0),"")</f>
        <v/>
      </c>
      <c r="O1063" s="39" t="str">
        <f>IFERROR(2*①基本情報!$B$12*③入力シート!I1063,"")</f>
        <v/>
      </c>
      <c r="P1063" s="39" t="str">
        <f>IFERROR(N1063*③入力シート!I1063,"")</f>
        <v/>
      </c>
      <c r="Q1063" s="23" t="str">
        <f>IFERROR(VLOOKUP($A1063,②利用者名簿!$A:$D,4,0),"")</f>
        <v/>
      </c>
      <c r="S1063" s="96">
        <f t="shared" si="204"/>
        <v>1</v>
      </c>
      <c r="T1063" s="96" t="str">
        <f t="shared" si="198"/>
        <v/>
      </c>
      <c r="U1063" s="96">
        <f t="shared" si="199"/>
        <v>0</v>
      </c>
      <c r="V1063" s="96" t="str">
        <f t="shared" si="200"/>
        <v/>
      </c>
      <c r="W1063" s="97" t="str">
        <f t="shared" si="201"/>
        <v/>
      </c>
      <c r="X1063" s="96">
        <f t="shared" si="202"/>
        <v>0</v>
      </c>
      <c r="Y1063" s="96" t="str">
        <f t="shared" si="207"/>
        <v/>
      </c>
      <c r="Z1063" s="96" t="str">
        <f t="shared" si="205"/>
        <v>年0月</v>
      </c>
      <c r="AA1063" s="96">
        <f t="shared" si="208"/>
        <v>2000</v>
      </c>
      <c r="AB1063" s="96">
        <f t="shared" si="206"/>
        <v>2000</v>
      </c>
      <c r="AC1063" s="96"/>
      <c r="AD1063" s="96"/>
    </row>
    <row r="1064" spans="1:30" ht="18.75" customHeight="1">
      <c r="A1064" s="62"/>
      <c r="B1064" s="23" t="str">
        <f>IFERROR(VLOOKUP($A1064,②利用者名簿!$A:$D,2,0),"")</f>
        <v/>
      </c>
      <c r="C1064" s="108" t="str">
        <f>IF(D1064=0,"",IF(D1064&gt;3,①基本情報!$B$5,①基本情報!$B$5+1))</f>
        <v/>
      </c>
      <c r="D1064" s="65"/>
      <c r="E1064" s="65"/>
      <c r="F1064" s="35" t="str">
        <f t="shared" si="197"/>
        <v>//</v>
      </c>
      <c r="G1064" s="62"/>
      <c r="H1064" s="62"/>
      <c r="I1064" s="23" t="str">
        <f t="shared" si="203"/>
        <v/>
      </c>
      <c r="J1064" s="62"/>
      <c r="K1064" s="64"/>
      <c r="L1064" s="64"/>
      <c r="M1064" s="62"/>
      <c r="N1064" s="23" t="str">
        <f>IFERROR(VLOOKUP($A1064,②利用者名簿!$A:$D,3,0),"")</f>
        <v/>
      </c>
      <c r="O1064" s="39" t="str">
        <f>IFERROR(2*①基本情報!$B$12*③入力シート!I1064,"")</f>
        <v/>
      </c>
      <c r="P1064" s="39" t="str">
        <f>IFERROR(N1064*③入力シート!I1064,"")</f>
        <v/>
      </c>
      <c r="Q1064" s="23" t="str">
        <f>IFERROR(VLOOKUP($A1064,②利用者名簿!$A:$D,4,0),"")</f>
        <v/>
      </c>
      <c r="S1064" s="96">
        <f t="shared" si="204"/>
        <v>1</v>
      </c>
      <c r="T1064" s="96" t="str">
        <f t="shared" si="198"/>
        <v/>
      </c>
      <c r="U1064" s="96">
        <f t="shared" si="199"/>
        <v>0</v>
      </c>
      <c r="V1064" s="96" t="str">
        <f t="shared" si="200"/>
        <v/>
      </c>
      <c r="W1064" s="97" t="str">
        <f t="shared" si="201"/>
        <v/>
      </c>
      <c r="X1064" s="96">
        <f t="shared" si="202"/>
        <v>0</v>
      </c>
      <c r="Y1064" s="96" t="str">
        <f t="shared" si="207"/>
        <v/>
      </c>
      <c r="Z1064" s="96" t="str">
        <f t="shared" si="205"/>
        <v>年0月</v>
      </c>
      <c r="AA1064" s="96">
        <f t="shared" si="208"/>
        <v>2000</v>
      </c>
      <c r="AB1064" s="96">
        <f t="shared" si="206"/>
        <v>2000</v>
      </c>
      <c r="AC1064" s="96"/>
      <c r="AD1064" s="96"/>
    </row>
    <row r="1065" spans="1:30" ht="18.75" customHeight="1">
      <c r="A1065" s="62"/>
      <c r="B1065" s="23" t="str">
        <f>IFERROR(VLOOKUP($A1065,②利用者名簿!$A:$D,2,0),"")</f>
        <v/>
      </c>
      <c r="C1065" s="108" t="str">
        <f>IF(D1065=0,"",IF(D1065&gt;3,①基本情報!$B$5,①基本情報!$B$5+1))</f>
        <v/>
      </c>
      <c r="D1065" s="65"/>
      <c r="E1065" s="65"/>
      <c r="F1065" s="35" t="str">
        <f t="shared" ref="F1065:F1128" si="209">TEXT(CONCATENATE(C1065,"/",D1065,"/",E1065),"aaa")</f>
        <v>//</v>
      </c>
      <c r="G1065" s="62"/>
      <c r="H1065" s="62"/>
      <c r="I1065" s="23" t="str">
        <f t="shared" si="203"/>
        <v/>
      </c>
      <c r="J1065" s="62"/>
      <c r="K1065" s="64"/>
      <c r="L1065" s="64"/>
      <c r="M1065" s="62"/>
      <c r="N1065" s="23" t="str">
        <f>IFERROR(VLOOKUP($A1065,②利用者名簿!$A:$D,3,0),"")</f>
        <v/>
      </c>
      <c r="O1065" s="39" t="str">
        <f>IFERROR(2*①基本情報!$B$12*③入力シート!I1065,"")</f>
        <v/>
      </c>
      <c r="P1065" s="39" t="str">
        <f>IFERROR(N1065*③入力シート!I1065,"")</f>
        <v/>
      </c>
      <c r="Q1065" s="23" t="str">
        <f>IFERROR(VLOOKUP($A1065,②利用者名簿!$A:$D,4,0),"")</f>
        <v/>
      </c>
      <c r="S1065" s="96">
        <f t="shared" si="204"/>
        <v>1</v>
      </c>
      <c r="T1065" s="96" t="str">
        <f t="shared" si="198"/>
        <v/>
      </c>
      <c r="U1065" s="96">
        <f t="shared" si="199"/>
        <v>0</v>
      </c>
      <c r="V1065" s="96" t="str">
        <f t="shared" si="200"/>
        <v/>
      </c>
      <c r="W1065" s="97" t="str">
        <f t="shared" si="201"/>
        <v/>
      </c>
      <c r="X1065" s="96">
        <f t="shared" si="202"/>
        <v>0</v>
      </c>
      <c r="Y1065" s="96" t="str">
        <f t="shared" si="207"/>
        <v/>
      </c>
      <c r="Z1065" s="96" t="str">
        <f t="shared" si="205"/>
        <v>年0月</v>
      </c>
      <c r="AA1065" s="96">
        <f t="shared" si="208"/>
        <v>2000</v>
      </c>
      <c r="AB1065" s="96">
        <f t="shared" si="206"/>
        <v>2000</v>
      </c>
      <c r="AC1065" s="96"/>
      <c r="AD1065" s="96"/>
    </row>
    <row r="1066" spans="1:30" ht="18.75" customHeight="1">
      <c r="A1066" s="62"/>
      <c r="B1066" s="23" t="str">
        <f>IFERROR(VLOOKUP($A1066,②利用者名簿!$A:$D,2,0),"")</f>
        <v/>
      </c>
      <c r="C1066" s="108" t="str">
        <f>IF(D1066=0,"",IF(D1066&gt;3,①基本情報!$B$5,①基本情報!$B$5+1))</f>
        <v/>
      </c>
      <c r="D1066" s="65"/>
      <c r="E1066" s="65"/>
      <c r="F1066" s="35" t="str">
        <f t="shared" si="209"/>
        <v>//</v>
      </c>
      <c r="G1066" s="62"/>
      <c r="H1066" s="62"/>
      <c r="I1066" s="23" t="str">
        <f t="shared" si="203"/>
        <v/>
      </c>
      <c r="J1066" s="62"/>
      <c r="K1066" s="64"/>
      <c r="L1066" s="64"/>
      <c r="M1066" s="62"/>
      <c r="N1066" s="23" t="str">
        <f>IFERROR(VLOOKUP($A1066,②利用者名簿!$A:$D,3,0),"")</f>
        <v/>
      </c>
      <c r="O1066" s="39" t="str">
        <f>IFERROR(2*①基本情報!$B$12*③入力シート!I1066,"")</f>
        <v/>
      </c>
      <c r="P1066" s="39" t="str">
        <f>IFERROR(N1066*③入力シート!I1066,"")</f>
        <v/>
      </c>
      <c r="Q1066" s="23" t="str">
        <f>IFERROR(VLOOKUP($A1066,②利用者名簿!$A:$D,4,0),"")</f>
        <v/>
      </c>
      <c r="S1066" s="96">
        <f t="shared" si="204"/>
        <v>1</v>
      </c>
      <c r="T1066" s="96" t="str">
        <f t="shared" si="198"/>
        <v/>
      </c>
      <c r="U1066" s="96">
        <f t="shared" si="199"/>
        <v>0</v>
      </c>
      <c r="V1066" s="96" t="str">
        <f t="shared" si="200"/>
        <v/>
      </c>
      <c r="W1066" s="97" t="str">
        <f t="shared" si="201"/>
        <v/>
      </c>
      <c r="X1066" s="96">
        <f t="shared" si="202"/>
        <v>0</v>
      </c>
      <c r="Y1066" s="96" t="str">
        <f t="shared" si="207"/>
        <v/>
      </c>
      <c r="Z1066" s="96" t="str">
        <f t="shared" si="205"/>
        <v>年0月</v>
      </c>
      <c r="AA1066" s="96">
        <f t="shared" si="208"/>
        <v>2000</v>
      </c>
      <c r="AB1066" s="96">
        <f t="shared" si="206"/>
        <v>2000</v>
      </c>
      <c r="AC1066" s="96"/>
      <c r="AD1066" s="96"/>
    </row>
    <row r="1067" spans="1:30" ht="18.75" customHeight="1">
      <c r="A1067" s="62"/>
      <c r="B1067" s="23" t="str">
        <f>IFERROR(VLOOKUP($A1067,②利用者名簿!$A:$D,2,0),"")</f>
        <v/>
      </c>
      <c r="C1067" s="108" t="str">
        <f>IF(D1067=0,"",IF(D1067&gt;3,①基本情報!$B$5,①基本情報!$B$5+1))</f>
        <v/>
      </c>
      <c r="D1067" s="65"/>
      <c r="E1067" s="65"/>
      <c r="F1067" s="35" t="str">
        <f t="shared" si="209"/>
        <v>//</v>
      </c>
      <c r="G1067" s="62"/>
      <c r="H1067" s="62"/>
      <c r="I1067" s="23" t="str">
        <f t="shared" si="203"/>
        <v/>
      </c>
      <c r="J1067" s="62"/>
      <c r="K1067" s="64"/>
      <c r="L1067" s="64"/>
      <c r="M1067" s="62"/>
      <c r="N1067" s="23" t="str">
        <f>IFERROR(VLOOKUP($A1067,②利用者名簿!$A:$D,3,0),"")</f>
        <v/>
      </c>
      <c r="O1067" s="39" t="str">
        <f>IFERROR(2*①基本情報!$B$12*③入力シート!I1067,"")</f>
        <v/>
      </c>
      <c r="P1067" s="39" t="str">
        <f>IFERROR(N1067*③入力シート!I1067,"")</f>
        <v/>
      </c>
      <c r="Q1067" s="23" t="str">
        <f>IFERROR(VLOOKUP($A1067,②利用者名簿!$A:$D,4,0),"")</f>
        <v/>
      </c>
      <c r="S1067" s="96">
        <f t="shared" si="204"/>
        <v>1</v>
      </c>
      <c r="T1067" s="96" t="str">
        <f t="shared" si="198"/>
        <v/>
      </c>
      <c r="U1067" s="96">
        <f t="shared" si="199"/>
        <v>0</v>
      </c>
      <c r="V1067" s="96" t="str">
        <f t="shared" si="200"/>
        <v/>
      </c>
      <c r="W1067" s="97" t="str">
        <f t="shared" si="201"/>
        <v/>
      </c>
      <c r="X1067" s="96">
        <f t="shared" si="202"/>
        <v>0</v>
      </c>
      <c r="Y1067" s="96" t="str">
        <f t="shared" si="207"/>
        <v/>
      </c>
      <c r="Z1067" s="96" t="str">
        <f t="shared" si="205"/>
        <v>年0月</v>
      </c>
      <c r="AA1067" s="96">
        <f t="shared" si="208"/>
        <v>2000</v>
      </c>
      <c r="AB1067" s="96">
        <f t="shared" si="206"/>
        <v>2000</v>
      </c>
      <c r="AC1067" s="96"/>
      <c r="AD1067" s="96"/>
    </row>
    <row r="1068" spans="1:30" ht="18.75" customHeight="1">
      <c r="A1068" s="62"/>
      <c r="B1068" s="23" t="str">
        <f>IFERROR(VLOOKUP($A1068,②利用者名簿!$A:$D,2,0),"")</f>
        <v/>
      </c>
      <c r="C1068" s="108" t="str">
        <f>IF(D1068=0,"",IF(D1068&gt;3,①基本情報!$B$5,①基本情報!$B$5+1))</f>
        <v/>
      </c>
      <c r="D1068" s="65"/>
      <c r="E1068" s="65"/>
      <c r="F1068" s="35" t="str">
        <f t="shared" si="209"/>
        <v>//</v>
      </c>
      <c r="G1068" s="62"/>
      <c r="H1068" s="62"/>
      <c r="I1068" s="23" t="str">
        <f t="shared" si="203"/>
        <v/>
      </c>
      <c r="J1068" s="62"/>
      <c r="K1068" s="64"/>
      <c r="L1068" s="64"/>
      <c r="M1068" s="62"/>
      <c r="N1068" s="23" t="str">
        <f>IFERROR(VLOOKUP($A1068,②利用者名簿!$A:$D,3,0),"")</f>
        <v/>
      </c>
      <c r="O1068" s="39" t="str">
        <f>IFERROR(2*①基本情報!$B$12*③入力シート!I1068,"")</f>
        <v/>
      </c>
      <c r="P1068" s="39" t="str">
        <f>IFERROR(N1068*③入力シート!I1068,"")</f>
        <v/>
      </c>
      <c r="Q1068" s="23" t="str">
        <f>IFERROR(VLOOKUP($A1068,②利用者名簿!$A:$D,4,0),"")</f>
        <v/>
      </c>
      <c r="S1068" s="96">
        <f t="shared" si="204"/>
        <v>1</v>
      </c>
      <c r="T1068" s="96" t="str">
        <f t="shared" si="198"/>
        <v/>
      </c>
      <c r="U1068" s="96">
        <f t="shared" si="199"/>
        <v>0</v>
      </c>
      <c r="V1068" s="96" t="str">
        <f t="shared" si="200"/>
        <v/>
      </c>
      <c r="W1068" s="97" t="str">
        <f t="shared" si="201"/>
        <v/>
      </c>
      <c r="X1068" s="96">
        <f t="shared" si="202"/>
        <v>0</v>
      </c>
      <c r="Y1068" s="96" t="str">
        <f t="shared" si="207"/>
        <v/>
      </c>
      <c r="Z1068" s="96" t="str">
        <f t="shared" si="205"/>
        <v>年0月</v>
      </c>
      <c r="AA1068" s="96">
        <f t="shared" si="208"/>
        <v>2000</v>
      </c>
      <c r="AB1068" s="96">
        <f t="shared" si="206"/>
        <v>2000</v>
      </c>
      <c r="AC1068" s="96"/>
      <c r="AD1068" s="96"/>
    </row>
    <row r="1069" spans="1:30" ht="18.75" customHeight="1">
      <c r="A1069" s="62"/>
      <c r="B1069" s="23" t="str">
        <f>IFERROR(VLOOKUP($A1069,②利用者名簿!$A:$D,2,0),"")</f>
        <v/>
      </c>
      <c r="C1069" s="108" t="str">
        <f>IF(D1069=0,"",IF(D1069&gt;3,①基本情報!$B$5,①基本情報!$B$5+1))</f>
        <v/>
      </c>
      <c r="D1069" s="65"/>
      <c r="E1069" s="65"/>
      <c r="F1069" s="35" t="str">
        <f t="shared" si="209"/>
        <v>//</v>
      </c>
      <c r="G1069" s="62"/>
      <c r="H1069" s="62"/>
      <c r="I1069" s="23" t="str">
        <f t="shared" si="203"/>
        <v/>
      </c>
      <c r="J1069" s="62"/>
      <c r="K1069" s="64"/>
      <c r="L1069" s="64"/>
      <c r="M1069" s="62"/>
      <c r="N1069" s="23" t="str">
        <f>IFERROR(VLOOKUP($A1069,②利用者名簿!$A:$D,3,0),"")</f>
        <v/>
      </c>
      <c r="O1069" s="39" t="str">
        <f>IFERROR(2*①基本情報!$B$12*③入力シート!I1069,"")</f>
        <v/>
      </c>
      <c r="P1069" s="39" t="str">
        <f>IFERROR(N1069*③入力シート!I1069,"")</f>
        <v/>
      </c>
      <c r="Q1069" s="23" t="str">
        <f>IFERROR(VLOOKUP($A1069,②利用者名簿!$A:$D,4,0),"")</f>
        <v/>
      </c>
      <c r="S1069" s="96">
        <f t="shared" si="204"/>
        <v>1</v>
      </c>
      <c r="T1069" s="96" t="str">
        <f t="shared" si="198"/>
        <v/>
      </c>
      <c r="U1069" s="96">
        <f t="shared" si="199"/>
        <v>0</v>
      </c>
      <c r="V1069" s="96" t="str">
        <f t="shared" si="200"/>
        <v/>
      </c>
      <c r="W1069" s="97" t="str">
        <f t="shared" si="201"/>
        <v/>
      </c>
      <c r="X1069" s="96">
        <f t="shared" si="202"/>
        <v>0</v>
      </c>
      <c r="Y1069" s="96" t="str">
        <f t="shared" si="207"/>
        <v/>
      </c>
      <c r="Z1069" s="96" t="str">
        <f t="shared" si="205"/>
        <v>年0月</v>
      </c>
      <c r="AA1069" s="96">
        <f t="shared" si="208"/>
        <v>2000</v>
      </c>
      <c r="AB1069" s="96">
        <f t="shared" si="206"/>
        <v>2000</v>
      </c>
      <c r="AC1069" s="96"/>
      <c r="AD1069" s="96"/>
    </row>
    <row r="1070" spans="1:30" ht="18.75" customHeight="1">
      <c r="A1070" s="62"/>
      <c r="B1070" s="23" t="str">
        <f>IFERROR(VLOOKUP($A1070,②利用者名簿!$A:$D,2,0),"")</f>
        <v/>
      </c>
      <c r="C1070" s="108" t="str">
        <f>IF(D1070=0,"",IF(D1070&gt;3,①基本情報!$B$5,①基本情報!$B$5+1))</f>
        <v/>
      </c>
      <c r="D1070" s="65"/>
      <c r="E1070" s="65"/>
      <c r="F1070" s="35" t="str">
        <f t="shared" si="209"/>
        <v>//</v>
      </c>
      <c r="G1070" s="62"/>
      <c r="H1070" s="62"/>
      <c r="I1070" s="23" t="str">
        <f t="shared" si="203"/>
        <v/>
      </c>
      <c r="J1070" s="62"/>
      <c r="K1070" s="64"/>
      <c r="L1070" s="64"/>
      <c r="M1070" s="62"/>
      <c r="N1070" s="23" t="str">
        <f>IFERROR(VLOOKUP($A1070,②利用者名簿!$A:$D,3,0),"")</f>
        <v/>
      </c>
      <c r="O1070" s="39" t="str">
        <f>IFERROR(2*①基本情報!$B$12*③入力シート!I1070,"")</f>
        <v/>
      </c>
      <c r="P1070" s="39" t="str">
        <f>IFERROR(N1070*③入力シート!I1070,"")</f>
        <v/>
      </c>
      <c r="Q1070" s="23" t="str">
        <f>IFERROR(VLOOKUP($A1070,②利用者名簿!$A:$D,4,0),"")</f>
        <v/>
      </c>
      <c r="S1070" s="96">
        <f t="shared" si="204"/>
        <v>1</v>
      </c>
      <c r="T1070" s="96" t="str">
        <f t="shared" si="198"/>
        <v/>
      </c>
      <c r="U1070" s="96">
        <f t="shared" si="199"/>
        <v>0</v>
      </c>
      <c r="V1070" s="96" t="str">
        <f t="shared" si="200"/>
        <v/>
      </c>
      <c r="W1070" s="97" t="str">
        <f t="shared" si="201"/>
        <v/>
      </c>
      <c r="X1070" s="96">
        <f t="shared" si="202"/>
        <v>0</v>
      </c>
      <c r="Y1070" s="96" t="str">
        <f t="shared" si="207"/>
        <v/>
      </c>
      <c r="Z1070" s="96" t="str">
        <f t="shared" si="205"/>
        <v>年0月</v>
      </c>
      <c r="AA1070" s="96">
        <f t="shared" si="208"/>
        <v>2000</v>
      </c>
      <c r="AB1070" s="96">
        <f t="shared" si="206"/>
        <v>2000</v>
      </c>
      <c r="AC1070" s="96"/>
      <c r="AD1070" s="96"/>
    </row>
    <row r="1071" spans="1:30" ht="18.75" customHeight="1">
      <c r="A1071" s="62"/>
      <c r="B1071" s="23" t="str">
        <f>IFERROR(VLOOKUP($A1071,②利用者名簿!$A:$D,2,0),"")</f>
        <v/>
      </c>
      <c r="C1071" s="108" t="str">
        <f>IF(D1071=0,"",IF(D1071&gt;3,①基本情報!$B$5,①基本情報!$B$5+1))</f>
        <v/>
      </c>
      <c r="D1071" s="65"/>
      <c r="E1071" s="65"/>
      <c r="F1071" s="35" t="str">
        <f t="shared" si="209"/>
        <v>//</v>
      </c>
      <c r="G1071" s="62"/>
      <c r="H1071" s="62"/>
      <c r="I1071" s="23" t="str">
        <f t="shared" si="203"/>
        <v/>
      </c>
      <c r="J1071" s="62"/>
      <c r="K1071" s="64"/>
      <c r="L1071" s="64"/>
      <c r="M1071" s="62"/>
      <c r="N1071" s="23" t="str">
        <f>IFERROR(VLOOKUP($A1071,②利用者名簿!$A:$D,3,0),"")</f>
        <v/>
      </c>
      <c r="O1071" s="39" t="str">
        <f>IFERROR(2*①基本情報!$B$12*③入力シート!I1071,"")</f>
        <v/>
      </c>
      <c r="P1071" s="39" t="str">
        <f>IFERROR(N1071*③入力シート!I1071,"")</f>
        <v/>
      </c>
      <c r="Q1071" s="23" t="str">
        <f>IFERROR(VLOOKUP($A1071,②利用者名簿!$A:$D,4,0),"")</f>
        <v/>
      </c>
      <c r="S1071" s="96">
        <f t="shared" si="204"/>
        <v>1</v>
      </c>
      <c r="T1071" s="96" t="str">
        <f t="shared" si="198"/>
        <v/>
      </c>
      <c r="U1071" s="96">
        <f t="shared" si="199"/>
        <v>0</v>
      </c>
      <c r="V1071" s="96" t="str">
        <f t="shared" si="200"/>
        <v/>
      </c>
      <c r="W1071" s="97" t="str">
        <f t="shared" si="201"/>
        <v/>
      </c>
      <c r="X1071" s="96">
        <f t="shared" si="202"/>
        <v>0</v>
      </c>
      <c r="Y1071" s="96" t="str">
        <f t="shared" si="207"/>
        <v/>
      </c>
      <c r="Z1071" s="96" t="str">
        <f t="shared" si="205"/>
        <v>年0月</v>
      </c>
      <c r="AA1071" s="96">
        <f t="shared" si="208"/>
        <v>2000</v>
      </c>
      <c r="AB1071" s="96">
        <f t="shared" si="206"/>
        <v>2000</v>
      </c>
      <c r="AC1071" s="96"/>
      <c r="AD1071" s="96"/>
    </row>
    <row r="1072" spans="1:30" ht="18.75" customHeight="1">
      <c r="A1072" s="62"/>
      <c r="B1072" s="23" t="str">
        <f>IFERROR(VLOOKUP($A1072,②利用者名簿!$A:$D,2,0),"")</f>
        <v/>
      </c>
      <c r="C1072" s="108" t="str">
        <f>IF(D1072=0,"",IF(D1072&gt;3,①基本情報!$B$5,①基本情報!$B$5+1))</f>
        <v/>
      </c>
      <c r="D1072" s="65"/>
      <c r="E1072" s="65"/>
      <c r="F1072" s="35" t="str">
        <f t="shared" si="209"/>
        <v>//</v>
      </c>
      <c r="G1072" s="62"/>
      <c r="H1072" s="62"/>
      <c r="I1072" s="23" t="str">
        <f t="shared" si="203"/>
        <v/>
      </c>
      <c r="J1072" s="62"/>
      <c r="K1072" s="64"/>
      <c r="L1072" s="64"/>
      <c r="M1072" s="62"/>
      <c r="N1072" s="23" t="str">
        <f>IFERROR(VLOOKUP($A1072,②利用者名簿!$A:$D,3,0),"")</f>
        <v/>
      </c>
      <c r="O1072" s="39" t="str">
        <f>IFERROR(2*①基本情報!$B$12*③入力シート!I1072,"")</f>
        <v/>
      </c>
      <c r="P1072" s="39" t="str">
        <f>IFERROR(N1072*③入力シート!I1072,"")</f>
        <v/>
      </c>
      <c r="Q1072" s="23" t="str">
        <f>IFERROR(VLOOKUP($A1072,②利用者名簿!$A:$D,4,0),"")</f>
        <v/>
      </c>
      <c r="S1072" s="96">
        <f t="shared" si="204"/>
        <v>1</v>
      </c>
      <c r="T1072" s="96" t="str">
        <f t="shared" si="198"/>
        <v/>
      </c>
      <c r="U1072" s="96">
        <f t="shared" si="199"/>
        <v>0</v>
      </c>
      <c r="V1072" s="96" t="str">
        <f t="shared" si="200"/>
        <v/>
      </c>
      <c r="W1072" s="97" t="str">
        <f t="shared" si="201"/>
        <v/>
      </c>
      <c r="X1072" s="96">
        <f t="shared" si="202"/>
        <v>0</v>
      </c>
      <c r="Y1072" s="96" t="str">
        <f t="shared" si="207"/>
        <v/>
      </c>
      <c r="Z1072" s="96" t="str">
        <f t="shared" si="205"/>
        <v>年0月</v>
      </c>
      <c r="AA1072" s="96">
        <f t="shared" si="208"/>
        <v>2000</v>
      </c>
      <c r="AB1072" s="96">
        <f t="shared" si="206"/>
        <v>2000</v>
      </c>
      <c r="AC1072" s="96"/>
      <c r="AD1072" s="96"/>
    </row>
    <row r="1073" spans="1:30" ht="18.75" customHeight="1">
      <c r="A1073" s="62"/>
      <c r="B1073" s="23" t="str">
        <f>IFERROR(VLOOKUP($A1073,②利用者名簿!$A:$D,2,0),"")</f>
        <v/>
      </c>
      <c r="C1073" s="108" t="str">
        <f>IF(D1073=0,"",IF(D1073&gt;3,①基本情報!$B$5,①基本情報!$B$5+1))</f>
        <v/>
      </c>
      <c r="D1073" s="65"/>
      <c r="E1073" s="65"/>
      <c r="F1073" s="35" t="str">
        <f t="shared" si="209"/>
        <v>//</v>
      </c>
      <c r="G1073" s="62"/>
      <c r="H1073" s="62"/>
      <c r="I1073" s="23" t="str">
        <f t="shared" si="203"/>
        <v/>
      </c>
      <c r="J1073" s="62"/>
      <c r="K1073" s="64"/>
      <c r="L1073" s="64"/>
      <c r="M1073" s="62"/>
      <c r="N1073" s="23" t="str">
        <f>IFERROR(VLOOKUP($A1073,②利用者名簿!$A:$D,3,0),"")</f>
        <v/>
      </c>
      <c r="O1073" s="39" t="str">
        <f>IFERROR(2*①基本情報!$B$12*③入力シート!I1073,"")</f>
        <v/>
      </c>
      <c r="P1073" s="39" t="str">
        <f>IFERROR(N1073*③入力シート!I1073,"")</f>
        <v/>
      </c>
      <c r="Q1073" s="23" t="str">
        <f>IFERROR(VLOOKUP($A1073,②利用者名簿!$A:$D,4,0),"")</f>
        <v/>
      </c>
      <c r="S1073" s="96">
        <f t="shared" si="204"/>
        <v>1</v>
      </c>
      <c r="T1073" s="96" t="str">
        <f t="shared" si="198"/>
        <v/>
      </c>
      <c r="U1073" s="96">
        <f t="shared" si="199"/>
        <v>0</v>
      </c>
      <c r="V1073" s="96" t="str">
        <f t="shared" si="200"/>
        <v/>
      </c>
      <c r="W1073" s="97" t="str">
        <f t="shared" si="201"/>
        <v/>
      </c>
      <c r="X1073" s="96">
        <f t="shared" si="202"/>
        <v>0</v>
      </c>
      <c r="Y1073" s="96" t="str">
        <f t="shared" si="207"/>
        <v/>
      </c>
      <c r="Z1073" s="96" t="str">
        <f t="shared" si="205"/>
        <v>年0月</v>
      </c>
      <c r="AA1073" s="96">
        <f t="shared" si="208"/>
        <v>2000</v>
      </c>
      <c r="AB1073" s="96">
        <f t="shared" si="206"/>
        <v>2000</v>
      </c>
      <c r="AC1073" s="96"/>
      <c r="AD1073" s="96"/>
    </row>
    <row r="1074" spans="1:30" ht="18.75" customHeight="1">
      <c r="A1074" s="62"/>
      <c r="B1074" s="23" t="str">
        <f>IFERROR(VLOOKUP($A1074,②利用者名簿!$A:$D,2,0),"")</f>
        <v/>
      </c>
      <c r="C1074" s="108" t="str">
        <f>IF(D1074=0,"",IF(D1074&gt;3,①基本情報!$B$5,①基本情報!$B$5+1))</f>
        <v/>
      </c>
      <c r="D1074" s="65"/>
      <c r="E1074" s="65"/>
      <c r="F1074" s="35" t="str">
        <f t="shared" si="209"/>
        <v>//</v>
      </c>
      <c r="G1074" s="62"/>
      <c r="H1074" s="62"/>
      <c r="I1074" s="23" t="str">
        <f t="shared" si="203"/>
        <v/>
      </c>
      <c r="J1074" s="62"/>
      <c r="K1074" s="64"/>
      <c r="L1074" s="64"/>
      <c r="M1074" s="62"/>
      <c r="N1074" s="23" t="str">
        <f>IFERROR(VLOOKUP($A1074,②利用者名簿!$A:$D,3,0),"")</f>
        <v/>
      </c>
      <c r="O1074" s="39" t="str">
        <f>IFERROR(2*①基本情報!$B$12*③入力シート!I1074,"")</f>
        <v/>
      </c>
      <c r="P1074" s="39" t="str">
        <f>IFERROR(N1074*③入力シート!I1074,"")</f>
        <v/>
      </c>
      <c r="Q1074" s="23" t="str">
        <f>IFERROR(VLOOKUP($A1074,②利用者名簿!$A:$D,4,0),"")</f>
        <v/>
      </c>
      <c r="S1074" s="96">
        <f t="shared" si="204"/>
        <v>1</v>
      </c>
      <c r="T1074" s="96" t="str">
        <f t="shared" si="198"/>
        <v/>
      </c>
      <c r="U1074" s="96">
        <f t="shared" si="199"/>
        <v>0</v>
      </c>
      <c r="V1074" s="96" t="str">
        <f t="shared" si="200"/>
        <v/>
      </c>
      <c r="W1074" s="97" t="str">
        <f t="shared" si="201"/>
        <v/>
      </c>
      <c r="X1074" s="96">
        <f t="shared" si="202"/>
        <v>0</v>
      </c>
      <c r="Y1074" s="96" t="str">
        <f t="shared" si="207"/>
        <v/>
      </c>
      <c r="Z1074" s="96" t="str">
        <f t="shared" si="205"/>
        <v>年0月</v>
      </c>
      <c r="AA1074" s="96">
        <f t="shared" si="208"/>
        <v>2000</v>
      </c>
      <c r="AB1074" s="96">
        <f t="shared" si="206"/>
        <v>2000</v>
      </c>
      <c r="AC1074" s="96"/>
      <c r="AD1074" s="96"/>
    </row>
    <row r="1075" spans="1:30" ht="18.75" customHeight="1">
      <c r="A1075" s="62"/>
      <c r="B1075" s="23" t="str">
        <f>IFERROR(VLOOKUP($A1075,②利用者名簿!$A:$D,2,0),"")</f>
        <v/>
      </c>
      <c r="C1075" s="108" t="str">
        <f>IF(D1075=0,"",IF(D1075&gt;3,①基本情報!$B$5,①基本情報!$B$5+1))</f>
        <v/>
      </c>
      <c r="D1075" s="65"/>
      <c r="E1075" s="65"/>
      <c r="F1075" s="35" t="str">
        <f t="shared" si="209"/>
        <v>//</v>
      </c>
      <c r="G1075" s="62"/>
      <c r="H1075" s="62"/>
      <c r="I1075" s="23" t="str">
        <f t="shared" si="203"/>
        <v/>
      </c>
      <c r="J1075" s="62"/>
      <c r="K1075" s="64"/>
      <c r="L1075" s="64"/>
      <c r="M1075" s="62"/>
      <c r="N1075" s="23" t="str">
        <f>IFERROR(VLOOKUP($A1075,②利用者名簿!$A:$D,3,0),"")</f>
        <v/>
      </c>
      <c r="O1075" s="39" t="str">
        <f>IFERROR(2*①基本情報!$B$12*③入力シート!I1075,"")</f>
        <v/>
      </c>
      <c r="P1075" s="39" t="str">
        <f>IFERROR(N1075*③入力シート!I1075,"")</f>
        <v/>
      </c>
      <c r="Q1075" s="23" t="str">
        <f>IFERROR(VLOOKUP($A1075,②利用者名簿!$A:$D,4,0),"")</f>
        <v/>
      </c>
      <c r="S1075" s="96">
        <f t="shared" si="204"/>
        <v>1</v>
      </c>
      <c r="T1075" s="96" t="str">
        <f t="shared" si="198"/>
        <v/>
      </c>
      <c r="U1075" s="96">
        <f t="shared" si="199"/>
        <v>0</v>
      </c>
      <c r="V1075" s="96" t="str">
        <f t="shared" si="200"/>
        <v/>
      </c>
      <c r="W1075" s="97" t="str">
        <f t="shared" si="201"/>
        <v/>
      </c>
      <c r="X1075" s="96">
        <f t="shared" si="202"/>
        <v>0</v>
      </c>
      <c r="Y1075" s="96" t="str">
        <f t="shared" si="207"/>
        <v/>
      </c>
      <c r="Z1075" s="96" t="str">
        <f t="shared" si="205"/>
        <v>年0月</v>
      </c>
      <c r="AA1075" s="96">
        <f t="shared" si="208"/>
        <v>2000</v>
      </c>
      <c r="AB1075" s="96">
        <f t="shared" si="206"/>
        <v>2000</v>
      </c>
      <c r="AC1075" s="96"/>
      <c r="AD1075" s="96"/>
    </row>
    <row r="1076" spans="1:30" ht="18.75" customHeight="1">
      <c r="A1076" s="62"/>
      <c r="B1076" s="23" t="str">
        <f>IFERROR(VLOOKUP($A1076,②利用者名簿!$A:$D,2,0),"")</f>
        <v/>
      </c>
      <c r="C1076" s="108" t="str">
        <f>IF(D1076=0,"",IF(D1076&gt;3,①基本情報!$B$5,①基本情報!$B$5+1))</f>
        <v/>
      </c>
      <c r="D1076" s="65"/>
      <c r="E1076" s="65"/>
      <c r="F1076" s="35" t="str">
        <f t="shared" si="209"/>
        <v>//</v>
      </c>
      <c r="G1076" s="62"/>
      <c r="H1076" s="62"/>
      <c r="I1076" s="23" t="str">
        <f t="shared" si="203"/>
        <v/>
      </c>
      <c r="J1076" s="62"/>
      <c r="K1076" s="64"/>
      <c r="L1076" s="64"/>
      <c r="M1076" s="62"/>
      <c r="N1076" s="23" t="str">
        <f>IFERROR(VLOOKUP($A1076,②利用者名簿!$A:$D,3,0),"")</f>
        <v/>
      </c>
      <c r="O1076" s="39" t="str">
        <f>IFERROR(2*①基本情報!$B$12*③入力シート!I1076,"")</f>
        <v/>
      </c>
      <c r="P1076" s="39" t="str">
        <f>IFERROR(N1076*③入力シート!I1076,"")</f>
        <v/>
      </c>
      <c r="Q1076" s="23" t="str">
        <f>IFERROR(VLOOKUP($A1076,②利用者名簿!$A:$D,4,0),"")</f>
        <v/>
      </c>
      <c r="S1076" s="96">
        <f t="shared" si="204"/>
        <v>1</v>
      </c>
      <c r="T1076" s="96" t="str">
        <f t="shared" si="198"/>
        <v/>
      </c>
      <c r="U1076" s="96">
        <f t="shared" si="199"/>
        <v>0</v>
      </c>
      <c r="V1076" s="96" t="str">
        <f t="shared" si="200"/>
        <v/>
      </c>
      <c r="W1076" s="97" t="str">
        <f t="shared" si="201"/>
        <v/>
      </c>
      <c r="X1076" s="96">
        <f t="shared" si="202"/>
        <v>0</v>
      </c>
      <c r="Y1076" s="96" t="str">
        <f t="shared" si="207"/>
        <v/>
      </c>
      <c r="Z1076" s="96" t="str">
        <f t="shared" si="205"/>
        <v>年0月</v>
      </c>
      <c r="AA1076" s="96">
        <f t="shared" si="208"/>
        <v>2000</v>
      </c>
      <c r="AB1076" s="96">
        <f t="shared" si="206"/>
        <v>2000</v>
      </c>
      <c r="AC1076" s="96"/>
      <c r="AD1076" s="96"/>
    </row>
    <row r="1077" spans="1:30" ht="18.75" customHeight="1">
      <c r="A1077" s="62"/>
      <c r="B1077" s="23" t="str">
        <f>IFERROR(VLOOKUP($A1077,②利用者名簿!$A:$D,2,0),"")</f>
        <v/>
      </c>
      <c r="C1077" s="108" t="str">
        <f>IF(D1077=0,"",IF(D1077&gt;3,①基本情報!$B$5,①基本情報!$B$5+1))</f>
        <v/>
      </c>
      <c r="D1077" s="65"/>
      <c r="E1077" s="65"/>
      <c r="F1077" s="35" t="str">
        <f t="shared" si="209"/>
        <v>//</v>
      </c>
      <c r="G1077" s="62"/>
      <c r="H1077" s="62"/>
      <c r="I1077" s="23" t="str">
        <f t="shared" si="203"/>
        <v/>
      </c>
      <c r="J1077" s="62"/>
      <c r="K1077" s="64"/>
      <c r="L1077" s="64"/>
      <c r="M1077" s="62"/>
      <c r="N1077" s="23" t="str">
        <f>IFERROR(VLOOKUP($A1077,②利用者名簿!$A:$D,3,0),"")</f>
        <v/>
      </c>
      <c r="O1077" s="39" t="str">
        <f>IFERROR(2*①基本情報!$B$12*③入力シート!I1077,"")</f>
        <v/>
      </c>
      <c r="P1077" s="39" t="str">
        <f>IFERROR(N1077*③入力シート!I1077,"")</f>
        <v/>
      </c>
      <c r="Q1077" s="23" t="str">
        <f>IFERROR(VLOOKUP($A1077,②利用者名簿!$A:$D,4,0),"")</f>
        <v/>
      </c>
      <c r="S1077" s="96">
        <f t="shared" si="204"/>
        <v>1</v>
      </c>
      <c r="T1077" s="96" t="str">
        <f t="shared" si="198"/>
        <v/>
      </c>
      <c r="U1077" s="96">
        <f t="shared" si="199"/>
        <v>0</v>
      </c>
      <c r="V1077" s="96" t="str">
        <f t="shared" si="200"/>
        <v/>
      </c>
      <c r="W1077" s="97" t="str">
        <f t="shared" si="201"/>
        <v/>
      </c>
      <c r="X1077" s="96">
        <f t="shared" si="202"/>
        <v>0</v>
      </c>
      <c r="Y1077" s="96" t="str">
        <f t="shared" si="207"/>
        <v/>
      </c>
      <c r="Z1077" s="96" t="str">
        <f t="shared" si="205"/>
        <v>年0月</v>
      </c>
      <c r="AA1077" s="96">
        <f t="shared" si="208"/>
        <v>2000</v>
      </c>
      <c r="AB1077" s="96">
        <f t="shared" si="206"/>
        <v>2000</v>
      </c>
      <c r="AC1077" s="96"/>
      <c r="AD1077" s="96"/>
    </row>
    <row r="1078" spans="1:30" ht="18.75" customHeight="1">
      <c r="A1078" s="62"/>
      <c r="B1078" s="23" t="str">
        <f>IFERROR(VLOOKUP($A1078,②利用者名簿!$A:$D,2,0),"")</f>
        <v/>
      </c>
      <c r="C1078" s="108" t="str">
        <f>IF(D1078=0,"",IF(D1078&gt;3,①基本情報!$B$5,①基本情報!$B$5+1))</f>
        <v/>
      </c>
      <c r="D1078" s="65"/>
      <c r="E1078" s="65"/>
      <c r="F1078" s="35" t="str">
        <f t="shared" si="209"/>
        <v>//</v>
      </c>
      <c r="G1078" s="62"/>
      <c r="H1078" s="62"/>
      <c r="I1078" s="23" t="str">
        <f t="shared" si="203"/>
        <v/>
      </c>
      <c r="J1078" s="62"/>
      <c r="K1078" s="64"/>
      <c r="L1078" s="64"/>
      <c r="M1078" s="62"/>
      <c r="N1078" s="23" t="str">
        <f>IFERROR(VLOOKUP($A1078,②利用者名簿!$A:$D,3,0),"")</f>
        <v/>
      </c>
      <c r="O1078" s="39" t="str">
        <f>IFERROR(2*①基本情報!$B$12*③入力シート!I1078,"")</f>
        <v/>
      </c>
      <c r="P1078" s="39" t="str">
        <f>IFERROR(N1078*③入力シート!I1078,"")</f>
        <v/>
      </c>
      <c r="Q1078" s="23" t="str">
        <f>IFERROR(VLOOKUP($A1078,②利用者名簿!$A:$D,4,0),"")</f>
        <v/>
      </c>
      <c r="S1078" s="96">
        <f t="shared" si="204"/>
        <v>1</v>
      </c>
      <c r="T1078" s="96" t="str">
        <f t="shared" si="198"/>
        <v/>
      </c>
      <c r="U1078" s="96">
        <f t="shared" si="199"/>
        <v>0</v>
      </c>
      <c r="V1078" s="96" t="str">
        <f t="shared" si="200"/>
        <v/>
      </c>
      <c r="W1078" s="97" t="str">
        <f t="shared" si="201"/>
        <v/>
      </c>
      <c r="X1078" s="96">
        <f t="shared" si="202"/>
        <v>0</v>
      </c>
      <c r="Y1078" s="96" t="str">
        <f t="shared" si="207"/>
        <v/>
      </c>
      <c r="Z1078" s="96" t="str">
        <f t="shared" si="205"/>
        <v>年0月</v>
      </c>
      <c r="AA1078" s="96">
        <f t="shared" si="208"/>
        <v>2000</v>
      </c>
      <c r="AB1078" s="96">
        <f t="shared" si="206"/>
        <v>2000</v>
      </c>
      <c r="AC1078" s="96"/>
      <c r="AD1078" s="96"/>
    </row>
    <row r="1079" spans="1:30" ht="18.75" customHeight="1">
      <c r="A1079" s="62"/>
      <c r="B1079" s="23" t="str">
        <f>IFERROR(VLOOKUP($A1079,②利用者名簿!$A:$D,2,0),"")</f>
        <v/>
      </c>
      <c r="C1079" s="108" t="str">
        <f>IF(D1079=0,"",IF(D1079&gt;3,①基本情報!$B$5,①基本情報!$B$5+1))</f>
        <v/>
      </c>
      <c r="D1079" s="65"/>
      <c r="E1079" s="65"/>
      <c r="F1079" s="35" t="str">
        <f t="shared" si="209"/>
        <v>//</v>
      </c>
      <c r="G1079" s="62"/>
      <c r="H1079" s="62"/>
      <c r="I1079" s="23" t="str">
        <f t="shared" si="203"/>
        <v/>
      </c>
      <c r="J1079" s="62"/>
      <c r="K1079" s="64"/>
      <c r="L1079" s="64"/>
      <c r="M1079" s="62"/>
      <c r="N1079" s="23" t="str">
        <f>IFERROR(VLOOKUP($A1079,②利用者名簿!$A:$D,3,0),"")</f>
        <v/>
      </c>
      <c r="O1079" s="39" t="str">
        <f>IFERROR(2*①基本情報!$B$12*③入力シート!I1079,"")</f>
        <v/>
      </c>
      <c r="P1079" s="39" t="str">
        <f>IFERROR(N1079*③入力シート!I1079,"")</f>
        <v/>
      </c>
      <c r="Q1079" s="23" t="str">
        <f>IFERROR(VLOOKUP($A1079,②利用者名簿!$A:$D,4,0),"")</f>
        <v/>
      </c>
      <c r="S1079" s="96">
        <f t="shared" si="204"/>
        <v>1</v>
      </c>
      <c r="T1079" s="96" t="str">
        <f t="shared" si="198"/>
        <v/>
      </c>
      <c r="U1079" s="96">
        <f t="shared" si="199"/>
        <v>0</v>
      </c>
      <c r="V1079" s="96" t="str">
        <f t="shared" si="200"/>
        <v/>
      </c>
      <c r="W1079" s="97" t="str">
        <f t="shared" si="201"/>
        <v/>
      </c>
      <c r="X1079" s="96">
        <f t="shared" si="202"/>
        <v>0</v>
      </c>
      <c r="Y1079" s="96" t="str">
        <f t="shared" si="207"/>
        <v/>
      </c>
      <c r="Z1079" s="96" t="str">
        <f t="shared" si="205"/>
        <v>年0月</v>
      </c>
      <c r="AA1079" s="96">
        <f t="shared" si="208"/>
        <v>2000</v>
      </c>
      <c r="AB1079" s="96">
        <f t="shared" si="206"/>
        <v>2000</v>
      </c>
      <c r="AC1079" s="96"/>
      <c r="AD1079" s="96"/>
    </row>
    <row r="1080" spans="1:30" ht="18.75" customHeight="1">
      <c r="A1080" s="62"/>
      <c r="B1080" s="23" t="str">
        <f>IFERROR(VLOOKUP($A1080,②利用者名簿!$A:$D,2,0),"")</f>
        <v/>
      </c>
      <c r="C1080" s="108" t="str">
        <f>IF(D1080=0,"",IF(D1080&gt;3,①基本情報!$B$5,①基本情報!$B$5+1))</f>
        <v/>
      </c>
      <c r="D1080" s="65"/>
      <c r="E1080" s="65"/>
      <c r="F1080" s="35" t="str">
        <f t="shared" si="209"/>
        <v>//</v>
      </c>
      <c r="G1080" s="62"/>
      <c r="H1080" s="62"/>
      <c r="I1080" s="23" t="str">
        <f t="shared" si="203"/>
        <v/>
      </c>
      <c r="J1080" s="62"/>
      <c r="K1080" s="64"/>
      <c r="L1080" s="64"/>
      <c r="M1080" s="62"/>
      <c r="N1080" s="23" t="str">
        <f>IFERROR(VLOOKUP($A1080,②利用者名簿!$A:$D,3,0),"")</f>
        <v/>
      </c>
      <c r="O1080" s="39" t="str">
        <f>IFERROR(2*①基本情報!$B$12*③入力シート!I1080,"")</f>
        <v/>
      </c>
      <c r="P1080" s="39" t="str">
        <f>IFERROR(N1080*③入力シート!I1080,"")</f>
        <v/>
      </c>
      <c r="Q1080" s="23" t="str">
        <f>IFERROR(VLOOKUP($A1080,②利用者名簿!$A:$D,4,0),"")</f>
        <v/>
      </c>
      <c r="S1080" s="96">
        <f t="shared" si="204"/>
        <v>1</v>
      </c>
      <c r="T1080" s="96" t="str">
        <f t="shared" si="198"/>
        <v/>
      </c>
      <c r="U1080" s="96">
        <f t="shared" si="199"/>
        <v>0</v>
      </c>
      <c r="V1080" s="96" t="str">
        <f t="shared" si="200"/>
        <v/>
      </c>
      <c r="W1080" s="97" t="str">
        <f t="shared" si="201"/>
        <v/>
      </c>
      <c r="X1080" s="96">
        <f t="shared" si="202"/>
        <v>0</v>
      </c>
      <c r="Y1080" s="96" t="str">
        <f t="shared" si="207"/>
        <v/>
      </c>
      <c r="Z1080" s="96" t="str">
        <f t="shared" si="205"/>
        <v>年0月</v>
      </c>
      <c r="AA1080" s="96">
        <f t="shared" si="208"/>
        <v>2000</v>
      </c>
      <c r="AB1080" s="96">
        <f t="shared" si="206"/>
        <v>2000</v>
      </c>
      <c r="AC1080" s="96"/>
      <c r="AD1080" s="96"/>
    </row>
    <row r="1081" spans="1:30" ht="18.75" customHeight="1">
      <c r="A1081" s="62"/>
      <c r="B1081" s="23" t="str">
        <f>IFERROR(VLOOKUP($A1081,②利用者名簿!$A:$D,2,0),"")</f>
        <v/>
      </c>
      <c r="C1081" s="108" t="str">
        <f>IF(D1081=0,"",IF(D1081&gt;3,①基本情報!$B$5,①基本情報!$B$5+1))</f>
        <v/>
      </c>
      <c r="D1081" s="65"/>
      <c r="E1081" s="65"/>
      <c r="F1081" s="35" t="str">
        <f t="shared" si="209"/>
        <v>//</v>
      </c>
      <c r="G1081" s="62"/>
      <c r="H1081" s="62"/>
      <c r="I1081" s="23" t="str">
        <f t="shared" si="203"/>
        <v/>
      </c>
      <c r="J1081" s="62"/>
      <c r="K1081" s="64"/>
      <c r="L1081" s="64"/>
      <c r="M1081" s="62"/>
      <c r="N1081" s="23" t="str">
        <f>IFERROR(VLOOKUP($A1081,②利用者名簿!$A:$D,3,0),"")</f>
        <v/>
      </c>
      <c r="O1081" s="39" t="str">
        <f>IFERROR(2*①基本情報!$B$12*③入力シート!I1081,"")</f>
        <v/>
      </c>
      <c r="P1081" s="39" t="str">
        <f>IFERROR(N1081*③入力シート!I1081,"")</f>
        <v/>
      </c>
      <c r="Q1081" s="23" t="str">
        <f>IFERROR(VLOOKUP($A1081,②利用者名簿!$A:$D,4,0),"")</f>
        <v/>
      </c>
      <c r="S1081" s="96">
        <f t="shared" si="204"/>
        <v>1</v>
      </c>
      <c r="T1081" s="96" t="str">
        <f t="shared" si="198"/>
        <v/>
      </c>
      <c r="U1081" s="96">
        <f t="shared" si="199"/>
        <v>0</v>
      </c>
      <c r="V1081" s="96" t="str">
        <f t="shared" si="200"/>
        <v/>
      </c>
      <c r="W1081" s="97" t="str">
        <f t="shared" si="201"/>
        <v/>
      </c>
      <c r="X1081" s="96">
        <f t="shared" si="202"/>
        <v>0</v>
      </c>
      <c r="Y1081" s="96" t="str">
        <f t="shared" si="207"/>
        <v/>
      </c>
      <c r="Z1081" s="96" t="str">
        <f t="shared" si="205"/>
        <v>年0月</v>
      </c>
      <c r="AA1081" s="96">
        <f t="shared" si="208"/>
        <v>2000</v>
      </c>
      <c r="AB1081" s="96">
        <f t="shared" si="206"/>
        <v>2000</v>
      </c>
      <c r="AC1081" s="96"/>
      <c r="AD1081" s="96"/>
    </row>
    <row r="1082" spans="1:30" ht="18.75" customHeight="1">
      <c r="A1082" s="62"/>
      <c r="B1082" s="23" t="str">
        <f>IFERROR(VLOOKUP($A1082,②利用者名簿!$A:$D,2,0),"")</f>
        <v/>
      </c>
      <c r="C1082" s="108" t="str">
        <f>IF(D1082=0,"",IF(D1082&gt;3,①基本情報!$B$5,①基本情報!$B$5+1))</f>
        <v/>
      </c>
      <c r="D1082" s="65"/>
      <c r="E1082" s="65"/>
      <c r="F1082" s="35" t="str">
        <f t="shared" si="209"/>
        <v>//</v>
      </c>
      <c r="G1082" s="62"/>
      <c r="H1082" s="62"/>
      <c r="I1082" s="23" t="str">
        <f t="shared" si="203"/>
        <v/>
      </c>
      <c r="J1082" s="62"/>
      <c r="K1082" s="64"/>
      <c r="L1082" s="64"/>
      <c r="M1082" s="62"/>
      <c r="N1082" s="23" t="str">
        <f>IFERROR(VLOOKUP($A1082,②利用者名簿!$A:$D,3,0),"")</f>
        <v/>
      </c>
      <c r="O1082" s="39" t="str">
        <f>IFERROR(2*①基本情報!$B$12*③入力シート!I1082,"")</f>
        <v/>
      </c>
      <c r="P1082" s="39" t="str">
        <f>IFERROR(N1082*③入力シート!I1082,"")</f>
        <v/>
      </c>
      <c r="Q1082" s="23" t="str">
        <f>IFERROR(VLOOKUP($A1082,②利用者名簿!$A:$D,4,0),"")</f>
        <v/>
      </c>
      <c r="S1082" s="96">
        <f t="shared" si="204"/>
        <v>1</v>
      </c>
      <c r="T1082" s="96" t="str">
        <f t="shared" si="198"/>
        <v/>
      </c>
      <c r="U1082" s="96">
        <f t="shared" si="199"/>
        <v>0</v>
      </c>
      <c r="V1082" s="96" t="str">
        <f t="shared" si="200"/>
        <v/>
      </c>
      <c r="W1082" s="97" t="str">
        <f t="shared" si="201"/>
        <v/>
      </c>
      <c r="X1082" s="96">
        <f t="shared" si="202"/>
        <v>0</v>
      </c>
      <c r="Y1082" s="96" t="str">
        <f t="shared" si="207"/>
        <v/>
      </c>
      <c r="Z1082" s="96" t="str">
        <f t="shared" si="205"/>
        <v>年0月</v>
      </c>
      <c r="AA1082" s="96">
        <f t="shared" si="208"/>
        <v>2000</v>
      </c>
      <c r="AB1082" s="96">
        <f t="shared" si="206"/>
        <v>2000</v>
      </c>
      <c r="AC1082" s="96"/>
      <c r="AD1082" s="96"/>
    </row>
    <row r="1083" spans="1:30" ht="18.75" customHeight="1">
      <c r="A1083" s="62"/>
      <c r="B1083" s="23" t="str">
        <f>IFERROR(VLOOKUP($A1083,②利用者名簿!$A:$D,2,0),"")</f>
        <v/>
      </c>
      <c r="C1083" s="108" t="str">
        <f>IF(D1083=0,"",IF(D1083&gt;3,①基本情報!$B$5,①基本情報!$B$5+1))</f>
        <v/>
      </c>
      <c r="D1083" s="65"/>
      <c r="E1083" s="65"/>
      <c r="F1083" s="35" t="str">
        <f t="shared" si="209"/>
        <v>//</v>
      </c>
      <c r="G1083" s="62"/>
      <c r="H1083" s="62"/>
      <c r="I1083" s="23" t="str">
        <f t="shared" si="203"/>
        <v/>
      </c>
      <c r="J1083" s="62"/>
      <c r="K1083" s="64"/>
      <c r="L1083" s="64"/>
      <c r="M1083" s="62"/>
      <c r="N1083" s="23" t="str">
        <f>IFERROR(VLOOKUP($A1083,②利用者名簿!$A:$D,3,0),"")</f>
        <v/>
      </c>
      <c r="O1083" s="39" t="str">
        <f>IFERROR(2*①基本情報!$B$12*③入力シート!I1083,"")</f>
        <v/>
      </c>
      <c r="P1083" s="39" t="str">
        <f>IFERROR(N1083*③入力シート!I1083,"")</f>
        <v/>
      </c>
      <c r="Q1083" s="23" t="str">
        <f>IFERROR(VLOOKUP($A1083,②利用者名簿!$A:$D,4,0),"")</f>
        <v/>
      </c>
      <c r="S1083" s="96">
        <f t="shared" si="204"/>
        <v>1</v>
      </c>
      <c r="T1083" s="96" t="str">
        <f t="shared" si="198"/>
        <v/>
      </c>
      <c r="U1083" s="96">
        <f t="shared" si="199"/>
        <v>0</v>
      </c>
      <c r="V1083" s="96" t="str">
        <f t="shared" si="200"/>
        <v/>
      </c>
      <c r="W1083" s="97" t="str">
        <f t="shared" si="201"/>
        <v/>
      </c>
      <c r="X1083" s="96">
        <f t="shared" si="202"/>
        <v>0</v>
      </c>
      <c r="Y1083" s="96" t="str">
        <f t="shared" si="207"/>
        <v/>
      </c>
      <c r="Z1083" s="96" t="str">
        <f t="shared" si="205"/>
        <v>年0月</v>
      </c>
      <c r="AA1083" s="96">
        <f t="shared" si="208"/>
        <v>2000</v>
      </c>
      <c r="AB1083" s="96">
        <f t="shared" si="206"/>
        <v>2000</v>
      </c>
      <c r="AC1083" s="96"/>
      <c r="AD1083" s="96"/>
    </row>
    <row r="1084" spans="1:30" ht="18.75" customHeight="1">
      <c r="A1084" s="62"/>
      <c r="B1084" s="23" t="str">
        <f>IFERROR(VLOOKUP($A1084,②利用者名簿!$A:$D,2,0),"")</f>
        <v/>
      </c>
      <c r="C1084" s="108" t="str">
        <f>IF(D1084=0,"",IF(D1084&gt;3,①基本情報!$B$5,①基本情報!$B$5+1))</f>
        <v/>
      </c>
      <c r="D1084" s="65"/>
      <c r="E1084" s="65"/>
      <c r="F1084" s="35" t="str">
        <f t="shared" si="209"/>
        <v>//</v>
      </c>
      <c r="G1084" s="62"/>
      <c r="H1084" s="62"/>
      <c r="I1084" s="23" t="str">
        <f t="shared" si="203"/>
        <v/>
      </c>
      <c r="J1084" s="62"/>
      <c r="K1084" s="64"/>
      <c r="L1084" s="64"/>
      <c r="M1084" s="62"/>
      <c r="N1084" s="23" t="str">
        <f>IFERROR(VLOOKUP($A1084,②利用者名簿!$A:$D,3,0),"")</f>
        <v/>
      </c>
      <c r="O1084" s="39" t="str">
        <f>IFERROR(2*①基本情報!$B$12*③入力シート!I1084,"")</f>
        <v/>
      </c>
      <c r="P1084" s="39" t="str">
        <f>IFERROR(N1084*③入力シート!I1084,"")</f>
        <v/>
      </c>
      <c r="Q1084" s="23" t="str">
        <f>IFERROR(VLOOKUP($A1084,②利用者名簿!$A:$D,4,0),"")</f>
        <v/>
      </c>
      <c r="S1084" s="96">
        <f t="shared" si="204"/>
        <v>1</v>
      </c>
      <c r="T1084" s="96" t="str">
        <f t="shared" si="198"/>
        <v/>
      </c>
      <c r="U1084" s="96">
        <f t="shared" si="199"/>
        <v>0</v>
      </c>
      <c r="V1084" s="96" t="str">
        <f t="shared" si="200"/>
        <v/>
      </c>
      <c r="W1084" s="97" t="str">
        <f t="shared" si="201"/>
        <v/>
      </c>
      <c r="X1084" s="96">
        <f t="shared" si="202"/>
        <v>0</v>
      </c>
      <c r="Y1084" s="96" t="str">
        <f t="shared" si="207"/>
        <v/>
      </c>
      <c r="Z1084" s="96" t="str">
        <f t="shared" si="205"/>
        <v>年0月</v>
      </c>
      <c r="AA1084" s="96">
        <f t="shared" si="208"/>
        <v>2000</v>
      </c>
      <c r="AB1084" s="96">
        <f t="shared" si="206"/>
        <v>2000</v>
      </c>
      <c r="AC1084" s="96"/>
      <c r="AD1084" s="96"/>
    </row>
    <row r="1085" spans="1:30" ht="18.75" customHeight="1">
      <c r="A1085" s="62"/>
      <c r="B1085" s="23" t="str">
        <f>IFERROR(VLOOKUP($A1085,②利用者名簿!$A:$D,2,0),"")</f>
        <v/>
      </c>
      <c r="C1085" s="108" t="str">
        <f>IF(D1085=0,"",IF(D1085&gt;3,①基本情報!$B$5,①基本情報!$B$5+1))</f>
        <v/>
      </c>
      <c r="D1085" s="65"/>
      <c r="E1085" s="65"/>
      <c r="F1085" s="35" t="str">
        <f t="shared" si="209"/>
        <v>//</v>
      </c>
      <c r="G1085" s="62"/>
      <c r="H1085" s="62"/>
      <c r="I1085" s="23" t="str">
        <f t="shared" si="203"/>
        <v/>
      </c>
      <c r="J1085" s="62"/>
      <c r="K1085" s="64"/>
      <c r="L1085" s="64"/>
      <c r="M1085" s="62"/>
      <c r="N1085" s="23" t="str">
        <f>IFERROR(VLOOKUP($A1085,②利用者名簿!$A:$D,3,0),"")</f>
        <v/>
      </c>
      <c r="O1085" s="39" t="str">
        <f>IFERROR(2*①基本情報!$B$12*③入力シート!I1085,"")</f>
        <v/>
      </c>
      <c r="P1085" s="39" t="str">
        <f>IFERROR(N1085*③入力シート!I1085,"")</f>
        <v/>
      </c>
      <c r="Q1085" s="23" t="str">
        <f>IFERROR(VLOOKUP($A1085,②利用者名簿!$A:$D,4,0),"")</f>
        <v/>
      </c>
      <c r="S1085" s="96">
        <f t="shared" si="204"/>
        <v>1</v>
      </c>
      <c r="T1085" s="96" t="str">
        <f t="shared" si="198"/>
        <v/>
      </c>
      <c r="U1085" s="96">
        <f t="shared" si="199"/>
        <v>0</v>
      </c>
      <c r="V1085" s="96" t="str">
        <f t="shared" si="200"/>
        <v/>
      </c>
      <c r="W1085" s="97" t="str">
        <f t="shared" si="201"/>
        <v/>
      </c>
      <c r="X1085" s="96">
        <f t="shared" si="202"/>
        <v>0</v>
      </c>
      <c r="Y1085" s="96" t="str">
        <f t="shared" si="207"/>
        <v/>
      </c>
      <c r="Z1085" s="96" t="str">
        <f t="shared" si="205"/>
        <v>年0月</v>
      </c>
      <c r="AA1085" s="96">
        <f t="shared" si="208"/>
        <v>2000</v>
      </c>
      <c r="AB1085" s="96">
        <f t="shared" si="206"/>
        <v>2000</v>
      </c>
      <c r="AC1085" s="96"/>
      <c r="AD1085" s="96"/>
    </row>
    <row r="1086" spans="1:30" ht="18.75" customHeight="1">
      <c r="A1086" s="62"/>
      <c r="B1086" s="23" t="str">
        <f>IFERROR(VLOOKUP($A1086,②利用者名簿!$A:$D,2,0),"")</f>
        <v/>
      </c>
      <c r="C1086" s="108" t="str">
        <f>IF(D1086=0,"",IF(D1086&gt;3,①基本情報!$B$5,①基本情報!$B$5+1))</f>
        <v/>
      </c>
      <c r="D1086" s="65"/>
      <c r="E1086" s="65"/>
      <c r="F1086" s="35" t="str">
        <f t="shared" si="209"/>
        <v>//</v>
      </c>
      <c r="G1086" s="62"/>
      <c r="H1086" s="62"/>
      <c r="I1086" s="23" t="str">
        <f t="shared" si="203"/>
        <v/>
      </c>
      <c r="J1086" s="62"/>
      <c r="K1086" s="64"/>
      <c r="L1086" s="64"/>
      <c r="M1086" s="62"/>
      <c r="N1086" s="23" t="str">
        <f>IFERROR(VLOOKUP($A1086,②利用者名簿!$A:$D,3,0),"")</f>
        <v/>
      </c>
      <c r="O1086" s="39" t="str">
        <f>IFERROR(2*①基本情報!$B$12*③入力シート!I1086,"")</f>
        <v/>
      </c>
      <c r="P1086" s="39" t="str">
        <f>IFERROR(N1086*③入力シート!I1086,"")</f>
        <v/>
      </c>
      <c r="Q1086" s="23" t="str">
        <f>IFERROR(VLOOKUP($A1086,②利用者名簿!$A:$D,4,0),"")</f>
        <v/>
      </c>
      <c r="S1086" s="96">
        <f t="shared" si="204"/>
        <v>1</v>
      </c>
      <c r="T1086" s="96" t="str">
        <f t="shared" si="198"/>
        <v/>
      </c>
      <c r="U1086" s="96">
        <f t="shared" si="199"/>
        <v>0</v>
      </c>
      <c r="V1086" s="96" t="str">
        <f t="shared" si="200"/>
        <v/>
      </c>
      <c r="W1086" s="97" t="str">
        <f t="shared" si="201"/>
        <v/>
      </c>
      <c r="X1086" s="96">
        <f t="shared" si="202"/>
        <v>0</v>
      </c>
      <c r="Y1086" s="96" t="str">
        <f t="shared" si="207"/>
        <v/>
      </c>
      <c r="Z1086" s="96" t="str">
        <f t="shared" si="205"/>
        <v>年0月</v>
      </c>
      <c r="AA1086" s="96">
        <f t="shared" si="208"/>
        <v>2000</v>
      </c>
      <c r="AB1086" s="96">
        <f t="shared" si="206"/>
        <v>2000</v>
      </c>
      <c r="AC1086" s="96"/>
      <c r="AD1086" s="96"/>
    </row>
    <row r="1087" spans="1:30" ht="18.75" customHeight="1">
      <c r="A1087" s="62"/>
      <c r="B1087" s="23" t="str">
        <f>IFERROR(VLOOKUP($A1087,②利用者名簿!$A:$D,2,0),"")</f>
        <v/>
      </c>
      <c r="C1087" s="108" t="str">
        <f>IF(D1087=0,"",IF(D1087&gt;3,①基本情報!$B$5,①基本情報!$B$5+1))</f>
        <v/>
      </c>
      <c r="D1087" s="65"/>
      <c r="E1087" s="65"/>
      <c r="F1087" s="35" t="str">
        <f t="shared" si="209"/>
        <v>//</v>
      </c>
      <c r="G1087" s="62"/>
      <c r="H1087" s="62"/>
      <c r="I1087" s="23" t="str">
        <f t="shared" si="203"/>
        <v/>
      </c>
      <c r="J1087" s="62"/>
      <c r="K1087" s="64"/>
      <c r="L1087" s="64"/>
      <c r="M1087" s="62"/>
      <c r="N1087" s="23" t="str">
        <f>IFERROR(VLOOKUP($A1087,②利用者名簿!$A:$D,3,0),"")</f>
        <v/>
      </c>
      <c r="O1087" s="39" t="str">
        <f>IFERROR(2*①基本情報!$B$12*③入力シート!I1087,"")</f>
        <v/>
      </c>
      <c r="P1087" s="39" t="str">
        <f>IFERROR(N1087*③入力シート!I1087,"")</f>
        <v/>
      </c>
      <c r="Q1087" s="23" t="str">
        <f>IFERROR(VLOOKUP($A1087,②利用者名簿!$A:$D,4,0),"")</f>
        <v/>
      </c>
      <c r="S1087" s="96">
        <f t="shared" si="204"/>
        <v>1</v>
      </c>
      <c r="T1087" s="96" t="str">
        <f t="shared" si="198"/>
        <v/>
      </c>
      <c r="U1087" s="96">
        <f t="shared" si="199"/>
        <v>0</v>
      </c>
      <c r="V1087" s="96" t="str">
        <f t="shared" si="200"/>
        <v/>
      </c>
      <c r="W1087" s="97" t="str">
        <f t="shared" si="201"/>
        <v/>
      </c>
      <c r="X1087" s="96">
        <f t="shared" si="202"/>
        <v>0</v>
      </c>
      <c r="Y1087" s="96" t="str">
        <f t="shared" si="207"/>
        <v/>
      </c>
      <c r="Z1087" s="96" t="str">
        <f t="shared" si="205"/>
        <v>年0月</v>
      </c>
      <c r="AA1087" s="96">
        <f t="shared" si="208"/>
        <v>2000</v>
      </c>
      <c r="AB1087" s="96">
        <f t="shared" si="206"/>
        <v>2000</v>
      </c>
      <c r="AC1087" s="96"/>
      <c r="AD1087" s="96"/>
    </row>
    <row r="1088" spans="1:30" ht="18.75" customHeight="1">
      <c r="A1088" s="62"/>
      <c r="B1088" s="23" t="str">
        <f>IFERROR(VLOOKUP($A1088,②利用者名簿!$A:$D,2,0),"")</f>
        <v/>
      </c>
      <c r="C1088" s="108" t="str">
        <f>IF(D1088=0,"",IF(D1088&gt;3,①基本情報!$B$5,①基本情報!$B$5+1))</f>
        <v/>
      </c>
      <c r="D1088" s="65"/>
      <c r="E1088" s="65"/>
      <c r="F1088" s="35" t="str">
        <f t="shared" si="209"/>
        <v>//</v>
      </c>
      <c r="G1088" s="62"/>
      <c r="H1088" s="62"/>
      <c r="I1088" s="23" t="str">
        <f t="shared" si="203"/>
        <v/>
      </c>
      <c r="J1088" s="62"/>
      <c r="K1088" s="64"/>
      <c r="L1088" s="64"/>
      <c r="M1088" s="62"/>
      <c r="N1088" s="23" t="str">
        <f>IFERROR(VLOOKUP($A1088,②利用者名簿!$A:$D,3,0),"")</f>
        <v/>
      </c>
      <c r="O1088" s="39" t="str">
        <f>IFERROR(2*①基本情報!$B$12*③入力シート!I1088,"")</f>
        <v/>
      </c>
      <c r="P1088" s="39" t="str">
        <f>IFERROR(N1088*③入力シート!I1088,"")</f>
        <v/>
      </c>
      <c r="Q1088" s="23" t="str">
        <f>IFERROR(VLOOKUP($A1088,②利用者名簿!$A:$D,4,0),"")</f>
        <v/>
      </c>
      <c r="S1088" s="96">
        <f t="shared" si="204"/>
        <v>1</v>
      </c>
      <c r="T1088" s="96" t="str">
        <f t="shared" si="198"/>
        <v/>
      </c>
      <c r="U1088" s="96">
        <f t="shared" si="199"/>
        <v>0</v>
      </c>
      <c r="V1088" s="96" t="str">
        <f t="shared" si="200"/>
        <v/>
      </c>
      <c r="W1088" s="97" t="str">
        <f t="shared" si="201"/>
        <v/>
      </c>
      <c r="X1088" s="96">
        <f t="shared" si="202"/>
        <v>0</v>
      </c>
      <c r="Y1088" s="96" t="str">
        <f t="shared" si="207"/>
        <v/>
      </c>
      <c r="Z1088" s="96" t="str">
        <f t="shared" si="205"/>
        <v>年0月</v>
      </c>
      <c r="AA1088" s="96">
        <f t="shared" si="208"/>
        <v>2000</v>
      </c>
      <c r="AB1088" s="96">
        <f t="shared" si="206"/>
        <v>2000</v>
      </c>
      <c r="AC1088" s="96"/>
      <c r="AD1088" s="96"/>
    </row>
    <row r="1089" spans="1:30" ht="18.75" customHeight="1">
      <c r="A1089" s="62"/>
      <c r="B1089" s="23" t="str">
        <f>IFERROR(VLOOKUP($A1089,②利用者名簿!$A:$D,2,0),"")</f>
        <v/>
      </c>
      <c r="C1089" s="108" t="str">
        <f>IF(D1089=0,"",IF(D1089&gt;3,①基本情報!$B$5,①基本情報!$B$5+1))</f>
        <v/>
      </c>
      <c r="D1089" s="65"/>
      <c r="E1089" s="65"/>
      <c r="F1089" s="35" t="str">
        <f t="shared" si="209"/>
        <v>//</v>
      </c>
      <c r="G1089" s="62"/>
      <c r="H1089" s="62"/>
      <c r="I1089" s="23" t="str">
        <f t="shared" si="203"/>
        <v/>
      </c>
      <c r="J1089" s="62"/>
      <c r="K1089" s="64"/>
      <c r="L1089" s="64"/>
      <c r="M1089" s="62"/>
      <c r="N1089" s="23" t="str">
        <f>IFERROR(VLOOKUP($A1089,②利用者名簿!$A:$D,3,0),"")</f>
        <v/>
      </c>
      <c r="O1089" s="39" t="str">
        <f>IFERROR(2*①基本情報!$B$12*③入力シート!I1089,"")</f>
        <v/>
      </c>
      <c r="P1089" s="39" t="str">
        <f>IFERROR(N1089*③入力シート!I1089,"")</f>
        <v/>
      </c>
      <c r="Q1089" s="23" t="str">
        <f>IFERROR(VLOOKUP($A1089,②利用者名簿!$A:$D,4,0),"")</f>
        <v/>
      </c>
      <c r="S1089" s="96">
        <f t="shared" si="204"/>
        <v>1</v>
      </c>
      <c r="T1089" s="96" t="str">
        <f t="shared" si="198"/>
        <v/>
      </c>
      <c r="U1089" s="96">
        <f t="shared" si="199"/>
        <v>0</v>
      </c>
      <c r="V1089" s="96" t="str">
        <f t="shared" si="200"/>
        <v/>
      </c>
      <c r="W1089" s="97" t="str">
        <f t="shared" si="201"/>
        <v/>
      </c>
      <c r="X1089" s="96">
        <f t="shared" si="202"/>
        <v>0</v>
      </c>
      <c r="Y1089" s="96" t="str">
        <f t="shared" si="207"/>
        <v/>
      </c>
      <c r="Z1089" s="96" t="str">
        <f t="shared" si="205"/>
        <v>年0月</v>
      </c>
      <c r="AA1089" s="96">
        <f t="shared" si="208"/>
        <v>2000</v>
      </c>
      <c r="AB1089" s="96">
        <f t="shared" si="206"/>
        <v>2000</v>
      </c>
      <c r="AC1089" s="96"/>
      <c r="AD1089" s="96"/>
    </row>
    <row r="1090" spans="1:30" ht="18.75" customHeight="1">
      <c r="A1090" s="62"/>
      <c r="B1090" s="23" t="str">
        <f>IFERROR(VLOOKUP($A1090,②利用者名簿!$A:$D,2,0),"")</f>
        <v/>
      </c>
      <c r="C1090" s="108" t="str">
        <f>IF(D1090=0,"",IF(D1090&gt;3,①基本情報!$B$5,①基本情報!$B$5+1))</f>
        <v/>
      </c>
      <c r="D1090" s="65"/>
      <c r="E1090" s="65"/>
      <c r="F1090" s="35" t="str">
        <f t="shared" si="209"/>
        <v>//</v>
      </c>
      <c r="G1090" s="62"/>
      <c r="H1090" s="62"/>
      <c r="I1090" s="23" t="str">
        <f t="shared" si="203"/>
        <v/>
      </c>
      <c r="J1090" s="62"/>
      <c r="K1090" s="64"/>
      <c r="L1090" s="64"/>
      <c r="M1090" s="62"/>
      <c r="N1090" s="23" t="str">
        <f>IFERROR(VLOOKUP($A1090,②利用者名簿!$A:$D,3,0),"")</f>
        <v/>
      </c>
      <c r="O1090" s="39" t="str">
        <f>IFERROR(2*①基本情報!$B$12*③入力シート!I1090,"")</f>
        <v/>
      </c>
      <c r="P1090" s="39" t="str">
        <f>IFERROR(N1090*③入力シート!I1090,"")</f>
        <v/>
      </c>
      <c r="Q1090" s="23" t="str">
        <f>IFERROR(VLOOKUP($A1090,②利用者名簿!$A:$D,4,0),"")</f>
        <v/>
      </c>
      <c r="S1090" s="96">
        <f t="shared" si="204"/>
        <v>1</v>
      </c>
      <c r="T1090" s="96" t="str">
        <f t="shared" si="198"/>
        <v/>
      </c>
      <c r="U1090" s="96">
        <f t="shared" si="199"/>
        <v>0</v>
      </c>
      <c r="V1090" s="96" t="str">
        <f t="shared" si="200"/>
        <v/>
      </c>
      <c r="W1090" s="97" t="str">
        <f t="shared" si="201"/>
        <v/>
      </c>
      <c r="X1090" s="96">
        <f t="shared" si="202"/>
        <v>0</v>
      </c>
      <c r="Y1090" s="96" t="str">
        <f t="shared" si="207"/>
        <v/>
      </c>
      <c r="Z1090" s="96" t="str">
        <f t="shared" si="205"/>
        <v>年0月</v>
      </c>
      <c r="AA1090" s="96">
        <f t="shared" si="208"/>
        <v>2000</v>
      </c>
      <c r="AB1090" s="96">
        <f t="shared" si="206"/>
        <v>2000</v>
      </c>
      <c r="AC1090" s="96"/>
      <c r="AD1090" s="96"/>
    </row>
    <row r="1091" spans="1:30" ht="18.75" customHeight="1">
      <c r="A1091" s="62"/>
      <c r="B1091" s="23" t="str">
        <f>IFERROR(VLOOKUP($A1091,②利用者名簿!$A:$D,2,0),"")</f>
        <v/>
      </c>
      <c r="C1091" s="108" t="str">
        <f>IF(D1091=0,"",IF(D1091&gt;3,①基本情報!$B$5,①基本情報!$B$5+1))</f>
        <v/>
      </c>
      <c r="D1091" s="65"/>
      <c r="E1091" s="65"/>
      <c r="F1091" s="35" t="str">
        <f t="shared" si="209"/>
        <v>//</v>
      </c>
      <c r="G1091" s="62"/>
      <c r="H1091" s="62"/>
      <c r="I1091" s="23" t="str">
        <f t="shared" si="203"/>
        <v/>
      </c>
      <c r="J1091" s="62"/>
      <c r="K1091" s="64"/>
      <c r="L1091" s="64"/>
      <c r="M1091" s="62"/>
      <c r="N1091" s="23" t="str">
        <f>IFERROR(VLOOKUP($A1091,②利用者名簿!$A:$D,3,0),"")</f>
        <v/>
      </c>
      <c r="O1091" s="39" t="str">
        <f>IFERROR(2*①基本情報!$B$12*③入力シート!I1091,"")</f>
        <v/>
      </c>
      <c r="P1091" s="39" t="str">
        <f>IFERROR(N1091*③入力シート!I1091,"")</f>
        <v/>
      </c>
      <c r="Q1091" s="23" t="str">
        <f>IFERROR(VLOOKUP($A1091,②利用者名簿!$A:$D,4,0),"")</f>
        <v/>
      </c>
      <c r="S1091" s="96">
        <f t="shared" si="204"/>
        <v>1</v>
      </c>
      <c r="T1091" s="96" t="str">
        <f t="shared" si="198"/>
        <v/>
      </c>
      <c r="U1091" s="96">
        <f t="shared" si="199"/>
        <v>0</v>
      </c>
      <c r="V1091" s="96" t="str">
        <f t="shared" si="200"/>
        <v/>
      </c>
      <c r="W1091" s="97" t="str">
        <f t="shared" si="201"/>
        <v/>
      </c>
      <c r="X1091" s="96">
        <f t="shared" si="202"/>
        <v>0</v>
      </c>
      <c r="Y1091" s="96" t="str">
        <f t="shared" si="207"/>
        <v/>
      </c>
      <c r="Z1091" s="96" t="str">
        <f t="shared" si="205"/>
        <v>年0月</v>
      </c>
      <c r="AA1091" s="96">
        <f t="shared" si="208"/>
        <v>2000</v>
      </c>
      <c r="AB1091" s="96">
        <f t="shared" si="206"/>
        <v>2000</v>
      </c>
      <c r="AC1091" s="96"/>
      <c r="AD1091" s="96"/>
    </row>
    <row r="1092" spans="1:30" ht="18.75" customHeight="1">
      <c r="A1092" s="62"/>
      <c r="B1092" s="23" t="str">
        <f>IFERROR(VLOOKUP($A1092,②利用者名簿!$A:$D,2,0),"")</f>
        <v/>
      </c>
      <c r="C1092" s="108" t="str">
        <f>IF(D1092=0,"",IF(D1092&gt;3,①基本情報!$B$5,①基本情報!$B$5+1))</f>
        <v/>
      </c>
      <c r="D1092" s="65"/>
      <c r="E1092" s="65"/>
      <c r="F1092" s="35" t="str">
        <f t="shared" si="209"/>
        <v>//</v>
      </c>
      <c r="G1092" s="62"/>
      <c r="H1092" s="62"/>
      <c r="I1092" s="23" t="str">
        <f t="shared" si="203"/>
        <v/>
      </c>
      <c r="J1092" s="62"/>
      <c r="K1092" s="64"/>
      <c r="L1092" s="64"/>
      <c r="M1092" s="62"/>
      <c r="N1092" s="23" t="str">
        <f>IFERROR(VLOOKUP($A1092,②利用者名簿!$A:$D,3,0),"")</f>
        <v/>
      </c>
      <c r="O1092" s="39" t="str">
        <f>IFERROR(2*①基本情報!$B$12*③入力シート!I1092,"")</f>
        <v/>
      </c>
      <c r="P1092" s="39" t="str">
        <f>IFERROR(N1092*③入力シート!I1092,"")</f>
        <v/>
      </c>
      <c r="Q1092" s="23" t="str">
        <f>IFERROR(VLOOKUP($A1092,②利用者名簿!$A:$D,4,0),"")</f>
        <v/>
      </c>
      <c r="S1092" s="96">
        <f t="shared" si="204"/>
        <v>1</v>
      </c>
      <c r="T1092" s="96" t="str">
        <f t="shared" si="198"/>
        <v/>
      </c>
      <c r="U1092" s="96">
        <f t="shared" si="199"/>
        <v>0</v>
      </c>
      <c r="V1092" s="96" t="str">
        <f t="shared" si="200"/>
        <v/>
      </c>
      <c r="W1092" s="97" t="str">
        <f t="shared" si="201"/>
        <v/>
      </c>
      <c r="X1092" s="96">
        <f t="shared" si="202"/>
        <v>0</v>
      </c>
      <c r="Y1092" s="96" t="str">
        <f t="shared" si="207"/>
        <v/>
      </c>
      <c r="Z1092" s="96" t="str">
        <f t="shared" si="205"/>
        <v>年0月</v>
      </c>
      <c r="AA1092" s="96">
        <f t="shared" si="208"/>
        <v>2000</v>
      </c>
      <c r="AB1092" s="96">
        <f t="shared" si="206"/>
        <v>2000</v>
      </c>
      <c r="AC1092" s="96"/>
      <c r="AD1092" s="96"/>
    </row>
    <row r="1093" spans="1:30" ht="18.75" customHeight="1">
      <c r="A1093" s="62"/>
      <c r="B1093" s="23" t="str">
        <f>IFERROR(VLOOKUP($A1093,②利用者名簿!$A:$D,2,0),"")</f>
        <v/>
      </c>
      <c r="C1093" s="108" t="str">
        <f>IF(D1093=0,"",IF(D1093&gt;3,①基本情報!$B$5,①基本情報!$B$5+1))</f>
        <v/>
      </c>
      <c r="D1093" s="65"/>
      <c r="E1093" s="65"/>
      <c r="F1093" s="35" t="str">
        <f t="shared" si="209"/>
        <v>//</v>
      </c>
      <c r="G1093" s="62"/>
      <c r="H1093" s="62"/>
      <c r="I1093" s="23" t="str">
        <f t="shared" si="203"/>
        <v/>
      </c>
      <c r="J1093" s="62"/>
      <c r="K1093" s="64"/>
      <c r="L1093" s="64"/>
      <c r="M1093" s="62"/>
      <c r="N1093" s="23" t="str">
        <f>IFERROR(VLOOKUP($A1093,②利用者名簿!$A:$D,3,0),"")</f>
        <v/>
      </c>
      <c r="O1093" s="39" t="str">
        <f>IFERROR(2*①基本情報!$B$12*③入力シート!I1093,"")</f>
        <v/>
      </c>
      <c r="P1093" s="39" t="str">
        <f>IFERROR(N1093*③入力シート!I1093,"")</f>
        <v/>
      </c>
      <c r="Q1093" s="23" t="str">
        <f>IFERROR(VLOOKUP($A1093,②利用者名簿!$A:$D,4,0),"")</f>
        <v/>
      </c>
      <c r="S1093" s="96">
        <f t="shared" si="204"/>
        <v>1</v>
      </c>
      <c r="T1093" s="96" t="str">
        <f t="shared" ref="T1093:T1156" si="210">IF(D1093=0,"",(A1093*1000000+C1093*100+D1093))</f>
        <v/>
      </c>
      <c r="U1093" s="96">
        <f t="shared" ref="U1093:U1156" si="211">A1093</f>
        <v>0</v>
      </c>
      <c r="V1093" s="96" t="str">
        <f t="shared" ref="V1093:V1156" si="212">B1093</f>
        <v/>
      </c>
      <c r="W1093" s="97" t="str">
        <f t="shared" ref="W1093:W1156" si="213">C1093</f>
        <v/>
      </c>
      <c r="X1093" s="96">
        <f t="shared" ref="X1093:X1156" si="214">D1093</f>
        <v>0</v>
      </c>
      <c r="Y1093" s="96" t="str">
        <f t="shared" si="207"/>
        <v/>
      </c>
      <c r="Z1093" s="96" t="str">
        <f t="shared" si="205"/>
        <v>年0月</v>
      </c>
      <c r="AA1093" s="96">
        <f t="shared" si="208"/>
        <v>2000</v>
      </c>
      <c r="AB1093" s="96">
        <f t="shared" si="206"/>
        <v>2000</v>
      </c>
      <c r="AC1093" s="96"/>
      <c r="AD1093" s="96"/>
    </row>
    <row r="1094" spans="1:30" ht="18.75" customHeight="1">
      <c r="A1094" s="62"/>
      <c r="B1094" s="23" t="str">
        <f>IFERROR(VLOOKUP($A1094,②利用者名簿!$A:$D,2,0),"")</f>
        <v/>
      </c>
      <c r="C1094" s="108" t="str">
        <f>IF(D1094=0,"",IF(D1094&gt;3,①基本情報!$B$5,①基本情報!$B$5+1))</f>
        <v/>
      </c>
      <c r="D1094" s="65"/>
      <c r="E1094" s="65"/>
      <c r="F1094" s="35" t="str">
        <f t="shared" si="209"/>
        <v>//</v>
      </c>
      <c r="G1094" s="62"/>
      <c r="H1094" s="62"/>
      <c r="I1094" s="23" t="str">
        <f t="shared" ref="I1094:I1157" si="215">IFERROR(MROUND((ROUNDDOWN($H1094,-2)-ROUNDDOWN($G1094,-2))/100+(RIGHT($H1094,2)-RIGHT($G1094,2))/60,0.5),"")</f>
        <v/>
      </c>
      <c r="J1094" s="62"/>
      <c r="K1094" s="64"/>
      <c r="L1094" s="64"/>
      <c r="M1094" s="62"/>
      <c r="N1094" s="23" t="str">
        <f>IFERROR(VLOOKUP($A1094,②利用者名簿!$A:$D,3,0),"")</f>
        <v/>
      </c>
      <c r="O1094" s="39" t="str">
        <f>IFERROR(2*①基本情報!$B$12*③入力シート!I1094,"")</f>
        <v/>
      </c>
      <c r="P1094" s="39" t="str">
        <f>IFERROR(N1094*③入力シート!I1094,"")</f>
        <v/>
      </c>
      <c r="Q1094" s="23" t="str">
        <f>IFERROR(VLOOKUP($A1094,②利用者名簿!$A:$D,4,0),"")</f>
        <v/>
      </c>
      <c r="S1094" s="96">
        <f t="shared" ref="S1094:S1157" si="216">IF(U1094=0,S1093,IF(T1094=T1093,S1093,S1093+1))</f>
        <v>1</v>
      </c>
      <c r="T1094" s="96" t="str">
        <f t="shared" si="210"/>
        <v/>
      </c>
      <c r="U1094" s="96">
        <f t="shared" si="211"/>
        <v>0</v>
      </c>
      <c r="V1094" s="96" t="str">
        <f t="shared" si="212"/>
        <v/>
      </c>
      <c r="W1094" s="97" t="str">
        <f t="shared" si="213"/>
        <v/>
      </c>
      <c r="X1094" s="96">
        <f t="shared" si="214"/>
        <v>0</v>
      </c>
      <c r="Y1094" s="96" t="str">
        <f t="shared" si="207"/>
        <v/>
      </c>
      <c r="Z1094" s="96" t="str">
        <f t="shared" ref="Z1094:Z1157" si="217">IF(W1094=0,"",W1094&amp;"年"&amp;X1094&amp;"月")</f>
        <v>年0月</v>
      </c>
      <c r="AA1094" s="96">
        <f t="shared" si="208"/>
        <v>2000</v>
      </c>
      <c r="AB1094" s="96">
        <f t="shared" ref="AB1094:AB1157" si="218">U1094*100+AA1094</f>
        <v>2000</v>
      </c>
      <c r="AC1094" s="96"/>
      <c r="AD1094" s="96"/>
    </row>
    <row r="1095" spans="1:30" ht="18.75" customHeight="1">
      <c r="A1095" s="62"/>
      <c r="B1095" s="23" t="str">
        <f>IFERROR(VLOOKUP($A1095,②利用者名簿!$A:$D,2,0),"")</f>
        <v/>
      </c>
      <c r="C1095" s="108" t="str">
        <f>IF(D1095=0,"",IF(D1095&gt;3,①基本情報!$B$5,①基本情報!$B$5+1))</f>
        <v/>
      </c>
      <c r="D1095" s="65"/>
      <c r="E1095" s="65"/>
      <c r="F1095" s="35" t="str">
        <f t="shared" si="209"/>
        <v>//</v>
      </c>
      <c r="G1095" s="62"/>
      <c r="H1095" s="62"/>
      <c r="I1095" s="23" t="str">
        <f t="shared" si="215"/>
        <v/>
      </c>
      <c r="J1095" s="62"/>
      <c r="K1095" s="64"/>
      <c r="L1095" s="64"/>
      <c r="M1095" s="62"/>
      <c r="N1095" s="23" t="str">
        <f>IFERROR(VLOOKUP($A1095,②利用者名簿!$A:$D,3,0),"")</f>
        <v/>
      </c>
      <c r="O1095" s="39" t="str">
        <f>IFERROR(2*①基本情報!$B$12*③入力シート!I1095,"")</f>
        <v/>
      </c>
      <c r="P1095" s="39" t="str">
        <f>IFERROR(N1095*③入力シート!I1095,"")</f>
        <v/>
      </c>
      <c r="Q1095" s="23" t="str">
        <f>IFERROR(VLOOKUP($A1095,②利用者名簿!$A:$D,4,0),"")</f>
        <v/>
      </c>
      <c r="S1095" s="96">
        <f t="shared" si="216"/>
        <v>1</v>
      </c>
      <c r="T1095" s="96" t="str">
        <f t="shared" si="210"/>
        <v/>
      </c>
      <c r="U1095" s="96">
        <f t="shared" si="211"/>
        <v>0</v>
      </c>
      <c r="V1095" s="96" t="str">
        <f t="shared" si="212"/>
        <v/>
      </c>
      <c r="W1095" s="97" t="str">
        <f t="shared" si="213"/>
        <v/>
      </c>
      <c r="X1095" s="96">
        <f t="shared" si="214"/>
        <v>0</v>
      </c>
      <c r="Y1095" s="96" t="str">
        <f t="shared" si="207"/>
        <v/>
      </c>
      <c r="Z1095" s="96" t="str">
        <f t="shared" si="217"/>
        <v>年0月</v>
      </c>
      <c r="AA1095" s="96">
        <f t="shared" si="208"/>
        <v>2000</v>
      </c>
      <c r="AB1095" s="96">
        <f t="shared" si="218"/>
        <v>2000</v>
      </c>
      <c r="AC1095" s="96"/>
      <c r="AD1095" s="96"/>
    </row>
    <row r="1096" spans="1:30" ht="18.75" customHeight="1">
      <c r="A1096" s="62"/>
      <c r="B1096" s="23" t="str">
        <f>IFERROR(VLOOKUP($A1096,②利用者名簿!$A:$D,2,0),"")</f>
        <v/>
      </c>
      <c r="C1096" s="108" t="str">
        <f>IF(D1096=0,"",IF(D1096&gt;3,①基本情報!$B$5,①基本情報!$B$5+1))</f>
        <v/>
      </c>
      <c r="D1096" s="65"/>
      <c r="E1096" s="65"/>
      <c r="F1096" s="35" t="str">
        <f t="shared" si="209"/>
        <v>//</v>
      </c>
      <c r="G1096" s="62"/>
      <c r="H1096" s="62"/>
      <c r="I1096" s="23" t="str">
        <f t="shared" si="215"/>
        <v/>
      </c>
      <c r="J1096" s="62"/>
      <c r="K1096" s="64"/>
      <c r="L1096" s="64"/>
      <c r="M1096" s="62"/>
      <c r="N1096" s="23" t="str">
        <f>IFERROR(VLOOKUP($A1096,②利用者名簿!$A:$D,3,0),"")</f>
        <v/>
      </c>
      <c r="O1096" s="39" t="str">
        <f>IFERROR(2*①基本情報!$B$12*③入力シート!I1096,"")</f>
        <v/>
      </c>
      <c r="P1096" s="39" t="str">
        <f>IFERROR(N1096*③入力シート!I1096,"")</f>
        <v/>
      </c>
      <c r="Q1096" s="23" t="str">
        <f>IFERROR(VLOOKUP($A1096,②利用者名簿!$A:$D,4,0),"")</f>
        <v/>
      </c>
      <c r="S1096" s="96">
        <f t="shared" si="216"/>
        <v>1</v>
      </c>
      <c r="T1096" s="96" t="str">
        <f t="shared" si="210"/>
        <v/>
      </c>
      <c r="U1096" s="96">
        <f t="shared" si="211"/>
        <v>0</v>
      </c>
      <c r="V1096" s="96" t="str">
        <f t="shared" si="212"/>
        <v/>
      </c>
      <c r="W1096" s="97" t="str">
        <f t="shared" si="213"/>
        <v/>
      </c>
      <c r="X1096" s="96">
        <f t="shared" si="214"/>
        <v>0</v>
      </c>
      <c r="Y1096" s="96" t="str">
        <f t="shared" si="207"/>
        <v/>
      </c>
      <c r="Z1096" s="96" t="str">
        <f t="shared" si="217"/>
        <v>年0月</v>
      </c>
      <c r="AA1096" s="96">
        <f t="shared" si="208"/>
        <v>2000</v>
      </c>
      <c r="AB1096" s="96">
        <f t="shared" si="218"/>
        <v>2000</v>
      </c>
      <c r="AC1096" s="96"/>
      <c r="AD1096" s="96"/>
    </row>
    <row r="1097" spans="1:30" ht="18.75" customHeight="1">
      <c r="A1097" s="62"/>
      <c r="B1097" s="23" t="str">
        <f>IFERROR(VLOOKUP($A1097,②利用者名簿!$A:$D,2,0),"")</f>
        <v/>
      </c>
      <c r="C1097" s="108" t="str">
        <f>IF(D1097=0,"",IF(D1097&gt;3,①基本情報!$B$5,①基本情報!$B$5+1))</f>
        <v/>
      </c>
      <c r="D1097" s="65"/>
      <c r="E1097" s="65"/>
      <c r="F1097" s="35" t="str">
        <f t="shared" si="209"/>
        <v>//</v>
      </c>
      <c r="G1097" s="62"/>
      <c r="H1097" s="62"/>
      <c r="I1097" s="23" t="str">
        <f t="shared" si="215"/>
        <v/>
      </c>
      <c r="J1097" s="62"/>
      <c r="K1097" s="64"/>
      <c r="L1097" s="64"/>
      <c r="M1097" s="62"/>
      <c r="N1097" s="23" t="str">
        <f>IFERROR(VLOOKUP($A1097,②利用者名簿!$A:$D,3,0),"")</f>
        <v/>
      </c>
      <c r="O1097" s="39" t="str">
        <f>IFERROR(2*①基本情報!$B$12*③入力シート!I1097,"")</f>
        <v/>
      </c>
      <c r="P1097" s="39" t="str">
        <f>IFERROR(N1097*③入力シート!I1097,"")</f>
        <v/>
      </c>
      <c r="Q1097" s="23" t="str">
        <f>IFERROR(VLOOKUP($A1097,②利用者名簿!$A:$D,4,0),"")</f>
        <v/>
      </c>
      <c r="S1097" s="96">
        <f t="shared" si="216"/>
        <v>1</v>
      </c>
      <c r="T1097" s="96" t="str">
        <f t="shared" si="210"/>
        <v/>
      </c>
      <c r="U1097" s="96">
        <f t="shared" si="211"/>
        <v>0</v>
      </c>
      <c r="V1097" s="96" t="str">
        <f t="shared" si="212"/>
        <v/>
      </c>
      <c r="W1097" s="97" t="str">
        <f t="shared" si="213"/>
        <v/>
      </c>
      <c r="X1097" s="96">
        <f t="shared" si="214"/>
        <v>0</v>
      </c>
      <c r="Y1097" s="96" t="str">
        <f t="shared" si="207"/>
        <v/>
      </c>
      <c r="Z1097" s="96" t="str">
        <f t="shared" si="217"/>
        <v>年0月</v>
      </c>
      <c r="AA1097" s="96">
        <f t="shared" si="208"/>
        <v>2000</v>
      </c>
      <c r="AB1097" s="96">
        <f t="shared" si="218"/>
        <v>2000</v>
      </c>
      <c r="AC1097" s="96"/>
      <c r="AD1097" s="96"/>
    </row>
    <row r="1098" spans="1:30" ht="18.75" customHeight="1">
      <c r="A1098" s="62"/>
      <c r="B1098" s="23" t="str">
        <f>IFERROR(VLOOKUP($A1098,②利用者名簿!$A:$D,2,0),"")</f>
        <v/>
      </c>
      <c r="C1098" s="108" t="str">
        <f>IF(D1098=0,"",IF(D1098&gt;3,①基本情報!$B$5,①基本情報!$B$5+1))</f>
        <v/>
      </c>
      <c r="D1098" s="65"/>
      <c r="E1098" s="65"/>
      <c r="F1098" s="35" t="str">
        <f t="shared" si="209"/>
        <v>//</v>
      </c>
      <c r="G1098" s="62"/>
      <c r="H1098" s="62"/>
      <c r="I1098" s="23" t="str">
        <f t="shared" si="215"/>
        <v/>
      </c>
      <c r="J1098" s="62"/>
      <c r="K1098" s="64"/>
      <c r="L1098" s="64"/>
      <c r="M1098" s="62"/>
      <c r="N1098" s="23" t="str">
        <f>IFERROR(VLOOKUP($A1098,②利用者名簿!$A:$D,3,0),"")</f>
        <v/>
      </c>
      <c r="O1098" s="39" t="str">
        <f>IFERROR(2*①基本情報!$B$12*③入力シート!I1098,"")</f>
        <v/>
      </c>
      <c r="P1098" s="39" t="str">
        <f>IFERROR(N1098*③入力シート!I1098,"")</f>
        <v/>
      </c>
      <c r="Q1098" s="23" t="str">
        <f>IFERROR(VLOOKUP($A1098,②利用者名簿!$A:$D,4,0),"")</f>
        <v/>
      </c>
      <c r="S1098" s="96">
        <f t="shared" si="216"/>
        <v>1</v>
      </c>
      <c r="T1098" s="96" t="str">
        <f t="shared" si="210"/>
        <v/>
      </c>
      <c r="U1098" s="96">
        <f t="shared" si="211"/>
        <v>0</v>
      </c>
      <c r="V1098" s="96" t="str">
        <f t="shared" si="212"/>
        <v/>
      </c>
      <c r="W1098" s="97" t="str">
        <f t="shared" si="213"/>
        <v/>
      </c>
      <c r="X1098" s="96">
        <f t="shared" si="214"/>
        <v>0</v>
      </c>
      <c r="Y1098" s="96" t="str">
        <f t="shared" ref="Y1098:Y1161" si="219">IFERROR(IF(W1098=0,"",$W1098*100+X1098),"")</f>
        <v/>
      </c>
      <c r="Z1098" s="96" t="str">
        <f t="shared" si="217"/>
        <v>年0月</v>
      </c>
      <c r="AA1098" s="96">
        <f t="shared" si="208"/>
        <v>2000</v>
      </c>
      <c r="AB1098" s="96">
        <f t="shared" si="218"/>
        <v>2000</v>
      </c>
      <c r="AC1098" s="96"/>
      <c r="AD1098" s="96"/>
    </row>
    <row r="1099" spans="1:30" ht="18.75" customHeight="1">
      <c r="A1099" s="62"/>
      <c r="B1099" s="23" t="str">
        <f>IFERROR(VLOOKUP($A1099,②利用者名簿!$A:$D,2,0),"")</f>
        <v/>
      </c>
      <c r="C1099" s="108" t="str">
        <f>IF(D1099=0,"",IF(D1099&gt;3,①基本情報!$B$5,①基本情報!$B$5+1))</f>
        <v/>
      </c>
      <c r="D1099" s="65"/>
      <c r="E1099" s="65"/>
      <c r="F1099" s="35" t="str">
        <f t="shared" si="209"/>
        <v>//</v>
      </c>
      <c r="G1099" s="62"/>
      <c r="H1099" s="62"/>
      <c r="I1099" s="23" t="str">
        <f t="shared" si="215"/>
        <v/>
      </c>
      <c r="J1099" s="62"/>
      <c r="K1099" s="64"/>
      <c r="L1099" s="64"/>
      <c r="M1099" s="62"/>
      <c r="N1099" s="23" t="str">
        <f>IFERROR(VLOOKUP($A1099,②利用者名簿!$A:$D,3,0),"")</f>
        <v/>
      </c>
      <c r="O1099" s="39" t="str">
        <f>IFERROR(2*①基本情報!$B$12*③入力シート!I1099,"")</f>
        <v/>
      </c>
      <c r="P1099" s="39" t="str">
        <f>IFERROR(N1099*③入力シート!I1099,"")</f>
        <v/>
      </c>
      <c r="Q1099" s="23" t="str">
        <f>IFERROR(VLOOKUP($A1099,②利用者名簿!$A:$D,4,0),"")</f>
        <v/>
      </c>
      <c r="S1099" s="96">
        <f t="shared" si="216"/>
        <v>1</v>
      </c>
      <c r="T1099" s="96" t="str">
        <f t="shared" si="210"/>
        <v/>
      </c>
      <c r="U1099" s="96">
        <f t="shared" si="211"/>
        <v>0</v>
      </c>
      <c r="V1099" s="96" t="str">
        <f t="shared" si="212"/>
        <v/>
      </c>
      <c r="W1099" s="97" t="str">
        <f t="shared" si="213"/>
        <v/>
      </c>
      <c r="X1099" s="96">
        <f t="shared" si="214"/>
        <v>0</v>
      </c>
      <c r="Y1099" s="96" t="str">
        <f t="shared" si="219"/>
        <v/>
      </c>
      <c r="Z1099" s="96" t="str">
        <f t="shared" si="217"/>
        <v>年0月</v>
      </c>
      <c r="AA1099" s="96">
        <f t="shared" si="208"/>
        <v>2000</v>
      </c>
      <c r="AB1099" s="96">
        <f t="shared" si="218"/>
        <v>2000</v>
      </c>
      <c r="AC1099" s="96"/>
      <c r="AD1099" s="96"/>
    </row>
    <row r="1100" spans="1:30" ht="18.75" customHeight="1">
      <c r="A1100" s="62"/>
      <c r="B1100" s="23" t="str">
        <f>IFERROR(VLOOKUP($A1100,②利用者名簿!$A:$D,2,0),"")</f>
        <v/>
      </c>
      <c r="C1100" s="108" t="str">
        <f>IF(D1100=0,"",IF(D1100&gt;3,①基本情報!$B$5,①基本情報!$B$5+1))</f>
        <v/>
      </c>
      <c r="D1100" s="65"/>
      <c r="E1100" s="65"/>
      <c r="F1100" s="35" t="str">
        <f t="shared" si="209"/>
        <v>//</v>
      </c>
      <c r="G1100" s="62"/>
      <c r="H1100" s="62"/>
      <c r="I1100" s="23" t="str">
        <f t="shared" si="215"/>
        <v/>
      </c>
      <c r="J1100" s="62"/>
      <c r="K1100" s="64"/>
      <c r="L1100" s="64"/>
      <c r="M1100" s="62"/>
      <c r="N1100" s="23" t="str">
        <f>IFERROR(VLOOKUP($A1100,②利用者名簿!$A:$D,3,0),"")</f>
        <v/>
      </c>
      <c r="O1100" s="39" t="str">
        <f>IFERROR(2*①基本情報!$B$12*③入力シート!I1100,"")</f>
        <v/>
      </c>
      <c r="P1100" s="39" t="str">
        <f>IFERROR(N1100*③入力シート!I1100,"")</f>
        <v/>
      </c>
      <c r="Q1100" s="23" t="str">
        <f>IFERROR(VLOOKUP($A1100,②利用者名簿!$A:$D,4,0),"")</f>
        <v/>
      </c>
      <c r="S1100" s="96">
        <f t="shared" si="216"/>
        <v>1</v>
      </c>
      <c r="T1100" s="96" t="str">
        <f t="shared" si="210"/>
        <v/>
      </c>
      <c r="U1100" s="96">
        <f t="shared" si="211"/>
        <v>0</v>
      </c>
      <c r="V1100" s="96" t="str">
        <f t="shared" si="212"/>
        <v/>
      </c>
      <c r="W1100" s="97" t="str">
        <f t="shared" si="213"/>
        <v/>
      </c>
      <c r="X1100" s="96">
        <f t="shared" si="214"/>
        <v>0</v>
      </c>
      <c r="Y1100" s="96" t="str">
        <f t="shared" si="219"/>
        <v/>
      </c>
      <c r="Z1100" s="96" t="str">
        <f t="shared" si="217"/>
        <v>年0月</v>
      </c>
      <c r="AA1100" s="96">
        <f t="shared" si="208"/>
        <v>2000</v>
      </c>
      <c r="AB1100" s="96">
        <f t="shared" si="218"/>
        <v>2000</v>
      </c>
      <c r="AC1100" s="96"/>
      <c r="AD1100" s="96"/>
    </row>
    <row r="1101" spans="1:30" ht="18.75" customHeight="1">
      <c r="A1101" s="62"/>
      <c r="B1101" s="23" t="str">
        <f>IFERROR(VLOOKUP($A1101,②利用者名簿!$A:$D,2,0),"")</f>
        <v/>
      </c>
      <c r="C1101" s="108" t="str">
        <f>IF(D1101=0,"",IF(D1101&gt;3,①基本情報!$B$5,①基本情報!$B$5+1))</f>
        <v/>
      </c>
      <c r="D1101" s="65"/>
      <c r="E1101" s="65"/>
      <c r="F1101" s="35" t="str">
        <f t="shared" si="209"/>
        <v>//</v>
      </c>
      <c r="G1101" s="62"/>
      <c r="H1101" s="62"/>
      <c r="I1101" s="23" t="str">
        <f t="shared" si="215"/>
        <v/>
      </c>
      <c r="J1101" s="62"/>
      <c r="K1101" s="64"/>
      <c r="L1101" s="64"/>
      <c r="M1101" s="62"/>
      <c r="N1101" s="23" t="str">
        <f>IFERROR(VLOOKUP($A1101,②利用者名簿!$A:$D,3,0),"")</f>
        <v/>
      </c>
      <c r="O1101" s="39" t="str">
        <f>IFERROR(2*①基本情報!$B$12*③入力シート!I1101,"")</f>
        <v/>
      </c>
      <c r="P1101" s="39" t="str">
        <f>IFERROR(N1101*③入力シート!I1101,"")</f>
        <v/>
      </c>
      <c r="Q1101" s="23" t="str">
        <f>IFERROR(VLOOKUP($A1101,②利用者名簿!$A:$D,4,0),"")</f>
        <v/>
      </c>
      <c r="S1101" s="96">
        <f t="shared" si="216"/>
        <v>1</v>
      </c>
      <c r="T1101" s="96" t="str">
        <f t="shared" si="210"/>
        <v/>
      </c>
      <c r="U1101" s="96">
        <f t="shared" si="211"/>
        <v>0</v>
      </c>
      <c r="V1101" s="96" t="str">
        <f t="shared" si="212"/>
        <v/>
      </c>
      <c r="W1101" s="97" t="str">
        <f t="shared" si="213"/>
        <v/>
      </c>
      <c r="X1101" s="96">
        <f t="shared" si="214"/>
        <v>0</v>
      </c>
      <c r="Y1101" s="96" t="str">
        <f t="shared" si="219"/>
        <v/>
      </c>
      <c r="Z1101" s="96" t="str">
        <f t="shared" si="217"/>
        <v>年0月</v>
      </c>
      <c r="AA1101" s="96">
        <f t="shared" si="208"/>
        <v>2000</v>
      </c>
      <c r="AB1101" s="96">
        <f t="shared" si="218"/>
        <v>2000</v>
      </c>
      <c r="AC1101" s="96"/>
      <c r="AD1101" s="96"/>
    </row>
    <row r="1102" spans="1:30" ht="18.75" customHeight="1">
      <c r="A1102" s="62"/>
      <c r="B1102" s="23" t="str">
        <f>IFERROR(VLOOKUP($A1102,②利用者名簿!$A:$D,2,0),"")</f>
        <v/>
      </c>
      <c r="C1102" s="108" t="str">
        <f>IF(D1102=0,"",IF(D1102&gt;3,①基本情報!$B$5,①基本情報!$B$5+1))</f>
        <v/>
      </c>
      <c r="D1102" s="65"/>
      <c r="E1102" s="65"/>
      <c r="F1102" s="35" t="str">
        <f t="shared" si="209"/>
        <v>//</v>
      </c>
      <c r="G1102" s="62"/>
      <c r="H1102" s="62"/>
      <c r="I1102" s="23" t="str">
        <f t="shared" si="215"/>
        <v/>
      </c>
      <c r="J1102" s="62"/>
      <c r="K1102" s="64"/>
      <c r="L1102" s="64"/>
      <c r="M1102" s="62"/>
      <c r="N1102" s="23" t="str">
        <f>IFERROR(VLOOKUP($A1102,②利用者名簿!$A:$D,3,0),"")</f>
        <v/>
      </c>
      <c r="O1102" s="39" t="str">
        <f>IFERROR(2*①基本情報!$B$12*③入力シート!I1102,"")</f>
        <v/>
      </c>
      <c r="P1102" s="39" t="str">
        <f>IFERROR(N1102*③入力シート!I1102,"")</f>
        <v/>
      </c>
      <c r="Q1102" s="23" t="str">
        <f>IFERROR(VLOOKUP($A1102,②利用者名簿!$A:$D,4,0),"")</f>
        <v/>
      </c>
      <c r="S1102" s="96">
        <f t="shared" si="216"/>
        <v>1</v>
      </c>
      <c r="T1102" s="96" t="str">
        <f t="shared" si="210"/>
        <v/>
      </c>
      <c r="U1102" s="96">
        <f t="shared" si="211"/>
        <v>0</v>
      </c>
      <c r="V1102" s="96" t="str">
        <f t="shared" si="212"/>
        <v/>
      </c>
      <c r="W1102" s="97" t="str">
        <f t="shared" si="213"/>
        <v/>
      </c>
      <c r="X1102" s="96">
        <f t="shared" si="214"/>
        <v>0</v>
      </c>
      <c r="Y1102" s="96" t="str">
        <f t="shared" si="219"/>
        <v/>
      </c>
      <c r="Z1102" s="96" t="str">
        <f t="shared" si="217"/>
        <v>年0月</v>
      </c>
      <c r="AA1102" s="96">
        <f t="shared" si="208"/>
        <v>2000</v>
      </c>
      <c r="AB1102" s="96">
        <f t="shared" si="218"/>
        <v>2000</v>
      </c>
      <c r="AC1102" s="96"/>
      <c r="AD1102" s="96"/>
    </row>
    <row r="1103" spans="1:30" ht="18.75" customHeight="1">
      <c r="A1103" s="62"/>
      <c r="B1103" s="23" t="str">
        <f>IFERROR(VLOOKUP($A1103,②利用者名簿!$A:$D,2,0),"")</f>
        <v/>
      </c>
      <c r="C1103" s="108" t="str">
        <f>IF(D1103=0,"",IF(D1103&gt;3,①基本情報!$B$5,①基本情報!$B$5+1))</f>
        <v/>
      </c>
      <c r="D1103" s="65"/>
      <c r="E1103" s="65"/>
      <c r="F1103" s="35" t="str">
        <f t="shared" si="209"/>
        <v>//</v>
      </c>
      <c r="G1103" s="62"/>
      <c r="H1103" s="62"/>
      <c r="I1103" s="23" t="str">
        <f t="shared" si="215"/>
        <v/>
      </c>
      <c r="J1103" s="62"/>
      <c r="K1103" s="64"/>
      <c r="L1103" s="64"/>
      <c r="M1103" s="62"/>
      <c r="N1103" s="23" t="str">
        <f>IFERROR(VLOOKUP($A1103,②利用者名簿!$A:$D,3,0),"")</f>
        <v/>
      </c>
      <c r="O1103" s="39" t="str">
        <f>IFERROR(2*①基本情報!$B$12*③入力シート!I1103,"")</f>
        <v/>
      </c>
      <c r="P1103" s="39" t="str">
        <f>IFERROR(N1103*③入力シート!I1103,"")</f>
        <v/>
      </c>
      <c r="Q1103" s="23" t="str">
        <f>IFERROR(VLOOKUP($A1103,②利用者名簿!$A:$D,4,0),"")</f>
        <v/>
      </c>
      <c r="S1103" s="96">
        <f t="shared" si="216"/>
        <v>1</v>
      </c>
      <c r="T1103" s="96" t="str">
        <f t="shared" si="210"/>
        <v/>
      </c>
      <c r="U1103" s="96">
        <f t="shared" si="211"/>
        <v>0</v>
      </c>
      <c r="V1103" s="96" t="str">
        <f t="shared" si="212"/>
        <v/>
      </c>
      <c r="W1103" s="97" t="str">
        <f t="shared" si="213"/>
        <v/>
      </c>
      <c r="X1103" s="96">
        <f t="shared" si="214"/>
        <v>0</v>
      </c>
      <c r="Y1103" s="96" t="str">
        <f t="shared" si="219"/>
        <v/>
      </c>
      <c r="Z1103" s="96" t="str">
        <f t="shared" si="217"/>
        <v>年0月</v>
      </c>
      <c r="AA1103" s="96">
        <f t="shared" si="208"/>
        <v>2000</v>
      </c>
      <c r="AB1103" s="96">
        <f t="shared" si="218"/>
        <v>2000</v>
      </c>
      <c r="AC1103" s="96"/>
      <c r="AD1103" s="96"/>
    </row>
    <row r="1104" spans="1:30" ht="18.75" customHeight="1">
      <c r="A1104" s="62"/>
      <c r="B1104" s="23" t="str">
        <f>IFERROR(VLOOKUP($A1104,②利用者名簿!$A:$D,2,0),"")</f>
        <v/>
      </c>
      <c r="C1104" s="108" t="str">
        <f>IF(D1104=0,"",IF(D1104&gt;3,①基本情報!$B$5,①基本情報!$B$5+1))</f>
        <v/>
      </c>
      <c r="D1104" s="65"/>
      <c r="E1104" s="65"/>
      <c r="F1104" s="35" t="str">
        <f t="shared" si="209"/>
        <v>//</v>
      </c>
      <c r="G1104" s="62"/>
      <c r="H1104" s="62"/>
      <c r="I1104" s="23" t="str">
        <f t="shared" si="215"/>
        <v/>
      </c>
      <c r="J1104" s="62"/>
      <c r="K1104" s="64"/>
      <c r="L1104" s="64"/>
      <c r="M1104" s="62"/>
      <c r="N1104" s="23" t="str">
        <f>IFERROR(VLOOKUP($A1104,②利用者名簿!$A:$D,3,0),"")</f>
        <v/>
      </c>
      <c r="O1104" s="39" t="str">
        <f>IFERROR(2*①基本情報!$B$12*③入力シート!I1104,"")</f>
        <v/>
      </c>
      <c r="P1104" s="39" t="str">
        <f>IFERROR(N1104*③入力シート!I1104,"")</f>
        <v/>
      </c>
      <c r="Q1104" s="23" t="str">
        <f>IFERROR(VLOOKUP($A1104,②利用者名簿!$A:$D,4,0),"")</f>
        <v/>
      </c>
      <c r="S1104" s="96">
        <f t="shared" si="216"/>
        <v>1</v>
      </c>
      <c r="T1104" s="96" t="str">
        <f t="shared" si="210"/>
        <v/>
      </c>
      <c r="U1104" s="96">
        <f t="shared" si="211"/>
        <v>0</v>
      </c>
      <c r="V1104" s="96" t="str">
        <f t="shared" si="212"/>
        <v/>
      </c>
      <c r="W1104" s="97" t="str">
        <f t="shared" si="213"/>
        <v/>
      </c>
      <c r="X1104" s="96">
        <f t="shared" si="214"/>
        <v>0</v>
      </c>
      <c r="Y1104" s="96" t="str">
        <f t="shared" si="219"/>
        <v/>
      </c>
      <c r="Z1104" s="96" t="str">
        <f t="shared" si="217"/>
        <v>年0月</v>
      </c>
      <c r="AA1104" s="96">
        <f t="shared" si="208"/>
        <v>2000</v>
      </c>
      <c r="AB1104" s="96">
        <f t="shared" si="218"/>
        <v>2000</v>
      </c>
      <c r="AC1104" s="96"/>
      <c r="AD1104" s="96"/>
    </row>
    <row r="1105" spans="1:30" ht="18.75" customHeight="1">
      <c r="A1105" s="62"/>
      <c r="B1105" s="23" t="str">
        <f>IFERROR(VLOOKUP($A1105,②利用者名簿!$A:$D,2,0),"")</f>
        <v/>
      </c>
      <c r="C1105" s="108" t="str">
        <f>IF(D1105=0,"",IF(D1105&gt;3,①基本情報!$B$5,①基本情報!$B$5+1))</f>
        <v/>
      </c>
      <c r="D1105" s="65"/>
      <c r="E1105" s="65"/>
      <c r="F1105" s="35" t="str">
        <f t="shared" si="209"/>
        <v>//</v>
      </c>
      <c r="G1105" s="62"/>
      <c r="H1105" s="62"/>
      <c r="I1105" s="23" t="str">
        <f t="shared" si="215"/>
        <v/>
      </c>
      <c r="J1105" s="62"/>
      <c r="K1105" s="64"/>
      <c r="L1105" s="64"/>
      <c r="M1105" s="62"/>
      <c r="N1105" s="23" t="str">
        <f>IFERROR(VLOOKUP($A1105,②利用者名簿!$A:$D,3,0),"")</f>
        <v/>
      </c>
      <c r="O1105" s="39" t="str">
        <f>IFERROR(2*①基本情報!$B$12*③入力シート!I1105,"")</f>
        <v/>
      </c>
      <c r="P1105" s="39" t="str">
        <f>IFERROR(N1105*③入力シート!I1105,"")</f>
        <v/>
      </c>
      <c r="Q1105" s="23" t="str">
        <f>IFERROR(VLOOKUP($A1105,②利用者名簿!$A:$D,4,0),"")</f>
        <v/>
      </c>
      <c r="S1105" s="96">
        <f t="shared" si="216"/>
        <v>1</v>
      </c>
      <c r="T1105" s="96" t="str">
        <f t="shared" si="210"/>
        <v/>
      </c>
      <c r="U1105" s="96">
        <f t="shared" si="211"/>
        <v>0</v>
      </c>
      <c r="V1105" s="96" t="str">
        <f t="shared" si="212"/>
        <v/>
      </c>
      <c r="W1105" s="97" t="str">
        <f t="shared" si="213"/>
        <v/>
      </c>
      <c r="X1105" s="96">
        <f t="shared" si="214"/>
        <v>0</v>
      </c>
      <c r="Y1105" s="96" t="str">
        <f t="shared" si="219"/>
        <v/>
      </c>
      <c r="Z1105" s="96" t="str">
        <f t="shared" si="217"/>
        <v>年0月</v>
      </c>
      <c r="AA1105" s="96">
        <f t="shared" si="208"/>
        <v>2000</v>
      </c>
      <c r="AB1105" s="96">
        <f t="shared" si="218"/>
        <v>2000</v>
      </c>
      <c r="AC1105" s="96"/>
      <c r="AD1105" s="96"/>
    </row>
    <row r="1106" spans="1:30" ht="18.75" customHeight="1">
      <c r="A1106" s="62"/>
      <c r="B1106" s="23" t="str">
        <f>IFERROR(VLOOKUP($A1106,②利用者名簿!$A:$D,2,0),"")</f>
        <v/>
      </c>
      <c r="C1106" s="108" t="str">
        <f>IF(D1106=0,"",IF(D1106&gt;3,①基本情報!$B$5,①基本情報!$B$5+1))</f>
        <v/>
      </c>
      <c r="D1106" s="65"/>
      <c r="E1106" s="65"/>
      <c r="F1106" s="35" t="str">
        <f t="shared" si="209"/>
        <v>//</v>
      </c>
      <c r="G1106" s="62"/>
      <c r="H1106" s="62"/>
      <c r="I1106" s="23" t="str">
        <f t="shared" si="215"/>
        <v/>
      </c>
      <c r="J1106" s="62"/>
      <c r="K1106" s="64"/>
      <c r="L1106" s="64"/>
      <c r="M1106" s="62"/>
      <c r="N1106" s="23" t="str">
        <f>IFERROR(VLOOKUP($A1106,②利用者名簿!$A:$D,3,0),"")</f>
        <v/>
      </c>
      <c r="O1106" s="39" t="str">
        <f>IFERROR(2*①基本情報!$B$12*③入力シート!I1106,"")</f>
        <v/>
      </c>
      <c r="P1106" s="39" t="str">
        <f>IFERROR(N1106*③入力シート!I1106,"")</f>
        <v/>
      </c>
      <c r="Q1106" s="23" t="str">
        <f>IFERROR(VLOOKUP($A1106,②利用者名簿!$A:$D,4,0),"")</f>
        <v/>
      </c>
      <c r="S1106" s="96">
        <f t="shared" si="216"/>
        <v>1</v>
      </c>
      <c r="T1106" s="96" t="str">
        <f t="shared" si="210"/>
        <v/>
      </c>
      <c r="U1106" s="96">
        <f t="shared" si="211"/>
        <v>0</v>
      </c>
      <c r="V1106" s="96" t="str">
        <f t="shared" si="212"/>
        <v/>
      </c>
      <c r="W1106" s="97" t="str">
        <f t="shared" si="213"/>
        <v/>
      </c>
      <c r="X1106" s="96">
        <f t="shared" si="214"/>
        <v>0</v>
      </c>
      <c r="Y1106" s="96" t="str">
        <f t="shared" si="219"/>
        <v/>
      </c>
      <c r="Z1106" s="96" t="str">
        <f t="shared" si="217"/>
        <v>年0月</v>
      </c>
      <c r="AA1106" s="96">
        <f t="shared" si="208"/>
        <v>2000</v>
      </c>
      <c r="AB1106" s="96">
        <f t="shared" si="218"/>
        <v>2000</v>
      </c>
      <c r="AC1106" s="96"/>
      <c r="AD1106" s="96"/>
    </row>
    <row r="1107" spans="1:30" ht="18.75" customHeight="1">
      <c r="A1107" s="62"/>
      <c r="B1107" s="23" t="str">
        <f>IFERROR(VLOOKUP($A1107,②利用者名簿!$A:$D,2,0),"")</f>
        <v/>
      </c>
      <c r="C1107" s="108" t="str">
        <f>IF(D1107=0,"",IF(D1107&gt;3,①基本情報!$B$5,①基本情報!$B$5+1))</f>
        <v/>
      </c>
      <c r="D1107" s="65"/>
      <c r="E1107" s="65"/>
      <c r="F1107" s="35" t="str">
        <f t="shared" si="209"/>
        <v>//</v>
      </c>
      <c r="G1107" s="62"/>
      <c r="H1107" s="62"/>
      <c r="I1107" s="23" t="str">
        <f t="shared" si="215"/>
        <v/>
      </c>
      <c r="J1107" s="62"/>
      <c r="K1107" s="64"/>
      <c r="L1107" s="64"/>
      <c r="M1107" s="62"/>
      <c r="N1107" s="23" t="str">
        <f>IFERROR(VLOOKUP($A1107,②利用者名簿!$A:$D,3,0),"")</f>
        <v/>
      </c>
      <c r="O1107" s="39" t="str">
        <f>IFERROR(2*①基本情報!$B$12*③入力シート!I1107,"")</f>
        <v/>
      </c>
      <c r="P1107" s="39" t="str">
        <f>IFERROR(N1107*③入力シート!I1107,"")</f>
        <v/>
      </c>
      <c r="Q1107" s="23" t="str">
        <f>IFERROR(VLOOKUP($A1107,②利用者名簿!$A:$D,4,0),"")</f>
        <v/>
      </c>
      <c r="S1107" s="96">
        <f t="shared" si="216"/>
        <v>1</v>
      </c>
      <c r="T1107" s="96" t="str">
        <f t="shared" si="210"/>
        <v/>
      </c>
      <c r="U1107" s="96">
        <f t="shared" si="211"/>
        <v>0</v>
      </c>
      <c r="V1107" s="96" t="str">
        <f t="shared" si="212"/>
        <v/>
      </c>
      <c r="W1107" s="97" t="str">
        <f t="shared" si="213"/>
        <v/>
      </c>
      <c r="X1107" s="96">
        <f t="shared" si="214"/>
        <v>0</v>
      </c>
      <c r="Y1107" s="96" t="str">
        <f t="shared" si="219"/>
        <v/>
      </c>
      <c r="Z1107" s="96" t="str">
        <f t="shared" si="217"/>
        <v>年0月</v>
      </c>
      <c r="AA1107" s="96">
        <f t="shared" si="208"/>
        <v>2000</v>
      </c>
      <c r="AB1107" s="96">
        <f t="shared" si="218"/>
        <v>2000</v>
      </c>
      <c r="AC1107" s="96"/>
      <c r="AD1107" s="96"/>
    </row>
    <row r="1108" spans="1:30" ht="18.75" customHeight="1">
      <c r="A1108" s="62"/>
      <c r="B1108" s="23" t="str">
        <f>IFERROR(VLOOKUP($A1108,②利用者名簿!$A:$D,2,0),"")</f>
        <v/>
      </c>
      <c r="C1108" s="108" t="str">
        <f>IF(D1108=0,"",IF(D1108&gt;3,①基本情報!$B$5,①基本情報!$B$5+1))</f>
        <v/>
      </c>
      <c r="D1108" s="65"/>
      <c r="E1108" s="65"/>
      <c r="F1108" s="35" t="str">
        <f t="shared" si="209"/>
        <v>//</v>
      </c>
      <c r="G1108" s="62"/>
      <c r="H1108" s="62"/>
      <c r="I1108" s="23" t="str">
        <f t="shared" si="215"/>
        <v/>
      </c>
      <c r="J1108" s="62"/>
      <c r="K1108" s="64"/>
      <c r="L1108" s="64"/>
      <c r="M1108" s="62"/>
      <c r="N1108" s="23" t="str">
        <f>IFERROR(VLOOKUP($A1108,②利用者名簿!$A:$D,3,0),"")</f>
        <v/>
      </c>
      <c r="O1108" s="39" t="str">
        <f>IFERROR(2*①基本情報!$B$12*③入力シート!I1108,"")</f>
        <v/>
      </c>
      <c r="P1108" s="39" t="str">
        <f>IFERROR(N1108*③入力シート!I1108,"")</f>
        <v/>
      </c>
      <c r="Q1108" s="23" t="str">
        <f>IFERROR(VLOOKUP($A1108,②利用者名簿!$A:$D,4,0),"")</f>
        <v/>
      </c>
      <c r="S1108" s="96">
        <f t="shared" si="216"/>
        <v>1</v>
      </c>
      <c r="T1108" s="96" t="str">
        <f t="shared" si="210"/>
        <v/>
      </c>
      <c r="U1108" s="96">
        <f t="shared" si="211"/>
        <v>0</v>
      </c>
      <c r="V1108" s="96" t="str">
        <f t="shared" si="212"/>
        <v/>
      </c>
      <c r="W1108" s="97" t="str">
        <f t="shared" si="213"/>
        <v/>
      </c>
      <c r="X1108" s="96">
        <f t="shared" si="214"/>
        <v>0</v>
      </c>
      <c r="Y1108" s="96" t="str">
        <f t="shared" si="219"/>
        <v/>
      </c>
      <c r="Z1108" s="96" t="str">
        <f t="shared" si="217"/>
        <v>年0月</v>
      </c>
      <c r="AA1108" s="96">
        <f t="shared" si="208"/>
        <v>2000</v>
      </c>
      <c r="AB1108" s="96">
        <f t="shared" si="218"/>
        <v>2000</v>
      </c>
      <c r="AC1108" s="96"/>
      <c r="AD1108" s="96"/>
    </row>
    <row r="1109" spans="1:30" ht="18.75" customHeight="1">
      <c r="A1109" s="62"/>
      <c r="B1109" s="23" t="str">
        <f>IFERROR(VLOOKUP($A1109,②利用者名簿!$A:$D,2,0),"")</f>
        <v/>
      </c>
      <c r="C1109" s="108" t="str">
        <f>IF(D1109=0,"",IF(D1109&gt;3,①基本情報!$B$5,①基本情報!$B$5+1))</f>
        <v/>
      </c>
      <c r="D1109" s="65"/>
      <c r="E1109" s="65"/>
      <c r="F1109" s="35" t="str">
        <f t="shared" si="209"/>
        <v>//</v>
      </c>
      <c r="G1109" s="62"/>
      <c r="H1109" s="62"/>
      <c r="I1109" s="23" t="str">
        <f t="shared" si="215"/>
        <v/>
      </c>
      <c r="J1109" s="62"/>
      <c r="K1109" s="64"/>
      <c r="L1109" s="64"/>
      <c r="M1109" s="62"/>
      <c r="N1109" s="23" t="str">
        <f>IFERROR(VLOOKUP($A1109,②利用者名簿!$A:$D,3,0),"")</f>
        <v/>
      </c>
      <c r="O1109" s="39" t="str">
        <f>IFERROR(2*①基本情報!$B$12*③入力シート!I1109,"")</f>
        <v/>
      </c>
      <c r="P1109" s="39" t="str">
        <f>IFERROR(N1109*③入力シート!I1109,"")</f>
        <v/>
      </c>
      <c r="Q1109" s="23" t="str">
        <f>IFERROR(VLOOKUP($A1109,②利用者名簿!$A:$D,4,0),"")</f>
        <v/>
      </c>
      <c r="S1109" s="96">
        <f t="shared" si="216"/>
        <v>1</v>
      </c>
      <c r="T1109" s="96" t="str">
        <f t="shared" si="210"/>
        <v/>
      </c>
      <c r="U1109" s="96">
        <f t="shared" si="211"/>
        <v>0</v>
      </c>
      <c r="V1109" s="96" t="str">
        <f t="shared" si="212"/>
        <v/>
      </c>
      <c r="W1109" s="97" t="str">
        <f t="shared" si="213"/>
        <v/>
      </c>
      <c r="X1109" s="96">
        <f t="shared" si="214"/>
        <v>0</v>
      </c>
      <c r="Y1109" s="96" t="str">
        <f t="shared" si="219"/>
        <v/>
      </c>
      <c r="Z1109" s="96" t="str">
        <f t="shared" si="217"/>
        <v>年0月</v>
      </c>
      <c r="AA1109" s="96">
        <f t="shared" si="208"/>
        <v>2000</v>
      </c>
      <c r="AB1109" s="96">
        <f t="shared" si="218"/>
        <v>2000</v>
      </c>
      <c r="AC1109" s="96"/>
      <c r="AD1109" s="96"/>
    </row>
    <row r="1110" spans="1:30" ht="18.75" customHeight="1">
      <c r="A1110" s="62"/>
      <c r="B1110" s="23" t="str">
        <f>IFERROR(VLOOKUP($A1110,②利用者名簿!$A:$D,2,0),"")</f>
        <v/>
      </c>
      <c r="C1110" s="108" t="str">
        <f>IF(D1110=0,"",IF(D1110&gt;3,①基本情報!$B$5,①基本情報!$B$5+1))</f>
        <v/>
      </c>
      <c r="D1110" s="65"/>
      <c r="E1110" s="65"/>
      <c r="F1110" s="35" t="str">
        <f t="shared" si="209"/>
        <v>//</v>
      </c>
      <c r="G1110" s="62"/>
      <c r="H1110" s="62"/>
      <c r="I1110" s="23" t="str">
        <f t="shared" si="215"/>
        <v/>
      </c>
      <c r="J1110" s="62"/>
      <c r="K1110" s="64"/>
      <c r="L1110" s="64"/>
      <c r="M1110" s="62"/>
      <c r="N1110" s="23" t="str">
        <f>IFERROR(VLOOKUP($A1110,②利用者名簿!$A:$D,3,0),"")</f>
        <v/>
      </c>
      <c r="O1110" s="39" t="str">
        <f>IFERROR(2*①基本情報!$B$12*③入力シート!I1110,"")</f>
        <v/>
      </c>
      <c r="P1110" s="39" t="str">
        <f>IFERROR(N1110*③入力シート!I1110,"")</f>
        <v/>
      </c>
      <c r="Q1110" s="23" t="str">
        <f>IFERROR(VLOOKUP($A1110,②利用者名簿!$A:$D,4,0),"")</f>
        <v/>
      </c>
      <c r="S1110" s="96">
        <f t="shared" si="216"/>
        <v>1</v>
      </c>
      <c r="T1110" s="96" t="str">
        <f t="shared" si="210"/>
        <v/>
      </c>
      <c r="U1110" s="96">
        <f t="shared" si="211"/>
        <v>0</v>
      </c>
      <c r="V1110" s="96" t="str">
        <f t="shared" si="212"/>
        <v/>
      </c>
      <c r="W1110" s="97" t="str">
        <f t="shared" si="213"/>
        <v/>
      </c>
      <c r="X1110" s="96">
        <f t="shared" si="214"/>
        <v>0</v>
      </c>
      <c r="Y1110" s="96" t="str">
        <f t="shared" si="219"/>
        <v/>
      </c>
      <c r="Z1110" s="96" t="str">
        <f t="shared" si="217"/>
        <v>年0月</v>
      </c>
      <c r="AA1110" s="96">
        <f t="shared" si="208"/>
        <v>2000</v>
      </c>
      <c r="AB1110" s="96">
        <f t="shared" si="218"/>
        <v>2000</v>
      </c>
      <c r="AC1110" s="96"/>
      <c r="AD1110" s="96"/>
    </row>
    <row r="1111" spans="1:30" ht="18.75" customHeight="1">
      <c r="A1111" s="62"/>
      <c r="B1111" s="23" t="str">
        <f>IFERROR(VLOOKUP($A1111,②利用者名簿!$A:$D,2,0),"")</f>
        <v/>
      </c>
      <c r="C1111" s="108" t="str">
        <f>IF(D1111=0,"",IF(D1111&gt;3,①基本情報!$B$5,①基本情報!$B$5+1))</f>
        <v/>
      </c>
      <c r="D1111" s="65"/>
      <c r="E1111" s="65"/>
      <c r="F1111" s="35" t="str">
        <f t="shared" si="209"/>
        <v>//</v>
      </c>
      <c r="G1111" s="62"/>
      <c r="H1111" s="62"/>
      <c r="I1111" s="23" t="str">
        <f t="shared" si="215"/>
        <v/>
      </c>
      <c r="J1111" s="62"/>
      <c r="K1111" s="64"/>
      <c r="L1111" s="64"/>
      <c r="M1111" s="62"/>
      <c r="N1111" s="23" t="str">
        <f>IFERROR(VLOOKUP($A1111,②利用者名簿!$A:$D,3,0),"")</f>
        <v/>
      </c>
      <c r="O1111" s="39" t="str">
        <f>IFERROR(2*①基本情報!$B$12*③入力シート!I1111,"")</f>
        <v/>
      </c>
      <c r="P1111" s="39" t="str">
        <f>IFERROR(N1111*③入力シート!I1111,"")</f>
        <v/>
      </c>
      <c r="Q1111" s="23" t="str">
        <f>IFERROR(VLOOKUP($A1111,②利用者名簿!$A:$D,4,0),"")</f>
        <v/>
      </c>
      <c r="S1111" s="96">
        <f t="shared" si="216"/>
        <v>1</v>
      </c>
      <c r="T1111" s="96" t="str">
        <f t="shared" si="210"/>
        <v/>
      </c>
      <c r="U1111" s="96">
        <f t="shared" si="211"/>
        <v>0</v>
      </c>
      <c r="V1111" s="96" t="str">
        <f t="shared" si="212"/>
        <v/>
      </c>
      <c r="W1111" s="97" t="str">
        <f t="shared" si="213"/>
        <v/>
      </c>
      <c r="X1111" s="96">
        <f t="shared" si="214"/>
        <v>0</v>
      </c>
      <c r="Y1111" s="96" t="str">
        <f t="shared" si="219"/>
        <v/>
      </c>
      <c r="Z1111" s="96" t="str">
        <f t="shared" si="217"/>
        <v>年0月</v>
      </c>
      <c r="AA1111" s="96">
        <f t="shared" si="208"/>
        <v>2000</v>
      </c>
      <c r="AB1111" s="96">
        <f t="shared" si="218"/>
        <v>2000</v>
      </c>
      <c r="AC1111" s="96"/>
      <c r="AD1111" s="96"/>
    </row>
    <row r="1112" spans="1:30" ht="18.75" customHeight="1">
      <c r="A1112" s="62"/>
      <c r="B1112" s="23" t="str">
        <f>IFERROR(VLOOKUP($A1112,②利用者名簿!$A:$D,2,0),"")</f>
        <v/>
      </c>
      <c r="C1112" s="108" t="str">
        <f>IF(D1112=0,"",IF(D1112&gt;3,①基本情報!$B$5,①基本情報!$B$5+1))</f>
        <v/>
      </c>
      <c r="D1112" s="65"/>
      <c r="E1112" s="65"/>
      <c r="F1112" s="35" t="str">
        <f t="shared" si="209"/>
        <v>//</v>
      </c>
      <c r="G1112" s="62"/>
      <c r="H1112" s="62"/>
      <c r="I1112" s="23" t="str">
        <f t="shared" si="215"/>
        <v/>
      </c>
      <c r="J1112" s="62"/>
      <c r="K1112" s="64"/>
      <c r="L1112" s="64"/>
      <c r="M1112" s="62"/>
      <c r="N1112" s="23" t="str">
        <f>IFERROR(VLOOKUP($A1112,②利用者名簿!$A:$D,3,0),"")</f>
        <v/>
      </c>
      <c r="O1112" s="39" t="str">
        <f>IFERROR(2*①基本情報!$B$12*③入力シート!I1112,"")</f>
        <v/>
      </c>
      <c r="P1112" s="39" t="str">
        <f>IFERROR(N1112*③入力シート!I1112,"")</f>
        <v/>
      </c>
      <c r="Q1112" s="23" t="str">
        <f>IFERROR(VLOOKUP($A1112,②利用者名簿!$A:$D,4,0),"")</f>
        <v/>
      </c>
      <c r="S1112" s="96">
        <f t="shared" si="216"/>
        <v>1</v>
      </c>
      <c r="T1112" s="96" t="str">
        <f t="shared" si="210"/>
        <v/>
      </c>
      <c r="U1112" s="96">
        <f t="shared" si="211"/>
        <v>0</v>
      </c>
      <c r="V1112" s="96" t="str">
        <f t="shared" si="212"/>
        <v/>
      </c>
      <c r="W1112" s="97" t="str">
        <f t="shared" si="213"/>
        <v/>
      </c>
      <c r="X1112" s="96">
        <f t="shared" si="214"/>
        <v>0</v>
      </c>
      <c r="Y1112" s="96" t="str">
        <f t="shared" si="219"/>
        <v/>
      </c>
      <c r="Z1112" s="96" t="str">
        <f t="shared" si="217"/>
        <v>年0月</v>
      </c>
      <c r="AA1112" s="96">
        <f t="shared" si="208"/>
        <v>2000</v>
      </c>
      <c r="AB1112" s="96">
        <f t="shared" si="218"/>
        <v>2000</v>
      </c>
      <c r="AC1112" s="96"/>
      <c r="AD1112" s="96"/>
    </row>
    <row r="1113" spans="1:30" ht="18.75" customHeight="1">
      <c r="A1113" s="62"/>
      <c r="B1113" s="23" t="str">
        <f>IFERROR(VLOOKUP($A1113,②利用者名簿!$A:$D,2,0),"")</f>
        <v/>
      </c>
      <c r="C1113" s="108" t="str">
        <f>IF(D1113=0,"",IF(D1113&gt;3,①基本情報!$B$5,①基本情報!$B$5+1))</f>
        <v/>
      </c>
      <c r="D1113" s="65"/>
      <c r="E1113" s="65"/>
      <c r="F1113" s="35" t="str">
        <f t="shared" si="209"/>
        <v>//</v>
      </c>
      <c r="G1113" s="62"/>
      <c r="H1113" s="62"/>
      <c r="I1113" s="23" t="str">
        <f t="shared" si="215"/>
        <v/>
      </c>
      <c r="J1113" s="62"/>
      <c r="K1113" s="64"/>
      <c r="L1113" s="64"/>
      <c r="M1113" s="62"/>
      <c r="N1113" s="23" t="str">
        <f>IFERROR(VLOOKUP($A1113,②利用者名簿!$A:$D,3,0),"")</f>
        <v/>
      </c>
      <c r="O1113" s="39" t="str">
        <f>IFERROR(2*①基本情報!$B$12*③入力シート!I1113,"")</f>
        <v/>
      </c>
      <c r="P1113" s="39" t="str">
        <f>IFERROR(N1113*③入力シート!I1113,"")</f>
        <v/>
      </c>
      <c r="Q1113" s="23" t="str">
        <f>IFERROR(VLOOKUP($A1113,②利用者名簿!$A:$D,4,0),"")</f>
        <v/>
      </c>
      <c r="S1113" s="96">
        <f t="shared" si="216"/>
        <v>1</v>
      </c>
      <c r="T1113" s="96" t="str">
        <f t="shared" si="210"/>
        <v/>
      </c>
      <c r="U1113" s="96">
        <f t="shared" si="211"/>
        <v>0</v>
      </c>
      <c r="V1113" s="96" t="str">
        <f t="shared" si="212"/>
        <v/>
      </c>
      <c r="W1113" s="97" t="str">
        <f t="shared" si="213"/>
        <v/>
      </c>
      <c r="X1113" s="96">
        <f t="shared" si="214"/>
        <v>0</v>
      </c>
      <c r="Y1113" s="96" t="str">
        <f t="shared" si="219"/>
        <v/>
      </c>
      <c r="Z1113" s="96" t="str">
        <f t="shared" si="217"/>
        <v>年0月</v>
      </c>
      <c r="AA1113" s="96">
        <f t="shared" si="208"/>
        <v>2000</v>
      </c>
      <c r="AB1113" s="96">
        <f t="shared" si="218"/>
        <v>2000</v>
      </c>
      <c r="AC1113" s="96"/>
      <c r="AD1113" s="96"/>
    </row>
    <row r="1114" spans="1:30" ht="18.75" customHeight="1">
      <c r="A1114" s="62"/>
      <c r="B1114" s="23" t="str">
        <f>IFERROR(VLOOKUP($A1114,②利用者名簿!$A:$D,2,0),"")</f>
        <v/>
      </c>
      <c r="C1114" s="108" t="str">
        <f>IF(D1114=0,"",IF(D1114&gt;3,①基本情報!$B$5,①基本情報!$B$5+1))</f>
        <v/>
      </c>
      <c r="D1114" s="65"/>
      <c r="E1114" s="65"/>
      <c r="F1114" s="35" t="str">
        <f t="shared" si="209"/>
        <v>//</v>
      </c>
      <c r="G1114" s="62"/>
      <c r="H1114" s="62"/>
      <c r="I1114" s="23" t="str">
        <f t="shared" si="215"/>
        <v/>
      </c>
      <c r="J1114" s="62"/>
      <c r="K1114" s="64"/>
      <c r="L1114" s="64"/>
      <c r="M1114" s="62"/>
      <c r="N1114" s="23" t="str">
        <f>IFERROR(VLOOKUP($A1114,②利用者名簿!$A:$D,3,0),"")</f>
        <v/>
      </c>
      <c r="O1114" s="39" t="str">
        <f>IFERROR(2*①基本情報!$B$12*③入力シート!I1114,"")</f>
        <v/>
      </c>
      <c r="P1114" s="39" t="str">
        <f>IFERROR(N1114*③入力シート!I1114,"")</f>
        <v/>
      </c>
      <c r="Q1114" s="23" t="str">
        <f>IFERROR(VLOOKUP($A1114,②利用者名簿!$A:$D,4,0),"")</f>
        <v/>
      </c>
      <c r="S1114" s="96">
        <f t="shared" si="216"/>
        <v>1</v>
      </c>
      <c r="T1114" s="96" t="str">
        <f t="shared" si="210"/>
        <v/>
      </c>
      <c r="U1114" s="96">
        <f t="shared" si="211"/>
        <v>0</v>
      </c>
      <c r="V1114" s="96" t="str">
        <f t="shared" si="212"/>
        <v/>
      </c>
      <c r="W1114" s="97" t="str">
        <f t="shared" si="213"/>
        <v/>
      </c>
      <c r="X1114" s="96">
        <f t="shared" si="214"/>
        <v>0</v>
      </c>
      <c r="Y1114" s="96" t="str">
        <f t="shared" si="219"/>
        <v/>
      </c>
      <c r="Z1114" s="96" t="str">
        <f t="shared" si="217"/>
        <v>年0月</v>
      </c>
      <c r="AA1114" s="96">
        <f t="shared" ref="AA1114:AA1177" si="220">COUNTIF($T$5:$T$2004,T1114)</f>
        <v>2000</v>
      </c>
      <c r="AB1114" s="96">
        <f t="shared" si="218"/>
        <v>2000</v>
      </c>
      <c r="AC1114" s="96"/>
      <c r="AD1114" s="96"/>
    </row>
    <row r="1115" spans="1:30" ht="18.75" customHeight="1">
      <c r="A1115" s="62"/>
      <c r="B1115" s="23" t="str">
        <f>IFERROR(VLOOKUP($A1115,②利用者名簿!$A:$D,2,0),"")</f>
        <v/>
      </c>
      <c r="C1115" s="108" t="str">
        <f>IF(D1115=0,"",IF(D1115&gt;3,①基本情報!$B$5,①基本情報!$B$5+1))</f>
        <v/>
      </c>
      <c r="D1115" s="65"/>
      <c r="E1115" s="65"/>
      <c r="F1115" s="35" t="str">
        <f t="shared" si="209"/>
        <v>//</v>
      </c>
      <c r="G1115" s="62"/>
      <c r="H1115" s="62"/>
      <c r="I1115" s="23" t="str">
        <f t="shared" si="215"/>
        <v/>
      </c>
      <c r="J1115" s="62"/>
      <c r="K1115" s="64"/>
      <c r="L1115" s="64"/>
      <c r="M1115" s="62"/>
      <c r="N1115" s="23" t="str">
        <f>IFERROR(VLOOKUP($A1115,②利用者名簿!$A:$D,3,0),"")</f>
        <v/>
      </c>
      <c r="O1115" s="39" t="str">
        <f>IFERROR(2*①基本情報!$B$12*③入力シート!I1115,"")</f>
        <v/>
      </c>
      <c r="P1115" s="39" t="str">
        <f>IFERROR(N1115*③入力シート!I1115,"")</f>
        <v/>
      </c>
      <c r="Q1115" s="23" t="str">
        <f>IFERROR(VLOOKUP($A1115,②利用者名簿!$A:$D,4,0),"")</f>
        <v/>
      </c>
      <c r="S1115" s="96">
        <f t="shared" si="216"/>
        <v>1</v>
      </c>
      <c r="T1115" s="96" t="str">
        <f t="shared" si="210"/>
        <v/>
      </c>
      <c r="U1115" s="96">
        <f t="shared" si="211"/>
        <v>0</v>
      </c>
      <c r="V1115" s="96" t="str">
        <f t="shared" si="212"/>
        <v/>
      </c>
      <c r="W1115" s="97" t="str">
        <f t="shared" si="213"/>
        <v/>
      </c>
      <c r="X1115" s="96">
        <f t="shared" si="214"/>
        <v>0</v>
      </c>
      <c r="Y1115" s="96" t="str">
        <f t="shared" si="219"/>
        <v/>
      </c>
      <c r="Z1115" s="96" t="str">
        <f t="shared" si="217"/>
        <v>年0月</v>
      </c>
      <c r="AA1115" s="96">
        <f t="shared" si="220"/>
        <v>2000</v>
      </c>
      <c r="AB1115" s="96">
        <f t="shared" si="218"/>
        <v>2000</v>
      </c>
      <c r="AC1115" s="96"/>
      <c r="AD1115" s="96"/>
    </row>
    <row r="1116" spans="1:30" ht="18.75" customHeight="1">
      <c r="A1116" s="62"/>
      <c r="B1116" s="23" t="str">
        <f>IFERROR(VLOOKUP($A1116,②利用者名簿!$A:$D,2,0),"")</f>
        <v/>
      </c>
      <c r="C1116" s="108" t="str">
        <f>IF(D1116=0,"",IF(D1116&gt;3,①基本情報!$B$5,①基本情報!$B$5+1))</f>
        <v/>
      </c>
      <c r="D1116" s="65"/>
      <c r="E1116" s="65"/>
      <c r="F1116" s="35" t="str">
        <f t="shared" si="209"/>
        <v>//</v>
      </c>
      <c r="G1116" s="62"/>
      <c r="H1116" s="62"/>
      <c r="I1116" s="23" t="str">
        <f t="shared" si="215"/>
        <v/>
      </c>
      <c r="J1116" s="62"/>
      <c r="K1116" s="64"/>
      <c r="L1116" s="64"/>
      <c r="M1116" s="62"/>
      <c r="N1116" s="23" t="str">
        <f>IFERROR(VLOOKUP($A1116,②利用者名簿!$A:$D,3,0),"")</f>
        <v/>
      </c>
      <c r="O1116" s="39" t="str">
        <f>IFERROR(2*①基本情報!$B$12*③入力シート!I1116,"")</f>
        <v/>
      </c>
      <c r="P1116" s="39" t="str">
        <f>IFERROR(N1116*③入力シート!I1116,"")</f>
        <v/>
      </c>
      <c r="Q1116" s="23" t="str">
        <f>IFERROR(VLOOKUP($A1116,②利用者名簿!$A:$D,4,0),"")</f>
        <v/>
      </c>
      <c r="S1116" s="96">
        <f t="shared" si="216"/>
        <v>1</v>
      </c>
      <c r="T1116" s="96" t="str">
        <f t="shared" si="210"/>
        <v/>
      </c>
      <c r="U1116" s="96">
        <f t="shared" si="211"/>
        <v>0</v>
      </c>
      <c r="V1116" s="96" t="str">
        <f t="shared" si="212"/>
        <v/>
      </c>
      <c r="W1116" s="97" t="str">
        <f t="shared" si="213"/>
        <v/>
      </c>
      <c r="X1116" s="96">
        <f t="shared" si="214"/>
        <v>0</v>
      </c>
      <c r="Y1116" s="96" t="str">
        <f t="shared" si="219"/>
        <v/>
      </c>
      <c r="Z1116" s="96" t="str">
        <f t="shared" si="217"/>
        <v>年0月</v>
      </c>
      <c r="AA1116" s="96">
        <f t="shared" si="220"/>
        <v>2000</v>
      </c>
      <c r="AB1116" s="96">
        <f t="shared" si="218"/>
        <v>2000</v>
      </c>
      <c r="AC1116" s="96"/>
      <c r="AD1116" s="96"/>
    </row>
    <row r="1117" spans="1:30" ht="18.75" customHeight="1">
      <c r="A1117" s="62"/>
      <c r="B1117" s="23" t="str">
        <f>IFERROR(VLOOKUP($A1117,②利用者名簿!$A:$D,2,0),"")</f>
        <v/>
      </c>
      <c r="C1117" s="108" t="str">
        <f>IF(D1117=0,"",IF(D1117&gt;3,①基本情報!$B$5,①基本情報!$B$5+1))</f>
        <v/>
      </c>
      <c r="D1117" s="65"/>
      <c r="E1117" s="65"/>
      <c r="F1117" s="35" t="str">
        <f t="shared" si="209"/>
        <v>//</v>
      </c>
      <c r="G1117" s="62"/>
      <c r="H1117" s="62"/>
      <c r="I1117" s="23" t="str">
        <f t="shared" si="215"/>
        <v/>
      </c>
      <c r="J1117" s="62"/>
      <c r="K1117" s="64"/>
      <c r="L1117" s="64"/>
      <c r="M1117" s="62"/>
      <c r="N1117" s="23" t="str">
        <f>IFERROR(VLOOKUP($A1117,②利用者名簿!$A:$D,3,0),"")</f>
        <v/>
      </c>
      <c r="O1117" s="39" t="str">
        <f>IFERROR(2*①基本情報!$B$12*③入力シート!I1117,"")</f>
        <v/>
      </c>
      <c r="P1117" s="39" t="str">
        <f>IFERROR(N1117*③入力シート!I1117,"")</f>
        <v/>
      </c>
      <c r="Q1117" s="23" t="str">
        <f>IFERROR(VLOOKUP($A1117,②利用者名簿!$A:$D,4,0),"")</f>
        <v/>
      </c>
      <c r="S1117" s="96">
        <f t="shared" si="216"/>
        <v>1</v>
      </c>
      <c r="T1117" s="96" t="str">
        <f t="shared" si="210"/>
        <v/>
      </c>
      <c r="U1117" s="96">
        <f t="shared" si="211"/>
        <v>0</v>
      </c>
      <c r="V1117" s="96" t="str">
        <f t="shared" si="212"/>
        <v/>
      </c>
      <c r="W1117" s="97" t="str">
        <f t="shared" si="213"/>
        <v/>
      </c>
      <c r="X1117" s="96">
        <f t="shared" si="214"/>
        <v>0</v>
      </c>
      <c r="Y1117" s="96" t="str">
        <f t="shared" si="219"/>
        <v/>
      </c>
      <c r="Z1117" s="96" t="str">
        <f t="shared" si="217"/>
        <v>年0月</v>
      </c>
      <c r="AA1117" s="96">
        <f t="shared" si="220"/>
        <v>2000</v>
      </c>
      <c r="AB1117" s="96">
        <f t="shared" si="218"/>
        <v>2000</v>
      </c>
      <c r="AC1117" s="96"/>
      <c r="AD1117" s="96"/>
    </row>
    <row r="1118" spans="1:30" ht="18.75" customHeight="1">
      <c r="A1118" s="62"/>
      <c r="B1118" s="23" t="str">
        <f>IFERROR(VLOOKUP($A1118,②利用者名簿!$A:$D,2,0),"")</f>
        <v/>
      </c>
      <c r="C1118" s="108" t="str">
        <f>IF(D1118=0,"",IF(D1118&gt;3,①基本情報!$B$5,①基本情報!$B$5+1))</f>
        <v/>
      </c>
      <c r="D1118" s="65"/>
      <c r="E1118" s="65"/>
      <c r="F1118" s="35" t="str">
        <f t="shared" si="209"/>
        <v>//</v>
      </c>
      <c r="G1118" s="62"/>
      <c r="H1118" s="62"/>
      <c r="I1118" s="23" t="str">
        <f t="shared" si="215"/>
        <v/>
      </c>
      <c r="J1118" s="62"/>
      <c r="K1118" s="64"/>
      <c r="L1118" s="64"/>
      <c r="M1118" s="62"/>
      <c r="N1118" s="23" t="str">
        <f>IFERROR(VLOOKUP($A1118,②利用者名簿!$A:$D,3,0),"")</f>
        <v/>
      </c>
      <c r="O1118" s="39" t="str">
        <f>IFERROR(2*①基本情報!$B$12*③入力シート!I1118,"")</f>
        <v/>
      </c>
      <c r="P1118" s="39" t="str">
        <f>IFERROR(N1118*③入力シート!I1118,"")</f>
        <v/>
      </c>
      <c r="Q1118" s="23" t="str">
        <f>IFERROR(VLOOKUP($A1118,②利用者名簿!$A:$D,4,0),"")</f>
        <v/>
      </c>
      <c r="S1118" s="96">
        <f t="shared" si="216"/>
        <v>1</v>
      </c>
      <c r="T1118" s="96" t="str">
        <f t="shared" si="210"/>
        <v/>
      </c>
      <c r="U1118" s="96">
        <f t="shared" si="211"/>
        <v>0</v>
      </c>
      <c r="V1118" s="96" t="str">
        <f t="shared" si="212"/>
        <v/>
      </c>
      <c r="W1118" s="97" t="str">
        <f t="shared" si="213"/>
        <v/>
      </c>
      <c r="X1118" s="96">
        <f t="shared" si="214"/>
        <v>0</v>
      </c>
      <c r="Y1118" s="96" t="str">
        <f t="shared" si="219"/>
        <v/>
      </c>
      <c r="Z1118" s="96" t="str">
        <f t="shared" si="217"/>
        <v>年0月</v>
      </c>
      <c r="AA1118" s="96">
        <f t="shared" si="220"/>
        <v>2000</v>
      </c>
      <c r="AB1118" s="96">
        <f t="shared" si="218"/>
        <v>2000</v>
      </c>
      <c r="AC1118" s="96"/>
      <c r="AD1118" s="96"/>
    </row>
    <row r="1119" spans="1:30" ht="18.75" customHeight="1">
      <c r="A1119" s="62"/>
      <c r="B1119" s="23" t="str">
        <f>IFERROR(VLOOKUP($A1119,②利用者名簿!$A:$D,2,0),"")</f>
        <v/>
      </c>
      <c r="C1119" s="108" t="str">
        <f>IF(D1119=0,"",IF(D1119&gt;3,①基本情報!$B$5,①基本情報!$B$5+1))</f>
        <v/>
      </c>
      <c r="D1119" s="65"/>
      <c r="E1119" s="65"/>
      <c r="F1119" s="35" t="str">
        <f t="shared" si="209"/>
        <v>//</v>
      </c>
      <c r="G1119" s="62"/>
      <c r="H1119" s="62"/>
      <c r="I1119" s="23" t="str">
        <f t="shared" si="215"/>
        <v/>
      </c>
      <c r="J1119" s="62"/>
      <c r="K1119" s="64"/>
      <c r="L1119" s="64"/>
      <c r="M1119" s="62"/>
      <c r="N1119" s="23" t="str">
        <f>IFERROR(VLOOKUP($A1119,②利用者名簿!$A:$D,3,0),"")</f>
        <v/>
      </c>
      <c r="O1119" s="39" t="str">
        <f>IFERROR(2*①基本情報!$B$12*③入力シート!I1119,"")</f>
        <v/>
      </c>
      <c r="P1119" s="39" t="str">
        <f>IFERROR(N1119*③入力シート!I1119,"")</f>
        <v/>
      </c>
      <c r="Q1119" s="23" t="str">
        <f>IFERROR(VLOOKUP($A1119,②利用者名簿!$A:$D,4,0),"")</f>
        <v/>
      </c>
      <c r="S1119" s="96">
        <f t="shared" si="216"/>
        <v>1</v>
      </c>
      <c r="T1119" s="96" t="str">
        <f t="shared" si="210"/>
        <v/>
      </c>
      <c r="U1119" s="96">
        <f t="shared" si="211"/>
        <v>0</v>
      </c>
      <c r="V1119" s="96" t="str">
        <f t="shared" si="212"/>
        <v/>
      </c>
      <c r="W1119" s="97" t="str">
        <f t="shared" si="213"/>
        <v/>
      </c>
      <c r="X1119" s="96">
        <f t="shared" si="214"/>
        <v>0</v>
      </c>
      <c r="Y1119" s="96" t="str">
        <f t="shared" si="219"/>
        <v/>
      </c>
      <c r="Z1119" s="96" t="str">
        <f t="shared" si="217"/>
        <v>年0月</v>
      </c>
      <c r="AA1119" s="96">
        <f t="shared" si="220"/>
        <v>2000</v>
      </c>
      <c r="AB1119" s="96">
        <f t="shared" si="218"/>
        <v>2000</v>
      </c>
      <c r="AC1119" s="96"/>
      <c r="AD1119" s="96"/>
    </row>
    <row r="1120" spans="1:30" ht="18.75" customHeight="1">
      <c r="A1120" s="62"/>
      <c r="B1120" s="23" t="str">
        <f>IFERROR(VLOOKUP($A1120,②利用者名簿!$A:$D,2,0),"")</f>
        <v/>
      </c>
      <c r="C1120" s="108" t="str">
        <f>IF(D1120=0,"",IF(D1120&gt;3,①基本情報!$B$5,①基本情報!$B$5+1))</f>
        <v/>
      </c>
      <c r="D1120" s="65"/>
      <c r="E1120" s="65"/>
      <c r="F1120" s="35" t="str">
        <f t="shared" si="209"/>
        <v>//</v>
      </c>
      <c r="G1120" s="62"/>
      <c r="H1120" s="62"/>
      <c r="I1120" s="23" t="str">
        <f t="shared" si="215"/>
        <v/>
      </c>
      <c r="J1120" s="62"/>
      <c r="K1120" s="64"/>
      <c r="L1120" s="64"/>
      <c r="M1120" s="62"/>
      <c r="N1120" s="23" t="str">
        <f>IFERROR(VLOOKUP($A1120,②利用者名簿!$A:$D,3,0),"")</f>
        <v/>
      </c>
      <c r="O1120" s="39" t="str">
        <f>IFERROR(2*①基本情報!$B$12*③入力シート!I1120,"")</f>
        <v/>
      </c>
      <c r="P1120" s="39" t="str">
        <f>IFERROR(N1120*③入力シート!I1120,"")</f>
        <v/>
      </c>
      <c r="Q1120" s="23" t="str">
        <f>IFERROR(VLOOKUP($A1120,②利用者名簿!$A:$D,4,0),"")</f>
        <v/>
      </c>
      <c r="S1120" s="96">
        <f t="shared" si="216"/>
        <v>1</v>
      </c>
      <c r="T1120" s="96" t="str">
        <f t="shared" si="210"/>
        <v/>
      </c>
      <c r="U1120" s="96">
        <f t="shared" si="211"/>
        <v>0</v>
      </c>
      <c r="V1120" s="96" t="str">
        <f t="shared" si="212"/>
        <v/>
      </c>
      <c r="W1120" s="97" t="str">
        <f t="shared" si="213"/>
        <v/>
      </c>
      <c r="X1120" s="96">
        <f t="shared" si="214"/>
        <v>0</v>
      </c>
      <c r="Y1120" s="96" t="str">
        <f t="shared" si="219"/>
        <v/>
      </c>
      <c r="Z1120" s="96" t="str">
        <f t="shared" si="217"/>
        <v>年0月</v>
      </c>
      <c r="AA1120" s="96">
        <f t="shared" si="220"/>
        <v>2000</v>
      </c>
      <c r="AB1120" s="96">
        <f t="shared" si="218"/>
        <v>2000</v>
      </c>
      <c r="AC1120" s="96"/>
      <c r="AD1120" s="96"/>
    </row>
    <row r="1121" spans="1:30" ht="18.75" customHeight="1">
      <c r="A1121" s="62"/>
      <c r="B1121" s="23" t="str">
        <f>IFERROR(VLOOKUP($A1121,②利用者名簿!$A:$D,2,0),"")</f>
        <v/>
      </c>
      <c r="C1121" s="108" t="str">
        <f>IF(D1121=0,"",IF(D1121&gt;3,①基本情報!$B$5,①基本情報!$B$5+1))</f>
        <v/>
      </c>
      <c r="D1121" s="65"/>
      <c r="E1121" s="65"/>
      <c r="F1121" s="35" t="str">
        <f t="shared" si="209"/>
        <v>//</v>
      </c>
      <c r="G1121" s="62"/>
      <c r="H1121" s="62"/>
      <c r="I1121" s="23" t="str">
        <f t="shared" si="215"/>
        <v/>
      </c>
      <c r="J1121" s="62"/>
      <c r="K1121" s="64"/>
      <c r="L1121" s="64"/>
      <c r="M1121" s="62"/>
      <c r="N1121" s="23" t="str">
        <f>IFERROR(VLOOKUP($A1121,②利用者名簿!$A:$D,3,0),"")</f>
        <v/>
      </c>
      <c r="O1121" s="39" t="str">
        <f>IFERROR(2*①基本情報!$B$12*③入力シート!I1121,"")</f>
        <v/>
      </c>
      <c r="P1121" s="39" t="str">
        <f>IFERROR(N1121*③入力シート!I1121,"")</f>
        <v/>
      </c>
      <c r="Q1121" s="23" t="str">
        <f>IFERROR(VLOOKUP($A1121,②利用者名簿!$A:$D,4,0),"")</f>
        <v/>
      </c>
      <c r="S1121" s="96">
        <f t="shared" si="216"/>
        <v>1</v>
      </c>
      <c r="T1121" s="96" t="str">
        <f t="shared" si="210"/>
        <v/>
      </c>
      <c r="U1121" s="96">
        <f t="shared" si="211"/>
        <v>0</v>
      </c>
      <c r="V1121" s="96" t="str">
        <f t="shared" si="212"/>
        <v/>
      </c>
      <c r="W1121" s="97" t="str">
        <f t="shared" si="213"/>
        <v/>
      </c>
      <c r="X1121" s="96">
        <f t="shared" si="214"/>
        <v>0</v>
      </c>
      <c r="Y1121" s="96" t="str">
        <f t="shared" si="219"/>
        <v/>
      </c>
      <c r="Z1121" s="96" t="str">
        <f t="shared" si="217"/>
        <v>年0月</v>
      </c>
      <c r="AA1121" s="96">
        <f t="shared" si="220"/>
        <v>2000</v>
      </c>
      <c r="AB1121" s="96">
        <f t="shared" si="218"/>
        <v>2000</v>
      </c>
      <c r="AC1121" s="96"/>
      <c r="AD1121" s="96"/>
    </row>
    <row r="1122" spans="1:30" ht="18.75" customHeight="1">
      <c r="A1122" s="62"/>
      <c r="B1122" s="23" t="str">
        <f>IFERROR(VLOOKUP($A1122,②利用者名簿!$A:$D,2,0),"")</f>
        <v/>
      </c>
      <c r="C1122" s="108" t="str">
        <f>IF(D1122=0,"",IF(D1122&gt;3,①基本情報!$B$5,①基本情報!$B$5+1))</f>
        <v/>
      </c>
      <c r="D1122" s="65"/>
      <c r="E1122" s="65"/>
      <c r="F1122" s="35" t="str">
        <f t="shared" si="209"/>
        <v>//</v>
      </c>
      <c r="G1122" s="62"/>
      <c r="H1122" s="62"/>
      <c r="I1122" s="23" t="str">
        <f t="shared" si="215"/>
        <v/>
      </c>
      <c r="J1122" s="62"/>
      <c r="K1122" s="64"/>
      <c r="L1122" s="64"/>
      <c r="M1122" s="62"/>
      <c r="N1122" s="23" t="str">
        <f>IFERROR(VLOOKUP($A1122,②利用者名簿!$A:$D,3,0),"")</f>
        <v/>
      </c>
      <c r="O1122" s="39" t="str">
        <f>IFERROR(2*①基本情報!$B$12*③入力シート!I1122,"")</f>
        <v/>
      </c>
      <c r="P1122" s="39" t="str">
        <f>IFERROR(N1122*③入力シート!I1122,"")</f>
        <v/>
      </c>
      <c r="Q1122" s="23" t="str">
        <f>IFERROR(VLOOKUP($A1122,②利用者名簿!$A:$D,4,0),"")</f>
        <v/>
      </c>
      <c r="S1122" s="96">
        <f t="shared" si="216"/>
        <v>1</v>
      </c>
      <c r="T1122" s="96" t="str">
        <f t="shared" si="210"/>
        <v/>
      </c>
      <c r="U1122" s="96">
        <f t="shared" si="211"/>
        <v>0</v>
      </c>
      <c r="V1122" s="96" t="str">
        <f t="shared" si="212"/>
        <v/>
      </c>
      <c r="W1122" s="97" t="str">
        <f t="shared" si="213"/>
        <v/>
      </c>
      <c r="X1122" s="96">
        <f t="shared" si="214"/>
        <v>0</v>
      </c>
      <c r="Y1122" s="96" t="str">
        <f t="shared" si="219"/>
        <v/>
      </c>
      <c r="Z1122" s="96" t="str">
        <f t="shared" si="217"/>
        <v>年0月</v>
      </c>
      <c r="AA1122" s="96">
        <f t="shared" si="220"/>
        <v>2000</v>
      </c>
      <c r="AB1122" s="96">
        <f t="shared" si="218"/>
        <v>2000</v>
      </c>
      <c r="AC1122" s="96"/>
      <c r="AD1122" s="96"/>
    </row>
    <row r="1123" spans="1:30" ht="18.75" customHeight="1">
      <c r="A1123" s="62"/>
      <c r="B1123" s="23" t="str">
        <f>IFERROR(VLOOKUP($A1123,②利用者名簿!$A:$D,2,0),"")</f>
        <v/>
      </c>
      <c r="C1123" s="108" t="str">
        <f>IF(D1123=0,"",IF(D1123&gt;3,①基本情報!$B$5,①基本情報!$B$5+1))</f>
        <v/>
      </c>
      <c r="D1123" s="65"/>
      <c r="E1123" s="65"/>
      <c r="F1123" s="35" t="str">
        <f t="shared" si="209"/>
        <v>//</v>
      </c>
      <c r="G1123" s="62"/>
      <c r="H1123" s="62"/>
      <c r="I1123" s="23" t="str">
        <f t="shared" si="215"/>
        <v/>
      </c>
      <c r="J1123" s="62"/>
      <c r="K1123" s="64"/>
      <c r="L1123" s="64"/>
      <c r="M1123" s="62"/>
      <c r="N1123" s="23" t="str">
        <f>IFERROR(VLOOKUP($A1123,②利用者名簿!$A:$D,3,0),"")</f>
        <v/>
      </c>
      <c r="O1123" s="39" t="str">
        <f>IFERROR(2*①基本情報!$B$12*③入力シート!I1123,"")</f>
        <v/>
      </c>
      <c r="P1123" s="39" t="str">
        <f>IFERROR(N1123*③入力シート!I1123,"")</f>
        <v/>
      </c>
      <c r="Q1123" s="23" t="str">
        <f>IFERROR(VLOOKUP($A1123,②利用者名簿!$A:$D,4,0),"")</f>
        <v/>
      </c>
      <c r="S1123" s="96">
        <f t="shared" si="216"/>
        <v>1</v>
      </c>
      <c r="T1123" s="96" t="str">
        <f t="shared" si="210"/>
        <v/>
      </c>
      <c r="U1123" s="96">
        <f t="shared" si="211"/>
        <v>0</v>
      </c>
      <c r="V1123" s="96" t="str">
        <f t="shared" si="212"/>
        <v/>
      </c>
      <c r="W1123" s="97" t="str">
        <f t="shared" si="213"/>
        <v/>
      </c>
      <c r="X1123" s="96">
        <f t="shared" si="214"/>
        <v>0</v>
      </c>
      <c r="Y1123" s="96" t="str">
        <f t="shared" si="219"/>
        <v/>
      </c>
      <c r="Z1123" s="96" t="str">
        <f t="shared" si="217"/>
        <v>年0月</v>
      </c>
      <c r="AA1123" s="96">
        <f t="shared" si="220"/>
        <v>2000</v>
      </c>
      <c r="AB1123" s="96">
        <f t="shared" si="218"/>
        <v>2000</v>
      </c>
      <c r="AC1123" s="96"/>
      <c r="AD1123" s="96"/>
    </row>
    <row r="1124" spans="1:30" ht="18.75" customHeight="1">
      <c r="A1124" s="62"/>
      <c r="B1124" s="23" t="str">
        <f>IFERROR(VLOOKUP($A1124,②利用者名簿!$A:$D,2,0),"")</f>
        <v/>
      </c>
      <c r="C1124" s="108" t="str">
        <f>IF(D1124=0,"",IF(D1124&gt;3,①基本情報!$B$5,①基本情報!$B$5+1))</f>
        <v/>
      </c>
      <c r="D1124" s="65"/>
      <c r="E1124" s="65"/>
      <c r="F1124" s="35" t="str">
        <f t="shared" si="209"/>
        <v>//</v>
      </c>
      <c r="G1124" s="62"/>
      <c r="H1124" s="62"/>
      <c r="I1124" s="23" t="str">
        <f t="shared" si="215"/>
        <v/>
      </c>
      <c r="J1124" s="62"/>
      <c r="K1124" s="64"/>
      <c r="L1124" s="64"/>
      <c r="M1124" s="62"/>
      <c r="N1124" s="23" t="str">
        <f>IFERROR(VLOOKUP($A1124,②利用者名簿!$A:$D,3,0),"")</f>
        <v/>
      </c>
      <c r="O1124" s="39" t="str">
        <f>IFERROR(2*①基本情報!$B$12*③入力シート!I1124,"")</f>
        <v/>
      </c>
      <c r="P1124" s="39" t="str">
        <f>IFERROR(N1124*③入力シート!I1124,"")</f>
        <v/>
      </c>
      <c r="Q1124" s="23" t="str">
        <f>IFERROR(VLOOKUP($A1124,②利用者名簿!$A:$D,4,0),"")</f>
        <v/>
      </c>
      <c r="S1124" s="96">
        <f t="shared" si="216"/>
        <v>1</v>
      </c>
      <c r="T1124" s="96" t="str">
        <f t="shared" si="210"/>
        <v/>
      </c>
      <c r="U1124" s="96">
        <f t="shared" si="211"/>
        <v>0</v>
      </c>
      <c r="V1124" s="96" t="str">
        <f t="shared" si="212"/>
        <v/>
      </c>
      <c r="W1124" s="97" t="str">
        <f t="shared" si="213"/>
        <v/>
      </c>
      <c r="X1124" s="96">
        <f t="shared" si="214"/>
        <v>0</v>
      </c>
      <c r="Y1124" s="96" t="str">
        <f t="shared" si="219"/>
        <v/>
      </c>
      <c r="Z1124" s="96" t="str">
        <f t="shared" si="217"/>
        <v>年0月</v>
      </c>
      <c r="AA1124" s="96">
        <f t="shared" si="220"/>
        <v>2000</v>
      </c>
      <c r="AB1124" s="96">
        <f t="shared" si="218"/>
        <v>2000</v>
      </c>
      <c r="AC1124" s="96"/>
      <c r="AD1124" s="96"/>
    </row>
    <row r="1125" spans="1:30" ht="18.75" customHeight="1">
      <c r="A1125" s="62"/>
      <c r="B1125" s="23" t="str">
        <f>IFERROR(VLOOKUP($A1125,②利用者名簿!$A:$D,2,0),"")</f>
        <v/>
      </c>
      <c r="C1125" s="108" t="str">
        <f>IF(D1125=0,"",IF(D1125&gt;3,①基本情報!$B$5,①基本情報!$B$5+1))</f>
        <v/>
      </c>
      <c r="D1125" s="65"/>
      <c r="E1125" s="65"/>
      <c r="F1125" s="35" t="str">
        <f t="shared" si="209"/>
        <v>//</v>
      </c>
      <c r="G1125" s="62"/>
      <c r="H1125" s="62"/>
      <c r="I1125" s="23" t="str">
        <f t="shared" si="215"/>
        <v/>
      </c>
      <c r="J1125" s="62"/>
      <c r="K1125" s="64"/>
      <c r="L1125" s="64"/>
      <c r="M1125" s="62"/>
      <c r="N1125" s="23" t="str">
        <f>IFERROR(VLOOKUP($A1125,②利用者名簿!$A:$D,3,0),"")</f>
        <v/>
      </c>
      <c r="O1125" s="39" t="str">
        <f>IFERROR(2*①基本情報!$B$12*③入力シート!I1125,"")</f>
        <v/>
      </c>
      <c r="P1125" s="39" t="str">
        <f>IFERROR(N1125*③入力シート!I1125,"")</f>
        <v/>
      </c>
      <c r="Q1125" s="23" t="str">
        <f>IFERROR(VLOOKUP($A1125,②利用者名簿!$A:$D,4,0),"")</f>
        <v/>
      </c>
      <c r="S1125" s="96">
        <f t="shared" si="216"/>
        <v>1</v>
      </c>
      <c r="T1125" s="96" t="str">
        <f t="shared" si="210"/>
        <v/>
      </c>
      <c r="U1125" s="96">
        <f t="shared" si="211"/>
        <v>0</v>
      </c>
      <c r="V1125" s="96" t="str">
        <f t="shared" si="212"/>
        <v/>
      </c>
      <c r="W1125" s="97" t="str">
        <f t="shared" si="213"/>
        <v/>
      </c>
      <c r="X1125" s="96">
        <f t="shared" si="214"/>
        <v>0</v>
      </c>
      <c r="Y1125" s="96" t="str">
        <f t="shared" si="219"/>
        <v/>
      </c>
      <c r="Z1125" s="96" t="str">
        <f t="shared" si="217"/>
        <v>年0月</v>
      </c>
      <c r="AA1125" s="96">
        <f t="shared" si="220"/>
        <v>2000</v>
      </c>
      <c r="AB1125" s="96">
        <f t="shared" si="218"/>
        <v>2000</v>
      </c>
      <c r="AC1125" s="96"/>
      <c r="AD1125" s="96"/>
    </row>
    <row r="1126" spans="1:30" ht="18.75" customHeight="1">
      <c r="A1126" s="62"/>
      <c r="B1126" s="23" t="str">
        <f>IFERROR(VLOOKUP($A1126,②利用者名簿!$A:$D,2,0),"")</f>
        <v/>
      </c>
      <c r="C1126" s="108" t="str">
        <f>IF(D1126=0,"",IF(D1126&gt;3,①基本情報!$B$5,①基本情報!$B$5+1))</f>
        <v/>
      </c>
      <c r="D1126" s="65"/>
      <c r="E1126" s="65"/>
      <c r="F1126" s="35" t="str">
        <f t="shared" si="209"/>
        <v>//</v>
      </c>
      <c r="G1126" s="62"/>
      <c r="H1126" s="62"/>
      <c r="I1126" s="23" t="str">
        <f t="shared" si="215"/>
        <v/>
      </c>
      <c r="J1126" s="62"/>
      <c r="K1126" s="64"/>
      <c r="L1126" s="64"/>
      <c r="M1126" s="62"/>
      <c r="N1126" s="23" t="str">
        <f>IFERROR(VLOOKUP($A1126,②利用者名簿!$A:$D,3,0),"")</f>
        <v/>
      </c>
      <c r="O1126" s="39" t="str">
        <f>IFERROR(2*①基本情報!$B$12*③入力シート!I1126,"")</f>
        <v/>
      </c>
      <c r="P1126" s="39" t="str">
        <f>IFERROR(N1126*③入力シート!I1126,"")</f>
        <v/>
      </c>
      <c r="Q1126" s="23" t="str">
        <f>IFERROR(VLOOKUP($A1126,②利用者名簿!$A:$D,4,0),"")</f>
        <v/>
      </c>
      <c r="S1126" s="96">
        <f t="shared" si="216"/>
        <v>1</v>
      </c>
      <c r="T1126" s="96" t="str">
        <f t="shared" si="210"/>
        <v/>
      </c>
      <c r="U1126" s="96">
        <f t="shared" si="211"/>
        <v>0</v>
      </c>
      <c r="V1126" s="96" t="str">
        <f t="shared" si="212"/>
        <v/>
      </c>
      <c r="W1126" s="97" t="str">
        <f t="shared" si="213"/>
        <v/>
      </c>
      <c r="X1126" s="96">
        <f t="shared" si="214"/>
        <v>0</v>
      </c>
      <c r="Y1126" s="96" t="str">
        <f t="shared" si="219"/>
        <v/>
      </c>
      <c r="Z1126" s="96" t="str">
        <f t="shared" si="217"/>
        <v>年0月</v>
      </c>
      <c r="AA1126" s="96">
        <f t="shared" si="220"/>
        <v>2000</v>
      </c>
      <c r="AB1126" s="96">
        <f t="shared" si="218"/>
        <v>2000</v>
      </c>
      <c r="AC1126" s="96"/>
      <c r="AD1126" s="96"/>
    </row>
    <row r="1127" spans="1:30" ht="18.75" customHeight="1">
      <c r="A1127" s="62"/>
      <c r="B1127" s="23" t="str">
        <f>IFERROR(VLOOKUP($A1127,②利用者名簿!$A:$D,2,0),"")</f>
        <v/>
      </c>
      <c r="C1127" s="108" t="str">
        <f>IF(D1127=0,"",IF(D1127&gt;3,①基本情報!$B$5,①基本情報!$B$5+1))</f>
        <v/>
      </c>
      <c r="D1127" s="65"/>
      <c r="E1127" s="65"/>
      <c r="F1127" s="35" t="str">
        <f t="shared" si="209"/>
        <v>//</v>
      </c>
      <c r="G1127" s="62"/>
      <c r="H1127" s="62"/>
      <c r="I1127" s="23" t="str">
        <f t="shared" si="215"/>
        <v/>
      </c>
      <c r="J1127" s="62"/>
      <c r="K1127" s="64"/>
      <c r="L1127" s="64"/>
      <c r="M1127" s="62"/>
      <c r="N1127" s="23" t="str">
        <f>IFERROR(VLOOKUP($A1127,②利用者名簿!$A:$D,3,0),"")</f>
        <v/>
      </c>
      <c r="O1127" s="39" t="str">
        <f>IFERROR(2*①基本情報!$B$12*③入力シート!I1127,"")</f>
        <v/>
      </c>
      <c r="P1127" s="39" t="str">
        <f>IFERROR(N1127*③入力シート!I1127,"")</f>
        <v/>
      </c>
      <c r="Q1127" s="23" t="str">
        <f>IFERROR(VLOOKUP($A1127,②利用者名簿!$A:$D,4,0),"")</f>
        <v/>
      </c>
      <c r="S1127" s="96">
        <f t="shared" si="216"/>
        <v>1</v>
      </c>
      <c r="T1127" s="96" t="str">
        <f t="shared" si="210"/>
        <v/>
      </c>
      <c r="U1127" s="96">
        <f t="shared" si="211"/>
        <v>0</v>
      </c>
      <c r="V1127" s="96" t="str">
        <f t="shared" si="212"/>
        <v/>
      </c>
      <c r="W1127" s="97" t="str">
        <f t="shared" si="213"/>
        <v/>
      </c>
      <c r="X1127" s="96">
        <f t="shared" si="214"/>
        <v>0</v>
      </c>
      <c r="Y1127" s="96" t="str">
        <f t="shared" si="219"/>
        <v/>
      </c>
      <c r="Z1127" s="96" t="str">
        <f t="shared" si="217"/>
        <v>年0月</v>
      </c>
      <c r="AA1127" s="96">
        <f t="shared" si="220"/>
        <v>2000</v>
      </c>
      <c r="AB1127" s="96">
        <f t="shared" si="218"/>
        <v>2000</v>
      </c>
      <c r="AC1127" s="96"/>
      <c r="AD1127" s="96"/>
    </row>
    <row r="1128" spans="1:30" ht="18.75" customHeight="1">
      <c r="A1128" s="62"/>
      <c r="B1128" s="23" t="str">
        <f>IFERROR(VLOOKUP($A1128,②利用者名簿!$A:$D,2,0),"")</f>
        <v/>
      </c>
      <c r="C1128" s="108" t="str">
        <f>IF(D1128=0,"",IF(D1128&gt;3,①基本情報!$B$5,①基本情報!$B$5+1))</f>
        <v/>
      </c>
      <c r="D1128" s="65"/>
      <c r="E1128" s="65"/>
      <c r="F1128" s="35" t="str">
        <f t="shared" si="209"/>
        <v>//</v>
      </c>
      <c r="G1128" s="62"/>
      <c r="H1128" s="62"/>
      <c r="I1128" s="23" t="str">
        <f t="shared" si="215"/>
        <v/>
      </c>
      <c r="J1128" s="62"/>
      <c r="K1128" s="64"/>
      <c r="L1128" s="64"/>
      <c r="M1128" s="62"/>
      <c r="N1128" s="23" t="str">
        <f>IFERROR(VLOOKUP($A1128,②利用者名簿!$A:$D,3,0),"")</f>
        <v/>
      </c>
      <c r="O1128" s="39" t="str">
        <f>IFERROR(2*①基本情報!$B$12*③入力シート!I1128,"")</f>
        <v/>
      </c>
      <c r="P1128" s="39" t="str">
        <f>IFERROR(N1128*③入力シート!I1128,"")</f>
        <v/>
      </c>
      <c r="Q1128" s="23" t="str">
        <f>IFERROR(VLOOKUP($A1128,②利用者名簿!$A:$D,4,0),"")</f>
        <v/>
      </c>
      <c r="S1128" s="96">
        <f t="shared" si="216"/>
        <v>1</v>
      </c>
      <c r="T1128" s="96" t="str">
        <f t="shared" si="210"/>
        <v/>
      </c>
      <c r="U1128" s="96">
        <f t="shared" si="211"/>
        <v>0</v>
      </c>
      <c r="V1128" s="96" t="str">
        <f t="shared" si="212"/>
        <v/>
      </c>
      <c r="W1128" s="97" t="str">
        <f t="shared" si="213"/>
        <v/>
      </c>
      <c r="X1128" s="96">
        <f t="shared" si="214"/>
        <v>0</v>
      </c>
      <c r="Y1128" s="96" t="str">
        <f t="shared" si="219"/>
        <v/>
      </c>
      <c r="Z1128" s="96" t="str">
        <f t="shared" si="217"/>
        <v>年0月</v>
      </c>
      <c r="AA1128" s="96">
        <f t="shared" si="220"/>
        <v>2000</v>
      </c>
      <c r="AB1128" s="96">
        <f t="shared" si="218"/>
        <v>2000</v>
      </c>
      <c r="AC1128" s="96"/>
      <c r="AD1128" s="96"/>
    </row>
    <row r="1129" spans="1:30" ht="18.75" customHeight="1">
      <c r="A1129" s="62"/>
      <c r="B1129" s="23" t="str">
        <f>IFERROR(VLOOKUP($A1129,②利用者名簿!$A:$D,2,0),"")</f>
        <v/>
      </c>
      <c r="C1129" s="108" t="str">
        <f>IF(D1129=0,"",IF(D1129&gt;3,①基本情報!$B$5,①基本情報!$B$5+1))</f>
        <v/>
      </c>
      <c r="D1129" s="65"/>
      <c r="E1129" s="65"/>
      <c r="F1129" s="35" t="str">
        <f t="shared" ref="F1129:F1192" si="221">TEXT(CONCATENATE(C1129,"/",D1129,"/",E1129),"aaa")</f>
        <v>//</v>
      </c>
      <c r="G1129" s="62"/>
      <c r="H1129" s="62"/>
      <c r="I1129" s="23" t="str">
        <f t="shared" si="215"/>
        <v/>
      </c>
      <c r="J1129" s="62"/>
      <c r="K1129" s="64"/>
      <c r="L1129" s="64"/>
      <c r="M1129" s="62"/>
      <c r="N1129" s="23" t="str">
        <f>IFERROR(VLOOKUP($A1129,②利用者名簿!$A:$D,3,0),"")</f>
        <v/>
      </c>
      <c r="O1129" s="39" t="str">
        <f>IFERROR(2*①基本情報!$B$12*③入力シート!I1129,"")</f>
        <v/>
      </c>
      <c r="P1129" s="39" t="str">
        <f>IFERROR(N1129*③入力シート!I1129,"")</f>
        <v/>
      </c>
      <c r="Q1129" s="23" t="str">
        <f>IFERROR(VLOOKUP($A1129,②利用者名簿!$A:$D,4,0),"")</f>
        <v/>
      </c>
      <c r="S1129" s="96">
        <f t="shared" si="216"/>
        <v>1</v>
      </c>
      <c r="T1129" s="96" t="str">
        <f t="shared" si="210"/>
        <v/>
      </c>
      <c r="U1129" s="96">
        <f t="shared" si="211"/>
        <v>0</v>
      </c>
      <c r="V1129" s="96" t="str">
        <f t="shared" si="212"/>
        <v/>
      </c>
      <c r="W1129" s="97" t="str">
        <f t="shared" si="213"/>
        <v/>
      </c>
      <c r="X1129" s="96">
        <f t="shared" si="214"/>
        <v>0</v>
      </c>
      <c r="Y1129" s="96" t="str">
        <f t="shared" si="219"/>
        <v/>
      </c>
      <c r="Z1129" s="96" t="str">
        <f t="shared" si="217"/>
        <v>年0月</v>
      </c>
      <c r="AA1129" s="96">
        <f t="shared" si="220"/>
        <v>2000</v>
      </c>
      <c r="AB1129" s="96">
        <f t="shared" si="218"/>
        <v>2000</v>
      </c>
      <c r="AC1129" s="96"/>
      <c r="AD1129" s="96"/>
    </row>
    <row r="1130" spans="1:30" ht="18.75" customHeight="1">
      <c r="A1130" s="62"/>
      <c r="B1130" s="23" t="str">
        <f>IFERROR(VLOOKUP($A1130,②利用者名簿!$A:$D,2,0),"")</f>
        <v/>
      </c>
      <c r="C1130" s="108" t="str">
        <f>IF(D1130=0,"",IF(D1130&gt;3,①基本情報!$B$5,①基本情報!$B$5+1))</f>
        <v/>
      </c>
      <c r="D1130" s="65"/>
      <c r="E1130" s="65"/>
      <c r="F1130" s="35" t="str">
        <f t="shared" si="221"/>
        <v>//</v>
      </c>
      <c r="G1130" s="62"/>
      <c r="H1130" s="62"/>
      <c r="I1130" s="23" t="str">
        <f t="shared" si="215"/>
        <v/>
      </c>
      <c r="J1130" s="62"/>
      <c r="K1130" s="64"/>
      <c r="L1130" s="64"/>
      <c r="M1130" s="62"/>
      <c r="N1130" s="23" t="str">
        <f>IFERROR(VLOOKUP($A1130,②利用者名簿!$A:$D,3,0),"")</f>
        <v/>
      </c>
      <c r="O1130" s="39" t="str">
        <f>IFERROR(2*①基本情報!$B$12*③入力シート!I1130,"")</f>
        <v/>
      </c>
      <c r="P1130" s="39" t="str">
        <f>IFERROR(N1130*③入力シート!I1130,"")</f>
        <v/>
      </c>
      <c r="Q1130" s="23" t="str">
        <f>IFERROR(VLOOKUP($A1130,②利用者名簿!$A:$D,4,0),"")</f>
        <v/>
      </c>
      <c r="S1130" s="96">
        <f t="shared" si="216"/>
        <v>1</v>
      </c>
      <c r="T1130" s="96" t="str">
        <f t="shared" si="210"/>
        <v/>
      </c>
      <c r="U1130" s="96">
        <f t="shared" si="211"/>
        <v>0</v>
      </c>
      <c r="V1130" s="96" t="str">
        <f t="shared" si="212"/>
        <v/>
      </c>
      <c r="W1130" s="97" t="str">
        <f t="shared" si="213"/>
        <v/>
      </c>
      <c r="X1130" s="96">
        <f t="shared" si="214"/>
        <v>0</v>
      </c>
      <c r="Y1130" s="96" t="str">
        <f t="shared" si="219"/>
        <v/>
      </c>
      <c r="Z1130" s="96" t="str">
        <f t="shared" si="217"/>
        <v>年0月</v>
      </c>
      <c r="AA1130" s="96">
        <f t="shared" si="220"/>
        <v>2000</v>
      </c>
      <c r="AB1130" s="96">
        <f t="shared" si="218"/>
        <v>2000</v>
      </c>
      <c r="AC1130" s="96"/>
      <c r="AD1130" s="96"/>
    </row>
    <row r="1131" spans="1:30" ht="18.75" customHeight="1">
      <c r="A1131" s="62"/>
      <c r="B1131" s="23" t="str">
        <f>IFERROR(VLOOKUP($A1131,②利用者名簿!$A:$D,2,0),"")</f>
        <v/>
      </c>
      <c r="C1131" s="108" t="str">
        <f>IF(D1131=0,"",IF(D1131&gt;3,①基本情報!$B$5,①基本情報!$B$5+1))</f>
        <v/>
      </c>
      <c r="D1131" s="65"/>
      <c r="E1131" s="65"/>
      <c r="F1131" s="35" t="str">
        <f t="shared" si="221"/>
        <v>//</v>
      </c>
      <c r="G1131" s="62"/>
      <c r="H1131" s="62"/>
      <c r="I1131" s="23" t="str">
        <f t="shared" si="215"/>
        <v/>
      </c>
      <c r="J1131" s="62"/>
      <c r="K1131" s="64"/>
      <c r="L1131" s="64"/>
      <c r="M1131" s="62"/>
      <c r="N1131" s="23" t="str">
        <f>IFERROR(VLOOKUP($A1131,②利用者名簿!$A:$D,3,0),"")</f>
        <v/>
      </c>
      <c r="O1131" s="39" t="str">
        <f>IFERROR(2*①基本情報!$B$12*③入力シート!I1131,"")</f>
        <v/>
      </c>
      <c r="P1131" s="39" t="str">
        <f>IFERROR(N1131*③入力シート!I1131,"")</f>
        <v/>
      </c>
      <c r="Q1131" s="23" t="str">
        <f>IFERROR(VLOOKUP($A1131,②利用者名簿!$A:$D,4,0),"")</f>
        <v/>
      </c>
      <c r="S1131" s="96">
        <f t="shared" si="216"/>
        <v>1</v>
      </c>
      <c r="T1131" s="96" t="str">
        <f t="shared" si="210"/>
        <v/>
      </c>
      <c r="U1131" s="96">
        <f t="shared" si="211"/>
        <v>0</v>
      </c>
      <c r="V1131" s="96" t="str">
        <f t="shared" si="212"/>
        <v/>
      </c>
      <c r="W1131" s="97" t="str">
        <f t="shared" si="213"/>
        <v/>
      </c>
      <c r="X1131" s="96">
        <f t="shared" si="214"/>
        <v>0</v>
      </c>
      <c r="Y1131" s="96" t="str">
        <f t="shared" si="219"/>
        <v/>
      </c>
      <c r="Z1131" s="96" t="str">
        <f t="shared" si="217"/>
        <v>年0月</v>
      </c>
      <c r="AA1131" s="96">
        <f t="shared" si="220"/>
        <v>2000</v>
      </c>
      <c r="AB1131" s="96">
        <f t="shared" si="218"/>
        <v>2000</v>
      </c>
      <c r="AC1131" s="96"/>
      <c r="AD1131" s="96"/>
    </row>
    <row r="1132" spans="1:30" ht="18.75" customHeight="1">
      <c r="A1132" s="62"/>
      <c r="B1132" s="23" t="str">
        <f>IFERROR(VLOOKUP($A1132,②利用者名簿!$A:$D,2,0),"")</f>
        <v/>
      </c>
      <c r="C1132" s="108" t="str">
        <f>IF(D1132=0,"",IF(D1132&gt;3,①基本情報!$B$5,①基本情報!$B$5+1))</f>
        <v/>
      </c>
      <c r="D1132" s="65"/>
      <c r="E1132" s="65"/>
      <c r="F1132" s="35" t="str">
        <f t="shared" si="221"/>
        <v>//</v>
      </c>
      <c r="G1132" s="62"/>
      <c r="H1132" s="62"/>
      <c r="I1132" s="23" t="str">
        <f t="shared" si="215"/>
        <v/>
      </c>
      <c r="J1132" s="62"/>
      <c r="K1132" s="64"/>
      <c r="L1132" s="64"/>
      <c r="M1132" s="62"/>
      <c r="N1132" s="23" t="str">
        <f>IFERROR(VLOOKUP($A1132,②利用者名簿!$A:$D,3,0),"")</f>
        <v/>
      </c>
      <c r="O1132" s="39" t="str">
        <f>IFERROR(2*①基本情報!$B$12*③入力シート!I1132,"")</f>
        <v/>
      </c>
      <c r="P1132" s="39" t="str">
        <f>IFERROR(N1132*③入力シート!I1132,"")</f>
        <v/>
      </c>
      <c r="Q1132" s="23" t="str">
        <f>IFERROR(VLOOKUP($A1132,②利用者名簿!$A:$D,4,0),"")</f>
        <v/>
      </c>
      <c r="S1132" s="96">
        <f t="shared" si="216"/>
        <v>1</v>
      </c>
      <c r="T1132" s="96" t="str">
        <f t="shared" si="210"/>
        <v/>
      </c>
      <c r="U1132" s="96">
        <f t="shared" si="211"/>
        <v>0</v>
      </c>
      <c r="V1132" s="96" t="str">
        <f t="shared" si="212"/>
        <v/>
      </c>
      <c r="W1132" s="97" t="str">
        <f t="shared" si="213"/>
        <v/>
      </c>
      <c r="X1132" s="96">
        <f t="shared" si="214"/>
        <v>0</v>
      </c>
      <c r="Y1132" s="96" t="str">
        <f t="shared" si="219"/>
        <v/>
      </c>
      <c r="Z1132" s="96" t="str">
        <f t="shared" si="217"/>
        <v>年0月</v>
      </c>
      <c r="AA1132" s="96">
        <f t="shared" si="220"/>
        <v>2000</v>
      </c>
      <c r="AB1132" s="96">
        <f t="shared" si="218"/>
        <v>2000</v>
      </c>
      <c r="AC1132" s="96"/>
      <c r="AD1132" s="96"/>
    </row>
    <row r="1133" spans="1:30" ht="18.75" customHeight="1">
      <c r="A1133" s="62"/>
      <c r="B1133" s="23" t="str">
        <f>IFERROR(VLOOKUP($A1133,②利用者名簿!$A:$D,2,0),"")</f>
        <v/>
      </c>
      <c r="C1133" s="108" t="str">
        <f>IF(D1133=0,"",IF(D1133&gt;3,①基本情報!$B$5,①基本情報!$B$5+1))</f>
        <v/>
      </c>
      <c r="D1133" s="65"/>
      <c r="E1133" s="65"/>
      <c r="F1133" s="35" t="str">
        <f t="shared" si="221"/>
        <v>//</v>
      </c>
      <c r="G1133" s="62"/>
      <c r="H1133" s="62"/>
      <c r="I1133" s="23" t="str">
        <f t="shared" si="215"/>
        <v/>
      </c>
      <c r="J1133" s="62"/>
      <c r="K1133" s="64"/>
      <c r="L1133" s="64"/>
      <c r="M1133" s="62"/>
      <c r="N1133" s="23" t="str">
        <f>IFERROR(VLOOKUP($A1133,②利用者名簿!$A:$D,3,0),"")</f>
        <v/>
      </c>
      <c r="O1133" s="39" t="str">
        <f>IFERROR(2*①基本情報!$B$12*③入力シート!I1133,"")</f>
        <v/>
      </c>
      <c r="P1133" s="39" t="str">
        <f>IFERROR(N1133*③入力シート!I1133,"")</f>
        <v/>
      </c>
      <c r="Q1133" s="23" t="str">
        <f>IFERROR(VLOOKUP($A1133,②利用者名簿!$A:$D,4,0),"")</f>
        <v/>
      </c>
      <c r="S1133" s="96">
        <f t="shared" si="216"/>
        <v>1</v>
      </c>
      <c r="T1133" s="96" t="str">
        <f t="shared" si="210"/>
        <v/>
      </c>
      <c r="U1133" s="96">
        <f t="shared" si="211"/>
        <v>0</v>
      </c>
      <c r="V1133" s="96" t="str">
        <f t="shared" si="212"/>
        <v/>
      </c>
      <c r="W1133" s="97" t="str">
        <f t="shared" si="213"/>
        <v/>
      </c>
      <c r="X1133" s="96">
        <f t="shared" si="214"/>
        <v>0</v>
      </c>
      <c r="Y1133" s="96" t="str">
        <f t="shared" si="219"/>
        <v/>
      </c>
      <c r="Z1133" s="96" t="str">
        <f t="shared" si="217"/>
        <v>年0月</v>
      </c>
      <c r="AA1133" s="96">
        <f t="shared" si="220"/>
        <v>2000</v>
      </c>
      <c r="AB1133" s="96">
        <f t="shared" si="218"/>
        <v>2000</v>
      </c>
      <c r="AC1133" s="96"/>
      <c r="AD1133" s="96"/>
    </row>
    <row r="1134" spans="1:30" ht="18.75" customHeight="1">
      <c r="A1134" s="62"/>
      <c r="B1134" s="23" t="str">
        <f>IFERROR(VLOOKUP($A1134,②利用者名簿!$A:$D,2,0),"")</f>
        <v/>
      </c>
      <c r="C1134" s="108" t="str">
        <f>IF(D1134=0,"",IF(D1134&gt;3,①基本情報!$B$5,①基本情報!$B$5+1))</f>
        <v/>
      </c>
      <c r="D1134" s="65"/>
      <c r="E1134" s="65"/>
      <c r="F1134" s="35" t="str">
        <f t="shared" si="221"/>
        <v>//</v>
      </c>
      <c r="G1134" s="62"/>
      <c r="H1134" s="62"/>
      <c r="I1134" s="23" t="str">
        <f t="shared" si="215"/>
        <v/>
      </c>
      <c r="J1134" s="62"/>
      <c r="K1134" s="64"/>
      <c r="L1134" s="64"/>
      <c r="M1134" s="62"/>
      <c r="N1134" s="23" t="str">
        <f>IFERROR(VLOOKUP($A1134,②利用者名簿!$A:$D,3,0),"")</f>
        <v/>
      </c>
      <c r="O1134" s="39" t="str">
        <f>IFERROR(2*①基本情報!$B$12*③入力シート!I1134,"")</f>
        <v/>
      </c>
      <c r="P1134" s="39" t="str">
        <f>IFERROR(N1134*③入力シート!I1134,"")</f>
        <v/>
      </c>
      <c r="Q1134" s="23" t="str">
        <f>IFERROR(VLOOKUP($A1134,②利用者名簿!$A:$D,4,0),"")</f>
        <v/>
      </c>
      <c r="S1134" s="96">
        <f t="shared" si="216"/>
        <v>1</v>
      </c>
      <c r="T1134" s="96" t="str">
        <f t="shared" si="210"/>
        <v/>
      </c>
      <c r="U1134" s="96">
        <f t="shared" si="211"/>
        <v>0</v>
      </c>
      <c r="V1134" s="96" t="str">
        <f t="shared" si="212"/>
        <v/>
      </c>
      <c r="W1134" s="97" t="str">
        <f t="shared" si="213"/>
        <v/>
      </c>
      <c r="X1134" s="96">
        <f t="shared" si="214"/>
        <v>0</v>
      </c>
      <c r="Y1134" s="96" t="str">
        <f t="shared" si="219"/>
        <v/>
      </c>
      <c r="Z1134" s="96" t="str">
        <f t="shared" si="217"/>
        <v>年0月</v>
      </c>
      <c r="AA1134" s="96">
        <f t="shared" si="220"/>
        <v>2000</v>
      </c>
      <c r="AB1134" s="96">
        <f t="shared" si="218"/>
        <v>2000</v>
      </c>
      <c r="AC1134" s="96"/>
      <c r="AD1134" s="96"/>
    </row>
    <row r="1135" spans="1:30" ht="18.75" customHeight="1">
      <c r="A1135" s="62"/>
      <c r="B1135" s="23" t="str">
        <f>IFERROR(VLOOKUP($A1135,②利用者名簿!$A:$D,2,0),"")</f>
        <v/>
      </c>
      <c r="C1135" s="108" t="str">
        <f>IF(D1135=0,"",IF(D1135&gt;3,①基本情報!$B$5,①基本情報!$B$5+1))</f>
        <v/>
      </c>
      <c r="D1135" s="65"/>
      <c r="E1135" s="65"/>
      <c r="F1135" s="35" t="str">
        <f t="shared" si="221"/>
        <v>//</v>
      </c>
      <c r="G1135" s="62"/>
      <c r="H1135" s="62"/>
      <c r="I1135" s="23" t="str">
        <f t="shared" si="215"/>
        <v/>
      </c>
      <c r="J1135" s="62"/>
      <c r="K1135" s="64"/>
      <c r="L1135" s="64"/>
      <c r="M1135" s="62"/>
      <c r="N1135" s="23" t="str">
        <f>IFERROR(VLOOKUP($A1135,②利用者名簿!$A:$D,3,0),"")</f>
        <v/>
      </c>
      <c r="O1135" s="39" t="str">
        <f>IFERROR(2*①基本情報!$B$12*③入力シート!I1135,"")</f>
        <v/>
      </c>
      <c r="P1135" s="39" t="str">
        <f>IFERROR(N1135*③入力シート!I1135,"")</f>
        <v/>
      </c>
      <c r="Q1135" s="23" t="str">
        <f>IFERROR(VLOOKUP($A1135,②利用者名簿!$A:$D,4,0),"")</f>
        <v/>
      </c>
      <c r="S1135" s="96">
        <f t="shared" si="216"/>
        <v>1</v>
      </c>
      <c r="T1135" s="96" t="str">
        <f t="shared" si="210"/>
        <v/>
      </c>
      <c r="U1135" s="96">
        <f t="shared" si="211"/>
        <v>0</v>
      </c>
      <c r="V1135" s="96" t="str">
        <f t="shared" si="212"/>
        <v/>
      </c>
      <c r="W1135" s="97" t="str">
        <f t="shared" si="213"/>
        <v/>
      </c>
      <c r="X1135" s="96">
        <f t="shared" si="214"/>
        <v>0</v>
      </c>
      <c r="Y1135" s="96" t="str">
        <f t="shared" si="219"/>
        <v/>
      </c>
      <c r="Z1135" s="96" t="str">
        <f t="shared" si="217"/>
        <v>年0月</v>
      </c>
      <c r="AA1135" s="96">
        <f t="shared" si="220"/>
        <v>2000</v>
      </c>
      <c r="AB1135" s="96">
        <f t="shared" si="218"/>
        <v>2000</v>
      </c>
      <c r="AC1135" s="96"/>
      <c r="AD1135" s="96"/>
    </row>
    <row r="1136" spans="1:30" ht="18.75" customHeight="1">
      <c r="A1136" s="62"/>
      <c r="B1136" s="23" t="str">
        <f>IFERROR(VLOOKUP($A1136,②利用者名簿!$A:$D,2,0),"")</f>
        <v/>
      </c>
      <c r="C1136" s="108" t="str">
        <f>IF(D1136=0,"",IF(D1136&gt;3,①基本情報!$B$5,①基本情報!$B$5+1))</f>
        <v/>
      </c>
      <c r="D1136" s="65"/>
      <c r="E1136" s="65"/>
      <c r="F1136" s="35" t="str">
        <f t="shared" si="221"/>
        <v>//</v>
      </c>
      <c r="G1136" s="62"/>
      <c r="H1136" s="62"/>
      <c r="I1136" s="23" t="str">
        <f t="shared" si="215"/>
        <v/>
      </c>
      <c r="J1136" s="62"/>
      <c r="K1136" s="64"/>
      <c r="L1136" s="64"/>
      <c r="M1136" s="62"/>
      <c r="N1136" s="23" t="str">
        <f>IFERROR(VLOOKUP($A1136,②利用者名簿!$A:$D,3,0),"")</f>
        <v/>
      </c>
      <c r="O1136" s="39" t="str">
        <f>IFERROR(2*①基本情報!$B$12*③入力シート!I1136,"")</f>
        <v/>
      </c>
      <c r="P1136" s="39" t="str">
        <f>IFERROR(N1136*③入力シート!I1136,"")</f>
        <v/>
      </c>
      <c r="Q1136" s="23" t="str">
        <f>IFERROR(VLOOKUP($A1136,②利用者名簿!$A:$D,4,0),"")</f>
        <v/>
      </c>
      <c r="S1136" s="96">
        <f t="shared" si="216"/>
        <v>1</v>
      </c>
      <c r="T1136" s="96" t="str">
        <f t="shared" si="210"/>
        <v/>
      </c>
      <c r="U1136" s="96">
        <f t="shared" si="211"/>
        <v>0</v>
      </c>
      <c r="V1136" s="96" t="str">
        <f t="shared" si="212"/>
        <v/>
      </c>
      <c r="W1136" s="97" t="str">
        <f t="shared" si="213"/>
        <v/>
      </c>
      <c r="X1136" s="96">
        <f t="shared" si="214"/>
        <v>0</v>
      </c>
      <c r="Y1136" s="96" t="str">
        <f t="shared" si="219"/>
        <v/>
      </c>
      <c r="Z1136" s="96" t="str">
        <f t="shared" si="217"/>
        <v>年0月</v>
      </c>
      <c r="AA1136" s="96">
        <f t="shared" si="220"/>
        <v>2000</v>
      </c>
      <c r="AB1136" s="96">
        <f t="shared" si="218"/>
        <v>2000</v>
      </c>
      <c r="AC1136" s="96"/>
      <c r="AD1136" s="96"/>
    </row>
    <row r="1137" spans="1:30" ht="18.75" customHeight="1">
      <c r="A1137" s="62"/>
      <c r="B1137" s="23" t="str">
        <f>IFERROR(VLOOKUP($A1137,②利用者名簿!$A:$D,2,0),"")</f>
        <v/>
      </c>
      <c r="C1137" s="108" t="str">
        <f>IF(D1137=0,"",IF(D1137&gt;3,①基本情報!$B$5,①基本情報!$B$5+1))</f>
        <v/>
      </c>
      <c r="D1137" s="65"/>
      <c r="E1137" s="65"/>
      <c r="F1137" s="35" t="str">
        <f t="shared" si="221"/>
        <v>//</v>
      </c>
      <c r="G1137" s="62"/>
      <c r="H1137" s="62"/>
      <c r="I1137" s="23" t="str">
        <f t="shared" si="215"/>
        <v/>
      </c>
      <c r="J1137" s="62"/>
      <c r="K1137" s="64"/>
      <c r="L1137" s="64"/>
      <c r="M1137" s="62"/>
      <c r="N1137" s="23" t="str">
        <f>IFERROR(VLOOKUP($A1137,②利用者名簿!$A:$D,3,0),"")</f>
        <v/>
      </c>
      <c r="O1137" s="39" t="str">
        <f>IFERROR(2*①基本情報!$B$12*③入力シート!I1137,"")</f>
        <v/>
      </c>
      <c r="P1137" s="39" t="str">
        <f>IFERROR(N1137*③入力シート!I1137,"")</f>
        <v/>
      </c>
      <c r="Q1137" s="23" t="str">
        <f>IFERROR(VLOOKUP($A1137,②利用者名簿!$A:$D,4,0),"")</f>
        <v/>
      </c>
      <c r="S1137" s="96">
        <f t="shared" si="216"/>
        <v>1</v>
      </c>
      <c r="T1137" s="96" t="str">
        <f t="shared" si="210"/>
        <v/>
      </c>
      <c r="U1137" s="96">
        <f t="shared" si="211"/>
        <v>0</v>
      </c>
      <c r="V1137" s="96" t="str">
        <f t="shared" si="212"/>
        <v/>
      </c>
      <c r="W1137" s="97" t="str">
        <f t="shared" si="213"/>
        <v/>
      </c>
      <c r="X1137" s="96">
        <f t="shared" si="214"/>
        <v>0</v>
      </c>
      <c r="Y1137" s="96" t="str">
        <f t="shared" si="219"/>
        <v/>
      </c>
      <c r="Z1137" s="96" t="str">
        <f t="shared" si="217"/>
        <v>年0月</v>
      </c>
      <c r="AA1137" s="96">
        <f t="shared" si="220"/>
        <v>2000</v>
      </c>
      <c r="AB1137" s="96">
        <f t="shared" si="218"/>
        <v>2000</v>
      </c>
      <c r="AC1137" s="96"/>
      <c r="AD1137" s="96"/>
    </row>
    <row r="1138" spans="1:30" ht="18.75" customHeight="1">
      <c r="A1138" s="62"/>
      <c r="B1138" s="23" t="str">
        <f>IFERROR(VLOOKUP($A1138,②利用者名簿!$A:$D,2,0),"")</f>
        <v/>
      </c>
      <c r="C1138" s="108" t="str">
        <f>IF(D1138=0,"",IF(D1138&gt;3,①基本情報!$B$5,①基本情報!$B$5+1))</f>
        <v/>
      </c>
      <c r="D1138" s="65"/>
      <c r="E1138" s="65"/>
      <c r="F1138" s="35" t="str">
        <f t="shared" si="221"/>
        <v>//</v>
      </c>
      <c r="G1138" s="62"/>
      <c r="H1138" s="62"/>
      <c r="I1138" s="23" t="str">
        <f t="shared" si="215"/>
        <v/>
      </c>
      <c r="J1138" s="62"/>
      <c r="K1138" s="64"/>
      <c r="L1138" s="64"/>
      <c r="M1138" s="62"/>
      <c r="N1138" s="23" t="str">
        <f>IFERROR(VLOOKUP($A1138,②利用者名簿!$A:$D,3,0),"")</f>
        <v/>
      </c>
      <c r="O1138" s="39" t="str">
        <f>IFERROR(2*①基本情報!$B$12*③入力シート!I1138,"")</f>
        <v/>
      </c>
      <c r="P1138" s="39" t="str">
        <f>IFERROR(N1138*③入力シート!I1138,"")</f>
        <v/>
      </c>
      <c r="Q1138" s="23" t="str">
        <f>IFERROR(VLOOKUP($A1138,②利用者名簿!$A:$D,4,0),"")</f>
        <v/>
      </c>
      <c r="S1138" s="96">
        <f t="shared" si="216"/>
        <v>1</v>
      </c>
      <c r="T1138" s="96" t="str">
        <f t="shared" si="210"/>
        <v/>
      </c>
      <c r="U1138" s="96">
        <f t="shared" si="211"/>
        <v>0</v>
      </c>
      <c r="V1138" s="96" t="str">
        <f t="shared" si="212"/>
        <v/>
      </c>
      <c r="W1138" s="97" t="str">
        <f t="shared" si="213"/>
        <v/>
      </c>
      <c r="X1138" s="96">
        <f t="shared" si="214"/>
        <v>0</v>
      </c>
      <c r="Y1138" s="96" t="str">
        <f t="shared" si="219"/>
        <v/>
      </c>
      <c r="Z1138" s="96" t="str">
        <f t="shared" si="217"/>
        <v>年0月</v>
      </c>
      <c r="AA1138" s="96">
        <f t="shared" si="220"/>
        <v>2000</v>
      </c>
      <c r="AB1138" s="96">
        <f t="shared" si="218"/>
        <v>2000</v>
      </c>
      <c r="AC1138" s="96"/>
      <c r="AD1138" s="96"/>
    </row>
    <row r="1139" spans="1:30" ht="18.75" customHeight="1">
      <c r="A1139" s="62"/>
      <c r="B1139" s="23" t="str">
        <f>IFERROR(VLOOKUP($A1139,②利用者名簿!$A:$D,2,0),"")</f>
        <v/>
      </c>
      <c r="C1139" s="108" t="str">
        <f>IF(D1139=0,"",IF(D1139&gt;3,①基本情報!$B$5,①基本情報!$B$5+1))</f>
        <v/>
      </c>
      <c r="D1139" s="65"/>
      <c r="E1139" s="65"/>
      <c r="F1139" s="35" t="str">
        <f t="shared" si="221"/>
        <v>//</v>
      </c>
      <c r="G1139" s="62"/>
      <c r="H1139" s="62"/>
      <c r="I1139" s="23" t="str">
        <f t="shared" si="215"/>
        <v/>
      </c>
      <c r="J1139" s="62"/>
      <c r="K1139" s="64"/>
      <c r="L1139" s="64"/>
      <c r="M1139" s="62"/>
      <c r="N1139" s="23" t="str">
        <f>IFERROR(VLOOKUP($A1139,②利用者名簿!$A:$D,3,0),"")</f>
        <v/>
      </c>
      <c r="O1139" s="39" t="str">
        <f>IFERROR(2*①基本情報!$B$12*③入力シート!I1139,"")</f>
        <v/>
      </c>
      <c r="P1139" s="39" t="str">
        <f>IFERROR(N1139*③入力シート!I1139,"")</f>
        <v/>
      </c>
      <c r="Q1139" s="23" t="str">
        <f>IFERROR(VLOOKUP($A1139,②利用者名簿!$A:$D,4,0),"")</f>
        <v/>
      </c>
      <c r="S1139" s="96">
        <f t="shared" si="216"/>
        <v>1</v>
      </c>
      <c r="T1139" s="96" t="str">
        <f t="shared" si="210"/>
        <v/>
      </c>
      <c r="U1139" s="96">
        <f t="shared" si="211"/>
        <v>0</v>
      </c>
      <c r="V1139" s="96" t="str">
        <f t="shared" si="212"/>
        <v/>
      </c>
      <c r="W1139" s="97" t="str">
        <f t="shared" si="213"/>
        <v/>
      </c>
      <c r="X1139" s="96">
        <f t="shared" si="214"/>
        <v>0</v>
      </c>
      <c r="Y1139" s="96" t="str">
        <f t="shared" si="219"/>
        <v/>
      </c>
      <c r="Z1139" s="96" t="str">
        <f t="shared" si="217"/>
        <v>年0月</v>
      </c>
      <c r="AA1139" s="96">
        <f t="shared" si="220"/>
        <v>2000</v>
      </c>
      <c r="AB1139" s="96">
        <f t="shared" si="218"/>
        <v>2000</v>
      </c>
      <c r="AC1139" s="96"/>
      <c r="AD1139" s="96"/>
    </row>
    <row r="1140" spans="1:30" ht="18.75" customHeight="1">
      <c r="A1140" s="62"/>
      <c r="B1140" s="23" t="str">
        <f>IFERROR(VLOOKUP($A1140,②利用者名簿!$A:$D,2,0),"")</f>
        <v/>
      </c>
      <c r="C1140" s="108" t="str">
        <f>IF(D1140=0,"",IF(D1140&gt;3,①基本情報!$B$5,①基本情報!$B$5+1))</f>
        <v/>
      </c>
      <c r="D1140" s="65"/>
      <c r="E1140" s="65"/>
      <c r="F1140" s="35" t="str">
        <f t="shared" si="221"/>
        <v>//</v>
      </c>
      <c r="G1140" s="62"/>
      <c r="H1140" s="62"/>
      <c r="I1140" s="23" t="str">
        <f t="shared" si="215"/>
        <v/>
      </c>
      <c r="J1140" s="62"/>
      <c r="K1140" s="64"/>
      <c r="L1140" s="64"/>
      <c r="M1140" s="62"/>
      <c r="N1140" s="23" t="str">
        <f>IFERROR(VLOOKUP($A1140,②利用者名簿!$A:$D,3,0),"")</f>
        <v/>
      </c>
      <c r="O1140" s="39" t="str">
        <f>IFERROR(2*①基本情報!$B$12*③入力シート!I1140,"")</f>
        <v/>
      </c>
      <c r="P1140" s="39" t="str">
        <f>IFERROR(N1140*③入力シート!I1140,"")</f>
        <v/>
      </c>
      <c r="Q1140" s="23" t="str">
        <f>IFERROR(VLOOKUP($A1140,②利用者名簿!$A:$D,4,0),"")</f>
        <v/>
      </c>
      <c r="S1140" s="96">
        <f t="shared" si="216"/>
        <v>1</v>
      </c>
      <c r="T1140" s="96" t="str">
        <f t="shared" si="210"/>
        <v/>
      </c>
      <c r="U1140" s="96">
        <f t="shared" si="211"/>
        <v>0</v>
      </c>
      <c r="V1140" s="96" t="str">
        <f t="shared" si="212"/>
        <v/>
      </c>
      <c r="W1140" s="97" t="str">
        <f t="shared" si="213"/>
        <v/>
      </c>
      <c r="X1140" s="96">
        <f t="shared" si="214"/>
        <v>0</v>
      </c>
      <c r="Y1140" s="96" t="str">
        <f t="shared" si="219"/>
        <v/>
      </c>
      <c r="Z1140" s="96" t="str">
        <f t="shared" si="217"/>
        <v>年0月</v>
      </c>
      <c r="AA1140" s="96">
        <f t="shared" si="220"/>
        <v>2000</v>
      </c>
      <c r="AB1140" s="96">
        <f t="shared" si="218"/>
        <v>2000</v>
      </c>
      <c r="AC1140" s="96"/>
      <c r="AD1140" s="96"/>
    </row>
    <row r="1141" spans="1:30" ht="18.75" customHeight="1">
      <c r="A1141" s="62"/>
      <c r="B1141" s="23" t="str">
        <f>IFERROR(VLOOKUP($A1141,②利用者名簿!$A:$D,2,0),"")</f>
        <v/>
      </c>
      <c r="C1141" s="108" t="str">
        <f>IF(D1141=0,"",IF(D1141&gt;3,①基本情報!$B$5,①基本情報!$B$5+1))</f>
        <v/>
      </c>
      <c r="D1141" s="65"/>
      <c r="E1141" s="65"/>
      <c r="F1141" s="35" t="str">
        <f t="shared" si="221"/>
        <v>//</v>
      </c>
      <c r="G1141" s="62"/>
      <c r="H1141" s="62"/>
      <c r="I1141" s="23" t="str">
        <f t="shared" si="215"/>
        <v/>
      </c>
      <c r="J1141" s="62"/>
      <c r="K1141" s="64"/>
      <c r="L1141" s="64"/>
      <c r="M1141" s="62"/>
      <c r="N1141" s="23" t="str">
        <f>IFERROR(VLOOKUP($A1141,②利用者名簿!$A:$D,3,0),"")</f>
        <v/>
      </c>
      <c r="O1141" s="39" t="str">
        <f>IFERROR(2*①基本情報!$B$12*③入力シート!I1141,"")</f>
        <v/>
      </c>
      <c r="P1141" s="39" t="str">
        <f>IFERROR(N1141*③入力シート!I1141,"")</f>
        <v/>
      </c>
      <c r="Q1141" s="23" t="str">
        <f>IFERROR(VLOOKUP($A1141,②利用者名簿!$A:$D,4,0),"")</f>
        <v/>
      </c>
      <c r="S1141" s="96">
        <f t="shared" si="216"/>
        <v>1</v>
      </c>
      <c r="T1141" s="96" t="str">
        <f t="shared" si="210"/>
        <v/>
      </c>
      <c r="U1141" s="96">
        <f t="shared" si="211"/>
        <v>0</v>
      </c>
      <c r="V1141" s="96" t="str">
        <f t="shared" si="212"/>
        <v/>
      </c>
      <c r="W1141" s="97" t="str">
        <f t="shared" si="213"/>
        <v/>
      </c>
      <c r="X1141" s="96">
        <f t="shared" si="214"/>
        <v>0</v>
      </c>
      <c r="Y1141" s="96" t="str">
        <f t="shared" si="219"/>
        <v/>
      </c>
      <c r="Z1141" s="96" t="str">
        <f t="shared" si="217"/>
        <v>年0月</v>
      </c>
      <c r="AA1141" s="96">
        <f t="shared" si="220"/>
        <v>2000</v>
      </c>
      <c r="AB1141" s="96">
        <f t="shared" si="218"/>
        <v>2000</v>
      </c>
      <c r="AC1141" s="96"/>
      <c r="AD1141" s="96"/>
    </row>
    <row r="1142" spans="1:30" ht="18.75" customHeight="1">
      <c r="A1142" s="62"/>
      <c r="B1142" s="23" t="str">
        <f>IFERROR(VLOOKUP($A1142,②利用者名簿!$A:$D,2,0),"")</f>
        <v/>
      </c>
      <c r="C1142" s="108" t="str">
        <f>IF(D1142=0,"",IF(D1142&gt;3,①基本情報!$B$5,①基本情報!$B$5+1))</f>
        <v/>
      </c>
      <c r="D1142" s="65"/>
      <c r="E1142" s="65"/>
      <c r="F1142" s="35" t="str">
        <f t="shared" si="221"/>
        <v>//</v>
      </c>
      <c r="G1142" s="62"/>
      <c r="H1142" s="62"/>
      <c r="I1142" s="23" t="str">
        <f t="shared" si="215"/>
        <v/>
      </c>
      <c r="J1142" s="62"/>
      <c r="K1142" s="64"/>
      <c r="L1142" s="64"/>
      <c r="M1142" s="62"/>
      <c r="N1142" s="23" t="str">
        <f>IFERROR(VLOOKUP($A1142,②利用者名簿!$A:$D,3,0),"")</f>
        <v/>
      </c>
      <c r="O1142" s="39" t="str">
        <f>IFERROR(2*①基本情報!$B$12*③入力シート!I1142,"")</f>
        <v/>
      </c>
      <c r="P1142" s="39" t="str">
        <f>IFERROR(N1142*③入力シート!I1142,"")</f>
        <v/>
      </c>
      <c r="Q1142" s="23" t="str">
        <f>IFERROR(VLOOKUP($A1142,②利用者名簿!$A:$D,4,0),"")</f>
        <v/>
      </c>
      <c r="S1142" s="96">
        <f t="shared" si="216"/>
        <v>1</v>
      </c>
      <c r="T1142" s="96" t="str">
        <f t="shared" si="210"/>
        <v/>
      </c>
      <c r="U1142" s="96">
        <f t="shared" si="211"/>
        <v>0</v>
      </c>
      <c r="V1142" s="96" t="str">
        <f t="shared" si="212"/>
        <v/>
      </c>
      <c r="W1142" s="97" t="str">
        <f t="shared" si="213"/>
        <v/>
      </c>
      <c r="X1142" s="96">
        <f t="shared" si="214"/>
        <v>0</v>
      </c>
      <c r="Y1142" s="96" t="str">
        <f t="shared" si="219"/>
        <v/>
      </c>
      <c r="Z1142" s="96" t="str">
        <f t="shared" si="217"/>
        <v>年0月</v>
      </c>
      <c r="AA1142" s="96">
        <f t="shared" si="220"/>
        <v>2000</v>
      </c>
      <c r="AB1142" s="96">
        <f t="shared" si="218"/>
        <v>2000</v>
      </c>
      <c r="AC1142" s="96"/>
      <c r="AD1142" s="96"/>
    </row>
    <row r="1143" spans="1:30" ht="18.75" customHeight="1">
      <c r="A1143" s="62"/>
      <c r="B1143" s="23" t="str">
        <f>IFERROR(VLOOKUP($A1143,②利用者名簿!$A:$D,2,0),"")</f>
        <v/>
      </c>
      <c r="C1143" s="108" t="str">
        <f>IF(D1143=0,"",IF(D1143&gt;3,①基本情報!$B$5,①基本情報!$B$5+1))</f>
        <v/>
      </c>
      <c r="D1143" s="65"/>
      <c r="E1143" s="65"/>
      <c r="F1143" s="35" t="str">
        <f t="shared" si="221"/>
        <v>//</v>
      </c>
      <c r="G1143" s="62"/>
      <c r="H1143" s="62"/>
      <c r="I1143" s="23" t="str">
        <f t="shared" si="215"/>
        <v/>
      </c>
      <c r="J1143" s="62"/>
      <c r="K1143" s="64"/>
      <c r="L1143" s="64"/>
      <c r="M1143" s="62"/>
      <c r="N1143" s="23" t="str">
        <f>IFERROR(VLOOKUP($A1143,②利用者名簿!$A:$D,3,0),"")</f>
        <v/>
      </c>
      <c r="O1143" s="39" t="str">
        <f>IFERROR(2*①基本情報!$B$12*③入力シート!I1143,"")</f>
        <v/>
      </c>
      <c r="P1143" s="39" t="str">
        <f>IFERROR(N1143*③入力シート!I1143,"")</f>
        <v/>
      </c>
      <c r="Q1143" s="23" t="str">
        <f>IFERROR(VLOOKUP($A1143,②利用者名簿!$A:$D,4,0),"")</f>
        <v/>
      </c>
      <c r="S1143" s="96">
        <f t="shared" si="216"/>
        <v>1</v>
      </c>
      <c r="T1143" s="96" t="str">
        <f t="shared" si="210"/>
        <v/>
      </c>
      <c r="U1143" s="96">
        <f t="shared" si="211"/>
        <v>0</v>
      </c>
      <c r="V1143" s="96" t="str">
        <f t="shared" si="212"/>
        <v/>
      </c>
      <c r="W1143" s="97" t="str">
        <f t="shared" si="213"/>
        <v/>
      </c>
      <c r="X1143" s="96">
        <f t="shared" si="214"/>
        <v>0</v>
      </c>
      <c r="Y1143" s="96" t="str">
        <f t="shared" si="219"/>
        <v/>
      </c>
      <c r="Z1143" s="96" t="str">
        <f t="shared" si="217"/>
        <v>年0月</v>
      </c>
      <c r="AA1143" s="96">
        <f t="shared" si="220"/>
        <v>2000</v>
      </c>
      <c r="AB1143" s="96">
        <f t="shared" si="218"/>
        <v>2000</v>
      </c>
      <c r="AC1143" s="96"/>
      <c r="AD1143" s="96"/>
    </row>
    <row r="1144" spans="1:30" ht="18.75" customHeight="1">
      <c r="A1144" s="62"/>
      <c r="B1144" s="23" t="str">
        <f>IFERROR(VLOOKUP($A1144,②利用者名簿!$A:$D,2,0),"")</f>
        <v/>
      </c>
      <c r="C1144" s="108" t="str">
        <f>IF(D1144=0,"",IF(D1144&gt;3,①基本情報!$B$5,①基本情報!$B$5+1))</f>
        <v/>
      </c>
      <c r="D1144" s="65"/>
      <c r="E1144" s="65"/>
      <c r="F1144" s="35" t="str">
        <f t="shared" si="221"/>
        <v>//</v>
      </c>
      <c r="G1144" s="62"/>
      <c r="H1144" s="62"/>
      <c r="I1144" s="23" t="str">
        <f t="shared" si="215"/>
        <v/>
      </c>
      <c r="J1144" s="62"/>
      <c r="K1144" s="64"/>
      <c r="L1144" s="64"/>
      <c r="M1144" s="62"/>
      <c r="N1144" s="23" t="str">
        <f>IFERROR(VLOOKUP($A1144,②利用者名簿!$A:$D,3,0),"")</f>
        <v/>
      </c>
      <c r="O1144" s="39" t="str">
        <f>IFERROR(2*①基本情報!$B$12*③入力シート!I1144,"")</f>
        <v/>
      </c>
      <c r="P1144" s="39" t="str">
        <f>IFERROR(N1144*③入力シート!I1144,"")</f>
        <v/>
      </c>
      <c r="Q1144" s="23" t="str">
        <f>IFERROR(VLOOKUP($A1144,②利用者名簿!$A:$D,4,0),"")</f>
        <v/>
      </c>
      <c r="S1144" s="96">
        <f t="shared" si="216"/>
        <v>1</v>
      </c>
      <c r="T1144" s="96" t="str">
        <f t="shared" si="210"/>
        <v/>
      </c>
      <c r="U1144" s="96">
        <f t="shared" si="211"/>
        <v>0</v>
      </c>
      <c r="V1144" s="96" t="str">
        <f t="shared" si="212"/>
        <v/>
      </c>
      <c r="W1144" s="97" t="str">
        <f t="shared" si="213"/>
        <v/>
      </c>
      <c r="X1144" s="96">
        <f t="shared" si="214"/>
        <v>0</v>
      </c>
      <c r="Y1144" s="96" t="str">
        <f t="shared" si="219"/>
        <v/>
      </c>
      <c r="Z1144" s="96" t="str">
        <f t="shared" si="217"/>
        <v>年0月</v>
      </c>
      <c r="AA1144" s="96">
        <f t="shared" si="220"/>
        <v>2000</v>
      </c>
      <c r="AB1144" s="96">
        <f t="shared" si="218"/>
        <v>2000</v>
      </c>
      <c r="AC1144" s="96"/>
      <c r="AD1144" s="96"/>
    </row>
    <row r="1145" spans="1:30" ht="18.75" customHeight="1">
      <c r="A1145" s="62"/>
      <c r="B1145" s="23" t="str">
        <f>IFERROR(VLOOKUP($A1145,②利用者名簿!$A:$D,2,0),"")</f>
        <v/>
      </c>
      <c r="C1145" s="108" t="str">
        <f>IF(D1145=0,"",IF(D1145&gt;3,①基本情報!$B$5,①基本情報!$B$5+1))</f>
        <v/>
      </c>
      <c r="D1145" s="65"/>
      <c r="E1145" s="65"/>
      <c r="F1145" s="35" t="str">
        <f t="shared" si="221"/>
        <v>//</v>
      </c>
      <c r="G1145" s="62"/>
      <c r="H1145" s="62"/>
      <c r="I1145" s="23" t="str">
        <f t="shared" si="215"/>
        <v/>
      </c>
      <c r="J1145" s="62"/>
      <c r="K1145" s="64"/>
      <c r="L1145" s="64"/>
      <c r="M1145" s="62"/>
      <c r="N1145" s="23" t="str">
        <f>IFERROR(VLOOKUP($A1145,②利用者名簿!$A:$D,3,0),"")</f>
        <v/>
      </c>
      <c r="O1145" s="39" t="str">
        <f>IFERROR(2*①基本情報!$B$12*③入力シート!I1145,"")</f>
        <v/>
      </c>
      <c r="P1145" s="39" t="str">
        <f>IFERROR(N1145*③入力シート!I1145,"")</f>
        <v/>
      </c>
      <c r="Q1145" s="23" t="str">
        <f>IFERROR(VLOOKUP($A1145,②利用者名簿!$A:$D,4,0),"")</f>
        <v/>
      </c>
      <c r="S1145" s="96">
        <f t="shared" si="216"/>
        <v>1</v>
      </c>
      <c r="T1145" s="96" t="str">
        <f t="shared" si="210"/>
        <v/>
      </c>
      <c r="U1145" s="96">
        <f t="shared" si="211"/>
        <v>0</v>
      </c>
      <c r="V1145" s="96" t="str">
        <f t="shared" si="212"/>
        <v/>
      </c>
      <c r="W1145" s="97" t="str">
        <f t="shared" si="213"/>
        <v/>
      </c>
      <c r="X1145" s="96">
        <f t="shared" si="214"/>
        <v>0</v>
      </c>
      <c r="Y1145" s="96" t="str">
        <f t="shared" si="219"/>
        <v/>
      </c>
      <c r="Z1145" s="96" t="str">
        <f t="shared" si="217"/>
        <v>年0月</v>
      </c>
      <c r="AA1145" s="96">
        <f t="shared" si="220"/>
        <v>2000</v>
      </c>
      <c r="AB1145" s="96">
        <f t="shared" si="218"/>
        <v>2000</v>
      </c>
      <c r="AC1145" s="96"/>
      <c r="AD1145" s="96"/>
    </row>
    <row r="1146" spans="1:30" ht="18.75" customHeight="1">
      <c r="A1146" s="62"/>
      <c r="B1146" s="23" t="str">
        <f>IFERROR(VLOOKUP($A1146,②利用者名簿!$A:$D,2,0),"")</f>
        <v/>
      </c>
      <c r="C1146" s="108" t="str">
        <f>IF(D1146=0,"",IF(D1146&gt;3,①基本情報!$B$5,①基本情報!$B$5+1))</f>
        <v/>
      </c>
      <c r="D1146" s="65"/>
      <c r="E1146" s="65"/>
      <c r="F1146" s="35" t="str">
        <f t="shared" si="221"/>
        <v>//</v>
      </c>
      <c r="G1146" s="62"/>
      <c r="H1146" s="62"/>
      <c r="I1146" s="23" t="str">
        <f t="shared" si="215"/>
        <v/>
      </c>
      <c r="J1146" s="62"/>
      <c r="K1146" s="64"/>
      <c r="L1146" s="64"/>
      <c r="M1146" s="62"/>
      <c r="N1146" s="23" t="str">
        <f>IFERROR(VLOOKUP($A1146,②利用者名簿!$A:$D,3,0),"")</f>
        <v/>
      </c>
      <c r="O1146" s="39" t="str">
        <f>IFERROR(2*①基本情報!$B$12*③入力シート!I1146,"")</f>
        <v/>
      </c>
      <c r="P1146" s="39" t="str">
        <f>IFERROR(N1146*③入力シート!I1146,"")</f>
        <v/>
      </c>
      <c r="Q1146" s="23" t="str">
        <f>IFERROR(VLOOKUP($A1146,②利用者名簿!$A:$D,4,0),"")</f>
        <v/>
      </c>
      <c r="S1146" s="96">
        <f t="shared" si="216"/>
        <v>1</v>
      </c>
      <c r="T1146" s="96" t="str">
        <f t="shared" si="210"/>
        <v/>
      </c>
      <c r="U1146" s="96">
        <f t="shared" si="211"/>
        <v>0</v>
      </c>
      <c r="V1146" s="96" t="str">
        <f t="shared" si="212"/>
        <v/>
      </c>
      <c r="W1146" s="97" t="str">
        <f t="shared" si="213"/>
        <v/>
      </c>
      <c r="X1146" s="96">
        <f t="shared" si="214"/>
        <v>0</v>
      </c>
      <c r="Y1146" s="96" t="str">
        <f t="shared" si="219"/>
        <v/>
      </c>
      <c r="Z1146" s="96" t="str">
        <f t="shared" si="217"/>
        <v>年0月</v>
      </c>
      <c r="AA1146" s="96">
        <f t="shared" si="220"/>
        <v>2000</v>
      </c>
      <c r="AB1146" s="96">
        <f t="shared" si="218"/>
        <v>2000</v>
      </c>
      <c r="AC1146" s="96"/>
      <c r="AD1146" s="96"/>
    </row>
    <row r="1147" spans="1:30" ht="18.75" customHeight="1">
      <c r="A1147" s="62"/>
      <c r="B1147" s="23" t="str">
        <f>IFERROR(VLOOKUP($A1147,②利用者名簿!$A:$D,2,0),"")</f>
        <v/>
      </c>
      <c r="C1147" s="108" t="str">
        <f>IF(D1147=0,"",IF(D1147&gt;3,①基本情報!$B$5,①基本情報!$B$5+1))</f>
        <v/>
      </c>
      <c r="D1147" s="65"/>
      <c r="E1147" s="65"/>
      <c r="F1147" s="35" t="str">
        <f t="shared" si="221"/>
        <v>//</v>
      </c>
      <c r="G1147" s="62"/>
      <c r="H1147" s="62"/>
      <c r="I1147" s="23" t="str">
        <f t="shared" si="215"/>
        <v/>
      </c>
      <c r="J1147" s="62"/>
      <c r="K1147" s="64"/>
      <c r="L1147" s="64"/>
      <c r="M1147" s="62"/>
      <c r="N1147" s="23" t="str">
        <f>IFERROR(VLOOKUP($A1147,②利用者名簿!$A:$D,3,0),"")</f>
        <v/>
      </c>
      <c r="O1147" s="39" t="str">
        <f>IFERROR(2*①基本情報!$B$12*③入力シート!I1147,"")</f>
        <v/>
      </c>
      <c r="P1147" s="39" t="str">
        <f>IFERROR(N1147*③入力シート!I1147,"")</f>
        <v/>
      </c>
      <c r="Q1147" s="23" t="str">
        <f>IFERROR(VLOOKUP($A1147,②利用者名簿!$A:$D,4,0),"")</f>
        <v/>
      </c>
      <c r="S1147" s="96">
        <f t="shared" si="216"/>
        <v>1</v>
      </c>
      <c r="T1147" s="96" t="str">
        <f t="shared" si="210"/>
        <v/>
      </c>
      <c r="U1147" s="96">
        <f t="shared" si="211"/>
        <v>0</v>
      </c>
      <c r="V1147" s="96" t="str">
        <f t="shared" si="212"/>
        <v/>
      </c>
      <c r="W1147" s="97" t="str">
        <f t="shared" si="213"/>
        <v/>
      </c>
      <c r="X1147" s="96">
        <f t="shared" si="214"/>
        <v>0</v>
      </c>
      <c r="Y1147" s="96" t="str">
        <f t="shared" si="219"/>
        <v/>
      </c>
      <c r="Z1147" s="96" t="str">
        <f t="shared" si="217"/>
        <v>年0月</v>
      </c>
      <c r="AA1147" s="96">
        <f t="shared" si="220"/>
        <v>2000</v>
      </c>
      <c r="AB1147" s="96">
        <f t="shared" si="218"/>
        <v>2000</v>
      </c>
      <c r="AC1147" s="96"/>
      <c r="AD1147" s="96"/>
    </row>
    <row r="1148" spans="1:30" ht="18.75" customHeight="1">
      <c r="A1148" s="62"/>
      <c r="B1148" s="23" t="str">
        <f>IFERROR(VLOOKUP($A1148,②利用者名簿!$A:$D,2,0),"")</f>
        <v/>
      </c>
      <c r="C1148" s="108" t="str">
        <f>IF(D1148=0,"",IF(D1148&gt;3,①基本情報!$B$5,①基本情報!$B$5+1))</f>
        <v/>
      </c>
      <c r="D1148" s="65"/>
      <c r="E1148" s="65"/>
      <c r="F1148" s="35" t="str">
        <f t="shared" si="221"/>
        <v>//</v>
      </c>
      <c r="G1148" s="62"/>
      <c r="H1148" s="62"/>
      <c r="I1148" s="23" t="str">
        <f t="shared" si="215"/>
        <v/>
      </c>
      <c r="J1148" s="62"/>
      <c r="K1148" s="64"/>
      <c r="L1148" s="64"/>
      <c r="M1148" s="62"/>
      <c r="N1148" s="23" t="str">
        <f>IFERROR(VLOOKUP($A1148,②利用者名簿!$A:$D,3,0),"")</f>
        <v/>
      </c>
      <c r="O1148" s="39" t="str">
        <f>IFERROR(2*①基本情報!$B$12*③入力シート!I1148,"")</f>
        <v/>
      </c>
      <c r="P1148" s="39" t="str">
        <f>IFERROR(N1148*③入力シート!I1148,"")</f>
        <v/>
      </c>
      <c r="Q1148" s="23" t="str">
        <f>IFERROR(VLOOKUP($A1148,②利用者名簿!$A:$D,4,0),"")</f>
        <v/>
      </c>
      <c r="S1148" s="96">
        <f t="shared" si="216"/>
        <v>1</v>
      </c>
      <c r="T1148" s="96" t="str">
        <f t="shared" si="210"/>
        <v/>
      </c>
      <c r="U1148" s="96">
        <f t="shared" si="211"/>
        <v>0</v>
      </c>
      <c r="V1148" s="96" t="str">
        <f t="shared" si="212"/>
        <v/>
      </c>
      <c r="W1148" s="97" t="str">
        <f t="shared" si="213"/>
        <v/>
      </c>
      <c r="X1148" s="96">
        <f t="shared" si="214"/>
        <v>0</v>
      </c>
      <c r="Y1148" s="96" t="str">
        <f t="shared" si="219"/>
        <v/>
      </c>
      <c r="Z1148" s="96" t="str">
        <f t="shared" si="217"/>
        <v>年0月</v>
      </c>
      <c r="AA1148" s="96">
        <f t="shared" si="220"/>
        <v>2000</v>
      </c>
      <c r="AB1148" s="96">
        <f t="shared" si="218"/>
        <v>2000</v>
      </c>
      <c r="AC1148" s="96"/>
      <c r="AD1148" s="96"/>
    </row>
    <row r="1149" spans="1:30" ht="18.75" customHeight="1">
      <c r="A1149" s="62"/>
      <c r="B1149" s="23" t="str">
        <f>IFERROR(VLOOKUP($A1149,②利用者名簿!$A:$D,2,0),"")</f>
        <v/>
      </c>
      <c r="C1149" s="108" t="str">
        <f>IF(D1149=0,"",IF(D1149&gt;3,①基本情報!$B$5,①基本情報!$B$5+1))</f>
        <v/>
      </c>
      <c r="D1149" s="65"/>
      <c r="E1149" s="65"/>
      <c r="F1149" s="35" t="str">
        <f t="shared" si="221"/>
        <v>//</v>
      </c>
      <c r="G1149" s="62"/>
      <c r="H1149" s="62"/>
      <c r="I1149" s="23" t="str">
        <f t="shared" si="215"/>
        <v/>
      </c>
      <c r="J1149" s="62"/>
      <c r="K1149" s="64"/>
      <c r="L1149" s="64"/>
      <c r="M1149" s="62"/>
      <c r="N1149" s="23" t="str">
        <f>IFERROR(VLOOKUP($A1149,②利用者名簿!$A:$D,3,0),"")</f>
        <v/>
      </c>
      <c r="O1149" s="39" t="str">
        <f>IFERROR(2*①基本情報!$B$12*③入力シート!I1149,"")</f>
        <v/>
      </c>
      <c r="P1149" s="39" t="str">
        <f>IFERROR(N1149*③入力シート!I1149,"")</f>
        <v/>
      </c>
      <c r="Q1149" s="23" t="str">
        <f>IFERROR(VLOOKUP($A1149,②利用者名簿!$A:$D,4,0),"")</f>
        <v/>
      </c>
      <c r="S1149" s="96">
        <f t="shared" si="216"/>
        <v>1</v>
      </c>
      <c r="T1149" s="96" t="str">
        <f t="shared" si="210"/>
        <v/>
      </c>
      <c r="U1149" s="96">
        <f t="shared" si="211"/>
        <v>0</v>
      </c>
      <c r="V1149" s="96" t="str">
        <f t="shared" si="212"/>
        <v/>
      </c>
      <c r="W1149" s="97" t="str">
        <f t="shared" si="213"/>
        <v/>
      </c>
      <c r="X1149" s="96">
        <f t="shared" si="214"/>
        <v>0</v>
      </c>
      <c r="Y1149" s="96" t="str">
        <f t="shared" si="219"/>
        <v/>
      </c>
      <c r="Z1149" s="96" t="str">
        <f t="shared" si="217"/>
        <v>年0月</v>
      </c>
      <c r="AA1149" s="96">
        <f t="shared" si="220"/>
        <v>2000</v>
      </c>
      <c r="AB1149" s="96">
        <f t="shared" si="218"/>
        <v>2000</v>
      </c>
      <c r="AC1149" s="96"/>
      <c r="AD1149" s="96"/>
    </row>
    <row r="1150" spans="1:30" ht="18.75" customHeight="1">
      <c r="A1150" s="62"/>
      <c r="B1150" s="23" t="str">
        <f>IFERROR(VLOOKUP($A1150,②利用者名簿!$A:$D,2,0),"")</f>
        <v/>
      </c>
      <c r="C1150" s="108" t="str">
        <f>IF(D1150=0,"",IF(D1150&gt;3,①基本情報!$B$5,①基本情報!$B$5+1))</f>
        <v/>
      </c>
      <c r="D1150" s="65"/>
      <c r="E1150" s="65"/>
      <c r="F1150" s="35" t="str">
        <f t="shared" si="221"/>
        <v>//</v>
      </c>
      <c r="G1150" s="62"/>
      <c r="H1150" s="62"/>
      <c r="I1150" s="23" t="str">
        <f t="shared" si="215"/>
        <v/>
      </c>
      <c r="J1150" s="62"/>
      <c r="K1150" s="64"/>
      <c r="L1150" s="64"/>
      <c r="M1150" s="62"/>
      <c r="N1150" s="23" t="str">
        <f>IFERROR(VLOOKUP($A1150,②利用者名簿!$A:$D,3,0),"")</f>
        <v/>
      </c>
      <c r="O1150" s="39" t="str">
        <f>IFERROR(2*①基本情報!$B$12*③入力シート!I1150,"")</f>
        <v/>
      </c>
      <c r="P1150" s="39" t="str">
        <f>IFERROR(N1150*③入力シート!I1150,"")</f>
        <v/>
      </c>
      <c r="Q1150" s="23" t="str">
        <f>IFERROR(VLOOKUP($A1150,②利用者名簿!$A:$D,4,0),"")</f>
        <v/>
      </c>
      <c r="S1150" s="96">
        <f t="shared" si="216"/>
        <v>1</v>
      </c>
      <c r="T1150" s="96" t="str">
        <f t="shared" si="210"/>
        <v/>
      </c>
      <c r="U1150" s="96">
        <f t="shared" si="211"/>
        <v>0</v>
      </c>
      <c r="V1150" s="96" t="str">
        <f t="shared" si="212"/>
        <v/>
      </c>
      <c r="W1150" s="97" t="str">
        <f t="shared" si="213"/>
        <v/>
      </c>
      <c r="X1150" s="96">
        <f t="shared" si="214"/>
        <v>0</v>
      </c>
      <c r="Y1150" s="96" t="str">
        <f t="shared" si="219"/>
        <v/>
      </c>
      <c r="Z1150" s="96" t="str">
        <f t="shared" si="217"/>
        <v>年0月</v>
      </c>
      <c r="AA1150" s="96">
        <f t="shared" si="220"/>
        <v>2000</v>
      </c>
      <c r="AB1150" s="96">
        <f t="shared" si="218"/>
        <v>2000</v>
      </c>
      <c r="AC1150" s="96"/>
      <c r="AD1150" s="96"/>
    </row>
    <row r="1151" spans="1:30" ht="18.75" customHeight="1">
      <c r="A1151" s="62"/>
      <c r="B1151" s="23" t="str">
        <f>IFERROR(VLOOKUP($A1151,②利用者名簿!$A:$D,2,0),"")</f>
        <v/>
      </c>
      <c r="C1151" s="108" t="str">
        <f>IF(D1151=0,"",IF(D1151&gt;3,①基本情報!$B$5,①基本情報!$B$5+1))</f>
        <v/>
      </c>
      <c r="D1151" s="65"/>
      <c r="E1151" s="65"/>
      <c r="F1151" s="35" t="str">
        <f t="shared" si="221"/>
        <v>//</v>
      </c>
      <c r="G1151" s="62"/>
      <c r="H1151" s="62"/>
      <c r="I1151" s="23" t="str">
        <f t="shared" si="215"/>
        <v/>
      </c>
      <c r="J1151" s="62"/>
      <c r="K1151" s="64"/>
      <c r="L1151" s="64"/>
      <c r="M1151" s="62"/>
      <c r="N1151" s="23" t="str">
        <f>IFERROR(VLOOKUP($A1151,②利用者名簿!$A:$D,3,0),"")</f>
        <v/>
      </c>
      <c r="O1151" s="39" t="str">
        <f>IFERROR(2*①基本情報!$B$12*③入力シート!I1151,"")</f>
        <v/>
      </c>
      <c r="P1151" s="39" t="str">
        <f>IFERROR(N1151*③入力シート!I1151,"")</f>
        <v/>
      </c>
      <c r="Q1151" s="23" t="str">
        <f>IFERROR(VLOOKUP($A1151,②利用者名簿!$A:$D,4,0),"")</f>
        <v/>
      </c>
      <c r="S1151" s="96">
        <f t="shared" si="216"/>
        <v>1</v>
      </c>
      <c r="T1151" s="96" t="str">
        <f t="shared" si="210"/>
        <v/>
      </c>
      <c r="U1151" s="96">
        <f t="shared" si="211"/>
        <v>0</v>
      </c>
      <c r="V1151" s="96" t="str">
        <f t="shared" si="212"/>
        <v/>
      </c>
      <c r="W1151" s="97" t="str">
        <f t="shared" si="213"/>
        <v/>
      </c>
      <c r="X1151" s="96">
        <f t="shared" si="214"/>
        <v>0</v>
      </c>
      <c r="Y1151" s="96" t="str">
        <f t="shared" si="219"/>
        <v/>
      </c>
      <c r="Z1151" s="96" t="str">
        <f t="shared" si="217"/>
        <v>年0月</v>
      </c>
      <c r="AA1151" s="96">
        <f t="shared" si="220"/>
        <v>2000</v>
      </c>
      <c r="AB1151" s="96">
        <f t="shared" si="218"/>
        <v>2000</v>
      </c>
      <c r="AC1151" s="96"/>
      <c r="AD1151" s="96"/>
    </row>
    <row r="1152" spans="1:30" ht="18.75" customHeight="1">
      <c r="A1152" s="62"/>
      <c r="B1152" s="23" t="str">
        <f>IFERROR(VLOOKUP($A1152,②利用者名簿!$A:$D,2,0),"")</f>
        <v/>
      </c>
      <c r="C1152" s="108" t="str">
        <f>IF(D1152=0,"",IF(D1152&gt;3,①基本情報!$B$5,①基本情報!$B$5+1))</f>
        <v/>
      </c>
      <c r="D1152" s="65"/>
      <c r="E1152" s="65"/>
      <c r="F1152" s="35" t="str">
        <f t="shared" si="221"/>
        <v>//</v>
      </c>
      <c r="G1152" s="62"/>
      <c r="H1152" s="62"/>
      <c r="I1152" s="23" t="str">
        <f t="shared" si="215"/>
        <v/>
      </c>
      <c r="J1152" s="62"/>
      <c r="K1152" s="64"/>
      <c r="L1152" s="64"/>
      <c r="M1152" s="62"/>
      <c r="N1152" s="23" t="str">
        <f>IFERROR(VLOOKUP($A1152,②利用者名簿!$A:$D,3,0),"")</f>
        <v/>
      </c>
      <c r="O1152" s="39" t="str">
        <f>IFERROR(2*①基本情報!$B$12*③入力シート!I1152,"")</f>
        <v/>
      </c>
      <c r="P1152" s="39" t="str">
        <f>IFERROR(N1152*③入力シート!I1152,"")</f>
        <v/>
      </c>
      <c r="Q1152" s="23" t="str">
        <f>IFERROR(VLOOKUP($A1152,②利用者名簿!$A:$D,4,0),"")</f>
        <v/>
      </c>
      <c r="S1152" s="96">
        <f t="shared" si="216"/>
        <v>1</v>
      </c>
      <c r="T1152" s="96" t="str">
        <f t="shared" si="210"/>
        <v/>
      </c>
      <c r="U1152" s="96">
        <f t="shared" si="211"/>
        <v>0</v>
      </c>
      <c r="V1152" s="96" t="str">
        <f t="shared" si="212"/>
        <v/>
      </c>
      <c r="W1152" s="97" t="str">
        <f t="shared" si="213"/>
        <v/>
      </c>
      <c r="X1152" s="96">
        <f t="shared" si="214"/>
        <v>0</v>
      </c>
      <c r="Y1152" s="96" t="str">
        <f t="shared" si="219"/>
        <v/>
      </c>
      <c r="Z1152" s="96" t="str">
        <f t="shared" si="217"/>
        <v>年0月</v>
      </c>
      <c r="AA1152" s="96">
        <f t="shared" si="220"/>
        <v>2000</v>
      </c>
      <c r="AB1152" s="96">
        <f t="shared" si="218"/>
        <v>2000</v>
      </c>
      <c r="AC1152" s="96"/>
      <c r="AD1152" s="96"/>
    </row>
    <row r="1153" spans="1:30" ht="18.75" customHeight="1">
      <c r="A1153" s="62"/>
      <c r="B1153" s="23" t="str">
        <f>IFERROR(VLOOKUP($A1153,②利用者名簿!$A:$D,2,0),"")</f>
        <v/>
      </c>
      <c r="C1153" s="108" t="str">
        <f>IF(D1153=0,"",IF(D1153&gt;3,①基本情報!$B$5,①基本情報!$B$5+1))</f>
        <v/>
      </c>
      <c r="D1153" s="65"/>
      <c r="E1153" s="65"/>
      <c r="F1153" s="35" t="str">
        <f t="shared" si="221"/>
        <v>//</v>
      </c>
      <c r="G1153" s="62"/>
      <c r="H1153" s="62"/>
      <c r="I1153" s="23" t="str">
        <f t="shared" si="215"/>
        <v/>
      </c>
      <c r="J1153" s="62"/>
      <c r="K1153" s="64"/>
      <c r="L1153" s="64"/>
      <c r="M1153" s="62"/>
      <c r="N1153" s="23" t="str">
        <f>IFERROR(VLOOKUP($A1153,②利用者名簿!$A:$D,3,0),"")</f>
        <v/>
      </c>
      <c r="O1153" s="39" t="str">
        <f>IFERROR(2*①基本情報!$B$12*③入力シート!I1153,"")</f>
        <v/>
      </c>
      <c r="P1153" s="39" t="str">
        <f>IFERROR(N1153*③入力シート!I1153,"")</f>
        <v/>
      </c>
      <c r="Q1153" s="23" t="str">
        <f>IFERROR(VLOOKUP($A1153,②利用者名簿!$A:$D,4,0),"")</f>
        <v/>
      </c>
      <c r="S1153" s="96">
        <f t="shared" si="216"/>
        <v>1</v>
      </c>
      <c r="T1153" s="96" t="str">
        <f t="shared" si="210"/>
        <v/>
      </c>
      <c r="U1153" s="96">
        <f t="shared" si="211"/>
        <v>0</v>
      </c>
      <c r="V1153" s="96" t="str">
        <f t="shared" si="212"/>
        <v/>
      </c>
      <c r="W1153" s="97" t="str">
        <f t="shared" si="213"/>
        <v/>
      </c>
      <c r="X1153" s="96">
        <f t="shared" si="214"/>
        <v>0</v>
      </c>
      <c r="Y1153" s="96" t="str">
        <f t="shared" si="219"/>
        <v/>
      </c>
      <c r="Z1153" s="96" t="str">
        <f t="shared" si="217"/>
        <v>年0月</v>
      </c>
      <c r="AA1153" s="96">
        <f t="shared" si="220"/>
        <v>2000</v>
      </c>
      <c r="AB1153" s="96">
        <f t="shared" si="218"/>
        <v>2000</v>
      </c>
      <c r="AC1153" s="96"/>
      <c r="AD1153" s="96"/>
    </row>
    <row r="1154" spans="1:30" ht="18.75" customHeight="1">
      <c r="A1154" s="62"/>
      <c r="B1154" s="23" t="str">
        <f>IFERROR(VLOOKUP($A1154,②利用者名簿!$A:$D,2,0),"")</f>
        <v/>
      </c>
      <c r="C1154" s="108" t="str">
        <f>IF(D1154=0,"",IF(D1154&gt;3,①基本情報!$B$5,①基本情報!$B$5+1))</f>
        <v/>
      </c>
      <c r="D1154" s="65"/>
      <c r="E1154" s="65"/>
      <c r="F1154" s="35" t="str">
        <f t="shared" si="221"/>
        <v>//</v>
      </c>
      <c r="G1154" s="62"/>
      <c r="H1154" s="62"/>
      <c r="I1154" s="23" t="str">
        <f t="shared" si="215"/>
        <v/>
      </c>
      <c r="J1154" s="62"/>
      <c r="K1154" s="64"/>
      <c r="L1154" s="64"/>
      <c r="M1154" s="62"/>
      <c r="N1154" s="23" t="str">
        <f>IFERROR(VLOOKUP($A1154,②利用者名簿!$A:$D,3,0),"")</f>
        <v/>
      </c>
      <c r="O1154" s="39" t="str">
        <f>IFERROR(2*①基本情報!$B$12*③入力シート!I1154,"")</f>
        <v/>
      </c>
      <c r="P1154" s="39" t="str">
        <f>IFERROR(N1154*③入力シート!I1154,"")</f>
        <v/>
      </c>
      <c r="Q1154" s="23" t="str">
        <f>IFERROR(VLOOKUP($A1154,②利用者名簿!$A:$D,4,0),"")</f>
        <v/>
      </c>
      <c r="S1154" s="96">
        <f t="shared" si="216"/>
        <v>1</v>
      </c>
      <c r="T1154" s="96" t="str">
        <f t="shared" si="210"/>
        <v/>
      </c>
      <c r="U1154" s="96">
        <f t="shared" si="211"/>
        <v>0</v>
      </c>
      <c r="V1154" s="96" t="str">
        <f t="shared" si="212"/>
        <v/>
      </c>
      <c r="W1154" s="97" t="str">
        <f t="shared" si="213"/>
        <v/>
      </c>
      <c r="X1154" s="96">
        <f t="shared" si="214"/>
        <v>0</v>
      </c>
      <c r="Y1154" s="96" t="str">
        <f t="shared" si="219"/>
        <v/>
      </c>
      <c r="Z1154" s="96" t="str">
        <f t="shared" si="217"/>
        <v>年0月</v>
      </c>
      <c r="AA1154" s="96">
        <f t="shared" si="220"/>
        <v>2000</v>
      </c>
      <c r="AB1154" s="96">
        <f t="shared" si="218"/>
        <v>2000</v>
      </c>
      <c r="AC1154" s="96"/>
      <c r="AD1154" s="96"/>
    </row>
    <row r="1155" spans="1:30" ht="18.75" customHeight="1">
      <c r="A1155" s="62"/>
      <c r="B1155" s="23" t="str">
        <f>IFERROR(VLOOKUP($A1155,②利用者名簿!$A:$D,2,0),"")</f>
        <v/>
      </c>
      <c r="C1155" s="108" t="str">
        <f>IF(D1155=0,"",IF(D1155&gt;3,①基本情報!$B$5,①基本情報!$B$5+1))</f>
        <v/>
      </c>
      <c r="D1155" s="65"/>
      <c r="E1155" s="65"/>
      <c r="F1155" s="35" t="str">
        <f t="shared" si="221"/>
        <v>//</v>
      </c>
      <c r="G1155" s="62"/>
      <c r="H1155" s="62"/>
      <c r="I1155" s="23" t="str">
        <f t="shared" si="215"/>
        <v/>
      </c>
      <c r="J1155" s="62"/>
      <c r="K1155" s="64"/>
      <c r="L1155" s="64"/>
      <c r="M1155" s="62"/>
      <c r="N1155" s="23" t="str">
        <f>IFERROR(VLOOKUP($A1155,②利用者名簿!$A:$D,3,0),"")</f>
        <v/>
      </c>
      <c r="O1155" s="39" t="str">
        <f>IFERROR(2*①基本情報!$B$12*③入力シート!I1155,"")</f>
        <v/>
      </c>
      <c r="P1155" s="39" t="str">
        <f>IFERROR(N1155*③入力シート!I1155,"")</f>
        <v/>
      </c>
      <c r="Q1155" s="23" t="str">
        <f>IFERROR(VLOOKUP($A1155,②利用者名簿!$A:$D,4,0),"")</f>
        <v/>
      </c>
      <c r="S1155" s="96">
        <f t="shared" si="216"/>
        <v>1</v>
      </c>
      <c r="T1155" s="96" t="str">
        <f t="shared" si="210"/>
        <v/>
      </c>
      <c r="U1155" s="96">
        <f t="shared" si="211"/>
        <v>0</v>
      </c>
      <c r="V1155" s="96" t="str">
        <f t="shared" si="212"/>
        <v/>
      </c>
      <c r="W1155" s="97" t="str">
        <f t="shared" si="213"/>
        <v/>
      </c>
      <c r="X1155" s="96">
        <f t="shared" si="214"/>
        <v>0</v>
      </c>
      <c r="Y1155" s="96" t="str">
        <f t="shared" si="219"/>
        <v/>
      </c>
      <c r="Z1155" s="96" t="str">
        <f t="shared" si="217"/>
        <v>年0月</v>
      </c>
      <c r="AA1155" s="96">
        <f t="shared" si="220"/>
        <v>2000</v>
      </c>
      <c r="AB1155" s="96">
        <f t="shared" si="218"/>
        <v>2000</v>
      </c>
      <c r="AC1155" s="96"/>
      <c r="AD1155" s="96"/>
    </row>
    <row r="1156" spans="1:30" ht="18.75" customHeight="1">
      <c r="A1156" s="62"/>
      <c r="B1156" s="23" t="str">
        <f>IFERROR(VLOOKUP($A1156,②利用者名簿!$A:$D,2,0),"")</f>
        <v/>
      </c>
      <c r="C1156" s="108" t="str">
        <f>IF(D1156=0,"",IF(D1156&gt;3,①基本情報!$B$5,①基本情報!$B$5+1))</f>
        <v/>
      </c>
      <c r="D1156" s="65"/>
      <c r="E1156" s="65"/>
      <c r="F1156" s="35" t="str">
        <f t="shared" si="221"/>
        <v>//</v>
      </c>
      <c r="G1156" s="62"/>
      <c r="H1156" s="62"/>
      <c r="I1156" s="23" t="str">
        <f t="shared" si="215"/>
        <v/>
      </c>
      <c r="J1156" s="62"/>
      <c r="K1156" s="64"/>
      <c r="L1156" s="64"/>
      <c r="M1156" s="62"/>
      <c r="N1156" s="23" t="str">
        <f>IFERROR(VLOOKUP($A1156,②利用者名簿!$A:$D,3,0),"")</f>
        <v/>
      </c>
      <c r="O1156" s="39" t="str">
        <f>IFERROR(2*①基本情報!$B$12*③入力シート!I1156,"")</f>
        <v/>
      </c>
      <c r="P1156" s="39" t="str">
        <f>IFERROR(N1156*③入力シート!I1156,"")</f>
        <v/>
      </c>
      <c r="Q1156" s="23" t="str">
        <f>IFERROR(VLOOKUP($A1156,②利用者名簿!$A:$D,4,0),"")</f>
        <v/>
      </c>
      <c r="S1156" s="96">
        <f t="shared" si="216"/>
        <v>1</v>
      </c>
      <c r="T1156" s="96" t="str">
        <f t="shared" si="210"/>
        <v/>
      </c>
      <c r="U1156" s="96">
        <f t="shared" si="211"/>
        <v>0</v>
      </c>
      <c r="V1156" s="96" t="str">
        <f t="shared" si="212"/>
        <v/>
      </c>
      <c r="W1156" s="97" t="str">
        <f t="shared" si="213"/>
        <v/>
      </c>
      <c r="X1156" s="96">
        <f t="shared" si="214"/>
        <v>0</v>
      </c>
      <c r="Y1156" s="96" t="str">
        <f t="shared" si="219"/>
        <v/>
      </c>
      <c r="Z1156" s="96" t="str">
        <f t="shared" si="217"/>
        <v>年0月</v>
      </c>
      <c r="AA1156" s="96">
        <f t="shared" si="220"/>
        <v>2000</v>
      </c>
      <c r="AB1156" s="96">
        <f t="shared" si="218"/>
        <v>2000</v>
      </c>
      <c r="AC1156" s="96"/>
      <c r="AD1156" s="96"/>
    </row>
    <row r="1157" spans="1:30" ht="18.75" customHeight="1">
      <c r="A1157" s="62"/>
      <c r="B1157" s="23" t="str">
        <f>IFERROR(VLOOKUP($A1157,②利用者名簿!$A:$D,2,0),"")</f>
        <v/>
      </c>
      <c r="C1157" s="108" t="str">
        <f>IF(D1157=0,"",IF(D1157&gt;3,①基本情報!$B$5,①基本情報!$B$5+1))</f>
        <v/>
      </c>
      <c r="D1157" s="65"/>
      <c r="E1157" s="65"/>
      <c r="F1157" s="35" t="str">
        <f t="shared" si="221"/>
        <v>//</v>
      </c>
      <c r="G1157" s="62"/>
      <c r="H1157" s="62"/>
      <c r="I1157" s="23" t="str">
        <f t="shared" si="215"/>
        <v/>
      </c>
      <c r="J1157" s="62"/>
      <c r="K1157" s="64"/>
      <c r="L1157" s="64"/>
      <c r="M1157" s="62"/>
      <c r="N1157" s="23" t="str">
        <f>IFERROR(VLOOKUP($A1157,②利用者名簿!$A:$D,3,0),"")</f>
        <v/>
      </c>
      <c r="O1157" s="39" t="str">
        <f>IFERROR(2*①基本情報!$B$12*③入力シート!I1157,"")</f>
        <v/>
      </c>
      <c r="P1157" s="39" t="str">
        <f>IFERROR(N1157*③入力シート!I1157,"")</f>
        <v/>
      </c>
      <c r="Q1157" s="23" t="str">
        <f>IFERROR(VLOOKUP($A1157,②利用者名簿!$A:$D,4,0),"")</f>
        <v/>
      </c>
      <c r="S1157" s="96">
        <f t="shared" si="216"/>
        <v>1</v>
      </c>
      <c r="T1157" s="96" t="str">
        <f t="shared" ref="T1157:T1220" si="222">IF(D1157=0,"",(A1157*1000000+C1157*100+D1157))</f>
        <v/>
      </c>
      <c r="U1157" s="96">
        <f t="shared" ref="U1157:U1220" si="223">A1157</f>
        <v>0</v>
      </c>
      <c r="V1157" s="96" t="str">
        <f t="shared" ref="V1157:V1220" si="224">B1157</f>
        <v/>
      </c>
      <c r="W1157" s="97" t="str">
        <f t="shared" ref="W1157:W1220" si="225">C1157</f>
        <v/>
      </c>
      <c r="X1157" s="96">
        <f t="shared" ref="X1157:X1220" si="226">D1157</f>
        <v>0</v>
      </c>
      <c r="Y1157" s="96" t="str">
        <f t="shared" si="219"/>
        <v/>
      </c>
      <c r="Z1157" s="96" t="str">
        <f t="shared" si="217"/>
        <v>年0月</v>
      </c>
      <c r="AA1157" s="96">
        <f t="shared" si="220"/>
        <v>2000</v>
      </c>
      <c r="AB1157" s="96">
        <f t="shared" si="218"/>
        <v>2000</v>
      </c>
      <c r="AC1157" s="96"/>
      <c r="AD1157" s="96"/>
    </row>
    <row r="1158" spans="1:30" ht="18.75" customHeight="1">
      <c r="A1158" s="62"/>
      <c r="B1158" s="23" t="str">
        <f>IFERROR(VLOOKUP($A1158,②利用者名簿!$A:$D,2,0),"")</f>
        <v/>
      </c>
      <c r="C1158" s="108" t="str">
        <f>IF(D1158=0,"",IF(D1158&gt;3,①基本情報!$B$5,①基本情報!$B$5+1))</f>
        <v/>
      </c>
      <c r="D1158" s="65"/>
      <c r="E1158" s="65"/>
      <c r="F1158" s="35" t="str">
        <f t="shared" si="221"/>
        <v>//</v>
      </c>
      <c r="G1158" s="62"/>
      <c r="H1158" s="62"/>
      <c r="I1158" s="23" t="str">
        <f t="shared" ref="I1158:I1221" si="227">IFERROR(MROUND((ROUNDDOWN($H1158,-2)-ROUNDDOWN($G1158,-2))/100+(RIGHT($H1158,2)-RIGHT($G1158,2))/60,0.5),"")</f>
        <v/>
      </c>
      <c r="J1158" s="62"/>
      <c r="K1158" s="64"/>
      <c r="L1158" s="64"/>
      <c r="M1158" s="62"/>
      <c r="N1158" s="23" t="str">
        <f>IFERROR(VLOOKUP($A1158,②利用者名簿!$A:$D,3,0),"")</f>
        <v/>
      </c>
      <c r="O1158" s="39" t="str">
        <f>IFERROR(2*①基本情報!$B$12*③入力シート!I1158,"")</f>
        <v/>
      </c>
      <c r="P1158" s="39" t="str">
        <f>IFERROR(N1158*③入力シート!I1158,"")</f>
        <v/>
      </c>
      <c r="Q1158" s="23" t="str">
        <f>IFERROR(VLOOKUP($A1158,②利用者名簿!$A:$D,4,0),"")</f>
        <v/>
      </c>
      <c r="S1158" s="96">
        <f t="shared" ref="S1158:S1221" si="228">IF(U1158=0,S1157,IF(T1158=T1157,S1157,S1157+1))</f>
        <v>1</v>
      </c>
      <c r="T1158" s="96" t="str">
        <f t="shared" si="222"/>
        <v/>
      </c>
      <c r="U1158" s="96">
        <f t="shared" si="223"/>
        <v>0</v>
      </c>
      <c r="V1158" s="96" t="str">
        <f t="shared" si="224"/>
        <v/>
      </c>
      <c r="W1158" s="97" t="str">
        <f t="shared" si="225"/>
        <v/>
      </c>
      <c r="X1158" s="96">
        <f t="shared" si="226"/>
        <v>0</v>
      </c>
      <c r="Y1158" s="96" t="str">
        <f t="shared" si="219"/>
        <v/>
      </c>
      <c r="Z1158" s="96" t="str">
        <f t="shared" ref="Z1158:Z1221" si="229">IF(W1158=0,"",W1158&amp;"年"&amp;X1158&amp;"月")</f>
        <v>年0月</v>
      </c>
      <c r="AA1158" s="96">
        <f t="shared" si="220"/>
        <v>2000</v>
      </c>
      <c r="AB1158" s="96">
        <f t="shared" ref="AB1158:AB1221" si="230">U1158*100+AA1158</f>
        <v>2000</v>
      </c>
      <c r="AC1158" s="96"/>
      <c r="AD1158" s="96"/>
    </row>
    <row r="1159" spans="1:30" ht="18.75" customHeight="1">
      <c r="A1159" s="62"/>
      <c r="B1159" s="23" t="str">
        <f>IFERROR(VLOOKUP($A1159,②利用者名簿!$A:$D,2,0),"")</f>
        <v/>
      </c>
      <c r="C1159" s="108" t="str">
        <f>IF(D1159=0,"",IF(D1159&gt;3,①基本情報!$B$5,①基本情報!$B$5+1))</f>
        <v/>
      </c>
      <c r="D1159" s="65"/>
      <c r="E1159" s="65"/>
      <c r="F1159" s="35" t="str">
        <f t="shared" si="221"/>
        <v>//</v>
      </c>
      <c r="G1159" s="62"/>
      <c r="H1159" s="62"/>
      <c r="I1159" s="23" t="str">
        <f t="shared" si="227"/>
        <v/>
      </c>
      <c r="J1159" s="62"/>
      <c r="K1159" s="64"/>
      <c r="L1159" s="64"/>
      <c r="M1159" s="62"/>
      <c r="N1159" s="23" t="str">
        <f>IFERROR(VLOOKUP($A1159,②利用者名簿!$A:$D,3,0),"")</f>
        <v/>
      </c>
      <c r="O1159" s="39" t="str">
        <f>IFERROR(2*①基本情報!$B$12*③入力シート!I1159,"")</f>
        <v/>
      </c>
      <c r="P1159" s="39" t="str">
        <f>IFERROR(N1159*③入力シート!I1159,"")</f>
        <v/>
      </c>
      <c r="Q1159" s="23" t="str">
        <f>IFERROR(VLOOKUP($A1159,②利用者名簿!$A:$D,4,0),"")</f>
        <v/>
      </c>
      <c r="S1159" s="96">
        <f t="shared" si="228"/>
        <v>1</v>
      </c>
      <c r="T1159" s="96" t="str">
        <f t="shared" si="222"/>
        <v/>
      </c>
      <c r="U1159" s="96">
        <f t="shared" si="223"/>
        <v>0</v>
      </c>
      <c r="V1159" s="96" t="str">
        <f t="shared" si="224"/>
        <v/>
      </c>
      <c r="W1159" s="97" t="str">
        <f t="shared" si="225"/>
        <v/>
      </c>
      <c r="X1159" s="96">
        <f t="shared" si="226"/>
        <v>0</v>
      </c>
      <c r="Y1159" s="96" t="str">
        <f t="shared" si="219"/>
        <v/>
      </c>
      <c r="Z1159" s="96" t="str">
        <f t="shared" si="229"/>
        <v>年0月</v>
      </c>
      <c r="AA1159" s="96">
        <f t="shared" si="220"/>
        <v>2000</v>
      </c>
      <c r="AB1159" s="96">
        <f t="shared" si="230"/>
        <v>2000</v>
      </c>
      <c r="AC1159" s="96"/>
      <c r="AD1159" s="96"/>
    </row>
    <row r="1160" spans="1:30" ht="18.75" customHeight="1">
      <c r="A1160" s="62"/>
      <c r="B1160" s="23" t="str">
        <f>IFERROR(VLOOKUP($A1160,②利用者名簿!$A:$D,2,0),"")</f>
        <v/>
      </c>
      <c r="C1160" s="108" t="str">
        <f>IF(D1160=0,"",IF(D1160&gt;3,①基本情報!$B$5,①基本情報!$B$5+1))</f>
        <v/>
      </c>
      <c r="D1160" s="65"/>
      <c r="E1160" s="65"/>
      <c r="F1160" s="35" t="str">
        <f t="shared" si="221"/>
        <v>//</v>
      </c>
      <c r="G1160" s="62"/>
      <c r="H1160" s="62"/>
      <c r="I1160" s="23" t="str">
        <f t="shared" si="227"/>
        <v/>
      </c>
      <c r="J1160" s="62"/>
      <c r="K1160" s="64"/>
      <c r="L1160" s="64"/>
      <c r="M1160" s="62"/>
      <c r="N1160" s="23" t="str">
        <f>IFERROR(VLOOKUP($A1160,②利用者名簿!$A:$D,3,0),"")</f>
        <v/>
      </c>
      <c r="O1160" s="39" t="str">
        <f>IFERROR(2*①基本情報!$B$12*③入力シート!I1160,"")</f>
        <v/>
      </c>
      <c r="P1160" s="39" t="str">
        <f>IFERROR(N1160*③入力シート!I1160,"")</f>
        <v/>
      </c>
      <c r="Q1160" s="23" t="str">
        <f>IFERROR(VLOOKUP($A1160,②利用者名簿!$A:$D,4,0),"")</f>
        <v/>
      </c>
      <c r="S1160" s="96">
        <f t="shared" si="228"/>
        <v>1</v>
      </c>
      <c r="T1160" s="96" t="str">
        <f t="shared" si="222"/>
        <v/>
      </c>
      <c r="U1160" s="96">
        <f t="shared" si="223"/>
        <v>0</v>
      </c>
      <c r="V1160" s="96" t="str">
        <f t="shared" si="224"/>
        <v/>
      </c>
      <c r="W1160" s="97" t="str">
        <f t="shared" si="225"/>
        <v/>
      </c>
      <c r="X1160" s="96">
        <f t="shared" si="226"/>
        <v>0</v>
      </c>
      <c r="Y1160" s="96" t="str">
        <f t="shared" si="219"/>
        <v/>
      </c>
      <c r="Z1160" s="96" t="str">
        <f t="shared" si="229"/>
        <v>年0月</v>
      </c>
      <c r="AA1160" s="96">
        <f t="shared" si="220"/>
        <v>2000</v>
      </c>
      <c r="AB1160" s="96">
        <f t="shared" si="230"/>
        <v>2000</v>
      </c>
      <c r="AC1160" s="96"/>
      <c r="AD1160" s="96"/>
    </row>
    <row r="1161" spans="1:30" ht="18.75" customHeight="1">
      <c r="A1161" s="62"/>
      <c r="B1161" s="23" t="str">
        <f>IFERROR(VLOOKUP($A1161,②利用者名簿!$A:$D,2,0),"")</f>
        <v/>
      </c>
      <c r="C1161" s="108" t="str">
        <f>IF(D1161=0,"",IF(D1161&gt;3,①基本情報!$B$5,①基本情報!$B$5+1))</f>
        <v/>
      </c>
      <c r="D1161" s="65"/>
      <c r="E1161" s="65"/>
      <c r="F1161" s="35" t="str">
        <f t="shared" si="221"/>
        <v>//</v>
      </c>
      <c r="G1161" s="62"/>
      <c r="H1161" s="62"/>
      <c r="I1161" s="23" t="str">
        <f t="shared" si="227"/>
        <v/>
      </c>
      <c r="J1161" s="62"/>
      <c r="K1161" s="64"/>
      <c r="L1161" s="64"/>
      <c r="M1161" s="62"/>
      <c r="N1161" s="23" t="str">
        <f>IFERROR(VLOOKUP($A1161,②利用者名簿!$A:$D,3,0),"")</f>
        <v/>
      </c>
      <c r="O1161" s="39" t="str">
        <f>IFERROR(2*①基本情報!$B$12*③入力シート!I1161,"")</f>
        <v/>
      </c>
      <c r="P1161" s="39" t="str">
        <f>IFERROR(N1161*③入力シート!I1161,"")</f>
        <v/>
      </c>
      <c r="Q1161" s="23" t="str">
        <f>IFERROR(VLOOKUP($A1161,②利用者名簿!$A:$D,4,0),"")</f>
        <v/>
      </c>
      <c r="S1161" s="96">
        <f t="shared" si="228"/>
        <v>1</v>
      </c>
      <c r="T1161" s="96" t="str">
        <f t="shared" si="222"/>
        <v/>
      </c>
      <c r="U1161" s="96">
        <f t="shared" si="223"/>
        <v>0</v>
      </c>
      <c r="V1161" s="96" t="str">
        <f t="shared" si="224"/>
        <v/>
      </c>
      <c r="W1161" s="97" t="str">
        <f t="shared" si="225"/>
        <v/>
      </c>
      <c r="X1161" s="96">
        <f t="shared" si="226"/>
        <v>0</v>
      </c>
      <c r="Y1161" s="96" t="str">
        <f t="shared" si="219"/>
        <v/>
      </c>
      <c r="Z1161" s="96" t="str">
        <f t="shared" si="229"/>
        <v>年0月</v>
      </c>
      <c r="AA1161" s="96">
        <f t="shared" si="220"/>
        <v>2000</v>
      </c>
      <c r="AB1161" s="96">
        <f t="shared" si="230"/>
        <v>2000</v>
      </c>
      <c r="AC1161" s="96"/>
      <c r="AD1161" s="96"/>
    </row>
    <row r="1162" spans="1:30" ht="18.75" customHeight="1">
      <c r="A1162" s="62"/>
      <c r="B1162" s="23" t="str">
        <f>IFERROR(VLOOKUP($A1162,②利用者名簿!$A:$D,2,0),"")</f>
        <v/>
      </c>
      <c r="C1162" s="108" t="str">
        <f>IF(D1162=0,"",IF(D1162&gt;3,①基本情報!$B$5,①基本情報!$B$5+1))</f>
        <v/>
      </c>
      <c r="D1162" s="65"/>
      <c r="E1162" s="65"/>
      <c r="F1162" s="35" t="str">
        <f t="shared" si="221"/>
        <v>//</v>
      </c>
      <c r="G1162" s="62"/>
      <c r="H1162" s="62"/>
      <c r="I1162" s="23" t="str">
        <f t="shared" si="227"/>
        <v/>
      </c>
      <c r="J1162" s="62"/>
      <c r="K1162" s="64"/>
      <c r="L1162" s="64"/>
      <c r="M1162" s="62"/>
      <c r="N1162" s="23" t="str">
        <f>IFERROR(VLOOKUP($A1162,②利用者名簿!$A:$D,3,0),"")</f>
        <v/>
      </c>
      <c r="O1162" s="39" t="str">
        <f>IFERROR(2*①基本情報!$B$12*③入力シート!I1162,"")</f>
        <v/>
      </c>
      <c r="P1162" s="39" t="str">
        <f>IFERROR(N1162*③入力シート!I1162,"")</f>
        <v/>
      </c>
      <c r="Q1162" s="23" t="str">
        <f>IFERROR(VLOOKUP($A1162,②利用者名簿!$A:$D,4,0),"")</f>
        <v/>
      </c>
      <c r="S1162" s="96">
        <f t="shared" si="228"/>
        <v>1</v>
      </c>
      <c r="T1162" s="96" t="str">
        <f t="shared" si="222"/>
        <v/>
      </c>
      <c r="U1162" s="96">
        <f t="shared" si="223"/>
        <v>0</v>
      </c>
      <c r="V1162" s="96" t="str">
        <f t="shared" si="224"/>
        <v/>
      </c>
      <c r="W1162" s="97" t="str">
        <f t="shared" si="225"/>
        <v/>
      </c>
      <c r="X1162" s="96">
        <f t="shared" si="226"/>
        <v>0</v>
      </c>
      <c r="Y1162" s="96" t="str">
        <f t="shared" ref="Y1162:Y1225" si="231">IFERROR(IF(W1162=0,"",$W1162*100+X1162),"")</f>
        <v/>
      </c>
      <c r="Z1162" s="96" t="str">
        <f t="shared" si="229"/>
        <v>年0月</v>
      </c>
      <c r="AA1162" s="96">
        <f t="shared" si="220"/>
        <v>2000</v>
      </c>
      <c r="AB1162" s="96">
        <f t="shared" si="230"/>
        <v>2000</v>
      </c>
      <c r="AC1162" s="96"/>
      <c r="AD1162" s="96"/>
    </row>
    <row r="1163" spans="1:30" ht="18.75" customHeight="1">
      <c r="A1163" s="62"/>
      <c r="B1163" s="23" t="str">
        <f>IFERROR(VLOOKUP($A1163,②利用者名簿!$A:$D,2,0),"")</f>
        <v/>
      </c>
      <c r="C1163" s="108" t="str">
        <f>IF(D1163=0,"",IF(D1163&gt;3,①基本情報!$B$5,①基本情報!$B$5+1))</f>
        <v/>
      </c>
      <c r="D1163" s="65"/>
      <c r="E1163" s="65"/>
      <c r="F1163" s="35" t="str">
        <f t="shared" si="221"/>
        <v>//</v>
      </c>
      <c r="G1163" s="62"/>
      <c r="H1163" s="62"/>
      <c r="I1163" s="23" t="str">
        <f t="shared" si="227"/>
        <v/>
      </c>
      <c r="J1163" s="62"/>
      <c r="K1163" s="64"/>
      <c r="L1163" s="64"/>
      <c r="M1163" s="62"/>
      <c r="N1163" s="23" t="str">
        <f>IFERROR(VLOOKUP($A1163,②利用者名簿!$A:$D,3,0),"")</f>
        <v/>
      </c>
      <c r="O1163" s="39" t="str">
        <f>IFERROR(2*①基本情報!$B$12*③入力シート!I1163,"")</f>
        <v/>
      </c>
      <c r="P1163" s="39" t="str">
        <f>IFERROR(N1163*③入力シート!I1163,"")</f>
        <v/>
      </c>
      <c r="Q1163" s="23" t="str">
        <f>IFERROR(VLOOKUP($A1163,②利用者名簿!$A:$D,4,0),"")</f>
        <v/>
      </c>
      <c r="S1163" s="96">
        <f t="shared" si="228"/>
        <v>1</v>
      </c>
      <c r="T1163" s="96" t="str">
        <f t="shared" si="222"/>
        <v/>
      </c>
      <c r="U1163" s="96">
        <f t="shared" si="223"/>
        <v>0</v>
      </c>
      <c r="V1163" s="96" t="str">
        <f t="shared" si="224"/>
        <v/>
      </c>
      <c r="W1163" s="97" t="str">
        <f t="shared" si="225"/>
        <v/>
      </c>
      <c r="X1163" s="96">
        <f t="shared" si="226"/>
        <v>0</v>
      </c>
      <c r="Y1163" s="96" t="str">
        <f t="shared" si="231"/>
        <v/>
      </c>
      <c r="Z1163" s="96" t="str">
        <f t="shared" si="229"/>
        <v>年0月</v>
      </c>
      <c r="AA1163" s="96">
        <f t="shared" si="220"/>
        <v>2000</v>
      </c>
      <c r="AB1163" s="96">
        <f t="shared" si="230"/>
        <v>2000</v>
      </c>
      <c r="AC1163" s="96"/>
      <c r="AD1163" s="96"/>
    </row>
    <row r="1164" spans="1:30" ht="18.75" customHeight="1">
      <c r="A1164" s="62"/>
      <c r="B1164" s="23" t="str">
        <f>IFERROR(VLOOKUP($A1164,②利用者名簿!$A:$D,2,0),"")</f>
        <v/>
      </c>
      <c r="C1164" s="108" t="str">
        <f>IF(D1164=0,"",IF(D1164&gt;3,①基本情報!$B$5,①基本情報!$B$5+1))</f>
        <v/>
      </c>
      <c r="D1164" s="65"/>
      <c r="E1164" s="65"/>
      <c r="F1164" s="35" t="str">
        <f t="shared" si="221"/>
        <v>//</v>
      </c>
      <c r="G1164" s="62"/>
      <c r="H1164" s="62"/>
      <c r="I1164" s="23" t="str">
        <f t="shared" si="227"/>
        <v/>
      </c>
      <c r="J1164" s="62"/>
      <c r="K1164" s="64"/>
      <c r="L1164" s="64"/>
      <c r="M1164" s="62"/>
      <c r="N1164" s="23" t="str">
        <f>IFERROR(VLOOKUP($A1164,②利用者名簿!$A:$D,3,0),"")</f>
        <v/>
      </c>
      <c r="O1164" s="39" t="str">
        <f>IFERROR(2*①基本情報!$B$12*③入力シート!I1164,"")</f>
        <v/>
      </c>
      <c r="P1164" s="39" t="str">
        <f>IFERROR(N1164*③入力シート!I1164,"")</f>
        <v/>
      </c>
      <c r="Q1164" s="23" t="str">
        <f>IFERROR(VLOOKUP($A1164,②利用者名簿!$A:$D,4,0),"")</f>
        <v/>
      </c>
      <c r="S1164" s="96">
        <f t="shared" si="228"/>
        <v>1</v>
      </c>
      <c r="T1164" s="96" t="str">
        <f t="shared" si="222"/>
        <v/>
      </c>
      <c r="U1164" s="96">
        <f t="shared" si="223"/>
        <v>0</v>
      </c>
      <c r="V1164" s="96" t="str">
        <f t="shared" si="224"/>
        <v/>
      </c>
      <c r="W1164" s="97" t="str">
        <f t="shared" si="225"/>
        <v/>
      </c>
      <c r="X1164" s="96">
        <f t="shared" si="226"/>
        <v>0</v>
      </c>
      <c r="Y1164" s="96" t="str">
        <f t="shared" si="231"/>
        <v/>
      </c>
      <c r="Z1164" s="96" t="str">
        <f t="shared" si="229"/>
        <v>年0月</v>
      </c>
      <c r="AA1164" s="96">
        <f t="shared" si="220"/>
        <v>2000</v>
      </c>
      <c r="AB1164" s="96">
        <f t="shared" si="230"/>
        <v>2000</v>
      </c>
      <c r="AC1164" s="96"/>
      <c r="AD1164" s="96"/>
    </row>
    <row r="1165" spans="1:30" ht="18.75" customHeight="1">
      <c r="A1165" s="62"/>
      <c r="B1165" s="23" t="str">
        <f>IFERROR(VLOOKUP($A1165,②利用者名簿!$A:$D,2,0),"")</f>
        <v/>
      </c>
      <c r="C1165" s="108" t="str">
        <f>IF(D1165=0,"",IF(D1165&gt;3,①基本情報!$B$5,①基本情報!$B$5+1))</f>
        <v/>
      </c>
      <c r="D1165" s="65"/>
      <c r="E1165" s="65"/>
      <c r="F1165" s="35" t="str">
        <f t="shared" si="221"/>
        <v>//</v>
      </c>
      <c r="G1165" s="62"/>
      <c r="H1165" s="62"/>
      <c r="I1165" s="23" t="str">
        <f t="shared" si="227"/>
        <v/>
      </c>
      <c r="J1165" s="62"/>
      <c r="K1165" s="64"/>
      <c r="L1165" s="64"/>
      <c r="M1165" s="62"/>
      <c r="N1165" s="23" t="str">
        <f>IFERROR(VLOOKUP($A1165,②利用者名簿!$A:$D,3,0),"")</f>
        <v/>
      </c>
      <c r="O1165" s="39" t="str">
        <f>IFERROR(2*①基本情報!$B$12*③入力シート!I1165,"")</f>
        <v/>
      </c>
      <c r="P1165" s="39" t="str">
        <f>IFERROR(N1165*③入力シート!I1165,"")</f>
        <v/>
      </c>
      <c r="Q1165" s="23" t="str">
        <f>IFERROR(VLOOKUP($A1165,②利用者名簿!$A:$D,4,0),"")</f>
        <v/>
      </c>
      <c r="S1165" s="96">
        <f t="shared" si="228"/>
        <v>1</v>
      </c>
      <c r="T1165" s="96" t="str">
        <f t="shared" si="222"/>
        <v/>
      </c>
      <c r="U1165" s="96">
        <f t="shared" si="223"/>
        <v>0</v>
      </c>
      <c r="V1165" s="96" t="str">
        <f t="shared" si="224"/>
        <v/>
      </c>
      <c r="W1165" s="97" t="str">
        <f t="shared" si="225"/>
        <v/>
      </c>
      <c r="X1165" s="96">
        <f t="shared" si="226"/>
        <v>0</v>
      </c>
      <c r="Y1165" s="96" t="str">
        <f t="shared" si="231"/>
        <v/>
      </c>
      <c r="Z1165" s="96" t="str">
        <f t="shared" si="229"/>
        <v>年0月</v>
      </c>
      <c r="AA1165" s="96">
        <f t="shared" si="220"/>
        <v>2000</v>
      </c>
      <c r="AB1165" s="96">
        <f t="shared" si="230"/>
        <v>2000</v>
      </c>
      <c r="AC1165" s="96"/>
      <c r="AD1165" s="96"/>
    </row>
    <row r="1166" spans="1:30" ht="18.75" customHeight="1">
      <c r="A1166" s="62"/>
      <c r="B1166" s="23" t="str">
        <f>IFERROR(VLOOKUP($A1166,②利用者名簿!$A:$D,2,0),"")</f>
        <v/>
      </c>
      <c r="C1166" s="108" t="str">
        <f>IF(D1166=0,"",IF(D1166&gt;3,①基本情報!$B$5,①基本情報!$B$5+1))</f>
        <v/>
      </c>
      <c r="D1166" s="65"/>
      <c r="E1166" s="65"/>
      <c r="F1166" s="35" t="str">
        <f t="shared" si="221"/>
        <v>//</v>
      </c>
      <c r="G1166" s="62"/>
      <c r="H1166" s="62"/>
      <c r="I1166" s="23" t="str">
        <f t="shared" si="227"/>
        <v/>
      </c>
      <c r="J1166" s="62"/>
      <c r="K1166" s="64"/>
      <c r="L1166" s="64"/>
      <c r="M1166" s="62"/>
      <c r="N1166" s="23" t="str">
        <f>IFERROR(VLOOKUP($A1166,②利用者名簿!$A:$D,3,0),"")</f>
        <v/>
      </c>
      <c r="O1166" s="39" t="str">
        <f>IFERROR(2*①基本情報!$B$12*③入力シート!I1166,"")</f>
        <v/>
      </c>
      <c r="P1166" s="39" t="str">
        <f>IFERROR(N1166*③入力シート!I1166,"")</f>
        <v/>
      </c>
      <c r="Q1166" s="23" t="str">
        <f>IFERROR(VLOOKUP($A1166,②利用者名簿!$A:$D,4,0),"")</f>
        <v/>
      </c>
      <c r="S1166" s="96">
        <f t="shared" si="228"/>
        <v>1</v>
      </c>
      <c r="T1166" s="96" t="str">
        <f t="shared" si="222"/>
        <v/>
      </c>
      <c r="U1166" s="96">
        <f t="shared" si="223"/>
        <v>0</v>
      </c>
      <c r="V1166" s="96" t="str">
        <f t="shared" si="224"/>
        <v/>
      </c>
      <c r="W1166" s="97" t="str">
        <f t="shared" si="225"/>
        <v/>
      </c>
      <c r="X1166" s="96">
        <f t="shared" si="226"/>
        <v>0</v>
      </c>
      <c r="Y1166" s="96" t="str">
        <f t="shared" si="231"/>
        <v/>
      </c>
      <c r="Z1166" s="96" t="str">
        <f t="shared" si="229"/>
        <v>年0月</v>
      </c>
      <c r="AA1166" s="96">
        <f t="shared" si="220"/>
        <v>2000</v>
      </c>
      <c r="AB1166" s="96">
        <f t="shared" si="230"/>
        <v>2000</v>
      </c>
      <c r="AC1166" s="96"/>
      <c r="AD1166" s="96"/>
    </row>
    <row r="1167" spans="1:30" ht="18.75" customHeight="1">
      <c r="A1167" s="62"/>
      <c r="B1167" s="23" t="str">
        <f>IFERROR(VLOOKUP($A1167,②利用者名簿!$A:$D,2,0),"")</f>
        <v/>
      </c>
      <c r="C1167" s="108" t="str">
        <f>IF(D1167=0,"",IF(D1167&gt;3,①基本情報!$B$5,①基本情報!$B$5+1))</f>
        <v/>
      </c>
      <c r="D1167" s="65"/>
      <c r="E1167" s="65"/>
      <c r="F1167" s="35" t="str">
        <f t="shared" si="221"/>
        <v>//</v>
      </c>
      <c r="G1167" s="62"/>
      <c r="H1167" s="62"/>
      <c r="I1167" s="23" t="str">
        <f t="shared" si="227"/>
        <v/>
      </c>
      <c r="J1167" s="62"/>
      <c r="K1167" s="64"/>
      <c r="L1167" s="64"/>
      <c r="M1167" s="62"/>
      <c r="N1167" s="23" t="str">
        <f>IFERROR(VLOOKUP($A1167,②利用者名簿!$A:$D,3,0),"")</f>
        <v/>
      </c>
      <c r="O1167" s="39" t="str">
        <f>IFERROR(2*①基本情報!$B$12*③入力シート!I1167,"")</f>
        <v/>
      </c>
      <c r="P1167" s="39" t="str">
        <f>IFERROR(N1167*③入力シート!I1167,"")</f>
        <v/>
      </c>
      <c r="Q1167" s="23" t="str">
        <f>IFERROR(VLOOKUP($A1167,②利用者名簿!$A:$D,4,0),"")</f>
        <v/>
      </c>
      <c r="S1167" s="96">
        <f t="shared" si="228"/>
        <v>1</v>
      </c>
      <c r="T1167" s="96" t="str">
        <f t="shared" si="222"/>
        <v/>
      </c>
      <c r="U1167" s="96">
        <f t="shared" si="223"/>
        <v>0</v>
      </c>
      <c r="V1167" s="96" t="str">
        <f t="shared" si="224"/>
        <v/>
      </c>
      <c r="W1167" s="97" t="str">
        <f t="shared" si="225"/>
        <v/>
      </c>
      <c r="X1167" s="96">
        <f t="shared" si="226"/>
        <v>0</v>
      </c>
      <c r="Y1167" s="96" t="str">
        <f t="shared" si="231"/>
        <v/>
      </c>
      <c r="Z1167" s="96" t="str">
        <f t="shared" si="229"/>
        <v>年0月</v>
      </c>
      <c r="AA1167" s="96">
        <f t="shared" si="220"/>
        <v>2000</v>
      </c>
      <c r="AB1167" s="96">
        <f t="shared" si="230"/>
        <v>2000</v>
      </c>
      <c r="AC1167" s="96"/>
      <c r="AD1167" s="96"/>
    </row>
    <row r="1168" spans="1:30" ht="18.75" customHeight="1">
      <c r="A1168" s="62"/>
      <c r="B1168" s="23" t="str">
        <f>IFERROR(VLOOKUP($A1168,②利用者名簿!$A:$D,2,0),"")</f>
        <v/>
      </c>
      <c r="C1168" s="108" t="str">
        <f>IF(D1168=0,"",IF(D1168&gt;3,①基本情報!$B$5,①基本情報!$B$5+1))</f>
        <v/>
      </c>
      <c r="D1168" s="65"/>
      <c r="E1168" s="65"/>
      <c r="F1168" s="35" t="str">
        <f t="shared" si="221"/>
        <v>//</v>
      </c>
      <c r="G1168" s="62"/>
      <c r="H1168" s="62"/>
      <c r="I1168" s="23" t="str">
        <f t="shared" si="227"/>
        <v/>
      </c>
      <c r="J1168" s="62"/>
      <c r="K1168" s="64"/>
      <c r="L1168" s="64"/>
      <c r="M1168" s="62"/>
      <c r="N1168" s="23" t="str">
        <f>IFERROR(VLOOKUP($A1168,②利用者名簿!$A:$D,3,0),"")</f>
        <v/>
      </c>
      <c r="O1168" s="39" t="str">
        <f>IFERROR(2*①基本情報!$B$12*③入力シート!I1168,"")</f>
        <v/>
      </c>
      <c r="P1168" s="39" t="str">
        <f>IFERROR(N1168*③入力シート!I1168,"")</f>
        <v/>
      </c>
      <c r="Q1168" s="23" t="str">
        <f>IFERROR(VLOOKUP($A1168,②利用者名簿!$A:$D,4,0),"")</f>
        <v/>
      </c>
      <c r="S1168" s="96">
        <f t="shared" si="228"/>
        <v>1</v>
      </c>
      <c r="T1168" s="96" t="str">
        <f t="shared" si="222"/>
        <v/>
      </c>
      <c r="U1168" s="96">
        <f t="shared" si="223"/>
        <v>0</v>
      </c>
      <c r="V1168" s="96" t="str">
        <f t="shared" si="224"/>
        <v/>
      </c>
      <c r="W1168" s="97" t="str">
        <f t="shared" si="225"/>
        <v/>
      </c>
      <c r="X1168" s="96">
        <f t="shared" si="226"/>
        <v>0</v>
      </c>
      <c r="Y1168" s="96" t="str">
        <f t="shared" si="231"/>
        <v/>
      </c>
      <c r="Z1168" s="96" t="str">
        <f t="shared" si="229"/>
        <v>年0月</v>
      </c>
      <c r="AA1168" s="96">
        <f t="shared" si="220"/>
        <v>2000</v>
      </c>
      <c r="AB1168" s="96">
        <f t="shared" si="230"/>
        <v>2000</v>
      </c>
      <c r="AC1168" s="96"/>
      <c r="AD1168" s="96"/>
    </row>
    <row r="1169" spans="1:30" ht="18.75" customHeight="1">
      <c r="A1169" s="62"/>
      <c r="B1169" s="23" t="str">
        <f>IFERROR(VLOOKUP($A1169,②利用者名簿!$A:$D,2,0),"")</f>
        <v/>
      </c>
      <c r="C1169" s="108" t="str">
        <f>IF(D1169=0,"",IF(D1169&gt;3,①基本情報!$B$5,①基本情報!$B$5+1))</f>
        <v/>
      </c>
      <c r="D1169" s="65"/>
      <c r="E1169" s="65"/>
      <c r="F1169" s="35" t="str">
        <f t="shared" si="221"/>
        <v>//</v>
      </c>
      <c r="G1169" s="62"/>
      <c r="H1169" s="62"/>
      <c r="I1169" s="23" t="str">
        <f t="shared" si="227"/>
        <v/>
      </c>
      <c r="J1169" s="62"/>
      <c r="K1169" s="64"/>
      <c r="L1169" s="64"/>
      <c r="M1169" s="62"/>
      <c r="N1169" s="23" t="str">
        <f>IFERROR(VLOOKUP($A1169,②利用者名簿!$A:$D,3,0),"")</f>
        <v/>
      </c>
      <c r="O1169" s="39" t="str">
        <f>IFERROR(2*①基本情報!$B$12*③入力シート!I1169,"")</f>
        <v/>
      </c>
      <c r="P1169" s="39" t="str">
        <f>IFERROR(N1169*③入力シート!I1169,"")</f>
        <v/>
      </c>
      <c r="Q1169" s="23" t="str">
        <f>IFERROR(VLOOKUP($A1169,②利用者名簿!$A:$D,4,0),"")</f>
        <v/>
      </c>
      <c r="S1169" s="96">
        <f t="shared" si="228"/>
        <v>1</v>
      </c>
      <c r="T1169" s="96" t="str">
        <f t="shared" si="222"/>
        <v/>
      </c>
      <c r="U1169" s="96">
        <f t="shared" si="223"/>
        <v>0</v>
      </c>
      <c r="V1169" s="96" t="str">
        <f t="shared" si="224"/>
        <v/>
      </c>
      <c r="W1169" s="97" t="str">
        <f t="shared" si="225"/>
        <v/>
      </c>
      <c r="X1169" s="96">
        <f t="shared" si="226"/>
        <v>0</v>
      </c>
      <c r="Y1169" s="96" t="str">
        <f t="shared" si="231"/>
        <v/>
      </c>
      <c r="Z1169" s="96" t="str">
        <f t="shared" si="229"/>
        <v>年0月</v>
      </c>
      <c r="AA1169" s="96">
        <f t="shared" si="220"/>
        <v>2000</v>
      </c>
      <c r="AB1169" s="96">
        <f t="shared" si="230"/>
        <v>2000</v>
      </c>
      <c r="AC1169" s="96"/>
      <c r="AD1169" s="96"/>
    </row>
    <row r="1170" spans="1:30" ht="18.75" customHeight="1">
      <c r="A1170" s="62"/>
      <c r="B1170" s="23" t="str">
        <f>IFERROR(VLOOKUP($A1170,②利用者名簿!$A:$D,2,0),"")</f>
        <v/>
      </c>
      <c r="C1170" s="108" t="str">
        <f>IF(D1170=0,"",IF(D1170&gt;3,①基本情報!$B$5,①基本情報!$B$5+1))</f>
        <v/>
      </c>
      <c r="D1170" s="65"/>
      <c r="E1170" s="65"/>
      <c r="F1170" s="35" t="str">
        <f t="shared" si="221"/>
        <v>//</v>
      </c>
      <c r="G1170" s="62"/>
      <c r="H1170" s="62"/>
      <c r="I1170" s="23" t="str">
        <f t="shared" si="227"/>
        <v/>
      </c>
      <c r="J1170" s="62"/>
      <c r="K1170" s="64"/>
      <c r="L1170" s="64"/>
      <c r="M1170" s="62"/>
      <c r="N1170" s="23" t="str">
        <f>IFERROR(VLOOKUP($A1170,②利用者名簿!$A:$D,3,0),"")</f>
        <v/>
      </c>
      <c r="O1170" s="39" t="str">
        <f>IFERROR(2*①基本情報!$B$12*③入力シート!I1170,"")</f>
        <v/>
      </c>
      <c r="P1170" s="39" t="str">
        <f>IFERROR(N1170*③入力シート!I1170,"")</f>
        <v/>
      </c>
      <c r="Q1170" s="23" t="str">
        <f>IFERROR(VLOOKUP($A1170,②利用者名簿!$A:$D,4,0),"")</f>
        <v/>
      </c>
      <c r="S1170" s="96">
        <f t="shared" si="228"/>
        <v>1</v>
      </c>
      <c r="T1170" s="96" t="str">
        <f t="shared" si="222"/>
        <v/>
      </c>
      <c r="U1170" s="96">
        <f t="shared" si="223"/>
        <v>0</v>
      </c>
      <c r="V1170" s="96" t="str">
        <f t="shared" si="224"/>
        <v/>
      </c>
      <c r="W1170" s="97" t="str">
        <f t="shared" si="225"/>
        <v/>
      </c>
      <c r="X1170" s="96">
        <f t="shared" si="226"/>
        <v>0</v>
      </c>
      <c r="Y1170" s="96" t="str">
        <f t="shared" si="231"/>
        <v/>
      </c>
      <c r="Z1170" s="96" t="str">
        <f t="shared" si="229"/>
        <v>年0月</v>
      </c>
      <c r="AA1170" s="96">
        <f t="shared" si="220"/>
        <v>2000</v>
      </c>
      <c r="AB1170" s="96">
        <f t="shared" si="230"/>
        <v>2000</v>
      </c>
      <c r="AC1170" s="96"/>
      <c r="AD1170" s="96"/>
    </row>
    <row r="1171" spans="1:30" ht="18.75" customHeight="1">
      <c r="A1171" s="62"/>
      <c r="B1171" s="23" t="str">
        <f>IFERROR(VLOOKUP($A1171,②利用者名簿!$A:$D,2,0),"")</f>
        <v/>
      </c>
      <c r="C1171" s="108" t="str">
        <f>IF(D1171=0,"",IF(D1171&gt;3,①基本情報!$B$5,①基本情報!$B$5+1))</f>
        <v/>
      </c>
      <c r="D1171" s="65"/>
      <c r="E1171" s="65"/>
      <c r="F1171" s="35" t="str">
        <f t="shared" si="221"/>
        <v>//</v>
      </c>
      <c r="G1171" s="62"/>
      <c r="H1171" s="62"/>
      <c r="I1171" s="23" t="str">
        <f t="shared" si="227"/>
        <v/>
      </c>
      <c r="J1171" s="62"/>
      <c r="K1171" s="64"/>
      <c r="L1171" s="64"/>
      <c r="M1171" s="62"/>
      <c r="N1171" s="23" t="str">
        <f>IFERROR(VLOOKUP($A1171,②利用者名簿!$A:$D,3,0),"")</f>
        <v/>
      </c>
      <c r="O1171" s="39" t="str">
        <f>IFERROR(2*①基本情報!$B$12*③入力シート!I1171,"")</f>
        <v/>
      </c>
      <c r="P1171" s="39" t="str">
        <f>IFERROR(N1171*③入力シート!I1171,"")</f>
        <v/>
      </c>
      <c r="Q1171" s="23" t="str">
        <f>IFERROR(VLOOKUP($A1171,②利用者名簿!$A:$D,4,0),"")</f>
        <v/>
      </c>
      <c r="S1171" s="96">
        <f t="shared" si="228"/>
        <v>1</v>
      </c>
      <c r="T1171" s="96" t="str">
        <f t="shared" si="222"/>
        <v/>
      </c>
      <c r="U1171" s="96">
        <f t="shared" si="223"/>
        <v>0</v>
      </c>
      <c r="V1171" s="96" t="str">
        <f t="shared" si="224"/>
        <v/>
      </c>
      <c r="W1171" s="97" t="str">
        <f t="shared" si="225"/>
        <v/>
      </c>
      <c r="X1171" s="96">
        <f t="shared" si="226"/>
        <v>0</v>
      </c>
      <c r="Y1171" s="96" t="str">
        <f t="shared" si="231"/>
        <v/>
      </c>
      <c r="Z1171" s="96" t="str">
        <f t="shared" si="229"/>
        <v>年0月</v>
      </c>
      <c r="AA1171" s="96">
        <f t="shared" si="220"/>
        <v>2000</v>
      </c>
      <c r="AB1171" s="96">
        <f t="shared" si="230"/>
        <v>2000</v>
      </c>
      <c r="AC1171" s="96"/>
      <c r="AD1171" s="96"/>
    </row>
    <row r="1172" spans="1:30" ht="18.75" customHeight="1">
      <c r="A1172" s="62"/>
      <c r="B1172" s="23" t="str">
        <f>IFERROR(VLOOKUP($A1172,②利用者名簿!$A:$D,2,0),"")</f>
        <v/>
      </c>
      <c r="C1172" s="108" t="str">
        <f>IF(D1172=0,"",IF(D1172&gt;3,①基本情報!$B$5,①基本情報!$B$5+1))</f>
        <v/>
      </c>
      <c r="D1172" s="65"/>
      <c r="E1172" s="65"/>
      <c r="F1172" s="35" t="str">
        <f t="shared" si="221"/>
        <v>//</v>
      </c>
      <c r="G1172" s="62"/>
      <c r="H1172" s="62"/>
      <c r="I1172" s="23" t="str">
        <f t="shared" si="227"/>
        <v/>
      </c>
      <c r="J1172" s="62"/>
      <c r="K1172" s="64"/>
      <c r="L1172" s="64"/>
      <c r="M1172" s="62"/>
      <c r="N1172" s="23" t="str">
        <f>IFERROR(VLOOKUP($A1172,②利用者名簿!$A:$D,3,0),"")</f>
        <v/>
      </c>
      <c r="O1172" s="39" t="str">
        <f>IFERROR(2*①基本情報!$B$12*③入力シート!I1172,"")</f>
        <v/>
      </c>
      <c r="P1172" s="39" t="str">
        <f>IFERROR(N1172*③入力シート!I1172,"")</f>
        <v/>
      </c>
      <c r="Q1172" s="23" t="str">
        <f>IFERROR(VLOOKUP($A1172,②利用者名簿!$A:$D,4,0),"")</f>
        <v/>
      </c>
      <c r="S1172" s="96">
        <f t="shared" si="228"/>
        <v>1</v>
      </c>
      <c r="T1172" s="96" t="str">
        <f t="shared" si="222"/>
        <v/>
      </c>
      <c r="U1172" s="96">
        <f t="shared" si="223"/>
        <v>0</v>
      </c>
      <c r="V1172" s="96" t="str">
        <f t="shared" si="224"/>
        <v/>
      </c>
      <c r="W1172" s="97" t="str">
        <f t="shared" si="225"/>
        <v/>
      </c>
      <c r="X1172" s="96">
        <f t="shared" si="226"/>
        <v>0</v>
      </c>
      <c r="Y1172" s="96" t="str">
        <f t="shared" si="231"/>
        <v/>
      </c>
      <c r="Z1172" s="96" t="str">
        <f t="shared" si="229"/>
        <v>年0月</v>
      </c>
      <c r="AA1172" s="96">
        <f t="shared" si="220"/>
        <v>2000</v>
      </c>
      <c r="AB1172" s="96">
        <f t="shared" si="230"/>
        <v>2000</v>
      </c>
      <c r="AC1172" s="96"/>
      <c r="AD1172" s="96"/>
    </row>
    <row r="1173" spans="1:30" ht="18.75" customHeight="1">
      <c r="A1173" s="62"/>
      <c r="B1173" s="23" t="str">
        <f>IFERROR(VLOOKUP($A1173,②利用者名簿!$A:$D,2,0),"")</f>
        <v/>
      </c>
      <c r="C1173" s="108" t="str">
        <f>IF(D1173=0,"",IF(D1173&gt;3,①基本情報!$B$5,①基本情報!$B$5+1))</f>
        <v/>
      </c>
      <c r="D1173" s="65"/>
      <c r="E1173" s="65"/>
      <c r="F1173" s="35" t="str">
        <f t="shared" si="221"/>
        <v>//</v>
      </c>
      <c r="G1173" s="62"/>
      <c r="H1173" s="62"/>
      <c r="I1173" s="23" t="str">
        <f t="shared" si="227"/>
        <v/>
      </c>
      <c r="J1173" s="62"/>
      <c r="K1173" s="64"/>
      <c r="L1173" s="64"/>
      <c r="M1173" s="62"/>
      <c r="N1173" s="23" t="str">
        <f>IFERROR(VLOOKUP($A1173,②利用者名簿!$A:$D,3,0),"")</f>
        <v/>
      </c>
      <c r="O1173" s="39" t="str">
        <f>IFERROR(2*①基本情報!$B$12*③入力シート!I1173,"")</f>
        <v/>
      </c>
      <c r="P1173" s="39" t="str">
        <f>IFERROR(N1173*③入力シート!I1173,"")</f>
        <v/>
      </c>
      <c r="Q1173" s="23" t="str">
        <f>IFERROR(VLOOKUP($A1173,②利用者名簿!$A:$D,4,0),"")</f>
        <v/>
      </c>
      <c r="S1173" s="96">
        <f t="shared" si="228"/>
        <v>1</v>
      </c>
      <c r="T1173" s="96" t="str">
        <f t="shared" si="222"/>
        <v/>
      </c>
      <c r="U1173" s="96">
        <f t="shared" si="223"/>
        <v>0</v>
      </c>
      <c r="V1173" s="96" t="str">
        <f t="shared" si="224"/>
        <v/>
      </c>
      <c r="W1173" s="97" t="str">
        <f t="shared" si="225"/>
        <v/>
      </c>
      <c r="X1173" s="96">
        <f t="shared" si="226"/>
        <v>0</v>
      </c>
      <c r="Y1173" s="96" t="str">
        <f t="shared" si="231"/>
        <v/>
      </c>
      <c r="Z1173" s="96" t="str">
        <f t="shared" si="229"/>
        <v>年0月</v>
      </c>
      <c r="AA1173" s="96">
        <f t="shared" si="220"/>
        <v>2000</v>
      </c>
      <c r="AB1173" s="96">
        <f t="shared" si="230"/>
        <v>2000</v>
      </c>
      <c r="AC1173" s="96"/>
      <c r="AD1173" s="96"/>
    </row>
    <row r="1174" spans="1:30" ht="18.75" customHeight="1">
      <c r="A1174" s="62"/>
      <c r="B1174" s="23" t="str">
        <f>IFERROR(VLOOKUP($A1174,②利用者名簿!$A:$D,2,0),"")</f>
        <v/>
      </c>
      <c r="C1174" s="108" t="str">
        <f>IF(D1174=0,"",IF(D1174&gt;3,①基本情報!$B$5,①基本情報!$B$5+1))</f>
        <v/>
      </c>
      <c r="D1174" s="65"/>
      <c r="E1174" s="65"/>
      <c r="F1174" s="35" t="str">
        <f t="shared" si="221"/>
        <v>//</v>
      </c>
      <c r="G1174" s="62"/>
      <c r="H1174" s="62"/>
      <c r="I1174" s="23" t="str">
        <f t="shared" si="227"/>
        <v/>
      </c>
      <c r="J1174" s="62"/>
      <c r="K1174" s="64"/>
      <c r="L1174" s="64"/>
      <c r="M1174" s="62"/>
      <c r="N1174" s="23" t="str">
        <f>IFERROR(VLOOKUP($A1174,②利用者名簿!$A:$D,3,0),"")</f>
        <v/>
      </c>
      <c r="O1174" s="39" t="str">
        <f>IFERROR(2*①基本情報!$B$12*③入力シート!I1174,"")</f>
        <v/>
      </c>
      <c r="P1174" s="39" t="str">
        <f>IFERROR(N1174*③入力シート!I1174,"")</f>
        <v/>
      </c>
      <c r="Q1174" s="23" t="str">
        <f>IFERROR(VLOOKUP($A1174,②利用者名簿!$A:$D,4,0),"")</f>
        <v/>
      </c>
      <c r="S1174" s="96">
        <f t="shared" si="228"/>
        <v>1</v>
      </c>
      <c r="T1174" s="96" t="str">
        <f t="shared" si="222"/>
        <v/>
      </c>
      <c r="U1174" s="96">
        <f t="shared" si="223"/>
        <v>0</v>
      </c>
      <c r="V1174" s="96" t="str">
        <f t="shared" si="224"/>
        <v/>
      </c>
      <c r="W1174" s="97" t="str">
        <f t="shared" si="225"/>
        <v/>
      </c>
      <c r="X1174" s="96">
        <f t="shared" si="226"/>
        <v>0</v>
      </c>
      <c r="Y1174" s="96" t="str">
        <f t="shared" si="231"/>
        <v/>
      </c>
      <c r="Z1174" s="96" t="str">
        <f t="shared" si="229"/>
        <v>年0月</v>
      </c>
      <c r="AA1174" s="96">
        <f t="shared" si="220"/>
        <v>2000</v>
      </c>
      <c r="AB1174" s="96">
        <f t="shared" si="230"/>
        <v>2000</v>
      </c>
      <c r="AC1174" s="96"/>
      <c r="AD1174" s="96"/>
    </row>
    <row r="1175" spans="1:30" ht="18.75" customHeight="1">
      <c r="A1175" s="62"/>
      <c r="B1175" s="23" t="str">
        <f>IFERROR(VLOOKUP($A1175,②利用者名簿!$A:$D,2,0),"")</f>
        <v/>
      </c>
      <c r="C1175" s="108" t="str">
        <f>IF(D1175=0,"",IF(D1175&gt;3,①基本情報!$B$5,①基本情報!$B$5+1))</f>
        <v/>
      </c>
      <c r="D1175" s="65"/>
      <c r="E1175" s="65"/>
      <c r="F1175" s="35" t="str">
        <f t="shared" si="221"/>
        <v>//</v>
      </c>
      <c r="G1175" s="62"/>
      <c r="H1175" s="62"/>
      <c r="I1175" s="23" t="str">
        <f t="shared" si="227"/>
        <v/>
      </c>
      <c r="J1175" s="62"/>
      <c r="K1175" s="64"/>
      <c r="L1175" s="64"/>
      <c r="M1175" s="62"/>
      <c r="N1175" s="23" t="str">
        <f>IFERROR(VLOOKUP($A1175,②利用者名簿!$A:$D,3,0),"")</f>
        <v/>
      </c>
      <c r="O1175" s="39" t="str">
        <f>IFERROR(2*①基本情報!$B$12*③入力シート!I1175,"")</f>
        <v/>
      </c>
      <c r="P1175" s="39" t="str">
        <f>IFERROR(N1175*③入力シート!I1175,"")</f>
        <v/>
      </c>
      <c r="Q1175" s="23" t="str">
        <f>IFERROR(VLOOKUP($A1175,②利用者名簿!$A:$D,4,0),"")</f>
        <v/>
      </c>
      <c r="S1175" s="96">
        <f t="shared" si="228"/>
        <v>1</v>
      </c>
      <c r="T1175" s="96" t="str">
        <f t="shared" si="222"/>
        <v/>
      </c>
      <c r="U1175" s="96">
        <f t="shared" si="223"/>
        <v>0</v>
      </c>
      <c r="V1175" s="96" t="str">
        <f t="shared" si="224"/>
        <v/>
      </c>
      <c r="W1175" s="97" t="str">
        <f t="shared" si="225"/>
        <v/>
      </c>
      <c r="X1175" s="96">
        <f t="shared" si="226"/>
        <v>0</v>
      </c>
      <c r="Y1175" s="96" t="str">
        <f t="shared" si="231"/>
        <v/>
      </c>
      <c r="Z1175" s="96" t="str">
        <f t="shared" si="229"/>
        <v>年0月</v>
      </c>
      <c r="AA1175" s="96">
        <f t="shared" si="220"/>
        <v>2000</v>
      </c>
      <c r="AB1175" s="96">
        <f t="shared" si="230"/>
        <v>2000</v>
      </c>
      <c r="AC1175" s="96"/>
      <c r="AD1175" s="96"/>
    </row>
    <row r="1176" spans="1:30" ht="18.75" customHeight="1">
      <c r="A1176" s="62"/>
      <c r="B1176" s="23" t="str">
        <f>IFERROR(VLOOKUP($A1176,②利用者名簿!$A:$D,2,0),"")</f>
        <v/>
      </c>
      <c r="C1176" s="108" t="str">
        <f>IF(D1176=0,"",IF(D1176&gt;3,①基本情報!$B$5,①基本情報!$B$5+1))</f>
        <v/>
      </c>
      <c r="D1176" s="65"/>
      <c r="E1176" s="65"/>
      <c r="F1176" s="35" t="str">
        <f t="shared" si="221"/>
        <v>//</v>
      </c>
      <c r="G1176" s="62"/>
      <c r="H1176" s="62"/>
      <c r="I1176" s="23" t="str">
        <f t="shared" si="227"/>
        <v/>
      </c>
      <c r="J1176" s="62"/>
      <c r="K1176" s="64"/>
      <c r="L1176" s="64"/>
      <c r="M1176" s="62"/>
      <c r="N1176" s="23" t="str">
        <f>IFERROR(VLOOKUP($A1176,②利用者名簿!$A:$D,3,0),"")</f>
        <v/>
      </c>
      <c r="O1176" s="39" t="str">
        <f>IFERROR(2*①基本情報!$B$12*③入力シート!I1176,"")</f>
        <v/>
      </c>
      <c r="P1176" s="39" t="str">
        <f>IFERROR(N1176*③入力シート!I1176,"")</f>
        <v/>
      </c>
      <c r="Q1176" s="23" t="str">
        <f>IFERROR(VLOOKUP($A1176,②利用者名簿!$A:$D,4,0),"")</f>
        <v/>
      </c>
      <c r="S1176" s="96">
        <f t="shared" si="228"/>
        <v>1</v>
      </c>
      <c r="T1176" s="96" t="str">
        <f t="shared" si="222"/>
        <v/>
      </c>
      <c r="U1176" s="96">
        <f t="shared" si="223"/>
        <v>0</v>
      </c>
      <c r="V1176" s="96" t="str">
        <f t="shared" si="224"/>
        <v/>
      </c>
      <c r="W1176" s="97" t="str">
        <f t="shared" si="225"/>
        <v/>
      </c>
      <c r="X1176" s="96">
        <f t="shared" si="226"/>
        <v>0</v>
      </c>
      <c r="Y1176" s="96" t="str">
        <f t="shared" si="231"/>
        <v/>
      </c>
      <c r="Z1176" s="96" t="str">
        <f t="shared" si="229"/>
        <v>年0月</v>
      </c>
      <c r="AA1176" s="96">
        <f t="shared" si="220"/>
        <v>2000</v>
      </c>
      <c r="AB1176" s="96">
        <f t="shared" si="230"/>
        <v>2000</v>
      </c>
      <c r="AC1176" s="96"/>
      <c r="AD1176" s="96"/>
    </row>
    <row r="1177" spans="1:30" ht="18.75" customHeight="1">
      <c r="A1177" s="62"/>
      <c r="B1177" s="23" t="str">
        <f>IFERROR(VLOOKUP($A1177,②利用者名簿!$A:$D,2,0),"")</f>
        <v/>
      </c>
      <c r="C1177" s="108" t="str">
        <f>IF(D1177=0,"",IF(D1177&gt;3,①基本情報!$B$5,①基本情報!$B$5+1))</f>
        <v/>
      </c>
      <c r="D1177" s="65"/>
      <c r="E1177" s="65"/>
      <c r="F1177" s="35" t="str">
        <f t="shared" si="221"/>
        <v>//</v>
      </c>
      <c r="G1177" s="62"/>
      <c r="H1177" s="62"/>
      <c r="I1177" s="23" t="str">
        <f t="shared" si="227"/>
        <v/>
      </c>
      <c r="J1177" s="62"/>
      <c r="K1177" s="64"/>
      <c r="L1177" s="64"/>
      <c r="M1177" s="62"/>
      <c r="N1177" s="23" t="str">
        <f>IFERROR(VLOOKUP($A1177,②利用者名簿!$A:$D,3,0),"")</f>
        <v/>
      </c>
      <c r="O1177" s="39" t="str">
        <f>IFERROR(2*①基本情報!$B$12*③入力シート!I1177,"")</f>
        <v/>
      </c>
      <c r="P1177" s="39" t="str">
        <f>IFERROR(N1177*③入力シート!I1177,"")</f>
        <v/>
      </c>
      <c r="Q1177" s="23" t="str">
        <f>IFERROR(VLOOKUP($A1177,②利用者名簿!$A:$D,4,0),"")</f>
        <v/>
      </c>
      <c r="S1177" s="96">
        <f t="shared" si="228"/>
        <v>1</v>
      </c>
      <c r="T1177" s="96" t="str">
        <f t="shared" si="222"/>
        <v/>
      </c>
      <c r="U1177" s="96">
        <f t="shared" si="223"/>
        <v>0</v>
      </c>
      <c r="V1177" s="96" t="str">
        <f t="shared" si="224"/>
        <v/>
      </c>
      <c r="W1177" s="97" t="str">
        <f t="shared" si="225"/>
        <v/>
      </c>
      <c r="X1177" s="96">
        <f t="shared" si="226"/>
        <v>0</v>
      </c>
      <c r="Y1177" s="96" t="str">
        <f t="shared" si="231"/>
        <v/>
      </c>
      <c r="Z1177" s="96" t="str">
        <f t="shared" si="229"/>
        <v>年0月</v>
      </c>
      <c r="AA1177" s="96">
        <f t="shared" si="220"/>
        <v>2000</v>
      </c>
      <c r="AB1177" s="96">
        <f t="shared" si="230"/>
        <v>2000</v>
      </c>
      <c r="AC1177" s="96"/>
      <c r="AD1177" s="96"/>
    </row>
    <row r="1178" spans="1:30" ht="18.75" customHeight="1">
      <c r="A1178" s="62"/>
      <c r="B1178" s="23" t="str">
        <f>IFERROR(VLOOKUP($A1178,②利用者名簿!$A:$D,2,0),"")</f>
        <v/>
      </c>
      <c r="C1178" s="108" t="str">
        <f>IF(D1178=0,"",IF(D1178&gt;3,①基本情報!$B$5,①基本情報!$B$5+1))</f>
        <v/>
      </c>
      <c r="D1178" s="65"/>
      <c r="E1178" s="65"/>
      <c r="F1178" s="35" t="str">
        <f t="shared" si="221"/>
        <v>//</v>
      </c>
      <c r="G1178" s="62"/>
      <c r="H1178" s="62"/>
      <c r="I1178" s="23" t="str">
        <f t="shared" si="227"/>
        <v/>
      </c>
      <c r="J1178" s="62"/>
      <c r="K1178" s="64"/>
      <c r="L1178" s="64"/>
      <c r="M1178" s="62"/>
      <c r="N1178" s="23" t="str">
        <f>IFERROR(VLOOKUP($A1178,②利用者名簿!$A:$D,3,0),"")</f>
        <v/>
      </c>
      <c r="O1178" s="39" t="str">
        <f>IFERROR(2*①基本情報!$B$12*③入力シート!I1178,"")</f>
        <v/>
      </c>
      <c r="P1178" s="39" t="str">
        <f>IFERROR(N1178*③入力シート!I1178,"")</f>
        <v/>
      </c>
      <c r="Q1178" s="23" t="str">
        <f>IFERROR(VLOOKUP($A1178,②利用者名簿!$A:$D,4,0),"")</f>
        <v/>
      </c>
      <c r="S1178" s="96">
        <f t="shared" si="228"/>
        <v>1</v>
      </c>
      <c r="T1178" s="96" t="str">
        <f t="shared" si="222"/>
        <v/>
      </c>
      <c r="U1178" s="96">
        <f t="shared" si="223"/>
        <v>0</v>
      </c>
      <c r="V1178" s="96" t="str">
        <f t="shared" si="224"/>
        <v/>
      </c>
      <c r="W1178" s="97" t="str">
        <f t="shared" si="225"/>
        <v/>
      </c>
      <c r="X1178" s="96">
        <f t="shared" si="226"/>
        <v>0</v>
      </c>
      <c r="Y1178" s="96" t="str">
        <f t="shared" si="231"/>
        <v/>
      </c>
      <c r="Z1178" s="96" t="str">
        <f t="shared" si="229"/>
        <v>年0月</v>
      </c>
      <c r="AA1178" s="96">
        <f t="shared" ref="AA1178:AA1241" si="232">COUNTIF($T$5:$T$2004,T1178)</f>
        <v>2000</v>
      </c>
      <c r="AB1178" s="96">
        <f t="shared" si="230"/>
        <v>2000</v>
      </c>
      <c r="AC1178" s="96"/>
      <c r="AD1178" s="96"/>
    </row>
    <row r="1179" spans="1:30" ht="18.75" customHeight="1">
      <c r="A1179" s="62"/>
      <c r="B1179" s="23" t="str">
        <f>IFERROR(VLOOKUP($A1179,②利用者名簿!$A:$D,2,0),"")</f>
        <v/>
      </c>
      <c r="C1179" s="108" t="str">
        <f>IF(D1179=0,"",IF(D1179&gt;3,①基本情報!$B$5,①基本情報!$B$5+1))</f>
        <v/>
      </c>
      <c r="D1179" s="65"/>
      <c r="E1179" s="65"/>
      <c r="F1179" s="35" t="str">
        <f t="shared" si="221"/>
        <v>//</v>
      </c>
      <c r="G1179" s="62"/>
      <c r="H1179" s="62"/>
      <c r="I1179" s="23" t="str">
        <f t="shared" si="227"/>
        <v/>
      </c>
      <c r="J1179" s="62"/>
      <c r="K1179" s="64"/>
      <c r="L1179" s="64"/>
      <c r="M1179" s="62"/>
      <c r="N1179" s="23" t="str">
        <f>IFERROR(VLOOKUP($A1179,②利用者名簿!$A:$D,3,0),"")</f>
        <v/>
      </c>
      <c r="O1179" s="39" t="str">
        <f>IFERROR(2*①基本情報!$B$12*③入力シート!I1179,"")</f>
        <v/>
      </c>
      <c r="P1179" s="39" t="str">
        <f>IFERROR(N1179*③入力シート!I1179,"")</f>
        <v/>
      </c>
      <c r="Q1179" s="23" t="str">
        <f>IFERROR(VLOOKUP($A1179,②利用者名簿!$A:$D,4,0),"")</f>
        <v/>
      </c>
      <c r="S1179" s="96">
        <f t="shared" si="228"/>
        <v>1</v>
      </c>
      <c r="T1179" s="96" t="str">
        <f t="shared" si="222"/>
        <v/>
      </c>
      <c r="U1179" s="96">
        <f t="shared" si="223"/>
        <v>0</v>
      </c>
      <c r="V1179" s="96" t="str">
        <f t="shared" si="224"/>
        <v/>
      </c>
      <c r="W1179" s="97" t="str">
        <f t="shared" si="225"/>
        <v/>
      </c>
      <c r="X1179" s="96">
        <f t="shared" si="226"/>
        <v>0</v>
      </c>
      <c r="Y1179" s="96" t="str">
        <f t="shared" si="231"/>
        <v/>
      </c>
      <c r="Z1179" s="96" t="str">
        <f t="shared" si="229"/>
        <v>年0月</v>
      </c>
      <c r="AA1179" s="96">
        <f t="shared" si="232"/>
        <v>2000</v>
      </c>
      <c r="AB1179" s="96">
        <f t="shared" si="230"/>
        <v>2000</v>
      </c>
      <c r="AC1179" s="96"/>
      <c r="AD1179" s="96"/>
    </row>
    <row r="1180" spans="1:30" ht="18.75" customHeight="1">
      <c r="A1180" s="62"/>
      <c r="B1180" s="23" t="str">
        <f>IFERROR(VLOOKUP($A1180,②利用者名簿!$A:$D,2,0),"")</f>
        <v/>
      </c>
      <c r="C1180" s="108" t="str">
        <f>IF(D1180=0,"",IF(D1180&gt;3,①基本情報!$B$5,①基本情報!$B$5+1))</f>
        <v/>
      </c>
      <c r="D1180" s="65"/>
      <c r="E1180" s="65"/>
      <c r="F1180" s="35" t="str">
        <f t="shared" si="221"/>
        <v>//</v>
      </c>
      <c r="G1180" s="62"/>
      <c r="H1180" s="62"/>
      <c r="I1180" s="23" t="str">
        <f t="shared" si="227"/>
        <v/>
      </c>
      <c r="J1180" s="62"/>
      <c r="K1180" s="64"/>
      <c r="L1180" s="64"/>
      <c r="M1180" s="62"/>
      <c r="N1180" s="23" t="str">
        <f>IFERROR(VLOOKUP($A1180,②利用者名簿!$A:$D,3,0),"")</f>
        <v/>
      </c>
      <c r="O1180" s="39" t="str">
        <f>IFERROR(2*①基本情報!$B$12*③入力シート!I1180,"")</f>
        <v/>
      </c>
      <c r="P1180" s="39" t="str">
        <f>IFERROR(N1180*③入力シート!I1180,"")</f>
        <v/>
      </c>
      <c r="Q1180" s="23" t="str">
        <f>IFERROR(VLOOKUP($A1180,②利用者名簿!$A:$D,4,0),"")</f>
        <v/>
      </c>
      <c r="S1180" s="96">
        <f t="shared" si="228"/>
        <v>1</v>
      </c>
      <c r="T1180" s="96" t="str">
        <f t="shared" si="222"/>
        <v/>
      </c>
      <c r="U1180" s="96">
        <f t="shared" si="223"/>
        <v>0</v>
      </c>
      <c r="V1180" s="96" t="str">
        <f t="shared" si="224"/>
        <v/>
      </c>
      <c r="W1180" s="97" t="str">
        <f t="shared" si="225"/>
        <v/>
      </c>
      <c r="X1180" s="96">
        <f t="shared" si="226"/>
        <v>0</v>
      </c>
      <c r="Y1180" s="96" t="str">
        <f t="shared" si="231"/>
        <v/>
      </c>
      <c r="Z1180" s="96" t="str">
        <f t="shared" si="229"/>
        <v>年0月</v>
      </c>
      <c r="AA1180" s="96">
        <f t="shared" si="232"/>
        <v>2000</v>
      </c>
      <c r="AB1180" s="96">
        <f t="shared" si="230"/>
        <v>2000</v>
      </c>
      <c r="AC1180" s="96"/>
      <c r="AD1180" s="96"/>
    </row>
    <row r="1181" spans="1:30" ht="18.75" customHeight="1">
      <c r="A1181" s="62"/>
      <c r="B1181" s="23" t="str">
        <f>IFERROR(VLOOKUP($A1181,②利用者名簿!$A:$D,2,0),"")</f>
        <v/>
      </c>
      <c r="C1181" s="108" t="str">
        <f>IF(D1181=0,"",IF(D1181&gt;3,①基本情報!$B$5,①基本情報!$B$5+1))</f>
        <v/>
      </c>
      <c r="D1181" s="65"/>
      <c r="E1181" s="65"/>
      <c r="F1181" s="35" t="str">
        <f t="shared" si="221"/>
        <v>//</v>
      </c>
      <c r="G1181" s="62"/>
      <c r="H1181" s="62"/>
      <c r="I1181" s="23" t="str">
        <f t="shared" si="227"/>
        <v/>
      </c>
      <c r="J1181" s="62"/>
      <c r="K1181" s="64"/>
      <c r="L1181" s="64"/>
      <c r="M1181" s="62"/>
      <c r="N1181" s="23" t="str">
        <f>IFERROR(VLOOKUP($A1181,②利用者名簿!$A:$D,3,0),"")</f>
        <v/>
      </c>
      <c r="O1181" s="39" t="str">
        <f>IFERROR(2*①基本情報!$B$12*③入力シート!I1181,"")</f>
        <v/>
      </c>
      <c r="P1181" s="39" t="str">
        <f>IFERROR(N1181*③入力シート!I1181,"")</f>
        <v/>
      </c>
      <c r="Q1181" s="23" t="str">
        <f>IFERROR(VLOOKUP($A1181,②利用者名簿!$A:$D,4,0),"")</f>
        <v/>
      </c>
      <c r="S1181" s="96">
        <f t="shared" si="228"/>
        <v>1</v>
      </c>
      <c r="T1181" s="96" t="str">
        <f t="shared" si="222"/>
        <v/>
      </c>
      <c r="U1181" s="96">
        <f t="shared" si="223"/>
        <v>0</v>
      </c>
      <c r="V1181" s="96" t="str">
        <f t="shared" si="224"/>
        <v/>
      </c>
      <c r="W1181" s="97" t="str">
        <f t="shared" si="225"/>
        <v/>
      </c>
      <c r="X1181" s="96">
        <f t="shared" si="226"/>
        <v>0</v>
      </c>
      <c r="Y1181" s="96" t="str">
        <f t="shared" si="231"/>
        <v/>
      </c>
      <c r="Z1181" s="96" t="str">
        <f t="shared" si="229"/>
        <v>年0月</v>
      </c>
      <c r="AA1181" s="96">
        <f t="shared" si="232"/>
        <v>2000</v>
      </c>
      <c r="AB1181" s="96">
        <f t="shared" si="230"/>
        <v>2000</v>
      </c>
      <c r="AC1181" s="96"/>
      <c r="AD1181" s="96"/>
    </row>
    <row r="1182" spans="1:30" ht="18.75" customHeight="1">
      <c r="A1182" s="62"/>
      <c r="B1182" s="23" t="str">
        <f>IFERROR(VLOOKUP($A1182,②利用者名簿!$A:$D,2,0),"")</f>
        <v/>
      </c>
      <c r="C1182" s="108" t="str">
        <f>IF(D1182=0,"",IF(D1182&gt;3,①基本情報!$B$5,①基本情報!$B$5+1))</f>
        <v/>
      </c>
      <c r="D1182" s="65"/>
      <c r="E1182" s="65"/>
      <c r="F1182" s="35" t="str">
        <f t="shared" si="221"/>
        <v>//</v>
      </c>
      <c r="G1182" s="62"/>
      <c r="H1182" s="62"/>
      <c r="I1182" s="23" t="str">
        <f t="shared" si="227"/>
        <v/>
      </c>
      <c r="J1182" s="62"/>
      <c r="K1182" s="64"/>
      <c r="L1182" s="64"/>
      <c r="M1182" s="62"/>
      <c r="N1182" s="23" t="str">
        <f>IFERROR(VLOOKUP($A1182,②利用者名簿!$A:$D,3,0),"")</f>
        <v/>
      </c>
      <c r="O1182" s="39" t="str">
        <f>IFERROR(2*①基本情報!$B$12*③入力シート!I1182,"")</f>
        <v/>
      </c>
      <c r="P1182" s="39" t="str">
        <f>IFERROR(N1182*③入力シート!I1182,"")</f>
        <v/>
      </c>
      <c r="Q1182" s="23" t="str">
        <f>IFERROR(VLOOKUP($A1182,②利用者名簿!$A:$D,4,0),"")</f>
        <v/>
      </c>
      <c r="S1182" s="96">
        <f t="shared" si="228"/>
        <v>1</v>
      </c>
      <c r="T1182" s="96" t="str">
        <f t="shared" si="222"/>
        <v/>
      </c>
      <c r="U1182" s="96">
        <f t="shared" si="223"/>
        <v>0</v>
      </c>
      <c r="V1182" s="96" t="str">
        <f t="shared" si="224"/>
        <v/>
      </c>
      <c r="W1182" s="97" t="str">
        <f t="shared" si="225"/>
        <v/>
      </c>
      <c r="X1182" s="96">
        <f t="shared" si="226"/>
        <v>0</v>
      </c>
      <c r="Y1182" s="96" t="str">
        <f t="shared" si="231"/>
        <v/>
      </c>
      <c r="Z1182" s="96" t="str">
        <f t="shared" si="229"/>
        <v>年0月</v>
      </c>
      <c r="AA1182" s="96">
        <f t="shared" si="232"/>
        <v>2000</v>
      </c>
      <c r="AB1182" s="96">
        <f t="shared" si="230"/>
        <v>2000</v>
      </c>
      <c r="AC1182" s="96"/>
      <c r="AD1182" s="96"/>
    </row>
    <row r="1183" spans="1:30" ht="18.75" customHeight="1">
      <c r="A1183" s="62"/>
      <c r="B1183" s="23" t="str">
        <f>IFERROR(VLOOKUP($A1183,②利用者名簿!$A:$D,2,0),"")</f>
        <v/>
      </c>
      <c r="C1183" s="108" t="str">
        <f>IF(D1183=0,"",IF(D1183&gt;3,①基本情報!$B$5,①基本情報!$B$5+1))</f>
        <v/>
      </c>
      <c r="D1183" s="65"/>
      <c r="E1183" s="65"/>
      <c r="F1183" s="35" t="str">
        <f t="shared" si="221"/>
        <v>//</v>
      </c>
      <c r="G1183" s="62"/>
      <c r="H1183" s="62"/>
      <c r="I1183" s="23" t="str">
        <f t="shared" si="227"/>
        <v/>
      </c>
      <c r="J1183" s="62"/>
      <c r="K1183" s="64"/>
      <c r="L1183" s="64"/>
      <c r="M1183" s="62"/>
      <c r="N1183" s="23" t="str">
        <f>IFERROR(VLOOKUP($A1183,②利用者名簿!$A:$D,3,0),"")</f>
        <v/>
      </c>
      <c r="O1183" s="39" t="str">
        <f>IFERROR(2*①基本情報!$B$12*③入力シート!I1183,"")</f>
        <v/>
      </c>
      <c r="P1183" s="39" t="str">
        <f>IFERROR(N1183*③入力シート!I1183,"")</f>
        <v/>
      </c>
      <c r="Q1183" s="23" t="str">
        <f>IFERROR(VLOOKUP($A1183,②利用者名簿!$A:$D,4,0),"")</f>
        <v/>
      </c>
      <c r="S1183" s="96">
        <f t="shared" si="228"/>
        <v>1</v>
      </c>
      <c r="T1183" s="96" t="str">
        <f t="shared" si="222"/>
        <v/>
      </c>
      <c r="U1183" s="96">
        <f t="shared" si="223"/>
        <v>0</v>
      </c>
      <c r="V1183" s="96" t="str">
        <f t="shared" si="224"/>
        <v/>
      </c>
      <c r="W1183" s="97" t="str">
        <f t="shared" si="225"/>
        <v/>
      </c>
      <c r="X1183" s="96">
        <f t="shared" si="226"/>
        <v>0</v>
      </c>
      <c r="Y1183" s="96" t="str">
        <f t="shared" si="231"/>
        <v/>
      </c>
      <c r="Z1183" s="96" t="str">
        <f t="shared" si="229"/>
        <v>年0月</v>
      </c>
      <c r="AA1183" s="96">
        <f t="shared" si="232"/>
        <v>2000</v>
      </c>
      <c r="AB1183" s="96">
        <f t="shared" si="230"/>
        <v>2000</v>
      </c>
      <c r="AC1183" s="96"/>
      <c r="AD1183" s="96"/>
    </row>
    <row r="1184" spans="1:30" ht="18.75" customHeight="1">
      <c r="A1184" s="62"/>
      <c r="B1184" s="23" t="str">
        <f>IFERROR(VLOOKUP($A1184,②利用者名簿!$A:$D,2,0),"")</f>
        <v/>
      </c>
      <c r="C1184" s="108" t="str">
        <f>IF(D1184=0,"",IF(D1184&gt;3,①基本情報!$B$5,①基本情報!$B$5+1))</f>
        <v/>
      </c>
      <c r="D1184" s="65"/>
      <c r="E1184" s="65"/>
      <c r="F1184" s="35" t="str">
        <f t="shared" si="221"/>
        <v>//</v>
      </c>
      <c r="G1184" s="62"/>
      <c r="H1184" s="62"/>
      <c r="I1184" s="23" t="str">
        <f t="shared" si="227"/>
        <v/>
      </c>
      <c r="J1184" s="62"/>
      <c r="K1184" s="64"/>
      <c r="L1184" s="64"/>
      <c r="M1184" s="62"/>
      <c r="N1184" s="23" t="str">
        <f>IFERROR(VLOOKUP($A1184,②利用者名簿!$A:$D,3,0),"")</f>
        <v/>
      </c>
      <c r="O1184" s="39" t="str">
        <f>IFERROR(2*①基本情報!$B$12*③入力シート!I1184,"")</f>
        <v/>
      </c>
      <c r="P1184" s="39" t="str">
        <f>IFERROR(N1184*③入力シート!I1184,"")</f>
        <v/>
      </c>
      <c r="Q1184" s="23" t="str">
        <f>IFERROR(VLOOKUP($A1184,②利用者名簿!$A:$D,4,0),"")</f>
        <v/>
      </c>
      <c r="S1184" s="96">
        <f t="shared" si="228"/>
        <v>1</v>
      </c>
      <c r="T1184" s="96" t="str">
        <f t="shared" si="222"/>
        <v/>
      </c>
      <c r="U1184" s="96">
        <f t="shared" si="223"/>
        <v>0</v>
      </c>
      <c r="V1184" s="96" t="str">
        <f t="shared" si="224"/>
        <v/>
      </c>
      <c r="W1184" s="97" t="str">
        <f t="shared" si="225"/>
        <v/>
      </c>
      <c r="X1184" s="96">
        <f t="shared" si="226"/>
        <v>0</v>
      </c>
      <c r="Y1184" s="96" t="str">
        <f t="shared" si="231"/>
        <v/>
      </c>
      <c r="Z1184" s="96" t="str">
        <f t="shared" si="229"/>
        <v>年0月</v>
      </c>
      <c r="AA1184" s="96">
        <f t="shared" si="232"/>
        <v>2000</v>
      </c>
      <c r="AB1184" s="96">
        <f t="shared" si="230"/>
        <v>2000</v>
      </c>
      <c r="AC1184" s="96"/>
      <c r="AD1184" s="96"/>
    </row>
    <row r="1185" spans="1:30" ht="18.75" customHeight="1">
      <c r="A1185" s="62"/>
      <c r="B1185" s="23" t="str">
        <f>IFERROR(VLOOKUP($A1185,②利用者名簿!$A:$D,2,0),"")</f>
        <v/>
      </c>
      <c r="C1185" s="108" t="str">
        <f>IF(D1185=0,"",IF(D1185&gt;3,①基本情報!$B$5,①基本情報!$B$5+1))</f>
        <v/>
      </c>
      <c r="D1185" s="65"/>
      <c r="E1185" s="65"/>
      <c r="F1185" s="35" t="str">
        <f t="shared" si="221"/>
        <v>//</v>
      </c>
      <c r="G1185" s="62"/>
      <c r="H1185" s="62"/>
      <c r="I1185" s="23" t="str">
        <f t="shared" si="227"/>
        <v/>
      </c>
      <c r="J1185" s="62"/>
      <c r="K1185" s="64"/>
      <c r="L1185" s="64"/>
      <c r="M1185" s="62"/>
      <c r="N1185" s="23" t="str">
        <f>IFERROR(VLOOKUP($A1185,②利用者名簿!$A:$D,3,0),"")</f>
        <v/>
      </c>
      <c r="O1185" s="39" t="str">
        <f>IFERROR(2*①基本情報!$B$12*③入力シート!I1185,"")</f>
        <v/>
      </c>
      <c r="P1185" s="39" t="str">
        <f>IFERROR(N1185*③入力シート!I1185,"")</f>
        <v/>
      </c>
      <c r="Q1185" s="23" t="str">
        <f>IFERROR(VLOOKUP($A1185,②利用者名簿!$A:$D,4,0),"")</f>
        <v/>
      </c>
      <c r="S1185" s="96">
        <f t="shared" si="228"/>
        <v>1</v>
      </c>
      <c r="T1185" s="96" t="str">
        <f t="shared" si="222"/>
        <v/>
      </c>
      <c r="U1185" s="96">
        <f t="shared" si="223"/>
        <v>0</v>
      </c>
      <c r="V1185" s="96" t="str">
        <f t="shared" si="224"/>
        <v/>
      </c>
      <c r="W1185" s="97" t="str">
        <f t="shared" si="225"/>
        <v/>
      </c>
      <c r="X1185" s="96">
        <f t="shared" si="226"/>
        <v>0</v>
      </c>
      <c r="Y1185" s="96" t="str">
        <f t="shared" si="231"/>
        <v/>
      </c>
      <c r="Z1185" s="96" t="str">
        <f t="shared" si="229"/>
        <v>年0月</v>
      </c>
      <c r="AA1185" s="96">
        <f t="shared" si="232"/>
        <v>2000</v>
      </c>
      <c r="AB1185" s="96">
        <f t="shared" si="230"/>
        <v>2000</v>
      </c>
      <c r="AC1185" s="96"/>
      <c r="AD1185" s="96"/>
    </row>
    <row r="1186" spans="1:30" ht="18.75" customHeight="1">
      <c r="A1186" s="62"/>
      <c r="B1186" s="23" t="str">
        <f>IFERROR(VLOOKUP($A1186,②利用者名簿!$A:$D,2,0),"")</f>
        <v/>
      </c>
      <c r="C1186" s="108" t="str">
        <f>IF(D1186=0,"",IF(D1186&gt;3,①基本情報!$B$5,①基本情報!$B$5+1))</f>
        <v/>
      </c>
      <c r="D1186" s="65"/>
      <c r="E1186" s="65"/>
      <c r="F1186" s="35" t="str">
        <f t="shared" si="221"/>
        <v>//</v>
      </c>
      <c r="G1186" s="62"/>
      <c r="H1186" s="62"/>
      <c r="I1186" s="23" t="str">
        <f t="shared" si="227"/>
        <v/>
      </c>
      <c r="J1186" s="62"/>
      <c r="K1186" s="64"/>
      <c r="L1186" s="64"/>
      <c r="M1186" s="62"/>
      <c r="N1186" s="23" t="str">
        <f>IFERROR(VLOOKUP($A1186,②利用者名簿!$A:$D,3,0),"")</f>
        <v/>
      </c>
      <c r="O1186" s="39" t="str">
        <f>IFERROR(2*①基本情報!$B$12*③入力シート!I1186,"")</f>
        <v/>
      </c>
      <c r="P1186" s="39" t="str">
        <f>IFERROR(N1186*③入力シート!I1186,"")</f>
        <v/>
      </c>
      <c r="Q1186" s="23" t="str">
        <f>IFERROR(VLOOKUP($A1186,②利用者名簿!$A:$D,4,0),"")</f>
        <v/>
      </c>
      <c r="S1186" s="96">
        <f t="shared" si="228"/>
        <v>1</v>
      </c>
      <c r="T1186" s="96" t="str">
        <f t="shared" si="222"/>
        <v/>
      </c>
      <c r="U1186" s="96">
        <f t="shared" si="223"/>
        <v>0</v>
      </c>
      <c r="V1186" s="96" t="str">
        <f t="shared" si="224"/>
        <v/>
      </c>
      <c r="W1186" s="97" t="str">
        <f t="shared" si="225"/>
        <v/>
      </c>
      <c r="X1186" s="96">
        <f t="shared" si="226"/>
        <v>0</v>
      </c>
      <c r="Y1186" s="96" t="str">
        <f t="shared" si="231"/>
        <v/>
      </c>
      <c r="Z1186" s="96" t="str">
        <f t="shared" si="229"/>
        <v>年0月</v>
      </c>
      <c r="AA1186" s="96">
        <f t="shared" si="232"/>
        <v>2000</v>
      </c>
      <c r="AB1186" s="96">
        <f t="shared" si="230"/>
        <v>2000</v>
      </c>
      <c r="AC1186" s="96"/>
      <c r="AD1186" s="96"/>
    </row>
    <row r="1187" spans="1:30" ht="18.75" customHeight="1">
      <c r="A1187" s="62"/>
      <c r="B1187" s="23" t="str">
        <f>IFERROR(VLOOKUP($A1187,②利用者名簿!$A:$D,2,0),"")</f>
        <v/>
      </c>
      <c r="C1187" s="108" t="str">
        <f>IF(D1187=0,"",IF(D1187&gt;3,①基本情報!$B$5,①基本情報!$B$5+1))</f>
        <v/>
      </c>
      <c r="D1187" s="65"/>
      <c r="E1187" s="65"/>
      <c r="F1187" s="35" t="str">
        <f t="shared" si="221"/>
        <v>//</v>
      </c>
      <c r="G1187" s="62"/>
      <c r="H1187" s="62"/>
      <c r="I1187" s="23" t="str">
        <f t="shared" si="227"/>
        <v/>
      </c>
      <c r="J1187" s="62"/>
      <c r="K1187" s="64"/>
      <c r="L1187" s="64"/>
      <c r="M1187" s="62"/>
      <c r="N1187" s="23" t="str">
        <f>IFERROR(VLOOKUP($A1187,②利用者名簿!$A:$D,3,0),"")</f>
        <v/>
      </c>
      <c r="O1187" s="39" t="str">
        <f>IFERROR(2*①基本情報!$B$12*③入力シート!I1187,"")</f>
        <v/>
      </c>
      <c r="P1187" s="39" t="str">
        <f>IFERROR(N1187*③入力シート!I1187,"")</f>
        <v/>
      </c>
      <c r="Q1187" s="23" t="str">
        <f>IFERROR(VLOOKUP($A1187,②利用者名簿!$A:$D,4,0),"")</f>
        <v/>
      </c>
      <c r="S1187" s="96">
        <f t="shared" si="228"/>
        <v>1</v>
      </c>
      <c r="T1187" s="96" t="str">
        <f t="shared" si="222"/>
        <v/>
      </c>
      <c r="U1187" s="96">
        <f t="shared" si="223"/>
        <v>0</v>
      </c>
      <c r="V1187" s="96" t="str">
        <f t="shared" si="224"/>
        <v/>
      </c>
      <c r="W1187" s="97" t="str">
        <f t="shared" si="225"/>
        <v/>
      </c>
      <c r="X1187" s="96">
        <f t="shared" si="226"/>
        <v>0</v>
      </c>
      <c r="Y1187" s="96" t="str">
        <f t="shared" si="231"/>
        <v/>
      </c>
      <c r="Z1187" s="96" t="str">
        <f t="shared" si="229"/>
        <v>年0月</v>
      </c>
      <c r="AA1187" s="96">
        <f t="shared" si="232"/>
        <v>2000</v>
      </c>
      <c r="AB1187" s="96">
        <f t="shared" si="230"/>
        <v>2000</v>
      </c>
      <c r="AC1187" s="96"/>
      <c r="AD1187" s="96"/>
    </row>
    <row r="1188" spans="1:30" ht="18.75" customHeight="1">
      <c r="A1188" s="62"/>
      <c r="B1188" s="23" t="str">
        <f>IFERROR(VLOOKUP($A1188,②利用者名簿!$A:$D,2,0),"")</f>
        <v/>
      </c>
      <c r="C1188" s="108" t="str">
        <f>IF(D1188=0,"",IF(D1188&gt;3,①基本情報!$B$5,①基本情報!$B$5+1))</f>
        <v/>
      </c>
      <c r="D1188" s="65"/>
      <c r="E1188" s="65"/>
      <c r="F1188" s="35" t="str">
        <f t="shared" si="221"/>
        <v>//</v>
      </c>
      <c r="G1188" s="62"/>
      <c r="H1188" s="62"/>
      <c r="I1188" s="23" t="str">
        <f t="shared" si="227"/>
        <v/>
      </c>
      <c r="J1188" s="62"/>
      <c r="K1188" s="64"/>
      <c r="L1188" s="64"/>
      <c r="M1188" s="62"/>
      <c r="N1188" s="23" t="str">
        <f>IFERROR(VLOOKUP($A1188,②利用者名簿!$A:$D,3,0),"")</f>
        <v/>
      </c>
      <c r="O1188" s="39" t="str">
        <f>IFERROR(2*①基本情報!$B$12*③入力シート!I1188,"")</f>
        <v/>
      </c>
      <c r="P1188" s="39" t="str">
        <f>IFERROR(N1188*③入力シート!I1188,"")</f>
        <v/>
      </c>
      <c r="Q1188" s="23" t="str">
        <f>IFERROR(VLOOKUP($A1188,②利用者名簿!$A:$D,4,0),"")</f>
        <v/>
      </c>
      <c r="S1188" s="96">
        <f t="shared" si="228"/>
        <v>1</v>
      </c>
      <c r="T1188" s="96" t="str">
        <f t="shared" si="222"/>
        <v/>
      </c>
      <c r="U1188" s="96">
        <f t="shared" si="223"/>
        <v>0</v>
      </c>
      <c r="V1188" s="96" t="str">
        <f t="shared" si="224"/>
        <v/>
      </c>
      <c r="W1188" s="97" t="str">
        <f t="shared" si="225"/>
        <v/>
      </c>
      <c r="X1188" s="96">
        <f t="shared" si="226"/>
        <v>0</v>
      </c>
      <c r="Y1188" s="96" t="str">
        <f t="shared" si="231"/>
        <v/>
      </c>
      <c r="Z1188" s="96" t="str">
        <f t="shared" si="229"/>
        <v>年0月</v>
      </c>
      <c r="AA1188" s="96">
        <f t="shared" si="232"/>
        <v>2000</v>
      </c>
      <c r="AB1188" s="96">
        <f t="shared" si="230"/>
        <v>2000</v>
      </c>
      <c r="AC1188" s="96"/>
      <c r="AD1188" s="96"/>
    </row>
    <row r="1189" spans="1:30" ht="18.75" customHeight="1">
      <c r="A1189" s="62"/>
      <c r="B1189" s="23" t="str">
        <f>IFERROR(VLOOKUP($A1189,②利用者名簿!$A:$D,2,0),"")</f>
        <v/>
      </c>
      <c r="C1189" s="108" t="str">
        <f>IF(D1189=0,"",IF(D1189&gt;3,①基本情報!$B$5,①基本情報!$B$5+1))</f>
        <v/>
      </c>
      <c r="D1189" s="65"/>
      <c r="E1189" s="65"/>
      <c r="F1189" s="35" t="str">
        <f t="shared" si="221"/>
        <v>//</v>
      </c>
      <c r="G1189" s="62"/>
      <c r="H1189" s="62"/>
      <c r="I1189" s="23" t="str">
        <f t="shared" si="227"/>
        <v/>
      </c>
      <c r="J1189" s="62"/>
      <c r="K1189" s="64"/>
      <c r="L1189" s="64"/>
      <c r="M1189" s="62"/>
      <c r="N1189" s="23" t="str">
        <f>IFERROR(VLOOKUP($A1189,②利用者名簿!$A:$D,3,0),"")</f>
        <v/>
      </c>
      <c r="O1189" s="39" t="str">
        <f>IFERROR(2*①基本情報!$B$12*③入力シート!I1189,"")</f>
        <v/>
      </c>
      <c r="P1189" s="39" t="str">
        <f>IFERROR(N1189*③入力シート!I1189,"")</f>
        <v/>
      </c>
      <c r="Q1189" s="23" t="str">
        <f>IFERROR(VLOOKUP($A1189,②利用者名簿!$A:$D,4,0),"")</f>
        <v/>
      </c>
      <c r="S1189" s="96">
        <f t="shared" si="228"/>
        <v>1</v>
      </c>
      <c r="T1189" s="96" t="str">
        <f t="shared" si="222"/>
        <v/>
      </c>
      <c r="U1189" s="96">
        <f t="shared" si="223"/>
        <v>0</v>
      </c>
      <c r="V1189" s="96" t="str">
        <f t="shared" si="224"/>
        <v/>
      </c>
      <c r="W1189" s="97" t="str">
        <f t="shared" si="225"/>
        <v/>
      </c>
      <c r="X1189" s="96">
        <f t="shared" si="226"/>
        <v>0</v>
      </c>
      <c r="Y1189" s="96" t="str">
        <f t="shared" si="231"/>
        <v/>
      </c>
      <c r="Z1189" s="96" t="str">
        <f t="shared" si="229"/>
        <v>年0月</v>
      </c>
      <c r="AA1189" s="96">
        <f t="shared" si="232"/>
        <v>2000</v>
      </c>
      <c r="AB1189" s="96">
        <f t="shared" si="230"/>
        <v>2000</v>
      </c>
      <c r="AC1189" s="96"/>
      <c r="AD1189" s="96"/>
    </row>
    <row r="1190" spans="1:30" ht="18.75" customHeight="1">
      <c r="A1190" s="62"/>
      <c r="B1190" s="23" t="str">
        <f>IFERROR(VLOOKUP($A1190,②利用者名簿!$A:$D,2,0),"")</f>
        <v/>
      </c>
      <c r="C1190" s="108" t="str">
        <f>IF(D1190=0,"",IF(D1190&gt;3,①基本情報!$B$5,①基本情報!$B$5+1))</f>
        <v/>
      </c>
      <c r="D1190" s="65"/>
      <c r="E1190" s="65"/>
      <c r="F1190" s="35" t="str">
        <f t="shared" si="221"/>
        <v>//</v>
      </c>
      <c r="G1190" s="62"/>
      <c r="H1190" s="62"/>
      <c r="I1190" s="23" t="str">
        <f t="shared" si="227"/>
        <v/>
      </c>
      <c r="J1190" s="62"/>
      <c r="K1190" s="64"/>
      <c r="L1190" s="64"/>
      <c r="M1190" s="62"/>
      <c r="N1190" s="23" t="str">
        <f>IFERROR(VLOOKUP($A1190,②利用者名簿!$A:$D,3,0),"")</f>
        <v/>
      </c>
      <c r="O1190" s="39" t="str">
        <f>IFERROR(2*①基本情報!$B$12*③入力シート!I1190,"")</f>
        <v/>
      </c>
      <c r="P1190" s="39" t="str">
        <f>IFERROR(N1190*③入力シート!I1190,"")</f>
        <v/>
      </c>
      <c r="Q1190" s="23" t="str">
        <f>IFERROR(VLOOKUP($A1190,②利用者名簿!$A:$D,4,0),"")</f>
        <v/>
      </c>
      <c r="S1190" s="96">
        <f t="shared" si="228"/>
        <v>1</v>
      </c>
      <c r="T1190" s="96" t="str">
        <f t="shared" si="222"/>
        <v/>
      </c>
      <c r="U1190" s="96">
        <f t="shared" si="223"/>
        <v>0</v>
      </c>
      <c r="V1190" s="96" t="str">
        <f t="shared" si="224"/>
        <v/>
      </c>
      <c r="W1190" s="97" t="str">
        <f t="shared" si="225"/>
        <v/>
      </c>
      <c r="X1190" s="96">
        <f t="shared" si="226"/>
        <v>0</v>
      </c>
      <c r="Y1190" s="96" t="str">
        <f t="shared" si="231"/>
        <v/>
      </c>
      <c r="Z1190" s="96" t="str">
        <f t="shared" si="229"/>
        <v>年0月</v>
      </c>
      <c r="AA1190" s="96">
        <f t="shared" si="232"/>
        <v>2000</v>
      </c>
      <c r="AB1190" s="96">
        <f t="shared" si="230"/>
        <v>2000</v>
      </c>
      <c r="AC1190" s="96"/>
      <c r="AD1190" s="96"/>
    </row>
    <row r="1191" spans="1:30" ht="18.75" customHeight="1">
      <c r="A1191" s="62"/>
      <c r="B1191" s="23" t="str">
        <f>IFERROR(VLOOKUP($A1191,②利用者名簿!$A:$D,2,0),"")</f>
        <v/>
      </c>
      <c r="C1191" s="108" t="str">
        <f>IF(D1191=0,"",IF(D1191&gt;3,①基本情報!$B$5,①基本情報!$B$5+1))</f>
        <v/>
      </c>
      <c r="D1191" s="65"/>
      <c r="E1191" s="65"/>
      <c r="F1191" s="35" t="str">
        <f t="shared" si="221"/>
        <v>//</v>
      </c>
      <c r="G1191" s="62"/>
      <c r="H1191" s="62"/>
      <c r="I1191" s="23" t="str">
        <f t="shared" si="227"/>
        <v/>
      </c>
      <c r="J1191" s="62"/>
      <c r="K1191" s="64"/>
      <c r="L1191" s="64"/>
      <c r="M1191" s="62"/>
      <c r="N1191" s="23" t="str">
        <f>IFERROR(VLOOKUP($A1191,②利用者名簿!$A:$D,3,0),"")</f>
        <v/>
      </c>
      <c r="O1191" s="39" t="str">
        <f>IFERROR(2*①基本情報!$B$12*③入力シート!I1191,"")</f>
        <v/>
      </c>
      <c r="P1191" s="39" t="str">
        <f>IFERROR(N1191*③入力シート!I1191,"")</f>
        <v/>
      </c>
      <c r="Q1191" s="23" t="str">
        <f>IFERROR(VLOOKUP($A1191,②利用者名簿!$A:$D,4,0),"")</f>
        <v/>
      </c>
      <c r="S1191" s="96">
        <f t="shared" si="228"/>
        <v>1</v>
      </c>
      <c r="T1191" s="96" t="str">
        <f t="shared" si="222"/>
        <v/>
      </c>
      <c r="U1191" s="96">
        <f t="shared" si="223"/>
        <v>0</v>
      </c>
      <c r="V1191" s="96" t="str">
        <f t="shared" si="224"/>
        <v/>
      </c>
      <c r="W1191" s="97" t="str">
        <f t="shared" si="225"/>
        <v/>
      </c>
      <c r="X1191" s="96">
        <f t="shared" si="226"/>
        <v>0</v>
      </c>
      <c r="Y1191" s="96" t="str">
        <f t="shared" si="231"/>
        <v/>
      </c>
      <c r="Z1191" s="96" t="str">
        <f t="shared" si="229"/>
        <v>年0月</v>
      </c>
      <c r="AA1191" s="96">
        <f t="shared" si="232"/>
        <v>2000</v>
      </c>
      <c r="AB1191" s="96">
        <f t="shared" si="230"/>
        <v>2000</v>
      </c>
      <c r="AC1191" s="96"/>
      <c r="AD1191" s="96"/>
    </row>
    <row r="1192" spans="1:30" ht="18.75" customHeight="1">
      <c r="A1192" s="62"/>
      <c r="B1192" s="23" t="str">
        <f>IFERROR(VLOOKUP($A1192,②利用者名簿!$A:$D,2,0),"")</f>
        <v/>
      </c>
      <c r="C1192" s="108" t="str">
        <f>IF(D1192=0,"",IF(D1192&gt;3,①基本情報!$B$5,①基本情報!$B$5+1))</f>
        <v/>
      </c>
      <c r="D1192" s="65"/>
      <c r="E1192" s="65"/>
      <c r="F1192" s="35" t="str">
        <f t="shared" si="221"/>
        <v>//</v>
      </c>
      <c r="G1192" s="62"/>
      <c r="H1192" s="62"/>
      <c r="I1192" s="23" t="str">
        <f t="shared" si="227"/>
        <v/>
      </c>
      <c r="J1192" s="62"/>
      <c r="K1192" s="64"/>
      <c r="L1192" s="64"/>
      <c r="M1192" s="62"/>
      <c r="N1192" s="23" t="str">
        <f>IFERROR(VLOOKUP($A1192,②利用者名簿!$A:$D,3,0),"")</f>
        <v/>
      </c>
      <c r="O1192" s="39" t="str">
        <f>IFERROR(2*①基本情報!$B$12*③入力シート!I1192,"")</f>
        <v/>
      </c>
      <c r="P1192" s="39" t="str">
        <f>IFERROR(N1192*③入力シート!I1192,"")</f>
        <v/>
      </c>
      <c r="Q1192" s="23" t="str">
        <f>IFERROR(VLOOKUP($A1192,②利用者名簿!$A:$D,4,0),"")</f>
        <v/>
      </c>
      <c r="S1192" s="96">
        <f t="shared" si="228"/>
        <v>1</v>
      </c>
      <c r="T1192" s="96" t="str">
        <f t="shared" si="222"/>
        <v/>
      </c>
      <c r="U1192" s="96">
        <f t="shared" si="223"/>
        <v>0</v>
      </c>
      <c r="V1192" s="96" t="str">
        <f t="shared" si="224"/>
        <v/>
      </c>
      <c r="W1192" s="97" t="str">
        <f t="shared" si="225"/>
        <v/>
      </c>
      <c r="X1192" s="96">
        <f t="shared" si="226"/>
        <v>0</v>
      </c>
      <c r="Y1192" s="96" t="str">
        <f t="shared" si="231"/>
        <v/>
      </c>
      <c r="Z1192" s="96" t="str">
        <f t="shared" si="229"/>
        <v>年0月</v>
      </c>
      <c r="AA1192" s="96">
        <f t="shared" si="232"/>
        <v>2000</v>
      </c>
      <c r="AB1192" s="96">
        <f t="shared" si="230"/>
        <v>2000</v>
      </c>
      <c r="AC1192" s="96"/>
      <c r="AD1192" s="96"/>
    </row>
    <row r="1193" spans="1:30" ht="18.75" customHeight="1">
      <c r="A1193" s="62"/>
      <c r="B1193" s="23" t="str">
        <f>IFERROR(VLOOKUP($A1193,②利用者名簿!$A:$D,2,0),"")</f>
        <v/>
      </c>
      <c r="C1193" s="108" t="str">
        <f>IF(D1193=0,"",IF(D1193&gt;3,①基本情報!$B$5,①基本情報!$B$5+1))</f>
        <v/>
      </c>
      <c r="D1193" s="65"/>
      <c r="E1193" s="65"/>
      <c r="F1193" s="35" t="str">
        <f t="shared" ref="F1193:F1256" si="233">TEXT(CONCATENATE(C1193,"/",D1193,"/",E1193),"aaa")</f>
        <v>//</v>
      </c>
      <c r="G1193" s="62"/>
      <c r="H1193" s="62"/>
      <c r="I1193" s="23" t="str">
        <f t="shared" si="227"/>
        <v/>
      </c>
      <c r="J1193" s="62"/>
      <c r="K1193" s="64"/>
      <c r="L1193" s="64"/>
      <c r="M1193" s="62"/>
      <c r="N1193" s="23" t="str">
        <f>IFERROR(VLOOKUP($A1193,②利用者名簿!$A:$D,3,0),"")</f>
        <v/>
      </c>
      <c r="O1193" s="39" t="str">
        <f>IFERROR(2*①基本情報!$B$12*③入力シート!I1193,"")</f>
        <v/>
      </c>
      <c r="P1193" s="39" t="str">
        <f>IFERROR(N1193*③入力シート!I1193,"")</f>
        <v/>
      </c>
      <c r="Q1193" s="23" t="str">
        <f>IFERROR(VLOOKUP($A1193,②利用者名簿!$A:$D,4,0),"")</f>
        <v/>
      </c>
      <c r="S1193" s="96">
        <f t="shared" si="228"/>
        <v>1</v>
      </c>
      <c r="T1193" s="96" t="str">
        <f t="shared" si="222"/>
        <v/>
      </c>
      <c r="U1193" s="96">
        <f t="shared" si="223"/>
        <v>0</v>
      </c>
      <c r="V1193" s="96" t="str">
        <f t="shared" si="224"/>
        <v/>
      </c>
      <c r="W1193" s="97" t="str">
        <f t="shared" si="225"/>
        <v/>
      </c>
      <c r="X1193" s="96">
        <f t="shared" si="226"/>
        <v>0</v>
      </c>
      <c r="Y1193" s="96" t="str">
        <f t="shared" si="231"/>
        <v/>
      </c>
      <c r="Z1193" s="96" t="str">
        <f t="shared" si="229"/>
        <v>年0月</v>
      </c>
      <c r="AA1193" s="96">
        <f t="shared" si="232"/>
        <v>2000</v>
      </c>
      <c r="AB1193" s="96">
        <f t="shared" si="230"/>
        <v>2000</v>
      </c>
      <c r="AC1193" s="96"/>
      <c r="AD1193" s="96"/>
    </row>
    <row r="1194" spans="1:30" ht="18.75" customHeight="1">
      <c r="A1194" s="62"/>
      <c r="B1194" s="23" t="str">
        <f>IFERROR(VLOOKUP($A1194,②利用者名簿!$A:$D,2,0),"")</f>
        <v/>
      </c>
      <c r="C1194" s="108" t="str">
        <f>IF(D1194=0,"",IF(D1194&gt;3,①基本情報!$B$5,①基本情報!$B$5+1))</f>
        <v/>
      </c>
      <c r="D1194" s="65"/>
      <c r="E1194" s="65"/>
      <c r="F1194" s="35" t="str">
        <f t="shared" si="233"/>
        <v>//</v>
      </c>
      <c r="G1194" s="62"/>
      <c r="H1194" s="62"/>
      <c r="I1194" s="23" t="str">
        <f t="shared" si="227"/>
        <v/>
      </c>
      <c r="J1194" s="62"/>
      <c r="K1194" s="64"/>
      <c r="L1194" s="64"/>
      <c r="M1194" s="62"/>
      <c r="N1194" s="23" t="str">
        <f>IFERROR(VLOOKUP($A1194,②利用者名簿!$A:$D,3,0),"")</f>
        <v/>
      </c>
      <c r="O1194" s="39" t="str">
        <f>IFERROR(2*①基本情報!$B$12*③入力シート!I1194,"")</f>
        <v/>
      </c>
      <c r="P1194" s="39" t="str">
        <f>IFERROR(N1194*③入力シート!I1194,"")</f>
        <v/>
      </c>
      <c r="Q1194" s="23" t="str">
        <f>IFERROR(VLOOKUP($A1194,②利用者名簿!$A:$D,4,0),"")</f>
        <v/>
      </c>
      <c r="S1194" s="96">
        <f t="shared" si="228"/>
        <v>1</v>
      </c>
      <c r="T1194" s="96" t="str">
        <f t="shared" si="222"/>
        <v/>
      </c>
      <c r="U1194" s="96">
        <f t="shared" si="223"/>
        <v>0</v>
      </c>
      <c r="V1194" s="96" t="str">
        <f t="shared" si="224"/>
        <v/>
      </c>
      <c r="W1194" s="97" t="str">
        <f t="shared" si="225"/>
        <v/>
      </c>
      <c r="X1194" s="96">
        <f t="shared" si="226"/>
        <v>0</v>
      </c>
      <c r="Y1194" s="96" t="str">
        <f t="shared" si="231"/>
        <v/>
      </c>
      <c r="Z1194" s="96" t="str">
        <f t="shared" si="229"/>
        <v>年0月</v>
      </c>
      <c r="AA1194" s="96">
        <f t="shared" si="232"/>
        <v>2000</v>
      </c>
      <c r="AB1194" s="96">
        <f t="shared" si="230"/>
        <v>2000</v>
      </c>
      <c r="AC1194" s="96"/>
      <c r="AD1194" s="96"/>
    </row>
    <row r="1195" spans="1:30" ht="18.75" customHeight="1">
      <c r="A1195" s="62"/>
      <c r="B1195" s="23" t="str">
        <f>IFERROR(VLOOKUP($A1195,②利用者名簿!$A:$D,2,0),"")</f>
        <v/>
      </c>
      <c r="C1195" s="108" t="str">
        <f>IF(D1195=0,"",IF(D1195&gt;3,①基本情報!$B$5,①基本情報!$B$5+1))</f>
        <v/>
      </c>
      <c r="D1195" s="65"/>
      <c r="E1195" s="65"/>
      <c r="F1195" s="35" t="str">
        <f t="shared" si="233"/>
        <v>//</v>
      </c>
      <c r="G1195" s="62"/>
      <c r="H1195" s="62"/>
      <c r="I1195" s="23" t="str">
        <f t="shared" si="227"/>
        <v/>
      </c>
      <c r="J1195" s="62"/>
      <c r="K1195" s="64"/>
      <c r="L1195" s="64"/>
      <c r="M1195" s="62"/>
      <c r="N1195" s="23" t="str">
        <f>IFERROR(VLOOKUP($A1195,②利用者名簿!$A:$D,3,0),"")</f>
        <v/>
      </c>
      <c r="O1195" s="39" t="str">
        <f>IFERROR(2*①基本情報!$B$12*③入力シート!I1195,"")</f>
        <v/>
      </c>
      <c r="P1195" s="39" t="str">
        <f>IFERROR(N1195*③入力シート!I1195,"")</f>
        <v/>
      </c>
      <c r="Q1195" s="23" t="str">
        <f>IFERROR(VLOOKUP($A1195,②利用者名簿!$A:$D,4,0),"")</f>
        <v/>
      </c>
      <c r="S1195" s="96">
        <f t="shared" si="228"/>
        <v>1</v>
      </c>
      <c r="T1195" s="96" t="str">
        <f t="shared" si="222"/>
        <v/>
      </c>
      <c r="U1195" s="96">
        <f t="shared" si="223"/>
        <v>0</v>
      </c>
      <c r="V1195" s="96" t="str">
        <f t="shared" si="224"/>
        <v/>
      </c>
      <c r="W1195" s="97" t="str">
        <f t="shared" si="225"/>
        <v/>
      </c>
      <c r="X1195" s="96">
        <f t="shared" si="226"/>
        <v>0</v>
      </c>
      <c r="Y1195" s="96" t="str">
        <f t="shared" si="231"/>
        <v/>
      </c>
      <c r="Z1195" s="96" t="str">
        <f t="shared" si="229"/>
        <v>年0月</v>
      </c>
      <c r="AA1195" s="96">
        <f t="shared" si="232"/>
        <v>2000</v>
      </c>
      <c r="AB1195" s="96">
        <f t="shared" si="230"/>
        <v>2000</v>
      </c>
      <c r="AC1195" s="96"/>
      <c r="AD1195" s="96"/>
    </row>
    <row r="1196" spans="1:30" ht="18.75" customHeight="1">
      <c r="A1196" s="62"/>
      <c r="B1196" s="23" t="str">
        <f>IFERROR(VLOOKUP($A1196,②利用者名簿!$A:$D,2,0),"")</f>
        <v/>
      </c>
      <c r="C1196" s="108" t="str">
        <f>IF(D1196=0,"",IF(D1196&gt;3,①基本情報!$B$5,①基本情報!$B$5+1))</f>
        <v/>
      </c>
      <c r="D1196" s="65"/>
      <c r="E1196" s="65"/>
      <c r="F1196" s="35" t="str">
        <f t="shared" si="233"/>
        <v>//</v>
      </c>
      <c r="G1196" s="62"/>
      <c r="H1196" s="62"/>
      <c r="I1196" s="23" t="str">
        <f t="shared" si="227"/>
        <v/>
      </c>
      <c r="J1196" s="62"/>
      <c r="K1196" s="64"/>
      <c r="L1196" s="64"/>
      <c r="M1196" s="62"/>
      <c r="N1196" s="23" t="str">
        <f>IFERROR(VLOOKUP($A1196,②利用者名簿!$A:$D,3,0),"")</f>
        <v/>
      </c>
      <c r="O1196" s="39" t="str">
        <f>IFERROR(2*①基本情報!$B$12*③入力シート!I1196,"")</f>
        <v/>
      </c>
      <c r="P1196" s="39" t="str">
        <f>IFERROR(N1196*③入力シート!I1196,"")</f>
        <v/>
      </c>
      <c r="Q1196" s="23" t="str">
        <f>IFERROR(VLOOKUP($A1196,②利用者名簿!$A:$D,4,0),"")</f>
        <v/>
      </c>
      <c r="S1196" s="96">
        <f t="shared" si="228"/>
        <v>1</v>
      </c>
      <c r="T1196" s="96" t="str">
        <f t="shared" si="222"/>
        <v/>
      </c>
      <c r="U1196" s="96">
        <f t="shared" si="223"/>
        <v>0</v>
      </c>
      <c r="V1196" s="96" t="str">
        <f t="shared" si="224"/>
        <v/>
      </c>
      <c r="W1196" s="97" t="str">
        <f t="shared" si="225"/>
        <v/>
      </c>
      <c r="X1196" s="96">
        <f t="shared" si="226"/>
        <v>0</v>
      </c>
      <c r="Y1196" s="96" t="str">
        <f t="shared" si="231"/>
        <v/>
      </c>
      <c r="Z1196" s="96" t="str">
        <f t="shared" si="229"/>
        <v>年0月</v>
      </c>
      <c r="AA1196" s="96">
        <f t="shared" si="232"/>
        <v>2000</v>
      </c>
      <c r="AB1196" s="96">
        <f t="shared" si="230"/>
        <v>2000</v>
      </c>
      <c r="AC1196" s="96"/>
      <c r="AD1196" s="96"/>
    </row>
    <row r="1197" spans="1:30" ht="18.75" customHeight="1">
      <c r="A1197" s="62"/>
      <c r="B1197" s="23" t="str">
        <f>IFERROR(VLOOKUP($A1197,②利用者名簿!$A:$D,2,0),"")</f>
        <v/>
      </c>
      <c r="C1197" s="108" t="str">
        <f>IF(D1197=0,"",IF(D1197&gt;3,①基本情報!$B$5,①基本情報!$B$5+1))</f>
        <v/>
      </c>
      <c r="D1197" s="65"/>
      <c r="E1197" s="65"/>
      <c r="F1197" s="35" t="str">
        <f t="shared" si="233"/>
        <v>//</v>
      </c>
      <c r="G1197" s="62"/>
      <c r="H1197" s="62"/>
      <c r="I1197" s="23" t="str">
        <f t="shared" si="227"/>
        <v/>
      </c>
      <c r="J1197" s="62"/>
      <c r="K1197" s="64"/>
      <c r="L1197" s="64"/>
      <c r="M1197" s="62"/>
      <c r="N1197" s="23" t="str">
        <f>IFERROR(VLOOKUP($A1197,②利用者名簿!$A:$D,3,0),"")</f>
        <v/>
      </c>
      <c r="O1197" s="39" t="str">
        <f>IFERROR(2*①基本情報!$B$12*③入力シート!I1197,"")</f>
        <v/>
      </c>
      <c r="P1197" s="39" t="str">
        <f>IFERROR(N1197*③入力シート!I1197,"")</f>
        <v/>
      </c>
      <c r="Q1197" s="23" t="str">
        <f>IFERROR(VLOOKUP($A1197,②利用者名簿!$A:$D,4,0),"")</f>
        <v/>
      </c>
      <c r="S1197" s="96">
        <f t="shared" si="228"/>
        <v>1</v>
      </c>
      <c r="T1197" s="96" t="str">
        <f t="shared" si="222"/>
        <v/>
      </c>
      <c r="U1197" s="96">
        <f t="shared" si="223"/>
        <v>0</v>
      </c>
      <c r="V1197" s="96" t="str">
        <f t="shared" si="224"/>
        <v/>
      </c>
      <c r="W1197" s="97" t="str">
        <f t="shared" si="225"/>
        <v/>
      </c>
      <c r="X1197" s="96">
        <f t="shared" si="226"/>
        <v>0</v>
      </c>
      <c r="Y1197" s="96" t="str">
        <f t="shared" si="231"/>
        <v/>
      </c>
      <c r="Z1197" s="96" t="str">
        <f t="shared" si="229"/>
        <v>年0月</v>
      </c>
      <c r="AA1197" s="96">
        <f t="shared" si="232"/>
        <v>2000</v>
      </c>
      <c r="AB1197" s="96">
        <f t="shared" si="230"/>
        <v>2000</v>
      </c>
      <c r="AC1197" s="96"/>
      <c r="AD1197" s="96"/>
    </row>
    <row r="1198" spans="1:30" ht="18.75" customHeight="1">
      <c r="A1198" s="62"/>
      <c r="B1198" s="23" t="str">
        <f>IFERROR(VLOOKUP($A1198,②利用者名簿!$A:$D,2,0),"")</f>
        <v/>
      </c>
      <c r="C1198" s="108" t="str">
        <f>IF(D1198=0,"",IF(D1198&gt;3,①基本情報!$B$5,①基本情報!$B$5+1))</f>
        <v/>
      </c>
      <c r="D1198" s="65"/>
      <c r="E1198" s="65"/>
      <c r="F1198" s="35" t="str">
        <f t="shared" si="233"/>
        <v>//</v>
      </c>
      <c r="G1198" s="62"/>
      <c r="H1198" s="62"/>
      <c r="I1198" s="23" t="str">
        <f t="shared" si="227"/>
        <v/>
      </c>
      <c r="J1198" s="62"/>
      <c r="K1198" s="64"/>
      <c r="L1198" s="64"/>
      <c r="M1198" s="62"/>
      <c r="N1198" s="23" t="str">
        <f>IFERROR(VLOOKUP($A1198,②利用者名簿!$A:$D,3,0),"")</f>
        <v/>
      </c>
      <c r="O1198" s="39" t="str">
        <f>IFERROR(2*①基本情報!$B$12*③入力シート!I1198,"")</f>
        <v/>
      </c>
      <c r="P1198" s="39" t="str">
        <f>IFERROR(N1198*③入力シート!I1198,"")</f>
        <v/>
      </c>
      <c r="Q1198" s="23" t="str">
        <f>IFERROR(VLOOKUP($A1198,②利用者名簿!$A:$D,4,0),"")</f>
        <v/>
      </c>
      <c r="S1198" s="96">
        <f t="shared" si="228"/>
        <v>1</v>
      </c>
      <c r="T1198" s="96" t="str">
        <f t="shared" si="222"/>
        <v/>
      </c>
      <c r="U1198" s="96">
        <f t="shared" si="223"/>
        <v>0</v>
      </c>
      <c r="V1198" s="96" t="str">
        <f t="shared" si="224"/>
        <v/>
      </c>
      <c r="W1198" s="97" t="str">
        <f t="shared" si="225"/>
        <v/>
      </c>
      <c r="X1198" s="96">
        <f t="shared" si="226"/>
        <v>0</v>
      </c>
      <c r="Y1198" s="96" t="str">
        <f t="shared" si="231"/>
        <v/>
      </c>
      <c r="Z1198" s="96" t="str">
        <f t="shared" si="229"/>
        <v>年0月</v>
      </c>
      <c r="AA1198" s="96">
        <f t="shared" si="232"/>
        <v>2000</v>
      </c>
      <c r="AB1198" s="96">
        <f t="shared" si="230"/>
        <v>2000</v>
      </c>
      <c r="AC1198" s="96"/>
      <c r="AD1198" s="96"/>
    </row>
    <row r="1199" spans="1:30" ht="18.75" customHeight="1">
      <c r="A1199" s="62"/>
      <c r="B1199" s="23" t="str">
        <f>IFERROR(VLOOKUP($A1199,②利用者名簿!$A:$D,2,0),"")</f>
        <v/>
      </c>
      <c r="C1199" s="108" t="str">
        <f>IF(D1199=0,"",IF(D1199&gt;3,①基本情報!$B$5,①基本情報!$B$5+1))</f>
        <v/>
      </c>
      <c r="D1199" s="65"/>
      <c r="E1199" s="65"/>
      <c r="F1199" s="35" t="str">
        <f t="shared" si="233"/>
        <v>//</v>
      </c>
      <c r="G1199" s="62"/>
      <c r="H1199" s="62"/>
      <c r="I1199" s="23" t="str">
        <f t="shared" si="227"/>
        <v/>
      </c>
      <c r="J1199" s="62"/>
      <c r="K1199" s="64"/>
      <c r="L1199" s="64"/>
      <c r="M1199" s="62"/>
      <c r="N1199" s="23" t="str">
        <f>IFERROR(VLOOKUP($A1199,②利用者名簿!$A:$D,3,0),"")</f>
        <v/>
      </c>
      <c r="O1199" s="39" t="str">
        <f>IFERROR(2*①基本情報!$B$12*③入力シート!I1199,"")</f>
        <v/>
      </c>
      <c r="P1199" s="39" t="str">
        <f>IFERROR(N1199*③入力シート!I1199,"")</f>
        <v/>
      </c>
      <c r="Q1199" s="23" t="str">
        <f>IFERROR(VLOOKUP($A1199,②利用者名簿!$A:$D,4,0),"")</f>
        <v/>
      </c>
      <c r="S1199" s="96">
        <f t="shared" si="228"/>
        <v>1</v>
      </c>
      <c r="T1199" s="96" t="str">
        <f t="shared" si="222"/>
        <v/>
      </c>
      <c r="U1199" s="96">
        <f t="shared" si="223"/>
        <v>0</v>
      </c>
      <c r="V1199" s="96" t="str">
        <f t="shared" si="224"/>
        <v/>
      </c>
      <c r="W1199" s="97" t="str">
        <f t="shared" si="225"/>
        <v/>
      </c>
      <c r="X1199" s="96">
        <f t="shared" si="226"/>
        <v>0</v>
      </c>
      <c r="Y1199" s="96" t="str">
        <f t="shared" si="231"/>
        <v/>
      </c>
      <c r="Z1199" s="96" t="str">
        <f t="shared" si="229"/>
        <v>年0月</v>
      </c>
      <c r="AA1199" s="96">
        <f t="shared" si="232"/>
        <v>2000</v>
      </c>
      <c r="AB1199" s="96">
        <f t="shared" si="230"/>
        <v>2000</v>
      </c>
      <c r="AC1199" s="96"/>
      <c r="AD1199" s="96"/>
    </row>
    <row r="1200" spans="1:30" ht="18.75" customHeight="1">
      <c r="A1200" s="62"/>
      <c r="B1200" s="23" t="str">
        <f>IFERROR(VLOOKUP($A1200,②利用者名簿!$A:$D,2,0),"")</f>
        <v/>
      </c>
      <c r="C1200" s="108" t="str">
        <f>IF(D1200=0,"",IF(D1200&gt;3,①基本情報!$B$5,①基本情報!$B$5+1))</f>
        <v/>
      </c>
      <c r="D1200" s="65"/>
      <c r="E1200" s="65"/>
      <c r="F1200" s="35" t="str">
        <f t="shared" si="233"/>
        <v>//</v>
      </c>
      <c r="G1200" s="62"/>
      <c r="H1200" s="62"/>
      <c r="I1200" s="23" t="str">
        <f t="shared" si="227"/>
        <v/>
      </c>
      <c r="J1200" s="62"/>
      <c r="K1200" s="64"/>
      <c r="L1200" s="64"/>
      <c r="M1200" s="62"/>
      <c r="N1200" s="23" t="str">
        <f>IFERROR(VLOOKUP($A1200,②利用者名簿!$A:$D,3,0),"")</f>
        <v/>
      </c>
      <c r="O1200" s="39" t="str">
        <f>IFERROR(2*①基本情報!$B$12*③入力シート!I1200,"")</f>
        <v/>
      </c>
      <c r="P1200" s="39" t="str">
        <f>IFERROR(N1200*③入力シート!I1200,"")</f>
        <v/>
      </c>
      <c r="Q1200" s="23" t="str">
        <f>IFERROR(VLOOKUP($A1200,②利用者名簿!$A:$D,4,0),"")</f>
        <v/>
      </c>
      <c r="S1200" s="96">
        <f t="shared" si="228"/>
        <v>1</v>
      </c>
      <c r="T1200" s="96" t="str">
        <f t="shared" si="222"/>
        <v/>
      </c>
      <c r="U1200" s="96">
        <f t="shared" si="223"/>
        <v>0</v>
      </c>
      <c r="V1200" s="96" t="str">
        <f t="shared" si="224"/>
        <v/>
      </c>
      <c r="W1200" s="97" t="str">
        <f t="shared" si="225"/>
        <v/>
      </c>
      <c r="X1200" s="96">
        <f t="shared" si="226"/>
        <v>0</v>
      </c>
      <c r="Y1200" s="96" t="str">
        <f t="shared" si="231"/>
        <v/>
      </c>
      <c r="Z1200" s="96" t="str">
        <f t="shared" si="229"/>
        <v>年0月</v>
      </c>
      <c r="AA1200" s="96">
        <f t="shared" si="232"/>
        <v>2000</v>
      </c>
      <c r="AB1200" s="96">
        <f t="shared" si="230"/>
        <v>2000</v>
      </c>
      <c r="AC1200" s="96"/>
      <c r="AD1200" s="96"/>
    </row>
    <row r="1201" spans="1:30" ht="18.75" customHeight="1">
      <c r="A1201" s="62"/>
      <c r="B1201" s="23" t="str">
        <f>IFERROR(VLOOKUP($A1201,②利用者名簿!$A:$D,2,0),"")</f>
        <v/>
      </c>
      <c r="C1201" s="108" t="str">
        <f>IF(D1201=0,"",IF(D1201&gt;3,①基本情報!$B$5,①基本情報!$B$5+1))</f>
        <v/>
      </c>
      <c r="D1201" s="65"/>
      <c r="E1201" s="65"/>
      <c r="F1201" s="35" t="str">
        <f t="shared" si="233"/>
        <v>//</v>
      </c>
      <c r="G1201" s="62"/>
      <c r="H1201" s="62"/>
      <c r="I1201" s="23" t="str">
        <f t="shared" si="227"/>
        <v/>
      </c>
      <c r="J1201" s="62"/>
      <c r="K1201" s="64"/>
      <c r="L1201" s="64"/>
      <c r="M1201" s="62"/>
      <c r="N1201" s="23" t="str">
        <f>IFERROR(VLOOKUP($A1201,②利用者名簿!$A:$D,3,0),"")</f>
        <v/>
      </c>
      <c r="O1201" s="39" t="str">
        <f>IFERROR(2*①基本情報!$B$12*③入力シート!I1201,"")</f>
        <v/>
      </c>
      <c r="P1201" s="39" t="str">
        <f>IFERROR(N1201*③入力シート!I1201,"")</f>
        <v/>
      </c>
      <c r="Q1201" s="23" t="str">
        <f>IFERROR(VLOOKUP($A1201,②利用者名簿!$A:$D,4,0),"")</f>
        <v/>
      </c>
      <c r="S1201" s="96">
        <f t="shared" si="228"/>
        <v>1</v>
      </c>
      <c r="T1201" s="96" t="str">
        <f t="shared" si="222"/>
        <v/>
      </c>
      <c r="U1201" s="96">
        <f t="shared" si="223"/>
        <v>0</v>
      </c>
      <c r="V1201" s="96" t="str">
        <f t="shared" si="224"/>
        <v/>
      </c>
      <c r="W1201" s="97" t="str">
        <f t="shared" si="225"/>
        <v/>
      </c>
      <c r="X1201" s="96">
        <f t="shared" si="226"/>
        <v>0</v>
      </c>
      <c r="Y1201" s="96" t="str">
        <f t="shared" si="231"/>
        <v/>
      </c>
      <c r="Z1201" s="96" t="str">
        <f t="shared" si="229"/>
        <v>年0月</v>
      </c>
      <c r="AA1201" s="96">
        <f t="shared" si="232"/>
        <v>2000</v>
      </c>
      <c r="AB1201" s="96">
        <f t="shared" si="230"/>
        <v>2000</v>
      </c>
      <c r="AC1201" s="96"/>
      <c r="AD1201" s="96"/>
    </row>
    <row r="1202" spans="1:30" ht="18.75" customHeight="1">
      <c r="A1202" s="62"/>
      <c r="B1202" s="23" t="str">
        <f>IFERROR(VLOOKUP($A1202,②利用者名簿!$A:$D,2,0),"")</f>
        <v/>
      </c>
      <c r="C1202" s="108" t="str">
        <f>IF(D1202=0,"",IF(D1202&gt;3,①基本情報!$B$5,①基本情報!$B$5+1))</f>
        <v/>
      </c>
      <c r="D1202" s="65"/>
      <c r="E1202" s="65"/>
      <c r="F1202" s="35" t="str">
        <f t="shared" si="233"/>
        <v>//</v>
      </c>
      <c r="G1202" s="62"/>
      <c r="H1202" s="62"/>
      <c r="I1202" s="23" t="str">
        <f t="shared" si="227"/>
        <v/>
      </c>
      <c r="J1202" s="62"/>
      <c r="K1202" s="64"/>
      <c r="L1202" s="64"/>
      <c r="M1202" s="62"/>
      <c r="N1202" s="23" t="str">
        <f>IFERROR(VLOOKUP($A1202,②利用者名簿!$A:$D,3,0),"")</f>
        <v/>
      </c>
      <c r="O1202" s="39" t="str">
        <f>IFERROR(2*①基本情報!$B$12*③入力シート!I1202,"")</f>
        <v/>
      </c>
      <c r="P1202" s="39" t="str">
        <f>IFERROR(N1202*③入力シート!I1202,"")</f>
        <v/>
      </c>
      <c r="Q1202" s="23" t="str">
        <f>IFERROR(VLOOKUP($A1202,②利用者名簿!$A:$D,4,0),"")</f>
        <v/>
      </c>
      <c r="S1202" s="96">
        <f t="shared" si="228"/>
        <v>1</v>
      </c>
      <c r="T1202" s="96" t="str">
        <f t="shared" si="222"/>
        <v/>
      </c>
      <c r="U1202" s="96">
        <f t="shared" si="223"/>
        <v>0</v>
      </c>
      <c r="V1202" s="96" t="str">
        <f t="shared" si="224"/>
        <v/>
      </c>
      <c r="W1202" s="97" t="str">
        <f t="shared" si="225"/>
        <v/>
      </c>
      <c r="X1202" s="96">
        <f t="shared" si="226"/>
        <v>0</v>
      </c>
      <c r="Y1202" s="96" t="str">
        <f t="shared" si="231"/>
        <v/>
      </c>
      <c r="Z1202" s="96" t="str">
        <f t="shared" si="229"/>
        <v>年0月</v>
      </c>
      <c r="AA1202" s="96">
        <f t="shared" si="232"/>
        <v>2000</v>
      </c>
      <c r="AB1202" s="96">
        <f t="shared" si="230"/>
        <v>2000</v>
      </c>
      <c r="AC1202" s="96"/>
      <c r="AD1202" s="96"/>
    </row>
    <row r="1203" spans="1:30" ht="18.75" customHeight="1">
      <c r="A1203" s="62"/>
      <c r="B1203" s="23" t="str">
        <f>IFERROR(VLOOKUP($A1203,②利用者名簿!$A:$D,2,0),"")</f>
        <v/>
      </c>
      <c r="C1203" s="108" t="str">
        <f>IF(D1203=0,"",IF(D1203&gt;3,①基本情報!$B$5,①基本情報!$B$5+1))</f>
        <v/>
      </c>
      <c r="D1203" s="65"/>
      <c r="E1203" s="65"/>
      <c r="F1203" s="35" t="str">
        <f t="shared" si="233"/>
        <v>//</v>
      </c>
      <c r="G1203" s="62"/>
      <c r="H1203" s="62"/>
      <c r="I1203" s="23" t="str">
        <f t="shared" si="227"/>
        <v/>
      </c>
      <c r="J1203" s="62"/>
      <c r="K1203" s="64"/>
      <c r="L1203" s="64"/>
      <c r="M1203" s="62"/>
      <c r="N1203" s="23" t="str">
        <f>IFERROR(VLOOKUP($A1203,②利用者名簿!$A:$D,3,0),"")</f>
        <v/>
      </c>
      <c r="O1203" s="39" t="str">
        <f>IFERROR(2*①基本情報!$B$12*③入力シート!I1203,"")</f>
        <v/>
      </c>
      <c r="P1203" s="39" t="str">
        <f>IFERROR(N1203*③入力シート!I1203,"")</f>
        <v/>
      </c>
      <c r="Q1203" s="23" t="str">
        <f>IFERROR(VLOOKUP($A1203,②利用者名簿!$A:$D,4,0),"")</f>
        <v/>
      </c>
      <c r="S1203" s="96">
        <f t="shared" si="228"/>
        <v>1</v>
      </c>
      <c r="T1203" s="96" t="str">
        <f t="shared" si="222"/>
        <v/>
      </c>
      <c r="U1203" s="96">
        <f t="shared" si="223"/>
        <v>0</v>
      </c>
      <c r="V1203" s="96" t="str">
        <f t="shared" si="224"/>
        <v/>
      </c>
      <c r="W1203" s="97" t="str">
        <f t="shared" si="225"/>
        <v/>
      </c>
      <c r="X1203" s="96">
        <f t="shared" si="226"/>
        <v>0</v>
      </c>
      <c r="Y1203" s="96" t="str">
        <f t="shared" si="231"/>
        <v/>
      </c>
      <c r="Z1203" s="96" t="str">
        <f t="shared" si="229"/>
        <v>年0月</v>
      </c>
      <c r="AA1203" s="96">
        <f t="shared" si="232"/>
        <v>2000</v>
      </c>
      <c r="AB1203" s="96">
        <f t="shared" si="230"/>
        <v>2000</v>
      </c>
      <c r="AC1203" s="96"/>
      <c r="AD1203" s="96"/>
    </row>
    <row r="1204" spans="1:30" ht="18.75" customHeight="1">
      <c r="A1204" s="62"/>
      <c r="B1204" s="23" t="str">
        <f>IFERROR(VLOOKUP($A1204,②利用者名簿!$A:$D,2,0),"")</f>
        <v/>
      </c>
      <c r="C1204" s="108" t="str">
        <f>IF(D1204=0,"",IF(D1204&gt;3,①基本情報!$B$5,①基本情報!$B$5+1))</f>
        <v/>
      </c>
      <c r="D1204" s="65"/>
      <c r="E1204" s="65"/>
      <c r="F1204" s="35" t="str">
        <f t="shared" si="233"/>
        <v>//</v>
      </c>
      <c r="G1204" s="62"/>
      <c r="H1204" s="62"/>
      <c r="I1204" s="23" t="str">
        <f t="shared" si="227"/>
        <v/>
      </c>
      <c r="J1204" s="62"/>
      <c r="K1204" s="64"/>
      <c r="L1204" s="64"/>
      <c r="M1204" s="62"/>
      <c r="N1204" s="23" t="str">
        <f>IFERROR(VLOOKUP($A1204,②利用者名簿!$A:$D,3,0),"")</f>
        <v/>
      </c>
      <c r="O1204" s="39" t="str">
        <f>IFERROR(2*①基本情報!$B$12*③入力シート!I1204,"")</f>
        <v/>
      </c>
      <c r="P1204" s="39" t="str">
        <f>IFERROR(N1204*③入力シート!I1204,"")</f>
        <v/>
      </c>
      <c r="Q1204" s="23" t="str">
        <f>IFERROR(VLOOKUP($A1204,②利用者名簿!$A:$D,4,0),"")</f>
        <v/>
      </c>
      <c r="S1204" s="96">
        <f t="shared" si="228"/>
        <v>1</v>
      </c>
      <c r="T1204" s="96" t="str">
        <f t="shared" si="222"/>
        <v/>
      </c>
      <c r="U1204" s="96">
        <f t="shared" si="223"/>
        <v>0</v>
      </c>
      <c r="V1204" s="96" t="str">
        <f t="shared" si="224"/>
        <v/>
      </c>
      <c r="W1204" s="97" t="str">
        <f t="shared" si="225"/>
        <v/>
      </c>
      <c r="X1204" s="96">
        <f t="shared" si="226"/>
        <v>0</v>
      </c>
      <c r="Y1204" s="96" t="str">
        <f t="shared" si="231"/>
        <v/>
      </c>
      <c r="Z1204" s="96" t="str">
        <f t="shared" si="229"/>
        <v>年0月</v>
      </c>
      <c r="AA1204" s="96">
        <f t="shared" si="232"/>
        <v>2000</v>
      </c>
      <c r="AB1204" s="96">
        <f t="shared" si="230"/>
        <v>2000</v>
      </c>
      <c r="AC1204" s="96"/>
      <c r="AD1204" s="96"/>
    </row>
    <row r="1205" spans="1:30" ht="18.75" customHeight="1">
      <c r="A1205" s="62"/>
      <c r="B1205" s="23" t="str">
        <f>IFERROR(VLOOKUP($A1205,②利用者名簿!$A:$D,2,0),"")</f>
        <v/>
      </c>
      <c r="C1205" s="108" t="str">
        <f>IF(D1205=0,"",IF(D1205&gt;3,①基本情報!$B$5,①基本情報!$B$5+1))</f>
        <v/>
      </c>
      <c r="D1205" s="65"/>
      <c r="E1205" s="65"/>
      <c r="F1205" s="35" t="str">
        <f t="shared" si="233"/>
        <v>//</v>
      </c>
      <c r="G1205" s="62"/>
      <c r="H1205" s="62"/>
      <c r="I1205" s="23" t="str">
        <f t="shared" si="227"/>
        <v/>
      </c>
      <c r="J1205" s="62"/>
      <c r="K1205" s="64"/>
      <c r="L1205" s="64"/>
      <c r="M1205" s="62"/>
      <c r="N1205" s="23" t="str">
        <f>IFERROR(VLOOKUP($A1205,②利用者名簿!$A:$D,3,0),"")</f>
        <v/>
      </c>
      <c r="O1205" s="39" t="str">
        <f>IFERROR(2*①基本情報!$B$12*③入力シート!I1205,"")</f>
        <v/>
      </c>
      <c r="P1205" s="39" t="str">
        <f>IFERROR(N1205*③入力シート!I1205,"")</f>
        <v/>
      </c>
      <c r="Q1205" s="23" t="str">
        <f>IFERROR(VLOOKUP($A1205,②利用者名簿!$A:$D,4,0),"")</f>
        <v/>
      </c>
      <c r="S1205" s="96">
        <f t="shared" si="228"/>
        <v>1</v>
      </c>
      <c r="T1205" s="96" t="str">
        <f t="shared" si="222"/>
        <v/>
      </c>
      <c r="U1205" s="96">
        <f t="shared" si="223"/>
        <v>0</v>
      </c>
      <c r="V1205" s="96" t="str">
        <f t="shared" si="224"/>
        <v/>
      </c>
      <c r="W1205" s="97" t="str">
        <f t="shared" si="225"/>
        <v/>
      </c>
      <c r="X1205" s="96">
        <f t="shared" si="226"/>
        <v>0</v>
      </c>
      <c r="Y1205" s="96" t="str">
        <f t="shared" si="231"/>
        <v/>
      </c>
      <c r="Z1205" s="96" t="str">
        <f t="shared" si="229"/>
        <v>年0月</v>
      </c>
      <c r="AA1205" s="96">
        <f t="shared" si="232"/>
        <v>2000</v>
      </c>
      <c r="AB1205" s="96">
        <f t="shared" si="230"/>
        <v>2000</v>
      </c>
      <c r="AC1205" s="96"/>
      <c r="AD1205" s="96"/>
    </row>
    <row r="1206" spans="1:30" ht="18.75" customHeight="1">
      <c r="A1206" s="62"/>
      <c r="B1206" s="23" t="str">
        <f>IFERROR(VLOOKUP($A1206,②利用者名簿!$A:$D,2,0),"")</f>
        <v/>
      </c>
      <c r="C1206" s="108" t="str">
        <f>IF(D1206=0,"",IF(D1206&gt;3,①基本情報!$B$5,①基本情報!$B$5+1))</f>
        <v/>
      </c>
      <c r="D1206" s="65"/>
      <c r="E1206" s="65"/>
      <c r="F1206" s="35" t="str">
        <f t="shared" si="233"/>
        <v>//</v>
      </c>
      <c r="G1206" s="62"/>
      <c r="H1206" s="62"/>
      <c r="I1206" s="23" t="str">
        <f t="shared" si="227"/>
        <v/>
      </c>
      <c r="J1206" s="62"/>
      <c r="K1206" s="64"/>
      <c r="L1206" s="64"/>
      <c r="M1206" s="62"/>
      <c r="N1206" s="23" t="str">
        <f>IFERROR(VLOOKUP($A1206,②利用者名簿!$A:$D,3,0),"")</f>
        <v/>
      </c>
      <c r="O1206" s="39" t="str">
        <f>IFERROR(2*①基本情報!$B$12*③入力シート!I1206,"")</f>
        <v/>
      </c>
      <c r="P1206" s="39" t="str">
        <f>IFERROR(N1206*③入力シート!I1206,"")</f>
        <v/>
      </c>
      <c r="Q1206" s="23" t="str">
        <f>IFERROR(VLOOKUP($A1206,②利用者名簿!$A:$D,4,0),"")</f>
        <v/>
      </c>
      <c r="S1206" s="96">
        <f t="shared" si="228"/>
        <v>1</v>
      </c>
      <c r="T1206" s="96" t="str">
        <f t="shared" si="222"/>
        <v/>
      </c>
      <c r="U1206" s="96">
        <f t="shared" si="223"/>
        <v>0</v>
      </c>
      <c r="V1206" s="96" t="str">
        <f t="shared" si="224"/>
        <v/>
      </c>
      <c r="W1206" s="97" t="str">
        <f t="shared" si="225"/>
        <v/>
      </c>
      <c r="X1206" s="96">
        <f t="shared" si="226"/>
        <v>0</v>
      </c>
      <c r="Y1206" s="96" t="str">
        <f t="shared" si="231"/>
        <v/>
      </c>
      <c r="Z1206" s="96" t="str">
        <f t="shared" si="229"/>
        <v>年0月</v>
      </c>
      <c r="AA1206" s="96">
        <f t="shared" si="232"/>
        <v>2000</v>
      </c>
      <c r="AB1206" s="96">
        <f t="shared" si="230"/>
        <v>2000</v>
      </c>
      <c r="AC1206" s="96"/>
      <c r="AD1206" s="96"/>
    </row>
    <row r="1207" spans="1:30" ht="18.75" customHeight="1">
      <c r="A1207" s="62"/>
      <c r="B1207" s="23" t="str">
        <f>IFERROR(VLOOKUP($A1207,②利用者名簿!$A:$D,2,0),"")</f>
        <v/>
      </c>
      <c r="C1207" s="108" t="str">
        <f>IF(D1207=0,"",IF(D1207&gt;3,①基本情報!$B$5,①基本情報!$B$5+1))</f>
        <v/>
      </c>
      <c r="D1207" s="65"/>
      <c r="E1207" s="65"/>
      <c r="F1207" s="35" t="str">
        <f t="shared" si="233"/>
        <v>//</v>
      </c>
      <c r="G1207" s="62"/>
      <c r="H1207" s="62"/>
      <c r="I1207" s="23" t="str">
        <f t="shared" si="227"/>
        <v/>
      </c>
      <c r="J1207" s="62"/>
      <c r="K1207" s="64"/>
      <c r="L1207" s="64"/>
      <c r="M1207" s="62"/>
      <c r="N1207" s="23" t="str">
        <f>IFERROR(VLOOKUP($A1207,②利用者名簿!$A:$D,3,0),"")</f>
        <v/>
      </c>
      <c r="O1207" s="39" t="str">
        <f>IFERROR(2*①基本情報!$B$12*③入力シート!I1207,"")</f>
        <v/>
      </c>
      <c r="P1207" s="39" t="str">
        <f>IFERROR(N1207*③入力シート!I1207,"")</f>
        <v/>
      </c>
      <c r="Q1207" s="23" t="str">
        <f>IFERROR(VLOOKUP($A1207,②利用者名簿!$A:$D,4,0),"")</f>
        <v/>
      </c>
      <c r="S1207" s="96">
        <f t="shared" si="228"/>
        <v>1</v>
      </c>
      <c r="T1207" s="96" t="str">
        <f t="shared" si="222"/>
        <v/>
      </c>
      <c r="U1207" s="96">
        <f t="shared" si="223"/>
        <v>0</v>
      </c>
      <c r="V1207" s="96" t="str">
        <f t="shared" si="224"/>
        <v/>
      </c>
      <c r="W1207" s="97" t="str">
        <f t="shared" si="225"/>
        <v/>
      </c>
      <c r="X1207" s="96">
        <f t="shared" si="226"/>
        <v>0</v>
      </c>
      <c r="Y1207" s="96" t="str">
        <f t="shared" si="231"/>
        <v/>
      </c>
      <c r="Z1207" s="96" t="str">
        <f t="shared" si="229"/>
        <v>年0月</v>
      </c>
      <c r="AA1207" s="96">
        <f t="shared" si="232"/>
        <v>2000</v>
      </c>
      <c r="AB1207" s="96">
        <f t="shared" si="230"/>
        <v>2000</v>
      </c>
      <c r="AC1207" s="96"/>
      <c r="AD1207" s="96"/>
    </row>
    <row r="1208" spans="1:30" ht="18.75" customHeight="1">
      <c r="A1208" s="62"/>
      <c r="B1208" s="23" t="str">
        <f>IFERROR(VLOOKUP($A1208,②利用者名簿!$A:$D,2,0),"")</f>
        <v/>
      </c>
      <c r="C1208" s="108" t="str">
        <f>IF(D1208=0,"",IF(D1208&gt;3,①基本情報!$B$5,①基本情報!$B$5+1))</f>
        <v/>
      </c>
      <c r="D1208" s="65"/>
      <c r="E1208" s="65"/>
      <c r="F1208" s="35" t="str">
        <f t="shared" si="233"/>
        <v>//</v>
      </c>
      <c r="G1208" s="62"/>
      <c r="H1208" s="62"/>
      <c r="I1208" s="23" t="str">
        <f t="shared" si="227"/>
        <v/>
      </c>
      <c r="J1208" s="62"/>
      <c r="K1208" s="64"/>
      <c r="L1208" s="64"/>
      <c r="M1208" s="62"/>
      <c r="N1208" s="23" t="str">
        <f>IFERROR(VLOOKUP($A1208,②利用者名簿!$A:$D,3,0),"")</f>
        <v/>
      </c>
      <c r="O1208" s="39" t="str">
        <f>IFERROR(2*①基本情報!$B$12*③入力シート!I1208,"")</f>
        <v/>
      </c>
      <c r="P1208" s="39" t="str">
        <f>IFERROR(N1208*③入力シート!I1208,"")</f>
        <v/>
      </c>
      <c r="Q1208" s="23" t="str">
        <f>IFERROR(VLOOKUP($A1208,②利用者名簿!$A:$D,4,0),"")</f>
        <v/>
      </c>
      <c r="S1208" s="96">
        <f t="shared" si="228"/>
        <v>1</v>
      </c>
      <c r="T1208" s="96" t="str">
        <f t="shared" si="222"/>
        <v/>
      </c>
      <c r="U1208" s="96">
        <f t="shared" si="223"/>
        <v>0</v>
      </c>
      <c r="V1208" s="96" t="str">
        <f t="shared" si="224"/>
        <v/>
      </c>
      <c r="W1208" s="97" t="str">
        <f t="shared" si="225"/>
        <v/>
      </c>
      <c r="X1208" s="96">
        <f t="shared" si="226"/>
        <v>0</v>
      </c>
      <c r="Y1208" s="96" t="str">
        <f t="shared" si="231"/>
        <v/>
      </c>
      <c r="Z1208" s="96" t="str">
        <f t="shared" si="229"/>
        <v>年0月</v>
      </c>
      <c r="AA1208" s="96">
        <f t="shared" si="232"/>
        <v>2000</v>
      </c>
      <c r="AB1208" s="96">
        <f t="shared" si="230"/>
        <v>2000</v>
      </c>
      <c r="AC1208" s="96"/>
      <c r="AD1208" s="96"/>
    </row>
    <row r="1209" spans="1:30" ht="18.75" customHeight="1">
      <c r="A1209" s="62"/>
      <c r="B1209" s="23" t="str">
        <f>IFERROR(VLOOKUP($A1209,②利用者名簿!$A:$D,2,0),"")</f>
        <v/>
      </c>
      <c r="C1209" s="108" t="str">
        <f>IF(D1209=0,"",IF(D1209&gt;3,①基本情報!$B$5,①基本情報!$B$5+1))</f>
        <v/>
      </c>
      <c r="D1209" s="65"/>
      <c r="E1209" s="65"/>
      <c r="F1209" s="35" t="str">
        <f t="shared" si="233"/>
        <v>//</v>
      </c>
      <c r="G1209" s="62"/>
      <c r="H1209" s="62"/>
      <c r="I1209" s="23" t="str">
        <f t="shared" si="227"/>
        <v/>
      </c>
      <c r="J1209" s="62"/>
      <c r="K1209" s="64"/>
      <c r="L1209" s="64"/>
      <c r="M1209" s="62"/>
      <c r="N1209" s="23" t="str">
        <f>IFERROR(VLOOKUP($A1209,②利用者名簿!$A:$D,3,0),"")</f>
        <v/>
      </c>
      <c r="O1209" s="39" t="str">
        <f>IFERROR(2*①基本情報!$B$12*③入力シート!I1209,"")</f>
        <v/>
      </c>
      <c r="P1209" s="39" t="str">
        <f>IFERROR(N1209*③入力シート!I1209,"")</f>
        <v/>
      </c>
      <c r="Q1209" s="23" t="str">
        <f>IFERROR(VLOOKUP($A1209,②利用者名簿!$A:$D,4,0),"")</f>
        <v/>
      </c>
      <c r="S1209" s="96">
        <f t="shared" si="228"/>
        <v>1</v>
      </c>
      <c r="T1209" s="96" t="str">
        <f t="shared" si="222"/>
        <v/>
      </c>
      <c r="U1209" s="96">
        <f t="shared" si="223"/>
        <v>0</v>
      </c>
      <c r="V1209" s="96" t="str">
        <f t="shared" si="224"/>
        <v/>
      </c>
      <c r="W1209" s="97" t="str">
        <f t="shared" si="225"/>
        <v/>
      </c>
      <c r="X1209" s="96">
        <f t="shared" si="226"/>
        <v>0</v>
      </c>
      <c r="Y1209" s="96" t="str">
        <f t="shared" si="231"/>
        <v/>
      </c>
      <c r="Z1209" s="96" t="str">
        <f t="shared" si="229"/>
        <v>年0月</v>
      </c>
      <c r="AA1209" s="96">
        <f t="shared" si="232"/>
        <v>2000</v>
      </c>
      <c r="AB1209" s="96">
        <f t="shared" si="230"/>
        <v>2000</v>
      </c>
      <c r="AC1209" s="96"/>
      <c r="AD1209" s="96"/>
    </row>
    <row r="1210" spans="1:30" ht="18.75" customHeight="1">
      <c r="A1210" s="62"/>
      <c r="B1210" s="23" t="str">
        <f>IFERROR(VLOOKUP($A1210,②利用者名簿!$A:$D,2,0),"")</f>
        <v/>
      </c>
      <c r="C1210" s="108" t="str">
        <f>IF(D1210=0,"",IF(D1210&gt;3,①基本情報!$B$5,①基本情報!$B$5+1))</f>
        <v/>
      </c>
      <c r="D1210" s="65"/>
      <c r="E1210" s="65"/>
      <c r="F1210" s="35" t="str">
        <f t="shared" si="233"/>
        <v>//</v>
      </c>
      <c r="G1210" s="62"/>
      <c r="H1210" s="62"/>
      <c r="I1210" s="23" t="str">
        <f t="shared" si="227"/>
        <v/>
      </c>
      <c r="J1210" s="62"/>
      <c r="K1210" s="64"/>
      <c r="L1210" s="64"/>
      <c r="M1210" s="62"/>
      <c r="N1210" s="23" t="str">
        <f>IFERROR(VLOOKUP($A1210,②利用者名簿!$A:$D,3,0),"")</f>
        <v/>
      </c>
      <c r="O1210" s="39" t="str">
        <f>IFERROR(2*①基本情報!$B$12*③入力シート!I1210,"")</f>
        <v/>
      </c>
      <c r="P1210" s="39" t="str">
        <f>IFERROR(N1210*③入力シート!I1210,"")</f>
        <v/>
      </c>
      <c r="Q1210" s="23" t="str">
        <f>IFERROR(VLOOKUP($A1210,②利用者名簿!$A:$D,4,0),"")</f>
        <v/>
      </c>
      <c r="S1210" s="96">
        <f t="shared" si="228"/>
        <v>1</v>
      </c>
      <c r="T1210" s="96" t="str">
        <f t="shared" si="222"/>
        <v/>
      </c>
      <c r="U1210" s="96">
        <f t="shared" si="223"/>
        <v>0</v>
      </c>
      <c r="V1210" s="96" t="str">
        <f t="shared" si="224"/>
        <v/>
      </c>
      <c r="W1210" s="97" t="str">
        <f t="shared" si="225"/>
        <v/>
      </c>
      <c r="X1210" s="96">
        <f t="shared" si="226"/>
        <v>0</v>
      </c>
      <c r="Y1210" s="96" t="str">
        <f t="shared" si="231"/>
        <v/>
      </c>
      <c r="Z1210" s="96" t="str">
        <f t="shared" si="229"/>
        <v>年0月</v>
      </c>
      <c r="AA1210" s="96">
        <f t="shared" si="232"/>
        <v>2000</v>
      </c>
      <c r="AB1210" s="96">
        <f t="shared" si="230"/>
        <v>2000</v>
      </c>
      <c r="AC1210" s="96"/>
      <c r="AD1210" s="96"/>
    </row>
    <row r="1211" spans="1:30" ht="18.75" customHeight="1">
      <c r="A1211" s="62"/>
      <c r="B1211" s="23" t="str">
        <f>IFERROR(VLOOKUP($A1211,②利用者名簿!$A:$D,2,0),"")</f>
        <v/>
      </c>
      <c r="C1211" s="108" t="str">
        <f>IF(D1211=0,"",IF(D1211&gt;3,①基本情報!$B$5,①基本情報!$B$5+1))</f>
        <v/>
      </c>
      <c r="D1211" s="65"/>
      <c r="E1211" s="65"/>
      <c r="F1211" s="35" t="str">
        <f t="shared" si="233"/>
        <v>//</v>
      </c>
      <c r="G1211" s="62"/>
      <c r="H1211" s="62"/>
      <c r="I1211" s="23" t="str">
        <f t="shared" si="227"/>
        <v/>
      </c>
      <c r="J1211" s="62"/>
      <c r="K1211" s="64"/>
      <c r="L1211" s="64"/>
      <c r="M1211" s="62"/>
      <c r="N1211" s="23" t="str">
        <f>IFERROR(VLOOKUP($A1211,②利用者名簿!$A:$D,3,0),"")</f>
        <v/>
      </c>
      <c r="O1211" s="39" t="str">
        <f>IFERROR(2*①基本情報!$B$12*③入力シート!I1211,"")</f>
        <v/>
      </c>
      <c r="P1211" s="39" t="str">
        <f>IFERROR(N1211*③入力シート!I1211,"")</f>
        <v/>
      </c>
      <c r="Q1211" s="23" t="str">
        <f>IFERROR(VLOOKUP($A1211,②利用者名簿!$A:$D,4,0),"")</f>
        <v/>
      </c>
      <c r="S1211" s="96">
        <f t="shared" si="228"/>
        <v>1</v>
      </c>
      <c r="T1211" s="96" t="str">
        <f t="shared" si="222"/>
        <v/>
      </c>
      <c r="U1211" s="96">
        <f t="shared" si="223"/>
        <v>0</v>
      </c>
      <c r="V1211" s="96" t="str">
        <f t="shared" si="224"/>
        <v/>
      </c>
      <c r="W1211" s="97" t="str">
        <f t="shared" si="225"/>
        <v/>
      </c>
      <c r="X1211" s="96">
        <f t="shared" si="226"/>
        <v>0</v>
      </c>
      <c r="Y1211" s="96" t="str">
        <f t="shared" si="231"/>
        <v/>
      </c>
      <c r="Z1211" s="96" t="str">
        <f t="shared" si="229"/>
        <v>年0月</v>
      </c>
      <c r="AA1211" s="96">
        <f t="shared" si="232"/>
        <v>2000</v>
      </c>
      <c r="AB1211" s="96">
        <f t="shared" si="230"/>
        <v>2000</v>
      </c>
      <c r="AC1211" s="96"/>
      <c r="AD1211" s="96"/>
    </row>
    <row r="1212" spans="1:30" ht="18.75" customHeight="1">
      <c r="A1212" s="62"/>
      <c r="B1212" s="23" t="str">
        <f>IFERROR(VLOOKUP($A1212,②利用者名簿!$A:$D,2,0),"")</f>
        <v/>
      </c>
      <c r="C1212" s="108" t="str">
        <f>IF(D1212=0,"",IF(D1212&gt;3,①基本情報!$B$5,①基本情報!$B$5+1))</f>
        <v/>
      </c>
      <c r="D1212" s="65"/>
      <c r="E1212" s="65"/>
      <c r="F1212" s="35" t="str">
        <f t="shared" si="233"/>
        <v>//</v>
      </c>
      <c r="G1212" s="62"/>
      <c r="H1212" s="62"/>
      <c r="I1212" s="23" t="str">
        <f t="shared" si="227"/>
        <v/>
      </c>
      <c r="J1212" s="62"/>
      <c r="K1212" s="64"/>
      <c r="L1212" s="64"/>
      <c r="M1212" s="62"/>
      <c r="N1212" s="23" t="str">
        <f>IFERROR(VLOOKUP($A1212,②利用者名簿!$A:$D,3,0),"")</f>
        <v/>
      </c>
      <c r="O1212" s="39" t="str">
        <f>IFERROR(2*①基本情報!$B$12*③入力シート!I1212,"")</f>
        <v/>
      </c>
      <c r="P1212" s="39" t="str">
        <f>IFERROR(N1212*③入力シート!I1212,"")</f>
        <v/>
      </c>
      <c r="Q1212" s="23" t="str">
        <f>IFERROR(VLOOKUP($A1212,②利用者名簿!$A:$D,4,0),"")</f>
        <v/>
      </c>
      <c r="S1212" s="96">
        <f t="shared" si="228"/>
        <v>1</v>
      </c>
      <c r="T1212" s="96" t="str">
        <f t="shared" si="222"/>
        <v/>
      </c>
      <c r="U1212" s="96">
        <f t="shared" si="223"/>
        <v>0</v>
      </c>
      <c r="V1212" s="96" t="str">
        <f t="shared" si="224"/>
        <v/>
      </c>
      <c r="W1212" s="97" t="str">
        <f t="shared" si="225"/>
        <v/>
      </c>
      <c r="X1212" s="96">
        <f t="shared" si="226"/>
        <v>0</v>
      </c>
      <c r="Y1212" s="96" t="str">
        <f t="shared" si="231"/>
        <v/>
      </c>
      <c r="Z1212" s="96" t="str">
        <f t="shared" si="229"/>
        <v>年0月</v>
      </c>
      <c r="AA1212" s="96">
        <f t="shared" si="232"/>
        <v>2000</v>
      </c>
      <c r="AB1212" s="96">
        <f t="shared" si="230"/>
        <v>2000</v>
      </c>
      <c r="AC1212" s="96"/>
      <c r="AD1212" s="96"/>
    </row>
    <row r="1213" spans="1:30" ht="18.75" customHeight="1">
      <c r="A1213" s="62"/>
      <c r="B1213" s="23" t="str">
        <f>IFERROR(VLOOKUP($A1213,②利用者名簿!$A:$D,2,0),"")</f>
        <v/>
      </c>
      <c r="C1213" s="108" t="str">
        <f>IF(D1213=0,"",IF(D1213&gt;3,①基本情報!$B$5,①基本情報!$B$5+1))</f>
        <v/>
      </c>
      <c r="D1213" s="65"/>
      <c r="E1213" s="65"/>
      <c r="F1213" s="35" t="str">
        <f t="shared" si="233"/>
        <v>//</v>
      </c>
      <c r="G1213" s="62"/>
      <c r="H1213" s="62"/>
      <c r="I1213" s="23" t="str">
        <f t="shared" si="227"/>
        <v/>
      </c>
      <c r="J1213" s="62"/>
      <c r="K1213" s="64"/>
      <c r="L1213" s="64"/>
      <c r="M1213" s="62"/>
      <c r="N1213" s="23" t="str">
        <f>IFERROR(VLOOKUP($A1213,②利用者名簿!$A:$D,3,0),"")</f>
        <v/>
      </c>
      <c r="O1213" s="39" t="str">
        <f>IFERROR(2*①基本情報!$B$12*③入力シート!I1213,"")</f>
        <v/>
      </c>
      <c r="P1213" s="39" t="str">
        <f>IFERROR(N1213*③入力シート!I1213,"")</f>
        <v/>
      </c>
      <c r="Q1213" s="23" t="str">
        <f>IFERROR(VLOOKUP($A1213,②利用者名簿!$A:$D,4,0),"")</f>
        <v/>
      </c>
      <c r="S1213" s="96">
        <f t="shared" si="228"/>
        <v>1</v>
      </c>
      <c r="T1213" s="96" t="str">
        <f t="shared" si="222"/>
        <v/>
      </c>
      <c r="U1213" s="96">
        <f t="shared" si="223"/>
        <v>0</v>
      </c>
      <c r="V1213" s="96" t="str">
        <f t="shared" si="224"/>
        <v/>
      </c>
      <c r="W1213" s="97" t="str">
        <f t="shared" si="225"/>
        <v/>
      </c>
      <c r="X1213" s="96">
        <f t="shared" si="226"/>
        <v>0</v>
      </c>
      <c r="Y1213" s="96" t="str">
        <f t="shared" si="231"/>
        <v/>
      </c>
      <c r="Z1213" s="96" t="str">
        <f t="shared" si="229"/>
        <v>年0月</v>
      </c>
      <c r="AA1213" s="96">
        <f t="shared" si="232"/>
        <v>2000</v>
      </c>
      <c r="AB1213" s="96">
        <f t="shared" si="230"/>
        <v>2000</v>
      </c>
      <c r="AC1213" s="96"/>
      <c r="AD1213" s="96"/>
    </row>
    <row r="1214" spans="1:30" ht="18.75" customHeight="1">
      <c r="A1214" s="62"/>
      <c r="B1214" s="23" t="str">
        <f>IFERROR(VLOOKUP($A1214,②利用者名簿!$A:$D,2,0),"")</f>
        <v/>
      </c>
      <c r="C1214" s="108" t="str">
        <f>IF(D1214=0,"",IF(D1214&gt;3,①基本情報!$B$5,①基本情報!$B$5+1))</f>
        <v/>
      </c>
      <c r="D1214" s="65"/>
      <c r="E1214" s="65"/>
      <c r="F1214" s="35" t="str">
        <f t="shared" si="233"/>
        <v>//</v>
      </c>
      <c r="G1214" s="62"/>
      <c r="H1214" s="62"/>
      <c r="I1214" s="23" t="str">
        <f t="shared" si="227"/>
        <v/>
      </c>
      <c r="J1214" s="62"/>
      <c r="K1214" s="64"/>
      <c r="L1214" s="64"/>
      <c r="M1214" s="62"/>
      <c r="N1214" s="23" t="str">
        <f>IFERROR(VLOOKUP($A1214,②利用者名簿!$A:$D,3,0),"")</f>
        <v/>
      </c>
      <c r="O1214" s="39" t="str">
        <f>IFERROR(2*①基本情報!$B$12*③入力シート!I1214,"")</f>
        <v/>
      </c>
      <c r="P1214" s="39" t="str">
        <f>IFERROR(N1214*③入力シート!I1214,"")</f>
        <v/>
      </c>
      <c r="Q1214" s="23" t="str">
        <f>IFERROR(VLOOKUP($A1214,②利用者名簿!$A:$D,4,0),"")</f>
        <v/>
      </c>
      <c r="S1214" s="96">
        <f t="shared" si="228"/>
        <v>1</v>
      </c>
      <c r="T1214" s="96" t="str">
        <f t="shared" si="222"/>
        <v/>
      </c>
      <c r="U1214" s="96">
        <f t="shared" si="223"/>
        <v>0</v>
      </c>
      <c r="V1214" s="96" t="str">
        <f t="shared" si="224"/>
        <v/>
      </c>
      <c r="W1214" s="97" t="str">
        <f t="shared" si="225"/>
        <v/>
      </c>
      <c r="X1214" s="96">
        <f t="shared" si="226"/>
        <v>0</v>
      </c>
      <c r="Y1214" s="96" t="str">
        <f t="shared" si="231"/>
        <v/>
      </c>
      <c r="Z1214" s="96" t="str">
        <f t="shared" si="229"/>
        <v>年0月</v>
      </c>
      <c r="AA1214" s="96">
        <f t="shared" si="232"/>
        <v>2000</v>
      </c>
      <c r="AB1214" s="96">
        <f t="shared" si="230"/>
        <v>2000</v>
      </c>
      <c r="AC1214" s="96"/>
      <c r="AD1214" s="96"/>
    </row>
    <row r="1215" spans="1:30" ht="18.75" customHeight="1">
      <c r="A1215" s="62"/>
      <c r="B1215" s="23" t="str">
        <f>IFERROR(VLOOKUP($A1215,②利用者名簿!$A:$D,2,0),"")</f>
        <v/>
      </c>
      <c r="C1215" s="108" t="str">
        <f>IF(D1215=0,"",IF(D1215&gt;3,①基本情報!$B$5,①基本情報!$B$5+1))</f>
        <v/>
      </c>
      <c r="D1215" s="65"/>
      <c r="E1215" s="65"/>
      <c r="F1215" s="35" t="str">
        <f t="shared" si="233"/>
        <v>//</v>
      </c>
      <c r="G1215" s="62"/>
      <c r="H1215" s="62"/>
      <c r="I1215" s="23" t="str">
        <f t="shared" si="227"/>
        <v/>
      </c>
      <c r="J1215" s="62"/>
      <c r="K1215" s="64"/>
      <c r="L1215" s="64"/>
      <c r="M1215" s="62"/>
      <c r="N1215" s="23" t="str">
        <f>IFERROR(VLOOKUP($A1215,②利用者名簿!$A:$D,3,0),"")</f>
        <v/>
      </c>
      <c r="O1215" s="39" t="str">
        <f>IFERROR(2*①基本情報!$B$12*③入力シート!I1215,"")</f>
        <v/>
      </c>
      <c r="P1215" s="39" t="str">
        <f>IFERROR(N1215*③入力シート!I1215,"")</f>
        <v/>
      </c>
      <c r="Q1215" s="23" t="str">
        <f>IFERROR(VLOOKUP($A1215,②利用者名簿!$A:$D,4,0),"")</f>
        <v/>
      </c>
      <c r="S1215" s="96">
        <f t="shared" si="228"/>
        <v>1</v>
      </c>
      <c r="T1215" s="96" t="str">
        <f t="shared" si="222"/>
        <v/>
      </c>
      <c r="U1215" s="96">
        <f t="shared" si="223"/>
        <v>0</v>
      </c>
      <c r="V1215" s="96" t="str">
        <f t="shared" si="224"/>
        <v/>
      </c>
      <c r="W1215" s="97" t="str">
        <f t="shared" si="225"/>
        <v/>
      </c>
      <c r="X1215" s="96">
        <f t="shared" si="226"/>
        <v>0</v>
      </c>
      <c r="Y1215" s="96" t="str">
        <f t="shared" si="231"/>
        <v/>
      </c>
      <c r="Z1215" s="96" t="str">
        <f t="shared" si="229"/>
        <v>年0月</v>
      </c>
      <c r="AA1215" s="96">
        <f t="shared" si="232"/>
        <v>2000</v>
      </c>
      <c r="AB1215" s="96">
        <f t="shared" si="230"/>
        <v>2000</v>
      </c>
      <c r="AC1215" s="96"/>
      <c r="AD1215" s="96"/>
    </row>
    <row r="1216" spans="1:30" ht="18.75" customHeight="1">
      <c r="A1216" s="62"/>
      <c r="B1216" s="23" t="str">
        <f>IFERROR(VLOOKUP($A1216,②利用者名簿!$A:$D,2,0),"")</f>
        <v/>
      </c>
      <c r="C1216" s="108" t="str">
        <f>IF(D1216=0,"",IF(D1216&gt;3,①基本情報!$B$5,①基本情報!$B$5+1))</f>
        <v/>
      </c>
      <c r="D1216" s="65"/>
      <c r="E1216" s="65"/>
      <c r="F1216" s="35" t="str">
        <f t="shared" si="233"/>
        <v>//</v>
      </c>
      <c r="G1216" s="62"/>
      <c r="H1216" s="62"/>
      <c r="I1216" s="23" t="str">
        <f t="shared" si="227"/>
        <v/>
      </c>
      <c r="J1216" s="62"/>
      <c r="K1216" s="64"/>
      <c r="L1216" s="64"/>
      <c r="M1216" s="62"/>
      <c r="N1216" s="23" t="str">
        <f>IFERROR(VLOOKUP($A1216,②利用者名簿!$A:$D,3,0),"")</f>
        <v/>
      </c>
      <c r="O1216" s="39" t="str">
        <f>IFERROR(2*①基本情報!$B$12*③入力シート!I1216,"")</f>
        <v/>
      </c>
      <c r="P1216" s="39" t="str">
        <f>IFERROR(N1216*③入力シート!I1216,"")</f>
        <v/>
      </c>
      <c r="Q1216" s="23" t="str">
        <f>IFERROR(VLOOKUP($A1216,②利用者名簿!$A:$D,4,0),"")</f>
        <v/>
      </c>
      <c r="S1216" s="96">
        <f t="shared" si="228"/>
        <v>1</v>
      </c>
      <c r="T1216" s="96" t="str">
        <f t="shared" si="222"/>
        <v/>
      </c>
      <c r="U1216" s="96">
        <f t="shared" si="223"/>
        <v>0</v>
      </c>
      <c r="V1216" s="96" t="str">
        <f t="shared" si="224"/>
        <v/>
      </c>
      <c r="W1216" s="97" t="str">
        <f t="shared" si="225"/>
        <v/>
      </c>
      <c r="X1216" s="96">
        <f t="shared" si="226"/>
        <v>0</v>
      </c>
      <c r="Y1216" s="96" t="str">
        <f t="shared" si="231"/>
        <v/>
      </c>
      <c r="Z1216" s="96" t="str">
        <f t="shared" si="229"/>
        <v>年0月</v>
      </c>
      <c r="AA1216" s="96">
        <f t="shared" si="232"/>
        <v>2000</v>
      </c>
      <c r="AB1216" s="96">
        <f t="shared" si="230"/>
        <v>2000</v>
      </c>
      <c r="AC1216" s="96"/>
      <c r="AD1216" s="96"/>
    </row>
    <row r="1217" spans="1:30" ht="18.75" customHeight="1">
      <c r="A1217" s="62"/>
      <c r="B1217" s="23" t="str">
        <f>IFERROR(VLOOKUP($A1217,②利用者名簿!$A:$D,2,0),"")</f>
        <v/>
      </c>
      <c r="C1217" s="108" t="str">
        <f>IF(D1217=0,"",IF(D1217&gt;3,①基本情報!$B$5,①基本情報!$B$5+1))</f>
        <v/>
      </c>
      <c r="D1217" s="65"/>
      <c r="E1217" s="65"/>
      <c r="F1217" s="35" t="str">
        <f t="shared" si="233"/>
        <v>//</v>
      </c>
      <c r="G1217" s="62"/>
      <c r="H1217" s="62"/>
      <c r="I1217" s="23" t="str">
        <f t="shared" si="227"/>
        <v/>
      </c>
      <c r="J1217" s="62"/>
      <c r="K1217" s="64"/>
      <c r="L1217" s="64"/>
      <c r="M1217" s="62"/>
      <c r="N1217" s="23" t="str">
        <f>IFERROR(VLOOKUP($A1217,②利用者名簿!$A:$D,3,0),"")</f>
        <v/>
      </c>
      <c r="O1217" s="39" t="str">
        <f>IFERROR(2*①基本情報!$B$12*③入力シート!I1217,"")</f>
        <v/>
      </c>
      <c r="P1217" s="39" t="str">
        <f>IFERROR(N1217*③入力シート!I1217,"")</f>
        <v/>
      </c>
      <c r="Q1217" s="23" t="str">
        <f>IFERROR(VLOOKUP($A1217,②利用者名簿!$A:$D,4,0),"")</f>
        <v/>
      </c>
      <c r="S1217" s="96">
        <f t="shared" si="228"/>
        <v>1</v>
      </c>
      <c r="T1217" s="96" t="str">
        <f t="shared" si="222"/>
        <v/>
      </c>
      <c r="U1217" s="96">
        <f t="shared" si="223"/>
        <v>0</v>
      </c>
      <c r="V1217" s="96" t="str">
        <f t="shared" si="224"/>
        <v/>
      </c>
      <c r="W1217" s="97" t="str">
        <f t="shared" si="225"/>
        <v/>
      </c>
      <c r="X1217" s="96">
        <f t="shared" si="226"/>
        <v>0</v>
      </c>
      <c r="Y1217" s="96" t="str">
        <f t="shared" si="231"/>
        <v/>
      </c>
      <c r="Z1217" s="96" t="str">
        <f t="shared" si="229"/>
        <v>年0月</v>
      </c>
      <c r="AA1217" s="96">
        <f t="shared" si="232"/>
        <v>2000</v>
      </c>
      <c r="AB1217" s="96">
        <f t="shared" si="230"/>
        <v>2000</v>
      </c>
      <c r="AC1217" s="96"/>
      <c r="AD1217" s="96"/>
    </row>
    <row r="1218" spans="1:30" ht="18.75" customHeight="1">
      <c r="A1218" s="62"/>
      <c r="B1218" s="23" t="str">
        <f>IFERROR(VLOOKUP($A1218,②利用者名簿!$A:$D,2,0),"")</f>
        <v/>
      </c>
      <c r="C1218" s="108" t="str">
        <f>IF(D1218=0,"",IF(D1218&gt;3,①基本情報!$B$5,①基本情報!$B$5+1))</f>
        <v/>
      </c>
      <c r="D1218" s="65"/>
      <c r="E1218" s="65"/>
      <c r="F1218" s="35" t="str">
        <f t="shared" si="233"/>
        <v>//</v>
      </c>
      <c r="G1218" s="62"/>
      <c r="H1218" s="62"/>
      <c r="I1218" s="23" t="str">
        <f t="shared" si="227"/>
        <v/>
      </c>
      <c r="J1218" s="62"/>
      <c r="K1218" s="64"/>
      <c r="L1218" s="64"/>
      <c r="M1218" s="62"/>
      <c r="N1218" s="23" t="str">
        <f>IFERROR(VLOOKUP($A1218,②利用者名簿!$A:$D,3,0),"")</f>
        <v/>
      </c>
      <c r="O1218" s="39" t="str">
        <f>IFERROR(2*①基本情報!$B$12*③入力シート!I1218,"")</f>
        <v/>
      </c>
      <c r="P1218" s="39" t="str">
        <f>IFERROR(N1218*③入力シート!I1218,"")</f>
        <v/>
      </c>
      <c r="Q1218" s="23" t="str">
        <f>IFERROR(VLOOKUP($A1218,②利用者名簿!$A:$D,4,0),"")</f>
        <v/>
      </c>
      <c r="S1218" s="96">
        <f t="shared" si="228"/>
        <v>1</v>
      </c>
      <c r="T1218" s="96" t="str">
        <f t="shared" si="222"/>
        <v/>
      </c>
      <c r="U1218" s="96">
        <f t="shared" si="223"/>
        <v>0</v>
      </c>
      <c r="V1218" s="96" t="str">
        <f t="shared" si="224"/>
        <v/>
      </c>
      <c r="W1218" s="97" t="str">
        <f t="shared" si="225"/>
        <v/>
      </c>
      <c r="X1218" s="96">
        <f t="shared" si="226"/>
        <v>0</v>
      </c>
      <c r="Y1218" s="96" t="str">
        <f t="shared" si="231"/>
        <v/>
      </c>
      <c r="Z1218" s="96" t="str">
        <f t="shared" si="229"/>
        <v>年0月</v>
      </c>
      <c r="AA1218" s="96">
        <f t="shared" si="232"/>
        <v>2000</v>
      </c>
      <c r="AB1218" s="96">
        <f t="shared" si="230"/>
        <v>2000</v>
      </c>
      <c r="AC1218" s="96"/>
      <c r="AD1218" s="96"/>
    </row>
    <row r="1219" spans="1:30" ht="18.75" customHeight="1">
      <c r="A1219" s="62"/>
      <c r="B1219" s="23" t="str">
        <f>IFERROR(VLOOKUP($A1219,②利用者名簿!$A:$D,2,0),"")</f>
        <v/>
      </c>
      <c r="C1219" s="108" t="str">
        <f>IF(D1219=0,"",IF(D1219&gt;3,①基本情報!$B$5,①基本情報!$B$5+1))</f>
        <v/>
      </c>
      <c r="D1219" s="65"/>
      <c r="E1219" s="65"/>
      <c r="F1219" s="35" t="str">
        <f t="shared" si="233"/>
        <v>//</v>
      </c>
      <c r="G1219" s="62"/>
      <c r="H1219" s="62"/>
      <c r="I1219" s="23" t="str">
        <f t="shared" si="227"/>
        <v/>
      </c>
      <c r="J1219" s="62"/>
      <c r="K1219" s="64"/>
      <c r="L1219" s="64"/>
      <c r="M1219" s="62"/>
      <c r="N1219" s="23" t="str">
        <f>IFERROR(VLOOKUP($A1219,②利用者名簿!$A:$D,3,0),"")</f>
        <v/>
      </c>
      <c r="O1219" s="39" t="str">
        <f>IFERROR(2*①基本情報!$B$12*③入力シート!I1219,"")</f>
        <v/>
      </c>
      <c r="P1219" s="39" t="str">
        <f>IFERROR(N1219*③入力シート!I1219,"")</f>
        <v/>
      </c>
      <c r="Q1219" s="23" t="str">
        <f>IFERROR(VLOOKUP($A1219,②利用者名簿!$A:$D,4,0),"")</f>
        <v/>
      </c>
      <c r="S1219" s="96">
        <f t="shared" si="228"/>
        <v>1</v>
      </c>
      <c r="T1219" s="96" t="str">
        <f t="shared" si="222"/>
        <v/>
      </c>
      <c r="U1219" s="96">
        <f t="shared" si="223"/>
        <v>0</v>
      </c>
      <c r="V1219" s="96" t="str">
        <f t="shared" si="224"/>
        <v/>
      </c>
      <c r="W1219" s="97" t="str">
        <f t="shared" si="225"/>
        <v/>
      </c>
      <c r="X1219" s="96">
        <f t="shared" si="226"/>
        <v>0</v>
      </c>
      <c r="Y1219" s="96" t="str">
        <f t="shared" si="231"/>
        <v/>
      </c>
      <c r="Z1219" s="96" t="str">
        <f t="shared" si="229"/>
        <v>年0月</v>
      </c>
      <c r="AA1219" s="96">
        <f t="shared" si="232"/>
        <v>2000</v>
      </c>
      <c r="AB1219" s="96">
        <f t="shared" si="230"/>
        <v>2000</v>
      </c>
      <c r="AC1219" s="96"/>
      <c r="AD1219" s="96"/>
    </row>
    <row r="1220" spans="1:30" ht="18.75" customHeight="1">
      <c r="A1220" s="62"/>
      <c r="B1220" s="23" t="str">
        <f>IFERROR(VLOOKUP($A1220,②利用者名簿!$A:$D,2,0),"")</f>
        <v/>
      </c>
      <c r="C1220" s="108" t="str">
        <f>IF(D1220=0,"",IF(D1220&gt;3,①基本情報!$B$5,①基本情報!$B$5+1))</f>
        <v/>
      </c>
      <c r="D1220" s="65"/>
      <c r="E1220" s="65"/>
      <c r="F1220" s="35" t="str">
        <f t="shared" si="233"/>
        <v>//</v>
      </c>
      <c r="G1220" s="62"/>
      <c r="H1220" s="62"/>
      <c r="I1220" s="23" t="str">
        <f t="shared" si="227"/>
        <v/>
      </c>
      <c r="J1220" s="62"/>
      <c r="K1220" s="64"/>
      <c r="L1220" s="64"/>
      <c r="M1220" s="62"/>
      <c r="N1220" s="23" t="str">
        <f>IFERROR(VLOOKUP($A1220,②利用者名簿!$A:$D,3,0),"")</f>
        <v/>
      </c>
      <c r="O1220" s="39" t="str">
        <f>IFERROR(2*①基本情報!$B$12*③入力シート!I1220,"")</f>
        <v/>
      </c>
      <c r="P1220" s="39" t="str">
        <f>IFERROR(N1220*③入力シート!I1220,"")</f>
        <v/>
      </c>
      <c r="Q1220" s="23" t="str">
        <f>IFERROR(VLOOKUP($A1220,②利用者名簿!$A:$D,4,0),"")</f>
        <v/>
      </c>
      <c r="S1220" s="96">
        <f t="shared" si="228"/>
        <v>1</v>
      </c>
      <c r="T1220" s="96" t="str">
        <f t="shared" si="222"/>
        <v/>
      </c>
      <c r="U1220" s="96">
        <f t="shared" si="223"/>
        <v>0</v>
      </c>
      <c r="V1220" s="96" t="str">
        <f t="shared" si="224"/>
        <v/>
      </c>
      <c r="W1220" s="97" t="str">
        <f t="shared" si="225"/>
        <v/>
      </c>
      <c r="X1220" s="96">
        <f t="shared" si="226"/>
        <v>0</v>
      </c>
      <c r="Y1220" s="96" t="str">
        <f t="shared" si="231"/>
        <v/>
      </c>
      <c r="Z1220" s="96" t="str">
        <f t="shared" si="229"/>
        <v>年0月</v>
      </c>
      <c r="AA1220" s="96">
        <f t="shared" si="232"/>
        <v>2000</v>
      </c>
      <c r="AB1220" s="96">
        <f t="shared" si="230"/>
        <v>2000</v>
      </c>
      <c r="AC1220" s="96"/>
      <c r="AD1220" s="96"/>
    </row>
    <row r="1221" spans="1:30" ht="18.75" customHeight="1">
      <c r="A1221" s="62"/>
      <c r="B1221" s="23" t="str">
        <f>IFERROR(VLOOKUP($A1221,②利用者名簿!$A:$D,2,0),"")</f>
        <v/>
      </c>
      <c r="C1221" s="108" t="str">
        <f>IF(D1221=0,"",IF(D1221&gt;3,①基本情報!$B$5,①基本情報!$B$5+1))</f>
        <v/>
      </c>
      <c r="D1221" s="65"/>
      <c r="E1221" s="65"/>
      <c r="F1221" s="35" t="str">
        <f t="shared" si="233"/>
        <v>//</v>
      </c>
      <c r="G1221" s="62"/>
      <c r="H1221" s="62"/>
      <c r="I1221" s="23" t="str">
        <f t="shared" si="227"/>
        <v/>
      </c>
      <c r="J1221" s="62"/>
      <c r="K1221" s="64"/>
      <c r="L1221" s="64"/>
      <c r="M1221" s="62"/>
      <c r="N1221" s="23" t="str">
        <f>IFERROR(VLOOKUP($A1221,②利用者名簿!$A:$D,3,0),"")</f>
        <v/>
      </c>
      <c r="O1221" s="39" t="str">
        <f>IFERROR(2*①基本情報!$B$12*③入力シート!I1221,"")</f>
        <v/>
      </c>
      <c r="P1221" s="39" t="str">
        <f>IFERROR(N1221*③入力シート!I1221,"")</f>
        <v/>
      </c>
      <c r="Q1221" s="23" t="str">
        <f>IFERROR(VLOOKUP($A1221,②利用者名簿!$A:$D,4,0),"")</f>
        <v/>
      </c>
      <c r="S1221" s="96">
        <f t="shared" si="228"/>
        <v>1</v>
      </c>
      <c r="T1221" s="96" t="str">
        <f t="shared" ref="T1221:T1284" si="234">IF(D1221=0,"",(A1221*1000000+C1221*100+D1221))</f>
        <v/>
      </c>
      <c r="U1221" s="96">
        <f t="shared" ref="U1221:U1284" si="235">A1221</f>
        <v>0</v>
      </c>
      <c r="V1221" s="96" t="str">
        <f t="shared" ref="V1221:V1284" si="236">B1221</f>
        <v/>
      </c>
      <c r="W1221" s="97" t="str">
        <f t="shared" ref="W1221:W1284" si="237">C1221</f>
        <v/>
      </c>
      <c r="X1221" s="96">
        <f t="shared" ref="X1221:X1284" si="238">D1221</f>
        <v>0</v>
      </c>
      <c r="Y1221" s="96" t="str">
        <f t="shared" si="231"/>
        <v/>
      </c>
      <c r="Z1221" s="96" t="str">
        <f t="shared" si="229"/>
        <v>年0月</v>
      </c>
      <c r="AA1221" s="96">
        <f t="shared" si="232"/>
        <v>2000</v>
      </c>
      <c r="AB1221" s="96">
        <f t="shared" si="230"/>
        <v>2000</v>
      </c>
      <c r="AC1221" s="96"/>
      <c r="AD1221" s="96"/>
    </row>
    <row r="1222" spans="1:30" ht="18.75" customHeight="1">
      <c r="A1222" s="62"/>
      <c r="B1222" s="23" t="str">
        <f>IFERROR(VLOOKUP($A1222,②利用者名簿!$A:$D,2,0),"")</f>
        <v/>
      </c>
      <c r="C1222" s="108" t="str">
        <f>IF(D1222=0,"",IF(D1222&gt;3,①基本情報!$B$5,①基本情報!$B$5+1))</f>
        <v/>
      </c>
      <c r="D1222" s="65"/>
      <c r="E1222" s="65"/>
      <c r="F1222" s="35" t="str">
        <f t="shared" si="233"/>
        <v>//</v>
      </c>
      <c r="G1222" s="62"/>
      <c r="H1222" s="62"/>
      <c r="I1222" s="23" t="str">
        <f t="shared" ref="I1222:I1285" si="239">IFERROR(MROUND((ROUNDDOWN($H1222,-2)-ROUNDDOWN($G1222,-2))/100+(RIGHT($H1222,2)-RIGHT($G1222,2))/60,0.5),"")</f>
        <v/>
      </c>
      <c r="J1222" s="62"/>
      <c r="K1222" s="64"/>
      <c r="L1222" s="64"/>
      <c r="M1222" s="62"/>
      <c r="N1222" s="23" t="str">
        <f>IFERROR(VLOOKUP($A1222,②利用者名簿!$A:$D,3,0),"")</f>
        <v/>
      </c>
      <c r="O1222" s="39" t="str">
        <f>IFERROR(2*①基本情報!$B$12*③入力シート!I1222,"")</f>
        <v/>
      </c>
      <c r="P1222" s="39" t="str">
        <f>IFERROR(N1222*③入力シート!I1222,"")</f>
        <v/>
      </c>
      <c r="Q1222" s="23" t="str">
        <f>IFERROR(VLOOKUP($A1222,②利用者名簿!$A:$D,4,0),"")</f>
        <v/>
      </c>
      <c r="S1222" s="96">
        <f t="shared" ref="S1222:S1285" si="240">IF(U1222=0,S1221,IF(T1222=T1221,S1221,S1221+1))</f>
        <v>1</v>
      </c>
      <c r="T1222" s="96" t="str">
        <f t="shared" si="234"/>
        <v/>
      </c>
      <c r="U1222" s="96">
        <f t="shared" si="235"/>
        <v>0</v>
      </c>
      <c r="V1222" s="96" t="str">
        <f t="shared" si="236"/>
        <v/>
      </c>
      <c r="W1222" s="97" t="str">
        <f t="shared" si="237"/>
        <v/>
      </c>
      <c r="X1222" s="96">
        <f t="shared" si="238"/>
        <v>0</v>
      </c>
      <c r="Y1222" s="96" t="str">
        <f t="shared" si="231"/>
        <v/>
      </c>
      <c r="Z1222" s="96" t="str">
        <f t="shared" ref="Z1222:Z1285" si="241">IF(W1222=0,"",W1222&amp;"年"&amp;X1222&amp;"月")</f>
        <v>年0月</v>
      </c>
      <c r="AA1222" s="96">
        <f t="shared" si="232"/>
        <v>2000</v>
      </c>
      <c r="AB1222" s="96">
        <f t="shared" ref="AB1222:AB1285" si="242">U1222*100+AA1222</f>
        <v>2000</v>
      </c>
      <c r="AC1222" s="96"/>
      <c r="AD1222" s="96"/>
    </row>
    <row r="1223" spans="1:30" ht="18.75" customHeight="1">
      <c r="A1223" s="62"/>
      <c r="B1223" s="23" t="str">
        <f>IFERROR(VLOOKUP($A1223,②利用者名簿!$A:$D,2,0),"")</f>
        <v/>
      </c>
      <c r="C1223" s="108" t="str">
        <f>IF(D1223=0,"",IF(D1223&gt;3,①基本情報!$B$5,①基本情報!$B$5+1))</f>
        <v/>
      </c>
      <c r="D1223" s="65"/>
      <c r="E1223" s="65"/>
      <c r="F1223" s="35" t="str">
        <f t="shared" si="233"/>
        <v>//</v>
      </c>
      <c r="G1223" s="62"/>
      <c r="H1223" s="62"/>
      <c r="I1223" s="23" t="str">
        <f t="shared" si="239"/>
        <v/>
      </c>
      <c r="J1223" s="62"/>
      <c r="K1223" s="64"/>
      <c r="L1223" s="64"/>
      <c r="M1223" s="62"/>
      <c r="N1223" s="23" t="str">
        <f>IFERROR(VLOOKUP($A1223,②利用者名簿!$A:$D,3,0),"")</f>
        <v/>
      </c>
      <c r="O1223" s="39" t="str">
        <f>IFERROR(2*①基本情報!$B$12*③入力シート!I1223,"")</f>
        <v/>
      </c>
      <c r="P1223" s="39" t="str">
        <f>IFERROR(N1223*③入力シート!I1223,"")</f>
        <v/>
      </c>
      <c r="Q1223" s="23" t="str">
        <f>IFERROR(VLOOKUP($A1223,②利用者名簿!$A:$D,4,0),"")</f>
        <v/>
      </c>
      <c r="S1223" s="96">
        <f t="shared" si="240"/>
        <v>1</v>
      </c>
      <c r="T1223" s="96" t="str">
        <f t="shared" si="234"/>
        <v/>
      </c>
      <c r="U1223" s="96">
        <f t="shared" si="235"/>
        <v>0</v>
      </c>
      <c r="V1223" s="96" t="str">
        <f t="shared" si="236"/>
        <v/>
      </c>
      <c r="W1223" s="97" t="str">
        <f t="shared" si="237"/>
        <v/>
      </c>
      <c r="X1223" s="96">
        <f t="shared" si="238"/>
        <v>0</v>
      </c>
      <c r="Y1223" s="96" t="str">
        <f t="shared" si="231"/>
        <v/>
      </c>
      <c r="Z1223" s="96" t="str">
        <f t="shared" si="241"/>
        <v>年0月</v>
      </c>
      <c r="AA1223" s="96">
        <f t="shared" si="232"/>
        <v>2000</v>
      </c>
      <c r="AB1223" s="96">
        <f t="shared" si="242"/>
        <v>2000</v>
      </c>
      <c r="AC1223" s="96"/>
      <c r="AD1223" s="96"/>
    </row>
    <row r="1224" spans="1:30" ht="18.75" customHeight="1">
      <c r="A1224" s="62"/>
      <c r="B1224" s="23" t="str">
        <f>IFERROR(VLOOKUP($A1224,②利用者名簿!$A:$D,2,0),"")</f>
        <v/>
      </c>
      <c r="C1224" s="108" t="str">
        <f>IF(D1224=0,"",IF(D1224&gt;3,①基本情報!$B$5,①基本情報!$B$5+1))</f>
        <v/>
      </c>
      <c r="D1224" s="65"/>
      <c r="E1224" s="65"/>
      <c r="F1224" s="35" t="str">
        <f t="shared" si="233"/>
        <v>//</v>
      </c>
      <c r="G1224" s="62"/>
      <c r="H1224" s="62"/>
      <c r="I1224" s="23" t="str">
        <f t="shared" si="239"/>
        <v/>
      </c>
      <c r="J1224" s="62"/>
      <c r="K1224" s="64"/>
      <c r="L1224" s="64"/>
      <c r="M1224" s="62"/>
      <c r="N1224" s="23" t="str">
        <f>IFERROR(VLOOKUP($A1224,②利用者名簿!$A:$D,3,0),"")</f>
        <v/>
      </c>
      <c r="O1224" s="39" t="str">
        <f>IFERROR(2*①基本情報!$B$12*③入力シート!I1224,"")</f>
        <v/>
      </c>
      <c r="P1224" s="39" t="str">
        <f>IFERROR(N1224*③入力シート!I1224,"")</f>
        <v/>
      </c>
      <c r="Q1224" s="23" t="str">
        <f>IFERROR(VLOOKUP($A1224,②利用者名簿!$A:$D,4,0),"")</f>
        <v/>
      </c>
      <c r="S1224" s="96">
        <f t="shared" si="240"/>
        <v>1</v>
      </c>
      <c r="T1224" s="96" t="str">
        <f t="shared" si="234"/>
        <v/>
      </c>
      <c r="U1224" s="96">
        <f t="shared" si="235"/>
        <v>0</v>
      </c>
      <c r="V1224" s="96" t="str">
        <f t="shared" si="236"/>
        <v/>
      </c>
      <c r="W1224" s="97" t="str">
        <f t="shared" si="237"/>
        <v/>
      </c>
      <c r="X1224" s="96">
        <f t="shared" si="238"/>
        <v>0</v>
      </c>
      <c r="Y1224" s="96" t="str">
        <f t="shared" si="231"/>
        <v/>
      </c>
      <c r="Z1224" s="96" t="str">
        <f t="shared" si="241"/>
        <v>年0月</v>
      </c>
      <c r="AA1224" s="96">
        <f t="shared" si="232"/>
        <v>2000</v>
      </c>
      <c r="AB1224" s="96">
        <f t="shared" si="242"/>
        <v>2000</v>
      </c>
      <c r="AC1224" s="96"/>
      <c r="AD1224" s="96"/>
    </row>
    <row r="1225" spans="1:30" ht="18.75" customHeight="1">
      <c r="A1225" s="62"/>
      <c r="B1225" s="23" t="str">
        <f>IFERROR(VLOOKUP($A1225,②利用者名簿!$A:$D,2,0),"")</f>
        <v/>
      </c>
      <c r="C1225" s="108" t="str">
        <f>IF(D1225=0,"",IF(D1225&gt;3,①基本情報!$B$5,①基本情報!$B$5+1))</f>
        <v/>
      </c>
      <c r="D1225" s="65"/>
      <c r="E1225" s="65"/>
      <c r="F1225" s="35" t="str">
        <f t="shared" si="233"/>
        <v>//</v>
      </c>
      <c r="G1225" s="62"/>
      <c r="H1225" s="62"/>
      <c r="I1225" s="23" t="str">
        <f t="shared" si="239"/>
        <v/>
      </c>
      <c r="J1225" s="62"/>
      <c r="K1225" s="64"/>
      <c r="L1225" s="64"/>
      <c r="M1225" s="62"/>
      <c r="N1225" s="23" t="str">
        <f>IFERROR(VLOOKUP($A1225,②利用者名簿!$A:$D,3,0),"")</f>
        <v/>
      </c>
      <c r="O1225" s="39" t="str">
        <f>IFERROR(2*①基本情報!$B$12*③入力シート!I1225,"")</f>
        <v/>
      </c>
      <c r="P1225" s="39" t="str">
        <f>IFERROR(N1225*③入力シート!I1225,"")</f>
        <v/>
      </c>
      <c r="Q1225" s="23" t="str">
        <f>IFERROR(VLOOKUP($A1225,②利用者名簿!$A:$D,4,0),"")</f>
        <v/>
      </c>
      <c r="S1225" s="96">
        <f t="shared" si="240"/>
        <v>1</v>
      </c>
      <c r="T1225" s="96" t="str">
        <f t="shared" si="234"/>
        <v/>
      </c>
      <c r="U1225" s="96">
        <f t="shared" si="235"/>
        <v>0</v>
      </c>
      <c r="V1225" s="96" t="str">
        <f t="shared" si="236"/>
        <v/>
      </c>
      <c r="W1225" s="97" t="str">
        <f t="shared" si="237"/>
        <v/>
      </c>
      <c r="X1225" s="96">
        <f t="shared" si="238"/>
        <v>0</v>
      </c>
      <c r="Y1225" s="96" t="str">
        <f t="shared" si="231"/>
        <v/>
      </c>
      <c r="Z1225" s="96" t="str">
        <f t="shared" si="241"/>
        <v>年0月</v>
      </c>
      <c r="AA1225" s="96">
        <f t="shared" si="232"/>
        <v>2000</v>
      </c>
      <c r="AB1225" s="96">
        <f t="shared" si="242"/>
        <v>2000</v>
      </c>
      <c r="AC1225" s="96"/>
      <c r="AD1225" s="96"/>
    </row>
    <row r="1226" spans="1:30" ht="18.75" customHeight="1">
      <c r="A1226" s="62"/>
      <c r="B1226" s="23" t="str">
        <f>IFERROR(VLOOKUP($A1226,②利用者名簿!$A:$D,2,0),"")</f>
        <v/>
      </c>
      <c r="C1226" s="108" t="str">
        <f>IF(D1226=0,"",IF(D1226&gt;3,①基本情報!$B$5,①基本情報!$B$5+1))</f>
        <v/>
      </c>
      <c r="D1226" s="65"/>
      <c r="E1226" s="65"/>
      <c r="F1226" s="35" t="str">
        <f t="shared" si="233"/>
        <v>//</v>
      </c>
      <c r="G1226" s="62"/>
      <c r="H1226" s="62"/>
      <c r="I1226" s="23" t="str">
        <f t="shared" si="239"/>
        <v/>
      </c>
      <c r="J1226" s="62"/>
      <c r="K1226" s="64"/>
      <c r="L1226" s="64"/>
      <c r="M1226" s="62"/>
      <c r="N1226" s="23" t="str">
        <f>IFERROR(VLOOKUP($A1226,②利用者名簿!$A:$D,3,0),"")</f>
        <v/>
      </c>
      <c r="O1226" s="39" t="str">
        <f>IFERROR(2*①基本情報!$B$12*③入力シート!I1226,"")</f>
        <v/>
      </c>
      <c r="P1226" s="39" t="str">
        <f>IFERROR(N1226*③入力シート!I1226,"")</f>
        <v/>
      </c>
      <c r="Q1226" s="23" t="str">
        <f>IFERROR(VLOOKUP($A1226,②利用者名簿!$A:$D,4,0),"")</f>
        <v/>
      </c>
      <c r="S1226" s="96">
        <f t="shared" si="240"/>
        <v>1</v>
      </c>
      <c r="T1226" s="96" t="str">
        <f t="shared" si="234"/>
        <v/>
      </c>
      <c r="U1226" s="96">
        <f t="shared" si="235"/>
        <v>0</v>
      </c>
      <c r="V1226" s="96" t="str">
        <f t="shared" si="236"/>
        <v/>
      </c>
      <c r="W1226" s="97" t="str">
        <f t="shared" si="237"/>
        <v/>
      </c>
      <c r="X1226" s="96">
        <f t="shared" si="238"/>
        <v>0</v>
      </c>
      <c r="Y1226" s="96" t="str">
        <f t="shared" ref="Y1226:Y1289" si="243">IFERROR(IF(W1226=0,"",$W1226*100+X1226),"")</f>
        <v/>
      </c>
      <c r="Z1226" s="96" t="str">
        <f t="shared" si="241"/>
        <v>年0月</v>
      </c>
      <c r="AA1226" s="96">
        <f t="shared" si="232"/>
        <v>2000</v>
      </c>
      <c r="AB1226" s="96">
        <f t="shared" si="242"/>
        <v>2000</v>
      </c>
      <c r="AC1226" s="96"/>
      <c r="AD1226" s="96"/>
    </row>
    <row r="1227" spans="1:30" ht="18.75" customHeight="1">
      <c r="A1227" s="62"/>
      <c r="B1227" s="23" t="str">
        <f>IFERROR(VLOOKUP($A1227,②利用者名簿!$A:$D,2,0),"")</f>
        <v/>
      </c>
      <c r="C1227" s="108" t="str">
        <f>IF(D1227=0,"",IF(D1227&gt;3,①基本情報!$B$5,①基本情報!$B$5+1))</f>
        <v/>
      </c>
      <c r="D1227" s="65"/>
      <c r="E1227" s="65"/>
      <c r="F1227" s="35" t="str">
        <f t="shared" si="233"/>
        <v>//</v>
      </c>
      <c r="G1227" s="62"/>
      <c r="H1227" s="62"/>
      <c r="I1227" s="23" t="str">
        <f t="shared" si="239"/>
        <v/>
      </c>
      <c r="J1227" s="62"/>
      <c r="K1227" s="64"/>
      <c r="L1227" s="64"/>
      <c r="M1227" s="62"/>
      <c r="N1227" s="23" t="str">
        <f>IFERROR(VLOOKUP($A1227,②利用者名簿!$A:$D,3,0),"")</f>
        <v/>
      </c>
      <c r="O1227" s="39" t="str">
        <f>IFERROR(2*①基本情報!$B$12*③入力シート!I1227,"")</f>
        <v/>
      </c>
      <c r="P1227" s="39" t="str">
        <f>IFERROR(N1227*③入力シート!I1227,"")</f>
        <v/>
      </c>
      <c r="Q1227" s="23" t="str">
        <f>IFERROR(VLOOKUP($A1227,②利用者名簿!$A:$D,4,0),"")</f>
        <v/>
      </c>
      <c r="S1227" s="96">
        <f t="shared" si="240"/>
        <v>1</v>
      </c>
      <c r="T1227" s="96" t="str">
        <f t="shared" si="234"/>
        <v/>
      </c>
      <c r="U1227" s="96">
        <f t="shared" si="235"/>
        <v>0</v>
      </c>
      <c r="V1227" s="96" t="str">
        <f t="shared" si="236"/>
        <v/>
      </c>
      <c r="W1227" s="97" t="str">
        <f t="shared" si="237"/>
        <v/>
      </c>
      <c r="X1227" s="96">
        <f t="shared" si="238"/>
        <v>0</v>
      </c>
      <c r="Y1227" s="96" t="str">
        <f t="shared" si="243"/>
        <v/>
      </c>
      <c r="Z1227" s="96" t="str">
        <f t="shared" si="241"/>
        <v>年0月</v>
      </c>
      <c r="AA1227" s="96">
        <f t="shared" si="232"/>
        <v>2000</v>
      </c>
      <c r="AB1227" s="96">
        <f t="shared" si="242"/>
        <v>2000</v>
      </c>
      <c r="AC1227" s="96"/>
      <c r="AD1227" s="96"/>
    </row>
    <row r="1228" spans="1:30" ht="18.75" customHeight="1">
      <c r="A1228" s="62"/>
      <c r="B1228" s="23" t="str">
        <f>IFERROR(VLOOKUP($A1228,②利用者名簿!$A:$D,2,0),"")</f>
        <v/>
      </c>
      <c r="C1228" s="108" t="str">
        <f>IF(D1228=0,"",IF(D1228&gt;3,①基本情報!$B$5,①基本情報!$B$5+1))</f>
        <v/>
      </c>
      <c r="D1228" s="65"/>
      <c r="E1228" s="65"/>
      <c r="F1228" s="35" t="str">
        <f t="shared" si="233"/>
        <v>//</v>
      </c>
      <c r="G1228" s="62"/>
      <c r="H1228" s="62"/>
      <c r="I1228" s="23" t="str">
        <f t="shared" si="239"/>
        <v/>
      </c>
      <c r="J1228" s="62"/>
      <c r="K1228" s="64"/>
      <c r="L1228" s="64"/>
      <c r="M1228" s="62"/>
      <c r="N1228" s="23" t="str">
        <f>IFERROR(VLOOKUP($A1228,②利用者名簿!$A:$D,3,0),"")</f>
        <v/>
      </c>
      <c r="O1228" s="39" t="str">
        <f>IFERROR(2*①基本情報!$B$12*③入力シート!I1228,"")</f>
        <v/>
      </c>
      <c r="P1228" s="39" t="str">
        <f>IFERROR(N1228*③入力シート!I1228,"")</f>
        <v/>
      </c>
      <c r="Q1228" s="23" t="str">
        <f>IFERROR(VLOOKUP($A1228,②利用者名簿!$A:$D,4,0),"")</f>
        <v/>
      </c>
      <c r="S1228" s="96">
        <f t="shared" si="240"/>
        <v>1</v>
      </c>
      <c r="T1228" s="96" t="str">
        <f t="shared" si="234"/>
        <v/>
      </c>
      <c r="U1228" s="96">
        <f t="shared" si="235"/>
        <v>0</v>
      </c>
      <c r="V1228" s="96" t="str">
        <f t="shared" si="236"/>
        <v/>
      </c>
      <c r="W1228" s="97" t="str">
        <f t="shared" si="237"/>
        <v/>
      </c>
      <c r="X1228" s="96">
        <f t="shared" si="238"/>
        <v>0</v>
      </c>
      <c r="Y1228" s="96" t="str">
        <f t="shared" si="243"/>
        <v/>
      </c>
      <c r="Z1228" s="96" t="str">
        <f t="shared" si="241"/>
        <v>年0月</v>
      </c>
      <c r="AA1228" s="96">
        <f t="shared" si="232"/>
        <v>2000</v>
      </c>
      <c r="AB1228" s="96">
        <f t="shared" si="242"/>
        <v>2000</v>
      </c>
      <c r="AC1228" s="96"/>
      <c r="AD1228" s="96"/>
    </row>
    <row r="1229" spans="1:30" ht="18.75" customHeight="1">
      <c r="A1229" s="62"/>
      <c r="B1229" s="23" t="str">
        <f>IFERROR(VLOOKUP($A1229,②利用者名簿!$A:$D,2,0),"")</f>
        <v/>
      </c>
      <c r="C1229" s="108" t="str">
        <f>IF(D1229=0,"",IF(D1229&gt;3,①基本情報!$B$5,①基本情報!$B$5+1))</f>
        <v/>
      </c>
      <c r="D1229" s="65"/>
      <c r="E1229" s="65"/>
      <c r="F1229" s="35" t="str">
        <f t="shared" si="233"/>
        <v>//</v>
      </c>
      <c r="G1229" s="62"/>
      <c r="H1229" s="62"/>
      <c r="I1229" s="23" t="str">
        <f t="shared" si="239"/>
        <v/>
      </c>
      <c r="J1229" s="62"/>
      <c r="K1229" s="64"/>
      <c r="L1229" s="64"/>
      <c r="M1229" s="62"/>
      <c r="N1229" s="23" t="str">
        <f>IFERROR(VLOOKUP($A1229,②利用者名簿!$A:$D,3,0),"")</f>
        <v/>
      </c>
      <c r="O1229" s="39" t="str">
        <f>IFERROR(2*①基本情報!$B$12*③入力シート!I1229,"")</f>
        <v/>
      </c>
      <c r="P1229" s="39" t="str">
        <f>IFERROR(N1229*③入力シート!I1229,"")</f>
        <v/>
      </c>
      <c r="Q1229" s="23" t="str">
        <f>IFERROR(VLOOKUP($A1229,②利用者名簿!$A:$D,4,0),"")</f>
        <v/>
      </c>
      <c r="S1229" s="96">
        <f t="shared" si="240"/>
        <v>1</v>
      </c>
      <c r="T1229" s="96" t="str">
        <f t="shared" si="234"/>
        <v/>
      </c>
      <c r="U1229" s="96">
        <f t="shared" si="235"/>
        <v>0</v>
      </c>
      <c r="V1229" s="96" t="str">
        <f t="shared" si="236"/>
        <v/>
      </c>
      <c r="W1229" s="97" t="str">
        <f t="shared" si="237"/>
        <v/>
      </c>
      <c r="X1229" s="96">
        <f t="shared" si="238"/>
        <v>0</v>
      </c>
      <c r="Y1229" s="96" t="str">
        <f t="shared" si="243"/>
        <v/>
      </c>
      <c r="Z1229" s="96" t="str">
        <f t="shared" si="241"/>
        <v>年0月</v>
      </c>
      <c r="AA1229" s="96">
        <f t="shared" si="232"/>
        <v>2000</v>
      </c>
      <c r="AB1229" s="96">
        <f t="shared" si="242"/>
        <v>2000</v>
      </c>
      <c r="AC1229" s="96"/>
      <c r="AD1229" s="96"/>
    </row>
    <row r="1230" spans="1:30" ht="18.75" customHeight="1">
      <c r="A1230" s="62"/>
      <c r="B1230" s="23" t="str">
        <f>IFERROR(VLOOKUP($A1230,②利用者名簿!$A:$D,2,0),"")</f>
        <v/>
      </c>
      <c r="C1230" s="108" t="str">
        <f>IF(D1230=0,"",IF(D1230&gt;3,①基本情報!$B$5,①基本情報!$B$5+1))</f>
        <v/>
      </c>
      <c r="D1230" s="65"/>
      <c r="E1230" s="65"/>
      <c r="F1230" s="35" t="str">
        <f t="shared" si="233"/>
        <v>//</v>
      </c>
      <c r="G1230" s="62"/>
      <c r="H1230" s="62"/>
      <c r="I1230" s="23" t="str">
        <f t="shared" si="239"/>
        <v/>
      </c>
      <c r="J1230" s="62"/>
      <c r="K1230" s="64"/>
      <c r="L1230" s="64"/>
      <c r="M1230" s="62"/>
      <c r="N1230" s="23" t="str">
        <f>IFERROR(VLOOKUP($A1230,②利用者名簿!$A:$D,3,0),"")</f>
        <v/>
      </c>
      <c r="O1230" s="39" t="str">
        <f>IFERROR(2*①基本情報!$B$12*③入力シート!I1230,"")</f>
        <v/>
      </c>
      <c r="P1230" s="39" t="str">
        <f>IFERROR(N1230*③入力シート!I1230,"")</f>
        <v/>
      </c>
      <c r="Q1230" s="23" t="str">
        <f>IFERROR(VLOOKUP($A1230,②利用者名簿!$A:$D,4,0),"")</f>
        <v/>
      </c>
      <c r="S1230" s="96">
        <f t="shared" si="240"/>
        <v>1</v>
      </c>
      <c r="T1230" s="96" t="str">
        <f t="shared" si="234"/>
        <v/>
      </c>
      <c r="U1230" s="96">
        <f t="shared" si="235"/>
        <v>0</v>
      </c>
      <c r="V1230" s="96" t="str">
        <f t="shared" si="236"/>
        <v/>
      </c>
      <c r="W1230" s="97" t="str">
        <f t="shared" si="237"/>
        <v/>
      </c>
      <c r="X1230" s="96">
        <f t="shared" si="238"/>
        <v>0</v>
      </c>
      <c r="Y1230" s="96" t="str">
        <f t="shared" si="243"/>
        <v/>
      </c>
      <c r="Z1230" s="96" t="str">
        <f t="shared" si="241"/>
        <v>年0月</v>
      </c>
      <c r="AA1230" s="96">
        <f t="shared" si="232"/>
        <v>2000</v>
      </c>
      <c r="AB1230" s="96">
        <f t="shared" si="242"/>
        <v>2000</v>
      </c>
      <c r="AC1230" s="96"/>
      <c r="AD1230" s="96"/>
    </row>
    <row r="1231" spans="1:30" ht="18.75" customHeight="1">
      <c r="A1231" s="62"/>
      <c r="B1231" s="23" t="str">
        <f>IFERROR(VLOOKUP($A1231,②利用者名簿!$A:$D,2,0),"")</f>
        <v/>
      </c>
      <c r="C1231" s="108" t="str">
        <f>IF(D1231=0,"",IF(D1231&gt;3,①基本情報!$B$5,①基本情報!$B$5+1))</f>
        <v/>
      </c>
      <c r="D1231" s="65"/>
      <c r="E1231" s="65"/>
      <c r="F1231" s="35" t="str">
        <f t="shared" si="233"/>
        <v>//</v>
      </c>
      <c r="G1231" s="62"/>
      <c r="H1231" s="62"/>
      <c r="I1231" s="23" t="str">
        <f t="shared" si="239"/>
        <v/>
      </c>
      <c r="J1231" s="62"/>
      <c r="K1231" s="64"/>
      <c r="L1231" s="64"/>
      <c r="M1231" s="62"/>
      <c r="N1231" s="23" t="str">
        <f>IFERROR(VLOOKUP($A1231,②利用者名簿!$A:$D,3,0),"")</f>
        <v/>
      </c>
      <c r="O1231" s="39" t="str">
        <f>IFERROR(2*①基本情報!$B$12*③入力シート!I1231,"")</f>
        <v/>
      </c>
      <c r="P1231" s="39" t="str">
        <f>IFERROR(N1231*③入力シート!I1231,"")</f>
        <v/>
      </c>
      <c r="Q1231" s="23" t="str">
        <f>IFERROR(VLOOKUP($A1231,②利用者名簿!$A:$D,4,0),"")</f>
        <v/>
      </c>
      <c r="S1231" s="96">
        <f t="shared" si="240"/>
        <v>1</v>
      </c>
      <c r="T1231" s="96" t="str">
        <f t="shared" si="234"/>
        <v/>
      </c>
      <c r="U1231" s="96">
        <f t="shared" si="235"/>
        <v>0</v>
      </c>
      <c r="V1231" s="96" t="str">
        <f t="shared" si="236"/>
        <v/>
      </c>
      <c r="W1231" s="97" t="str">
        <f t="shared" si="237"/>
        <v/>
      </c>
      <c r="X1231" s="96">
        <f t="shared" si="238"/>
        <v>0</v>
      </c>
      <c r="Y1231" s="96" t="str">
        <f t="shared" si="243"/>
        <v/>
      </c>
      <c r="Z1231" s="96" t="str">
        <f t="shared" si="241"/>
        <v>年0月</v>
      </c>
      <c r="AA1231" s="96">
        <f t="shared" si="232"/>
        <v>2000</v>
      </c>
      <c r="AB1231" s="96">
        <f t="shared" si="242"/>
        <v>2000</v>
      </c>
      <c r="AC1231" s="96"/>
      <c r="AD1231" s="96"/>
    </row>
    <row r="1232" spans="1:30" ht="18.75" customHeight="1">
      <c r="A1232" s="62"/>
      <c r="B1232" s="23" t="str">
        <f>IFERROR(VLOOKUP($A1232,②利用者名簿!$A:$D,2,0),"")</f>
        <v/>
      </c>
      <c r="C1232" s="108" t="str">
        <f>IF(D1232=0,"",IF(D1232&gt;3,①基本情報!$B$5,①基本情報!$B$5+1))</f>
        <v/>
      </c>
      <c r="D1232" s="65"/>
      <c r="E1232" s="65"/>
      <c r="F1232" s="35" t="str">
        <f t="shared" si="233"/>
        <v>//</v>
      </c>
      <c r="G1232" s="62"/>
      <c r="H1232" s="62"/>
      <c r="I1232" s="23" t="str">
        <f t="shared" si="239"/>
        <v/>
      </c>
      <c r="J1232" s="62"/>
      <c r="K1232" s="64"/>
      <c r="L1232" s="64"/>
      <c r="M1232" s="62"/>
      <c r="N1232" s="23" t="str">
        <f>IFERROR(VLOOKUP($A1232,②利用者名簿!$A:$D,3,0),"")</f>
        <v/>
      </c>
      <c r="O1232" s="39" t="str">
        <f>IFERROR(2*①基本情報!$B$12*③入力シート!I1232,"")</f>
        <v/>
      </c>
      <c r="P1232" s="39" t="str">
        <f>IFERROR(N1232*③入力シート!I1232,"")</f>
        <v/>
      </c>
      <c r="Q1232" s="23" t="str">
        <f>IFERROR(VLOOKUP($A1232,②利用者名簿!$A:$D,4,0),"")</f>
        <v/>
      </c>
      <c r="S1232" s="96">
        <f t="shared" si="240"/>
        <v>1</v>
      </c>
      <c r="T1232" s="96" t="str">
        <f t="shared" si="234"/>
        <v/>
      </c>
      <c r="U1232" s="96">
        <f t="shared" si="235"/>
        <v>0</v>
      </c>
      <c r="V1232" s="96" t="str">
        <f t="shared" si="236"/>
        <v/>
      </c>
      <c r="W1232" s="97" t="str">
        <f t="shared" si="237"/>
        <v/>
      </c>
      <c r="X1232" s="96">
        <f t="shared" si="238"/>
        <v>0</v>
      </c>
      <c r="Y1232" s="96" t="str">
        <f t="shared" si="243"/>
        <v/>
      </c>
      <c r="Z1232" s="96" t="str">
        <f t="shared" si="241"/>
        <v>年0月</v>
      </c>
      <c r="AA1232" s="96">
        <f t="shared" si="232"/>
        <v>2000</v>
      </c>
      <c r="AB1232" s="96">
        <f t="shared" si="242"/>
        <v>2000</v>
      </c>
      <c r="AC1232" s="96"/>
      <c r="AD1232" s="96"/>
    </row>
    <row r="1233" spans="1:30" ht="18.75" customHeight="1">
      <c r="A1233" s="62"/>
      <c r="B1233" s="23" t="str">
        <f>IFERROR(VLOOKUP($A1233,②利用者名簿!$A:$D,2,0),"")</f>
        <v/>
      </c>
      <c r="C1233" s="108" t="str">
        <f>IF(D1233=0,"",IF(D1233&gt;3,①基本情報!$B$5,①基本情報!$B$5+1))</f>
        <v/>
      </c>
      <c r="D1233" s="65"/>
      <c r="E1233" s="65"/>
      <c r="F1233" s="35" t="str">
        <f t="shared" si="233"/>
        <v>//</v>
      </c>
      <c r="G1233" s="62"/>
      <c r="H1233" s="62"/>
      <c r="I1233" s="23" t="str">
        <f t="shared" si="239"/>
        <v/>
      </c>
      <c r="J1233" s="62"/>
      <c r="K1233" s="64"/>
      <c r="L1233" s="64"/>
      <c r="M1233" s="62"/>
      <c r="N1233" s="23" t="str">
        <f>IFERROR(VLOOKUP($A1233,②利用者名簿!$A:$D,3,0),"")</f>
        <v/>
      </c>
      <c r="O1233" s="39" t="str">
        <f>IFERROR(2*①基本情報!$B$12*③入力シート!I1233,"")</f>
        <v/>
      </c>
      <c r="P1233" s="39" t="str">
        <f>IFERROR(N1233*③入力シート!I1233,"")</f>
        <v/>
      </c>
      <c r="Q1233" s="23" t="str">
        <f>IFERROR(VLOOKUP($A1233,②利用者名簿!$A:$D,4,0),"")</f>
        <v/>
      </c>
      <c r="S1233" s="96">
        <f t="shared" si="240"/>
        <v>1</v>
      </c>
      <c r="T1233" s="96" t="str">
        <f t="shared" si="234"/>
        <v/>
      </c>
      <c r="U1233" s="96">
        <f t="shared" si="235"/>
        <v>0</v>
      </c>
      <c r="V1233" s="96" t="str">
        <f t="shared" si="236"/>
        <v/>
      </c>
      <c r="W1233" s="97" t="str">
        <f t="shared" si="237"/>
        <v/>
      </c>
      <c r="X1233" s="96">
        <f t="shared" si="238"/>
        <v>0</v>
      </c>
      <c r="Y1233" s="96" t="str">
        <f t="shared" si="243"/>
        <v/>
      </c>
      <c r="Z1233" s="96" t="str">
        <f t="shared" si="241"/>
        <v>年0月</v>
      </c>
      <c r="AA1233" s="96">
        <f t="shared" si="232"/>
        <v>2000</v>
      </c>
      <c r="AB1233" s="96">
        <f t="shared" si="242"/>
        <v>2000</v>
      </c>
      <c r="AC1233" s="96"/>
      <c r="AD1233" s="96"/>
    </row>
    <row r="1234" spans="1:30" ht="18.75" customHeight="1">
      <c r="A1234" s="62"/>
      <c r="B1234" s="23" t="str">
        <f>IFERROR(VLOOKUP($A1234,②利用者名簿!$A:$D,2,0),"")</f>
        <v/>
      </c>
      <c r="C1234" s="108" t="str">
        <f>IF(D1234=0,"",IF(D1234&gt;3,①基本情報!$B$5,①基本情報!$B$5+1))</f>
        <v/>
      </c>
      <c r="D1234" s="65"/>
      <c r="E1234" s="65"/>
      <c r="F1234" s="35" t="str">
        <f t="shared" si="233"/>
        <v>//</v>
      </c>
      <c r="G1234" s="62"/>
      <c r="H1234" s="62"/>
      <c r="I1234" s="23" t="str">
        <f t="shared" si="239"/>
        <v/>
      </c>
      <c r="J1234" s="62"/>
      <c r="K1234" s="64"/>
      <c r="L1234" s="64"/>
      <c r="M1234" s="62"/>
      <c r="N1234" s="23" t="str">
        <f>IFERROR(VLOOKUP($A1234,②利用者名簿!$A:$D,3,0),"")</f>
        <v/>
      </c>
      <c r="O1234" s="39" t="str">
        <f>IFERROR(2*①基本情報!$B$12*③入力シート!I1234,"")</f>
        <v/>
      </c>
      <c r="P1234" s="39" t="str">
        <f>IFERROR(N1234*③入力シート!I1234,"")</f>
        <v/>
      </c>
      <c r="Q1234" s="23" t="str">
        <f>IFERROR(VLOOKUP($A1234,②利用者名簿!$A:$D,4,0),"")</f>
        <v/>
      </c>
      <c r="S1234" s="96">
        <f t="shared" si="240"/>
        <v>1</v>
      </c>
      <c r="T1234" s="96" t="str">
        <f t="shared" si="234"/>
        <v/>
      </c>
      <c r="U1234" s="96">
        <f t="shared" si="235"/>
        <v>0</v>
      </c>
      <c r="V1234" s="96" t="str">
        <f t="shared" si="236"/>
        <v/>
      </c>
      <c r="W1234" s="97" t="str">
        <f t="shared" si="237"/>
        <v/>
      </c>
      <c r="X1234" s="96">
        <f t="shared" si="238"/>
        <v>0</v>
      </c>
      <c r="Y1234" s="96" t="str">
        <f t="shared" si="243"/>
        <v/>
      </c>
      <c r="Z1234" s="96" t="str">
        <f t="shared" si="241"/>
        <v>年0月</v>
      </c>
      <c r="AA1234" s="96">
        <f t="shared" si="232"/>
        <v>2000</v>
      </c>
      <c r="AB1234" s="96">
        <f t="shared" si="242"/>
        <v>2000</v>
      </c>
      <c r="AC1234" s="96"/>
      <c r="AD1234" s="96"/>
    </row>
    <row r="1235" spans="1:30" ht="18.75" customHeight="1">
      <c r="A1235" s="62"/>
      <c r="B1235" s="23" t="str">
        <f>IFERROR(VLOOKUP($A1235,②利用者名簿!$A:$D,2,0),"")</f>
        <v/>
      </c>
      <c r="C1235" s="108" t="str">
        <f>IF(D1235=0,"",IF(D1235&gt;3,①基本情報!$B$5,①基本情報!$B$5+1))</f>
        <v/>
      </c>
      <c r="D1235" s="65"/>
      <c r="E1235" s="65"/>
      <c r="F1235" s="35" t="str">
        <f t="shared" si="233"/>
        <v>//</v>
      </c>
      <c r="G1235" s="62"/>
      <c r="H1235" s="62"/>
      <c r="I1235" s="23" t="str">
        <f t="shared" si="239"/>
        <v/>
      </c>
      <c r="J1235" s="62"/>
      <c r="K1235" s="64"/>
      <c r="L1235" s="64"/>
      <c r="M1235" s="62"/>
      <c r="N1235" s="23" t="str">
        <f>IFERROR(VLOOKUP($A1235,②利用者名簿!$A:$D,3,0),"")</f>
        <v/>
      </c>
      <c r="O1235" s="39" t="str">
        <f>IFERROR(2*①基本情報!$B$12*③入力シート!I1235,"")</f>
        <v/>
      </c>
      <c r="P1235" s="39" t="str">
        <f>IFERROR(N1235*③入力シート!I1235,"")</f>
        <v/>
      </c>
      <c r="Q1235" s="23" t="str">
        <f>IFERROR(VLOOKUP($A1235,②利用者名簿!$A:$D,4,0),"")</f>
        <v/>
      </c>
      <c r="S1235" s="96">
        <f t="shared" si="240"/>
        <v>1</v>
      </c>
      <c r="T1235" s="96" t="str">
        <f t="shared" si="234"/>
        <v/>
      </c>
      <c r="U1235" s="96">
        <f t="shared" si="235"/>
        <v>0</v>
      </c>
      <c r="V1235" s="96" t="str">
        <f t="shared" si="236"/>
        <v/>
      </c>
      <c r="W1235" s="97" t="str">
        <f t="shared" si="237"/>
        <v/>
      </c>
      <c r="X1235" s="96">
        <f t="shared" si="238"/>
        <v>0</v>
      </c>
      <c r="Y1235" s="96" t="str">
        <f t="shared" si="243"/>
        <v/>
      </c>
      <c r="Z1235" s="96" t="str">
        <f t="shared" si="241"/>
        <v>年0月</v>
      </c>
      <c r="AA1235" s="96">
        <f t="shared" si="232"/>
        <v>2000</v>
      </c>
      <c r="AB1235" s="96">
        <f t="shared" si="242"/>
        <v>2000</v>
      </c>
      <c r="AC1235" s="96"/>
      <c r="AD1235" s="96"/>
    </row>
    <row r="1236" spans="1:30" ht="18.75" customHeight="1">
      <c r="A1236" s="62"/>
      <c r="B1236" s="23" t="str">
        <f>IFERROR(VLOOKUP($A1236,②利用者名簿!$A:$D,2,0),"")</f>
        <v/>
      </c>
      <c r="C1236" s="108" t="str">
        <f>IF(D1236=0,"",IF(D1236&gt;3,①基本情報!$B$5,①基本情報!$B$5+1))</f>
        <v/>
      </c>
      <c r="D1236" s="65"/>
      <c r="E1236" s="65"/>
      <c r="F1236" s="35" t="str">
        <f t="shared" si="233"/>
        <v>//</v>
      </c>
      <c r="G1236" s="62"/>
      <c r="H1236" s="62"/>
      <c r="I1236" s="23" t="str">
        <f t="shared" si="239"/>
        <v/>
      </c>
      <c r="J1236" s="62"/>
      <c r="K1236" s="64"/>
      <c r="L1236" s="64"/>
      <c r="M1236" s="62"/>
      <c r="N1236" s="23" t="str">
        <f>IFERROR(VLOOKUP($A1236,②利用者名簿!$A:$D,3,0),"")</f>
        <v/>
      </c>
      <c r="O1236" s="39" t="str">
        <f>IFERROR(2*①基本情報!$B$12*③入力シート!I1236,"")</f>
        <v/>
      </c>
      <c r="P1236" s="39" t="str">
        <f>IFERROR(N1236*③入力シート!I1236,"")</f>
        <v/>
      </c>
      <c r="Q1236" s="23" t="str">
        <f>IFERROR(VLOOKUP($A1236,②利用者名簿!$A:$D,4,0),"")</f>
        <v/>
      </c>
      <c r="S1236" s="96">
        <f t="shared" si="240"/>
        <v>1</v>
      </c>
      <c r="T1236" s="96" t="str">
        <f t="shared" si="234"/>
        <v/>
      </c>
      <c r="U1236" s="96">
        <f t="shared" si="235"/>
        <v>0</v>
      </c>
      <c r="V1236" s="96" t="str">
        <f t="shared" si="236"/>
        <v/>
      </c>
      <c r="W1236" s="97" t="str">
        <f t="shared" si="237"/>
        <v/>
      </c>
      <c r="X1236" s="96">
        <f t="shared" si="238"/>
        <v>0</v>
      </c>
      <c r="Y1236" s="96" t="str">
        <f t="shared" si="243"/>
        <v/>
      </c>
      <c r="Z1236" s="96" t="str">
        <f t="shared" si="241"/>
        <v>年0月</v>
      </c>
      <c r="AA1236" s="96">
        <f t="shared" si="232"/>
        <v>2000</v>
      </c>
      <c r="AB1236" s="96">
        <f t="shared" si="242"/>
        <v>2000</v>
      </c>
      <c r="AC1236" s="96"/>
      <c r="AD1236" s="96"/>
    </row>
    <row r="1237" spans="1:30" ht="18.75" customHeight="1">
      <c r="A1237" s="62"/>
      <c r="B1237" s="23" t="str">
        <f>IFERROR(VLOOKUP($A1237,②利用者名簿!$A:$D,2,0),"")</f>
        <v/>
      </c>
      <c r="C1237" s="108" t="str">
        <f>IF(D1237=0,"",IF(D1237&gt;3,①基本情報!$B$5,①基本情報!$B$5+1))</f>
        <v/>
      </c>
      <c r="D1237" s="65"/>
      <c r="E1237" s="65"/>
      <c r="F1237" s="35" t="str">
        <f t="shared" si="233"/>
        <v>//</v>
      </c>
      <c r="G1237" s="62"/>
      <c r="H1237" s="62"/>
      <c r="I1237" s="23" t="str">
        <f t="shared" si="239"/>
        <v/>
      </c>
      <c r="J1237" s="62"/>
      <c r="K1237" s="64"/>
      <c r="L1237" s="64"/>
      <c r="M1237" s="62"/>
      <c r="N1237" s="23" t="str">
        <f>IFERROR(VLOOKUP($A1237,②利用者名簿!$A:$D,3,0),"")</f>
        <v/>
      </c>
      <c r="O1237" s="39" t="str">
        <f>IFERROR(2*①基本情報!$B$12*③入力シート!I1237,"")</f>
        <v/>
      </c>
      <c r="P1237" s="39" t="str">
        <f>IFERROR(N1237*③入力シート!I1237,"")</f>
        <v/>
      </c>
      <c r="Q1237" s="23" t="str">
        <f>IFERROR(VLOOKUP($A1237,②利用者名簿!$A:$D,4,0),"")</f>
        <v/>
      </c>
      <c r="S1237" s="96">
        <f t="shared" si="240"/>
        <v>1</v>
      </c>
      <c r="T1237" s="96" t="str">
        <f t="shared" si="234"/>
        <v/>
      </c>
      <c r="U1237" s="96">
        <f t="shared" si="235"/>
        <v>0</v>
      </c>
      <c r="V1237" s="96" t="str">
        <f t="shared" si="236"/>
        <v/>
      </c>
      <c r="W1237" s="97" t="str">
        <f t="shared" si="237"/>
        <v/>
      </c>
      <c r="X1237" s="96">
        <f t="shared" si="238"/>
        <v>0</v>
      </c>
      <c r="Y1237" s="96" t="str">
        <f t="shared" si="243"/>
        <v/>
      </c>
      <c r="Z1237" s="96" t="str">
        <f t="shared" si="241"/>
        <v>年0月</v>
      </c>
      <c r="AA1237" s="96">
        <f t="shared" si="232"/>
        <v>2000</v>
      </c>
      <c r="AB1237" s="96">
        <f t="shared" si="242"/>
        <v>2000</v>
      </c>
      <c r="AC1237" s="96"/>
      <c r="AD1237" s="96"/>
    </row>
    <row r="1238" spans="1:30" ht="18.75" customHeight="1">
      <c r="A1238" s="62"/>
      <c r="B1238" s="23" t="str">
        <f>IFERROR(VLOOKUP($A1238,②利用者名簿!$A:$D,2,0),"")</f>
        <v/>
      </c>
      <c r="C1238" s="108" t="str">
        <f>IF(D1238=0,"",IF(D1238&gt;3,①基本情報!$B$5,①基本情報!$B$5+1))</f>
        <v/>
      </c>
      <c r="D1238" s="65"/>
      <c r="E1238" s="65"/>
      <c r="F1238" s="35" t="str">
        <f t="shared" si="233"/>
        <v>//</v>
      </c>
      <c r="G1238" s="62"/>
      <c r="H1238" s="62"/>
      <c r="I1238" s="23" t="str">
        <f t="shared" si="239"/>
        <v/>
      </c>
      <c r="J1238" s="62"/>
      <c r="K1238" s="64"/>
      <c r="L1238" s="64"/>
      <c r="M1238" s="62"/>
      <c r="N1238" s="23" t="str">
        <f>IFERROR(VLOOKUP($A1238,②利用者名簿!$A:$D,3,0),"")</f>
        <v/>
      </c>
      <c r="O1238" s="39" t="str">
        <f>IFERROR(2*①基本情報!$B$12*③入力シート!I1238,"")</f>
        <v/>
      </c>
      <c r="P1238" s="39" t="str">
        <f>IFERROR(N1238*③入力シート!I1238,"")</f>
        <v/>
      </c>
      <c r="Q1238" s="23" t="str">
        <f>IFERROR(VLOOKUP($A1238,②利用者名簿!$A:$D,4,0),"")</f>
        <v/>
      </c>
      <c r="S1238" s="96">
        <f t="shared" si="240"/>
        <v>1</v>
      </c>
      <c r="T1238" s="96" t="str">
        <f t="shared" si="234"/>
        <v/>
      </c>
      <c r="U1238" s="96">
        <f t="shared" si="235"/>
        <v>0</v>
      </c>
      <c r="V1238" s="96" t="str">
        <f t="shared" si="236"/>
        <v/>
      </c>
      <c r="W1238" s="97" t="str">
        <f t="shared" si="237"/>
        <v/>
      </c>
      <c r="X1238" s="96">
        <f t="shared" si="238"/>
        <v>0</v>
      </c>
      <c r="Y1238" s="96" t="str">
        <f t="shared" si="243"/>
        <v/>
      </c>
      <c r="Z1238" s="96" t="str">
        <f t="shared" si="241"/>
        <v>年0月</v>
      </c>
      <c r="AA1238" s="96">
        <f t="shared" si="232"/>
        <v>2000</v>
      </c>
      <c r="AB1238" s="96">
        <f t="shared" si="242"/>
        <v>2000</v>
      </c>
      <c r="AC1238" s="96"/>
      <c r="AD1238" s="96"/>
    </row>
    <row r="1239" spans="1:30" ht="18.75" customHeight="1">
      <c r="A1239" s="62"/>
      <c r="B1239" s="23" t="str">
        <f>IFERROR(VLOOKUP($A1239,②利用者名簿!$A:$D,2,0),"")</f>
        <v/>
      </c>
      <c r="C1239" s="108" t="str">
        <f>IF(D1239=0,"",IF(D1239&gt;3,①基本情報!$B$5,①基本情報!$B$5+1))</f>
        <v/>
      </c>
      <c r="D1239" s="65"/>
      <c r="E1239" s="65"/>
      <c r="F1239" s="35" t="str">
        <f t="shared" si="233"/>
        <v>//</v>
      </c>
      <c r="G1239" s="62"/>
      <c r="H1239" s="62"/>
      <c r="I1239" s="23" t="str">
        <f t="shared" si="239"/>
        <v/>
      </c>
      <c r="J1239" s="62"/>
      <c r="K1239" s="64"/>
      <c r="L1239" s="64"/>
      <c r="M1239" s="62"/>
      <c r="N1239" s="23" t="str">
        <f>IFERROR(VLOOKUP($A1239,②利用者名簿!$A:$D,3,0),"")</f>
        <v/>
      </c>
      <c r="O1239" s="39" t="str">
        <f>IFERROR(2*①基本情報!$B$12*③入力シート!I1239,"")</f>
        <v/>
      </c>
      <c r="P1239" s="39" t="str">
        <f>IFERROR(N1239*③入力シート!I1239,"")</f>
        <v/>
      </c>
      <c r="Q1239" s="23" t="str">
        <f>IFERROR(VLOOKUP($A1239,②利用者名簿!$A:$D,4,0),"")</f>
        <v/>
      </c>
      <c r="S1239" s="96">
        <f t="shared" si="240"/>
        <v>1</v>
      </c>
      <c r="T1239" s="96" t="str">
        <f t="shared" si="234"/>
        <v/>
      </c>
      <c r="U1239" s="96">
        <f t="shared" si="235"/>
        <v>0</v>
      </c>
      <c r="V1239" s="96" t="str">
        <f t="shared" si="236"/>
        <v/>
      </c>
      <c r="W1239" s="97" t="str">
        <f t="shared" si="237"/>
        <v/>
      </c>
      <c r="X1239" s="96">
        <f t="shared" si="238"/>
        <v>0</v>
      </c>
      <c r="Y1239" s="96" t="str">
        <f t="shared" si="243"/>
        <v/>
      </c>
      <c r="Z1239" s="96" t="str">
        <f t="shared" si="241"/>
        <v>年0月</v>
      </c>
      <c r="AA1239" s="96">
        <f t="shared" si="232"/>
        <v>2000</v>
      </c>
      <c r="AB1239" s="96">
        <f t="shared" si="242"/>
        <v>2000</v>
      </c>
      <c r="AC1239" s="96"/>
      <c r="AD1239" s="96"/>
    </row>
    <row r="1240" spans="1:30" ht="18.75" customHeight="1">
      <c r="A1240" s="62"/>
      <c r="B1240" s="23" t="str">
        <f>IFERROR(VLOOKUP($A1240,②利用者名簿!$A:$D,2,0),"")</f>
        <v/>
      </c>
      <c r="C1240" s="108" t="str">
        <f>IF(D1240=0,"",IF(D1240&gt;3,①基本情報!$B$5,①基本情報!$B$5+1))</f>
        <v/>
      </c>
      <c r="D1240" s="65"/>
      <c r="E1240" s="65"/>
      <c r="F1240" s="35" t="str">
        <f t="shared" si="233"/>
        <v>//</v>
      </c>
      <c r="G1240" s="62"/>
      <c r="H1240" s="62"/>
      <c r="I1240" s="23" t="str">
        <f t="shared" si="239"/>
        <v/>
      </c>
      <c r="J1240" s="62"/>
      <c r="K1240" s="64"/>
      <c r="L1240" s="64"/>
      <c r="M1240" s="62"/>
      <c r="N1240" s="23" t="str">
        <f>IFERROR(VLOOKUP($A1240,②利用者名簿!$A:$D,3,0),"")</f>
        <v/>
      </c>
      <c r="O1240" s="39" t="str">
        <f>IFERROR(2*①基本情報!$B$12*③入力シート!I1240,"")</f>
        <v/>
      </c>
      <c r="P1240" s="39" t="str">
        <f>IFERROR(N1240*③入力シート!I1240,"")</f>
        <v/>
      </c>
      <c r="Q1240" s="23" t="str">
        <f>IFERROR(VLOOKUP($A1240,②利用者名簿!$A:$D,4,0),"")</f>
        <v/>
      </c>
      <c r="S1240" s="96">
        <f t="shared" si="240"/>
        <v>1</v>
      </c>
      <c r="T1240" s="96" t="str">
        <f t="shared" si="234"/>
        <v/>
      </c>
      <c r="U1240" s="96">
        <f t="shared" si="235"/>
        <v>0</v>
      </c>
      <c r="V1240" s="96" t="str">
        <f t="shared" si="236"/>
        <v/>
      </c>
      <c r="W1240" s="97" t="str">
        <f t="shared" si="237"/>
        <v/>
      </c>
      <c r="X1240" s="96">
        <f t="shared" si="238"/>
        <v>0</v>
      </c>
      <c r="Y1240" s="96" t="str">
        <f t="shared" si="243"/>
        <v/>
      </c>
      <c r="Z1240" s="96" t="str">
        <f t="shared" si="241"/>
        <v>年0月</v>
      </c>
      <c r="AA1240" s="96">
        <f t="shared" si="232"/>
        <v>2000</v>
      </c>
      <c r="AB1240" s="96">
        <f t="shared" si="242"/>
        <v>2000</v>
      </c>
      <c r="AC1240" s="96"/>
      <c r="AD1240" s="96"/>
    </row>
    <row r="1241" spans="1:30" ht="18.75" customHeight="1">
      <c r="A1241" s="62"/>
      <c r="B1241" s="23" t="str">
        <f>IFERROR(VLOOKUP($A1241,②利用者名簿!$A:$D,2,0),"")</f>
        <v/>
      </c>
      <c r="C1241" s="108" t="str">
        <f>IF(D1241=0,"",IF(D1241&gt;3,①基本情報!$B$5,①基本情報!$B$5+1))</f>
        <v/>
      </c>
      <c r="D1241" s="65"/>
      <c r="E1241" s="65"/>
      <c r="F1241" s="35" t="str">
        <f t="shared" si="233"/>
        <v>//</v>
      </c>
      <c r="G1241" s="62"/>
      <c r="H1241" s="62"/>
      <c r="I1241" s="23" t="str">
        <f t="shared" si="239"/>
        <v/>
      </c>
      <c r="J1241" s="62"/>
      <c r="K1241" s="64"/>
      <c r="L1241" s="64"/>
      <c r="M1241" s="62"/>
      <c r="N1241" s="23" t="str">
        <f>IFERROR(VLOOKUP($A1241,②利用者名簿!$A:$D,3,0),"")</f>
        <v/>
      </c>
      <c r="O1241" s="39" t="str">
        <f>IFERROR(2*①基本情報!$B$12*③入力シート!I1241,"")</f>
        <v/>
      </c>
      <c r="P1241" s="39" t="str">
        <f>IFERROR(N1241*③入力シート!I1241,"")</f>
        <v/>
      </c>
      <c r="Q1241" s="23" t="str">
        <f>IFERROR(VLOOKUP($A1241,②利用者名簿!$A:$D,4,0),"")</f>
        <v/>
      </c>
      <c r="S1241" s="96">
        <f t="shared" si="240"/>
        <v>1</v>
      </c>
      <c r="T1241" s="96" t="str">
        <f t="shared" si="234"/>
        <v/>
      </c>
      <c r="U1241" s="96">
        <f t="shared" si="235"/>
        <v>0</v>
      </c>
      <c r="V1241" s="96" t="str">
        <f t="shared" si="236"/>
        <v/>
      </c>
      <c r="W1241" s="97" t="str">
        <f t="shared" si="237"/>
        <v/>
      </c>
      <c r="X1241" s="96">
        <f t="shared" si="238"/>
        <v>0</v>
      </c>
      <c r="Y1241" s="96" t="str">
        <f t="shared" si="243"/>
        <v/>
      </c>
      <c r="Z1241" s="96" t="str">
        <f t="shared" si="241"/>
        <v>年0月</v>
      </c>
      <c r="AA1241" s="96">
        <f t="shared" si="232"/>
        <v>2000</v>
      </c>
      <c r="AB1241" s="96">
        <f t="shared" si="242"/>
        <v>2000</v>
      </c>
      <c r="AC1241" s="96"/>
      <c r="AD1241" s="96"/>
    </row>
    <row r="1242" spans="1:30" ht="18.75" customHeight="1">
      <c r="A1242" s="62"/>
      <c r="B1242" s="23" t="str">
        <f>IFERROR(VLOOKUP($A1242,②利用者名簿!$A:$D,2,0),"")</f>
        <v/>
      </c>
      <c r="C1242" s="108" t="str">
        <f>IF(D1242=0,"",IF(D1242&gt;3,①基本情報!$B$5,①基本情報!$B$5+1))</f>
        <v/>
      </c>
      <c r="D1242" s="65"/>
      <c r="E1242" s="65"/>
      <c r="F1242" s="35" t="str">
        <f t="shared" si="233"/>
        <v>//</v>
      </c>
      <c r="G1242" s="62"/>
      <c r="H1242" s="62"/>
      <c r="I1242" s="23" t="str">
        <f t="shared" si="239"/>
        <v/>
      </c>
      <c r="J1242" s="62"/>
      <c r="K1242" s="64"/>
      <c r="L1242" s="64"/>
      <c r="M1242" s="62"/>
      <c r="N1242" s="23" t="str">
        <f>IFERROR(VLOOKUP($A1242,②利用者名簿!$A:$D,3,0),"")</f>
        <v/>
      </c>
      <c r="O1242" s="39" t="str">
        <f>IFERROR(2*①基本情報!$B$12*③入力シート!I1242,"")</f>
        <v/>
      </c>
      <c r="P1242" s="39" t="str">
        <f>IFERROR(N1242*③入力シート!I1242,"")</f>
        <v/>
      </c>
      <c r="Q1242" s="23" t="str">
        <f>IFERROR(VLOOKUP($A1242,②利用者名簿!$A:$D,4,0),"")</f>
        <v/>
      </c>
      <c r="S1242" s="96">
        <f t="shared" si="240"/>
        <v>1</v>
      </c>
      <c r="T1242" s="96" t="str">
        <f t="shared" si="234"/>
        <v/>
      </c>
      <c r="U1242" s="96">
        <f t="shared" si="235"/>
        <v>0</v>
      </c>
      <c r="V1242" s="96" t="str">
        <f t="shared" si="236"/>
        <v/>
      </c>
      <c r="W1242" s="97" t="str">
        <f t="shared" si="237"/>
        <v/>
      </c>
      <c r="X1242" s="96">
        <f t="shared" si="238"/>
        <v>0</v>
      </c>
      <c r="Y1242" s="96" t="str">
        <f t="shared" si="243"/>
        <v/>
      </c>
      <c r="Z1242" s="96" t="str">
        <f t="shared" si="241"/>
        <v>年0月</v>
      </c>
      <c r="AA1242" s="96">
        <f t="shared" ref="AA1242:AA1271" si="244">COUNTIF($T$5:$T$2004,T1242)</f>
        <v>2000</v>
      </c>
      <c r="AB1242" s="96">
        <f t="shared" si="242"/>
        <v>2000</v>
      </c>
      <c r="AC1242" s="96"/>
      <c r="AD1242" s="96"/>
    </row>
    <row r="1243" spans="1:30" ht="18.75" customHeight="1">
      <c r="A1243" s="62"/>
      <c r="B1243" s="23" t="str">
        <f>IFERROR(VLOOKUP($A1243,②利用者名簿!$A:$D,2,0),"")</f>
        <v/>
      </c>
      <c r="C1243" s="108" t="str">
        <f>IF(D1243=0,"",IF(D1243&gt;3,①基本情報!$B$5,①基本情報!$B$5+1))</f>
        <v/>
      </c>
      <c r="D1243" s="65"/>
      <c r="E1243" s="65"/>
      <c r="F1243" s="35" t="str">
        <f t="shared" si="233"/>
        <v>//</v>
      </c>
      <c r="G1243" s="62"/>
      <c r="H1243" s="62"/>
      <c r="I1243" s="23" t="str">
        <f t="shared" si="239"/>
        <v/>
      </c>
      <c r="J1243" s="62"/>
      <c r="K1243" s="64"/>
      <c r="L1243" s="64"/>
      <c r="M1243" s="62"/>
      <c r="N1243" s="23" t="str">
        <f>IFERROR(VLOOKUP($A1243,②利用者名簿!$A:$D,3,0),"")</f>
        <v/>
      </c>
      <c r="O1243" s="39" t="str">
        <f>IFERROR(2*①基本情報!$B$12*③入力シート!I1243,"")</f>
        <v/>
      </c>
      <c r="P1243" s="39" t="str">
        <f>IFERROR(N1243*③入力シート!I1243,"")</f>
        <v/>
      </c>
      <c r="Q1243" s="23" t="str">
        <f>IFERROR(VLOOKUP($A1243,②利用者名簿!$A:$D,4,0),"")</f>
        <v/>
      </c>
      <c r="S1243" s="96">
        <f t="shared" si="240"/>
        <v>1</v>
      </c>
      <c r="T1243" s="96" t="str">
        <f t="shared" si="234"/>
        <v/>
      </c>
      <c r="U1243" s="96">
        <f t="shared" si="235"/>
        <v>0</v>
      </c>
      <c r="V1243" s="96" t="str">
        <f t="shared" si="236"/>
        <v/>
      </c>
      <c r="W1243" s="97" t="str">
        <f t="shared" si="237"/>
        <v/>
      </c>
      <c r="X1243" s="96">
        <f t="shared" si="238"/>
        <v>0</v>
      </c>
      <c r="Y1243" s="96" t="str">
        <f t="shared" si="243"/>
        <v/>
      </c>
      <c r="Z1243" s="96" t="str">
        <f t="shared" si="241"/>
        <v>年0月</v>
      </c>
      <c r="AA1243" s="96">
        <f t="shared" si="244"/>
        <v>2000</v>
      </c>
      <c r="AB1243" s="96">
        <f t="shared" si="242"/>
        <v>2000</v>
      </c>
      <c r="AC1243" s="96"/>
      <c r="AD1243" s="96"/>
    </row>
    <row r="1244" spans="1:30" ht="18.75" customHeight="1">
      <c r="A1244" s="62"/>
      <c r="B1244" s="23" t="str">
        <f>IFERROR(VLOOKUP($A1244,②利用者名簿!$A:$D,2,0),"")</f>
        <v/>
      </c>
      <c r="C1244" s="108" t="str">
        <f>IF(D1244=0,"",IF(D1244&gt;3,①基本情報!$B$5,①基本情報!$B$5+1))</f>
        <v/>
      </c>
      <c r="D1244" s="65"/>
      <c r="E1244" s="65"/>
      <c r="F1244" s="35" t="str">
        <f t="shared" si="233"/>
        <v>//</v>
      </c>
      <c r="G1244" s="62"/>
      <c r="H1244" s="62"/>
      <c r="I1244" s="23" t="str">
        <f t="shared" si="239"/>
        <v/>
      </c>
      <c r="J1244" s="62"/>
      <c r="K1244" s="64"/>
      <c r="L1244" s="64"/>
      <c r="M1244" s="62"/>
      <c r="N1244" s="23" t="str">
        <f>IFERROR(VLOOKUP($A1244,②利用者名簿!$A:$D,3,0),"")</f>
        <v/>
      </c>
      <c r="O1244" s="39" t="str">
        <f>IFERROR(2*①基本情報!$B$12*③入力シート!I1244,"")</f>
        <v/>
      </c>
      <c r="P1244" s="39" t="str">
        <f>IFERROR(N1244*③入力シート!I1244,"")</f>
        <v/>
      </c>
      <c r="Q1244" s="23" t="str">
        <f>IFERROR(VLOOKUP($A1244,②利用者名簿!$A:$D,4,0),"")</f>
        <v/>
      </c>
      <c r="S1244" s="96">
        <f t="shared" si="240"/>
        <v>1</v>
      </c>
      <c r="T1244" s="96" t="str">
        <f t="shared" si="234"/>
        <v/>
      </c>
      <c r="U1244" s="96">
        <f t="shared" si="235"/>
        <v>0</v>
      </c>
      <c r="V1244" s="96" t="str">
        <f t="shared" si="236"/>
        <v/>
      </c>
      <c r="W1244" s="97" t="str">
        <f t="shared" si="237"/>
        <v/>
      </c>
      <c r="X1244" s="96">
        <f t="shared" si="238"/>
        <v>0</v>
      </c>
      <c r="Y1244" s="96" t="str">
        <f t="shared" si="243"/>
        <v/>
      </c>
      <c r="Z1244" s="96" t="str">
        <f t="shared" si="241"/>
        <v>年0月</v>
      </c>
      <c r="AA1244" s="96">
        <f t="shared" si="244"/>
        <v>2000</v>
      </c>
      <c r="AB1244" s="96">
        <f t="shared" si="242"/>
        <v>2000</v>
      </c>
      <c r="AC1244" s="96"/>
      <c r="AD1244" s="96"/>
    </row>
    <row r="1245" spans="1:30" ht="18.75" customHeight="1">
      <c r="A1245" s="62"/>
      <c r="B1245" s="23" t="str">
        <f>IFERROR(VLOOKUP($A1245,②利用者名簿!$A:$D,2,0),"")</f>
        <v/>
      </c>
      <c r="C1245" s="108" t="str">
        <f>IF(D1245=0,"",IF(D1245&gt;3,①基本情報!$B$5,①基本情報!$B$5+1))</f>
        <v/>
      </c>
      <c r="D1245" s="65"/>
      <c r="E1245" s="65"/>
      <c r="F1245" s="35" t="str">
        <f t="shared" si="233"/>
        <v>//</v>
      </c>
      <c r="G1245" s="62"/>
      <c r="H1245" s="62"/>
      <c r="I1245" s="23" t="str">
        <f t="shared" si="239"/>
        <v/>
      </c>
      <c r="J1245" s="62"/>
      <c r="K1245" s="64"/>
      <c r="L1245" s="64"/>
      <c r="M1245" s="62"/>
      <c r="N1245" s="23" t="str">
        <f>IFERROR(VLOOKUP($A1245,②利用者名簿!$A:$D,3,0),"")</f>
        <v/>
      </c>
      <c r="O1245" s="39" t="str">
        <f>IFERROR(2*①基本情報!$B$12*③入力シート!I1245,"")</f>
        <v/>
      </c>
      <c r="P1245" s="39" t="str">
        <f>IFERROR(N1245*③入力シート!I1245,"")</f>
        <v/>
      </c>
      <c r="Q1245" s="23" t="str">
        <f>IFERROR(VLOOKUP($A1245,②利用者名簿!$A:$D,4,0),"")</f>
        <v/>
      </c>
      <c r="S1245" s="96">
        <f t="shared" si="240"/>
        <v>1</v>
      </c>
      <c r="T1245" s="96" t="str">
        <f t="shared" si="234"/>
        <v/>
      </c>
      <c r="U1245" s="96">
        <f t="shared" si="235"/>
        <v>0</v>
      </c>
      <c r="V1245" s="96" t="str">
        <f t="shared" si="236"/>
        <v/>
      </c>
      <c r="W1245" s="97" t="str">
        <f t="shared" si="237"/>
        <v/>
      </c>
      <c r="X1245" s="96">
        <f t="shared" si="238"/>
        <v>0</v>
      </c>
      <c r="Y1245" s="96" t="str">
        <f t="shared" si="243"/>
        <v/>
      </c>
      <c r="Z1245" s="96" t="str">
        <f t="shared" si="241"/>
        <v>年0月</v>
      </c>
      <c r="AA1245" s="96">
        <f t="shared" si="244"/>
        <v>2000</v>
      </c>
      <c r="AB1245" s="96">
        <f t="shared" si="242"/>
        <v>2000</v>
      </c>
      <c r="AC1245" s="96"/>
      <c r="AD1245" s="96"/>
    </row>
    <row r="1246" spans="1:30" ht="18.75" customHeight="1">
      <c r="A1246" s="62"/>
      <c r="B1246" s="23" t="str">
        <f>IFERROR(VLOOKUP($A1246,②利用者名簿!$A:$D,2,0),"")</f>
        <v/>
      </c>
      <c r="C1246" s="108" t="str">
        <f>IF(D1246=0,"",IF(D1246&gt;3,①基本情報!$B$5,①基本情報!$B$5+1))</f>
        <v/>
      </c>
      <c r="D1246" s="65"/>
      <c r="E1246" s="65"/>
      <c r="F1246" s="35" t="str">
        <f t="shared" si="233"/>
        <v>//</v>
      </c>
      <c r="G1246" s="62"/>
      <c r="H1246" s="62"/>
      <c r="I1246" s="23" t="str">
        <f t="shared" si="239"/>
        <v/>
      </c>
      <c r="J1246" s="62"/>
      <c r="K1246" s="64"/>
      <c r="L1246" s="64"/>
      <c r="M1246" s="62"/>
      <c r="N1246" s="23" t="str">
        <f>IFERROR(VLOOKUP($A1246,②利用者名簿!$A:$D,3,0),"")</f>
        <v/>
      </c>
      <c r="O1246" s="39" t="str">
        <f>IFERROR(2*①基本情報!$B$12*③入力シート!I1246,"")</f>
        <v/>
      </c>
      <c r="P1246" s="39" t="str">
        <f>IFERROR(N1246*③入力シート!I1246,"")</f>
        <v/>
      </c>
      <c r="Q1246" s="23" t="str">
        <f>IFERROR(VLOOKUP($A1246,②利用者名簿!$A:$D,4,0),"")</f>
        <v/>
      </c>
      <c r="S1246" s="96">
        <f t="shared" si="240"/>
        <v>1</v>
      </c>
      <c r="T1246" s="96" t="str">
        <f t="shared" si="234"/>
        <v/>
      </c>
      <c r="U1246" s="96">
        <f t="shared" si="235"/>
        <v>0</v>
      </c>
      <c r="V1246" s="96" t="str">
        <f t="shared" si="236"/>
        <v/>
      </c>
      <c r="W1246" s="97" t="str">
        <f t="shared" si="237"/>
        <v/>
      </c>
      <c r="X1246" s="96">
        <f t="shared" si="238"/>
        <v>0</v>
      </c>
      <c r="Y1246" s="96" t="str">
        <f t="shared" si="243"/>
        <v/>
      </c>
      <c r="Z1246" s="96" t="str">
        <f t="shared" si="241"/>
        <v>年0月</v>
      </c>
      <c r="AA1246" s="96">
        <f t="shared" si="244"/>
        <v>2000</v>
      </c>
      <c r="AB1246" s="96">
        <f t="shared" si="242"/>
        <v>2000</v>
      </c>
      <c r="AC1246" s="96"/>
      <c r="AD1246" s="96"/>
    </row>
    <row r="1247" spans="1:30" ht="18.75" customHeight="1">
      <c r="A1247" s="62"/>
      <c r="B1247" s="23" t="str">
        <f>IFERROR(VLOOKUP($A1247,②利用者名簿!$A:$D,2,0),"")</f>
        <v/>
      </c>
      <c r="C1247" s="108" t="str">
        <f>IF(D1247=0,"",IF(D1247&gt;3,①基本情報!$B$5,①基本情報!$B$5+1))</f>
        <v/>
      </c>
      <c r="D1247" s="65"/>
      <c r="E1247" s="65"/>
      <c r="F1247" s="35" t="str">
        <f t="shared" si="233"/>
        <v>//</v>
      </c>
      <c r="G1247" s="62"/>
      <c r="H1247" s="62"/>
      <c r="I1247" s="23" t="str">
        <f t="shared" si="239"/>
        <v/>
      </c>
      <c r="J1247" s="62"/>
      <c r="K1247" s="64"/>
      <c r="L1247" s="64"/>
      <c r="M1247" s="62"/>
      <c r="N1247" s="23" t="str">
        <f>IFERROR(VLOOKUP($A1247,②利用者名簿!$A:$D,3,0),"")</f>
        <v/>
      </c>
      <c r="O1247" s="39" t="str">
        <f>IFERROR(2*①基本情報!$B$12*③入力シート!I1247,"")</f>
        <v/>
      </c>
      <c r="P1247" s="39" t="str">
        <f>IFERROR(N1247*③入力シート!I1247,"")</f>
        <v/>
      </c>
      <c r="Q1247" s="23" t="str">
        <f>IFERROR(VLOOKUP($A1247,②利用者名簿!$A:$D,4,0),"")</f>
        <v/>
      </c>
      <c r="S1247" s="96">
        <f t="shared" si="240"/>
        <v>1</v>
      </c>
      <c r="T1247" s="96" t="str">
        <f t="shared" si="234"/>
        <v/>
      </c>
      <c r="U1247" s="96">
        <f t="shared" si="235"/>
        <v>0</v>
      </c>
      <c r="V1247" s="96" t="str">
        <f t="shared" si="236"/>
        <v/>
      </c>
      <c r="W1247" s="97" t="str">
        <f t="shared" si="237"/>
        <v/>
      </c>
      <c r="X1247" s="96">
        <f t="shared" si="238"/>
        <v>0</v>
      </c>
      <c r="Y1247" s="96" t="str">
        <f t="shared" si="243"/>
        <v/>
      </c>
      <c r="Z1247" s="96" t="str">
        <f t="shared" si="241"/>
        <v>年0月</v>
      </c>
      <c r="AA1247" s="96">
        <f t="shared" si="244"/>
        <v>2000</v>
      </c>
      <c r="AB1247" s="96">
        <f t="shared" si="242"/>
        <v>2000</v>
      </c>
      <c r="AC1247" s="96"/>
      <c r="AD1247" s="96"/>
    </row>
    <row r="1248" spans="1:30" ht="18.75" customHeight="1">
      <c r="A1248" s="62"/>
      <c r="B1248" s="23" t="str">
        <f>IFERROR(VLOOKUP($A1248,②利用者名簿!$A:$D,2,0),"")</f>
        <v/>
      </c>
      <c r="C1248" s="108" t="str">
        <f>IF(D1248=0,"",IF(D1248&gt;3,①基本情報!$B$5,①基本情報!$B$5+1))</f>
        <v/>
      </c>
      <c r="D1248" s="65"/>
      <c r="E1248" s="65"/>
      <c r="F1248" s="35" t="str">
        <f t="shared" si="233"/>
        <v>//</v>
      </c>
      <c r="G1248" s="62"/>
      <c r="H1248" s="62"/>
      <c r="I1248" s="23" t="str">
        <f t="shared" si="239"/>
        <v/>
      </c>
      <c r="J1248" s="62"/>
      <c r="K1248" s="64"/>
      <c r="L1248" s="64"/>
      <c r="M1248" s="62"/>
      <c r="N1248" s="23" t="str">
        <f>IFERROR(VLOOKUP($A1248,②利用者名簿!$A:$D,3,0),"")</f>
        <v/>
      </c>
      <c r="O1248" s="39" t="str">
        <f>IFERROR(2*①基本情報!$B$12*③入力シート!I1248,"")</f>
        <v/>
      </c>
      <c r="P1248" s="39" t="str">
        <f>IFERROR(N1248*③入力シート!I1248,"")</f>
        <v/>
      </c>
      <c r="Q1248" s="23" t="str">
        <f>IFERROR(VLOOKUP($A1248,②利用者名簿!$A:$D,4,0),"")</f>
        <v/>
      </c>
      <c r="S1248" s="96">
        <f t="shared" si="240"/>
        <v>1</v>
      </c>
      <c r="T1248" s="96" t="str">
        <f t="shared" si="234"/>
        <v/>
      </c>
      <c r="U1248" s="96">
        <f t="shared" si="235"/>
        <v>0</v>
      </c>
      <c r="V1248" s="96" t="str">
        <f t="shared" si="236"/>
        <v/>
      </c>
      <c r="W1248" s="97" t="str">
        <f t="shared" si="237"/>
        <v/>
      </c>
      <c r="X1248" s="96">
        <f t="shared" si="238"/>
        <v>0</v>
      </c>
      <c r="Y1248" s="96" t="str">
        <f t="shared" si="243"/>
        <v/>
      </c>
      <c r="Z1248" s="96" t="str">
        <f t="shared" si="241"/>
        <v>年0月</v>
      </c>
      <c r="AA1248" s="96">
        <f t="shared" si="244"/>
        <v>2000</v>
      </c>
      <c r="AB1248" s="96">
        <f t="shared" si="242"/>
        <v>2000</v>
      </c>
      <c r="AC1248" s="96"/>
      <c r="AD1248" s="96"/>
    </row>
    <row r="1249" spans="1:30" ht="18.75" customHeight="1">
      <c r="A1249" s="62"/>
      <c r="B1249" s="23" t="str">
        <f>IFERROR(VLOOKUP($A1249,②利用者名簿!$A:$D,2,0),"")</f>
        <v/>
      </c>
      <c r="C1249" s="108" t="str">
        <f>IF(D1249=0,"",IF(D1249&gt;3,①基本情報!$B$5,①基本情報!$B$5+1))</f>
        <v/>
      </c>
      <c r="D1249" s="65"/>
      <c r="E1249" s="65"/>
      <c r="F1249" s="35" t="str">
        <f t="shared" si="233"/>
        <v>//</v>
      </c>
      <c r="G1249" s="62"/>
      <c r="H1249" s="62"/>
      <c r="I1249" s="23" t="str">
        <f t="shared" si="239"/>
        <v/>
      </c>
      <c r="J1249" s="62"/>
      <c r="K1249" s="64"/>
      <c r="L1249" s="64"/>
      <c r="M1249" s="62"/>
      <c r="N1249" s="23" t="str">
        <f>IFERROR(VLOOKUP($A1249,②利用者名簿!$A:$D,3,0),"")</f>
        <v/>
      </c>
      <c r="O1249" s="39" t="str">
        <f>IFERROR(2*①基本情報!$B$12*③入力シート!I1249,"")</f>
        <v/>
      </c>
      <c r="P1249" s="39" t="str">
        <f>IFERROR(N1249*③入力シート!I1249,"")</f>
        <v/>
      </c>
      <c r="Q1249" s="23" t="str">
        <f>IFERROR(VLOOKUP($A1249,②利用者名簿!$A:$D,4,0),"")</f>
        <v/>
      </c>
      <c r="S1249" s="96">
        <f t="shared" si="240"/>
        <v>1</v>
      </c>
      <c r="T1249" s="96" t="str">
        <f t="shared" si="234"/>
        <v/>
      </c>
      <c r="U1249" s="96">
        <f t="shared" si="235"/>
        <v>0</v>
      </c>
      <c r="V1249" s="96" t="str">
        <f t="shared" si="236"/>
        <v/>
      </c>
      <c r="W1249" s="97" t="str">
        <f t="shared" si="237"/>
        <v/>
      </c>
      <c r="X1249" s="96">
        <f t="shared" si="238"/>
        <v>0</v>
      </c>
      <c r="Y1249" s="96" t="str">
        <f t="shared" si="243"/>
        <v/>
      </c>
      <c r="Z1249" s="96" t="str">
        <f t="shared" si="241"/>
        <v>年0月</v>
      </c>
      <c r="AA1249" s="96">
        <f t="shared" si="244"/>
        <v>2000</v>
      </c>
      <c r="AB1249" s="96">
        <f t="shared" si="242"/>
        <v>2000</v>
      </c>
      <c r="AC1249" s="96"/>
      <c r="AD1249" s="96"/>
    </row>
    <row r="1250" spans="1:30" ht="18.75" customHeight="1">
      <c r="A1250" s="62"/>
      <c r="B1250" s="23" t="str">
        <f>IFERROR(VLOOKUP($A1250,②利用者名簿!$A:$D,2,0),"")</f>
        <v/>
      </c>
      <c r="C1250" s="108" t="str">
        <f>IF(D1250=0,"",IF(D1250&gt;3,①基本情報!$B$5,①基本情報!$B$5+1))</f>
        <v/>
      </c>
      <c r="D1250" s="65"/>
      <c r="E1250" s="65"/>
      <c r="F1250" s="35" t="str">
        <f t="shared" si="233"/>
        <v>//</v>
      </c>
      <c r="G1250" s="62"/>
      <c r="H1250" s="62"/>
      <c r="I1250" s="23" t="str">
        <f t="shared" si="239"/>
        <v/>
      </c>
      <c r="J1250" s="62"/>
      <c r="K1250" s="64"/>
      <c r="L1250" s="64"/>
      <c r="M1250" s="62"/>
      <c r="N1250" s="23" t="str">
        <f>IFERROR(VLOOKUP($A1250,②利用者名簿!$A:$D,3,0),"")</f>
        <v/>
      </c>
      <c r="O1250" s="39" t="str">
        <f>IFERROR(2*①基本情報!$B$12*③入力シート!I1250,"")</f>
        <v/>
      </c>
      <c r="P1250" s="39" t="str">
        <f>IFERROR(N1250*③入力シート!I1250,"")</f>
        <v/>
      </c>
      <c r="Q1250" s="23" t="str">
        <f>IFERROR(VLOOKUP($A1250,②利用者名簿!$A:$D,4,0),"")</f>
        <v/>
      </c>
      <c r="S1250" s="96">
        <f t="shared" si="240"/>
        <v>1</v>
      </c>
      <c r="T1250" s="96" t="str">
        <f t="shared" si="234"/>
        <v/>
      </c>
      <c r="U1250" s="96">
        <f t="shared" si="235"/>
        <v>0</v>
      </c>
      <c r="V1250" s="96" t="str">
        <f t="shared" si="236"/>
        <v/>
      </c>
      <c r="W1250" s="97" t="str">
        <f t="shared" si="237"/>
        <v/>
      </c>
      <c r="X1250" s="96">
        <f t="shared" si="238"/>
        <v>0</v>
      </c>
      <c r="Y1250" s="96" t="str">
        <f t="shared" si="243"/>
        <v/>
      </c>
      <c r="Z1250" s="96" t="str">
        <f t="shared" si="241"/>
        <v>年0月</v>
      </c>
      <c r="AA1250" s="96">
        <f t="shared" si="244"/>
        <v>2000</v>
      </c>
      <c r="AB1250" s="96">
        <f t="shared" si="242"/>
        <v>2000</v>
      </c>
      <c r="AC1250" s="96"/>
      <c r="AD1250" s="96"/>
    </row>
    <row r="1251" spans="1:30" ht="18.75" customHeight="1">
      <c r="A1251" s="62"/>
      <c r="B1251" s="23" t="str">
        <f>IFERROR(VLOOKUP($A1251,②利用者名簿!$A:$D,2,0),"")</f>
        <v/>
      </c>
      <c r="C1251" s="108" t="str">
        <f>IF(D1251=0,"",IF(D1251&gt;3,①基本情報!$B$5,①基本情報!$B$5+1))</f>
        <v/>
      </c>
      <c r="D1251" s="65"/>
      <c r="E1251" s="65"/>
      <c r="F1251" s="35" t="str">
        <f t="shared" si="233"/>
        <v>//</v>
      </c>
      <c r="G1251" s="62"/>
      <c r="H1251" s="62"/>
      <c r="I1251" s="23" t="str">
        <f t="shared" si="239"/>
        <v/>
      </c>
      <c r="J1251" s="62"/>
      <c r="K1251" s="64"/>
      <c r="L1251" s="64"/>
      <c r="M1251" s="62"/>
      <c r="N1251" s="23" t="str">
        <f>IFERROR(VLOOKUP($A1251,②利用者名簿!$A:$D,3,0),"")</f>
        <v/>
      </c>
      <c r="O1251" s="39" t="str">
        <f>IFERROR(2*①基本情報!$B$12*③入力シート!I1251,"")</f>
        <v/>
      </c>
      <c r="P1251" s="39" t="str">
        <f>IFERROR(N1251*③入力シート!I1251,"")</f>
        <v/>
      </c>
      <c r="Q1251" s="23" t="str">
        <f>IFERROR(VLOOKUP($A1251,②利用者名簿!$A:$D,4,0),"")</f>
        <v/>
      </c>
      <c r="S1251" s="96">
        <f t="shared" si="240"/>
        <v>1</v>
      </c>
      <c r="T1251" s="96" t="str">
        <f t="shared" si="234"/>
        <v/>
      </c>
      <c r="U1251" s="96">
        <f t="shared" si="235"/>
        <v>0</v>
      </c>
      <c r="V1251" s="96" t="str">
        <f t="shared" si="236"/>
        <v/>
      </c>
      <c r="W1251" s="97" t="str">
        <f t="shared" si="237"/>
        <v/>
      </c>
      <c r="X1251" s="96">
        <f t="shared" si="238"/>
        <v>0</v>
      </c>
      <c r="Y1251" s="96" t="str">
        <f t="shared" si="243"/>
        <v/>
      </c>
      <c r="Z1251" s="96" t="str">
        <f t="shared" si="241"/>
        <v>年0月</v>
      </c>
      <c r="AA1251" s="96">
        <f t="shared" si="244"/>
        <v>2000</v>
      </c>
      <c r="AB1251" s="96">
        <f t="shared" si="242"/>
        <v>2000</v>
      </c>
      <c r="AC1251" s="96"/>
      <c r="AD1251" s="96"/>
    </row>
    <row r="1252" spans="1:30" ht="18.75" customHeight="1">
      <c r="A1252" s="62"/>
      <c r="B1252" s="23" t="str">
        <f>IFERROR(VLOOKUP($A1252,②利用者名簿!$A:$D,2,0),"")</f>
        <v/>
      </c>
      <c r="C1252" s="108" t="str">
        <f>IF(D1252=0,"",IF(D1252&gt;3,①基本情報!$B$5,①基本情報!$B$5+1))</f>
        <v/>
      </c>
      <c r="D1252" s="65"/>
      <c r="E1252" s="65"/>
      <c r="F1252" s="35" t="str">
        <f t="shared" si="233"/>
        <v>//</v>
      </c>
      <c r="G1252" s="62"/>
      <c r="H1252" s="62"/>
      <c r="I1252" s="23" t="str">
        <f t="shared" si="239"/>
        <v/>
      </c>
      <c r="J1252" s="62"/>
      <c r="K1252" s="64"/>
      <c r="L1252" s="64"/>
      <c r="M1252" s="62"/>
      <c r="N1252" s="23" t="str">
        <f>IFERROR(VLOOKUP($A1252,②利用者名簿!$A:$D,3,0),"")</f>
        <v/>
      </c>
      <c r="O1252" s="39" t="str">
        <f>IFERROR(2*①基本情報!$B$12*③入力シート!I1252,"")</f>
        <v/>
      </c>
      <c r="P1252" s="39" t="str">
        <f>IFERROR(N1252*③入力シート!I1252,"")</f>
        <v/>
      </c>
      <c r="Q1252" s="23" t="str">
        <f>IFERROR(VLOOKUP($A1252,②利用者名簿!$A:$D,4,0),"")</f>
        <v/>
      </c>
      <c r="S1252" s="96">
        <f t="shared" si="240"/>
        <v>1</v>
      </c>
      <c r="T1252" s="96" t="str">
        <f t="shared" si="234"/>
        <v/>
      </c>
      <c r="U1252" s="96">
        <f t="shared" si="235"/>
        <v>0</v>
      </c>
      <c r="V1252" s="96" t="str">
        <f t="shared" si="236"/>
        <v/>
      </c>
      <c r="W1252" s="97" t="str">
        <f t="shared" si="237"/>
        <v/>
      </c>
      <c r="X1252" s="96">
        <f t="shared" si="238"/>
        <v>0</v>
      </c>
      <c r="Y1252" s="96" t="str">
        <f t="shared" si="243"/>
        <v/>
      </c>
      <c r="Z1252" s="96" t="str">
        <f t="shared" si="241"/>
        <v>年0月</v>
      </c>
      <c r="AA1252" s="96">
        <f t="shared" si="244"/>
        <v>2000</v>
      </c>
      <c r="AB1252" s="96">
        <f t="shared" si="242"/>
        <v>2000</v>
      </c>
      <c r="AC1252" s="96"/>
      <c r="AD1252" s="96"/>
    </row>
    <row r="1253" spans="1:30" ht="18.75" customHeight="1">
      <c r="A1253" s="62"/>
      <c r="B1253" s="23" t="str">
        <f>IFERROR(VLOOKUP($A1253,②利用者名簿!$A:$D,2,0),"")</f>
        <v/>
      </c>
      <c r="C1253" s="108" t="str">
        <f>IF(D1253=0,"",IF(D1253&gt;3,①基本情報!$B$5,①基本情報!$B$5+1))</f>
        <v/>
      </c>
      <c r="D1253" s="65"/>
      <c r="E1253" s="65"/>
      <c r="F1253" s="35" t="str">
        <f t="shared" si="233"/>
        <v>//</v>
      </c>
      <c r="G1253" s="62"/>
      <c r="H1253" s="62"/>
      <c r="I1253" s="23" t="str">
        <f t="shared" si="239"/>
        <v/>
      </c>
      <c r="J1253" s="62"/>
      <c r="K1253" s="64"/>
      <c r="L1253" s="64"/>
      <c r="M1253" s="62"/>
      <c r="N1253" s="23" t="str">
        <f>IFERROR(VLOOKUP($A1253,②利用者名簿!$A:$D,3,0),"")</f>
        <v/>
      </c>
      <c r="O1253" s="39" t="str">
        <f>IFERROR(2*①基本情報!$B$12*③入力シート!I1253,"")</f>
        <v/>
      </c>
      <c r="P1253" s="39" t="str">
        <f>IFERROR(N1253*③入力シート!I1253,"")</f>
        <v/>
      </c>
      <c r="Q1253" s="23" t="str">
        <f>IFERROR(VLOOKUP($A1253,②利用者名簿!$A:$D,4,0),"")</f>
        <v/>
      </c>
      <c r="S1253" s="96">
        <f t="shared" si="240"/>
        <v>1</v>
      </c>
      <c r="T1253" s="96" t="str">
        <f t="shared" si="234"/>
        <v/>
      </c>
      <c r="U1253" s="96">
        <f t="shared" si="235"/>
        <v>0</v>
      </c>
      <c r="V1253" s="96" t="str">
        <f t="shared" si="236"/>
        <v/>
      </c>
      <c r="W1253" s="97" t="str">
        <f t="shared" si="237"/>
        <v/>
      </c>
      <c r="X1253" s="96">
        <f t="shared" si="238"/>
        <v>0</v>
      </c>
      <c r="Y1253" s="96" t="str">
        <f t="shared" si="243"/>
        <v/>
      </c>
      <c r="Z1253" s="96" t="str">
        <f t="shared" si="241"/>
        <v>年0月</v>
      </c>
      <c r="AA1253" s="96">
        <f t="shared" si="244"/>
        <v>2000</v>
      </c>
      <c r="AB1253" s="96">
        <f t="shared" si="242"/>
        <v>2000</v>
      </c>
      <c r="AC1253" s="96"/>
      <c r="AD1253" s="96"/>
    </row>
    <row r="1254" spans="1:30" ht="18.75" customHeight="1">
      <c r="A1254" s="62"/>
      <c r="B1254" s="23" t="str">
        <f>IFERROR(VLOOKUP($A1254,②利用者名簿!$A:$D,2,0),"")</f>
        <v/>
      </c>
      <c r="C1254" s="108" t="str">
        <f>IF(D1254=0,"",IF(D1254&gt;3,①基本情報!$B$5,①基本情報!$B$5+1))</f>
        <v/>
      </c>
      <c r="D1254" s="65"/>
      <c r="E1254" s="65"/>
      <c r="F1254" s="35" t="str">
        <f t="shared" si="233"/>
        <v>//</v>
      </c>
      <c r="G1254" s="62"/>
      <c r="H1254" s="62"/>
      <c r="I1254" s="23" t="str">
        <f t="shared" si="239"/>
        <v/>
      </c>
      <c r="J1254" s="62"/>
      <c r="K1254" s="64"/>
      <c r="L1254" s="64"/>
      <c r="M1254" s="62"/>
      <c r="N1254" s="23" t="str">
        <f>IFERROR(VLOOKUP($A1254,②利用者名簿!$A:$D,3,0),"")</f>
        <v/>
      </c>
      <c r="O1254" s="39" t="str">
        <f>IFERROR(2*①基本情報!$B$12*③入力シート!I1254,"")</f>
        <v/>
      </c>
      <c r="P1254" s="39" t="str">
        <f>IFERROR(N1254*③入力シート!I1254,"")</f>
        <v/>
      </c>
      <c r="Q1254" s="23" t="str">
        <f>IFERROR(VLOOKUP($A1254,②利用者名簿!$A:$D,4,0),"")</f>
        <v/>
      </c>
      <c r="S1254" s="96">
        <f t="shared" si="240"/>
        <v>1</v>
      </c>
      <c r="T1254" s="96" t="str">
        <f t="shared" si="234"/>
        <v/>
      </c>
      <c r="U1254" s="96">
        <f t="shared" si="235"/>
        <v>0</v>
      </c>
      <c r="V1254" s="96" t="str">
        <f t="shared" si="236"/>
        <v/>
      </c>
      <c r="W1254" s="97" t="str">
        <f t="shared" si="237"/>
        <v/>
      </c>
      <c r="X1254" s="96">
        <f t="shared" si="238"/>
        <v>0</v>
      </c>
      <c r="Y1254" s="96" t="str">
        <f t="shared" si="243"/>
        <v/>
      </c>
      <c r="Z1254" s="96" t="str">
        <f t="shared" si="241"/>
        <v>年0月</v>
      </c>
      <c r="AA1254" s="96">
        <f t="shared" si="244"/>
        <v>2000</v>
      </c>
      <c r="AB1254" s="96">
        <f t="shared" si="242"/>
        <v>2000</v>
      </c>
      <c r="AC1254" s="96"/>
      <c r="AD1254" s="96"/>
    </row>
    <row r="1255" spans="1:30" ht="18.75" customHeight="1">
      <c r="A1255" s="62"/>
      <c r="B1255" s="23" t="str">
        <f>IFERROR(VLOOKUP($A1255,②利用者名簿!$A:$D,2,0),"")</f>
        <v/>
      </c>
      <c r="C1255" s="108" t="str">
        <f>IF(D1255=0,"",IF(D1255&gt;3,①基本情報!$B$5,①基本情報!$B$5+1))</f>
        <v/>
      </c>
      <c r="D1255" s="65"/>
      <c r="E1255" s="65"/>
      <c r="F1255" s="35" t="str">
        <f t="shared" si="233"/>
        <v>//</v>
      </c>
      <c r="G1255" s="62"/>
      <c r="H1255" s="62"/>
      <c r="I1255" s="23" t="str">
        <f t="shared" si="239"/>
        <v/>
      </c>
      <c r="J1255" s="62"/>
      <c r="K1255" s="64"/>
      <c r="L1255" s="64"/>
      <c r="M1255" s="62"/>
      <c r="N1255" s="23" t="str">
        <f>IFERROR(VLOOKUP($A1255,②利用者名簿!$A:$D,3,0),"")</f>
        <v/>
      </c>
      <c r="O1255" s="39" t="str">
        <f>IFERROR(2*①基本情報!$B$12*③入力シート!I1255,"")</f>
        <v/>
      </c>
      <c r="P1255" s="39" t="str">
        <f>IFERROR(N1255*③入力シート!I1255,"")</f>
        <v/>
      </c>
      <c r="Q1255" s="23" t="str">
        <f>IFERROR(VLOOKUP($A1255,②利用者名簿!$A:$D,4,0),"")</f>
        <v/>
      </c>
      <c r="S1255" s="96">
        <f t="shared" si="240"/>
        <v>1</v>
      </c>
      <c r="T1255" s="96" t="str">
        <f t="shared" si="234"/>
        <v/>
      </c>
      <c r="U1255" s="96">
        <f t="shared" si="235"/>
        <v>0</v>
      </c>
      <c r="V1255" s="96" t="str">
        <f t="shared" si="236"/>
        <v/>
      </c>
      <c r="W1255" s="97" t="str">
        <f t="shared" si="237"/>
        <v/>
      </c>
      <c r="X1255" s="96">
        <f t="shared" si="238"/>
        <v>0</v>
      </c>
      <c r="Y1255" s="96" t="str">
        <f t="shared" si="243"/>
        <v/>
      </c>
      <c r="Z1255" s="96" t="str">
        <f t="shared" si="241"/>
        <v>年0月</v>
      </c>
      <c r="AA1255" s="96">
        <f t="shared" si="244"/>
        <v>2000</v>
      </c>
      <c r="AB1255" s="96">
        <f t="shared" si="242"/>
        <v>2000</v>
      </c>
      <c r="AC1255" s="96"/>
      <c r="AD1255" s="96"/>
    </row>
    <row r="1256" spans="1:30" ht="18.75" customHeight="1">
      <c r="A1256" s="62"/>
      <c r="B1256" s="23" t="str">
        <f>IFERROR(VLOOKUP($A1256,②利用者名簿!$A:$D,2,0),"")</f>
        <v/>
      </c>
      <c r="C1256" s="108" t="str">
        <f>IF(D1256=0,"",IF(D1256&gt;3,①基本情報!$B$5,①基本情報!$B$5+1))</f>
        <v/>
      </c>
      <c r="D1256" s="65"/>
      <c r="E1256" s="65"/>
      <c r="F1256" s="35" t="str">
        <f t="shared" si="233"/>
        <v>//</v>
      </c>
      <c r="G1256" s="62"/>
      <c r="H1256" s="62"/>
      <c r="I1256" s="23" t="str">
        <f t="shared" si="239"/>
        <v/>
      </c>
      <c r="J1256" s="62"/>
      <c r="K1256" s="64"/>
      <c r="L1256" s="64"/>
      <c r="M1256" s="62"/>
      <c r="N1256" s="23" t="str">
        <f>IFERROR(VLOOKUP($A1256,②利用者名簿!$A:$D,3,0),"")</f>
        <v/>
      </c>
      <c r="O1256" s="39" t="str">
        <f>IFERROR(2*①基本情報!$B$12*③入力シート!I1256,"")</f>
        <v/>
      </c>
      <c r="P1256" s="39" t="str">
        <f>IFERROR(N1256*③入力シート!I1256,"")</f>
        <v/>
      </c>
      <c r="Q1256" s="23" t="str">
        <f>IFERROR(VLOOKUP($A1256,②利用者名簿!$A:$D,4,0),"")</f>
        <v/>
      </c>
      <c r="S1256" s="96">
        <f t="shared" si="240"/>
        <v>1</v>
      </c>
      <c r="T1256" s="96" t="str">
        <f t="shared" si="234"/>
        <v/>
      </c>
      <c r="U1256" s="96">
        <f t="shared" si="235"/>
        <v>0</v>
      </c>
      <c r="V1256" s="96" t="str">
        <f t="shared" si="236"/>
        <v/>
      </c>
      <c r="W1256" s="97" t="str">
        <f t="shared" si="237"/>
        <v/>
      </c>
      <c r="X1256" s="96">
        <f t="shared" si="238"/>
        <v>0</v>
      </c>
      <c r="Y1256" s="96" t="str">
        <f t="shared" si="243"/>
        <v/>
      </c>
      <c r="Z1256" s="96" t="str">
        <f t="shared" si="241"/>
        <v>年0月</v>
      </c>
      <c r="AA1256" s="96">
        <f t="shared" si="244"/>
        <v>2000</v>
      </c>
      <c r="AB1256" s="96">
        <f t="shared" si="242"/>
        <v>2000</v>
      </c>
      <c r="AC1256" s="96"/>
      <c r="AD1256" s="96"/>
    </row>
    <row r="1257" spans="1:30" ht="18.75" customHeight="1">
      <c r="A1257" s="62"/>
      <c r="B1257" s="23" t="str">
        <f>IFERROR(VLOOKUP($A1257,②利用者名簿!$A:$D,2,0),"")</f>
        <v/>
      </c>
      <c r="C1257" s="108" t="str">
        <f>IF(D1257=0,"",IF(D1257&gt;3,①基本情報!$B$5,①基本情報!$B$5+1))</f>
        <v/>
      </c>
      <c r="D1257" s="65"/>
      <c r="E1257" s="65"/>
      <c r="F1257" s="35" t="str">
        <f t="shared" ref="F1257:F1320" si="245">TEXT(CONCATENATE(C1257,"/",D1257,"/",E1257),"aaa")</f>
        <v>//</v>
      </c>
      <c r="G1257" s="62"/>
      <c r="H1257" s="62"/>
      <c r="I1257" s="23" t="str">
        <f t="shared" si="239"/>
        <v/>
      </c>
      <c r="J1257" s="62"/>
      <c r="K1257" s="64"/>
      <c r="L1257" s="64"/>
      <c r="M1257" s="62"/>
      <c r="N1257" s="23" t="str">
        <f>IFERROR(VLOOKUP($A1257,②利用者名簿!$A:$D,3,0),"")</f>
        <v/>
      </c>
      <c r="O1257" s="39" t="str">
        <f>IFERROR(2*①基本情報!$B$12*③入力シート!I1257,"")</f>
        <v/>
      </c>
      <c r="P1257" s="39" t="str">
        <f>IFERROR(N1257*③入力シート!I1257,"")</f>
        <v/>
      </c>
      <c r="Q1257" s="23" t="str">
        <f>IFERROR(VLOOKUP($A1257,②利用者名簿!$A:$D,4,0),"")</f>
        <v/>
      </c>
      <c r="S1257" s="96">
        <f t="shared" si="240"/>
        <v>1</v>
      </c>
      <c r="T1257" s="96" t="str">
        <f t="shared" si="234"/>
        <v/>
      </c>
      <c r="U1257" s="96">
        <f t="shared" si="235"/>
        <v>0</v>
      </c>
      <c r="V1257" s="96" t="str">
        <f t="shared" si="236"/>
        <v/>
      </c>
      <c r="W1257" s="97" t="str">
        <f t="shared" si="237"/>
        <v/>
      </c>
      <c r="X1257" s="96">
        <f t="shared" si="238"/>
        <v>0</v>
      </c>
      <c r="Y1257" s="96" t="str">
        <f t="shared" si="243"/>
        <v/>
      </c>
      <c r="Z1257" s="96" t="str">
        <f t="shared" si="241"/>
        <v>年0月</v>
      </c>
      <c r="AA1257" s="96">
        <f t="shared" si="244"/>
        <v>2000</v>
      </c>
      <c r="AB1257" s="96">
        <f t="shared" si="242"/>
        <v>2000</v>
      </c>
      <c r="AC1257" s="96"/>
      <c r="AD1257" s="96"/>
    </row>
    <row r="1258" spans="1:30" ht="18.75" customHeight="1">
      <c r="A1258" s="62"/>
      <c r="B1258" s="23" t="str">
        <f>IFERROR(VLOOKUP($A1258,②利用者名簿!$A:$D,2,0),"")</f>
        <v/>
      </c>
      <c r="C1258" s="108" t="str">
        <f>IF(D1258=0,"",IF(D1258&gt;3,①基本情報!$B$5,①基本情報!$B$5+1))</f>
        <v/>
      </c>
      <c r="D1258" s="65"/>
      <c r="E1258" s="65"/>
      <c r="F1258" s="35" t="str">
        <f t="shared" si="245"/>
        <v>//</v>
      </c>
      <c r="G1258" s="62"/>
      <c r="H1258" s="62"/>
      <c r="I1258" s="23" t="str">
        <f t="shared" si="239"/>
        <v/>
      </c>
      <c r="J1258" s="62"/>
      <c r="K1258" s="64"/>
      <c r="L1258" s="64"/>
      <c r="M1258" s="62"/>
      <c r="N1258" s="23" t="str">
        <f>IFERROR(VLOOKUP($A1258,②利用者名簿!$A:$D,3,0),"")</f>
        <v/>
      </c>
      <c r="O1258" s="39" t="str">
        <f>IFERROR(2*①基本情報!$B$12*③入力シート!I1258,"")</f>
        <v/>
      </c>
      <c r="P1258" s="39" t="str">
        <f>IFERROR(N1258*③入力シート!I1258,"")</f>
        <v/>
      </c>
      <c r="Q1258" s="23" t="str">
        <f>IFERROR(VLOOKUP($A1258,②利用者名簿!$A:$D,4,0),"")</f>
        <v/>
      </c>
      <c r="S1258" s="96">
        <f t="shared" si="240"/>
        <v>1</v>
      </c>
      <c r="T1258" s="96" t="str">
        <f t="shared" si="234"/>
        <v/>
      </c>
      <c r="U1258" s="96">
        <f t="shared" si="235"/>
        <v>0</v>
      </c>
      <c r="V1258" s="96" t="str">
        <f t="shared" si="236"/>
        <v/>
      </c>
      <c r="W1258" s="97" t="str">
        <f t="shared" si="237"/>
        <v/>
      </c>
      <c r="X1258" s="96">
        <f t="shared" si="238"/>
        <v>0</v>
      </c>
      <c r="Y1258" s="96" t="str">
        <f t="shared" si="243"/>
        <v/>
      </c>
      <c r="Z1258" s="96" t="str">
        <f t="shared" si="241"/>
        <v>年0月</v>
      </c>
      <c r="AA1258" s="96">
        <f t="shared" si="244"/>
        <v>2000</v>
      </c>
      <c r="AB1258" s="96">
        <f t="shared" si="242"/>
        <v>2000</v>
      </c>
      <c r="AC1258" s="96"/>
      <c r="AD1258" s="96"/>
    </row>
    <row r="1259" spans="1:30" ht="18.75" customHeight="1">
      <c r="A1259" s="62"/>
      <c r="B1259" s="23" t="str">
        <f>IFERROR(VLOOKUP($A1259,②利用者名簿!$A:$D,2,0),"")</f>
        <v/>
      </c>
      <c r="C1259" s="108" t="str">
        <f>IF(D1259=0,"",IF(D1259&gt;3,①基本情報!$B$5,①基本情報!$B$5+1))</f>
        <v/>
      </c>
      <c r="D1259" s="65"/>
      <c r="E1259" s="65"/>
      <c r="F1259" s="35" t="str">
        <f t="shared" si="245"/>
        <v>//</v>
      </c>
      <c r="G1259" s="62"/>
      <c r="H1259" s="62"/>
      <c r="I1259" s="23" t="str">
        <f t="shared" si="239"/>
        <v/>
      </c>
      <c r="J1259" s="62"/>
      <c r="K1259" s="64"/>
      <c r="L1259" s="64"/>
      <c r="M1259" s="62"/>
      <c r="N1259" s="23" t="str">
        <f>IFERROR(VLOOKUP($A1259,②利用者名簿!$A:$D,3,0),"")</f>
        <v/>
      </c>
      <c r="O1259" s="39" t="str">
        <f>IFERROR(2*①基本情報!$B$12*③入力シート!I1259,"")</f>
        <v/>
      </c>
      <c r="P1259" s="39" t="str">
        <f>IFERROR(N1259*③入力シート!I1259,"")</f>
        <v/>
      </c>
      <c r="Q1259" s="23" t="str">
        <f>IFERROR(VLOOKUP($A1259,②利用者名簿!$A:$D,4,0),"")</f>
        <v/>
      </c>
      <c r="S1259" s="96">
        <f t="shared" si="240"/>
        <v>1</v>
      </c>
      <c r="T1259" s="96" t="str">
        <f t="shared" si="234"/>
        <v/>
      </c>
      <c r="U1259" s="96">
        <f t="shared" si="235"/>
        <v>0</v>
      </c>
      <c r="V1259" s="96" t="str">
        <f t="shared" si="236"/>
        <v/>
      </c>
      <c r="W1259" s="97" t="str">
        <f t="shared" si="237"/>
        <v/>
      </c>
      <c r="X1259" s="96">
        <f t="shared" si="238"/>
        <v>0</v>
      </c>
      <c r="Y1259" s="96" t="str">
        <f t="shared" si="243"/>
        <v/>
      </c>
      <c r="Z1259" s="96" t="str">
        <f t="shared" si="241"/>
        <v>年0月</v>
      </c>
      <c r="AA1259" s="96">
        <f t="shared" si="244"/>
        <v>2000</v>
      </c>
      <c r="AB1259" s="96">
        <f t="shared" si="242"/>
        <v>2000</v>
      </c>
      <c r="AC1259" s="96"/>
      <c r="AD1259" s="96"/>
    </row>
    <row r="1260" spans="1:30" ht="18.75" customHeight="1">
      <c r="A1260" s="62"/>
      <c r="B1260" s="23" t="str">
        <f>IFERROR(VLOOKUP($A1260,②利用者名簿!$A:$D,2,0),"")</f>
        <v/>
      </c>
      <c r="C1260" s="108" t="str">
        <f>IF(D1260=0,"",IF(D1260&gt;3,①基本情報!$B$5,①基本情報!$B$5+1))</f>
        <v/>
      </c>
      <c r="D1260" s="65"/>
      <c r="E1260" s="65"/>
      <c r="F1260" s="35" t="str">
        <f t="shared" si="245"/>
        <v>//</v>
      </c>
      <c r="G1260" s="62"/>
      <c r="H1260" s="62"/>
      <c r="I1260" s="23" t="str">
        <f t="shared" si="239"/>
        <v/>
      </c>
      <c r="J1260" s="62"/>
      <c r="K1260" s="64"/>
      <c r="L1260" s="64"/>
      <c r="M1260" s="62"/>
      <c r="N1260" s="23" t="str">
        <f>IFERROR(VLOOKUP($A1260,②利用者名簿!$A:$D,3,0),"")</f>
        <v/>
      </c>
      <c r="O1260" s="39" t="str">
        <f>IFERROR(2*①基本情報!$B$12*③入力シート!I1260,"")</f>
        <v/>
      </c>
      <c r="P1260" s="39" t="str">
        <f>IFERROR(N1260*③入力シート!I1260,"")</f>
        <v/>
      </c>
      <c r="Q1260" s="23" t="str">
        <f>IFERROR(VLOOKUP($A1260,②利用者名簿!$A:$D,4,0),"")</f>
        <v/>
      </c>
      <c r="S1260" s="96">
        <f t="shared" si="240"/>
        <v>1</v>
      </c>
      <c r="T1260" s="96" t="str">
        <f t="shared" si="234"/>
        <v/>
      </c>
      <c r="U1260" s="96">
        <f t="shared" si="235"/>
        <v>0</v>
      </c>
      <c r="V1260" s="96" t="str">
        <f t="shared" si="236"/>
        <v/>
      </c>
      <c r="W1260" s="97" t="str">
        <f t="shared" si="237"/>
        <v/>
      </c>
      <c r="X1260" s="96">
        <f t="shared" si="238"/>
        <v>0</v>
      </c>
      <c r="Y1260" s="96" t="str">
        <f t="shared" si="243"/>
        <v/>
      </c>
      <c r="Z1260" s="96" t="str">
        <f t="shared" si="241"/>
        <v>年0月</v>
      </c>
      <c r="AA1260" s="96">
        <f t="shared" si="244"/>
        <v>2000</v>
      </c>
      <c r="AB1260" s="96">
        <f t="shared" si="242"/>
        <v>2000</v>
      </c>
      <c r="AC1260" s="96"/>
      <c r="AD1260" s="96"/>
    </row>
    <row r="1261" spans="1:30" ht="18.75" customHeight="1">
      <c r="A1261" s="62"/>
      <c r="B1261" s="23" t="str">
        <f>IFERROR(VLOOKUP($A1261,②利用者名簿!$A:$D,2,0),"")</f>
        <v/>
      </c>
      <c r="C1261" s="108" t="str">
        <f>IF(D1261=0,"",IF(D1261&gt;3,①基本情報!$B$5,①基本情報!$B$5+1))</f>
        <v/>
      </c>
      <c r="D1261" s="65"/>
      <c r="E1261" s="65"/>
      <c r="F1261" s="35" t="str">
        <f t="shared" si="245"/>
        <v>//</v>
      </c>
      <c r="G1261" s="62"/>
      <c r="H1261" s="62"/>
      <c r="I1261" s="23" t="str">
        <f t="shared" si="239"/>
        <v/>
      </c>
      <c r="J1261" s="62"/>
      <c r="K1261" s="64"/>
      <c r="L1261" s="64"/>
      <c r="M1261" s="62"/>
      <c r="N1261" s="23" t="str">
        <f>IFERROR(VLOOKUP($A1261,②利用者名簿!$A:$D,3,0),"")</f>
        <v/>
      </c>
      <c r="O1261" s="39" t="str">
        <f>IFERROR(2*①基本情報!$B$12*③入力シート!I1261,"")</f>
        <v/>
      </c>
      <c r="P1261" s="39" t="str">
        <f>IFERROR(N1261*③入力シート!I1261,"")</f>
        <v/>
      </c>
      <c r="Q1261" s="23" t="str">
        <f>IFERROR(VLOOKUP($A1261,②利用者名簿!$A:$D,4,0),"")</f>
        <v/>
      </c>
      <c r="S1261" s="96">
        <f t="shared" si="240"/>
        <v>1</v>
      </c>
      <c r="T1261" s="96" t="str">
        <f t="shared" si="234"/>
        <v/>
      </c>
      <c r="U1261" s="96">
        <f t="shared" si="235"/>
        <v>0</v>
      </c>
      <c r="V1261" s="96" t="str">
        <f t="shared" si="236"/>
        <v/>
      </c>
      <c r="W1261" s="97" t="str">
        <f t="shared" si="237"/>
        <v/>
      </c>
      <c r="X1261" s="96">
        <f t="shared" si="238"/>
        <v>0</v>
      </c>
      <c r="Y1261" s="96" t="str">
        <f t="shared" si="243"/>
        <v/>
      </c>
      <c r="Z1261" s="96" t="str">
        <f t="shared" si="241"/>
        <v>年0月</v>
      </c>
      <c r="AA1261" s="96">
        <f t="shared" si="244"/>
        <v>2000</v>
      </c>
      <c r="AB1261" s="96">
        <f t="shared" si="242"/>
        <v>2000</v>
      </c>
      <c r="AC1261" s="96"/>
      <c r="AD1261" s="96"/>
    </row>
    <row r="1262" spans="1:30" ht="18.75" customHeight="1">
      <c r="A1262" s="62"/>
      <c r="B1262" s="23" t="str">
        <f>IFERROR(VLOOKUP($A1262,②利用者名簿!$A:$D,2,0),"")</f>
        <v/>
      </c>
      <c r="C1262" s="108" t="str">
        <f>IF(D1262=0,"",IF(D1262&gt;3,①基本情報!$B$5,①基本情報!$B$5+1))</f>
        <v/>
      </c>
      <c r="D1262" s="65"/>
      <c r="E1262" s="65"/>
      <c r="F1262" s="35" t="str">
        <f t="shared" si="245"/>
        <v>//</v>
      </c>
      <c r="G1262" s="62"/>
      <c r="H1262" s="62"/>
      <c r="I1262" s="23" t="str">
        <f t="shared" si="239"/>
        <v/>
      </c>
      <c r="J1262" s="62"/>
      <c r="K1262" s="64"/>
      <c r="L1262" s="64"/>
      <c r="M1262" s="62"/>
      <c r="N1262" s="23" t="str">
        <f>IFERROR(VLOOKUP($A1262,②利用者名簿!$A:$D,3,0),"")</f>
        <v/>
      </c>
      <c r="O1262" s="39" t="str">
        <f>IFERROR(2*①基本情報!$B$12*③入力シート!I1262,"")</f>
        <v/>
      </c>
      <c r="P1262" s="39" t="str">
        <f>IFERROR(N1262*③入力シート!I1262,"")</f>
        <v/>
      </c>
      <c r="Q1262" s="23" t="str">
        <f>IFERROR(VLOOKUP($A1262,②利用者名簿!$A:$D,4,0),"")</f>
        <v/>
      </c>
      <c r="S1262" s="96">
        <f t="shared" si="240"/>
        <v>1</v>
      </c>
      <c r="T1262" s="96" t="str">
        <f t="shared" si="234"/>
        <v/>
      </c>
      <c r="U1262" s="96">
        <f t="shared" si="235"/>
        <v>0</v>
      </c>
      <c r="V1262" s="96" t="str">
        <f t="shared" si="236"/>
        <v/>
      </c>
      <c r="W1262" s="97" t="str">
        <f t="shared" si="237"/>
        <v/>
      </c>
      <c r="X1262" s="96">
        <f t="shared" si="238"/>
        <v>0</v>
      </c>
      <c r="Y1262" s="96" t="str">
        <f t="shared" si="243"/>
        <v/>
      </c>
      <c r="Z1262" s="96" t="str">
        <f t="shared" si="241"/>
        <v>年0月</v>
      </c>
      <c r="AA1262" s="96">
        <f t="shared" si="244"/>
        <v>2000</v>
      </c>
      <c r="AB1262" s="96">
        <f t="shared" si="242"/>
        <v>2000</v>
      </c>
      <c r="AC1262" s="96"/>
      <c r="AD1262" s="96"/>
    </row>
    <row r="1263" spans="1:30" ht="18.75" customHeight="1">
      <c r="A1263" s="62"/>
      <c r="B1263" s="23" t="str">
        <f>IFERROR(VLOOKUP($A1263,②利用者名簿!$A:$D,2,0),"")</f>
        <v/>
      </c>
      <c r="C1263" s="108" t="str">
        <f>IF(D1263=0,"",IF(D1263&gt;3,①基本情報!$B$5,①基本情報!$B$5+1))</f>
        <v/>
      </c>
      <c r="D1263" s="65"/>
      <c r="E1263" s="65"/>
      <c r="F1263" s="35" t="str">
        <f t="shared" si="245"/>
        <v>//</v>
      </c>
      <c r="G1263" s="62"/>
      <c r="H1263" s="62"/>
      <c r="I1263" s="23" t="str">
        <f t="shared" si="239"/>
        <v/>
      </c>
      <c r="J1263" s="62"/>
      <c r="K1263" s="64"/>
      <c r="L1263" s="64"/>
      <c r="M1263" s="62"/>
      <c r="N1263" s="23" t="str">
        <f>IFERROR(VLOOKUP($A1263,②利用者名簿!$A:$D,3,0),"")</f>
        <v/>
      </c>
      <c r="O1263" s="39" t="str">
        <f>IFERROR(2*①基本情報!$B$12*③入力シート!I1263,"")</f>
        <v/>
      </c>
      <c r="P1263" s="39" t="str">
        <f>IFERROR(N1263*③入力シート!I1263,"")</f>
        <v/>
      </c>
      <c r="Q1263" s="23" t="str">
        <f>IFERROR(VLOOKUP($A1263,②利用者名簿!$A:$D,4,0),"")</f>
        <v/>
      </c>
      <c r="S1263" s="96">
        <f t="shared" si="240"/>
        <v>1</v>
      </c>
      <c r="T1263" s="96" t="str">
        <f t="shared" si="234"/>
        <v/>
      </c>
      <c r="U1263" s="96">
        <f t="shared" si="235"/>
        <v>0</v>
      </c>
      <c r="V1263" s="96" t="str">
        <f t="shared" si="236"/>
        <v/>
      </c>
      <c r="W1263" s="97" t="str">
        <f t="shared" si="237"/>
        <v/>
      </c>
      <c r="X1263" s="96">
        <f t="shared" si="238"/>
        <v>0</v>
      </c>
      <c r="Y1263" s="96" t="str">
        <f t="shared" si="243"/>
        <v/>
      </c>
      <c r="Z1263" s="96" t="str">
        <f t="shared" si="241"/>
        <v>年0月</v>
      </c>
      <c r="AA1263" s="96">
        <f t="shared" si="244"/>
        <v>2000</v>
      </c>
      <c r="AB1263" s="96">
        <f t="shared" si="242"/>
        <v>2000</v>
      </c>
      <c r="AC1263" s="96"/>
      <c r="AD1263" s="96"/>
    </row>
    <row r="1264" spans="1:30" ht="18.75" customHeight="1">
      <c r="A1264" s="62"/>
      <c r="B1264" s="23" t="str">
        <f>IFERROR(VLOOKUP($A1264,②利用者名簿!$A:$D,2,0),"")</f>
        <v/>
      </c>
      <c r="C1264" s="108" t="str">
        <f>IF(D1264=0,"",IF(D1264&gt;3,①基本情報!$B$5,①基本情報!$B$5+1))</f>
        <v/>
      </c>
      <c r="D1264" s="65"/>
      <c r="E1264" s="65"/>
      <c r="F1264" s="35" t="str">
        <f t="shared" si="245"/>
        <v>//</v>
      </c>
      <c r="G1264" s="62"/>
      <c r="H1264" s="62"/>
      <c r="I1264" s="23" t="str">
        <f t="shared" si="239"/>
        <v/>
      </c>
      <c r="J1264" s="62"/>
      <c r="K1264" s="64"/>
      <c r="L1264" s="64"/>
      <c r="M1264" s="62"/>
      <c r="N1264" s="23" t="str">
        <f>IFERROR(VLOOKUP($A1264,②利用者名簿!$A:$D,3,0),"")</f>
        <v/>
      </c>
      <c r="O1264" s="39" t="str">
        <f>IFERROR(2*①基本情報!$B$12*③入力シート!I1264,"")</f>
        <v/>
      </c>
      <c r="P1264" s="39" t="str">
        <f>IFERROR(N1264*③入力シート!I1264,"")</f>
        <v/>
      </c>
      <c r="Q1264" s="23" t="str">
        <f>IFERROR(VLOOKUP($A1264,②利用者名簿!$A:$D,4,0),"")</f>
        <v/>
      </c>
      <c r="S1264" s="96">
        <f t="shared" si="240"/>
        <v>1</v>
      </c>
      <c r="T1264" s="96" t="str">
        <f t="shared" si="234"/>
        <v/>
      </c>
      <c r="U1264" s="96">
        <f t="shared" si="235"/>
        <v>0</v>
      </c>
      <c r="V1264" s="96" t="str">
        <f t="shared" si="236"/>
        <v/>
      </c>
      <c r="W1264" s="97" t="str">
        <f t="shared" si="237"/>
        <v/>
      </c>
      <c r="X1264" s="96">
        <f t="shared" si="238"/>
        <v>0</v>
      </c>
      <c r="Y1264" s="96" t="str">
        <f t="shared" si="243"/>
        <v/>
      </c>
      <c r="Z1264" s="96" t="str">
        <f t="shared" si="241"/>
        <v>年0月</v>
      </c>
      <c r="AA1264" s="96">
        <f t="shared" si="244"/>
        <v>2000</v>
      </c>
      <c r="AB1264" s="96">
        <f t="shared" si="242"/>
        <v>2000</v>
      </c>
      <c r="AC1264" s="96"/>
      <c r="AD1264" s="96"/>
    </row>
    <row r="1265" spans="1:30" ht="18.75" customHeight="1">
      <c r="A1265" s="62"/>
      <c r="B1265" s="23" t="str">
        <f>IFERROR(VLOOKUP($A1265,②利用者名簿!$A:$D,2,0),"")</f>
        <v/>
      </c>
      <c r="C1265" s="108" t="str">
        <f>IF(D1265=0,"",IF(D1265&gt;3,①基本情報!$B$5,①基本情報!$B$5+1))</f>
        <v/>
      </c>
      <c r="D1265" s="65"/>
      <c r="E1265" s="65"/>
      <c r="F1265" s="35" t="str">
        <f t="shared" si="245"/>
        <v>//</v>
      </c>
      <c r="G1265" s="62"/>
      <c r="H1265" s="62"/>
      <c r="I1265" s="23" t="str">
        <f t="shared" si="239"/>
        <v/>
      </c>
      <c r="J1265" s="62"/>
      <c r="K1265" s="64"/>
      <c r="L1265" s="64"/>
      <c r="M1265" s="62"/>
      <c r="N1265" s="23" t="str">
        <f>IFERROR(VLOOKUP($A1265,②利用者名簿!$A:$D,3,0),"")</f>
        <v/>
      </c>
      <c r="O1265" s="39" t="str">
        <f>IFERROR(2*①基本情報!$B$12*③入力シート!I1265,"")</f>
        <v/>
      </c>
      <c r="P1265" s="39" t="str">
        <f>IFERROR(N1265*③入力シート!I1265,"")</f>
        <v/>
      </c>
      <c r="Q1265" s="23" t="str">
        <f>IFERROR(VLOOKUP($A1265,②利用者名簿!$A:$D,4,0),"")</f>
        <v/>
      </c>
      <c r="S1265" s="96">
        <f t="shared" si="240"/>
        <v>1</v>
      </c>
      <c r="T1265" s="96" t="str">
        <f t="shared" si="234"/>
        <v/>
      </c>
      <c r="U1265" s="96">
        <f t="shared" si="235"/>
        <v>0</v>
      </c>
      <c r="V1265" s="96" t="str">
        <f t="shared" si="236"/>
        <v/>
      </c>
      <c r="W1265" s="97" t="str">
        <f t="shared" si="237"/>
        <v/>
      </c>
      <c r="X1265" s="96">
        <f t="shared" si="238"/>
        <v>0</v>
      </c>
      <c r="Y1265" s="96" t="str">
        <f t="shared" si="243"/>
        <v/>
      </c>
      <c r="Z1265" s="96" t="str">
        <f t="shared" si="241"/>
        <v>年0月</v>
      </c>
      <c r="AA1265" s="96">
        <f t="shared" si="244"/>
        <v>2000</v>
      </c>
      <c r="AB1265" s="96">
        <f t="shared" si="242"/>
        <v>2000</v>
      </c>
      <c r="AC1265" s="96"/>
      <c r="AD1265" s="96"/>
    </row>
    <row r="1266" spans="1:30" ht="18.75" customHeight="1">
      <c r="A1266" s="62"/>
      <c r="B1266" s="23" t="str">
        <f>IFERROR(VLOOKUP($A1266,②利用者名簿!$A:$D,2,0),"")</f>
        <v/>
      </c>
      <c r="C1266" s="108" t="str">
        <f>IF(D1266=0,"",IF(D1266&gt;3,①基本情報!$B$5,①基本情報!$B$5+1))</f>
        <v/>
      </c>
      <c r="D1266" s="65"/>
      <c r="E1266" s="65"/>
      <c r="F1266" s="35" t="str">
        <f t="shared" si="245"/>
        <v>//</v>
      </c>
      <c r="G1266" s="62"/>
      <c r="H1266" s="62"/>
      <c r="I1266" s="23" t="str">
        <f t="shared" si="239"/>
        <v/>
      </c>
      <c r="J1266" s="62"/>
      <c r="K1266" s="64"/>
      <c r="L1266" s="64"/>
      <c r="M1266" s="62"/>
      <c r="N1266" s="23" t="str">
        <f>IFERROR(VLOOKUP($A1266,②利用者名簿!$A:$D,3,0),"")</f>
        <v/>
      </c>
      <c r="O1266" s="39" t="str">
        <f>IFERROR(2*①基本情報!$B$12*③入力シート!I1266,"")</f>
        <v/>
      </c>
      <c r="P1266" s="39" t="str">
        <f>IFERROR(N1266*③入力シート!I1266,"")</f>
        <v/>
      </c>
      <c r="Q1266" s="23" t="str">
        <f>IFERROR(VLOOKUP($A1266,②利用者名簿!$A:$D,4,0),"")</f>
        <v/>
      </c>
      <c r="S1266" s="96">
        <f t="shared" si="240"/>
        <v>1</v>
      </c>
      <c r="T1266" s="96" t="str">
        <f t="shared" si="234"/>
        <v/>
      </c>
      <c r="U1266" s="96">
        <f t="shared" si="235"/>
        <v>0</v>
      </c>
      <c r="V1266" s="96" t="str">
        <f t="shared" si="236"/>
        <v/>
      </c>
      <c r="W1266" s="97" t="str">
        <f t="shared" si="237"/>
        <v/>
      </c>
      <c r="X1266" s="96">
        <f t="shared" si="238"/>
        <v>0</v>
      </c>
      <c r="Y1266" s="96" t="str">
        <f t="shared" si="243"/>
        <v/>
      </c>
      <c r="Z1266" s="96" t="str">
        <f t="shared" si="241"/>
        <v>年0月</v>
      </c>
      <c r="AA1266" s="96">
        <f t="shared" si="244"/>
        <v>2000</v>
      </c>
      <c r="AB1266" s="96">
        <f t="shared" si="242"/>
        <v>2000</v>
      </c>
      <c r="AC1266" s="96"/>
      <c r="AD1266" s="96"/>
    </row>
    <row r="1267" spans="1:30" ht="18.75" customHeight="1">
      <c r="A1267" s="62"/>
      <c r="B1267" s="23" t="str">
        <f>IFERROR(VLOOKUP($A1267,②利用者名簿!$A:$D,2,0),"")</f>
        <v/>
      </c>
      <c r="C1267" s="108" t="str">
        <f>IF(D1267=0,"",IF(D1267&gt;3,①基本情報!$B$5,①基本情報!$B$5+1))</f>
        <v/>
      </c>
      <c r="D1267" s="65"/>
      <c r="E1267" s="65"/>
      <c r="F1267" s="35" t="str">
        <f t="shared" si="245"/>
        <v>//</v>
      </c>
      <c r="G1267" s="62"/>
      <c r="H1267" s="62"/>
      <c r="I1267" s="23" t="str">
        <f t="shared" si="239"/>
        <v/>
      </c>
      <c r="J1267" s="62"/>
      <c r="K1267" s="64"/>
      <c r="L1267" s="64"/>
      <c r="M1267" s="62"/>
      <c r="N1267" s="23" t="str">
        <f>IFERROR(VLOOKUP($A1267,②利用者名簿!$A:$D,3,0),"")</f>
        <v/>
      </c>
      <c r="O1267" s="39" t="str">
        <f>IFERROR(2*①基本情報!$B$12*③入力シート!I1267,"")</f>
        <v/>
      </c>
      <c r="P1267" s="39" t="str">
        <f>IFERROR(N1267*③入力シート!I1267,"")</f>
        <v/>
      </c>
      <c r="Q1267" s="23" t="str">
        <f>IFERROR(VLOOKUP($A1267,②利用者名簿!$A:$D,4,0),"")</f>
        <v/>
      </c>
      <c r="S1267" s="96">
        <f t="shared" si="240"/>
        <v>1</v>
      </c>
      <c r="T1267" s="96" t="str">
        <f t="shared" si="234"/>
        <v/>
      </c>
      <c r="U1267" s="96">
        <f t="shared" si="235"/>
        <v>0</v>
      </c>
      <c r="V1267" s="96" t="str">
        <f t="shared" si="236"/>
        <v/>
      </c>
      <c r="W1267" s="97" t="str">
        <f t="shared" si="237"/>
        <v/>
      </c>
      <c r="X1267" s="96">
        <f t="shared" si="238"/>
        <v>0</v>
      </c>
      <c r="Y1267" s="96" t="str">
        <f t="shared" si="243"/>
        <v/>
      </c>
      <c r="Z1267" s="96" t="str">
        <f t="shared" si="241"/>
        <v>年0月</v>
      </c>
      <c r="AA1267" s="96">
        <f t="shared" si="244"/>
        <v>2000</v>
      </c>
      <c r="AB1267" s="96">
        <f t="shared" si="242"/>
        <v>2000</v>
      </c>
      <c r="AC1267" s="96"/>
      <c r="AD1267" s="96"/>
    </row>
    <row r="1268" spans="1:30" ht="18.75" customHeight="1">
      <c r="A1268" s="62"/>
      <c r="B1268" s="23" t="str">
        <f>IFERROR(VLOOKUP($A1268,②利用者名簿!$A:$D,2,0),"")</f>
        <v/>
      </c>
      <c r="C1268" s="108" t="str">
        <f>IF(D1268=0,"",IF(D1268&gt;3,①基本情報!$B$5,①基本情報!$B$5+1))</f>
        <v/>
      </c>
      <c r="D1268" s="65"/>
      <c r="E1268" s="65"/>
      <c r="F1268" s="35" t="str">
        <f t="shared" si="245"/>
        <v>//</v>
      </c>
      <c r="G1268" s="62"/>
      <c r="H1268" s="62"/>
      <c r="I1268" s="23" t="str">
        <f t="shared" si="239"/>
        <v/>
      </c>
      <c r="J1268" s="62"/>
      <c r="K1268" s="64"/>
      <c r="L1268" s="64"/>
      <c r="M1268" s="62"/>
      <c r="N1268" s="23" t="str">
        <f>IFERROR(VLOOKUP($A1268,②利用者名簿!$A:$D,3,0),"")</f>
        <v/>
      </c>
      <c r="O1268" s="39" t="str">
        <f>IFERROR(2*①基本情報!$B$12*③入力シート!I1268,"")</f>
        <v/>
      </c>
      <c r="P1268" s="39" t="str">
        <f>IFERROR(N1268*③入力シート!I1268,"")</f>
        <v/>
      </c>
      <c r="Q1268" s="23" t="str">
        <f>IFERROR(VLOOKUP($A1268,②利用者名簿!$A:$D,4,0),"")</f>
        <v/>
      </c>
      <c r="S1268" s="96">
        <f t="shared" si="240"/>
        <v>1</v>
      </c>
      <c r="T1268" s="96" t="str">
        <f t="shared" si="234"/>
        <v/>
      </c>
      <c r="U1268" s="96">
        <f t="shared" si="235"/>
        <v>0</v>
      </c>
      <c r="V1268" s="96" t="str">
        <f t="shared" si="236"/>
        <v/>
      </c>
      <c r="W1268" s="97" t="str">
        <f t="shared" si="237"/>
        <v/>
      </c>
      <c r="X1268" s="96">
        <f t="shared" si="238"/>
        <v>0</v>
      </c>
      <c r="Y1268" s="96" t="str">
        <f t="shared" si="243"/>
        <v/>
      </c>
      <c r="Z1268" s="96" t="str">
        <f t="shared" si="241"/>
        <v>年0月</v>
      </c>
      <c r="AA1268" s="96">
        <f t="shared" si="244"/>
        <v>2000</v>
      </c>
      <c r="AB1268" s="96">
        <f t="shared" si="242"/>
        <v>2000</v>
      </c>
      <c r="AC1268" s="96"/>
      <c r="AD1268" s="96"/>
    </row>
    <row r="1269" spans="1:30" ht="18.75" customHeight="1">
      <c r="A1269" s="62"/>
      <c r="B1269" s="23" t="str">
        <f>IFERROR(VLOOKUP($A1269,②利用者名簿!$A:$D,2,0),"")</f>
        <v/>
      </c>
      <c r="C1269" s="108" t="str">
        <f>IF(D1269=0,"",IF(D1269&gt;3,①基本情報!$B$5,①基本情報!$B$5+1))</f>
        <v/>
      </c>
      <c r="D1269" s="65"/>
      <c r="E1269" s="65"/>
      <c r="F1269" s="35" t="str">
        <f t="shared" si="245"/>
        <v>//</v>
      </c>
      <c r="G1269" s="62"/>
      <c r="H1269" s="62"/>
      <c r="I1269" s="23" t="str">
        <f t="shared" si="239"/>
        <v/>
      </c>
      <c r="J1269" s="62"/>
      <c r="K1269" s="64"/>
      <c r="L1269" s="64"/>
      <c r="M1269" s="62"/>
      <c r="N1269" s="23" t="str">
        <f>IFERROR(VLOOKUP($A1269,②利用者名簿!$A:$D,3,0),"")</f>
        <v/>
      </c>
      <c r="O1269" s="39" t="str">
        <f>IFERROR(2*①基本情報!$B$12*③入力シート!I1269,"")</f>
        <v/>
      </c>
      <c r="P1269" s="39" t="str">
        <f>IFERROR(N1269*③入力シート!I1269,"")</f>
        <v/>
      </c>
      <c r="Q1269" s="23" t="str">
        <f>IFERROR(VLOOKUP($A1269,②利用者名簿!$A:$D,4,0),"")</f>
        <v/>
      </c>
      <c r="S1269" s="96">
        <f t="shared" si="240"/>
        <v>1</v>
      </c>
      <c r="T1269" s="96" t="str">
        <f t="shared" si="234"/>
        <v/>
      </c>
      <c r="U1269" s="96">
        <f t="shared" si="235"/>
        <v>0</v>
      </c>
      <c r="V1269" s="96" t="str">
        <f t="shared" si="236"/>
        <v/>
      </c>
      <c r="W1269" s="97" t="str">
        <f t="shared" si="237"/>
        <v/>
      </c>
      <c r="X1269" s="96">
        <f t="shared" si="238"/>
        <v>0</v>
      </c>
      <c r="Y1269" s="96" t="str">
        <f t="shared" si="243"/>
        <v/>
      </c>
      <c r="Z1269" s="96" t="str">
        <f t="shared" si="241"/>
        <v>年0月</v>
      </c>
      <c r="AA1269" s="96">
        <f t="shared" si="244"/>
        <v>2000</v>
      </c>
      <c r="AB1269" s="96">
        <f t="shared" si="242"/>
        <v>2000</v>
      </c>
      <c r="AC1269" s="96"/>
      <c r="AD1269" s="96"/>
    </row>
    <row r="1270" spans="1:30" ht="18.75" customHeight="1">
      <c r="A1270" s="62"/>
      <c r="B1270" s="23" t="str">
        <f>IFERROR(VLOOKUP($A1270,②利用者名簿!$A:$D,2,0),"")</f>
        <v/>
      </c>
      <c r="C1270" s="108" t="str">
        <f>IF(D1270=0,"",IF(D1270&gt;3,①基本情報!$B$5,①基本情報!$B$5+1))</f>
        <v/>
      </c>
      <c r="D1270" s="65"/>
      <c r="E1270" s="65"/>
      <c r="F1270" s="35" t="str">
        <f t="shared" si="245"/>
        <v>//</v>
      </c>
      <c r="G1270" s="62"/>
      <c r="H1270" s="62"/>
      <c r="I1270" s="23" t="str">
        <f t="shared" si="239"/>
        <v/>
      </c>
      <c r="J1270" s="62"/>
      <c r="K1270" s="64"/>
      <c r="L1270" s="64"/>
      <c r="M1270" s="62"/>
      <c r="N1270" s="23" t="str">
        <f>IFERROR(VLOOKUP($A1270,②利用者名簿!$A:$D,3,0),"")</f>
        <v/>
      </c>
      <c r="O1270" s="39" t="str">
        <f>IFERROR(2*①基本情報!$B$12*③入力シート!I1270,"")</f>
        <v/>
      </c>
      <c r="P1270" s="39" t="str">
        <f>IFERROR(N1270*③入力シート!I1270,"")</f>
        <v/>
      </c>
      <c r="Q1270" s="23" t="str">
        <f>IFERROR(VLOOKUP($A1270,②利用者名簿!$A:$D,4,0),"")</f>
        <v/>
      </c>
      <c r="S1270" s="96">
        <f t="shared" si="240"/>
        <v>1</v>
      </c>
      <c r="T1270" s="96" t="str">
        <f t="shared" si="234"/>
        <v/>
      </c>
      <c r="U1270" s="96">
        <f t="shared" si="235"/>
        <v>0</v>
      </c>
      <c r="V1270" s="96" t="str">
        <f t="shared" si="236"/>
        <v/>
      </c>
      <c r="W1270" s="97" t="str">
        <f t="shared" si="237"/>
        <v/>
      </c>
      <c r="X1270" s="96">
        <f t="shared" si="238"/>
        <v>0</v>
      </c>
      <c r="Y1270" s="96" t="str">
        <f t="shared" si="243"/>
        <v/>
      </c>
      <c r="Z1270" s="96" t="str">
        <f t="shared" si="241"/>
        <v>年0月</v>
      </c>
      <c r="AA1270" s="96">
        <f t="shared" si="244"/>
        <v>2000</v>
      </c>
      <c r="AB1270" s="96">
        <f t="shared" si="242"/>
        <v>2000</v>
      </c>
      <c r="AC1270" s="96"/>
      <c r="AD1270" s="96"/>
    </row>
    <row r="1271" spans="1:30" ht="18.75" customHeight="1">
      <c r="A1271" s="62"/>
      <c r="B1271" s="23" t="str">
        <f>IFERROR(VLOOKUP($A1271,②利用者名簿!$A:$D,2,0),"")</f>
        <v/>
      </c>
      <c r="C1271" s="108" t="str">
        <f>IF(D1271=0,"",IF(D1271&gt;3,①基本情報!$B$5,①基本情報!$B$5+1))</f>
        <v/>
      </c>
      <c r="D1271" s="65"/>
      <c r="E1271" s="65"/>
      <c r="F1271" s="35" t="str">
        <f t="shared" si="245"/>
        <v>//</v>
      </c>
      <c r="G1271" s="62"/>
      <c r="H1271" s="62"/>
      <c r="I1271" s="23" t="str">
        <f t="shared" si="239"/>
        <v/>
      </c>
      <c r="J1271" s="62"/>
      <c r="K1271" s="64"/>
      <c r="L1271" s="64"/>
      <c r="M1271" s="62"/>
      <c r="N1271" s="23" t="str">
        <f>IFERROR(VLOOKUP($A1271,②利用者名簿!$A:$D,3,0),"")</f>
        <v/>
      </c>
      <c r="O1271" s="39" t="str">
        <f>IFERROR(2*①基本情報!$B$12*③入力シート!I1271,"")</f>
        <v/>
      </c>
      <c r="P1271" s="39" t="str">
        <f>IFERROR(N1271*③入力シート!I1271,"")</f>
        <v/>
      </c>
      <c r="Q1271" s="23" t="str">
        <f>IFERROR(VLOOKUP($A1271,②利用者名簿!$A:$D,4,0),"")</f>
        <v/>
      </c>
      <c r="S1271" s="96">
        <f t="shared" si="240"/>
        <v>1</v>
      </c>
      <c r="T1271" s="96" t="str">
        <f t="shared" si="234"/>
        <v/>
      </c>
      <c r="U1271" s="96">
        <f t="shared" si="235"/>
        <v>0</v>
      </c>
      <c r="V1271" s="96" t="str">
        <f t="shared" si="236"/>
        <v/>
      </c>
      <c r="W1271" s="97" t="str">
        <f t="shared" si="237"/>
        <v/>
      </c>
      <c r="X1271" s="96">
        <f t="shared" si="238"/>
        <v>0</v>
      </c>
      <c r="Y1271" s="96" t="str">
        <f t="shared" si="243"/>
        <v/>
      </c>
      <c r="Z1271" s="96" t="str">
        <f t="shared" si="241"/>
        <v>年0月</v>
      </c>
      <c r="AA1271" s="96">
        <f t="shared" si="244"/>
        <v>2000</v>
      </c>
      <c r="AB1271" s="96">
        <f t="shared" si="242"/>
        <v>2000</v>
      </c>
      <c r="AC1271" s="96"/>
      <c r="AD1271" s="96"/>
    </row>
    <row r="1272" spans="1:30" ht="18.75" customHeight="1">
      <c r="A1272" s="62"/>
      <c r="B1272" s="23" t="str">
        <f>IFERROR(VLOOKUP($A1272,②利用者名簿!$A:$D,2,0),"")</f>
        <v/>
      </c>
      <c r="C1272" s="108" t="str">
        <f>IF(D1272=0,"",IF(D1272&gt;3,①基本情報!$B$5,①基本情報!$B$5+1))</f>
        <v/>
      </c>
      <c r="D1272" s="65"/>
      <c r="E1272" s="65"/>
      <c r="F1272" s="35" t="str">
        <f t="shared" si="245"/>
        <v>//</v>
      </c>
      <c r="G1272" s="62"/>
      <c r="H1272" s="62"/>
      <c r="I1272" s="23" t="str">
        <f t="shared" si="239"/>
        <v/>
      </c>
      <c r="J1272" s="62"/>
      <c r="K1272" s="64"/>
      <c r="L1272" s="64"/>
      <c r="M1272" s="62"/>
      <c r="N1272" s="23" t="str">
        <f>IFERROR(VLOOKUP($A1272,②利用者名簿!$A:$D,3,0),"")</f>
        <v/>
      </c>
      <c r="O1272" s="39" t="str">
        <f>IFERROR(2*①基本情報!$B$12*③入力シート!I1272,"")</f>
        <v/>
      </c>
      <c r="P1272" s="39" t="str">
        <f>IFERROR(N1272*③入力シート!I1272,"")</f>
        <v/>
      </c>
      <c r="Q1272" s="23" t="str">
        <f>IFERROR(VLOOKUP($A1272,②利用者名簿!$A:$D,4,0),"")</f>
        <v/>
      </c>
      <c r="S1272" s="96">
        <f t="shared" si="240"/>
        <v>1</v>
      </c>
      <c r="T1272" s="96" t="str">
        <f t="shared" si="234"/>
        <v/>
      </c>
      <c r="U1272" s="96">
        <f t="shared" si="235"/>
        <v>0</v>
      </c>
      <c r="V1272" s="96" t="str">
        <f t="shared" si="236"/>
        <v/>
      </c>
      <c r="W1272" s="97" t="str">
        <f t="shared" si="237"/>
        <v/>
      </c>
      <c r="X1272" s="96">
        <f t="shared" si="238"/>
        <v>0</v>
      </c>
      <c r="Y1272" s="96" t="str">
        <f t="shared" si="243"/>
        <v/>
      </c>
      <c r="Z1272" s="96" t="str">
        <f t="shared" si="241"/>
        <v>年0月</v>
      </c>
      <c r="AA1272" s="96"/>
      <c r="AB1272" s="96">
        <f t="shared" si="242"/>
        <v>0</v>
      </c>
      <c r="AC1272" s="96"/>
      <c r="AD1272" s="96"/>
    </row>
    <row r="1273" spans="1:30" ht="18.75" customHeight="1">
      <c r="A1273" s="62"/>
      <c r="B1273" s="23" t="str">
        <f>IFERROR(VLOOKUP($A1273,②利用者名簿!$A:$D,2,0),"")</f>
        <v/>
      </c>
      <c r="C1273" s="108" t="str">
        <f>IF(D1273=0,"",IF(D1273&gt;3,①基本情報!$B$5,①基本情報!$B$5+1))</f>
        <v/>
      </c>
      <c r="D1273" s="65"/>
      <c r="E1273" s="65"/>
      <c r="F1273" s="35" t="str">
        <f t="shared" si="245"/>
        <v>//</v>
      </c>
      <c r="G1273" s="62"/>
      <c r="H1273" s="62"/>
      <c r="I1273" s="23" t="str">
        <f t="shared" si="239"/>
        <v/>
      </c>
      <c r="J1273" s="62"/>
      <c r="K1273" s="64"/>
      <c r="L1273" s="64"/>
      <c r="M1273" s="62"/>
      <c r="N1273" s="23" t="str">
        <f>IFERROR(VLOOKUP($A1273,②利用者名簿!$A:$D,3,0),"")</f>
        <v/>
      </c>
      <c r="O1273" s="39" t="str">
        <f>IFERROR(2*①基本情報!$B$12*③入力シート!I1273,"")</f>
        <v/>
      </c>
      <c r="P1273" s="39" t="str">
        <f>IFERROR(N1273*③入力シート!I1273,"")</f>
        <v/>
      </c>
      <c r="Q1273" s="23" t="str">
        <f>IFERROR(VLOOKUP($A1273,②利用者名簿!$A:$D,4,0),"")</f>
        <v/>
      </c>
      <c r="S1273" s="96">
        <f t="shared" si="240"/>
        <v>1</v>
      </c>
      <c r="T1273" s="96" t="str">
        <f t="shared" si="234"/>
        <v/>
      </c>
      <c r="U1273" s="96">
        <f t="shared" si="235"/>
        <v>0</v>
      </c>
      <c r="V1273" s="96" t="str">
        <f t="shared" si="236"/>
        <v/>
      </c>
      <c r="W1273" s="97" t="str">
        <f t="shared" si="237"/>
        <v/>
      </c>
      <c r="X1273" s="96">
        <f t="shared" si="238"/>
        <v>0</v>
      </c>
      <c r="Y1273" s="96" t="str">
        <f t="shared" si="243"/>
        <v/>
      </c>
      <c r="Z1273" s="96" t="str">
        <f t="shared" si="241"/>
        <v>年0月</v>
      </c>
      <c r="AA1273" s="96"/>
      <c r="AB1273" s="96">
        <f t="shared" si="242"/>
        <v>0</v>
      </c>
      <c r="AC1273" s="96"/>
      <c r="AD1273" s="96"/>
    </row>
    <row r="1274" spans="1:30" ht="18.75" customHeight="1">
      <c r="A1274" s="62"/>
      <c r="B1274" s="23" t="str">
        <f>IFERROR(VLOOKUP($A1274,②利用者名簿!$A:$D,2,0),"")</f>
        <v/>
      </c>
      <c r="C1274" s="108" t="str">
        <f>IF(D1274=0,"",IF(D1274&gt;3,①基本情報!$B$5,①基本情報!$B$5+1))</f>
        <v/>
      </c>
      <c r="D1274" s="65"/>
      <c r="E1274" s="65"/>
      <c r="F1274" s="35" t="str">
        <f t="shared" si="245"/>
        <v>//</v>
      </c>
      <c r="G1274" s="62"/>
      <c r="H1274" s="62"/>
      <c r="I1274" s="23" t="str">
        <f t="shared" si="239"/>
        <v/>
      </c>
      <c r="J1274" s="62"/>
      <c r="K1274" s="64"/>
      <c r="L1274" s="64"/>
      <c r="M1274" s="62"/>
      <c r="N1274" s="23" t="str">
        <f>IFERROR(VLOOKUP($A1274,②利用者名簿!$A:$D,3,0),"")</f>
        <v/>
      </c>
      <c r="O1274" s="39" t="str">
        <f>IFERROR(2*①基本情報!$B$12*③入力シート!I1274,"")</f>
        <v/>
      </c>
      <c r="P1274" s="39" t="str">
        <f>IFERROR(N1274*③入力シート!I1274,"")</f>
        <v/>
      </c>
      <c r="Q1274" s="23" t="str">
        <f>IFERROR(VLOOKUP($A1274,②利用者名簿!$A:$D,4,0),"")</f>
        <v/>
      </c>
      <c r="S1274" s="96">
        <f t="shared" si="240"/>
        <v>1</v>
      </c>
      <c r="T1274" s="96" t="str">
        <f t="shared" si="234"/>
        <v/>
      </c>
      <c r="U1274" s="96">
        <f t="shared" si="235"/>
        <v>0</v>
      </c>
      <c r="V1274" s="96" t="str">
        <f t="shared" si="236"/>
        <v/>
      </c>
      <c r="W1274" s="97" t="str">
        <f t="shared" si="237"/>
        <v/>
      </c>
      <c r="X1274" s="96">
        <f t="shared" si="238"/>
        <v>0</v>
      </c>
      <c r="Y1274" s="96" t="str">
        <f t="shared" si="243"/>
        <v/>
      </c>
      <c r="Z1274" s="96" t="str">
        <f t="shared" si="241"/>
        <v>年0月</v>
      </c>
      <c r="AA1274" s="96"/>
      <c r="AB1274" s="96">
        <f t="shared" si="242"/>
        <v>0</v>
      </c>
      <c r="AC1274" s="96"/>
      <c r="AD1274" s="96"/>
    </row>
    <row r="1275" spans="1:30" ht="18.75" customHeight="1">
      <c r="A1275" s="62"/>
      <c r="B1275" s="23" t="str">
        <f>IFERROR(VLOOKUP($A1275,②利用者名簿!$A:$D,2,0),"")</f>
        <v/>
      </c>
      <c r="C1275" s="108" t="str">
        <f>IF(D1275=0,"",IF(D1275&gt;3,①基本情報!$B$5,①基本情報!$B$5+1))</f>
        <v/>
      </c>
      <c r="D1275" s="65"/>
      <c r="E1275" s="65"/>
      <c r="F1275" s="35" t="str">
        <f t="shared" si="245"/>
        <v>//</v>
      </c>
      <c r="G1275" s="62"/>
      <c r="H1275" s="62"/>
      <c r="I1275" s="23" t="str">
        <f t="shared" si="239"/>
        <v/>
      </c>
      <c r="J1275" s="62"/>
      <c r="K1275" s="64"/>
      <c r="L1275" s="64"/>
      <c r="M1275" s="62"/>
      <c r="N1275" s="23" t="str">
        <f>IFERROR(VLOOKUP($A1275,②利用者名簿!$A:$D,3,0),"")</f>
        <v/>
      </c>
      <c r="O1275" s="39" t="str">
        <f>IFERROR(2*①基本情報!$B$12*③入力シート!I1275,"")</f>
        <v/>
      </c>
      <c r="P1275" s="39" t="str">
        <f>IFERROR(N1275*③入力シート!I1275,"")</f>
        <v/>
      </c>
      <c r="Q1275" s="23" t="str">
        <f>IFERROR(VLOOKUP($A1275,②利用者名簿!$A:$D,4,0),"")</f>
        <v/>
      </c>
      <c r="S1275" s="96">
        <f t="shared" si="240"/>
        <v>1</v>
      </c>
      <c r="T1275" s="96" t="str">
        <f t="shared" si="234"/>
        <v/>
      </c>
      <c r="U1275" s="96">
        <f t="shared" si="235"/>
        <v>0</v>
      </c>
      <c r="V1275" s="96" t="str">
        <f t="shared" si="236"/>
        <v/>
      </c>
      <c r="W1275" s="97" t="str">
        <f t="shared" si="237"/>
        <v/>
      </c>
      <c r="X1275" s="96">
        <f t="shared" si="238"/>
        <v>0</v>
      </c>
      <c r="Y1275" s="96" t="str">
        <f t="shared" si="243"/>
        <v/>
      </c>
      <c r="Z1275" s="96" t="str">
        <f t="shared" si="241"/>
        <v>年0月</v>
      </c>
      <c r="AA1275" s="96"/>
      <c r="AB1275" s="96">
        <f t="shared" si="242"/>
        <v>0</v>
      </c>
      <c r="AC1275" s="96"/>
      <c r="AD1275" s="96"/>
    </row>
    <row r="1276" spans="1:30" ht="18.75" customHeight="1">
      <c r="A1276" s="62"/>
      <c r="B1276" s="23" t="str">
        <f>IFERROR(VLOOKUP($A1276,②利用者名簿!$A:$D,2,0),"")</f>
        <v/>
      </c>
      <c r="C1276" s="108" t="str">
        <f>IF(D1276=0,"",IF(D1276&gt;3,①基本情報!$B$5,①基本情報!$B$5+1))</f>
        <v/>
      </c>
      <c r="D1276" s="65"/>
      <c r="E1276" s="65"/>
      <c r="F1276" s="35" t="str">
        <f t="shared" si="245"/>
        <v>//</v>
      </c>
      <c r="G1276" s="62"/>
      <c r="H1276" s="62"/>
      <c r="I1276" s="23" t="str">
        <f t="shared" si="239"/>
        <v/>
      </c>
      <c r="J1276" s="62"/>
      <c r="K1276" s="64"/>
      <c r="L1276" s="64"/>
      <c r="M1276" s="62"/>
      <c r="N1276" s="23" t="str">
        <f>IFERROR(VLOOKUP($A1276,②利用者名簿!$A:$D,3,0),"")</f>
        <v/>
      </c>
      <c r="O1276" s="39" t="str">
        <f>IFERROR(2*①基本情報!$B$12*③入力シート!I1276,"")</f>
        <v/>
      </c>
      <c r="P1276" s="39" t="str">
        <f>IFERROR(N1276*③入力シート!I1276,"")</f>
        <v/>
      </c>
      <c r="Q1276" s="23" t="str">
        <f>IFERROR(VLOOKUP($A1276,②利用者名簿!$A:$D,4,0),"")</f>
        <v/>
      </c>
      <c r="S1276" s="96">
        <f t="shared" si="240"/>
        <v>1</v>
      </c>
      <c r="T1276" s="96" t="str">
        <f t="shared" si="234"/>
        <v/>
      </c>
      <c r="U1276" s="96">
        <f t="shared" si="235"/>
        <v>0</v>
      </c>
      <c r="V1276" s="96" t="str">
        <f t="shared" si="236"/>
        <v/>
      </c>
      <c r="W1276" s="97" t="str">
        <f t="shared" si="237"/>
        <v/>
      </c>
      <c r="X1276" s="96">
        <f t="shared" si="238"/>
        <v>0</v>
      </c>
      <c r="Y1276" s="96" t="str">
        <f t="shared" si="243"/>
        <v/>
      </c>
      <c r="Z1276" s="96" t="str">
        <f t="shared" si="241"/>
        <v>年0月</v>
      </c>
      <c r="AA1276" s="96"/>
      <c r="AB1276" s="96">
        <f t="shared" si="242"/>
        <v>0</v>
      </c>
      <c r="AC1276" s="96"/>
      <c r="AD1276" s="96"/>
    </row>
    <row r="1277" spans="1:30" ht="18.75" customHeight="1">
      <c r="A1277" s="62"/>
      <c r="B1277" s="23" t="str">
        <f>IFERROR(VLOOKUP($A1277,②利用者名簿!$A:$D,2,0),"")</f>
        <v/>
      </c>
      <c r="C1277" s="108" t="str">
        <f>IF(D1277=0,"",IF(D1277&gt;3,①基本情報!$B$5,①基本情報!$B$5+1))</f>
        <v/>
      </c>
      <c r="D1277" s="65"/>
      <c r="E1277" s="65"/>
      <c r="F1277" s="35" t="str">
        <f t="shared" si="245"/>
        <v>//</v>
      </c>
      <c r="G1277" s="62"/>
      <c r="H1277" s="62"/>
      <c r="I1277" s="23" t="str">
        <f t="shared" si="239"/>
        <v/>
      </c>
      <c r="J1277" s="62"/>
      <c r="K1277" s="64"/>
      <c r="L1277" s="64"/>
      <c r="M1277" s="62"/>
      <c r="N1277" s="23" t="str">
        <f>IFERROR(VLOOKUP($A1277,②利用者名簿!$A:$D,3,0),"")</f>
        <v/>
      </c>
      <c r="O1277" s="39" t="str">
        <f>IFERROR(2*①基本情報!$B$12*③入力シート!I1277,"")</f>
        <v/>
      </c>
      <c r="P1277" s="39" t="str">
        <f>IFERROR(N1277*③入力シート!I1277,"")</f>
        <v/>
      </c>
      <c r="Q1277" s="23" t="str">
        <f>IFERROR(VLOOKUP($A1277,②利用者名簿!$A:$D,4,0),"")</f>
        <v/>
      </c>
      <c r="S1277" s="96">
        <f t="shared" si="240"/>
        <v>1</v>
      </c>
      <c r="T1277" s="96" t="str">
        <f t="shared" si="234"/>
        <v/>
      </c>
      <c r="U1277" s="96">
        <f t="shared" si="235"/>
        <v>0</v>
      </c>
      <c r="V1277" s="96" t="str">
        <f t="shared" si="236"/>
        <v/>
      </c>
      <c r="W1277" s="97" t="str">
        <f t="shared" si="237"/>
        <v/>
      </c>
      <c r="X1277" s="96">
        <f t="shared" si="238"/>
        <v>0</v>
      </c>
      <c r="Y1277" s="96" t="str">
        <f t="shared" si="243"/>
        <v/>
      </c>
      <c r="Z1277" s="96" t="str">
        <f t="shared" si="241"/>
        <v>年0月</v>
      </c>
      <c r="AA1277" s="96"/>
      <c r="AB1277" s="96">
        <f t="shared" si="242"/>
        <v>0</v>
      </c>
      <c r="AC1277" s="96"/>
      <c r="AD1277" s="96"/>
    </row>
    <row r="1278" spans="1:30" ht="18.75" customHeight="1">
      <c r="A1278" s="62"/>
      <c r="B1278" s="23" t="str">
        <f>IFERROR(VLOOKUP($A1278,②利用者名簿!$A:$D,2,0),"")</f>
        <v/>
      </c>
      <c r="C1278" s="108" t="str">
        <f>IF(D1278=0,"",IF(D1278&gt;3,①基本情報!$B$5,①基本情報!$B$5+1))</f>
        <v/>
      </c>
      <c r="D1278" s="65"/>
      <c r="E1278" s="65"/>
      <c r="F1278" s="35" t="str">
        <f t="shared" si="245"/>
        <v>//</v>
      </c>
      <c r="G1278" s="62"/>
      <c r="H1278" s="62"/>
      <c r="I1278" s="23" t="str">
        <f t="shared" si="239"/>
        <v/>
      </c>
      <c r="J1278" s="62"/>
      <c r="K1278" s="64"/>
      <c r="L1278" s="64"/>
      <c r="M1278" s="62"/>
      <c r="N1278" s="23" t="str">
        <f>IFERROR(VLOOKUP($A1278,②利用者名簿!$A:$D,3,0),"")</f>
        <v/>
      </c>
      <c r="O1278" s="39" t="str">
        <f>IFERROR(2*①基本情報!$B$12*③入力シート!I1278,"")</f>
        <v/>
      </c>
      <c r="P1278" s="39" t="str">
        <f>IFERROR(N1278*③入力シート!I1278,"")</f>
        <v/>
      </c>
      <c r="Q1278" s="23" t="str">
        <f>IFERROR(VLOOKUP($A1278,②利用者名簿!$A:$D,4,0),"")</f>
        <v/>
      </c>
      <c r="S1278" s="96">
        <f t="shared" si="240"/>
        <v>1</v>
      </c>
      <c r="T1278" s="96" t="str">
        <f t="shared" si="234"/>
        <v/>
      </c>
      <c r="U1278" s="96">
        <f t="shared" si="235"/>
        <v>0</v>
      </c>
      <c r="V1278" s="96" t="str">
        <f t="shared" si="236"/>
        <v/>
      </c>
      <c r="W1278" s="97" t="str">
        <f t="shared" si="237"/>
        <v/>
      </c>
      <c r="X1278" s="96">
        <f t="shared" si="238"/>
        <v>0</v>
      </c>
      <c r="Y1278" s="96" t="str">
        <f t="shared" si="243"/>
        <v/>
      </c>
      <c r="Z1278" s="96" t="str">
        <f t="shared" si="241"/>
        <v>年0月</v>
      </c>
      <c r="AA1278" s="96"/>
      <c r="AB1278" s="96">
        <f t="shared" si="242"/>
        <v>0</v>
      </c>
      <c r="AC1278" s="96"/>
      <c r="AD1278" s="96"/>
    </row>
    <row r="1279" spans="1:30" ht="18.75" customHeight="1">
      <c r="A1279" s="62"/>
      <c r="B1279" s="23" t="str">
        <f>IFERROR(VLOOKUP($A1279,②利用者名簿!$A:$D,2,0),"")</f>
        <v/>
      </c>
      <c r="C1279" s="108" t="str">
        <f>IF(D1279=0,"",IF(D1279&gt;3,①基本情報!$B$5,①基本情報!$B$5+1))</f>
        <v/>
      </c>
      <c r="D1279" s="65"/>
      <c r="E1279" s="65"/>
      <c r="F1279" s="35" t="str">
        <f t="shared" si="245"/>
        <v>//</v>
      </c>
      <c r="G1279" s="62"/>
      <c r="H1279" s="62"/>
      <c r="I1279" s="23" t="str">
        <f t="shared" si="239"/>
        <v/>
      </c>
      <c r="J1279" s="62"/>
      <c r="K1279" s="64"/>
      <c r="L1279" s="64"/>
      <c r="M1279" s="62"/>
      <c r="N1279" s="23" t="str">
        <f>IFERROR(VLOOKUP($A1279,②利用者名簿!$A:$D,3,0),"")</f>
        <v/>
      </c>
      <c r="O1279" s="39" t="str">
        <f>IFERROR(2*①基本情報!$B$12*③入力シート!I1279,"")</f>
        <v/>
      </c>
      <c r="P1279" s="39" t="str">
        <f>IFERROR(N1279*③入力シート!I1279,"")</f>
        <v/>
      </c>
      <c r="Q1279" s="23" t="str">
        <f>IFERROR(VLOOKUP($A1279,②利用者名簿!$A:$D,4,0),"")</f>
        <v/>
      </c>
      <c r="S1279" s="96">
        <f t="shared" si="240"/>
        <v>1</v>
      </c>
      <c r="T1279" s="96" t="str">
        <f t="shared" si="234"/>
        <v/>
      </c>
      <c r="U1279" s="96">
        <f t="shared" si="235"/>
        <v>0</v>
      </c>
      <c r="V1279" s="96" t="str">
        <f t="shared" si="236"/>
        <v/>
      </c>
      <c r="W1279" s="97" t="str">
        <f t="shared" si="237"/>
        <v/>
      </c>
      <c r="X1279" s="96">
        <f t="shared" si="238"/>
        <v>0</v>
      </c>
      <c r="Y1279" s="96" t="str">
        <f t="shared" si="243"/>
        <v/>
      </c>
      <c r="Z1279" s="96" t="str">
        <f t="shared" si="241"/>
        <v>年0月</v>
      </c>
      <c r="AA1279" s="96"/>
      <c r="AB1279" s="96">
        <f t="shared" si="242"/>
        <v>0</v>
      </c>
      <c r="AC1279" s="96"/>
      <c r="AD1279" s="96"/>
    </row>
    <row r="1280" spans="1:30" ht="18.75" customHeight="1">
      <c r="A1280" s="62"/>
      <c r="B1280" s="23" t="str">
        <f>IFERROR(VLOOKUP($A1280,②利用者名簿!$A:$D,2,0),"")</f>
        <v/>
      </c>
      <c r="C1280" s="108" t="str">
        <f>IF(D1280=0,"",IF(D1280&gt;3,①基本情報!$B$5,①基本情報!$B$5+1))</f>
        <v/>
      </c>
      <c r="D1280" s="65"/>
      <c r="E1280" s="65"/>
      <c r="F1280" s="35" t="str">
        <f t="shared" si="245"/>
        <v>//</v>
      </c>
      <c r="G1280" s="62"/>
      <c r="H1280" s="62"/>
      <c r="I1280" s="23" t="str">
        <f t="shared" si="239"/>
        <v/>
      </c>
      <c r="J1280" s="62"/>
      <c r="K1280" s="64"/>
      <c r="L1280" s="64"/>
      <c r="M1280" s="62"/>
      <c r="N1280" s="23" t="str">
        <f>IFERROR(VLOOKUP($A1280,②利用者名簿!$A:$D,3,0),"")</f>
        <v/>
      </c>
      <c r="O1280" s="39" t="str">
        <f>IFERROR(2*①基本情報!$B$12*③入力シート!I1280,"")</f>
        <v/>
      </c>
      <c r="P1280" s="39" t="str">
        <f>IFERROR(N1280*③入力シート!I1280,"")</f>
        <v/>
      </c>
      <c r="Q1280" s="23" t="str">
        <f>IFERROR(VLOOKUP($A1280,②利用者名簿!$A:$D,4,0),"")</f>
        <v/>
      </c>
      <c r="S1280" s="96">
        <f t="shared" si="240"/>
        <v>1</v>
      </c>
      <c r="T1280" s="96" t="str">
        <f t="shared" si="234"/>
        <v/>
      </c>
      <c r="U1280" s="96">
        <f t="shared" si="235"/>
        <v>0</v>
      </c>
      <c r="V1280" s="96" t="str">
        <f t="shared" si="236"/>
        <v/>
      </c>
      <c r="W1280" s="97" t="str">
        <f t="shared" si="237"/>
        <v/>
      </c>
      <c r="X1280" s="96">
        <f t="shared" si="238"/>
        <v>0</v>
      </c>
      <c r="Y1280" s="96" t="str">
        <f t="shared" si="243"/>
        <v/>
      </c>
      <c r="Z1280" s="96" t="str">
        <f t="shared" si="241"/>
        <v>年0月</v>
      </c>
      <c r="AA1280" s="96"/>
      <c r="AB1280" s="96">
        <f t="shared" si="242"/>
        <v>0</v>
      </c>
      <c r="AC1280" s="96"/>
      <c r="AD1280" s="96"/>
    </row>
    <row r="1281" spans="1:30" ht="18.75" customHeight="1">
      <c r="A1281" s="62"/>
      <c r="B1281" s="23" t="str">
        <f>IFERROR(VLOOKUP($A1281,②利用者名簿!$A:$D,2,0),"")</f>
        <v/>
      </c>
      <c r="C1281" s="108" t="str">
        <f>IF(D1281=0,"",IF(D1281&gt;3,①基本情報!$B$5,①基本情報!$B$5+1))</f>
        <v/>
      </c>
      <c r="D1281" s="65"/>
      <c r="E1281" s="65"/>
      <c r="F1281" s="35" t="str">
        <f t="shared" si="245"/>
        <v>//</v>
      </c>
      <c r="G1281" s="62"/>
      <c r="H1281" s="62"/>
      <c r="I1281" s="23" t="str">
        <f t="shared" si="239"/>
        <v/>
      </c>
      <c r="J1281" s="62"/>
      <c r="K1281" s="64"/>
      <c r="L1281" s="64"/>
      <c r="M1281" s="62"/>
      <c r="N1281" s="23" t="str">
        <f>IFERROR(VLOOKUP($A1281,②利用者名簿!$A:$D,3,0),"")</f>
        <v/>
      </c>
      <c r="O1281" s="39" t="str">
        <f>IFERROR(2*①基本情報!$B$12*③入力シート!I1281,"")</f>
        <v/>
      </c>
      <c r="P1281" s="39" t="str">
        <f>IFERROR(N1281*③入力シート!I1281,"")</f>
        <v/>
      </c>
      <c r="Q1281" s="23" t="str">
        <f>IFERROR(VLOOKUP($A1281,②利用者名簿!$A:$D,4,0),"")</f>
        <v/>
      </c>
      <c r="S1281" s="96">
        <f t="shared" si="240"/>
        <v>1</v>
      </c>
      <c r="T1281" s="96" t="str">
        <f t="shared" si="234"/>
        <v/>
      </c>
      <c r="U1281" s="96">
        <f t="shared" si="235"/>
        <v>0</v>
      </c>
      <c r="V1281" s="96" t="str">
        <f t="shared" si="236"/>
        <v/>
      </c>
      <c r="W1281" s="97" t="str">
        <f t="shared" si="237"/>
        <v/>
      </c>
      <c r="X1281" s="96">
        <f t="shared" si="238"/>
        <v>0</v>
      </c>
      <c r="Y1281" s="96" t="str">
        <f t="shared" si="243"/>
        <v/>
      </c>
      <c r="Z1281" s="96" t="str">
        <f t="shared" si="241"/>
        <v>年0月</v>
      </c>
      <c r="AA1281" s="96"/>
      <c r="AB1281" s="96">
        <f t="shared" si="242"/>
        <v>0</v>
      </c>
      <c r="AC1281" s="96"/>
      <c r="AD1281" s="96"/>
    </row>
    <row r="1282" spans="1:30" ht="18.75" customHeight="1">
      <c r="A1282" s="62"/>
      <c r="B1282" s="23" t="str">
        <f>IFERROR(VLOOKUP($A1282,②利用者名簿!$A:$D,2,0),"")</f>
        <v/>
      </c>
      <c r="C1282" s="108" t="str">
        <f>IF(D1282=0,"",IF(D1282&gt;3,①基本情報!$B$5,①基本情報!$B$5+1))</f>
        <v/>
      </c>
      <c r="D1282" s="65"/>
      <c r="E1282" s="65"/>
      <c r="F1282" s="35" t="str">
        <f t="shared" si="245"/>
        <v>//</v>
      </c>
      <c r="G1282" s="62"/>
      <c r="H1282" s="62"/>
      <c r="I1282" s="23" t="str">
        <f t="shared" si="239"/>
        <v/>
      </c>
      <c r="J1282" s="62"/>
      <c r="K1282" s="64"/>
      <c r="L1282" s="64"/>
      <c r="M1282" s="62"/>
      <c r="N1282" s="23" t="str">
        <f>IFERROR(VLOOKUP($A1282,②利用者名簿!$A:$D,3,0),"")</f>
        <v/>
      </c>
      <c r="O1282" s="39" t="str">
        <f>IFERROR(2*①基本情報!$B$12*③入力シート!I1282,"")</f>
        <v/>
      </c>
      <c r="P1282" s="39" t="str">
        <f>IFERROR(N1282*③入力シート!I1282,"")</f>
        <v/>
      </c>
      <c r="Q1282" s="23" t="str">
        <f>IFERROR(VLOOKUP($A1282,②利用者名簿!$A:$D,4,0),"")</f>
        <v/>
      </c>
      <c r="S1282" s="96">
        <f t="shared" si="240"/>
        <v>1</v>
      </c>
      <c r="T1282" s="96" t="str">
        <f t="shared" si="234"/>
        <v/>
      </c>
      <c r="U1282" s="96">
        <f t="shared" si="235"/>
        <v>0</v>
      </c>
      <c r="V1282" s="96" t="str">
        <f t="shared" si="236"/>
        <v/>
      </c>
      <c r="W1282" s="97" t="str">
        <f t="shared" si="237"/>
        <v/>
      </c>
      <c r="X1282" s="96">
        <f t="shared" si="238"/>
        <v>0</v>
      </c>
      <c r="Y1282" s="96" t="str">
        <f t="shared" si="243"/>
        <v/>
      </c>
      <c r="Z1282" s="96" t="str">
        <f t="shared" si="241"/>
        <v>年0月</v>
      </c>
      <c r="AA1282" s="96"/>
      <c r="AB1282" s="96">
        <f t="shared" si="242"/>
        <v>0</v>
      </c>
      <c r="AC1282" s="96"/>
      <c r="AD1282" s="96"/>
    </row>
    <row r="1283" spans="1:30" ht="18.75" customHeight="1">
      <c r="A1283" s="62"/>
      <c r="B1283" s="23" t="str">
        <f>IFERROR(VLOOKUP($A1283,②利用者名簿!$A:$D,2,0),"")</f>
        <v/>
      </c>
      <c r="C1283" s="108" t="str">
        <f>IF(D1283=0,"",IF(D1283&gt;3,①基本情報!$B$5,①基本情報!$B$5+1))</f>
        <v/>
      </c>
      <c r="D1283" s="65"/>
      <c r="E1283" s="65"/>
      <c r="F1283" s="35" t="str">
        <f t="shared" si="245"/>
        <v>//</v>
      </c>
      <c r="G1283" s="62"/>
      <c r="H1283" s="62"/>
      <c r="I1283" s="23" t="str">
        <f t="shared" si="239"/>
        <v/>
      </c>
      <c r="J1283" s="62"/>
      <c r="K1283" s="64"/>
      <c r="L1283" s="64"/>
      <c r="M1283" s="62"/>
      <c r="N1283" s="23" t="str">
        <f>IFERROR(VLOOKUP($A1283,②利用者名簿!$A:$D,3,0),"")</f>
        <v/>
      </c>
      <c r="O1283" s="39" t="str">
        <f>IFERROR(2*①基本情報!$B$12*③入力シート!I1283,"")</f>
        <v/>
      </c>
      <c r="P1283" s="39" t="str">
        <f>IFERROR(N1283*③入力シート!I1283,"")</f>
        <v/>
      </c>
      <c r="Q1283" s="23" t="str">
        <f>IFERROR(VLOOKUP($A1283,②利用者名簿!$A:$D,4,0),"")</f>
        <v/>
      </c>
      <c r="S1283" s="96">
        <f t="shared" si="240"/>
        <v>1</v>
      </c>
      <c r="T1283" s="96" t="str">
        <f t="shared" si="234"/>
        <v/>
      </c>
      <c r="U1283" s="96">
        <f t="shared" si="235"/>
        <v>0</v>
      </c>
      <c r="V1283" s="96" t="str">
        <f t="shared" si="236"/>
        <v/>
      </c>
      <c r="W1283" s="97" t="str">
        <f t="shared" si="237"/>
        <v/>
      </c>
      <c r="X1283" s="96">
        <f t="shared" si="238"/>
        <v>0</v>
      </c>
      <c r="Y1283" s="96" t="str">
        <f t="shared" si="243"/>
        <v/>
      </c>
      <c r="Z1283" s="96" t="str">
        <f t="shared" si="241"/>
        <v>年0月</v>
      </c>
      <c r="AA1283" s="96"/>
      <c r="AB1283" s="96">
        <f t="shared" si="242"/>
        <v>0</v>
      </c>
      <c r="AC1283" s="96"/>
      <c r="AD1283" s="96"/>
    </row>
    <row r="1284" spans="1:30" ht="18.75" customHeight="1">
      <c r="A1284" s="62"/>
      <c r="B1284" s="23" t="str">
        <f>IFERROR(VLOOKUP($A1284,②利用者名簿!$A:$D,2,0),"")</f>
        <v/>
      </c>
      <c r="C1284" s="108" t="str">
        <f>IF(D1284=0,"",IF(D1284&gt;3,①基本情報!$B$5,①基本情報!$B$5+1))</f>
        <v/>
      </c>
      <c r="D1284" s="65"/>
      <c r="E1284" s="65"/>
      <c r="F1284" s="35" t="str">
        <f t="shared" si="245"/>
        <v>//</v>
      </c>
      <c r="G1284" s="62"/>
      <c r="H1284" s="62"/>
      <c r="I1284" s="23" t="str">
        <f t="shared" si="239"/>
        <v/>
      </c>
      <c r="J1284" s="62"/>
      <c r="K1284" s="64"/>
      <c r="L1284" s="64"/>
      <c r="M1284" s="62"/>
      <c r="N1284" s="23" t="str">
        <f>IFERROR(VLOOKUP($A1284,②利用者名簿!$A:$D,3,0),"")</f>
        <v/>
      </c>
      <c r="O1284" s="39" t="str">
        <f>IFERROR(2*①基本情報!$B$12*③入力シート!I1284,"")</f>
        <v/>
      </c>
      <c r="P1284" s="39" t="str">
        <f>IFERROR(N1284*③入力シート!I1284,"")</f>
        <v/>
      </c>
      <c r="Q1284" s="23" t="str">
        <f>IFERROR(VLOOKUP($A1284,②利用者名簿!$A:$D,4,0),"")</f>
        <v/>
      </c>
      <c r="S1284" s="96">
        <f t="shared" si="240"/>
        <v>1</v>
      </c>
      <c r="T1284" s="96" t="str">
        <f t="shared" si="234"/>
        <v/>
      </c>
      <c r="U1284" s="96">
        <f t="shared" si="235"/>
        <v>0</v>
      </c>
      <c r="V1284" s="96" t="str">
        <f t="shared" si="236"/>
        <v/>
      </c>
      <c r="W1284" s="97" t="str">
        <f t="shared" si="237"/>
        <v/>
      </c>
      <c r="X1284" s="96">
        <f t="shared" si="238"/>
        <v>0</v>
      </c>
      <c r="Y1284" s="96" t="str">
        <f t="shared" si="243"/>
        <v/>
      </c>
      <c r="Z1284" s="96" t="str">
        <f t="shared" si="241"/>
        <v>年0月</v>
      </c>
      <c r="AA1284" s="96"/>
      <c r="AB1284" s="96">
        <f t="shared" si="242"/>
        <v>0</v>
      </c>
      <c r="AC1284" s="96"/>
      <c r="AD1284" s="96"/>
    </row>
    <row r="1285" spans="1:30" ht="18.75" customHeight="1">
      <c r="A1285" s="62"/>
      <c r="B1285" s="23" t="str">
        <f>IFERROR(VLOOKUP($A1285,②利用者名簿!$A:$D,2,0),"")</f>
        <v/>
      </c>
      <c r="C1285" s="108" t="str">
        <f>IF(D1285=0,"",IF(D1285&gt;3,①基本情報!$B$5,①基本情報!$B$5+1))</f>
        <v/>
      </c>
      <c r="D1285" s="65"/>
      <c r="E1285" s="65"/>
      <c r="F1285" s="35" t="str">
        <f t="shared" si="245"/>
        <v>//</v>
      </c>
      <c r="G1285" s="62"/>
      <c r="H1285" s="62"/>
      <c r="I1285" s="23" t="str">
        <f t="shared" si="239"/>
        <v/>
      </c>
      <c r="J1285" s="62"/>
      <c r="K1285" s="64"/>
      <c r="L1285" s="64"/>
      <c r="M1285" s="62"/>
      <c r="N1285" s="23" t="str">
        <f>IFERROR(VLOOKUP($A1285,②利用者名簿!$A:$D,3,0),"")</f>
        <v/>
      </c>
      <c r="O1285" s="39" t="str">
        <f>IFERROR(2*①基本情報!$B$12*③入力シート!I1285,"")</f>
        <v/>
      </c>
      <c r="P1285" s="39" t="str">
        <f>IFERROR(N1285*③入力シート!I1285,"")</f>
        <v/>
      </c>
      <c r="Q1285" s="23" t="str">
        <f>IFERROR(VLOOKUP($A1285,②利用者名簿!$A:$D,4,0),"")</f>
        <v/>
      </c>
      <c r="S1285" s="96">
        <f t="shared" si="240"/>
        <v>1</v>
      </c>
      <c r="T1285" s="96" t="str">
        <f t="shared" ref="T1285:T1348" si="246">IF(D1285=0,"",(A1285*1000000+C1285*100+D1285))</f>
        <v/>
      </c>
      <c r="U1285" s="96">
        <f t="shared" ref="U1285:U1348" si="247">A1285</f>
        <v>0</v>
      </c>
      <c r="V1285" s="96" t="str">
        <f t="shared" ref="V1285:V1348" si="248">B1285</f>
        <v/>
      </c>
      <c r="W1285" s="97" t="str">
        <f t="shared" ref="W1285:W1348" si="249">C1285</f>
        <v/>
      </c>
      <c r="X1285" s="96">
        <f t="shared" ref="X1285:X1348" si="250">D1285</f>
        <v>0</v>
      </c>
      <c r="Y1285" s="96" t="str">
        <f t="shared" si="243"/>
        <v/>
      </c>
      <c r="Z1285" s="96" t="str">
        <f t="shared" si="241"/>
        <v>年0月</v>
      </c>
      <c r="AA1285" s="96"/>
      <c r="AB1285" s="96">
        <f t="shared" si="242"/>
        <v>0</v>
      </c>
      <c r="AC1285" s="96"/>
      <c r="AD1285" s="96"/>
    </row>
    <row r="1286" spans="1:30" ht="18.75" customHeight="1">
      <c r="A1286" s="62"/>
      <c r="B1286" s="23" t="str">
        <f>IFERROR(VLOOKUP($A1286,②利用者名簿!$A:$D,2,0),"")</f>
        <v/>
      </c>
      <c r="C1286" s="108" t="str">
        <f>IF(D1286=0,"",IF(D1286&gt;3,①基本情報!$B$5,①基本情報!$B$5+1))</f>
        <v/>
      </c>
      <c r="D1286" s="65"/>
      <c r="E1286" s="65"/>
      <c r="F1286" s="35" t="str">
        <f t="shared" si="245"/>
        <v>//</v>
      </c>
      <c r="G1286" s="62"/>
      <c r="H1286" s="62"/>
      <c r="I1286" s="23" t="str">
        <f t="shared" ref="I1286:I1349" si="251">IFERROR(MROUND((ROUNDDOWN($H1286,-2)-ROUNDDOWN($G1286,-2))/100+(RIGHT($H1286,2)-RIGHT($G1286,2))/60,0.5),"")</f>
        <v/>
      </c>
      <c r="J1286" s="62"/>
      <c r="K1286" s="64"/>
      <c r="L1286" s="64"/>
      <c r="M1286" s="62"/>
      <c r="N1286" s="23" t="str">
        <f>IFERROR(VLOOKUP($A1286,②利用者名簿!$A:$D,3,0),"")</f>
        <v/>
      </c>
      <c r="O1286" s="39" t="str">
        <f>IFERROR(2*①基本情報!$B$12*③入力シート!I1286,"")</f>
        <v/>
      </c>
      <c r="P1286" s="39" t="str">
        <f>IFERROR(N1286*③入力シート!I1286,"")</f>
        <v/>
      </c>
      <c r="Q1286" s="23" t="str">
        <f>IFERROR(VLOOKUP($A1286,②利用者名簿!$A:$D,4,0),"")</f>
        <v/>
      </c>
      <c r="S1286" s="96">
        <f t="shared" ref="S1286:S1349" si="252">IF(U1286=0,S1285,IF(T1286=T1285,S1285,S1285+1))</f>
        <v>1</v>
      </c>
      <c r="T1286" s="96" t="str">
        <f t="shared" si="246"/>
        <v/>
      </c>
      <c r="U1286" s="96">
        <f t="shared" si="247"/>
        <v>0</v>
      </c>
      <c r="V1286" s="96" t="str">
        <f t="shared" si="248"/>
        <v/>
      </c>
      <c r="W1286" s="97" t="str">
        <f t="shared" si="249"/>
        <v/>
      </c>
      <c r="X1286" s="96">
        <f t="shared" si="250"/>
        <v>0</v>
      </c>
      <c r="Y1286" s="96" t="str">
        <f t="shared" si="243"/>
        <v/>
      </c>
      <c r="Z1286" s="96" t="str">
        <f t="shared" ref="Z1286:Z1349" si="253">IF(W1286=0,"",W1286&amp;"年"&amp;X1286&amp;"月")</f>
        <v>年0月</v>
      </c>
      <c r="AA1286" s="96"/>
      <c r="AB1286" s="96">
        <f t="shared" ref="AB1286:AB1349" si="254">U1286*100+AA1286</f>
        <v>0</v>
      </c>
      <c r="AC1286" s="96"/>
      <c r="AD1286" s="96"/>
    </row>
    <row r="1287" spans="1:30" ht="18.75" customHeight="1">
      <c r="A1287" s="62"/>
      <c r="B1287" s="23" t="str">
        <f>IFERROR(VLOOKUP($A1287,②利用者名簿!$A:$D,2,0),"")</f>
        <v/>
      </c>
      <c r="C1287" s="108" t="str">
        <f>IF(D1287=0,"",IF(D1287&gt;3,①基本情報!$B$5,①基本情報!$B$5+1))</f>
        <v/>
      </c>
      <c r="D1287" s="65"/>
      <c r="E1287" s="65"/>
      <c r="F1287" s="35" t="str">
        <f t="shared" si="245"/>
        <v>//</v>
      </c>
      <c r="G1287" s="62"/>
      <c r="H1287" s="62"/>
      <c r="I1287" s="23" t="str">
        <f t="shared" si="251"/>
        <v/>
      </c>
      <c r="J1287" s="62"/>
      <c r="K1287" s="64"/>
      <c r="L1287" s="64"/>
      <c r="M1287" s="62"/>
      <c r="N1287" s="23" t="str">
        <f>IFERROR(VLOOKUP($A1287,②利用者名簿!$A:$D,3,0),"")</f>
        <v/>
      </c>
      <c r="O1287" s="39" t="str">
        <f>IFERROR(2*①基本情報!$B$12*③入力シート!I1287,"")</f>
        <v/>
      </c>
      <c r="P1287" s="39" t="str">
        <f>IFERROR(N1287*③入力シート!I1287,"")</f>
        <v/>
      </c>
      <c r="Q1287" s="23" t="str">
        <f>IFERROR(VLOOKUP($A1287,②利用者名簿!$A:$D,4,0),"")</f>
        <v/>
      </c>
      <c r="S1287" s="96">
        <f t="shared" si="252"/>
        <v>1</v>
      </c>
      <c r="T1287" s="96" t="str">
        <f t="shared" si="246"/>
        <v/>
      </c>
      <c r="U1287" s="96">
        <f t="shared" si="247"/>
        <v>0</v>
      </c>
      <c r="V1287" s="96" t="str">
        <f t="shared" si="248"/>
        <v/>
      </c>
      <c r="W1287" s="97" t="str">
        <f t="shared" si="249"/>
        <v/>
      </c>
      <c r="X1287" s="96">
        <f t="shared" si="250"/>
        <v>0</v>
      </c>
      <c r="Y1287" s="96" t="str">
        <f t="shared" si="243"/>
        <v/>
      </c>
      <c r="Z1287" s="96" t="str">
        <f t="shared" si="253"/>
        <v>年0月</v>
      </c>
      <c r="AA1287" s="96"/>
      <c r="AB1287" s="96">
        <f t="shared" si="254"/>
        <v>0</v>
      </c>
      <c r="AC1287" s="96"/>
      <c r="AD1287" s="96"/>
    </row>
    <row r="1288" spans="1:30" ht="18.75" customHeight="1">
      <c r="A1288" s="62"/>
      <c r="B1288" s="23" t="str">
        <f>IFERROR(VLOOKUP($A1288,②利用者名簿!$A:$D,2,0),"")</f>
        <v/>
      </c>
      <c r="C1288" s="108" t="str">
        <f>IF(D1288=0,"",IF(D1288&gt;3,①基本情報!$B$5,①基本情報!$B$5+1))</f>
        <v/>
      </c>
      <c r="D1288" s="65"/>
      <c r="E1288" s="65"/>
      <c r="F1288" s="35" t="str">
        <f t="shared" si="245"/>
        <v>//</v>
      </c>
      <c r="G1288" s="62"/>
      <c r="H1288" s="62"/>
      <c r="I1288" s="23" t="str">
        <f t="shared" si="251"/>
        <v/>
      </c>
      <c r="J1288" s="62"/>
      <c r="K1288" s="64"/>
      <c r="L1288" s="64"/>
      <c r="M1288" s="62"/>
      <c r="N1288" s="23" t="str">
        <f>IFERROR(VLOOKUP($A1288,②利用者名簿!$A:$D,3,0),"")</f>
        <v/>
      </c>
      <c r="O1288" s="39" t="str">
        <f>IFERROR(2*①基本情報!$B$12*③入力シート!I1288,"")</f>
        <v/>
      </c>
      <c r="P1288" s="39" t="str">
        <f>IFERROR(N1288*③入力シート!I1288,"")</f>
        <v/>
      </c>
      <c r="Q1288" s="23" t="str">
        <f>IFERROR(VLOOKUP($A1288,②利用者名簿!$A:$D,4,0),"")</f>
        <v/>
      </c>
      <c r="S1288" s="96">
        <f t="shared" si="252"/>
        <v>1</v>
      </c>
      <c r="T1288" s="96" t="str">
        <f t="shared" si="246"/>
        <v/>
      </c>
      <c r="U1288" s="96">
        <f t="shared" si="247"/>
        <v>0</v>
      </c>
      <c r="V1288" s="96" t="str">
        <f t="shared" si="248"/>
        <v/>
      </c>
      <c r="W1288" s="97" t="str">
        <f t="shared" si="249"/>
        <v/>
      </c>
      <c r="X1288" s="96">
        <f t="shared" si="250"/>
        <v>0</v>
      </c>
      <c r="Y1288" s="96" t="str">
        <f t="shared" si="243"/>
        <v/>
      </c>
      <c r="Z1288" s="96" t="str">
        <f t="shared" si="253"/>
        <v>年0月</v>
      </c>
      <c r="AA1288" s="96"/>
      <c r="AB1288" s="96">
        <f t="shared" si="254"/>
        <v>0</v>
      </c>
      <c r="AC1288" s="96"/>
      <c r="AD1288" s="96"/>
    </row>
    <row r="1289" spans="1:30" ht="18.75" customHeight="1">
      <c r="A1289" s="62"/>
      <c r="B1289" s="23" t="str">
        <f>IFERROR(VLOOKUP($A1289,②利用者名簿!$A:$D,2,0),"")</f>
        <v/>
      </c>
      <c r="C1289" s="108" t="str">
        <f>IF(D1289=0,"",IF(D1289&gt;3,①基本情報!$B$5,①基本情報!$B$5+1))</f>
        <v/>
      </c>
      <c r="D1289" s="65"/>
      <c r="E1289" s="65"/>
      <c r="F1289" s="35" t="str">
        <f t="shared" si="245"/>
        <v>//</v>
      </c>
      <c r="G1289" s="62"/>
      <c r="H1289" s="62"/>
      <c r="I1289" s="23" t="str">
        <f t="shared" si="251"/>
        <v/>
      </c>
      <c r="J1289" s="62"/>
      <c r="K1289" s="64"/>
      <c r="L1289" s="64"/>
      <c r="M1289" s="62"/>
      <c r="N1289" s="23" t="str">
        <f>IFERROR(VLOOKUP($A1289,②利用者名簿!$A:$D,3,0),"")</f>
        <v/>
      </c>
      <c r="O1289" s="39" t="str">
        <f>IFERROR(2*①基本情報!$B$12*③入力シート!I1289,"")</f>
        <v/>
      </c>
      <c r="P1289" s="39" t="str">
        <f>IFERROR(N1289*③入力シート!I1289,"")</f>
        <v/>
      </c>
      <c r="Q1289" s="23" t="str">
        <f>IFERROR(VLOOKUP($A1289,②利用者名簿!$A:$D,4,0),"")</f>
        <v/>
      </c>
      <c r="S1289" s="96">
        <f t="shared" si="252"/>
        <v>1</v>
      </c>
      <c r="T1289" s="96" t="str">
        <f t="shared" si="246"/>
        <v/>
      </c>
      <c r="U1289" s="96">
        <f t="shared" si="247"/>
        <v>0</v>
      </c>
      <c r="V1289" s="96" t="str">
        <f t="shared" si="248"/>
        <v/>
      </c>
      <c r="W1289" s="97" t="str">
        <f t="shared" si="249"/>
        <v/>
      </c>
      <c r="X1289" s="96">
        <f t="shared" si="250"/>
        <v>0</v>
      </c>
      <c r="Y1289" s="96" t="str">
        <f t="shared" si="243"/>
        <v/>
      </c>
      <c r="Z1289" s="96" t="str">
        <f t="shared" si="253"/>
        <v>年0月</v>
      </c>
      <c r="AA1289" s="96"/>
      <c r="AB1289" s="96">
        <f t="shared" si="254"/>
        <v>0</v>
      </c>
      <c r="AC1289" s="96"/>
      <c r="AD1289" s="96"/>
    </row>
    <row r="1290" spans="1:30" ht="18.75" customHeight="1">
      <c r="A1290" s="62"/>
      <c r="B1290" s="23" t="str">
        <f>IFERROR(VLOOKUP($A1290,②利用者名簿!$A:$D,2,0),"")</f>
        <v/>
      </c>
      <c r="C1290" s="108" t="str">
        <f>IF(D1290=0,"",IF(D1290&gt;3,①基本情報!$B$5,①基本情報!$B$5+1))</f>
        <v/>
      </c>
      <c r="D1290" s="65"/>
      <c r="E1290" s="65"/>
      <c r="F1290" s="35" t="str">
        <f t="shared" si="245"/>
        <v>//</v>
      </c>
      <c r="G1290" s="62"/>
      <c r="H1290" s="62"/>
      <c r="I1290" s="23" t="str">
        <f t="shared" si="251"/>
        <v/>
      </c>
      <c r="J1290" s="62"/>
      <c r="K1290" s="64"/>
      <c r="L1290" s="64"/>
      <c r="M1290" s="62"/>
      <c r="N1290" s="23" t="str">
        <f>IFERROR(VLOOKUP($A1290,②利用者名簿!$A:$D,3,0),"")</f>
        <v/>
      </c>
      <c r="O1290" s="39" t="str">
        <f>IFERROR(2*①基本情報!$B$12*③入力シート!I1290,"")</f>
        <v/>
      </c>
      <c r="P1290" s="39" t="str">
        <f>IFERROR(N1290*③入力シート!I1290,"")</f>
        <v/>
      </c>
      <c r="Q1290" s="23" t="str">
        <f>IFERROR(VLOOKUP($A1290,②利用者名簿!$A:$D,4,0),"")</f>
        <v/>
      </c>
      <c r="S1290" s="96">
        <f t="shared" si="252"/>
        <v>1</v>
      </c>
      <c r="T1290" s="96" t="str">
        <f t="shared" si="246"/>
        <v/>
      </c>
      <c r="U1290" s="96">
        <f t="shared" si="247"/>
        <v>0</v>
      </c>
      <c r="V1290" s="96" t="str">
        <f t="shared" si="248"/>
        <v/>
      </c>
      <c r="W1290" s="97" t="str">
        <f t="shared" si="249"/>
        <v/>
      </c>
      <c r="X1290" s="96">
        <f t="shared" si="250"/>
        <v>0</v>
      </c>
      <c r="Y1290" s="96" t="str">
        <f t="shared" ref="Y1290:Y1353" si="255">IFERROR(IF(W1290=0,"",$W1290*100+X1290),"")</f>
        <v/>
      </c>
      <c r="Z1290" s="96" t="str">
        <f t="shared" si="253"/>
        <v>年0月</v>
      </c>
      <c r="AA1290" s="96"/>
      <c r="AB1290" s="96">
        <f t="shared" si="254"/>
        <v>0</v>
      </c>
      <c r="AC1290" s="96"/>
      <c r="AD1290" s="96"/>
    </row>
    <row r="1291" spans="1:30" ht="18.75" customHeight="1">
      <c r="A1291" s="62"/>
      <c r="B1291" s="23" t="str">
        <f>IFERROR(VLOOKUP($A1291,②利用者名簿!$A:$D,2,0),"")</f>
        <v/>
      </c>
      <c r="C1291" s="108" t="str">
        <f>IF(D1291=0,"",IF(D1291&gt;3,①基本情報!$B$5,①基本情報!$B$5+1))</f>
        <v/>
      </c>
      <c r="D1291" s="65"/>
      <c r="E1291" s="65"/>
      <c r="F1291" s="35" t="str">
        <f t="shared" si="245"/>
        <v>//</v>
      </c>
      <c r="G1291" s="62"/>
      <c r="H1291" s="62"/>
      <c r="I1291" s="23" t="str">
        <f t="shared" si="251"/>
        <v/>
      </c>
      <c r="J1291" s="62"/>
      <c r="K1291" s="64"/>
      <c r="L1291" s="64"/>
      <c r="M1291" s="62"/>
      <c r="N1291" s="23" t="str">
        <f>IFERROR(VLOOKUP($A1291,②利用者名簿!$A:$D,3,0),"")</f>
        <v/>
      </c>
      <c r="O1291" s="39" t="str">
        <f>IFERROR(2*①基本情報!$B$12*③入力シート!I1291,"")</f>
        <v/>
      </c>
      <c r="P1291" s="39" t="str">
        <f>IFERROR(N1291*③入力シート!I1291,"")</f>
        <v/>
      </c>
      <c r="Q1291" s="23" t="str">
        <f>IFERROR(VLOOKUP($A1291,②利用者名簿!$A:$D,4,0),"")</f>
        <v/>
      </c>
      <c r="S1291" s="96">
        <f t="shared" si="252"/>
        <v>1</v>
      </c>
      <c r="T1291" s="96" t="str">
        <f t="shared" si="246"/>
        <v/>
      </c>
      <c r="U1291" s="96">
        <f t="shared" si="247"/>
        <v>0</v>
      </c>
      <c r="V1291" s="96" t="str">
        <f t="shared" si="248"/>
        <v/>
      </c>
      <c r="W1291" s="97" t="str">
        <f t="shared" si="249"/>
        <v/>
      </c>
      <c r="X1291" s="96">
        <f t="shared" si="250"/>
        <v>0</v>
      </c>
      <c r="Y1291" s="96" t="str">
        <f t="shared" si="255"/>
        <v/>
      </c>
      <c r="Z1291" s="96" t="str">
        <f t="shared" si="253"/>
        <v>年0月</v>
      </c>
      <c r="AA1291" s="96"/>
      <c r="AB1291" s="96">
        <f t="shared" si="254"/>
        <v>0</v>
      </c>
      <c r="AC1291" s="96"/>
      <c r="AD1291" s="96"/>
    </row>
    <row r="1292" spans="1:30" ht="18.75" customHeight="1">
      <c r="A1292" s="62"/>
      <c r="B1292" s="23" t="str">
        <f>IFERROR(VLOOKUP($A1292,②利用者名簿!$A:$D,2,0),"")</f>
        <v/>
      </c>
      <c r="C1292" s="108" t="str">
        <f>IF(D1292=0,"",IF(D1292&gt;3,①基本情報!$B$5,①基本情報!$B$5+1))</f>
        <v/>
      </c>
      <c r="D1292" s="65"/>
      <c r="E1292" s="65"/>
      <c r="F1292" s="35" t="str">
        <f t="shared" si="245"/>
        <v>//</v>
      </c>
      <c r="G1292" s="62"/>
      <c r="H1292" s="62"/>
      <c r="I1292" s="23" t="str">
        <f t="shared" si="251"/>
        <v/>
      </c>
      <c r="J1292" s="62"/>
      <c r="K1292" s="64"/>
      <c r="L1292" s="64"/>
      <c r="M1292" s="62"/>
      <c r="N1292" s="23" t="str">
        <f>IFERROR(VLOOKUP($A1292,②利用者名簿!$A:$D,3,0),"")</f>
        <v/>
      </c>
      <c r="O1292" s="39" t="str">
        <f>IFERROR(2*①基本情報!$B$12*③入力シート!I1292,"")</f>
        <v/>
      </c>
      <c r="P1292" s="39" t="str">
        <f>IFERROR(N1292*③入力シート!I1292,"")</f>
        <v/>
      </c>
      <c r="Q1292" s="23" t="str">
        <f>IFERROR(VLOOKUP($A1292,②利用者名簿!$A:$D,4,0),"")</f>
        <v/>
      </c>
      <c r="S1292" s="96">
        <f t="shared" si="252"/>
        <v>1</v>
      </c>
      <c r="T1292" s="96" t="str">
        <f t="shared" si="246"/>
        <v/>
      </c>
      <c r="U1292" s="96">
        <f t="shared" si="247"/>
        <v>0</v>
      </c>
      <c r="V1292" s="96" t="str">
        <f t="shared" si="248"/>
        <v/>
      </c>
      <c r="W1292" s="97" t="str">
        <f t="shared" si="249"/>
        <v/>
      </c>
      <c r="X1292" s="96">
        <f t="shared" si="250"/>
        <v>0</v>
      </c>
      <c r="Y1292" s="96" t="str">
        <f t="shared" si="255"/>
        <v/>
      </c>
      <c r="Z1292" s="96" t="str">
        <f t="shared" si="253"/>
        <v>年0月</v>
      </c>
      <c r="AA1292" s="96"/>
      <c r="AB1292" s="96">
        <f t="shared" si="254"/>
        <v>0</v>
      </c>
      <c r="AC1292" s="96"/>
      <c r="AD1292" s="96"/>
    </row>
    <row r="1293" spans="1:30" ht="18.75" customHeight="1">
      <c r="A1293" s="62"/>
      <c r="B1293" s="23" t="str">
        <f>IFERROR(VLOOKUP($A1293,②利用者名簿!$A:$D,2,0),"")</f>
        <v/>
      </c>
      <c r="C1293" s="108" t="str">
        <f>IF(D1293=0,"",IF(D1293&gt;3,①基本情報!$B$5,①基本情報!$B$5+1))</f>
        <v/>
      </c>
      <c r="D1293" s="65"/>
      <c r="E1293" s="65"/>
      <c r="F1293" s="35" t="str">
        <f t="shared" si="245"/>
        <v>//</v>
      </c>
      <c r="G1293" s="62"/>
      <c r="H1293" s="62"/>
      <c r="I1293" s="23" t="str">
        <f t="shared" si="251"/>
        <v/>
      </c>
      <c r="J1293" s="62"/>
      <c r="K1293" s="64"/>
      <c r="L1293" s="64"/>
      <c r="M1293" s="62"/>
      <c r="N1293" s="23" t="str">
        <f>IFERROR(VLOOKUP($A1293,②利用者名簿!$A:$D,3,0),"")</f>
        <v/>
      </c>
      <c r="O1293" s="39" t="str">
        <f>IFERROR(2*①基本情報!$B$12*③入力シート!I1293,"")</f>
        <v/>
      </c>
      <c r="P1293" s="39" t="str">
        <f>IFERROR(N1293*③入力シート!I1293,"")</f>
        <v/>
      </c>
      <c r="Q1293" s="23" t="str">
        <f>IFERROR(VLOOKUP($A1293,②利用者名簿!$A:$D,4,0),"")</f>
        <v/>
      </c>
      <c r="S1293" s="96">
        <f t="shared" si="252"/>
        <v>1</v>
      </c>
      <c r="T1293" s="96" t="str">
        <f t="shared" si="246"/>
        <v/>
      </c>
      <c r="U1293" s="96">
        <f t="shared" si="247"/>
        <v>0</v>
      </c>
      <c r="V1293" s="96" t="str">
        <f t="shared" si="248"/>
        <v/>
      </c>
      <c r="W1293" s="97" t="str">
        <f t="shared" si="249"/>
        <v/>
      </c>
      <c r="X1293" s="96">
        <f t="shared" si="250"/>
        <v>0</v>
      </c>
      <c r="Y1293" s="96" t="str">
        <f t="shared" si="255"/>
        <v/>
      </c>
      <c r="Z1293" s="96" t="str">
        <f t="shared" si="253"/>
        <v>年0月</v>
      </c>
      <c r="AA1293" s="96"/>
      <c r="AB1293" s="96">
        <f t="shared" si="254"/>
        <v>0</v>
      </c>
      <c r="AC1293" s="96"/>
      <c r="AD1293" s="96"/>
    </row>
    <row r="1294" spans="1:30" ht="18.75" customHeight="1">
      <c r="A1294" s="62"/>
      <c r="B1294" s="23" t="str">
        <f>IFERROR(VLOOKUP($A1294,②利用者名簿!$A:$D,2,0),"")</f>
        <v/>
      </c>
      <c r="C1294" s="108" t="str">
        <f>IF(D1294=0,"",IF(D1294&gt;3,①基本情報!$B$5,①基本情報!$B$5+1))</f>
        <v/>
      </c>
      <c r="D1294" s="65"/>
      <c r="E1294" s="65"/>
      <c r="F1294" s="35" t="str">
        <f t="shared" si="245"/>
        <v>//</v>
      </c>
      <c r="G1294" s="62"/>
      <c r="H1294" s="62"/>
      <c r="I1294" s="23" t="str">
        <f t="shared" si="251"/>
        <v/>
      </c>
      <c r="J1294" s="62"/>
      <c r="K1294" s="64"/>
      <c r="L1294" s="64"/>
      <c r="M1294" s="62"/>
      <c r="N1294" s="23" t="str">
        <f>IFERROR(VLOOKUP($A1294,②利用者名簿!$A:$D,3,0),"")</f>
        <v/>
      </c>
      <c r="O1294" s="39" t="str">
        <f>IFERROR(2*①基本情報!$B$12*③入力シート!I1294,"")</f>
        <v/>
      </c>
      <c r="P1294" s="39" t="str">
        <f>IFERROR(N1294*③入力シート!I1294,"")</f>
        <v/>
      </c>
      <c r="Q1294" s="23" t="str">
        <f>IFERROR(VLOOKUP($A1294,②利用者名簿!$A:$D,4,0),"")</f>
        <v/>
      </c>
      <c r="S1294" s="96">
        <f t="shared" si="252"/>
        <v>1</v>
      </c>
      <c r="T1294" s="96" t="str">
        <f t="shared" si="246"/>
        <v/>
      </c>
      <c r="U1294" s="96">
        <f t="shared" si="247"/>
        <v>0</v>
      </c>
      <c r="V1294" s="96" t="str">
        <f t="shared" si="248"/>
        <v/>
      </c>
      <c r="W1294" s="97" t="str">
        <f t="shared" si="249"/>
        <v/>
      </c>
      <c r="X1294" s="96">
        <f t="shared" si="250"/>
        <v>0</v>
      </c>
      <c r="Y1294" s="96" t="str">
        <f t="shared" si="255"/>
        <v/>
      </c>
      <c r="Z1294" s="96" t="str">
        <f t="shared" si="253"/>
        <v>年0月</v>
      </c>
      <c r="AA1294" s="96"/>
      <c r="AB1294" s="96">
        <f t="shared" si="254"/>
        <v>0</v>
      </c>
      <c r="AC1294" s="96"/>
      <c r="AD1294" s="96"/>
    </row>
    <row r="1295" spans="1:30" ht="18.75" customHeight="1">
      <c r="A1295" s="62"/>
      <c r="B1295" s="23" t="str">
        <f>IFERROR(VLOOKUP($A1295,②利用者名簿!$A:$D,2,0),"")</f>
        <v/>
      </c>
      <c r="C1295" s="108" t="str">
        <f>IF(D1295=0,"",IF(D1295&gt;3,①基本情報!$B$5,①基本情報!$B$5+1))</f>
        <v/>
      </c>
      <c r="D1295" s="65"/>
      <c r="E1295" s="65"/>
      <c r="F1295" s="35" t="str">
        <f t="shared" si="245"/>
        <v>//</v>
      </c>
      <c r="G1295" s="62"/>
      <c r="H1295" s="62"/>
      <c r="I1295" s="23" t="str">
        <f t="shared" si="251"/>
        <v/>
      </c>
      <c r="J1295" s="62"/>
      <c r="K1295" s="64"/>
      <c r="L1295" s="64"/>
      <c r="M1295" s="62"/>
      <c r="N1295" s="23" t="str">
        <f>IFERROR(VLOOKUP($A1295,②利用者名簿!$A:$D,3,0),"")</f>
        <v/>
      </c>
      <c r="O1295" s="39" t="str">
        <f>IFERROR(2*①基本情報!$B$12*③入力シート!I1295,"")</f>
        <v/>
      </c>
      <c r="P1295" s="39" t="str">
        <f>IFERROR(N1295*③入力シート!I1295,"")</f>
        <v/>
      </c>
      <c r="Q1295" s="23" t="str">
        <f>IFERROR(VLOOKUP($A1295,②利用者名簿!$A:$D,4,0),"")</f>
        <v/>
      </c>
      <c r="S1295" s="96">
        <f t="shared" si="252"/>
        <v>1</v>
      </c>
      <c r="T1295" s="96" t="str">
        <f t="shared" si="246"/>
        <v/>
      </c>
      <c r="U1295" s="96">
        <f t="shared" si="247"/>
        <v>0</v>
      </c>
      <c r="V1295" s="96" t="str">
        <f t="shared" si="248"/>
        <v/>
      </c>
      <c r="W1295" s="97" t="str">
        <f t="shared" si="249"/>
        <v/>
      </c>
      <c r="X1295" s="96">
        <f t="shared" si="250"/>
        <v>0</v>
      </c>
      <c r="Y1295" s="96" t="str">
        <f t="shared" si="255"/>
        <v/>
      </c>
      <c r="Z1295" s="96" t="str">
        <f t="shared" si="253"/>
        <v>年0月</v>
      </c>
      <c r="AA1295" s="96"/>
      <c r="AB1295" s="96">
        <f t="shared" si="254"/>
        <v>0</v>
      </c>
      <c r="AC1295" s="96"/>
      <c r="AD1295" s="96"/>
    </row>
    <row r="1296" spans="1:30" ht="18.75" customHeight="1">
      <c r="A1296" s="62"/>
      <c r="B1296" s="23" t="str">
        <f>IFERROR(VLOOKUP($A1296,②利用者名簿!$A:$D,2,0),"")</f>
        <v/>
      </c>
      <c r="C1296" s="108" t="str">
        <f>IF(D1296=0,"",IF(D1296&gt;3,①基本情報!$B$5,①基本情報!$B$5+1))</f>
        <v/>
      </c>
      <c r="D1296" s="65"/>
      <c r="E1296" s="65"/>
      <c r="F1296" s="35" t="str">
        <f t="shared" si="245"/>
        <v>//</v>
      </c>
      <c r="G1296" s="62"/>
      <c r="H1296" s="62"/>
      <c r="I1296" s="23" t="str">
        <f t="shared" si="251"/>
        <v/>
      </c>
      <c r="J1296" s="62"/>
      <c r="K1296" s="64"/>
      <c r="L1296" s="64"/>
      <c r="M1296" s="62"/>
      <c r="N1296" s="23" t="str">
        <f>IFERROR(VLOOKUP($A1296,②利用者名簿!$A:$D,3,0),"")</f>
        <v/>
      </c>
      <c r="O1296" s="39" t="str">
        <f>IFERROR(2*①基本情報!$B$12*③入力シート!I1296,"")</f>
        <v/>
      </c>
      <c r="P1296" s="39" t="str">
        <f>IFERROR(N1296*③入力シート!I1296,"")</f>
        <v/>
      </c>
      <c r="Q1296" s="23" t="str">
        <f>IFERROR(VLOOKUP($A1296,②利用者名簿!$A:$D,4,0),"")</f>
        <v/>
      </c>
      <c r="S1296" s="96">
        <f t="shared" si="252"/>
        <v>1</v>
      </c>
      <c r="T1296" s="96" t="str">
        <f t="shared" si="246"/>
        <v/>
      </c>
      <c r="U1296" s="96">
        <f t="shared" si="247"/>
        <v>0</v>
      </c>
      <c r="V1296" s="96" t="str">
        <f t="shared" si="248"/>
        <v/>
      </c>
      <c r="W1296" s="97" t="str">
        <f t="shared" si="249"/>
        <v/>
      </c>
      <c r="X1296" s="96">
        <f t="shared" si="250"/>
        <v>0</v>
      </c>
      <c r="Y1296" s="96" t="str">
        <f t="shared" si="255"/>
        <v/>
      </c>
      <c r="Z1296" s="96" t="str">
        <f t="shared" si="253"/>
        <v>年0月</v>
      </c>
      <c r="AA1296" s="96"/>
      <c r="AB1296" s="96">
        <f t="shared" si="254"/>
        <v>0</v>
      </c>
      <c r="AC1296" s="96"/>
      <c r="AD1296" s="96"/>
    </row>
    <row r="1297" spans="1:30" ht="18.75" customHeight="1">
      <c r="A1297" s="62"/>
      <c r="B1297" s="23" t="str">
        <f>IFERROR(VLOOKUP($A1297,②利用者名簿!$A:$D,2,0),"")</f>
        <v/>
      </c>
      <c r="C1297" s="108" t="str">
        <f>IF(D1297=0,"",IF(D1297&gt;3,①基本情報!$B$5,①基本情報!$B$5+1))</f>
        <v/>
      </c>
      <c r="D1297" s="65"/>
      <c r="E1297" s="65"/>
      <c r="F1297" s="35" t="str">
        <f t="shared" si="245"/>
        <v>//</v>
      </c>
      <c r="G1297" s="62"/>
      <c r="H1297" s="62"/>
      <c r="I1297" s="23" t="str">
        <f t="shared" si="251"/>
        <v/>
      </c>
      <c r="J1297" s="62"/>
      <c r="K1297" s="64"/>
      <c r="L1297" s="64"/>
      <c r="M1297" s="62"/>
      <c r="N1297" s="23" t="str">
        <f>IFERROR(VLOOKUP($A1297,②利用者名簿!$A:$D,3,0),"")</f>
        <v/>
      </c>
      <c r="O1297" s="39" t="str">
        <f>IFERROR(2*①基本情報!$B$12*③入力シート!I1297,"")</f>
        <v/>
      </c>
      <c r="P1297" s="39" t="str">
        <f>IFERROR(N1297*③入力シート!I1297,"")</f>
        <v/>
      </c>
      <c r="Q1297" s="23" t="str">
        <f>IFERROR(VLOOKUP($A1297,②利用者名簿!$A:$D,4,0),"")</f>
        <v/>
      </c>
      <c r="S1297" s="96">
        <f t="shared" si="252"/>
        <v>1</v>
      </c>
      <c r="T1297" s="96" t="str">
        <f t="shared" si="246"/>
        <v/>
      </c>
      <c r="U1297" s="96">
        <f t="shared" si="247"/>
        <v>0</v>
      </c>
      <c r="V1297" s="96" t="str">
        <f t="shared" si="248"/>
        <v/>
      </c>
      <c r="W1297" s="97" t="str">
        <f t="shared" si="249"/>
        <v/>
      </c>
      <c r="X1297" s="96">
        <f t="shared" si="250"/>
        <v>0</v>
      </c>
      <c r="Y1297" s="96" t="str">
        <f t="shared" si="255"/>
        <v/>
      </c>
      <c r="Z1297" s="96" t="str">
        <f t="shared" si="253"/>
        <v>年0月</v>
      </c>
      <c r="AA1297" s="96"/>
      <c r="AB1297" s="96">
        <f t="shared" si="254"/>
        <v>0</v>
      </c>
      <c r="AC1297" s="96"/>
      <c r="AD1297" s="96"/>
    </row>
    <row r="1298" spans="1:30" ht="18.75" customHeight="1">
      <c r="A1298" s="62"/>
      <c r="B1298" s="23" t="str">
        <f>IFERROR(VLOOKUP($A1298,②利用者名簿!$A:$D,2,0),"")</f>
        <v/>
      </c>
      <c r="C1298" s="108" t="str">
        <f>IF(D1298=0,"",IF(D1298&gt;3,①基本情報!$B$5,①基本情報!$B$5+1))</f>
        <v/>
      </c>
      <c r="D1298" s="65"/>
      <c r="E1298" s="65"/>
      <c r="F1298" s="35" t="str">
        <f t="shared" si="245"/>
        <v>//</v>
      </c>
      <c r="G1298" s="62"/>
      <c r="H1298" s="62"/>
      <c r="I1298" s="23" t="str">
        <f t="shared" si="251"/>
        <v/>
      </c>
      <c r="J1298" s="62"/>
      <c r="K1298" s="64"/>
      <c r="L1298" s="64"/>
      <c r="M1298" s="62"/>
      <c r="N1298" s="23" t="str">
        <f>IFERROR(VLOOKUP($A1298,②利用者名簿!$A:$D,3,0),"")</f>
        <v/>
      </c>
      <c r="O1298" s="39" t="str">
        <f>IFERROR(2*①基本情報!$B$12*③入力シート!I1298,"")</f>
        <v/>
      </c>
      <c r="P1298" s="39" t="str">
        <f>IFERROR(N1298*③入力シート!I1298,"")</f>
        <v/>
      </c>
      <c r="Q1298" s="23" t="str">
        <f>IFERROR(VLOOKUP($A1298,②利用者名簿!$A:$D,4,0),"")</f>
        <v/>
      </c>
      <c r="S1298" s="96">
        <f t="shared" si="252"/>
        <v>1</v>
      </c>
      <c r="T1298" s="96" t="str">
        <f t="shared" si="246"/>
        <v/>
      </c>
      <c r="U1298" s="96">
        <f t="shared" si="247"/>
        <v>0</v>
      </c>
      <c r="V1298" s="96" t="str">
        <f t="shared" si="248"/>
        <v/>
      </c>
      <c r="W1298" s="97" t="str">
        <f t="shared" si="249"/>
        <v/>
      </c>
      <c r="X1298" s="96">
        <f t="shared" si="250"/>
        <v>0</v>
      </c>
      <c r="Y1298" s="96" t="str">
        <f t="shared" si="255"/>
        <v/>
      </c>
      <c r="Z1298" s="96" t="str">
        <f t="shared" si="253"/>
        <v>年0月</v>
      </c>
      <c r="AA1298" s="96"/>
      <c r="AB1298" s="96">
        <f t="shared" si="254"/>
        <v>0</v>
      </c>
      <c r="AC1298" s="96"/>
      <c r="AD1298" s="96"/>
    </row>
    <row r="1299" spans="1:30" ht="18.75" customHeight="1">
      <c r="A1299" s="62"/>
      <c r="B1299" s="23" t="str">
        <f>IFERROR(VLOOKUP($A1299,②利用者名簿!$A:$D,2,0),"")</f>
        <v/>
      </c>
      <c r="C1299" s="108" t="str">
        <f>IF(D1299=0,"",IF(D1299&gt;3,①基本情報!$B$5,①基本情報!$B$5+1))</f>
        <v/>
      </c>
      <c r="D1299" s="65"/>
      <c r="E1299" s="65"/>
      <c r="F1299" s="35" t="str">
        <f t="shared" si="245"/>
        <v>//</v>
      </c>
      <c r="G1299" s="62"/>
      <c r="H1299" s="62"/>
      <c r="I1299" s="23" t="str">
        <f t="shared" si="251"/>
        <v/>
      </c>
      <c r="J1299" s="62"/>
      <c r="K1299" s="64"/>
      <c r="L1299" s="64"/>
      <c r="M1299" s="62"/>
      <c r="N1299" s="23" t="str">
        <f>IFERROR(VLOOKUP($A1299,②利用者名簿!$A:$D,3,0),"")</f>
        <v/>
      </c>
      <c r="O1299" s="39" t="str">
        <f>IFERROR(2*①基本情報!$B$12*③入力シート!I1299,"")</f>
        <v/>
      </c>
      <c r="P1299" s="39" t="str">
        <f>IFERROR(N1299*③入力シート!I1299,"")</f>
        <v/>
      </c>
      <c r="Q1299" s="23" t="str">
        <f>IFERROR(VLOOKUP($A1299,②利用者名簿!$A:$D,4,0),"")</f>
        <v/>
      </c>
      <c r="S1299" s="96">
        <f t="shared" si="252"/>
        <v>1</v>
      </c>
      <c r="T1299" s="96" t="str">
        <f t="shared" si="246"/>
        <v/>
      </c>
      <c r="U1299" s="96">
        <f t="shared" si="247"/>
        <v>0</v>
      </c>
      <c r="V1299" s="96" t="str">
        <f t="shared" si="248"/>
        <v/>
      </c>
      <c r="W1299" s="97" t="str">
        <f t="shared" si="249"/>
        <v/>
      </c>
      <c r="X1299" s="96">
        <f t="shared" si="250"/>
        <v>0</v>
      </c>
      <c r="Y1299" s="96" t="str">
        <f t="shared" si="255"/>
        <v/>
      </c>
      <c r="Z1299" s="96" t="str">
        <f t="shared" si="253"/>
        <v>年0月</v>
      </c>
      <c r="AA1299" s="96"/>
      <c r="AB1299" s="96">
        <f t="shared" si="254"/>
        <v>0</v>
      </c>
      <c r="AC1299" s="96"/>
      <c r="AD1299" s="96"/>
    </row>
    <row r="1300" spans="1:30" ht="18.75" customHeight="1">
      <c r="A1300" s="62"/>
      <c r="B1300" s="23" t="str">
        <f>IFERROR(VLOOKUP($A1300,②利用者名簿!$A:$D,2,0),"")</f>
        <v/>
      </c>
      <c r="C1300" s="108" t="str">
        <f>IF(D1300=0,"",IF(D1300&gt;3,①基本情報!$B$5,①基本情報!$B$5+1))</f>
        <v/>
      </c>
      <c r="D1300" s="65"/>
      <c r="E1300" s="65"/>
      <c r="F1300" s="35" t="str">
        <f t="shared" si="245"/>
        <v>//</v>
      </c>
      <c r="G1300" s="62"/>
      <c r="H1300" s="62"/>
      <c r="I1300" s="23" t="str">
        <f t="shared" si="251"/>
        <v/>
      </c>
      <c r="J1300" s="62"/>
      <c r="K1300" s="64"/>
      <c r="L1300" s="64"/>
      <c r="M1300" s="62"/>
      <c r="N1300" s="23" t="str">
        <f>IFERROR(VLOOKUP($A1300,②利用者名簿!$A:$D,3,0),"")</f>
        <v/>
      </c>
      <c r="O1300" s="39" t="str">
        <f>IFERROR(2*①基本情報!$B$12*③入力シート!I1300,"")</f>
        <v/>
      </c>
      <c r="P1300" s="39" t="str">
        <f>IFERROR(N1300*③入力シート!I1300,"")</f>
        <v/>
      </c>
      <c r="Q1300" s="23" t="str">
        <f>IFERROR(VLOOKUP($A1300,②利用者名簿!$A:$D,4,0),"")</f>
        <v/>
      </c>
      <c r="S1300" s="96">
        <f t="shared" si="252"/>
        <v>1</v>
      </c>
      <c r="T1300" s="96" t="str">
        <f t="shared" si="246"/>
        <v/>
      </c>
      <c r="U1300" s="96">
        <f t="shared" si="247"/>
        <v>0</v>
      </c>
      <c r="V1300" s="96" t="str">
        <f t="shared" si="248"/>
        <v/>
      </c>
      <c r="W1300" s="97" t="str">
        <f t="shared" si="249"/>
        <v/>
      </c>
      <c r="X1300" s="96">
        <f t="shared" si="250"/>
        <v>0</v>
      </c>
      <c r="Y1300" s="96" t="str">
        <f t="shared" si="255"/>
        <v/>
      </c>
      <c r="Z1300" s="96" t="str">
        <f t="shared" si="253"/>
        <v>年0月</v>
      </c>
      <c r="AA1300" s="96"/>
      <c r="AB1300" s="96">
        <f t="shared" si="254"/>
        <v>0</v>
      </c>
      <c r="AC1300" s="96"/>
      <c r="AD1300" s="96"/>
    </row>
    <row r="1301" spans="1:30" ht="18.75" customHeight="1">
      <c r="A1301" s="62"/>
      <c r="B1301" s="23" t="str">
        <f>IFERROR(VLOOKUP($A1301,②利用者名簿!$A:$D,2,0),"")</f>
        <v/>
      </c>
      <c r="C1301" s="108" t="str">
        <f>IF(D1301=0,"",IF(D1301&gt;3,①基本情報!$B$5,①基本情報!$B$5+1))</f>
        <v/>
      </c>
      <c r="D1301" s="65"/>
      <c r="E1301" s="65"/>
      <c r="F1301" s="35" t="str">
        <f t="shared" si="245"/>
        <v>//</v>
      </c>
      <c r="G1301" s="62"/>
      <c r="H1301" s="62"/>
      <c r="I1301" s="23" t="str">
        <f t="shared" si="251"/>
        <v/>
      </c>
      <c r="J1301" s="62"/>
      <c r="K1301" s="64"/>
      <c r="L1301" s="64"/>
      <c r="M1301" s="62"/>
      <c r="N1301" s="23" t="str">
        <f>IFERROR(VLOOKUP($A1301,②利用者名簿!$A:$D,3,0),"")</f>
        <v/>
      </c>
      <c r="O1301" s="39" t="str">
        <f>IFERROR(2*①基本情報!$B$12*③入力シート!I1301,"")</f>
        <v/>
      </c>
      <c r="P1301" s="39" t="str">
        <f>IFERROR(N1301*③入力シート!I1301,"")</f>
        <v/>
      </c>
      <c r="Q1301" s="23" t="str">
        <f>IFERROR(VLOOKUP($A1301,②利用者名簿!$A:$D,4,0),"")</f>
        <v/>
      </c>
      <c r="S1301" s="96">
        <f t="shared" si="252"/>
        <v>1</v>
      </c>
      <c r="T1301" s="96" t="str">
        <f t="shared" si="246"/>
        <v/>
      </c>
      <c r="U1301" s="96">
        <f t="shared" si="247"/>
        <v>0</v>
      </c>
      <c r="V1301" s="96" t="str">
        <f t="shared" si="248"/>
        <v/>
      </c>
      <c r="W1301" s="97" t="str">
        <f t="shared" si="249"/>
        <v/>
      </c>
      <c r="X1301" s="96">
        <f t="shared" si="250"/>
        <v>0</v>
      </c>
      <c r="Y1301" s="96" t="str">
        <f t="shared" si="255"/>
        <v/>
      </c>
      <c r="Z1301" s="96" t="str">
        <f t="shared" si="253"/>
        <v>年0月</v>
      </c>
      <c r="AA1301" s="96"/>
      <c r="AB1301" s="96">
        <f t="shared" si="254"/>
        <v>0</v>
      </c>
      <c r="AC1301" s="96"/>
      <c r="AD1301" s="96"/>
    </row>
    <row r="1302" spans="1:30" ht="18.75" customHeight="1">
      <c r="A1302" s="62"/>
      <c r="B1302" s="23" t="str">
        <f>IFERROR(VLOOKUP($A1302,②利用者名簿!$A:$D,2,0),"")</f>
        <v/>
      </c>
      <c r="C1302" s="108" t="str">
        <f>IF(D1302=0,"",IF(D1302&gt;3,①基本情報!$B$5,①基本情報!$B$5+1))</f>
        <v/>
      </c>
      <c r="D1302" s="65"/>
      <c r="E1302" s="65"/>
      <c r="F1302" s="35" t="str">
        <f t="shared" si="245"/>
        <v>//</v>
      </c>
      <c r="G1302" s="62"/>
      <c r="H1302" s="62"/>
      <c r="I1302" s="23" t="str">
        <f t="shared" si="251"/>
        <v/>
      </c>
      <c r="J1302" s="62"/>
      <c r="K1302" s="64"/>
      <c r="L1302" s="64"/>
      <c r="M1302" s="62"/>
      <c r="N1302" s="23" t="str">
        <f>IFERROR(VLOOKUP($A1302,②利用者名簿!$A:$D,3,0),"")</f>
        <v/>
      </c>
      <c r="O1302" s="39" t="str">
        <f>IFERROR(2*①基本情報!$B$12*③入力シート!I1302,"")</f>
        <v/>
      </c>
      <c r="P1302" s="39" t="str">
        <f>IFERROR(N1302*③入力シート!I1302,"")</f>
        <v/>
      </c>
      <c r="Q1302" s="23" t="str">
        <f>IFERROR(VLOOKUP($A1302,②利用者名簿!$A:$D,4,0),"")</f>
        <v/>
      </c>
      <c r="S1302" s="96">
        <f t="shared" si="252"/>
        <v>1</v>
      </c>
      <c r="T1302" s="96" t="str">
        <f t="shared" si="246"/>
        <v/>
      </c>
      <c r="U1302" s="96">
        <f t="shared" si="247"/>
        <v>0</v>
      </c>
      <c r="V1302" s="96" t="str">
        <f t="shared" si="248"/>
        <v/>
      </c>
      <c r="W1302" s="97" t="str">
        <f t="shared" si="249"/>
        <v/>
      </c>
      <c r="X1302" s="96">
        <f t="shared" si="250"/>
        <v>0</v>
      </c>
      <c r="Y1302" s="96" t="str">
        <f t="shared" si="255"/>
        <v/>
      </c>
      <c r="Z1302" s="96" t="str">
        <f t="shared" si="253"/>
        <v>年0月</v>
      </c>
      <c r="AA1302" s="96"/>
      <c r="AB1302" s="96">
        <f t="shared" si="254"/>
        <v>0</v>
      </c>
      <c r="AC1302" s="96"/>
      <c r="AD1302" s="96"/>
    </row>
    <row r="1303" spans="1:30" ht="18.75" customHeight="1">
      <c r="A1303" s="62"/>
      <c r="B1303" s="23" t="str">
        <f>IFERROR(VLOOKUP($A1303,②利用者名簿!$A:$D,2,0),"")</f>
        <v/>
      </c>
      <c r="C1303" s="108" t="str">
        <f>IF(D1303=0,"",IF(D1303&gt;3,①基本情報!$B$5,①基本情報!$B$5+1))</f>
        <v/>
      </c>
      <c r="D1303" s="65"/>
      <c r="E1303" s="65"/>
      <c r="F1303" s="35" t="str">
        <f t="shared" si="245"/>
        <v>//</v>
      </c>
      <c r="G1303" s="62"/>
      <c r="H1303" s="62"/>
      <c r="I1303" s="23" t="str">
        <f t="shared" si="251"/>
        <v/>
      </c>
      <c r="J1303" s="62"/>
      <c r="K1303" s="64"/>
      <c r="L1303" s="64"/>
      <c r="M1303" s="62"/>
      <c r="N1303" s="23" t="str">
        <f>IFERROR(VLOOKUP($A1303,②利用者名簿!$A:$D,3,0),"")</f>
        <v/>
      </c>
      <c r="O1303" s="39" t="str">
        <f>IFERROR(2*①基本情報!$B$12*③入力シート!I1303,"")</f>
        <v/>
      </c>
      <c r="P1303" s="39" t="str">
        <f>IFERROR(N1303*③入力シート!I1303,"")</f>
        <v/>
      </c>
      <c r="Q1303" s="23" t="str">
        <f>IFERROR(VLOOKUP($A1303,②利用者名簿!$A:$D,4,0),"")</f>
        <v/>
      </c>
      <c r="S1303" s="96">
        <f t="shared" si="252"/>
        <v>1</v>
      </c>
      <c r="T1303" s="96" t="str">
        <f t="shared" si="246"/>
        <v/>
      </c>
      <c r="U1303" s="96">
        <f t="shared" si="247"/>
        <v>0</v>
      </c>
      <c r="V1303" s="96" t="str">
        <f t="shared" si="248"/>
        <v/>
      </c>
      <c r="W1303" s="97" t="str">
        <f t="shared" si="249"/>
        <v/>
      </c>
      <c r="X1303" s="96">
        <f t="shared" si="250"/>
        <v>0</v>
      </c>
      <c r="Y1303" s="96" t="str">
        <f t="shared" si="255"/>
        <v/>
      </c>
      <c r="Z1303" s="96" t="str">
        <f t="shared" si="253"/>
        <v>年0月</v>
      </c>
      <c r="AA1303" s="96"/>
      <c r="AB1303" s="96">
        <f t="shared" si="254"/>
        <v>0</v>
      </c>
      <c r="AC1303" s="96"/>
      <c r="AD1303" s="96"/>
    </row>
    <row r="1304" spans="1:30" ht="18.75" customHeight="1">
      <c r="A1304" s="62"/>
      <c r="B1304" s="23" t="str">
        <f>IFERROR(VLOOKUP($A1304,②利用者名簿!$A:$D,2,0),"")</f>
        <v/>
      </c>
      <c r="C1304" s="108" t="str">
        <f>IF(D1304=0,"",IF(D1304&gt;3,①基本情報!$B$5,①基本情報!$B$5+1))</f>
        <v/>
      </c>
      <c r="D1304" s="65"/>
      <c r="E1304" s="65"/>
      <c r="F1304" s="35" t="str">
        <f t="shared" si="245"/>
        <v>//</v>
      </c>
      <c r="G1304" s="62"/>
      <c r="H1304" s="62"/>
      <c r="I1304" s="23" t="str">
        <f t="shared" si="251"/>
        <v/>
      </c>
      <c r="J1304" s="62"/>
      <c r="K1304" s="64"/>
      <c r="L1304" s="64"/>
      <c r="M1304" s="62"/>
      <c r="N1304" s="23" t="str">
        <f>IFERROR(VLOOKUP($A1304,②利用者名簿!$A:$D,3,0),"")</f>
        <v/>
      </c>
      <c r="O1304" s="39" t="str">
        <f>IFERROR(2*①基本情報!$B$12*③入力シート!I1304,"")</f>
        <v/>
      </c>
      <c r="P1304" s="39" t="str">
        <f>IFERROR(N1304*③入力シート!I1304,"")</f>
        <v/>
      </c>
      <c r="Q1304" s="23" t="str">
        <f>IFERROR(VLOOKUP($A1304,②利用者名簿!$A:$D,4,0),"")</f>
        <v/>
      </c>
      <c r="S1304" s="96">
        <f t="shared" si="252"/>
        <v>1</v>
      </c>
      <c r="T1304" s="96" t="str">
        <f t="shared" si="246"/>
        <v/>
      </c>
      <c r="U1304" s="96">
        <f t="shared" si="247"/>
        <v>0</v>
      </c>
      <c r="V1304" s="96" t="str">
        <f t="shared" si="248"/>
        <v/>
      </c>
      <c r="W1304" s="97" t="str">
        <f t="shared" si="249"/>
        <v/>
      </c>
      <c r="X1304" s="96">
        <f t="shared" si="250"/>
        <v>0</v>
      </c>
      <c r="Y1304" s="96" t="str">
        <f t="shared" si="255"/>
        <v/>
      </c>
      <c r="Z1304" s="96" t="str">
        <f t="shared" si="253"/>
        <v>年0月</v>
      </c>
      <c r="AA1304" s="96"/>
      <c r="AB1304" s="96">
        <f t="shared" si="254"/>
        <v>0</v>
      </c>
      <c r="AC1304" s="96"/>
      <c r="AD1304" s="96"/>
    </row>
    <row r="1305" spans="1:30" ht="18.75" customHeight="1">
      <c r="A1305" s="62"/>
      <c r="B1305" s="23" t="str">
        <f>IFERROR(VLOOKUP($A1305,②利用者名簿!$A:$D,2,0),"")</f>
        <v/>
      </c>
      <c r="C1305" s="108" t="str">
        <f>IF(D1305=0,"",IF(D1305&gt;3,①基本情報!$B$5,①基本情報!$B$5+1))</f>
        <v/>
      </c>
      <c r="D1305" s="65"/>
      <c r="E1305" s="65"/>
      <c r="F1305" s="35" t="str">
        <f t="shared" si="245"/>
        <v>//</v>
      </c>
      <c r="G1305" s="62"/>
      <c r="H1305" s="62"/>
      <c r="I1305" s="23" t="str">
        <f t="shared" si="251"/>
        <v/>
      </c>
      <c r="J1305" s="62"/>
      <c r="K1305" s="64"/>
      <c r="L1305" s="64"/>
      <c r="M1305" s="62"/>
      <c r="N1305" s="23" t="str">
        <f>IFERROR(VLOOKUP($A1305,②利用者名簿!$A:$D,3,0),"")</f>
        <v/>
      </c>
      <c r="O1305" s="39" t="str">
        <f>IFERROR(2*①基本情報!$B$12*③入力シート!I1305,"")</f>
        <v/>
      </c>
      <c r="P1305" s="39" t="str">
        <f>IFERROR(N1305*③入力シート!I1305,"")</f>
        <v/>
      </c>
      <c r="Q1305" s="23" t="str">
        <f>IFERROR(VLOOKUP($A1305,②利用者名簿!$A:$D,4,0),"")</f>
        <v/>
      </c>
      <c r="S1305" s="96">
        <f t="shared" si="252"/>
        <v>1</v>
      </c>
      <c r="T1305" s="96" t="str">
        <f t="shared" si="246"/>
        <v/>
      </c>
      <c r="U1305" s="96">
        <f t="shared" si="247"/>
        <v>0</v>
      </c>
      <c r="V1305" s="96" t="str">
        <f t="shared" si="248"/>
        <v/>
      </c>
      <c r="W1305" s="97" t="str">
        <f t="shared" si="249"/>
        <v/>
      </c>
      <c r="X1305" s="96">
        <f t="shared" si="250"/>
        <v>0</v>
      </c>
      <c r="Y1305" s="96" t="str">
        <f t="shared" si="255"/>
        <v/>
      </c>
      <c r="Z1305" s="96" t="str">
        <f t="shared" si="253"/>
        <v>年0月</v>
      </c>
      <c r="AA1305" s="96"/>
      <c r="AB1305" s="96">
        <f t="shared" si="254"/>
        <v>0</v>
      </c>
      <c r="AC1305" s="96"/>
      <c r="AD1305" s="96"/>
    </row>
    <row r="1306" spans="1:30" ht="18.75" customHeight="1">
      <c r="A1306" s="62"/>
      <c r="B1306" s="23" t="str">
        <f>IFERROR(VLOOKUP($A1306,②利用者名簿!$A:$D,2,0),"")</f>
        <v/>
      </c>
      <c r="C1306" s="108" t="str">
        <f>IF(D1306=0,"",IF(D1306&gt;3,①基本情報!$B$5,①基本情報!$B$5+1))</f>
        <v/>
      </c>
      <c r="D1306" s="65"/>
      <c r="E1306" s="65"/>
      <c r="F1306" s="35" t="str">
        <f t="shared" si="245"/>
        <v>//</v>
      </c>
      <c r="G1306" s="62"/>
      <c r="H1306" s="62"/>
      <c r="I1306" s="23" t="str">
        <f t="shared" si="251"/>
        <v/>
      </c>
      <c r="J1306" s="62"/>
      <c r="K1306" s="64"/>
      <c r="L1306" s="64"/>
      <c r="M1306" s="62"/>
      <c r="N1306" s="23" t="str">
        <f>IFERROR(VLOOKUP($A1306,②利用者名簿!$A:$D,3,0),"")</f>
        <v/>
      </c>
      <c r="O1306" s="39" t="str">
        <f>IFERROR(2*①基本情報!$B$12*③入力シート!I1306,"")</f>
        <v/>
      </c>
      <c r="P1306" s="39" t="str">
        <f>IFERROR(N1306*③入力シート!I1306,"")</f>
        <v/>
      </c>
      <c r="Q1306" s="23" t="str">
        <f>IFERROR(VLOOKUP($A1306,②利用者名簿!$A:$D,4,0),"")</f>
        <v/>
      </c>
      <c r="S1306" s="96">
        <f t="shared" si="252"/>
        <v>1</v>
      </c>
      <c r="T1306" s="96" t="str">
        <f t="shared" si="246"/>
        <v/>
      </c>
      <c r="U1306" s="96">
        <f t="shared" si="247"/>
        <v>0</v>
      </c>
      <c r="V1306" s="96" t="str">
        <f t="shared" si="248"/>
        <v/>
      </c>
      <c r="W1306" s="97" t="str">
        <f t="shared" si="249"/>
        <v/>
      </c>
      <c r="X1306" s="96">
        <f t="shared" si="250"/>
        <v>0</v>
      </c>
      <c r="Y1306" s="96" t="str">
        <f t="shared" si="255"/>
        <v/>
      </c>
      <c r="Z1306" s="96" t="str">
        <f t="shared" si="253"/>
        <v>年0月</v>
      </c>
      <c r="AA1306" s="96"/>
      <c r="AB1306" s="96">
        <f t="shared" si="254"/>
        <v>0</v>
      </c>
      <c r="AC1306" s="96"/>
      <c r="AD1306" s="96"/>
    </row>
    <row r="1307" spans="1:30" ht="18.75" customHeight="1">
      <c r="A1307" s="62"/>
      <c r="B1307" s="23" t="str">
        <f>IFERROR(VLOOKUP($A1307,②利用者名簿!$A:$D,2,0),"")</f>
        <v/>
      </c>
      <c r="C1307" s="108" t="str">
        <f>IF(D1307=0,"",IF(D1307&gt;3,①基本情報!$B$5,①基本情報!$B$5+1))</f>
        <v/>
      </c>
      <c r="D1307" s="65"/>
      <c r="E1307" s="65"/>
      <c r="F1307" s="35" t="str">
        <f t="shared" si="245"/>
        <v>//</v>
      </c>
      <c r="G1307" s="62"/>
      <c r="H1307" s="62"/>
      <c r="I1307" s="23" t="str">
        <f t="shared" si="251"/>
        <v/>
      </c>
      <c r="J1307" s="62"/>
      <c r="K1307" s="64"/>
      <c r="L1307" s="64"/>
      <c r="M1307" s="62"/>
      <c r="N1307" s="23" t="str">
        <f>IFERROR(VLOOKUP($A1307,②利用者名簿!$A:$D,3,0),"")</f>
        <v/>
      </c>
      <c r="O1307" s="39" t="str">
        <f>IFERROR(2*①基本情報!$B$12*③入力シート!I1307,"")</f>
        <v/>
      </c>
      <c r="P1307" s="39" t="str">
        <f>IFERROR(N1307*③入力シート!I1307,"")</f>
        <v/>
      </c>
      <c r="Q1307" s="23" t="str">
        <f>IFERROR(VLOOKUP($A1307,②利用者名簿!$A:$D,4,0),"")</f>
        <v/>
      </c>
      <c r="S1307" s="96">
        <f t="shared" si="252"/>
        <v>1</v>
      </c>
      <c r="T1307" s="96" t="str">
        <f t="shared" si="246"/>
        <v/>
      </c>
      <c r="U1307" s="96">
        <f t="shared" si="247"/>
        <v>0</v>
      </c>
      <c r="V1307" s="96" t="str">
        <f t="shared" si="248"/>
        <v/>
      </c>
      <c r="W1307" s="97" t="str">
        <f t="shared" si="249"/>
        <v/>
      </c>
      <c r="X1307" s="96">
        <f t="shared" si="250"/>
        <v>0</v>
      </c>
      <c r="Y1307" s="96" t="str">
        <f t="shared" si="255"/>
        <v/>
      </c>
      <c r="Z1307" s="96" t="str">
        <f t="shared" si="253"/>
        <v>年0月</v>
      </c>
      <c r="AA1307" s="96"/>
      <c r="AB1307" s="96">
        <f t="shared" si="254"/>
        <v>0</v>
      </c>
      <c r="AC1307" s="96"/>
      <c r="AD1307" s="96"/>
    </row>
    <row r="1308" spans="1:30" ht="18.75" customHeight="1">
      <c r="A1308" s="62"/>
      <c r="B1308" s="23" t="str">
        <f>IFERROR(VLOOKUP($A1308,②利用者名簿!$A:$D,2,0),"")</f>
        <v/>
      </c>
      <c r="C1308" s="108" t="str">
        <f>IF(D1308=0,"",IF(D1308&gt;3,①基本情報!$B$5,①基本情報!$B$5+1))</f>
        <v/>
      </c>
      <c r="D1308" s="65"/>
      <c r="E1308" s="65"/>
      <c r="F1308" s="35" t="str">
        <f t="shared" si="245"/>
        <v>//</v>
      </c>
      <c r="G1308" s="62"/>
      <c r="H1308" s="62"/>
      <c r="I1308" s="23" t="str">
        <f t="shared" si="251"/>
        <v/>
      </c>
      <c r="J1308" s="62"/>
      <c r="K1308" s="64"/>
      <c r="L1308" s="64"/>
      <c r="M1308" s="62"/>
      <c r="N1308" s="23" t="str">
        <f>IFERROR(VLOOKUP($A1308,②利用者名簿!$A:$D,3,0),"")</f>
        <v/>
      </c>
      <c r="O1308" s="39" t="str">
        <f>IFERROR(2*①基本情報!$B$12*③入力シート!I1308,"")</f>
        <v/>
      </c>
      <c r="P1308" s="39" t="str">
        <f>IFERROR(N1308*③入力シート!I1308,"")</f>
        <v/>
      </c>
      <c r="Q1308" s="23" t="str">
        <f>IFERROR(VLOOKUP($A1308,②利用者名簿!$A:$D,4,0),"")</f>
        <v/>
      </c>
      <c r="S1308" s="96">
        <f t="shared" si="252"/>
        <v>1</v>
      </c>
      <c r="T1308" s="96" t="str">
        <f t="shared" si="246"/>
        <v/>
      </c>
      <c r="U1308" s="96">
        <f t="shared" si="247"/>
        <v>0</v>
      </c>
      <c r="V1308" s="96" t="str">
        <f t="shared" si="248"/>
        <v/>
      </c>
      <c r="W1308" s="97" t="str">
        <f t="shared" si="249"/>
        <v/>
      </c>
      <c r="X1308" s="96">
        <f t="shared" si="250"/>
        <v>0</v>
      </c>
      <c r="Y1308" s="96" t="str">
        <f t="shared" si="255"/>
        <v/>
      </c>
      <c r="Z1308" s="96" t="str">
        <f t="shared" si="253"/>
        <v>年0月</v>
      </c>
      <c r="AA1308" s="96"/>
      <c r="AB1308" s="96">
        <f t="shared" si="254"/>
        <v>0</v>
      </c>
      <c r="AC1308" s="96"/>
      <c r="AD1308" s="96"/>
    </row>
    <row r="1309" spans="1:30" ht="18.75" customHeight="1">
      <c r="A1309" s="62"/>
      <c r="B1309" s="23" t="str">
        <f>IFERROR(VLOOKUP($A1309,②利用者名簿!$A:$D,2,0),"")</f>
        <v/>
      </c>
      <c r="C1309" s="108" t="str">
        <f>IF(D1309=0,"",IF(D1309&gt;3,①基本情報!$B$5,①基本情報!$B$5+1))</f>
        <v/>
      </c>
      <c r="D1309" s="65"/>
      <c r="E1309" s="65"/>
      <c r="F1309" s="35" t="str">
        <f t="shared" si="245"/>
        <v>//</v>
      </c>
      <c r="G1309" s="62"/>
      <c r="H1309" s="62"/>
      <c r="I1309" s="23" t="str">
        <f t="shared" si="251"/>
        <v/>
      </c>
      <c r="J1309" s="62"/>
      <c r="K1309" s="64"/>
      <c r="L1309" s="64"/>
      <c r="M1309" s="62"/>
      <c r="N1309" s="23" t="str">
        <f>IFERROR(VLOOKUP($A1309,②利用者名簿!$A:$D,3,0),"")</f>
        <v/>
      </c>
      <c r="O1309" s="39" t="str">
        <f>IFERROR(2*①基本情報!$B$12*③入力シート!I1309,"")</f>
        <v/>
      </c>
      <c r="P1309" s="39" t="str">
        <f>IFERROR(N1309*③入力シート!I1309,"")</f>
        <v/>
      </c>
      <c r="Q1309" s="23" t="str">
        <f>IFERROR(VLOOKUP($A1309,②利用者名簿!$A:$D,4,0),"")</f>
        <v/>
      </c>
      <c r="S1309" s="96">
        <f t="shared" si="252"/>
        <v>1</v>
      </c>
      <c r="T1309" s="96" t="str">
        <f t="shared" si="246"/>
        <v/>
      </c>
      <c r="U1309" s="96">
        <f t="shared" si="247"/>
        <v>0</v>
      </c>
      <c r="V1309" s="96" t="str">
        <f t="shared" si="248"/>
        <v/>
      </c>
      <c r="W1309" s="97" t="str">
        <f t="shared" si="249"/>
        <v/>
      </c>
      <c r="X1309" s="96">
        <f t="shared" si="250"/>
        <v>0</v>
      </c>
      <c r="Y1309" s="96" t="str">
        <f t="shared" si="255"/>
        <v/>
      </c>
      <c r="Z1309" s="96" t="str">
        <f t="shared" si="253"/>
        <v>年0月</v>
      </c>
      <c r="AA1309" s="96"/>
      <c r="AB1309" s="96">
        <f t="shared" si="254"/>
        <v>0</v>
      </c>
      <c r="AC1309" s="96"/>
      <c r="AD1309" s="96"/>
    </row>
    <row r="1310" spans="1:30" ht="18.75" customHeight="1">
      <c r="A1310" s="62"/>
      <c r="B1310" s="23" t="str">
        <f>IFERROR(VLOOKUP($A1310,②利用者名簿!$A:$D,2,0),"")</f>
        <v/>
      </c>
      <c r="C1310" s="108" t="str">
        <f>IF(D1310=0,"",IF(D1310&gt;3,①基本情報!$B$5,①基本情報!$B$5+1))</f>
        <v/>
      </c>
      <c r="D1310" s="65"/>
      <c r="E1310" s="65"/>
      <c r="F1310" s="35" t="str">
        <f t="shared" si="245"/>
        <v>//</v>
      </c>
      <c r="G1310" s="62"/>
      <c r="H1310" s="62"/>
      <c r="I1310" s="23" t="str">
        <f t="shared" si="251"/>
        <v/>
      </c>
      <c r="J1310" s="62"/>
      <c r="K1310" s="64"/>
      <c r="L1310" s="64"/>
      <c r="M1310" s="62"/>
      <c r="N1310" s="23" t="str">
        <f>IFERROR(VLOOKUP($A1310,②利用者名簿!$A:$D,3,0),"")</f>
        <v/>
      </c>
      <c r="O1310" s="39" t="str">
        <f>IFERROR(2*①基本情報!$B$12*③入力シート!I1310,"")</f>
        <v/>
      </c>
      <c r="P1310" s="39" t="str">
        <f>IFERROR(N1310*③入力シート!I1310,"")</f>
        <v/>
      </c>
      <c r="Q1310" s="23" t="str">
        <f>IFERROR(VLOOKUP($A1310,②利用者名簿!$A:$D,4,0),"")</f>
        <v/>
      </c>
      <c r="S1310" s="96">
        <f t="shared" si="252"/>
        <v>1</v>
      </c>
      <c r="T1310" s="96" t="str">
        <f t="shared" si="246"/>
        <v/>
      </c>
      <c r="U1310" s="96">
        <f t="shared" si="247"/>
        <v>0</v>
      </c>
      <c r="V1310" s="96" t="str">
        <f t="shared" si="248"/>
        <v/>
      </c>
      <c r="W1310" s="97" t="str">
        <f t="shared" si="249"/>
        <v/>
      </c>
      <c r="X1310" s="96">
        <f t="shared" si="250"/>
        <v>0</v>
      </c>
      <c r="Y1310" s="96" t="str">
        <f t="shared" si="255"/>
        <v/>
      </c>
      <c r="Z1310" s="96" t="str">
        <f t="shared" si="253"/>
        <v>年0月</v>
      </c>
      <c r="AA1310" s="96"/>
      <c r="AB1310" s="96">
        <f t="shared" si="254"/>
        <v>0</v>
      </c>
      <c r="AC1310" s="96"/>
      <c r="AD1310" s="96"/>
    </row>
    <row r="1311" spans="1:30" ht="18.75" customHeight="1">
      <c r="A1311" s="62"/>
      <c r="B1311" s="23" t="str">
        <f>IFERROR(VLOOKUP($A1311,②利用者名簿!$A:$D,2,0),"")</f>
        <v/>
      </c>
      <c r="C1311" s="108" t="str">
        <f>IF(D1311=0,"",IF(D1311&gt;3,①基本情報!$B$5,①基本情報!$B$5+1))</f>
        <v/>
      </c>
      <c r="D1311" s="65"/>
      <c r="E1311" s="65"/>
      <c r="F1311" s="35" t="str">
        <f t="shared" si="245"/>
        <v>//</v>
      </c>
      <c r="G1311" s="62"/>
      <c r="H1311" s="62"/>
      <c r="I1311" s="23" t="str">
        <f t="shared" si="251"/>
        <v/>
      </c>
      <c r="J1311" s="62"/>
      <c r="K1311" s="64"/>
      <c r="L1311" s="64"/>
      <c r="M1311" s="62"/>
      <c r="N1311" s="23" t="str">
        <f>IFERROR(VLOOKUP($A1311,②利用者名簿!$A:$D,3,0),"")</f>
        <v/>
      </c>
      <c r="O1311" s="39" t="str">
        <f>IFERROR(2*①基本情報!$B$12*③入力シート!I1311,"")</f>
        <v/>
      </c>
      <c r="P1311" s="39" t="str">
        <f>IFERROR(N1311*③入力シート!I1311,"")</f>
        <v/>
      </c>
      <c r="Q1311" s="23" t="str">
        <f>IFERROR(VLOOKUP($A1311,②利用者名簿!$A:$D,4,0),"")</f>
        <v/>
      </c>
      <c r="S1311" s="96">
        <f t="shared" si="252"/>
        <v>1</v>
      </c>
      <c r="T1311" s="96" t="str">
        <f t="shared" si="246"/>
        <v/>
      </c>
      <c r="U1311" s="96">
        <f t="shared" si="247"/>
        <v>0</v>
      </c>
      <c r="V1311" s="96" t="str">
        <f t="shared" si="248"/>
        <v/>
      </c>
      <c r="W1311" s="97" t="str">
        <f t="shared" si="249"/>
        <v/>
      </c>
      <c r="X1311" s="96">
        <f t="shared" si="250"/>
        <v>0</v>
      </c>
      <c r="Y1311" s="96" t="str">
        <f t="shared" si="255"/>
        <v/>
      </c>
      <c r="Z1311" s="96" t="str">
        <f t="shared" si="253"/>
        <v>年0月</v>
      </c>
      <c r="AA1311" s="96"/>
      <c r="AB1311" s="96">
        <f t="shared" si="254"/>
        <v>0</v>
      </c>
      <c r="AC1311" s="96"/>
      <c r="AD1311" s="96"/>
    </row>
    <row r="1312" spans="1:30" ht="18.75" customHeight="1">
      <c r="A1312" s="62"/>
      <c r="B1312" s="23" t="str">
        <f>IFERROR(VLOOKUP($A1312,②利用者名簿!$A:$D,2,0),"")</f>
        <v/>
      </c>
      <c r="C1312" s="108" t="str">
        <f>IF(D1312=0,"",IF(D1312&gt;3,①基本情報!$B$5,①基本情報!$B$5+1))</f>
        <v/>
      </c>
      <c r="D1312" s="65"/>
      <c r="E1312" s="65"/>
      <c r="F1312" s="35" t="str">
        <f t="shared" si="245"/>
        <v>//</v>
      </c>
      <c r="G1312" s="62"/>
      <c r="H1312" s="62"/>
      <c r="I1312" s="23" t="str">
        <f t="shared" si="251"/>
        <v/>
      </c>
      <c r="J1312" s="62"/>
      <c r="K1312" s="64"/>
      <c r="L1312" s="64"/>
      <c r="M1312" s="62"/>
      <c r="N1312" s="23" t="str">
        <f>IFERROR(VLOOKUP($A1312,②利用者名簿!$A:$D,3,0),"")</f>
        <v/>
      </c>
      <c r="O1312" s="39" t="str">
        <f>IFERROR(2*①基本情報!$B$12*③入力シート!I1312,"")</f>
        <v/>
      </c>
      <c r="P1312" s="39" t="str">
        <f>IFERROR(N1312*③入力シート!I1312,"")</f>
        <v/>
      </c>
      <c r="Q1312" s="23" t="str">
        <f>IFERROR(VLOOKUP($A1312,②利用者名簿!$A:$D,4,0),"")</f>
        <v/>
      </c>
      <c r="S1312" s="96">
        <f t="shared" si="252"/>
        <v>1</v>
      </c>
      <c r="T1312" s="96" t="str">
        <f t="shared" si="246"/>
        <v/>
      </c>
      <c r="U1312" s="96">
        <f t="shared" si="247"/>
        <v>0</v>
      </c>
      <c r="V1312" s="96" t="str">
        <f t="shared" si="248"/>
        <v/>
      </c>
      <c r="W1312" s="97" t="str">
        <f t="shared" si="249"/>
        <v/>
      </c>
      <c r="X1312" s="96">
        <f t="shared" si="250"/>
        <v>0</v>
      </c>
      <c r="Y1312" s="96" t="str">
        <f t="shared" si="255"/>
        <v/>
      </c>
      <c r="Z1312" s="96" t="str">
        <f t="shared" si="253"/>
        <v>年0月</v>
      </c>
      <c r="AA1312" s="96"/>
      <c r="AB1312" s="96">
        <f t="shared" si="254"/>
        <v>0</v>
      </c>
      <c r="AC1312" s="96"/>
      <c r="AD1312" s="96"/>
    </row>
    <row r="1313" spans="1:30" ht="18.75" customHeight="1">
      <c r="A1313" s="62"/>
      <c r="B1313" s="23" t="str">
        <f>IFERROR(VLOOKUP($A1313,②利用者名簿!$A:$D,2,0),"")</f>
        <v/>
      </c>
      <c r="C1313" s="108" t="str">
        <f>IF(D1313=0,"",IF(D1313&gt;3,①基本情報!$B$5,①基本情報!$B$5+1))</f>
        <v/>
      </c>
      <c r="D1313" s="65"/>
      <c r="E1313" s="65"/>
      <c r="F1313" s="35" t="str">
        <f t="shared" si="245"/>
        <v>//</v>
      </c>
      <c r="G1313" s="62"/>
      <c r="H1313" s="62"/>
      <c r="I1313" s="23" t="str">
        <f t="shared" si="251"/>
        <v/>
      </c>
      <c r="J1313" s="62"/>
      <c r="K1313" s="64"/>
      <c r="L1313" s="64"/>
      <c r="M1313" s="62"/>
      <c r="N1313" s="23" t="str">
        <f>IFERROR(VLOOKUP($A1313,②利用者名簿!$A:$D,3,0),"")</f>
        <v/>
      </c>
      <c r="O1313" s="39" t="str">
        <f>IFERROR(2*①基本情報!$B$12*③入力シート!I1313,"")</f>
        <v/>
      </c>
      <c r="P1313" s="39" t="str">
        <f>IFERROR(N1313*③入力シート!I1313,"")</f>
        <v/>
      </c>
      <c r="Q1313" s="23" t="str">
        <f>IFERROR(VLOOKUP($A1313,②利用者名簿!$A:$D,4,0),"")</f>
        <v/>
      </c>
      <c r="S1313" s="96">
        <f t="shared" si="252"/>
        <v>1</v>
      </c>
      <c r="T1313" s="96" t="str">
        <f t="shared" si="246"/>
        <v/>
      </c>
      <c r="U1313" s="96">
        <f t="shared" si="247"/>
        <v>0</v>
      </c>
      <c r="V1313" s="96" t="str">
        <f t="shared" si="248"/>
        <v/>
      </c>
      <c r="W1313" s="97" t="str">
        <f t="shared" si="249"/>
        <v/>
      </c>
      <c r="X1313" s="96">
        <f t="shared" si="250"/>
        <v>0</v>
      </c>
      <c r="Y1313" s="96" t="str">
        <f t="shared" si="255"/>
        <v/>
      </c>
      <c r="Z1313" s="96" t="str">
        <f t="shared" si="253"/>
        <v>年0月</v>
      </c>
      <c r="AA1313" s="96"/>
      <c r="AB1313" s="96">
        <f t="shared" si="254"/>
        <v>0</v>
      </c>
      <c r="AC1313" s="96"/>
      <c r="AD1313" s="96"/>
    </row>
    <row r="1314" spans="1:30" ht="18.75" customHeight="1">
      <c r="A1314" s="62"/>
      <c r="B1314" s="23" t="str">
        <f>IFERROR(VLOOKUP($A1314,②利用者名簿!$A:$D,2,0),"")</f>
        <v/>
      </c>
      <c r="C1314" s="108" t="str">
        <f>IF(D1314=0,"",IF(D1314&gt;3,①基本情報!$B$5,①基本情報!$B$5+1))</f>
        <v/>
      </c>
      <c r="D1314" s="65"/>
      <c r="E1314" s="65"/>
      <c r="F1314" s="35" t="str">
        <f t="shared" si="245"/>
        <v>//</v>
      </c>
      <c r="G1314" s="62"/>
      <c r="H1314" s="62"/>
      <c r="I1314" s="23" t="str">
        <f t="shared" si="251"/>
        <v/>
      </c>
      <c r="J1314" s="62"/>
      <c r="K1314" s="64"/>
      <c r="L1314" s="64"/>
      <c r="M1314" s="62"/>
      <c r="N1314" s="23" t="str">
        <f>IFERROR(VLOOKUP($A1314,②利用者名簿!$A:$D,3,0),"")</f>
        <v/>
      </c>
      <c r="O1314" s="39" t="str">
        <f>IFERROR(2*①基本情報!$B$12*③入力シート!I1314,"")</f>
        <v/>
      </c>
      <c r="P1314" s="39" t="str">
        <f>IFERROR(N1314*③入力シート!I1314,"")</f>
        <v/>
      </c>
      <c r="Q1314" s="23" t="str">
        <f>IFERROR(VLOOKUP($A1314,②利用者名簿!$A:$D,4,0),"")</f>
        <v/>
      </c>
      <c r="S1314" s="96">
        <f t="shared" si="252"/>
        <v>1</v>
      </c>
      <c r="T1314" s="96" t="str">
        <f t="shared" si="246"/>
        <v/>
      </c>
      <c r="U1314" s="96">
        <f t="shared" si="247"/>
        <v>0</v>
      </c>
      <c r="V1314" s="96" t="str">
        <f t="shared" si="248"/>
        <v/>
      </c>
      <c r="W1314" s="97" t="str">
        <f t="shared" si="249"/>
        <v/>
      </c>
      <c r="X1314" s="96">
        <f t="shared" si="250"/>
        <v>0</v>
      </c>
      <c r="Y1314" s="96" t="str">
        <f t="shared" si="255"/>
        <v/>
      </c>
      <c r="Z1314" s="96" t="str">
        <f t="shared" si="253"/>
        <v>年0月</v>
      </c>
      <c r="AA1314" s="96"/>
      <c r="AB1314" s="96">
        <f t="shared" si="254"/>
        <v>0</v>
      </c>
      <c r="AC1314" s="96"/>
      <c r="AD1314" s="96"/>
    </row>
    <row r="1315" spans="1:30" ht="18.75" customHeight="1">
      <c r="A1315" s="62"/>
      <c r="B1315" s="23" t="str">
        <f>IFERROR(VLOOKUP($A1315,②利用者名簿!$A:$D,2,0),"")</f>
        <v/>
      </c>
      <c r="C1315" s="108" t="str">
        <f>IF(D1315=0,"",IF(D1315&gt;3,①基本情報!$B$5,①基本情報!$B$5+1))</f>
        <v/>
      </c>
      <c r="D1315" s="65"/>
      <c r="E1315" s="65"/>
      <c r="F1315" s="35" t="str">
        <f t="shared" si="245"/>
        <v>//</v>
      </c>
      <c r="G1315" s="62"/>
      <c r="H1315" s="62"/>
      <c r="I1315" s="23" t="str">
        <f t="shared" si="251"/>
        <v/>
      </c>
      <c r="J1315" s="62"/>
      <c r="K1315" s="64"/>
      <c r="L1315" s="64"/>
      <c r="M1315" s="62"/>
      <c r="N1315" s="23" t="str">
        <f>IFERROR(VLOOKUP($A1315,②利用者名簿!$A:$D,3,0),"")</f>
        <v/>
      </c>
      <c r="O1315" s="39" t="str">
        <f>IFERROR(2*①基本情報!$B$12*③入力シート!I1315,"")</f>
        <v/>
      </c>
      <c r="P1315" s="39" t="str">
        <f>IFERROR(N1315*③入力シート!I1315,"")</f>
        <v/>
      </c>
      <c r="Q1315" s="23" t="str">
        <f>IFERROR(VLOOKUP($A1315,②利用者名簿!$A:$D,4,0),"")</f>
        <v/>
      </c>
      <c r="S1315" s="96">
        <f t="shared" si="252"/>
        <v>1</v>
      </c>
      <c r="T1315" s="96" t="str">
        <f t="shared" si="246"/>
        <v/>
      </c>
      <c r="U1315" s="96">
        <f t="shared" si="247"/>
        <v>0</v>
      </c>
      <c r="V1315" s="96" t="str">
        <f t="shared" si="248"/>
        <v/>
      </c>
      <c r="W1315" s="97" t="str">
        <f t="shared" si="249"/>
        <v/>
      </c>
      <c r="X1315" s="96">
        <f t="shared" si="250"/>
        <v>0</v>
      </c>
      <c r="Y1315" s="96" t="str">
        <f t="shared" si="255"/>
        <v/>
      </c>
      <c r="Z1315" s="96" t="str">
        <f t="shared" si="253"/>
        <v>年0月</v>
      </c>
      <c r="AA1315" s="96"/>
      <c r="AB1315" s="96">
        <f t="shared" si="254"/>
        <v>0</v>
      </c>
      <c r="AC1315" s="96"/>
      <c r="AD1315" s="96"/>
    </row>
    <row r="1316" spans="1:30" ht="18.75" customHeight="1">
      <c r="A1316" s="62"/>
      <c r="B1316" s="23" t="str">
        <f>IFERROR(VLOOKUP($A1316,②利用者名簿!$A:$D,2,0),"")</f>
        <v/>
      </c>
      <c r="C1316" s="108" t="str">
        <f>IF(D1316=0,"",IF(D1316&gt;3,①基本情報!$B$5,①基本情報!$B$5+1))</f>
        <v/>
      </c>
      <c r="D1316" s="65"/>
      <c r="E1316" s="65"/>
      <c r="F1316" s="35" t="str">
        <f t="shared" si="245"/>
        <v>//</v>
      </c>
      <c r="G1316" s="62"/>
      <c r="H1316" s="62"/>
      <c r="I1316" s="23" t="str">
        <f t="shared" si="251"/>
        <v/>
      </c>
      <c r="J1316" s="62"/>
      <c r="K1316" s="64"/>
      <c r="L1316" s="64"/>
      <c r="M1316" s="62"/>
      <c r="N1316" s="23" t="str">
        <f>IFERROR(VLOOKUP($A1316,②利用者名簿!$A:$D,3,0),"")</f>
        <v/>
      </c>
      <c r="O1316" s="39" t="str">
        <f>IFERROR(2*①基本情報!$B$12*③入力シート!I1316,"")</f>
        <v/>
      </c>
      <c r="P1316" s="39" t="str">
        <f>IFERROR(N1316*③入力シート!I1316,"")</f>
        <v/>
      </c>
      <c r="Q1316" s="23" t="str">
        <f>IFERROR(VLOOKUP($A1316,②利用者名簿!$A:$D,4,0),"")</f>
        <v/>
      </c>
      <c r="S1316" s="96">
        <f t="shared" si="252"/>
        <v>1</v>
      </c>
      <c r="T1316" s="96" t="str">
        <f t="shared" si="246"/>
        <v/>
      </c>
      <c r="U1316" s="96">
        <f t="shared" si="247"/>
        <v>0</v>
      </c>
      <c r="V1316" s="96" t="str">
        <f t="shared" si="248"/>
        <v/>
      </c>
      <c r="W1316" s="97" t="str">
        <f t="shared" si="249"/>
        <v/>
      </c>
      <c r="X1316" s="96">
        <f t="shared" si="250"/>
        <v>0</v>
      </c>
      <c r="Y1316" s="96" t="str">
        <f t="shared" si="255"/>
        <v/>
      </c>
      <c r="Z1316" s="96" t="str">
        <f t="shared" si="253"/>
        <v>年0月</v>
      </c>
      <c r="AA1316" s="96"/>
      <c r="AB1316" s="96">
        <f t="shared" si="254"/>
        <v>0</v>
      </c>
      <c r="AC1316" s="96"/>
      <c r="AD1316" s="96"/>
    </row>
    <row r="1317" spans="1:30" ht="18.75" customHeight="1">
      <c r="A1317" s="62"/>
      <c r="B1317" s="23" t="str">
        <f>IFERROR(VLOOKUP($A1317,②利用者名簿!$A:$D,2,0),"")</f>
        <v/>
      </c>
      <c r="C1317" s="108" t="str">
        <f>IF(D1317=0,"",IF(D1317&gt;3,①基本情報!$B$5,①基本情報!$B$5+1))</f>
        <v/>
      </c>
      <c r="D1317" s="65"/>
      <c r="E1317" s="65"/>
      <c r="F1317" s="35" t="str">
        <f t="shared" si="245"/>
        <v>//</v>
      </c>
      <c r="G1317" s="62"/>
      <c r="H1317" s="62"/>
      <c r="I1317" s="23" t="str">
        <f t="shared" si="251"/>
        <v/>
      </c>
      <c r="J1317" s="62"/>
      <c r="K1317" s="64"/>
      <c r="L1317" s="64"/>
      <c r="M1317" s="62"/>
      <c r="N1317" s="23" t="str">
        <f>IFERROR(VLOOKUP($A1317,②利用者名簿!$A:$D,3,0),"")</f>
        <v/>
      </c>
      <c r="O1317" s="39" t="str">
        <f>IFERROR(2*①基本情報!$B$12*③入力シート!I1317,"")</f>
        <v/>
      </c>
      <c r="P1317" s="39" t="str">
        <f>IFERROR(N1317*③入力シート!I1317,"")</f>
        <v/>
      </c>
      <c r="Q1317" s="23" t="str">
        <f>IFERROR(VLOOKUP($A1317,②利用者名簿!$A:$D,4,0),"")</f>
        <v/>
      </c>
      <c r="S1317" s="96">
        <f t="shared" si="252"/>
        <v>1</v>
      </c>
      <c r="T1317" s="96" t="str">
        <f t="shared" si="246"/>
        <v/>
      </c>
      <c r="U1317" s="96">
        <f t="shared" si="247"/>
        <v>0</v>
      </c>
      <c r="V1317" s="96" t="str">
        <f t="shared" si="248"/>
        <v/>
      </c>
      <c r="W1317" s="97" t="str">
        <f t="shared" si="249"/>
        <v/>
      </c>
      <c r="X1317" s="96">
        <f t="shared" si="250"/>
        <v>0</v>
      </c>
      <c r="Y1317" s="96" t="str">
        <f t="shared" si="255"/>
        <v/>
      </c>
      <c r="Z1317" s="96" t="str">
        <f t="shared" si="253"/>
        <v>年0月</v>
      </c>
      <c r="AA1317" s="96"/>
      <c r="AB1317" s="96">
        <f t="shared" si="254"/>
        <v>0</v>
      </c>
      <c r="AC1317" s="96"/>
      <c r="AD1317" s="96"/>
    </row>
    <row r="1318" spans="1:30" ht="18.75" customHeight="1">
      <c r="A1318" s="62"/>
      <c r="B1318" s="23" t="str">
        <f>IFERROR(VLOOKUP($A1318,②利用者名簿!$A:$D,2,0),"")</f>
        <v/>
      </c>
      <c r="C1318" s="108" t="str">
        <f>IF(D1318=0,"",IF(D1318&gt;3,①基本情報!$B$5,①基本情報!$B$5+1))</f>
        <v/>
      </c>
      <c r="D1318" s="65"/>
      <c r="E1318" s="65"/>
      <c r="F1318" s="35" t="str">
        <f t="shared" si="245"/>
        <v>//</v>
      </c>
      <c r="G1318" s="62"/>
      <c r="H1318" s="62"/>
      <c r="I1318" s="23" t="str">
        <f t="shared" si="251"/>
        <v/>
      </c>
      <c r="J1318" s="62"/>
      <c r="K1318" s="64"/>
      <c r="L1318" s="64"/>
      <c r="M1318" s="62"/>
      <c r="N1318" s="23" t="str">
        <f>IFERROR(VLOOKUP($A1318,②利用者名簿!$A:$D,3,0),"")</f>
        <v/>
      </c>
      <c r="O1318" s="39" t="str">
        <f>IFERROR(2*①基本情報!$B$12*③入力シート!I1318,"")</f>
        <v/>
      </c>
      <c r="P1318" s="39" t="str">
        <f>IFERROR(N1318*③入力シート!I1318,"")</f>
        <v/>
      </c>
      <c r="Q1318" s="23" t="str">
        <f>IFERROR(VLOOKUP($A1318,②利用者名簿!$A:$D,4,0),"")</f>
        <v/>
      </c>
      <c r="S1318" s="96">
        <f t="shared" si="252"/>
        <v>1</v>
      </c>
      <c r="T1318" s="96" t="str">
        <f t="shared" si="246"/>
        <v/>
      </c>
      <c r="U1318" s="96">
        <f t="shared" si="247"/>
        <v>0</v>
      </c>
      <c r="V1318" s="96" t="str">
        <f t="shared" si="248"/>
        <v/>
      </c>
      <c r="W1318" s="97" t="str">
        <f t="shared" si="249"/>
        <v/>
      </c>
      <c r="X1318" s="96">
        <f t="shared" si="250"/>
        <v>0</v>
      </c>
      <c r="Y1318" s="96" t="str">
        <f t="shared" si="255"/>
        <v/>
      </c>
      <c r="Z1318" s="96" t="str">
        <f t="shared" si="253"/>
        <v>年0月</v>
      </c>
      <c r="AA1318" s="96"/>
      <c r="AB1318" s="96">
        <f t="shared" si="254"/>
        <v>0</v>
      </c>
      <c r="AC1318" s="96"/>
      <c r="AD1318" s="96"/>
    </row>
    <row r="1319" spans="1:30" ht="18.75" customHeight="1">
      <c r="A1319" s="62"/>
      <c r="B1319" s="23" t="str">
        <f>IFERROR(VLOOKUP($A1319,②利用者名簿!$A:$D,2,0),"")</f>
        <v/>
      </c>
      <c r="C1319" s="108" t="str">
        <f>IF(D1319=0,"",IF(D1319&gt;3,①基本情報!$B$5,①基本情報!$B$5+1))</f>
        <v/>
      </c>
      <c r="D1319" s="65"/>
      <c r="E1319" s="65"/>
      <c r="F1319" s="35" t="str">
        <f t="shared" si="245"/>
        <v>//</v>
      </c>
      <c r="G1319" s="62"/>
      <c r="H1319" s="62"/>
      <c r="I1319" s="23" t="str">
        <f t="shared" si="251"/>
        <v/>
      </c>
      <c r="J1319" s="62"/>
      <c r="K1319" s="64"/>
      <c r="L1319" s="64"/>
      <c r="M1319" s="62"/>
      <c r="N1319" s="23" t="str">
        <f>IFERROR(VLOOKUP($A1319,②利用者名簿!$A:$D,3,0),"")</f>
        <v/>
      </c>
      <c r="O1319" s="39" t="str">
        <f>IFERROR(2*①基本情報!$B$12*③入力シート!I1319,"")</f>
        <v/>
      </c>
      <c r="P1319" s="39" t="str">
        <f>IFERROR(N1319*③入力シート!I1319,"")</f>
        <v/>
      </c>
      <c r="Q1319" s="23" t="str">
        <f>IFERROR(VLOOKUP($A1319,②利用者名簿!$A:$D,4,0),"")</f>
        <v/>
      </c>
      <c r="S1319" s="96">
        <f t="shared" si="252"/>
        <v>1</v>
      </c>
      <c r="T1319" s="96" t="str">
        <f t="shared" si="246"/>
        <v/>
      </c>
      <c r="U1319" s="96">
        <f t="shared" si="247"/>
        <v>0</v>
      </c>
      <c r="V1319" s="96" t="str">
        <f t="shared" si="248"/>
        <v/>
      </c>
      <c r="W1319" s="97" t="str">
        <f t="shared" si="249"/>
        <v/>
      </c>
      <c r="X1319" s="96">
        <f t="shared" si="250"/>
        <v>0</v>
      </c>
      <c r="Y1319" s="96" t="str">
        <f t="shared" si="255"/>
        <v/>
      </c>
      <c r="Z1319" s="96" t="str">
        <f t="shared" si="253"/>
        <v>年0月</v>
      </c>
      <c r="AA1319" s="96"/>
      <c r="AB1319" s="96">
        <f t="shared" si="254"/>
        <v>0</v>
      </c>
      <c r="AC1319" s="96"/>
      <c r="AD1319" s="96"/>
    </row>
    <row r="1320" spans="1:30" ht="18.75" customHeight="1">
      <c r="A1320" s="62"/>
      <c r="B1320" s="23" t="str">
        <f>IFERROR(VLOOKUP($A1320,②利用者名簿!$A:$D,2,0),"")</f>
        <v/>
      </c>
      <c r="C1320" s="108" t="str">
        <f>IF(D1320=0,"",IF(D1320&gt;3,①基本情報!$B$5,①基本情報!$B$5+1))</f>
        <v/>
      </c>
      <c r="D1320" s="65"/>
      <c r="E1320" s="65"/>
      <c r="F1320" s="35" t="str">
        <f t="shared" si="245"/>
        <v>//</v>
      </c>
      <c r="G1320" s="62"/>
      <c r="H1320" s="62"/>
      <c r="I1320" s="23" t="str">
        <f t="shared" si="251"/>
        <v/>
      </c>
      <c r="J1320" s="62"/>
      <c r="K1320" s="64"/>
      <c r="L1320" s="64"/>
      <c r="M1320" s="62"/>
      <c r="N1320" s="23" t="str">
        <f>IFERROR(VLOOKUP($A1320,②利用者名簿!$A:$D,3,0),"")</f>
        <v/>
      </c>
      <c r="O1320" s="39" t="str">
        <f>IFERROR(2*①基本情報!$B$12*③入力シート!I1320,"")</f>
        <v/>
      </c>
      <c r="P1320" s="39" t="str">
        <f>IFERROR(N1320*③入力シート!I1320,"")</f>
        <v/>
      </c>
      <c r="Q1320" s="23" t="str">
        <f>IFERROR(VLOOKUP($A1320,②利用者名簿!$A:$D,4,0),"")</f>
        <v/>
      </c>
      <c r="S1320" s="96">
        <f t="shared" si="252"/>
        <v>1</v>
      </c>
      <c r="T1320" s="96" t="str">
        <f t="shared" si="246"/>
        <v/>
      </c>
      <c r="U1320" s="96">
        <f t="shared" si="247"/>
        <v>0</v>
      </c>
      <c r="V1320" s="96" t="str">
        <f t="shared" si="248"/>
        <v/>
      </c>
      <c r="W1320" s="97" t="str">
        <f t="shared" si="249"/>
        <v/>
      </c>
      <c r="X1320" s="96">
        <f t="shared" si="250"/>
        <v>0</v>
      </c>
      <c r="Y1320" s="96" t="str">
        <f t="shared" si="255"/>
        <v/>
      </c>
      <c r="Z1320" s="96" t="str">
        <f t="shared" si="253"/>
        <v>年0月</v>
      </c>
      <c r="AA1320" s="96"/>
      <c r="AB1320" s="96">
        <f t="shared" si="254"/>
        <v>0</v>
      </c>
      <c r="AC1320" s="96"/>
      <c r="AD1320" s="96"/>
    </row>
    <row r="1321" spans="1:30" ht="18.75" customHeight="1">
      <c r="A1321" s="62"/>
      <c r="B1321" s="23" t="str">
        <f>IFERROR(VLOOKUP($A1321,②利用者名簿!$A:$D,2,0),"")</f>
        <v/>
      </c>
      <c r="C1321" s="108" t="str">
        <f>IF(D1321=0,"",IF(D1321&gt;3,①基本情報!$B$5,①基本情報!$B$5+1))</f>
        <v/>
      </c>
      <c r="D1321" s="65"/>
      <c r="E1321" s="65"/>
      <c r="F1321" s="35" t="str">
        <f t="shared" ref="F1321:F1384" si="256">TEXT(CONCATENATE(C1321,"/",D1321,"/",E1321),"aaa")</f>
        <v>//</v>
      </c>
      <c r="G1321" s="62"/>
      <c r="H1321" s="62"/>
      <c r="I1321" s="23" t="str">
        <f t="shared" si="251"/>
        <v/>
      </c>
      <c r="J1321" s="62"/>
      <c r="K1321" s="64"/>
      <c r="L1321" s="64"/>
      <c r="M1321" s="62"/>
      <c r="N1321" s="23" t="str">
        <f>IFERROR(VLOOKUP($A1321,②利用者名簿!$A:$D,3,0),"")</f>
        <v/>
      </c>
      <c r="O1321" s="39" t="str">
        <f>IFERROR(2*①基本情報!$B$12*③入力シート!I1321,"")</f>
        <v/>
      </c>
      <c r="P1321" s="39" t="str">
        <f>IFERROR(N1321*③入力シート!I1321,"")</f>
        <v/>
      </c>
      <c r="Q1321" s="23" t="str">
        <f>IFERROR(VLOOKUP($A1321,②利用者名簿!$A:$D,4,0),"")</f>
        <v/>
      </c>
      <c r="S1321" s="96">
        <f t="shared" si="252"/>
        <v>1</v>
      </c>
      <c r="T1321" s="96" t="str">
        <f t="shared" si="246"/>
        <v/>
      </c>
      <c r="U1321" s="96">
        <f t="shared" si="247"/>
        <v>0</v>
      </c>
      <c r="V1321" s="96" t="str">
        <f t="shared" si="248"/>
        <v/>
      </c>
      <c r="W1321" s="97" t="str">
        <f t="shared" si="249"/>
        <v/>
      </c>
      <c r="X1321" s="96">
        <f t="shared" si="250"/>
        <v>0</v>
      </c>
      <c r="Y1321" s="96" t="str">
        <f t="shared" si="255"/>
        <v/>
      </c>
      <c r="Z1321" s="96" t="str">
        <f t="shared" si="253"/>
        <v>年0月</v>
      </c>
      <c r="AA1321" s="96"/>
      <c r="AB1321" s="96">
        <f t="shared" si="254"/>
        <v>0</v>
      </c>
      <c r="AC1321" s="96"/>
      <c r="AD1321" s="96"/>
    </row>
    <row r="1322" spans="1:30" ht="18.75" customHeight="1">
      <c r="A1322" s="62"/>
      <c r="B1322" s="23" t="str">
        <f>IFERROR(VLOOKUP($A1322,②利用者名簿!$A:$D,2,0),"")</f>
        <v/>
      </c>
      <c r="C1322" s="108" t="str">
        <f>IF(D1322=0,"",IF(D1322&gt;3,①基本情報!$B$5,①基本情報!$B$5+1))</f>
        <v/>
      </c>
      <c r="D1322" s="65"/>
      <c r="E1322" s="65"/>
      <c r="F1322" s="35" t="str">
        <f t="shared" si="256"/>
        <v>//</v>
      </c>
      <c r="G1322" s="62"/>
      <c r="H1322" s="62"/>
      <c r="I1322" s="23" t="str">
        <f t="shared" si="251"/>
        <v/>
      </c>
      <c r="J1322" s="62"/>
      <c r="K1322" s="64"/>
      <c r="L1322" s="64"/>
      <c r="M1322" s="62"/>
      <c r="N1322" s="23" t="str">
        <f>IFERROR(VLOOKUP($A1322,②利用者名簿!$A:$D,3,0),"")</f>
        <v/>
      </c>
      <c r="O1322" s="39" t="str">
        <f>IFERROR(2*①基本情報!$B$12*③入力シート!I1322,"")</f>
        <v/>
      </c>
      <c r="P1322" s="39" t="str">
        <f>IFERROR(N1322*③入力シート!I1322,"")</f>
        <v/>
      </c>
      <c r="Q1322" s="23" t="str">
        <f>IFERROR(VLOOKUP($A1322,②利用者名簿!$A:$D,4,0),"")</f>
        <v/>
      </c>
      <c r="S1322" s="96">
        <f t="shared" si="252"/>
        <v>1</v>
      </c>
      <c r="T1322" s="96" t="str">
        <f t="shared" si="246"/>
        <v/>
      </c>
      <c r="U1322" s="96">
        <f t="shared" si="247"/>
        <v>0</v>
      </c>
      <c r="V1322" s="96" t="str">
        <f t="shared" si="248"/>
        <v/>
      </c>
      <c r="W1322" s="97" t="str">
        <f t="shared" si="249"/>
        <v/>
      </c>
      <c r="X1322" s="96">
        <f t="shared" si="250"/>
        <v>0</v>
      </c>
      <c r="Y1322" s="96" t="str">
        <f t="shared" si="255"/>
        <v/>
      </c>
      <c r="Z1322" s="96" t="str">
        <f t="shared" si="253"/>
        <v>年0月</v>
      </c>
      <c r="AA1322" s="96"/>
      <c r="AB1322" s="96">
        <f t="shared" si="254"/>
        <v>0</v>
      </c>
      <c r="AC1322" s="96"/>
      <c r="AD1322" s="96"/>
    </row>
    <row r="1323" spans="1:30" ht="18.75" customHeight="1">
      <c r="A1323" s="62"/>
      <c r="B1323" s="23" t="str">
        <f>IFERROR(VLOOKUP($A1323,②利用者名簿!$A:$D,2,0),"")</f>
        <v/>
      </c>
      <c r="C1323" s="108" t="str">
        <f>IF(D1323=0,"",IF(D1323&gt;3,①基本情報!$B$5,①基本情報!$B$5+1))</f>
        <v/>
      </c>
      <c r="D1323" s="65"/>
      <c r="E1323" s="65"/>
      <c r="F1323" s="35" t="str">
        <f t="shared" si="256"/>
        <v>//</v>
      </c>
      <c r="G1323" s="62"/>
      <c r="H1323" s="62"/>
      <c r="I1323" s="23" t="str">
        <f t="shared" si="251"/>
        <v/>
      </c>
      <c r="J1323" s="62"/>
      <c r="K1323" s="64"/>
      <c r="L1323" s="64"/>
      <c r="M1323" s="62"/>
      <c r="N1323" s="23" t="str">
        <f>IFERROR(VLOOKUP($A1323,②利用者名簿!$A:$D,3,0),"")</f>
        <v/>
      </c>
      <c r="O1323" s="39" t="str">
        <f>IFERROR(2*①基本情報!$B$12*③入力シート!I1323,"")</f>
        <v/>
      </c>
      <c r="P1323" s="39" t="str">
        <f>IFERROR(N1323*③入力シート!I1323,"")</f>
        <v/>
      </c>
      <c r="Q1323" s="23" t="str">
        <f>IFERROR(VLOOKUP($A1323,②利用者名簿!$A:$D,4,0),"")</f>
        <v/>
      </c>
      <c r="S1323" s="96">
        <f t="shared" si="252"/>
        <v>1</v>
      </c>
      <c r="T1323" s="96" t="str">
        <f t="shared" si="246"/>
        <v/>
      </c>
      <c r="U1323" s="96">
        <f t="shared" si="247"/>
        <v>0</v>
      </c>
      <c r="V1323" s="96" t="str">
        <f t="shared" si="248"/>
        <v/>
      </c>
      <c r="W1323" s="97" t="str">
        <f t="shared" si="249"/>
        <v/>
      </c>
      <c r="X1323" s="96">
        <f t="shared" si="250"/>
        <v>0</v>
      </c>
      <c r="Y1323" s="96" t="str">
        <f t="shared" si="255"/>
        <v/>
      </c>
      <c r="Z1323" s="96" t="str">
        <f t="shared" si="253"/>
        <v>年0月</v>
      </c>
      <c r="AA1323" s="96"/>
      <c r="AB1323" s="96">
        <f t="shared" si="254"/>
        <v>0</v>
      </c>
      <c r="AC1323" s="96"/>
      <c r="AD1323" s="96"/>
    </row>
    <row r="1324" spans="1:30" ht="18.75" customHeight="1">
      <c r="A1324" s="62"/>
      <c r="B1324" s="23" t="str">
        <f>IFERROR(VLOOKUP($A1324,②利用者名簿!$A:$D,2,0),"")</f>
        <v/>
      </c>
      <c r="C1324" s="108" t="str">
        <f>IF(D1324=0,"",IF(D1324&gt;3,①基本情報!$B$5,①基本情報!$B$5+1))</f>
        <v/>
      </c>
      <c r="D1324" s="65"/>
      <c r="E1324" s="65"/>
      <c r="F1324" s="35" t="str">
        <f t="shared" si="256"/>
        <v>//</v>
      </c>
      <c r="G1324" s="62"/>
      <c r="H1324" s="62"/>
      <c r="I1324" s="23" t="str">
        <f t="shared" si="251"/>
        <v/>
      </c>
      <c r="J1324" s="62"/>
      <c r="K1324" s="64"/>
      <c r="L1324" s="64"/>
      <c r="M1324" s="62"/>
      <c r="N1324" s="23" t="str">
        <f>IFERROR(VLOOKUP($A1324,②利用者名簿!$A:$D,3,0),"")</f>
        <v/>
      </c>
      <c r="O1324" s="39" t="str">
        <f>IFERROR(2*①基本情報!$B$12*③入力シート!I1324,"")</f>
        <v/>
      </c>
      <c r="P1324" s="39" t="str">
        <f>IFERROR(N1324*③入力シート!I1324,"")</f>
        <v/>
      </c>
      <c r="Q1324" s="23" t="str">
        <f>IFERROR(VLOOKUP($A1324,②利用者名簿!$A:$D,4,0),"")</f>
        <v/>
      </c>
      <c r="S1324" s="96">
        <f t="shared" si="252"/>
        <v>1</v>
      </c>
      <c r="T1324" s="96" t="str">
        <f t="shared" si="246"/>
        <v/>
      </c>
      <c r="U1324" s="96">
        <f t="shared" si="247"/>
        <v>0</v>
      </c>
      <c r="V1324" s="96" t="str">
        <f t="shared" si="248"/>
        <v/>
      </c>
      <c r="W1324" s="97" t="str">
        <f t="shared" si="249"/>
        <v/>
      </c>
      <c r="X1324" s="96">
        <f t="shared" si="250"/>
        <v>0</v>
      </c>
      <c r="Y1324" s="96" t="str">
        <f t="shared" si="255"/>
        <v/>
      </c>
      <c r="Z1324" s="96" t="str">
        <f t="shared" si="253"/>
        <v>年0月</v>
      </c>
      <c r="AA1324" s="96"/>
      <c r="AB1324" s="96">
        <f t="shared" si="254"/>
        <v>0</v>
      </c>
      <c r="AC1324" s="96"/>
      <c r="AD1324" s="96"/>
    </row>
    <row r="1325" spans="1:30" ht="18.75" customHeight="1">
      <c r="A1325" s="62"/>
      <c r="B1325" s="23" t="str">
        <f>IFERROR(VLOOKUP($A1325,②利用者名簿!$A:$D,2,0),"")</f>
        <v/>
      </c>
      <c r="C1325" s="108" t="str">
        <f>IF(D1325=0,"",IF(D1325&gt;3,①基本情報!$B$5,①基本情報!$B$5+1))</f>
        <v/>
      </c>
      <c r="D1325" s="65"/>
      <c r="E1325" s="65"/>
      <c r="F1325" s="35" t="str">
        <f t="shared" si="256"/>
        <v>//</v>
      </c>
      <c r="G1325" s="62"/>
      <c r="H1325" s="62"/>
      <c r="I1325" s="23" t="str">
        <f t="shared" si="251"/>
        <v/>
      </c>
      <c r="J1325" s="62"/>
      <c r="K1325" s="64"/>
      <c r="L1325" s="64"/>
      <c r="M1325" s="62"/>
      <c r="N1325" s="23" t="str">
        <f>IFERROR(VLOOKUP($A1325,②利用者名簿!$A:$D,3,0),"")</f>
        <v/>
      </c>
      <c r="O1325" s="39" t="str">
        <f>IFERROR(2*①基本情報!$B$12*③入力シート!I1325,"")</f>
        <v/>
      </c>
      <c r="P1325" s="39" t="str">
        <f>IFERROR(N1325*③入力シート!I1325,"")</f>
        <v/>
      </c>
      <c r="Q1325" s="23" t="str">
        <f>IFERROR(VLOOKUP($A1325,②利用者名簿!$A:$D,4,0),"")</f>
        <v/>
      </c>
      <c r="S1325" s="96">
        <f t="shared" si="252"/>
        <v>1</v>
      </c>
      <c r="T1325" s="96" t="str">
        <f t="shared" si="246"/>
        <v/>
      </c>
      <c r="U1325" s="96">
        <f t="shared" si="247"/>
        <v>0</v>
      </c>
      <c r="V1325" s="96" t="str">
        <f t="shared" si="248"/>
        <v/>
      </c>
      <c r="W1325" s="97" t="str">
        <f t="shared" si="249"/>
        <v/>
      </c>
      <c r="X1325" s="96">
        <f t="shared" si="250"/>
        <v>0</v>
      </c>
      <c r="Y1325" s="96" t="str">
        <f t="shared" si="255"/>
        <v/>
      </c>
      <c r="Z1325" s="96" t="str">
        <f t="shared" si="253"/>
        <v>年0月</v>
      </c>
      <c r="AA1325" s="96"/>
      <c r="AB1325" s="96">
        <f t="shared" si="254"/>
        <v>0</v>
      </c>
      <c r="AC1325" s="96"/>
      <c r="AD1325" s="96"/>
    </row>
    <row r="1326" spans="1:30" ht="18.75" customHeight="1">
      <c r="A1326" s="62"/>
      <c r="B1326" s="23" t="str">
        <f>IFERROR(VLOOKUP($A1326,②利用者名簿!$A:$D,2,0),"")</f>
        <v/>
      </c>
      <c r="C1326" s="108" t="str">
        <f>IF(D1326=0,"",IF(D1326&gt;3,①基本情報!$B$5,①基本情報!$B$5+1))</f>
        <v/>
      </c>
      <c r="D1326" s="65"/>
      <c r="E1326" s="65"/>
      <c r="F1326" s="35" t="str">
        <f t="shared" si="256"/>
        <v>//</v>
      </c>
      <c r="G1326" s="62"/>
      <c r="H1326" s="62"/>
      <c r="I1326" s="23" t="str">
        <f t="shared" si="251"/>
        <v/>
      </c>
      <c r="J1326" s="62"/>
      <c r="K1326" s="64"/>
      <c r="L1326" s="64"/>
      <c r="M1326" s="62"/>
      <c r="N1326" s="23" t="str">
        <f>IFERROR(VLOOKUP($A1326,②利用者名簿!$A:$D,3,0),"")</f>
        <v/>
      </c>
      <c r="O1326" s="39" t="str">
        <f>IFERROR(2*①基本情報!$B$12*③入力シート!I1326,"")</f>
        <v/>
      </c>
      <c r="P1326" s="39" t="str">
        <f>IFERROR(N1326*③入力シート!I1326,"")</f>
        <v/>
      </c>
      <c r="Q1326" s="23" t="str">
        <f>IFERROR(VLOOKUP($A1326,②利用者名簿!$A:$D,4,0),"")</f>
        <v/>
      </c>
      <c r="S1326" s="96">
        <f t="shared" si="252"/>
        <v>1</v>
      </c>
      <c r="T1326" s="96" t="str">
        <f t="shared" si="246"/>
        <v/>
      </c>
      <c r="U1326" s="96">
        <f t="shared" si="247"/>
        <v>0</v>
      </c>
      <c r="V1326" s="96" t="str">
        <f t="shared" si="248"/>
        <v/>
      </c>
      <c r="W1326" s="97" t="str">
        <f t="shared" si="249"/>
        <v/>
      </c>
      <c r="X1326" s="96">
        <f t="shared" si="250"/>
        <v>0</v>
      </c>
      <c r="Y1326" s="96" t="str">
        <f t="shared" si="255"/>
        <v/>
      </c>
      <c r="Z1326" s="96" t="str">
        <f t="shared" si="253"/>
        <v>年0月</v>
      </c>
      <c r="AA1326" s="96"/>
      <c r="AB1326" s="96">
        <f t="shared" si="254"/>
        <v>0</v>
      </c>
      <c r="AC1326" s="96"/>
      <c r="AD1326" s="96"/>
    </row>
    <row r="1327" spans="1:30" ht="18.75" customHeight="1">
      <c r="A1327" s="62"/>
      <c r="B1327" s="23" t="str">
        <f>IFERROR(VLOOKUP($A1327,②利用者名簿!$A:$D,2,0),"")</f>
        <v/>
      </c>
      <c r="C1327" s="108" t="str">
        <f>IF(D1327=0,"",IF(D1327&gt;3,①基本情報!$B$5,①基本情報!$B$5+1))</f>
        <v/>
      </c>
      <c r="D1327" s="65"/>
      <c r="E1327" s="65"/>
      <c r="F1327" s="35" t="str">
        <f t="shared" si="256"/>
        <v>//</v>
      </c>
      <c r="G1327" s="62"/>
      <c r="H1327" s="62"/>
      <c r="I1327" s="23" t="str">
        <f t="shared" si="251"/>
        <v/>
      </c>
      <c r="J1327" s="62"/>
      <c r="K1327" s="64"/>
      <c r="L1327" s="64"/>
      <c r="M1327" s="62"/>
      <c r="N1327" s="23" t="str">
        <f>IFERROR(VLOOKUP($A1327,②利用者名簿!$A:$D,3,0),"")</f>
        <v/>
      </c>
      <c r="O1327" s="39" t="str">
        <f>IFERROR(2*①基本情報!$B$12*③入力シート!I1327,"")</f>
        <v/>
      </c>
      <c r="P1327" s="39" t="str">
        <f>IFERROR(N1327*③入力シート!I1327,"")</f>
        <v/>
      </c>
      <c r="Q1327" s="23" t="str">
        <f>IFERROR(VLOOKUP($A1327,②利用者名簿!$A:$D,4,0),"")</f>
        <v/>
      </c>
      <c r="S1327" s="96">
        <f t="shared" si="252"/>
        <v>1</v>
      </c>
      <c r="T1327" s="96" t="str">
        <f t="shared" si="246"/>
        <v/>
      </c>
      <c r="U1327" s="96">
        <f t="shared" si="247"/>
        <v>0</v>
      </c>
      <c r="V1327" s="96" t="str">
        <f t="shared" si="248"/>
        <v/>
      </c>
      <c r="W1327" s="97" t="str">
        <f t="shared" si="249"/>
        <v/>
      </c>
      <c r="X1327" s="96">
        <f t="shared" si="250"/>
        <v>0</v>
      </c>
      <c r="Y1327" s="96" t="str">
        <f t="shared" si="255"/>
        <v/>
      </c>
      <c r="Z1327" s="96" t="str">
        <f t="shared" si="253"/>
        <v>年0月</v>
      </c>
      <c r="AA1327" s="96"/>
      <c r="AB1327" s="96">
        <f t="shared" si="254"/>
        <v>0</v>
      </c>
      <c r="AC1327" s="96"/>
      <c r="AD1327" s="96"/>
    </row>
    <row r="1328" spans="1:30" ht="18.75" customHeight="1">
      <c r="A1328" s="62"/>
      <c r="B1328" s="23" t="str">
        <f>IFERROR(VLOOKUP($A1328,②利用者名簿!$A:$D,2,0),"")</f>
        <v/>
      </c>
      <c r="C1328" s="108" t="str">
        <f>IF(D1328=0,"",IF(D1328&gt;3,①基本情報!$B$5,①基本情報!$B$5+1))</f>
        <v/>
      </c>
      <c r="D1328" s="65"/>
      <c r="E1328" s="65"/>
      <c r="F1328" s="35" t="str">
        <f t="shared" si="256"/>
        <v>//</v>
      </c>
      <c r="G1328" s="62"/>
      <c r="H1328" s="62"/>
      <c r="I1328" s="23" t="str">
        <f t="shared" si="251"/>
        <v/>
      </c>
      <c r="J1328" s="62"/>
      <c r="K1328" s="64"/>
      <c r="L1328" s="64"/>
      <c r="M1328" s="62"/>
      <c r="N1328" s="23" t="str">
        <f>IFERROR(VLOOKUP($A1328,②利用者名簿!$A:$D,3,0),"")</f>
        <v/>
      </c>
      <c r="O1328" s="39" t="str">
        <f>IFERROR(2*①基本情報!$B$12*③入力シート!I1328,"")</f>
        <v/>
      </c>
      <c r="P1328" s="39" t="str">
        <f>IFERROR(N1328*③入力シート!I1328,"")</f>
        <v/>
      </c>
      <c r="Q1328" s="23" t="str">
        <f>IFERROR(VLOOKUP($A1328,②利用者名簿!$A:$D,4,0),"")</f>
        <v/>
      </c>
      <c r="S1328" s="96">
        <f t="shared" si="252"/>
        <v>1</v>
      </c>
      <c r="T1328" s="96" t="str">
        <f t="shared" si="246"/>
        <v/>
      </c>
      <c r="U1328" s="96">
        <f t="shared" si="247"/>
        <v>0</v>
      </c>
      <c r="V1328" s="96" t="str">
        <f t="shared" si="248"/>
        <v/>
      </c>
      <c r="W1328" s="97" t="str">
        <f t="shared" si="249"/>
        <v/>
      </c>
      <c r="X1328" s="96">
        <f t="shared" si="250"/>
        <v>0</v>
      </c>
      <c r="Y1328" s="96" t="str">
        <f t="shared" si="255"/>
        <v/>
      </c>
      <c r="Z1328" s="96" t="str">
        <f t="shared" si="253"/>
        <v>年0月</v>
      </c>
      <c r="AA1328" s="96"/>
      <c r="AB1328" s="96">
        <f t="shared" si="254"/>
        <v>0</v>
      </c>
      <c r="AC1328" s="96"/>
      <c r="AD1328" s="96"/>
    </row>
    <row r="1329" spans="1:30" ht="18.75" customHeight="1">
      <c r="A1329" s="62"/>
      <c r="B1329" s="23" t="str">
        <f>IFERROR(VLOOKUP($A1329,②利用者名簿!$A:$D,2,0),"")</f>
        <v/>
      </c>
      <c r="C1329" s="108" t="str">
        <f>IF(D1329=0,"",IF(D1329&gt;3,①基本情報!$B$5,①基本情報!$B$5+1))</f>
        <v/>
      </c>
      <c r="D1329" s="65"/>
      <c r="E1329" s="65"/>
      <c r="F1329" s="35" t="str">
        <f t="shared" si="256"/>
        <v>//</v>
      </c>
      <c r="G1329" s="62"/>
      <c r="H1329" s="62"/>
      <c r="I1329" s="23" t="str">
        <f t="shared" si="251"/>
        <v/>
      </c>
      <c r="J1329" s="62"/>
      <c r="K1329" s="64"/>
      <c r="L1329" s="64"/>
      <c r="M1329" s="62"/>
      <c r="N1329" s="23" t="str">
        <f>IFERROR(VLOOKUP($A1329,②利用者名簿!$A:$D,3,0),"")</f>
        <v/>
      </c>
      <c r="O1329" s="39" t="str">
        <f>IFERROR(2*①基本情報!$B$12*③入力シート!I1329,"")</f>
        <v/>
      </c>
      <c r="P1329" s="39" t="str">
        <f>IFERROR(N1329*③入力シート!I1329,"")</f>
        <v/>
      </c>
      <c r="Q1329" s="23" t="str">
        <f>IFERROR(VLOOKUP($A1329,②利用者名簿!$A:$D,4,0),"")</f>
        <v/>
      </c>
      <c r="S1329" s="96">
        <f t="shared" si="252"/>
        <v>1</v>
      </c>
      <c r="T1329" s="96" t="str">
        <f t="shared" si="246"/>
        <v/>
      </c>
      <c r="U1329" s="96">
        <f t="shared" si="247"/>
        <v>0</v>
      </c>
      <c r="V1329" s="96" t="str">
        <f t="shared" si="248"/>
        <v/>
      </c>
      <c r="W1329" s="97" t="str">
        <f t="shared" si="249"/>
        <v/>
      </c>
      <c r="X1329" s="96">
        <f t="shared" si="250"/>
        <v>0</v>
      </c>
      <c r="Y1329" s="96" t="str">
        <f t="shared" si="255"/>
        <v/>
      </c>
      <c r="Z1329" s="96" t="str">
        <f t="shared" si="253"/>
        <v>年0月</v>
      </c>
      <c r="AA1329" s="96"/>
      <c r="AB1329" s="96">
        <f t="shared" si="254"/>
        <v>0</v>
      </c>
      <c r="AC1329" s="96"/>
      <c r="AD1329" s="96"/>
    </row>
    <row r="1330" spans="1:30" ht="18.75" customHeight="1">
      <c r="A1330" s="62"/>
      <c r="B1330" s="23" t="str">
        <f>IFERROR(VLOOKUP($A1330,②利用者名簿!$A:$D,2,0),"")</f>
        <v/>
      </c>
      <c r="C1330" s="108" t="str">
        <f>IF(D1330=0,"",IF(D1330&gt;3,①基本情報!$B$5,①基本情報!$B$5+1))</f>
        <v/>
      </c>
      <c r="D1330" s="65"/>
      <c r="E1330" s="65"/>
      <c r="F1330" s="35" t="str">
        <f t="shared" si="256"/>
        <v>//</v>
      </c>
      <c r="G1330" s="62"/>
      <c r="H1330" s="62"/>
      <c r="I1330" s="23" t="str">
        <f t="shared" si="251"/>
        <v/>
      </c>
      <c r="J1330" s="62"/>
      <c r="K1330" s="64"/>
      <c r="L1330" s="64"/>
      <c r="M1330" s="62"/>
      <c r="N1330" s="23" t="str">
        <f>IFERROR(VLOOKUP($A1330,②利用者名簿!$A:$D,3,0),"")</f>
        <v/>
      </c>
      <c r="O1330" s="39" t="str">
        <f>IFERROR(2*①基本情報!$B$12*③入力シート!I1330,"")</f>
        <v/>
      </c>
      <c r="P1330" s="39" t="str">
        <f>IFERROR(N1330*③入力シート!I1330,"")</f>
        <v/>
      </c>
      <c r="Q1330" s="23" t="str">
        <f>IFERROR(VLOOKUP($A1330,②利用者名簿!$A:$D,4,0),"")</f>
        <v/>
      </c>
      <c r="S1330" s="96">
        <f t="shared" si="252"/>
        <v>1</v>
      </c>
      <c r="T1330" s="96" t="str">
        <f t="shared" si="246"/>
        <v/>
      </c>
      <c r="U1330" s="96">
        <f t="shared" si="247"/>
        <v>0</v>
      </c>
      <c r="V1330" s="96" t="str">
        <f t="shared" si="248"/>
        <v/>
      </c>
      <c r="W1330" s="97" t="str">
        <f t="shared" si="249"/>
        <v/>
      </c>
      <c r="X1330" s="96">
        <f t="shared" si="250"/>
        <v>0</v>
      </c>
      <c r="Y1330" s="96" t="str">
        <f t="shared" si="255"/>
        <v/>
      </c>
      <c r="Z1330" s="96" t="str">
        <f t="shared" si="253"/>
        <v>年0月</v>
      </c>
      <c r="AA1330" s="96"/>
      <c r="AB1330" s="96">
        <f t="shared" si="254"/>
        <v>0</v>
      </c>
      <c r="AC1330" s="96"/>
      <c r="AD1330" s="96"/>
    </row>
    <row r="1331" spans="1:30" ht="18.75" customHeight="1">
      <c r="A1331" s="62"/>
      <c r="B1331" s="23" t="str">
        <f>IFERROR(VLOOKUP($A1331,②利用者名簿!$A:$D,2,0),"")</f>
        <v/>
      </c>
      <c r="C1331" s="108" t="str">
        <f>IF(D1331=0,"",IF(D1331&gt;3,①基本情報!$B$5,①基本情報!$B$5+1))</f>
        <v/>
      </c>
      <c r="D1331" s="65"/>
      <c r="E1331" s="65"/>
      <c r="F1331" s="35" t="str">
        <f t="shared" si="256"/>
        <v>//</v>
      </c>
      <c r="G1331" s="62"/>
      <c r="H1331" s="62"/>
      <c r="I1331" s="23" t="str">
        <f t="shared" si="251"/>
        <v/>
      </c>
      <c r="J1331" s="62"/>
      <c r="K1331" s="64"/>
      <c r="L1331" s="64"/>
      <c r="M1331" s="62"/>
      <c r="N1331" s="23" t="str">
        <f>IFERROR(VLOOKUP($A1331,②利用者名簿!$A:$D,3,0),"")</f>
        <v/>
      </c>
      <c r="O1331" s="39" t="str">
        <f>IFERROR(2*①基本情報!$B$12*③入力シート!I1331,"")</f>
        <v/>
      </c>
      <c r="P1331" s="39" t="str">
        <f>IFERROR(N1331*③入力シート!I1331,"")</f>
        <v/>
      </c>
      <c r="Q1331" s="23" t="str">
        <f>IFERROR(VLOOKUP($A1331,②利用者名簿!$A:$D,4,0),"")</f>
        <v/>
      </c>
      <c r="S1331" s="96">
        <f t="shared" si="252"/>
        <v>1</v>
      </c>
      <c r="T1331" s="96" t="str">
        <f t="shared" si="246"/>
        <v/>
      </c>
      <c r="U1331" s="96">
        <f t="shared" si="247"/>
        <v>0</v>
      </c>
      <c r="V1331" s="96" t="str">
        <f t="shared" si="248"/>
        <v/>
      </c>
      <c r="W1331" s="97" t="str">
        <f t="shared" si="249"/>
        <v/>
      </c>
      <c r="X1331" s="96">
        <f t="shared" si="250"/>
        <v>0</v>
      </c>
      <c r="Y1331" s="96" t="str">
        <f t="shared" si="255"/>
        <v/>
      </c>
      <c r="Z1331" s="96" t="str">
        <f t="shared" si="253"/>
        <v>年0月</v>
      </c>
      <c r="AA1331" s="96"/>
      <c r="AB1331" s="96">
        <f t="shared" si="254"/>
        <v>0</v>
      </c>
      <c r="AC1331" s="96"/>
      <c r="AD1331" s="96"/>
    </row>
    <row r="1332" spans="1:30" ht="18.75" customHeight="1">
      <c r="A1332" s="62"/>
      <c r="B1332" s="23" t="str">
        <f>IFERROR(VLOOKUP($A1332,②利用者名簿!$A:$D,2,0),"")</f>
        <v/>
      </c>
      <c r="C1332" s="108" t="str">
        <f>IF(D1332=0,"",IF(D1332&gt;3,①基本情報!$B$5,①基本情報!$B$5+1))</f>
        <v/>
      </c>
      <c r="D1332" s="65"/>
      <c r="E1332" s="65"/>
      <c r="F1332" s="35" t="str">
        <f t="shared" si="256"/>
        <v>//</v>
      </c>
      <c r="G1332" s="62"/>
      <c r="H1332" s="62"/>
      <c r="I1332" s="23" t="str">
        <f t="shared" si="251"/>
        <v/>
      </c>
      <c r="J1332" s="62"/>
      <c r="K1332" s="64"/>
      <c r="L1332" s="64"/>
      <c r="M1332" s="62"/>
      <c r="N1332" s="23" t="str">
        <f>IFERROR(VLOOKUP($A1332,②利用者名簿!$A:$D,3,0),"")</f>
        <v/>
      </c>
      <c r="O1332" s="39" t="str">
        <f>IFERROR(2*①基本情報!$B$12*③入力シート!I1332,"")</f>
        <v/>
      </c>
      <c r="P1332" s="39" t="str">
        <f>IFERROR(N1332*③入力シート!I1332,"")</f>
        <v/>
      </c>
      <c r="Q1332" s="23" t="str">
        <f>IFERROR(VLOOKUP($A1332,②利用者名簿!$A:$D,4,0),"")</f>
        <v/>
      </c>
      <c r="S1332" s="96">
        <f t="shared" si="252"/>
        <v>1</v>
      </c>
      <c r="T1332" s="96" t="str">
        <f t="shared" si="246"/>
        <v/>
      </c>
      <c r="U1332" s="96">
        <f t="shared" si="247"/>
        <v>0</v>
      </c>
      <c r="V1332" s="96" t="str">
        <f t="shared" si="248"/>
        <v/>
      </c>
      <c r="W1332" s="97" t="str">
        <f t="shared" si="249"/>
        <v/>
      </c>
      <c r="X1332" s="96">
        <f t="shared" si="250"/>
        <v>0</v>
      </c>
      <c r="Y1332" s="96" t="str">
        <f t="shared" si="255"/>
        <v/>
      </c>
      <c r="Z1332" s="96" t="str">
        <f t="shared" si="253"/>
        <v>年0月</v>
      </c>
      <c r="AA1332" s="96"/>
      <c r="AB1332" s="96">
        <f t="shared" si="254"/>
        <v>0</v>
      </c>
      <c r="AC1332" s="96"/>
      <c r="AD1332" s="96"/>
    </row>
    <row r="1333" spans="1:30" ht="18.75" customHeight="1">
      <c r="A1333" s="62"/>
      <c r="B1333" s="23" t="str">
        <f>IFERROR(VLOOKUP($A1333,②利用者名簿!$A:$D,2,0),"")</f>
        <v/>
      </c>
      <c r="C1333" s="108" t="str">
        <f>IF(D1333=0,"",IF(D1333&gt;3,①基本情報!$B$5,①基本情報!$B$5+1))</f>
        <v/>
      </c>
      <c r="D1333" s="65"/>
      <c r="E1333" s="65"/>
      <c r="F1333" s="35" t="str">
        <f t="shared" si="256"/>
        <v>//</v>
      </c>
      <c r="G1333" s="62"/>
      <c r="H1333" s="62"/>
      <c r="I1333" s="23" t="str">
        <f t="shared" si="251"/>
        <v/>
      </c>
      <c r="J1333" s="62"/>
      <c r="K1333" s="64"/>
      <c r="L1333" s="64"/>
      <c r="M1333" s="62"/>
      <c r="N1333" s="23" t="str">
        <f>IFERROR(VLOOKUP($A1333,②利用者名簿!$A:$D,3,0),"")</f>
        <v/>
      </c>
      <c r="O1333" s="39" t="str">
        <f>IFERROR(2*①基本情報!$B$12*③入力シート!I1333,"")</f>
        <v/>
      </c>
      <c r="P1333" s="39" t="str">
        <f>IFERROR(N1333*③入力シート!I1333,"")</f>
        <v/>
      </c>
      <c r="Q1333" s="23" t="str">
        <f>IFERROR(VLOOKUP($A1333,②利用者名簿!$A:$D,4,0),"")</f>
        <v/>
      </c>
      <c r="S1333" s="96">
        <f t="shared" si="252"/>
        <v>1</v>
      </c>
      <c r="T1333" s="96" t="str">
        <f t="shared" si="246"/>
        <v/>
      </c>
      <c r="U1333" s="96">
        <f t="shared" si="247"/>
        <v>0</v>
      </c>
      <c r="V1333" s="96" t="str">
        <f t="shared" si="248"/>
        <v/>
      </c>
      <c r="W1333" s="97" t="str">
        <f t="shared" si="249"/>
        <v/>
      </c>
      <c r="X1333" s="96">
        <f t="shared" si="250"/>
        <v>0</v>
      </c>
      <c r="Y1333" s="96" t="str">
        <f t="shared" si="255"/>
        <v/>
      </c>
      <c r="Z1333" s="96" t="str">
        <f t="shared" si="253"/>
        <v>年0月</v>
      </c>
      <c r="AA1333" s="96"/>
      <c r="AB1333" s="96">
        <f t="shared" si="254"/>
        <v>0</v>
      </c>
      <c r="AC1333" s="96"/>
      <c r="AD1333" s="96"/>
    </row>
    <row r="1334" spans="1:30" ht="18.75" customHeight="1">
      <c r="A1334" s="62"/>
      <c r="B1334" s="23" t="str">
        <f>IFERROR(VLOOKUP($A1334,②利用者名簿!$A:$D,2,0),"")</f>
        <v/>
      </c>
      <c r="C1334" s="108" t="str">
        <f>IF(D1334=0,"",IF(D1334&gt;3,①基本情報!$B$5,①基本情報!$B$5+1))</f>
        <v/>
      </c>
      <c r="D1334" s="65"/>
      <c r="E1334" s="65"/>
      <c r="F1334" s="35" t="str">
        <f t="shared" si="256"/>
        <v>//</v>
      </c>
      <c r="G1334" s="62"/>
      <c r="H1334" s="62"/>
      <c r="I1334" s="23" t="str">
        <f t="shared" si="251"/>
        <v/>
      </c>
      <c r="J1334" s="62"/>
      <c r="K1334" s="64"/>
      <c r="L1334" s="64"/>
      <c r="M1334" s="62"/>
      <c r="N1334" s="23" t="str">
        <f>IFERROR(VLOOKUP($A1334,②利用者名簿!$A:$D,3,0),"")</f>
        <v/>
      </c>
      <c r="O1334" s="39" t="str">
        <f>IFERROR(2*①基本情報!$B$12*③入力シート!I1334,"")</f>
        <v/>
      </c>
      <c r="P1334" s="39" t="str">
        <f>IFERROR(N1334*③入力シート!I1334,"")</f>
        <v/>
      </c>
      <c r="Q1334" s="23" t="str">
        <f>IFERROR(VLOOKUP($A1334,②利用者名簿!$A:$D,4,0),"")</f>
        <v/>
      </c>
      <c r="S1334" s="96">
        <f t="shared" si="252"/>
        <v>1</v>
      </c>
      <c r="T1334" s="96" t="str">
        <f t="shared" si="246"/>
        <v/>
      </c>
      <c r="U1334" s="96">
        <f t="shared" si="247"/>
        <v>0</v>
      </c>
      <c r="V1334" s="96" t="str">
        <f t="shared" si="248"/>
        <v/>
      </c>
      <c r="W1334" s="97" t="str">
        <f t="shared" si="249"/>
        <v/>
      </c>
      <c r="X1334" s="96">
        <f t="shared" si="250"/>
        <v>0</v>
      </c>
      <c r="Y1334" s="96" t="str">
        <f t="shared" si="255"/>
        <v/>
      </c>
      <c r="Z1334" s="96" t="str">
        <f t="shared" si="253"/>
        <v>年0月</v>
      </c>
      <c r="AA1334" s="96"/>
      <c r="AB1334" s="96">
        <f t="shared" si="254"/>
        <v>0</v>
      </c>
      <c r="AC1334" s="96"/>
      <c r="AD1334" s="96"/>
    </row>
    <row r="1335" spans="1:30" ht="18.75" customHeight="1">
      <c r="A1335" s="62"/>
      <c r="B1335" s="23" t="str">
        <f>IFERROR(VLOOKUP($A1335,②利用者名簿!$A:$D,2,0),"")</f>
        <v/>
      </c>
      <c r="C1335" s="108" t="str">
        <f>IF(D1335=0,"",IF(D1335&gt;3,①基本情報!$B$5,①基本情報!$B$5+1))</f>
        <v/>
      </c>
      <c r="D1335" s="65"/>
      <c r="E1335" s="65"/>
      <c r="F1335" s="35" t="str">
        <f t="shared" si="256"/>
        <v>//</v>
      </c>
      <c r="G1335" s="62"/>
      <c r="H1335" s="62"/>
      <c r="I1335" s="23" t="str">
        <f t="shared" si="251"/>
        <v/>
      </c>
      <c r="J1335" s="62"/>
      <c r="K1335" s="64"/>
      <c r="L1335" s="64"/>
      <c r="M1335" s="62"/>
      <c r="N1335" s="23" t="str">
        <f>IFERROR(VLOOKUP($A1335,②利用者名簿!$A:$D,3,0),"")</f>
        <v/>
      </c>
      <c r="O1335" s="39" t="str">
        <f>IFERROR(2*①基本情報!$B$12*③入力シート!I1335,"")</f>
        <v/>
      </c>
      <c r="P1335" s="39" t="str">
        <f>IFERROR(N1335*③入力シート!I1335,"")</f>
        <v/>
      </c>
      <c r="Q1335" s="23" t="str">
        <f>IFERROR(VLOOKUP($A1335,②利用者名簿!$A:$D,4,0),"")</f>
        <v/>
      </c>
      <c r="S1335" s="96">
        <f t="shared" si="252"/>
        <v>1</v>
      </c>
      <c r="T1335" s="96" t="str">
        <f t="shared" si="246"/>
        <v/>
      </c>
      <c r="U1335" s="96">
        <f t="shared" si="247"/>
        <v>0</v>
      </c>
      <c r="V1335" s="96" t="str">
        <f t="shared" si="248"/>
        <v/>
      </c>
      <c r="W1335" s="97" t="str">
        <f t="shared" si="249"/>
        <v/>
      </c>
      <c r="X1335" s="96">
        <f t="shared" si="250"/>
        <v>0</v>
      </c>
      <c r="Y1335" s="96" t="str">
        <f t="shared" si="255"/>
        <v/>
      </c>
      <c r="Z1335" s="96" t="str">
        <f t="shared" si="253"/>
        <v>年0月</v>
      </c>
      <c r="AA1335" s="96"/>
      <c r="AB1335" s="96">
        <f t="shared" si="254"/>
        <v>0</v>
      </c>
      <c r="AC1335" s="96"/>
      <c r="AD1335" s="96"/>
    </row>
    <row r="1336" spans="1:30" ht="18.75" customHeight="1">
      <c r="A1336" s="62"/>
      <c r="B1336" s="23" t="str">
        <f>IFERROR(VLOOKUP($A1336,②利用者名簿!$A:$D,2,0),"")</f>
        <v/>
      </c>
      <c r="C1336" s="108" t="str">
        <f>IF(D1336=0,"",IF(D1336&gt;3,①基本情報!$B$5,①基本情報!$B$5+1))</f>
        <v/>
      </c>
      <c r="D1336" s="65"/>
      <c r="E1336" s="65"/>
      <c r="F1336" s="35" t="str">
        <f t="shared" si="256"/>
        <v>//</v>
      </c>
      <c r="G1336" s="62"/>
      <c r="H1336" s="62"/>
      <c r="I1336" s="23" t="str">
        <f t="shared" si="251"/>
        <v/>
      </c>
      <c r="J1336" s="62"/>
      <c r="K1336" s="64"/>
      <c r="L1336" s="64"/>
      <c r="M1336" s="62"/>
      <c r="N1336" s="23" t="str">
        <f>IFERROR(VLOOKUP($A1336,②利用者名簿!$A:$D,3,0),"")</f>
        <v/>
      </c>
      <c r="O1336" s="39" t="str">
        <f>IFERROR(2*①基本情報!$B$12*③入力シート!I1336,"")</f>
        <v/>
      </c>
      <c r="P1336" s="39" t="str">
        <f>IFERROR(N1336*③入力シート!I1336,"")</f>
        <v/>
      </c>
      <c r="Q1336" s="23" t="str">
        <f>IFERROR(VLOOKUP($A1336,②利用者名簿!$A:$D,4,0),"")</f>
        <v/>
      </c>
      <c r="S1336" s="96">
        <f t="shared" si="252"/>
        <v>1</v>
      </c>
      <c r="T1336" s="96" t="str">
        <f t="shared" si="246"/>
        <v/>
      </c>
      <c r="U1336" s="96">
        <f t="shared" si="247"/>
        <v>0</v>
      </c>
      <c r="V1336" s="96" t="str">
        <f t="shared" si="248"/>
        <v/>
      </c>
      <c r="W1336" s="97" t="str">
        <f t="shared" si="249"/>
        <v/>
      </c>
      <c r="X1336" s="96">
        <f t="shared" si="250"/>
        <v>0</v>
      </c>
      <c r="Y1336" s="96" t="str">
        <f t="shared" si="255"/>
        <v/>
      </c>
      <c r="Z1336" s="96" t="str">
        <f t="shared" si="253"/>
        <v>年0月</v>
      </c>
      <c r="AA1336" s="96"/>
      <c r="AB1336" s="96">
        <f t="shared" si="254"/>
        <v>0</v>
      </c>
      <c r="AC1336" s="96"/>
      <c r="AD1336" s="96"/>
    </row>
    <row r="1337" spans="1:30" ht="18.75" customHeight="1">
      <c r="A1337" s="62"/>
      <c r="B1337" s="23" t="str">
        <f>IFERROR(VLOOKUP($A1337,②利用者名簿!$A:$D,2,0),"")</f>
        <v/>
      </c>
      <c r="C1337" s="108" t="str">
        <f>IF(D1337=0,"",IF(D1337&gt;3,①基本情報!$B$5,①基本情報!$B$5+1))</f>
        <v/>
      </c>
      <c r="D1337" s="65"/>
      <c r="E1337" s="65"/>
      <c r="F1337" s="35" t="str">
        <f t="shared" si="256"/>
        <v>//</v>
      </c>
      <c r="G1337" s="62"/>
      <c r="H1337" s="62"/>
      <c r="I1337" s="23" t="str">
        <f t="shared" si="251"/>
        <v/>
      </c>
      <c r="J1337" s="62"/>
      <c r="K1337" s="64"/>
      <c r="L1337" s="64"/>
      <c r="M1337" s="62"/>
      <c r="N1337" s="23" t="str">
        <f>IFERROR(VLOOKUP($A1337,②利用者名簿!$A:$D,3,0),"")</f>
        <v/>
      </c>
      <c r="O1337" s="39" t="str">
        <f>IFERROR(2*①基本情報!$B$12*③入力シート!I1337,"")</f>
        <v/>
      </c>
      <c r="P1337" s="39" t="str">
        <f>IFERROR(N1337*③入力シート!I1337,"")</f>
        <v/>
      </c>
      <c r="Q1337" s="23" t="str">
        <f>IFERROR(VLOOKUP($A1337,②利用者名簿!$A:$D,4,0),"")</f>
        <v/>
      </c>
      <c r="S1337" s="96">
        <f t="shared" si="252"/>
        <v>1</v>
      </c>
      <c r="T1337" s="96" t="str">
        <f t="shared" si="246"/>
        <v/>
      </c>
      <c r="U1337" s="96">
        <f t="shared" si="247"/>
        <v>0</v>
      </c>
      <c r="V1337" s="96" t="str">
        <f t="shared" si="248"/>
        <v/>
      </c>
      <c r="W1337" s="97" t="str">
        <f t="shared" si="249"/>
        <v/>
      </c>
      <c r="X1337" s="96">
        <f t="shared" si="250"/>
        <v>0</v>
      </c>
      <c r="Y1337" s="96" t="str">
        <f t="shared" si="255"/>
        <v/>
      </c>
      <c r="Z1337" s="96" t="str">
        <f t="shared" si="253"/>
        <v>年0月</v>
      </c>
      <c r="AA1337" s="96"/>
      <c r="AB1337" s="96">
        <f t="shared" si="254"/>
        <v>0</v>
      </c>
      <c r="AC1337" s="96"/>
      <c r="AD1337" s="96"/>
    </row>
    <row r="1338" spans="1:30" ht="18.75" customHeight="1">
      <c r="A1338" s="62"/>
      <c r="B1338" s="23" t="str">
        <f>IFERROR(VLOOKUP($A1338,②利用者名簿!$A:$D,2,0),"")</f>
        <v/>
      </c>
      <c r="C1338" s="108" t="str">
        <f>IF(D1338=0,"",IF(D1338&gt;3,①基本情報!$B$5,①基本情報!$B$5+1))</f>
        <v/>
      </c>
      <c r="D1338" s="65"/>
      <c r="E1338" s="65"/>
      <c r="F1338" s="35" t="str">
        <f t="shared" si="256"/>
        <v>//</v>
      </c>
      <c r="G1338" s="62"/>
      <c r="H1338" s="62"/>
      <c r="I1338" s="23" t="str">
        <f t="shared" si="251"/>
        <v/>
      </c>
      <c r="J1338" s="62"/>
      <c r="K1338" s="64"/>
      <c r="L1338" s="64"/>
      <c r="M1338" s="62"/>
      <c r="N1338" s="23" t="str">
        <f>IFERROR(VLOOKUP($A1338,②利用者名簿!$A:$D,3,0),"")</f>
        <v/>
      </c>
      <c r="O1338" s="39" t="str">
        <f>IFERROR(2*①基本情報!$B$12*③入力シート!I1338,"")</f>
        <v/>
      </c>
      <c r="P1338" s="39" t="str">
        <f>IFERROR(N1338*③入力シート!I1338,"")</f>
        <v/>
      </c>
      <c r="Q1338" s="23" t="str">
        <f>IFERROR(VLOOKUP($A1338,②利用者名簿!$A:$D,4,0),"")</f>
        <v/>
      </c>
      <c r="S1338" s="96">
        <f t="shared" si="252"/>
        <v>1</v>
      </c>
      <c r="T1338" s="96" t="str">
        <f t="shared" si="246"/>
        <v/>
      </c>
      <c r="U1338" s="96">
        <f t="shared" si="247"/>
        <v>0</v>
      </c>
      <c r="V1338" s="96" t="str">
        <f t="shared" si="248"/>
        <v/>
      </c>
      <c r="W1338" s="97" t="str">
        <f t="shared" si="249"/>
        <v/>
      </c>
      <c r="X1338" s="96">
        <f t="shared" si="250"/>
        <v>0</v>
      </c>
      <c r="Y1338" s="96" t="str">
        <f t="shared" si="255"/>
        <v/>
      </c>
      <c r="Z1338" s="96" t="str">
        <f t="shared" si="253"/>
        <v>年0月</v>
      </c>
      <c r="AA1338" s="96"/>
      <c r="AB1338" s="96">
        <f t="shared" si="254"/>
        <v>0</v>
      </c>
      <c r="AC1338" s="96"/>
      <c r="AD1338" s="96"/>
    </row>
    <row r="1339" spans="1:30" ht="18.75" customHeight="1">
      <c r="A1339" s="62"/>
      <c r="B1339" s="23" t="str">
        <f>IFERROR(VLOOKUP($A1339,②利用者名簿!$A:$D,2,0),"")</f>
        <v/>
      </c>
      <c r="C1339" s="108" t="str">
        <f>IF(D1339=0,"",IF(D1339&gt;3,①基本情報!$B$5,①基本情報!$B$5+1))</f>
        <v/>
      </c>
      <c r="D1339" s="65"/>
      <c r="E1339" s="65"/>
      <c r="F1339" s="35" t="str">
        <f t="shared" si="256"/>
        <v>//</v>
      </c>
      <c r="G1339" s="62"/>
      <c r="H1339" s="62"/>
      <c r="I1339" s="23" t="str">
        <f t="shared" si="251"/>
        <v/>
      </c>
      <c r="J1339" s="62"/>
      <c r="K1339" s="64"/>
      <c r="L1339" s="64"/>
      <c r="M1339" s="62"/>
      <c r="N1339" s="23" t="str">
        <f>IFERROR(VLOOKUP($A1339,②利用者名簿!$A:$D,3,0),"")</f>
        <v/>
      </c>
      <c r="O1339" s="39" t="str">
        <f>IFERROR(2*①基本情報!$B$12*③入力シート!I1339,"")</f>
        <v/>
      </c>
      <c r="P1339" s="39" t="str">
        <f>IFERROR(N1339*③入力シート!I1339,"")</f>
        <v/>
      </c>
      <c r="Q1339" s="23" t="str">
        <f>IFERROR(VLOOKUP($A1339,②利用者名簿!$A:$D,4,0),"")</f>
        <v/>
      </c>
      <c r="S1339" s="96">
        <f t="shared" si="252"/>
        <v>1</v>
      </c>
      <c r="T1339" s="96" t="str">
        <f t="shared" si="246"/>
        <v/>
      </c>
      <c r="U1339" s="96">
        <f t="shared" si="247"/>
        <v>0</v>
      </c>
      <c r="V1339" s="96" t="str">
        <f t="shared" si="248"/>
        <v/>
      </c>
      <c r="W1339" s="97" t="str">
        <f t="shared" si="249"/>
        <v/>
      </c>
      <c r="X1339" s="96">
        <f t="shared" si="250"/>
        <v>0</v>
      </c>
      <c r="Y1339" s="96" t="str">
        <f t="shared" si="255"/>
        <v/>
      </c>
      <c r="Z1339" s="96" t="str">
        <f t="shared" si="253"/>
        <v>年0月</v>
      </c>
      <c r="AA1339" s="96"/>
      <c r="AB1339" s="96">
        <f t="shared" si="254"/>
        <v>0</v>
      </c>
      <c r="AC1339" s="96"/>
      <c r="AD1339" s="96"/>
    </row>
    <row r="1340" spans="1:30" ht="18.75" customHeight="1">
      <c r="A1340" s="62"/>
      <c r="B1340" s="23" t="str">
        <f>IFERROR(VLOOKUP($A1340,②利用者名簿!$A:$D,2,0),"")</f>
        <v/>
      </c>
      <c r="C1340" s="108" t="str">
        <f>IF(D1340=0,"",IF(D1340&gt;3,①基本情報!$B$5,①基本情報!$B$5+1))</f>
        <v/>
      </c>
      <c r="D1340" s="65"/>
      <c r="E1340" s="65"/>
      <c r="F1340" s="35" t="str">
        <f t="shared" si="256"/>
        <v>//</v>
      </c>
      <c r="G1340" s="62"/>
      <c r="H1340" s="62"/>
      <c r="I1340" s="23" t="str">
        <f t="shared" si="251"/>
        <v/>
      </c>
      <c r="J1340" s="62"/>
      <c r="K1340" s="64"/>
      <c r="L1340" s="64"/>
      <c r="M1340" s="62"/>
      <c r="N1340" s="23" t="str">
        <f>IFERROR(VLOOKUP($A1340,②利用者名簿!$A:$D,3,0),"")</f>
        <v/>
      </c>
      <c r="O1340" s="39" t="str">
        <f>IFERROR(2*①基本情報!$B$12*③入力シート!I1340,"")</f>
        <v/>
      </c>
      <c r="P1340" s="39" t="str">
        <f>IFERROR(N1340*③入力シート!I1340,"")</f>
        <v/>
      </c>
      <c r="Q1340" s="23" t="str">
        <f>IFERROR(VLOOKUP($A1340,②利用者名簿!$A:$D,4,0),"")</f>
        <v/>
      </c>
      <c r="S1340" s="96">
        <f t="shared" si="252"/>
        <v>1</v>
      </c>
      <c r="T1340" s="96" t="str">
        <f t="shared" si="246"/>
        <v/>
      </c>
      <c r="U1340" s="96">
        <f t="shared" si="247"/>
        <v>0</v>
      </c>
      <c r="V1340" s="96" t="str">
        <f t="shared" si="248"/>
        <v/>
      </c>
      <c r="W1340" s="97" t="str">
        <f t="shared" si="249"/>
        <v/>
      </c>
      <c r="X1340" s="96">
        <f t="shared" si="250"/>
        <v>0</v>
      </c>
      <c r="Y1340" s="96" t="str">
        <f t="shared" si="255"/>
        <v/>
      </c>
      <c r="Z1340" s="96" t="str">
        <f t="shared" si="253"/>
        <v>年0月</v>
      </c>
      <c r="AA1340" s="96"/>
      <c r="AB1340" s="96">
        <f t="shared" si="254"/>
        <v>0</v>
      </c>
      <c r="AC1340" s="96"/>
      <c r="AD1340" s="96"/>
    </row>
    <row r="1341" spans="1:30" ht="18.75" customHeight="1">
      <c r="A1341" s="62"/>
      <c r="B1341" s="23" t="str">
        <f>IFERROR(VLOOKUP($A1341,②利用者名簿!$A:$D,2,0),"")</f>
        <v/>
      </c>
      <c r="C1341" s="108" t="str">
        <f>IF(D1341=0,"",IF(D1341&gt;3,①基本情報!$B$5,①基本情報!$B$5+1))</f>
        <v/>
      </c>
      <c r="D1341" s="65"/>
      <c r="E1341" s="65"/>
      <c r="F1341" s="35" t="str">
        <f t="shared" si="256"/>
        <v>//</v>
      </c>
      <c r="G1341" s="62"/>
      <c r="H1341" s="62"/>
      <c r="I1341" s="23" t="str">
        <f t="shared" si="251"/>
        <v/>
      </c>
      <c r="J1341" s="62"/>
      <c r="K1341" s="64"/>
      <c r="L1341" s="64"/>
      <c r="M1341" s="62"/>
      <c r="N1341" s="23" t="str">
        <f>IFERROR(VLOOKUP($A1341,②利用者名簿!$A:$D,3,0),"")</f>
        <v/>
      </c>
      <c r="O1341" s="39" t="str">
        <f>IFERROR(2*①基本情報!$B$12*③入力シート!I1341,"")</f>
        <v/>
      </c>
      <c r="P1341" s="39" t="str">
        <f>IFERROR(N1341*③入力シート!I1341,"")</f>
        <v/>
      </c>
      <c r="Q1341" s="23" t="str">
        <f>IFERROR(VLOOKUP($A1341,②利用者名簿!$A:$D,4,0),"")</f>
        <v/>
      </c>
      <c r="S1341" s="96">
        <f t="shared" si="252"/>
        <v>1</v>
      </c>
      <c r="T1341" s="96" t="str">
        <f t="shared" si="246"/>
        <v/>
      </c>
      <c r="U1341" s="96">
        <f t="shared" si="247"/>
        <v>0</v>
      </c>
      <c r="V1341" s="96" t="str">
        <f t="shared" si="248"/>
        <v/>
      </c>
      <c r="W1341" s="97" t="str">
        <f t="shared" si="249"/>
        <v/>
      </c>
      <c r="X1341" s="96">
        <f t="shared" si="250"/>
        <v>0</v>
      </c>
      <c r="Y1341" s="96" t="str">
        <f t="shared" si="255"/>
        <v/>
      </c>
      <c r="Z1341" s="96" t="str">
        <f t="shared" si="253"/>
        <v>年0月</v>
      </c>
      <c r="AA1341" s="96"/>
      <c r="AB1341" s="96">
        <f t="shared" si="254"/>
        <v>0</v>
      </c>
      <c r="AC1341" s="96"/>
      <c r="AD1341" s="96"/>
    </row>
    <row r="1342" spans="1:30" ht="18.75" customHeight="1">
      <c r="A1342" s="62"/>
      <c r="B1342" s="23" t="str">
        <f>IFERROR(VLOOKUP($A1342,②利用者名簿!$A:$D,2,0),"")</f>
        <v/>
      </c>
      <c r="C1342" s="108" t="str">
        <f>IF(D1342=0,"",IF(D1342&gt;3,①基本情報!$B$5,①基本情報!$B$5+1))</f>
        <v/>
      </c>
      <c r="D1342" s="65"/>
      <c r="E1342" s="65"/>
      <c r="F1342" s="35" t="str">
        <f t="shared" si="256"/>
        <v>//</v>
      </c>
      <c r="G1342" s="62"/>
      <c r="H1342" s="62"/>
      <c r="I1342" s="23" t="str">
        <f t="shared" si="251"/>
        <v/>
      </c>
      <c r="J1342" s="62"/>
      <c r="K1342" s="64"/>
      <c r="L1342" s="64"/>
      <c r="M1342" s="62"/>
      <c r="N1342" s="23" t="str">
        <f>IFERROR(VLOOKUP($A1342,②利用者名簿!$A:$D,3,0),"")</f>
        <v/>
      </c>
      <c r="O1342" s="39" t="str">
        <f>IFERROR(2*①基本情報!$B$12*③入力シート!I1342,"")</f>
        <v/>
      </c>
      <c r="P1342" s="39" t="str">
        <f>IFERROR(N1342*③入力シート!I1342,"")</f>
        <v/>
      </c>
      <c r="Q1342" s="23" t="str">
        <f>IFERROR(VLOOKUP($A1342,②利用者名簿!$A:$D,4,0),"")</f>
        <v/>
      </c>
      <c r="S1342" s="96">
        <f t="shared" si="252"/>
        <v>1</v>
      </c>
      <c r="T1342" s="96" t="str">
        <f t="shared" si="246"/>
        <v/>
      </c>
      <c r="U1342" s="96">
        <f t="shared" si="247"/>
        <v>0</v>
      </c>
      <c r="V1342" s="96" t="str">
        <f t="shared" si="248"/>
        <v/>
      </c>
      <c r="W1342" s="97" t="str">
        <f t="shared" si="249"/>
        <v/>
      </c>
      <c r="X1342" s="96">
        <f t="shared" si="250"/>
        <v>0</v>
      </c>
      <c r="Y1342" s="96" t="str">
        <f t="shared" si="255"/>
        <v/>
      </c>
      <c r="Z1342" s="96" t="str">
        <f t="shared" si="253"/>
        <v>年0月</v>
      </c>
      <c r="AA1342" s="96"/>
      <c r="AB1342" s="96">
        <f t="shared" si="254"/>
        <v>0</v>
      </c>
      <c r="AC1342" s="96"/>
      <c r="AD1342" s="96"/>
    </row>
    <row r="1343" spans="1:30" ht="18.75" customHeight="1">
      <c r="A1343" s="62"/>
      <c r="B1343" s="23" t="str">
        <f>IFERROR(VLOOKUP($A1343,②利用者名簿!$A:$D,2,0),"")</f>
        <v/>
      </c>
      <c r="C1343" s="108" t="str">
        <f>IF(D1343=0,"",IF(D1343&gt;3,①基本情報!$B$5,①基本情報!$B$5+1))</f>
        <v/>
      </c>
      <c r="D1343" s="65"/>
      <c r="E1343" s="65"/>
      <c r="F1343" s="35" t="str">
        <f t="shared" si="256"/>
        <v>//</v>
      </c>
      <c r="G1343" s="62"/>
      <c r="H1343" s="62"/>
      <c r="I1343" s="23" t="str">
        <f t="shared" si="251"/>
        <v/>
      </c>
      <c r="J1343" s="62"/>
      <c r="K1343" s="64"/>
      <c r="L1343" s="64"/>
      <c r="M1343" s="62"/>
      <c r="N1343" s="23" t="str">
        <f>IFERROR(VLOOKUP($A1343,②利用者名簿!$A:$D,3,0),"")</f>
        <v/>
      </c>
      <c r="O1343" s="39" t="str">
        <f>IFERROR(2*①基本情報!$B$12*③入力シート!I1343,"")</f>
        <v/>
      </c>
      <c r="P1343" s="39" t="str">
        <f>IFERROR(N1343*③入力シート!I1343,"")</f>
        <v/>
      </c>
      <c r="Q1343" s="23" t="str">
        <f>IFERROR(VLOOKUP($A1343,②利用者名簿!$A:$D,4,0),"")</f>
        <v/>
      </c>
      <c r="S1343" s="96">
        <f t="shared" si="252"/>
        <v>1</v>
      </c>
      <c r="T1343" s="96" t="str">
        <f t="shared" si="246"/>
        <v/>
      </c>
      <c r="U1343" s="96">
        <f t="shared" si="247"/>
        <v>0</v>
      </c>
      <c r="V1343" s="96" t="str">
        <f t="shared" si="248"/>
        <v/>
      </c>
      <c r="W1343" s="97" t="str">
        <f t="shared" si="249"/>
        <v/>
      </c>
      <c r="X1343" s="96">
        <f t="shared" si="250"/>
        <v>0</v>
      </c>
      <c r="Y1343" s="96" t="str">
        <f t="shared" si="255"/>
        <v/>
      </c>
      <c r="Z1343" s="96" t="str">
        <f t="shared" si="253"/>
        <v>年0月</v>
      </c>
      <c r="AA1343" s="96"/>
      <c r="AB1343" s="96">
        <f t="shared" si="254"/>
        <v>0</v>
      </c>
      <c r="AC1343" s="96"/>
      <c r="AD1343" s="96"/>
    </row>
    <row r="1344" spans="1:30" ht="18.75" customHeight="1">
      <c r="A1344" s="62"/>
      <c r="B1344" s="23" t="str">
        <f>IFERROR(VLOOKUP($A1344,②利用者名簿!$A:$D,2,0),"")</f>
        <v/>
      </c>
      <c r="C1344" s="108" t="str">
        <f>IF(D1344=0,"",IF(D1344&gt;3,①基本情報!$B$5,①基本情報!$B$5+1))</f>
        <v/>
      </c>
      <c r="D1344" s="65"/>
      <c r="E1344" s="65"/>
      <c r="F1344" s="35" t="str">
        <f t="shared" si="256"/>
        <v>//</v>
      </c>
      <c r="G1344" s="62"/>
      <c r="H1344" s="62"/>
      <c r="I1344" s="23" t="str">
        <f t="shared" si="251"/>
        <v/>
      </c>
      <c r="J1344" s="62"/>
      <c r="K1344" s="64"/>
      <c r="L1344" s="64"/>
      <c r="M1344" s="62"/>
      <c r="N1344" s="23" t="str">
        <f>IFERROR(VLOOKUP($A1344,②利用者名簿!$A:$D,3,0),"")</f>
        <v/>
      </c>
      <c r="O1344" s="39" t="str">
        <f>IFERROR(2*①基本情報!$B$12*③入力シート!I1344,"")</f>
        <v/>
      </c>
      <c r="P1344" s="39" t="str">
        <f>IFERROR(N1344*③入力シート!I1344,"")</f>
        <v/>
      </c>
      <c r="Q1344" s="23" t="str">
        <f>IFERROR(VLOOKUP($A1344,②利用者名簿!$A:$D,4,0),"")</f>
        <v/>
      </c>
      <c r="S1344" s="96">
        <f t="shared" si="252"/>
        <v>1</v>
      </c>
      <c r="T1344" s="96" t="str">
        <f t="shared" si="246"/>
        <v/>
      </c>
      <c r="U1344" s="96">
        <f t="shared" si="247"/>
        <v>0</v>
      </c>
      <c r="V1344" s="96" t="str">
        <f t="shared" si="248"/>
        <v/>
      </c>
      <c r="W1344" s="97" t="str">
        <f t="shared" si="249"/>
        <v/>
      </c>
      <c r="X1344" s="96">
        <f t="shared" si="250"/>
        <v>0</v>
      </c>
      <c r="Y1344" s="96" t="str">
        <f t="shared" si="255"/>
        <v/>
      </c>
      <c r="Z1344" s="96" t="str">
        <f t="shared" si="253"/>
        <v>年0月</v>
      </c>
      <c r="AA1344" s="96"/>
      <c r="AB1344" s="96">
        <f t="shared" si="254"/>
        <v>0</v>
      </c>
      <c r="AC1344" s="96"/>
      <c r="AD1344" s="96"/>
    </row>
    <row r="1345" spans="1:30" ht="18.75" customHeight="1">
      <c r="A1345" s="62"/>
      <c r="B1345" s="23" t="str">
        <f>IFERROR(VLOOKUP($A1345,②利用者名簿!$A:$D,2,0),"")</f>
        <v/>
      </c>
      <c r="C1345" s="108" t="str">
        <f>IF(D1345=0,"",IF(D1345&gt;3,①基本情報!$B$5,①基本情報!$B$5+1))</f>
        <v/>
      </c>
      <c r="D1345" s="65"/>
      <c r="E1345" s="65"/>
      <c r="F1345" s="35" t="str">
        <f t="shared" si="256"/>
        <v>//</v>
      </c>
      <c r="G1345" s="62"/>
      <c r="H1345" s="62"/>
      <c r="I1345" s="23" t="str">
        <f t="shared" si="251"/>
        <v/>
      </c>
      <c r="J1345" s="62"/>
      <c r="K1345" s="64"/>
      <c r="L1345" s="64"/>
      <c r="M1345" s="62"/>
      <c r="N1345" s="23" t="str">
        <f>IFERROR(VLOOKUP($A1345,②利用者名簿!$A:$D,3,0),"")</f>
        <v/>
      </c>
      <c r="O1345" s="39" t="str">
        <f>IFERROR(2*①基本情報!$B$12*③入力シート!I1345,"")</f>
        <v/>
      </c>
      <c r="P1345" s="39" t="str">
        <f>IFERROR(N1345*③入力シート!I1345,"")</f>
        <v/>
      </c>
      <c r="Q1345" s="23" t="str">
        <f>IFERROR(VLOOKUP($A1345,②利用者名簿!$A:$D,4,0),"")</f>
        <v/>
      </c>
      <c r="S1345" s="96">
        <f t="shared" si="252"/>
        <v>1</v>
      </c>
      <c r="T1345" s="96" t="str">
        <f t="shared" si="246"/>
        <v/>
      </c>
      <c r="U1345" s="96">
        <f t="shared" si="247"/>
        <v>0</v>
      </c>
      <c r="V1345" s="96" t="str">
        <f t="shared" si="248"/>
        <v/>
      </c>
      <c r="W1345" s="97" t="str">
        <f t="shared" si="249"/>
        <v/>
      </c>
      <c r="X1345" s="96">
        <f t="shared" si="250"/>
        <v>0</v>
      </c>
      <c r="Y1345" s="96" t="str">
        <f t="shared" si="255"/>
        <v/>
      </c>
      <c r="Z1345" s="96" t="str">
        <f t="shared" si="253"/>
        <v>年0月</v>
      </c>
      <c r="AA1345" s="96"/>
      <c r="AB1345" s="96">
        <f t="shared" si="254"/>
        <v>0</v>
      </c>
      <c r="AC1345" s="96"/>
      <c r="AD1345" s="96"/>
    </row>
    <row r="1346" spans="1:30" ht="18.75" customHeight="1">
      <c r="A1346" s="62"/>
      <c r="B1346" s="23" t="str">
        <f>IFERROR(VLOOKUP($A1346,②利用者名簿!$A:$D,2,0),"")</f>
        <v/>
      </c>
      <c r="C1346" s="108" t="str">
        <f>IF(D1346=0,"",IF(D1346&gt;3,①基本情報!$B$5,①基本情報!$B$5+1))</f>
        <v/>
      </c>
      <c r="D1346" s="65"/>
      <c r="E1346" s="65"/>
      <c r="F1346" s="35" t="str">
        <f t="shared" si="256"/>
        <v>//</v>
      </c>
      <c r="G1346" s="62"/>
      <c r="H1346" s="62"/>
      <c r="I1346" s="23" t="str">
        <f t="shared" si="251"/>
        <v/>
      </c>
      <c r="J1346" s="62"/>
      <c r="K1346" s="64"/>
      <c r="L1346" s="64"/>
      <c r="M1346" s="62"/>
      <c r="N1346" s="23" t="str">
        <f>IFERROR(VLOOKUP($A1346,②利用者名簿!$A:$D,3,0),"")</f>
        <v/>
      </c>
      <c r="O1346" s="39" t="str">
        <f>IFERROR(2*①基本情報!$B$12*③入力シート!I1346,"")</f>
        <v/>
      </c>
      <c r="P1346" s="39" t="str">
        <f>IFERROR(N1346*③入力シート!I1346,"")</f>
        <v/>
      </c>
      <c r="Q1346" s="23" t="str">
        <f>IFERROR(VLOOKUP($A1346,②利用者名簿!$A:$D,4,0),"")</f>
        <v/>
      </c>
      <c r="S1346" s="96">
        <f t="shared" si="252"/>
        <v>1</v>
      </c>
      <c r="T1346" s="96" t="str">
        <f t="shared" si="246"/>
        <v/>
      </c>
      <c r="U1346" s="96">
        <f t="shared" si="247"/>
        <v>0</v>
      </c>
      <c r="V1346" s="96" t="str">
        <f t="shared" si="248"/>
        <v/>
      </c>
      <c r="W1346" s="97" t="str">
        <f t="shared" si="249"/>
        <v/>
      </c>
      <c r="X1346" s="96">
        <f t="shared" si="250"/>
        <v>0</v>
      </c>
      <c r="Y1346" s="96" t="str">
        <f t="shared" si="255"/>
        <v/>
      </c>
      <c r="Z1346" s="96" t="str">
        <f t="shared" si="253"/>
        <v>年0月</v>
      </c>
      <c r="AA1346" s="96"/>
      <c r="AB1346" s="96">
        <f t="shared" si="254"/>
        <v>0</v>
      </c>
      <c r="AC1346" s="96"/>
      <c r="AD1346" s="96"/>
    </row>
    <row r="1347" spans="1:30" ht="18.75" customHeight="1">
      <c r="A1347" s="62"/>
      <c r="B1347" s="23" t="str">
        <f>IFERROR(VLOOKUP($A1347,②利用者名簿!$A:$D,2,0),"")</f>
        <v/>
      </c>
      <c r="C1347" s="108" t="str">
        <f>IF(D1347=0,"",IF(D1347&gt;3,①基本情報!$B$5,①基本情報!$B$5+1))</f>
        <v/>
      </c>
      <c r="D1347" s="65"/>
      <c r="E1347" s="65"/>
      <c r="F1347" s="35" t="str">
        <f t="shared" si="256"/>
        <v>//</v>
      </c>
      <c r="G1347" s="62"/>
      <c r="H1347" s="62"/>
      <c r="I1347" s="23" t="str">
        <f t="shared" si="251"/>
        <v/>
      </c>
      <c r="J1347" s="62"/>
      <c r="K1347" s="64"/>
      <c r="L1347" s="64"/>
      <c r="M1347" s="62"/>
      <c r="N1347" s="23" t="str">
        <f>IFERROR(VLOOKUP($A1347,②利用者名簿!$A:$D,3,0),"")</f>
        <v/>
      </c>
      <c r="O1347" s="39" t="str">
        <f>IFERROR(2*①基本情報!$B$12*③入力シート!I1347,"")</f>
        <v/>
      </c>
      <c r="P1347" s="39" t="str">
        <f>IFERROR(N1347*③入力シート!I1347,"")</f>
        <v/>
      </c>
      <c r="Q1347" s="23" t="str">
        <f>IFERROR(VLOOKUP($A1347,②利用者名簿!$A:$D,4,0),"")</f>
        <v/>
      </c>
      <c r="S1347" s="96">
        <f t="shared" si="252"/>
        <v>1</v>
      </c>
      <c r="T1347" s="96" t="str">
        <f t="shared" si="246"/>
        <v/>
      </c>
      <c r="U1347" s="96">
        <f t="shared" si="247"/>
        <v>0</v>
      </c>
      <c r="V1347" s="96" t="str">
        <f t="shared" si="248"/>
        <v/>
      </c>
      <c r="W1347" s="97" t="str">
        <f t="shared" si="249"/>
        <v/>
      </c>
      <c r="X1347" s="96">
        <f t="shared" si="250"/>
        <v>0</v>
      </c>
      <c r="Y1347" s="96" t="str">
        <f t="shared" si="255"/>
        <v/>
      </c>
      <c r="Z1347" s="96" t="str">
        <f t="shared" si="253"/>
        <v>年0月</v>
      </c>
      <c r="AA1347" s="96"/>
      <c r="AB1347" s="96">
        <f t="shared" si="254"/>
        <v>0</v>
      </c>
      <c r="AC1347" s="96"/>
      <c r="AD1347" s="96"/>
    </row>
    <row r="1348" spans="1:30" ht="18.75" customHeight="1">
      <c r="A1348" s="62"/>
      <c r="B1348" s="23" t="str">
        <f>IFERROR(VLOOKUP($A1348,②利用者名簿!$A:$D,2,0),"")</f>
        <v/>
      </c>
      <c r="C1348" s="108" t="str">
        <f>IF(D1348=0,"",IF(D1348&gt;3,①基本情報!$B$5,①基本情報!$B$5+1))</f>
        <v/>
      </c>
      <c r="D1348" s="65"/>
      <c r="E1348" s="65"/>
      <c r="F1348" s="35" t="str">
        <f t="shared" si="256"/>
        <v>//</v>
      </c>
      <c r="G1348" s="62"/>
      <c r="H1348" s="62"/>
      <c r="I1348" s="23" t="str">
        <f t="shared" si="251"/>
        <v/>
      </c>
      <c r="J1348" s="62"/>
      <c r="K1348" s="64"/>
      <c r="L1348" s="64"/>
      <c r="M1348" s="62"/>
      <c r="N1348" s="23" t="str">
        <f>IFERROR(VLOOKUP($A1348,②利用者名簿!$A:$D,3,0),"")</f>
        <v/>
      </c>
      <c r="O1348" s="39" t="str">
        <f>IFERROR(2*①基本情報!$B$12*③入力シート!I1348,"")</f>
        <v/>
      </c>
      <c r="P1348" s="39" t="str">
        <f>IFERROR(N1348*③入力シート!I1348,"")</f>
        <v/>
      </c>
      <c r="Q1348" s="23" t="str">
        <f>IFERROR(VLOOKUP($A1348,②利用者名簿!$A:$D,4,0),"")</f>
        <v/>
      </c>
      <c r="S1348" s="96">
        <f t="shared" si="252"/>
        <v>1</v>
      </c>
      <c r="T1348" s="96" t="str">
        <f t="shared" si="246"/>
        <v/>
      </c>
      <c r="U1348" s="96">
        <f t="shared" si="247"/>
        <v>0</v>
      </c>
      <c r="V1348" s="96" t="str">
        <f t="shared" si="248"/>
        <v/>
      </c>
      <c r="W1348" s="97" t="str">
        <f t="shared" si="249"/>
        <v/>
      </c>
      <c r="X1348" s="96">
        <f t="shared" si="250"/>
        <v>0</v>
      </c>
      <c r="Y1348" s="96" t="str">
        <f t="shared" si="255"/>
        <v/>
      </c>
      <c r="Z1348" s="96" t="str">
        <f t="shared" si="253"/>
        <v>年0月</v>
      </c>
      <c r="AA1348" s="96"/>
      <c r="AB1348" s="96">
        <f t="shared" si="254"/>
        <v>0</v>
      </c>
      <c r="AC1348" s="96"/>
      <c r="AD1348" s="96"/>
    </row>
    <row r="1349" spans="1:30" ht="18.75" customHeight="1">
      <c r="A1349" s="62"/>
      <c r="B1349" s="23" t="str">
        <f>IFERROR(VLOOKUP($A1349,②利用者名簿!$A:$D,2,0),"")</f>
        <v/>
      </c>
      <c r="C1349" s="108" t="str">
        <f>IF(D1349=0,"",IF(D1349&gt;3,①基本情報!$B$5,①基本情報!$B$5+1))</f>
        <v/>
      </c>
      <c r="D1349" s="65"/>
      <c r="E1349" s="65"/>
      <c r="F1349" s="35" t="str">
        <f t="shared" si="256"/>
        <v>//</v>
      </c>
      <c r="G1349" s="62"/>
      <c r="H1349" s="62"/>
      <c r="I1349" s="23" t="str">
        <f t="shared" si="251"/>
        <v/>
      </c>
      <c r="J1349" s="62"/>
      <c r="K1349" s="64"/>
      <c r="L1349" s="64"/>
      <c r="M1349" s="62"/>
      <c r="N1349" s="23" t="str">
        <f>IFERROR(VLOOKUP($A1349,②利用者名簿!$A:$D,3,0),"")</f>
        <v/>
      </c>
      <c r="O1349" s="39" t="str">
        <f>IFERROR(2*①基本情報!$B$12*③入力シート!I1349,"")</f>
        <v/>
      </c>
      <c r="P1349" s="39" t="str">
        <f>IFERROR(N1349*③入力シート!I1349,"")</f>
        <v/>
      </c>
      <c r="Q1349" s="23" t="str">
        <f>IFERROR(VLOOKUP($A1349,②利用者名簿!$A:$D,4,0),"")</f>
        <v/>
      </c>
      <c r="S1349" s="96">
        <f t="shared" si="252"/>
        <v>1</v>
      </c>
      <c r="T1349" s="96" t="str">
        <f t="shared" ref="T1349:T1412" si="257">IF(D1349=0,"",(A1349*1000000+C1349*100+D1349))</f>
        <v/>
      </c>
      <c r="U1349" s="96">
        <f t="shared" ref="U1349:U1412" si="258">A1349</f>
        <v>0</v>
      </c>
      <c r="V1349" s="96" t="str">
        <f t="shared" ref="V1349:V1412" si="259">B1349</f>
        <v/>
      </c>
      <c r="W1349" s="97" t="str">
        <f t="shared" ref="W1349:W1412" si="260">C1349</f>
        <v/>
      </c>
      <c r="X1349" s="96">
        <f t="shared" ref="X1349:X1412" si="261">D1349</f>
        <v>0</v>
      </c>
      <c r="Y1349" s="96" t="str">
        <f t="shared" si="255"/>
        <v/>
      </c>
      <c r="Z1349" s="96" t="str">
        <f t="shared" si="253"/>
        <v>年0月</v>
      </c>
      <c r="AA1349" s="96"/>
      <c r="AB1349" s="96">
        <f t="shared" si="254"/>
        <v>0</v>
      </c>
      <c r="AC1349" s="96"/>
      <c r="AD1349" s="96"/>
    </row>
    <row r="1350" spans="1:30" ht="18.75" customHeight="1">
      <c r="A1350" s="62"/>
      <c r="B1350" s="23" t="str">
        <f>IFERROR(VLOOKUP($A1350,②利用者名簿!$A:$D,2,0),"")</f>
        <v/>
      </c>
      <c r="C1350" s="108" t="str">
        <f>IF(D1350=0,"",IF(D1350&gt;3,①基本情報!$B$5,①基本情報!$B$5+1))</f>
        <v/>
      </c>
      <c r="D1350" s="65"/>
      <c r="E1350" s="65"/>
      <c r="F1350" s="35" t="str">
        <f t="shared" si="256"/>
        <v>//</v>
      </c>
      <c r="G1350" s="62"/>
      <c r="H1350" s="62"/>
      <c r="I1350" s="23" t="str">
        <f t="shared" ref="I1350:I1413" si="262">IFERROR(MROUND((ROUNDDOWN($H1350,-2)-ROUNDDOWN($G1350,-2))/100+(RIGHT($H1350,2)-RIGHT($G1350,2))/60,0.5),"")</f>
        <v/>
      </c>
      <c r="J1350" s="62"/>
      <c r="K1350" s="64"/>
      <c r="L1350" s="64"/>
      <c r="M1350" s="62"/>
      <c r="N1350" s="23" t="str">
        <f>IFERROR(VLOOKUP($A1350,②利用者名簿!$A:$D,3,0),"")</f>
        <v/>
      </c>
      <c r="O1350" s="39" t="str">
        <f>IFERROR(2*①基本情報!$B$12*③入力シート!I1350,"")</f>
        <v/>
      </c>
      <c r="P1350" s="39" t="str">
        <f>IFERROR(N1350*③入力シート!I1350,"")</f>
        <v/>
      </c>
      <c r="Q1350" s="23" t="str">
        <f>IFERROR(VLOOKUP($A1350,②利用者名簿!$A:$D,4,0),"")</f>
        <v/>
      </c>
      <c r="S1350" s="96">
        <f t="shared" ref="S1350:S1413" si="263">IF(U1350=0,S1349,IF(T1350=T1349,S1349,S1349+1))</f>
        <v>1</v>
      </c>
      <c r="T1350" s="96" t="str">
        <f t="shared" si="257"/>
        <v/>
      </c>
      <c r="U1350" s="96">
        <f t="shared" si="258"/>
        <v>0</v>
      </c>
      <c r="V1350" s="96" t="str">
        <f t="shared" si="259"/>
        <v/>
      </c>
      <c r="W1350" s="97" t="str">
        <f t="shared" si="260"/>
        <v/>
      </c>
      <c r="X1350" s="96">
        <f t="shared" si="261"/>
        <v>0</v>
      </c>
      <c r="Y1350" s="96" t="str">
        <f t="shared" si="255"/>
        <v/>
      </c>
      <c r="Z1350" s="96" t="str">
        <f t="shared" ref="Z1350:Z1413" si="264">IF(W1350=0,"",W1350&amp;"年"&amp;X1350&amp;"月")</f>
        <v>年0月</v>
      </c>
      <c r="AA1350" s="96"/>
      <c r="AB1350" s="96">
        <f t="shared" ref="AB1350:AB1413" si="265">U1350*100+AA1350</f>
        <v>0</v>
      </c>
      <c r="AC1350" s="96"/>
      <c r="AD1350" s="96"/>
    </row>
    <row r="1351" spans="1:30" ht="18.75" customHeight="1">
      <c r="A1351" s="62"/>
      <c r="B1351" s="23" t="str">
        <f>IFERROR(VLOOKUP($A1351,②利用者名簿!$A:$D,2,0),"")</f>
        <v/>
      </c>
      <c r="C1351" s="108" t="str">
        <f>IF(D1351=0,"",IF(D1351&gt;3,①基本情報!$B$5,①基本情報!$B$5+1))</f>
        <v/>
      </c>
      <c r="D1351" s="65"/>
      <c r="E1351" s="65"/>
      <c r="F1351" s="35" t="str">
        <f t="shared" si="256"/>
        <v>//</v>
      </c>
      <c r="G1351" s="62"/>
      <c r="H1351" s="62"/>
      <c r="I1351" s="23" t="str">
        <f t="shared" si="262"/>
        <v/>
      </c>
      <c r="J1351" s="62"/>
      <c r="K1351" s="64"/>
      <c r="L1351" s="64"/>
      <c r="M1351" s="62"/>
      <c r="N1351" s="23" t="str">
        <f>IFERROR(VLOOKUP($A1351,②利用者名簿!$A:$D,3,0),"")</f>
        <v/>
      </c>
      <c r="O1351" s="39" t="str">
        <f>IFERROR(2*①基本情報!$B$12*③入力シート!I1351,"")</f>
        <v/>
      </c>
      <c r="P1351" s="39" t="str">
        <f>IFERROR(N1351*③入力シート!I1351,"")</f>
        <v/>
      </c>
      <c r="Q1351" s="23" t="str">
        <f>IFERROR(VLOOKUP($A1351,②利用者名簿!$A:$D,4,0),"")</f>
        <v/>
      </c>
      <c r="S1351" s="96">
        <f t="shared" si="263"/>
        <v>1</v>
      </c>
      <c r="T1351" s="96" t="str">
        <f t="shared" si="257"/>
        <v/>
      </c>
      <c r="U1351" s="96">
        <f t="shared" si="258"/>
        <v>0</v>
      </c>
      <c r="V1351" s="96" t="str">
        <f t="shared" si="259"/>
        <v/>
      </c>
      <c r="W1351" s="97" t="str">
        <f t="shared" si="260"/>
        <v/>
      </c>
      <c r="X1351" s="96">
        <f t="shared" si="261"/>
        <v>0</v>
      </c>
      <c r="Y1351" s="96" t="str">
        <f t="shared" si="255"/>
        <v/>
      </c>
      <c r="Z1351" s="96" t="str">
        <f t="shared" si="264"/>
        <v>年0月</v>
      </c>
      <c r="AA1351" s="96"/>
      <c r="AB1351" s="96">
        <f t="shared" si="265"/>
        <v>0</v>
      </c>
      <c r="AC1351" s="96"/>
      <c r="AD1351" s="96"/>
    </row>
    <row r="1352" spans="1:30" ht="18.75" customHeight="1">
      <c r="A1352" s="62"/>
      <c r="B1352" s="23" t="str">
        <f>IFERROR(VLOOKUP($A1352,②利用者名簿!$A:$D,2,0),"")</f>
        <v/>
      </c>
      <c r="C1352" s="108" t="str">
        <f>IF(D1352=0,"",IF(D1352&gt;3,①基本情報!$B$5,①基本情報!$B$5+1))</f>
        <v/>
      </c>
      <c r="D1352" s="65"/>
      <c r="E1352" s="65"/>
      <c r="F1352" s="35" t="str">
        <f t="shared" si="256"/>
        <v>//</v>
      </c>
      <c r="G1352" s="62"/>
      <c r="H1352" s="62"/>
      <c r="I1352" s="23" t="str">
        <f t="shared" si="262"/>
        <v/>
      </c>
      <c r="J1352" s="62"/>
      <c r="K1352" s="64"/>
      <c r="L1352" s="64"/>
      <c r="M1352" s="62"/>
      <c r="N1352" s="23" t="str">
        <f>IFERROR(VLOOKUP($A1352,②利用者名簿!$A:$D,3,0),"")</f>
        <v/>
      </c>
      <c r="O1352" s="39" t="str">
        <f>IFERROR(2*①基本情報!$B$12*③入力シート!I1352,"")</f>
        <v/>
      </c>
      <c r="P1352" s="39" t="str">
        <f>IFERROR(N1352*③入力シート!I1352,"")</f>
        <v/>
      </c>
      <c r="Q1352" s="23" t="str">
        <f>IFERROR(VLOOKUP($A1352,②利用者名簿!$A:$D,4,0),"")</f>
        <v/>
      </c>
      <c r="S1352" s="96">
        <f t="shared" si="263"/>
        <v>1</v>
      </c>
      <c r="T1352" s="96" t="str">
        <f t="shared" si="257"/>
        <v/>
      </c>
      <c r="U1352" s="96">
        <f t="shared" si="258"/>
        <v>0</v>
      </c>
      <c r="V1352" s="96" t="str">
        <f t="shared" si="259"/>
        <v/>
      </c>
      <c r="W1352" s="97" t="str">
        <f t="shared" si="260"/>
        <v/>
      </c>
      <c r="X1352" s="96">
        <f t="shared" si="261"/>
        <v>0</v>
      </c>
      <c r="Y1352" s="96" t="str">
        <f t="shared" si="255"/>
        <v/>
      </c>
      <c r="Z1352" s="96" t="str">
        <f t="shared" si="264"/>
        <v>年0月</v>
      </c>
      <c r="AA1352" s="96"/>
      <c r="AB1352" s="96">
        <f t="shared" si="265"/>
        <v>0</v>
      </c>
      <c r="AC1352" s="96"/>
      <c r="AD1352" s="96"/>
    </row>
    <row r="1353" spans="1:30" ht="18.75" customHeight="1">
      <c r="A1353" s="62"/>
      <c r="B1353" s="23" t="str">
        <f>IFERROR(VLOOKUP($A1353,②利用者名簿!$A:$D,2,0),"")</f>
        <v/>
      </c>
      <c r="C1353" s="108" t="str">
        <f>IF(D1353=0,"",IF(D1353&gt;3,①基本情報!$B$5,①基本情報!$B$5+1))</f>
        <v/>
      </c>
      <c r="D1353" s="65"/>
      <c r="E1353" s="65"/>
      <c r="F1353" s="35" t="str">
        <f t="shared" si="256"/>
        <v>//</v>
      </c>
      <c r="G1353" s="62"/>
      <c r="H1353" s="62"/>
      <c r="I1353" s="23" t="str">
        <f t="shared" si="262"/>
        <v/>
      </c>
      <c r="J1353" s="62"/>
      <c r="K1353" s="64"/>
      <c r="L1353" s="64"/>
      <c r="M1353" s="62"/>
      <c r="N1353" s="23" t="str">
        <f>IFERROR(VLOOKUP($A1353,②利用者名簿!$A:$D,3,0),"")</f>
        <v/>
      </c>
      <c r="O1353" s="39" t="str">
        <f>IFERROR(2*①基本情報!$B$12*③入力シート!I1353,"")</f>
        <v/>
      </c>
      <c r="P1353" s="39" t="str">
        <f>IFERROR(N1353*③入力シート!I1353,"")</f>
        <v/>
      </c>
      <c r="Q1353" s="23" t="str">
        <f>IFERROR(VLOOKUP($A1353,②利用者名簿!$A:$D,4,0),"")</f>
        <v/>
      </c>
      <c r="S1353" s="96">
        <f t="shared" si="263"/>
        <v>1</v>
      </c>
      <c r="T1353" s="96" t="str">
        <f t="shared" si="257"/>
        <v/>
      </c>
      <c r="U1353" s="96">
        <f t="shared" si="258"/>
        <v>0</v>
      </c>
      <c r="V1353" s="96" t="str">
        <f t="shared" si="259"/>
        <v/>
      </c>
      <c r="W1353" s="97" t="str">
        <f t="shared" si="260"/>
        <v/>
      </c>
      <c r="X1353" s="96">
        <f t="shared" si="261"/>
        <v>0</v>
      </c>
      <c r="Y1353" s="96" t="str">
        <f t="shared" si="255"/>
        <v/>
      </c>
      <c r="Z1353" s="96" t="str">
        <f t="shared" si="264"/>
        <v>年0月</v>
      </c>
      <c r="AA1353" s="96"/>
      <c r="AB1353" s="96">
        <f t="shared" si="265"/>
        <v>0</v>
      </c>
      <c r="AC1353" s="96"/>
      <c r="AD1353" s="96"/>
    </row>
    <row r="1354" spans="1:30" ht="18.75" customHeight="1">
      <c r="A1354" s="62"/>
      <c r="B1354" s="23" t="str">
        <f>IFERROR(VLOOKUP($A1354,②利用者名簿!$A:$D,2,0),"")</f>
        <v/>
      </c>
      <c r="C1354" s="108" t="str">
        <f>IF(D1354=0,"",IF(D1354&gt;3,①基本情報!$B$5,①基本情報!$B$5+1))</f>
        <v/>
      </c>
      <c r="D1354" s="65"/>
      <c r="E1354" s="65"/>
      <c r="F1354" s="35" t="str">
        <f t="shared" si="256"/>
        <v>//</v>
      </c>
      <c r="G1354" s="62"/>
      <c r="H1354" s="62"/>
      <c r="I1354" s="23" t="str">
        <f t="shared" si="262"/>
        <v/>
      </c>
      <c r="J1354" s="62"/>
      <c r="K1354" s="64"/>
      <c r="L1354" s="64"/>
      <c r="M1354" s="62"/>
      <c r="N1354" s="23" t="str">
        <f>IFERROR(VLOOKUP($A1354,②利用者名簿!$A:$D,3,0),"")</f>
        <v/>
      </c>
      <c r="O1354" s="39" t="str">
        <f>IFERROR(2*①基本情報!$B$12*③入力シート!I1354,"")</f>
        <v/>
      </c>
      <c r="P1354" s="39" t="str">
        <f>IFERROR(N1354*③入力シート!I1354,"")</f>
        <v/>
      </c>
      <c r="Q1354" s="23" t="str">
        <f>IFERROR(VLOOKUP($A1354,②利用者名簿!$A:$D,4,0),"")</f>
        <v/>
      </c>
      <c r="S1354" s="96">
        <f t="shared" si="263"/>
        <v>1</v>
      </c>
      <c r="T1354" s="96" t="str">
        <f t="shared" si="257"/>
        <v/>
      </c>
      <c r="U1354" s="96">
        <f t="shared" si="258"/>
        <v>0</v>
      </c>
      <c r="V1354" s="96" t="str">
        <f t="shared" si="259"/>
        <v/>
      </c>
      <c r="W1354" s="97" t="str">
        <f t="shared" si="260"/>
        <v/>
      </c>
      <c r="X1354" s="96">
        <f t="shared" si="261"/>
        <v>0</v>
      </c>
      <c r="Y1354" s="96" t="str">
        <f t="shared" ref="Y1354:Y1417" si="266">IFERROR(IF(W1354=0,"",$W1354*100+X1354),"")</f>
        <v/>
      </c>
      <c r="Z1354" s="96" t="str">
        <f t="shared" si="264"/>
        <v>年0月</v>
      </c>
      <c r="AA1354" s="96"/>
      <c r="AB1354" s="96">
        <f t="shared" si="265"/>
        <v>0</v>
      </c>
      <c r="AC1354" s="96"/>
      <c r="AD1354" s="96"/>
    </row>
    <row r="1355" spans="1:30" ht="18.75" customHeight="1">
      <c r="A1355" s="62"/>
      <c r="B1355" s="23" t="str">
        <f>IFERROR(VLOOKUP($A1355,②利用者名簿!$A:$D,2,0),"")</f>
        <v/>
      </c>
      <c r="C1355" s="108" t="str">
        <f>IF(D1355=0,"",IF(D1355&gt;3,①基本情報!$B$5,①基本情報!$B$5+1))</f>
        <v/>
      </c>
      <c r="D1355" s="65"/>
      <c r="E1355" s="65"/>
      <c r="F1355" s="35" t="str">
        <f t="shared" si="256"/>
        <v>//</v>
      </c>
      <c r="G1355" s="62"/>
      <c r="H1355" s="62"/>
      <c r="I1355" s="23" t="str">
        <f t="shared" si="262"/>
        <v/>
      </c>
      <c r="J1355" s="62"/>
      <c r="K1355" s="64"/>
      <c r="L1355" s="64"/>
      <c r="M1355" s="62"/>
      <c r="N1355" s="23" t="str">
        <f>IFERROR(VLOOKUP($A1355,②利用者名簿!$A:$D,3,0),"")</f>
        <v/>
      </c>
      <c r="O1355" s="39" t="str">
        <f>IFERROR(2*①基本情報!$B$12*③入力シート!I1355,"")</f>
        <v/>
      </c>
      <c r="P1355" s="39" t="str">
        <f>IFERROR(N1355*③入力シート!I1355,"")</f>
        <v/>
      </c>
      <c r="Q1355" s="23" t="str">
        <f>IFERROR(VLOOKUP($A1355,②利用者名簿!$A:$D,4,0),"")</f>
        <v/>
      </c>
      <c r="S1355" s="96">
        <f t="shared" si="263"/>
        <v>1</v>
      </c>
      <c r="T1355" s="96" t="str">
        <f t="shared" si="257"/>
        <v/>
      </c>
      <c r="U1355" s="96">
        <f t="shared" si="258"/>
        <v>0</v>
      </c>
      <c r="V1355" s="96" t="str">
        <f t="shared" si="259"/>
        <v/>
      </c>
      <c r="W1355" s="97" t="str">
        <f t="shared" si="260"/>
        <v/>
      </c>
      <c r="X1355" s="96">
        <f t="shared" si="261"/>
        <v>0</v>
      </c>
      <c r="Y1355" s="96" t="str">
        <f t="shared" si="266"/>
        <v/>
      </c>
      <c r="Z1355" s="96" t="str">
        <f t="shared" si="264"/>
        <v>年0月</v>
      </c>
      <c r="AA1355" s="96"/>
      <c r="AB1355" s="96">
        <f t="shared" si="265"/>
        <v>0</v>
      </c>
      <c r="AC1355" s="96"/>
      <c r="AD1355" s="96"/>
    </row>
    <row r="1356" spans="1:30" ht="18.75" customHeight="1">
      <c r="A1356" s="62"/>
      <c r="B1356" s="23" t="str">
        <f>IFERROR(VLOOKUP($A1356,②利用者名簿!$A:$D,2,0),"")</f>
        <v/>
      </c>
      <c r="C1356" s="108" t="str">
        <f>IF(D1356=0,"",IF(D1356&gt;3,①基本情報!$B$5,①基本情報!$B$5+1))</f>
        <v/>
      </c>
      <c r="D1356" s="65"/>
      <c r="E1356" s="65"/>
      <c r="F1356" s="35" t="str">
        <f t="shared" si="256"/>
        <v>//</v>
      </c>
      <c r="G1356" s="62"/>
      <c r="H1356" s="62"/>
      <c r="I1356" s="23" t="str">
        <f t="shared" si="262"/>
        <v/>
      </c>
      <c r="J1356" s="62"/>
      <c r="K1356" s="64"/>
      <c r="L1356" s="64"/>
      <c r="M1356" s="62"/>
      <c r="N1356" s="23" t="str">
        <f>IFERROR(VLOOKUP($A1356,②利用者名簿!$A:$D,3,0),"")</f>
        <v/>
      </c>
      <c r="O1356" s="39" t="str">
        <f>IFERROR(2*①基本情報!$B$12*③入力シート!I1356,"")</f>
        <v/>
      </c>
      <c r="P1356" s="39" t="str">
        <f>IFERROR(N1356*③入力シート!I1356,"")</f>
        <v/>
      </c>
      <c r="Q1356" s="23" t="str">
        <f>IFERROR(VLOOKUP($A1356,②利用者名簿!$A:$D,4,0),"")</f>
        <v/>
      </c>
      <c r="S1356" s="96">
        <f t="shared" si="263"/>
        <v>1</v>
      </c>
      <c r="T1356" s="96" t="str">
        <f t="shared" si="257"/>
        <v/>
      </c>
      <c r="U1356" s="96">
        <f t="shared" si="258"/>
        <v>0</v>
      </c>
      <c r="V1356" s="96" t="str">
        <f t="shared" si="259"/>
        <v/>
      </c>
      <c r="W1356" s="97" t="str">
        <f t="shared" si="260"/>
        <v/>
      </c>
      <c r="X1356" s="96">
        <f t="shared" si="261"/>
        <v>0</v>
      </c>
      <c r="Y1356" s="96" t="str">
        <f t="shared" si="266"/>
        <v/>
      </c>
      <c r="Z1356" s="96" t="str">
        <f t="shared" si="264"/>
        <v>年0月</v>
      </c>
      <c r="AA1356" s="96"/>
      <c r="AB1356" s="96">
        <f t="shared" si="265"/>
        <v>0</v>
      </c>
      <c r="AC1356" s="96"/>
      <c r="AD1356" s="96"/>
    </row>
    <row r="1357" spans="1:30" ht="18.75" customHeight="1">
      <c r="A1357" s="62"/>
      <c r="B1357" s="23" t="str">
        <f>IFERROR(VLOOKUP($A1357,②利用者名簿!$A:$D,2,0),"")</f>
        <v/>
      </c>
      <c r="C1357" s="108" t="str">
        <f>IF(D1357=0,"",IF(D1357&gt;3,①基本情報!$B$5,①基本情報!$B$5+1))</f>
        <v/>
      </c>
      <c r="D1357" s="65"/>
      <c r="E1357" s="65"/>
      <c r="F1357" s="35" t="str">
        <f t="shared" si="256"/>
        <v>//</v>
      </c>
      <c r="G1357" s="62"/>
      <c r="H1357" s="62"/>
      <c r="I1357" s="23" t="str">
        <f t="shared" si="262"/>
        <v/>
      </c>
      <c r="J1357" s="62"/>
      <c r="K1357" s="64"/>
      <c r="L1357" s="64"/>
      <c r="M1357" s="62"/>
      <c r="N1357" s="23" t="str">
        <f>IFERROR(VLOOKUP($A1357,②利用者名簿!$A:$D,3,0),"")</f>
        <v/>
      </c>
      <c r="O1357" s="39" t="str">
        <f>IFERROR(2*①基本情報!$B$12*③入力シート!I1357,"")</f>
        <v/>
      </c>
      <c r="P1357" s="39" t="str">
        <f>IFERROR(N1357*③入力シート!I1357,"")</f>
        <v/>
      </c>
      <c r="Q1357" s="23" t="str">
        <f>IFERROR(VLOOKUP($A1357,②利用者名簿!$A:$D,4,0),"")</f>
        <v/>
      </c>
      <c r="S1357" s="96">
        <f t="shared" si="263"/>
        <v>1</v>
      </c>
      <c r="T1357" s="96" t="str">
        <f t="shared" si="257"/>
        <v/>
      </c>
      <c r="U1357" s="96">
        <f t="shared" si="258"/>
        <v>0</v>
      </c>
      <c r="V1357" s="96" t="str">
        <f t="shared" si="259"/>
        <v/>
      </c>
      <c r="W1357" s="97" t="str">
        <f t="shared" si="260"/>
        <v/>
      </c>
      <c r="X1357" s="96">
        <f t="shared" si="261"/>
        <v>0</v>
      </c>
      <c r="Y1357" s="96" t="str">
        <f t="shared" si="266"/>
        <v/>
      </c>
      <c r="Z1357" s="96" t="str">
        <f t="shared" si="264"/>
        <v>年0月</v>
      </c>
      <c r="AA1357" s="96"/>
      <c r="AB1357" s="96">
        <f t="shared" si="265"/>
        <v>0</v>
      </c>
      <c r="AC1357" s="96"/>
      <c r="AD1357" s="96"/>
    </row>
    <row r="1358" spans="1:30" ht="18.75" customHeight="1">
      <c r="A1358" s="62"/>
      <c r="B1358" s="23" t="str">
        <f>IFERROR(VLOOKUP($A1358,②利用者名簿!$A:$D,2,0),"")</f>
        <v/>
      </c>
      <c r="C1358" s="108" t="str">
        <f>IF(D1358=0,"",IF(D1358&gt;3,①基本情報!$B$5,①基本情報!$B$5+1))</f>
        <v/>
      </c>
      <c r="D1358" s="65"/>
      <c r="E1358" s="65"/>
      <c r="F1358" s="35" t="str">
        <f t="shared" si="256"/>
        <v>//</v>
      </c>
      <c r="G1358" s="62"/>
      <c r="H1358" s="62"/>
      <c r="I1358" s="23" t="str">
        <f t="shared" si="262"/>
        <v/>
      </c>
      <c r="J1358" s="62"/>
      <c r="K1358" s="64"/>
      <c r="L1358" s="64"/>
      <c r="M1358" s="62"/>
      <c r="N1358" s="23" t="str">
        <f>IFERROR(VLOOKUP($A1358,②利用者名簿!$A:$D,3,0),"")</f>
        <v/>
      </c>
      <c r="O1358" s="39" t="str">
        <f>IFERROR(2*①基本情報!$B$12*③入力シート!I1358,"")</f>
        <v/>
      </c>
      <c r="P1358" s="39" t="str">
        <f>IFERROR(N1358*③入力シート!I1358,"")</f>
        <v/>
      </c>
      <c r="Q1358" s="23" t="str">
        <f>IFERROR(VLOOKUP($A1358,②利用者名簿!$A:$D,4,0),"")</f>
        <v/>
      </c>
      <c r="S1358" s="96">
        <f t="shared" si="263"/>
        <v>1</v>
      </c>
      <c r="T1358" s="96" t="str">
        <f t="shared" si="257"/>
        <v/>
      </c>
      <c r="U1358" s="96">
        <f t="shared" si="258"/>
        <v>0</v>
      </c>
      <c r="V1358" s="96" t="str">
        <f t="shared" si="259"/>
        <v/>
      </c>
      <c r="W1358" s="97" t="str">
        <f t="shared" si="260"/>
        <v/>
      </c>
      <c r="X1358" s="96">
        <f t="shared" si="261"/>
        <v>0</v>
      </c>
      <c r="Y1358" s="96" t="str">
        <f t="shared" si="266"/>
        <v/>
      </c>
      <c r="Z1358" s="96" t="str">
        <f t="shared" si="264"/>
        <v>年0月</v>
      </c>
      <c r="AA1358" s="96"/>
      <c r="AB1358" s="96">
        <f t="shared" si="265"/>
        <v>0</v>
      </c>
      <c r="AC1358" s="96"/>
      <c r="AD1358" s="96"/>
    </row>
    <row r="1359" spans="1:30" ht="18.75" customHeight="1">
      <c r="A1359" s="62"/>
      <c r="B1359" s="23" t="str">
        <f>IFERROR(VLOOKUP($A1359,②利用者名簿!$A:$D,2,0),"")</f>
        <v/>
      </c>
      <c r="C1359" s="108" t="str">
        <f>IF(D1359=0,"",IF(D1359&gt;3,①基本情報!$B$5,①基本情報!$B$5+1))</f>
        <v/>
      </c>
      <c r="D1359" s="65"/>
      <c r="E1359" s="65"/>
      <c r="F1359" s="35" t="str">
        <f t="shared" si="256"/>
        <v>//</v>
      </c>
      <c r="G1359" s="62"/>
      <c r="H1359" s="62"/>
      <c r="I1359" s="23" t="str">
        <f t="shared" si="262"/>
        <v/>
      </c>
      <c r="J1359" s="62"/>
      <c r="K1359" s="64"/>
      <c r="L1359" s="64"/>
      <c r="M1359" s="62"/>
      <c r="N1359" s="23" t="str">
        <f>IFERROR(VLOOKUP($A1359,②利用者名簿!$A:$D,3,0),"")</f>
        <v/>
      </c>
      <c r="O1359" s="39" t="str">
        <f>IFERROR(2*①基本情報!$B$12*③入力シート!I1359,"")</f>
        <v/>
      </c>
      <c r="P1359" s="39" t="str">
        <f>IFERROR(N1359*③入力シート!I1359,"")</f>
        <v/>
      </c>
      <c r="Q1359" s="23" t="str">
        <f>IFERROR(VLOOKUP($A1359,②利用者名簿!$A:$D,4,0),"")</f>
        <v/>
      </c>
      <c r="S1359" s="96">
        <f t="shared" si="263"/>
        <v>1</v>
      </c>
      <c r="T1359" s="96" t="str">
        <f t="shared" si="257"/>
        <v/>
      </c>
      <c r="U1359" s="96">
        <f t="shared" si="258"/>
        <v>0</v>
      </c>
      <c r="V1359" s="96" t="str">
        <f t="shared" si="259"/>
        <v/>
      </c>
      <c r="W1359" s="97" t="str">
        <f t="shared" si="260"/>
        <v/>
      </c>
      <c r="X1359" s="96">
        <f t="shared" si="261"/>
        <v>0</v>
      </c>
      <c r="Y1359" s="96" t="str">
        <f t="shared" si="266"/>
        <v/>
      </c>
      <c r="Z1359" s="96" t="str">
        <f t="shared" si="264"/>
        <v>年0月</v>
      </c>
      <c r="AA1359" s="96"/>
      <c r="AB1359" s="96">
        <f t="shared" si="265"/>
        <v>0</v>
      </c>
      <c r="AC1359" s="96"/>
      <c r="AD1359" s="96"/>
    </row>
    <row r="1360" spans="1:30" ht="18.75" customHeight="1">
      <c r="A1360" s="62"/>
      <c r="B1360" s="23" t="str">
        <f>IFERROR(VLOOKUP($A1360,②利用者名簿!$A:$D,2,0),"")</f>
        <v/>
      </c>
      <c r="C1360" s="108" t="str">
        <f>IF(D1360=0,"",IF(D1360&gt;3,①基本情報!$B$5,①基本情報!$B$5+1))</f>
        <v/>
      </c>
      <c r="D1360" s="65"/>
      <c r="E1360" s="65"/>
      <c r="F1360" s="35" t="str">
        <f t="shared" si="256"/>
        <v>//</v>
      </c>
      <c r="G1360" s="62"/>
      <c r="H1360" s="62"/>
      <c r="I1360" s="23" t="str">
        <f t="shared" si="262"/>
        <v/>
      </c>
      <c r="J1360" s="62"/>
      <c r="K1360" s="64"/>
      <c r="L1360" s="64"/>
      <c r="M1360" s="62"/>
      <c r="N1360" s="23" t="str">
        <f>IFERROR(VLOOKUP($A1360,②利用者名簿!$A:$D,3,0),"")</f>
        <v/>
      </c>
      <c r="O1360" s="39" t="str">
        <f>IFERROR(2*①基本情報!$B$12*③入力シート!I1360,"")</f>
        <v/>
      </c>
      <c r="P1360" s="39" t="str">
        <f>IFERROR(N1360*③入力シート!I1360,"")</f>
        <v/>
      </c>
      <c r="Q1360" s="23" t="str">
        <f>IFERROR(VLOOKUP($A1360,②利用者名簿!$A:$D,4,0),"")</f>
        <v/>
      </c>
      <c r="S1360" s="96">
        <f t="shared" si="263"/>
        <v>1</v>
      </c>
      <c r="T1360" s="96" t="str">
        <f t="shared" si="257"/>
        <v/>
      </c>
      <c r="U1360" s="96">
        <f t="shared" si="258"/>
        <v>0</v>
      </c>
      <c r="V1360" s="96" t="str">
        <f t="shared" si="259"/>
        <v/>
      </c>
      <c r="W1360" s="97" t="str">
        <f t="shared" si="260"/>
        <v/>
      </c>
      <c r="X1360" s="96">
        <f t="shared" si="261"/>
        <v>0</v>
      </c>
      <c r="Y1360" s="96" t="str">
        <f t="shared" si="266"/>
        <v/>
      </c>
      <c r="Z1360" s="96" t="str">
        <f t="shared" si="264"/>
        <v>年0月</v>
      </c>
      <c r="AA1360" s="96"/>
      <c r="AB1360" s="96">
        <f t="shared" si="265"/>
        <v>0</v>
      </c>
      <c r="AC1360" s="96"/>
      <c r="AD1360" s="96"/>
    </row>
    <row r="1361" spans="1:30" ht="18.75" customHeight="1">
      <c r="A1361" s="62"/>
      <c r="B1361" s="23" t="str">
        <f>IFERROR(VLOOKUP($A1361,②利用者名簿!$A:$D,2,0),"")</f>
        <v/>
      </c>
      <c r="C1361" s="108" t="str">
        <f>IF(D1361=0,"",IF(D1361&gt;3,①基本情報!$B$5,①基本情報!$B$5+1))</f>
        <v/>
      </c>
      <c r="D1361" s="65"/>
      <c r="E1361" s="65"/>
      <c r="F1361" s="35" t="str">
        <f t="shared" si="256"/>
        <v>//</v>
      </c>
      <c r="G1361" s="62"/>
      <c r="H1361" s="62"/>
      <c r="I1361" s="23" t="str">
        <f t="shared" si="262"/>
        <v/>
      </c>
      <c r="J1361" s="62"/>
      <c r="K1361" s="64"/>
      <c r="L1361" s="64"/>
      <c r="M1361" s="62"/>
      <c r="N1361" s="23" t="str">
        <f>IFERROR(VLOOKUP($A1361,②利用者名簿!$A:$D,3,0),"")</f>
        <v/>
      </c>
      <c r="O1361" s="39" t="str">
        <f>IFERROR(2*①基本情報!$B$12*③入力シート!I1361,"")</f>
        <v/>
      </c>
      <c r="P1361" s="39" t="str">
        <f>IFERROR(N1361*③入力シート!I1361,"")</f>
        <v/>
      </c>
      <c r="Q1361" s="23" t="str">
        <f>IFERROR(VLOOKUP($A1361,②利用者名簿!$A:$D,4,0),"")</f>
        <v/>
      </c>
      <c r="S1361" s="96">
        <f t="shared" si="263"/>
        <v>1</v>
      </c>
      <c r="T1361" s="96" t="str">
        <f t="shared" si="257"/>
        <v/>
      </c>
      <c r="U1361" s="96">
        <f t="shared" si="258"/>
        <v>0</v>
      </c>
      <c r="V1361" s="96" t="str">
        <f t="shared" si="259"/>
        <v/>
      </c>
      <c r="W1361" s="97" t="str">
        <f t="shared" si="260"/>
        <v/>
      </c>
      <c r="X1361" s="96">
        <f t="shared" si="261"/>
        <v>0</v>
      </c>
      <c r="Y1361" s="96" t="str">
        <f t="shared" si="266"/>
        <v/>
      </c>
      <c r="Z1361" s="96" t="str">
        <f t="shared" si="264"/>
        <v>年0月</v>
      </c>
      <c r="AA1361" s="96"/>
      <c r="AB1361" s="96">
        <f t="shared" si="265"/>
        <v>0</v>
      </c>
      <c r="AC1361" s="96"/>
      <c r="AD1361" s="96"/>
    </row>
    <row r="1362" spans="1:30" ht="18.75" customHeight="1">
      <c r="A1362" s="62"/>
      <c r="B1362" s="23" t="str">
        <f>IFERROR(VLOOKUP($A1362,②利用者名簿!$A:$D,2,0),"")</f>
        <v/>
      </c>
      <c r="C1362" s="108" t="str">
        <f>IF(D1362=0,"",IF(D1362&gt;3,①基本情報!$B$5,①基本情報!$B$5+1))</f>
        <v/>
      </c>
      <c r="D1362" s="65"/>
      <c r="E1362" s="65"/>
      <c r="F1362" s="35" t="str">
        <f t="shared" si="256"/>
        <v>//</v>
      </c>
      <c r="G1362" s="62"/>
      <c r="H1362" s="62"/>
      <c r="I1362" s="23" t="str">
        <f t="shared" si="262"/>
        <v/>
      </c>
      <c r="J1362" s="62"/>
      <c r="K1362" s="64"/>
      <c r="L1362" s="64"/>
      <c r="M1362" s="62"/>
      <c r="N1362" s="23" t="str">
        <f>IFERROR(VLOOKUP($A1362,②利用者名簿!$A:$D,3,0),"")</f>
        <v/>
      </c>
      <c r="O1362" s="39" t="str">
        <f>IFERROR(2*①基本情報!$B$12*③入力シート!I1362,"")</f>
        <v/>
      </c>
      <c r="P1362" s="39" t="str">
        <f>IFERROR(N1362*③入力シート!I1362,"")</f>
        <v/>
      </c>
      <c r="Q1362" s="23" t="str">
        <f>IFERROR(VLOOKUP($A1362,②利用者名簿!$A:$D,4,0),"")</f>
        <v/>
      </c>
      <c r="S1362" s="96">
        <f t="shared" si="263"/>
        <v>1</v>
      </c>
      <c r="T1362" s="96" t="str">
        <f t="shared" si="257"/>
        <v/>
      </c>
      <c r="U1362" s="96">
        <f t="shared" si="258"/>
        <v>0</v>
      </c>
      <c r="V1362" s="96" t="str">
        <f t="shared" si="259"/>
        <v/>
      </c>
      <c r="W1362" s="97" t="str">
        <f t="shared" si="260"/>
        <v/>
      </c>
      <c r="X1362" s="96">
        <f t="shared" si="261"/>
        <v>0</v>
      </c>
      <c r="Y1362" s="96" t="str">
        <f t="shared" si="266"/>
        <v/>
      </c>
      <c r="Z1362" s="96" t="str">
        <f t="shared" si="264"/>
        <v>年0月</v>
      </c>
      <c r="AA1362" s="96"/>
      <c r="AB1362" s="96">
        <f t="shared" si="265"/>
        <v>0</v>
      </c>
      <c r="AC1362" s="96"/>
      <c r="AD1362" s="96"/>
    </row>
    <row r="1363" spans="1:30" ht="18.75" customHeight="1">
      <c r="A1363" s="62"/>
      <c r="B1363" s="23" t="str">
        <f>IFERROR(VLOOKUP($A1363,②利用者名簿!$A:$D,2,0),"")</f>
        <v/>
      </c>
      <c r="C1363" s="108" t="str">
        <f>IF(D1363=0,"",IF(D1363&gt;3,①基本情報!$B$5,①基本情報!$B$5+1))</f>
        <v/>
      </c>
      <c r="D1363" s="65"/>
      <c r="E1363" s="65"/>
      <c r="F1363" s="35" t="str">
        <f t="shared" si="256"/>
        <v>//</v>
      </c>
      <c r="G1363" s="62"/>
      <c r="H1363" s="62"/>
      <c r="I1363" s="23" t="str">
        <f t="shared" si="262"/>
        <v/>
      </c>
      <c r="J1363" s="62"/>
      <c r="K1363" s="64"/>
      <c r="L1363" s="64"/>
      <c r="M1363" s="62"/>
      <c r="N1363" s="23" t="str">
        <f>IFERROR(VLOOKUP($A1363,②利用者名簿!$A:$D,3,0),"")</f>
        <v/>
      </c>
      <c r="O1363" s="39" t="str">
        <f>IFERROR(2*①基本情報!$B$12*③入力シート!I1363,"")</f>
        <v/>
      </c>
      <c r="P1363" s="39" t="str">
        <f>IFERROR(N1363*③入力シート!I1363,"")</f>
        <v/>
      </c>
      <c r="Q1363" s="23" t="str">
        <f>IFERROR(VLOOKUP($A1363,②利用者名簿!$A:$D,4,0),"")</f>
        <v/>
      </c>
      <c r="S1363" s="96">
        <f t="shared" si="263"/>
        <v>1</v>
      </c>
      <c r="T1363" s="96" t="str">
        <f t="shared" si="257"/>
        <v/>
      </c>
      <c r="U1363" s="96">
        <f t="shared" si="258"/>
        <v>0</v>
      </c>
      <c r="V1363" s="96" t="str">
        <f t="shared" si="259"/>
        <v/>
      </c>
      <c r="W1363" s="97" t="str">
        <f t="shared" si="260"/>
        <v/>
      </c>
      <c r="X1363" s="96">
        <f t="shared" si="261"/>
        <v>0</v>
      </c>
      <c r="Y1363" s="96" t="str">
        <f t="shared" si="266"/>
        <v/>
      </c>
      <c r="Z1363" s="96" t="str">
        <f t="shared" si="264"/>
        <v>年0月</v>
      </c>
      <c r="AA1363" s="96"/>
      <c r="AB1363" s="96">
        <f t="shared" si="265"/>
        <v>0</v>
      </c>
      <c r="AC1363" s="96"/>
      <c r="AD1363" s="96"/>
    </row>
    <row r="1364" spans="1:30" ht="18.75" customHeight="1">
      <c r="A1364" s="62"/>
      <c r="B1364" s="23" t="str">
        <f>IFERROR(VLOOKUP($A1364,②利用者名簿!$A:$D,2,0),"")</f>
        <v/>
      </c>
      <c r="C1364" s="108" t="str">
        <f>IF(D1364=0,"",IF(D1364&gt;3,①基本情報!$B$5,①基本情報!$B$5+1))</f>
        <v/>
      </c>
      <c r="D1364" s="65"/>
      <c r="E1364" s="65"/>
      <c r="F1364" s="35" t="str">
        <f t="shared" si="256"/>
        <v>//</v>
      </c>
      <c r="G1364" s="62"/>
      <c r="H1364" s="62"/>
      <c r="I1364" s="23" t="str">
        <f t="shared" si="262"/>
        <v/>
      </c>
      <c r="J1364" s="62"/>
      <c r="K1364" s="64"/>
      <c r="L1364" s="64"/>
      <c r="M1364" s="62"/>
      <c r="N1364" s="23" t="str">
        <f>IFERROR(VLOOKUP($A1364,②利用者名簿!$A:$D,3,0),"")</f>
        <v/>
      </c>
      <c r="O1364" s="39" t="str">
        <f>IFERROR(2*①基本情報!$B$12*③入力シート!I1364,"")</f>
        <v/>
      </c>
      <c r="P1364" s="39" t="str">
        <f>IFERROR(N1364*③入力シート!I1364,"")</f>
        <v/>
      </c>
      <c r="Q1364" s="23" t="str">
        <f>IFERROR(VLOOKUP($A1364,②利用者名簿!$A:$D,4,0),"")</f>
        <v/>
      </c>
      <c r="S1364" s="96">
        <f t="shared" si="263"/>
        <v>1</v>
      </c>
      <c r="T1364" s="96" t="str">
        <f t="shared" si="257"/>
        <v/>
      </c>
      <c r="U1364" s="96">
        <f t="shared" si="258"/>
        <v>0</v>
      </c>
      <c r="V1364" s="96" t="str">
        <f t="shared" si="259"/>
        <v/>
      </c>
      <c r="W1364" s="97" t="str">
        <f t="shared" si="260"/>
        <v/>
      </c>
      <c r="X1364" s="96">
        <f t="shared" si="261"/>
        <v>0</v>
      </c>
      <c r="Y1364" s="96" t="str">
        <f t="shared" si="266"/>
        <v/>
      </c>
      <c r="Z1364" s="96" t="str">
        <f t="shared" si="264"/>
        <v>年0月</v>
      </c>
      <c r="AA1364" s="96"/>
      <c r="AB1364" s="96">
        <f t="shared" si="265"/>
        <v>0</v>
      </c>
      <c r="AC1364" s="96"/>
      <c r="AD1364" s="96"/>
    </row>
    <row r="1365" spans="1:30" ht="18.75" customHeight="1">
      <c r="A1365" s="62"/>
      <c r="B1365" s="23" t="str">
        <f>IFERROR(VLOOKUP($A1365,②利用者名簿!$A:$D,2,0),"")</f>
        <v/>
      </c>
      <c r="C1365" s="108" t="str">
        <f>IF(D1365=0,"",IF(D1365&gt;3,①基本情報!$B$5,①基本情報!$B$5+1))</f>
        <v/>
      </c>
      <c r="D1365" s="65"/>
      <c r="E1365" s="65"/>
      <c r="F1365" s="35" t="str">
        <f t="shared" si="256"/>
        <v>//</v>
      </c>
      <c r="G1365" s="62"/>
      <c r="H1365" s="62"/>
      <c r="I1365" s="23" t="str">
        <f t="shared" si="262"/>
        <v/>
      </c>
      <c r="J1365" s="62"/>
      <c r="K1365" s="64"/>
      <c r="L1365" s="64"/>
      <c r="M1365" s="62"/>
      <c r="N1365" s="23" t="str">
        <f>IFERROR(VLOOKUP($A1365,②利用者名簿!$A:$D,3,0),"")</f>
        <v/>
      </c>
      <c r="O1365" s="39" t="str">
        <f>IFERROR(2*①基本情報!$B$12*③入力シート!I1365,"")</f>
        <v/>
      </c>
      <c r="P1365" s="39" t="str">
        <f>IFERROR(N1365*③入力シート!I1365,"")</f>
        <v/>
      </c>
      <c r="Q1365" s="23" t="str">
        <f>IFERROR(VLOOKUP($A1365,②利用者名簿!$A:$D,4,0),"")</f>
        <v/>
      </c>
      <c r="S1365" s="96">
        <f t="shared" si="263"/>
        <v>1</v>
      </c>
      <c r="T1365" s="96" t="str">
        <f t="shared" si="257"/>
        <v/>
      </c>
      <c r="U1365" s="96">
        <f t="shared" si="258"/>
        <v>0</v>
      </c>
      <c r="V1365" s="96" t="str">
        <f t="shared" si="259"/>
        <v/>
      </c>
      <c r="W1365" s="97" t="str">
        <f t="shared" si="260"/>
        <v/>
      </c>
      <c r="X1365" s="96">
        <f t="shared" si="261"/>
        <v>0</v>
      </c>
      <c r="Y1365" s="96" t="str">
        <f t="shared" si="266"/>
        <v/>
      </c>
      <c r="Z1365" s="96" t="str">
        <f t="shared" si="264"/>
        <v>年0月</v>
      </c>
      <c r="AA1365" s="96"/>
      <c r="AB1365" s="96">
        <f t="shared" si="265"/>
        <v>0</v>
      </c>
      <c r="AC1365" s="96"/>
      <c r="AD1365" s="96"/>
    </row>
    <row r="1366" spans="1:30" ht="18.75" customHeight="1">
      <c r="A1366" s="62"/>
      <c r="B1366" s="23" t="str">
        <f>IFERROR(VLOOKUP($A1366,②利用者名簿!$A:$D,2,0),"")</f>
        <v/>
      </c>
      <c r="C1366" s="108" t="str">
        <f>IF(D1366=0,"",IF(D1366&gt;3,①基本情報!$B$5,①基本情報!$B$5+1))</f>
        <v/>
      </c>
      <c r="D1366" s="65"/>
      <c r="E1366" s="65"/>
      <c r="F1366" s="35" t="str">
        <f t="shared" si="256"/>
        <v>//</v>
      </c>
      <c r="G1366" s="62"/>
      <c r="H1366" s="62"/>
      <c r="I1366" s="23" t="str">
        <f t="shared" si="262"/>
        <v/>
      </c>
      <c r="J1366" s="62"/>
      <c r="K1366" s="64"/>
      <c r="L1366" s="64"/>
      <c r="M1366" s="62"/>
      <c r="N1366" s="23" t="str">
        <f>IFERROR(VLOOKUP($A1366,②利用者名簿!$A:$D,3,0),"")</f>
        <v/>
      </c>
      <c r="O1366" s="39" t="str">
        <f>IFERROR(2*①基本情報!$B$12*③入力シート!I1366,"")</f>
        <v/>
      </c>
      <c r="P1366" s="39" t="str">
        <f>IFERROR(N1366*③入力シート!I1366,"")</f>
        <v/>
      </c>
      <c r="Q1366" s="23" t="str">
        <f>IFERROR(VLOOKUP($A1366,②利用者名簿!$A:$D,4,0),"")</f>
        <v/>
      </c>
      <c r="S1366" s="96">
        <f t="shared" si="263"/>
        <v>1</v>
      </c>
      <c r="T1366" s="96" t="str">
        <f t="shared" si="257"/>
        <v/>
      </c>
      <c r="U1366" s="96">
        <f t="shared" si="258"/>
        <v>0</v>
      </c>
      <c r="V1366" s="96" t="str">
        <f t="shared" si="259"/>
        <v/>
      </c>
      <c r="W1366" s="97" t="str">
        <f t="shared" si="260"/>
        <v/>
      </c>
      <c r="X1366" s="96">
        <f t="shared" si="261"/>
        <v>0</v>
      </c>
      <c r="Y1366" s="96" t="str">
        <f t="shared" si="266"/>
        <v/>
      </c>
      <c r="Z1366" s="96" t="str">
        <f t="shared" si="264"/>
        <v>年0月</v>
      </c>
      <c r="AA1366" s="96"/>
      <c r="AB1366" s="96">
        <f t="shared" si="265"/>
        <v>0</v>
      </c>
      <c r="AC1366" s="96"/>
      <c r="AD1366" s="96"/>
    </row>
    <row r="1367" spans="1:30" ht="18.75" customHeight="1">
      <c r="A1367" s="62"/>
      <c r="B1367" s="23" t="str">
        <f>IFERROR(VLOOKUP($A1367,②利用者名簿!$A:$D,2,0),"")</f>
        <v/>
      </c>
      <c r="C1367" s="108" t="str">
        <f>IF(D1367=0,"",IF(D1367&gt;3,①基本情報!$B$5,①基本情報!$B$5+1))</f>
        <v/>
      </c>
      <c r="D1367" s="65"/>
      <c r="E1367" s="65"/>
      <c r="F1367" s="35" t="str">
        <f t="shared" si="256"/>
        <v>//</v>
      </c>
      <c r="G1367" s="62"/>
      <c r="H1367" s="62"/>
      <c r="I1367" s="23" t="str">
        <f t="shared" si="262"/>
        <v/>
      </c>
      <c r="J1367" s="62"/>
      <c r="K1367" s="64"/>
      <c r="L1367" s="64"/>
      <c r="M1367" s="62"/>
      <c r="N1367" s="23" t="str">
        <f>IFERROR(VLOOKUP($A1367,②利用者名簿!$A:$D,3,0),"")</f>
        <v/>
      </c>
      <c r="O1367" s="39" t="str">
        <f>IFERROR(2*①基本情報!$B$12*③入力シート!I1367,"")</f>
        <v/>
      </c>
      <c r="P1367" s="39" t="str">
        <f>IFERROR(N1367*③入力シート!I1367,"")</f>
        <v/>
      </c>
      <c r="Q1367" s="23" t="str">
        <f>IFERROR(VLOOKUP($A1367,②利用者名簿!$A:$D,4,0),"")</f>
        <v/>
      </c>
      <c r="S1367" s="96">
        <f t="shared" si="263"/>
        <v>1</v>
      </c>
      <c r="T1367" s="96" t="str">
        <f t="shared" si="257"/>
        <v/>
      </c>
      <c r="U1367" s="96">
        <f t="shared" si="258"/>
        <v>0</v>
      </c>
      <c r="V1367" s="96" t="str">
        <f t="shared" si="259"/>
        <v/>
      </c>
      <c r="W1367" s="97" t="str">
        <f t="shared" si="260"/>
        <v/>
      </c>
      <c r="X1367" s="96">
        <f t="shared" si="261"/>
        <v>0</v>
      </c>
      <c r="Y1367" s="96" t="str">
        <f t="shared" si="266"/>
        <v/>
      </c>
      <c r="Z1367" s="96" t="str">
        <f t="shared" si="264"/>
        <v>年0月</v>
      </c>
      <c r="AA1367" s="96"/>
      <c r="AB1367" s="96">
        <f t="shared" si="265"/>
        <v>0</v>
      </c>
      <c r="AC1367" s="96"/>
      <c r="AD1367" s="96"/>
    </row>
    <row r="1368" spans="1:30" ht="18.75" customHeight="1">
      <c r="A1368" s="62"/>
      <c r="B1368" s="23" t="str">
        <f>IFERROR(VLOOKUP($A1368,②利用者名簿!$A:$D,2,0),"")</f>
        <v/>
      </c>
      <c r="C1368" s="108" t="str">
        <f>IF(D1368=0,"",IF(D1368&gt;3,①基本情報!$B$5,①基本情報!$B$5+1))</f>
        <v/>
      </c>
      <c r="D1368" s="65"/>
      <c r="E1368" s="65"/>
      <c r="F1368" s="35" t="str">
        <f t="shared" si="256"/>
        <v>//</v>
      </c>
      <c r="G1368" s="62"/>
      <c r="H1368" s="62"/>
      <c r="I1368" s="23" t="str">
        <f t="shared" si="262"/>
        <v/>
      </c>
      <c r="J1368" s="62"/>
      <c r="K1368" s="64"/>
      <c r="L1368" s="64"/>
      <c r="M1368" s="62"/>
      <c r="N1368" s="23" t="str">
        <f>IFERROR(VLOOKUP($A1368,②利用者名簿!$A:$D,3,0),"")</f>
        <v/>
      </c>
      <c r="O1368" s="39" t="str">
        <f>IFERROR(2*①基本情報!$B$12*③入力シート!I1368,"")</f>
        <v/>
      </c>
      <c r="P1368" s="39" t="str">
        <f>IFERROR(N1368*③入力シート!I1368,"")</f>
        <v/>
      </c>
      <c r="Q1368" s="23" t="str">
        <f>IFERROR(VLOOKUP($A1368,②利用者名簿!$A:$D,4,0),"")</f>
        <v/>
      </c>
      <c r="S1368" s="96">
        <f t="shared" si="263"/>
        <v>1</v>
      </c>
      <c r="T1368" s="96" t="str">
        <f t="shared" si="257"/>
        <v/>
      </c>
      <c r="U1368" s="96">
        <f t="shared" si="258"/>
        <v>0</v>
      </c>
      <c r="V1368" s="96" t="str">
        <f t="shared" si="259"/>
        <v/>
      </c>
      <c r="W1368" s="97" t="str">
        <f t="shared" si="260"/>
        <v/>
      </c>
      <c r="X1368" s="96">
        <f t="shared" si="261"/>
        <v>0</v>
      </c>
      <c r="Y1368" s="96" t="str">
        <f t="shared" si="266"/>
        <v/>
      </c>
      <c r="Z1368" s="96" t="str">
        <f t="shared" si="264"/>
        <v>年0月</v>
      </c>
      <c r="AA1368" s="96"/>
      <c r="AB1368" s="96">
        <f t="shared" si="265"/>
        <v>0</v>
      </c>
      <c r="AC1368" s="96"/>
      <c r="AD1368" s="96"/>
    </row>
    <row r="1369" spans="1:30" ht="18.75" customHeight="1">
      <c r="A1369" s="62"/>
      <c r="B1369" s="23" t="str">
        <f>IFERROR(VLOOKUP($A1369,②利用者名簿!$A:$D,2,0),"")</f>
        <v/>
      </c>
      <c r="C1369" s="108" t="str">
        <f>IF(D1369=0,"",IF(D1369&gt;3,①基本情報!$B$5,①基本情報!$B$5+1))</f>
        <v/>
      </c>
      <c r="D1369" s="65"/>
      <c r="E1369" s="65"/>
      <c r="F1369" s="35" t="str">
        <f t="shared" si="256"/>
        <v>//</v>
      </c>
      <c r="G1369" s="62"/>
      <c r="H1369" s="62"/>
      <c r="I1369" s="23" t="str">
        <f t="shared" si="262"/>
        <v/>
      </c>
      <c r="J1369" s="62"/>
      <c r="K1369" s="64"/>
      <c r="L1369" s="64"/>
      <c r="M1369" s="62"/>
      <c r="N1369" s="23" t="str">
        <f>IFERROR(VLOOKUP($A1369,②利用者名簿!$A:$D,3,0),"")</f>
        <v/>
      </c>
      <c r="O1369" s="39" t="str">
        <f>IFERROR(2*①基本情報!$B$12*③入力シート!I1369,"")</f>
        <v/>
      </c>
      <c r="P1369" s="39" t="str">
        <f>IFERROR(N1369*③入力シート!I1369,"")</f>
        <v/>
      </c>
      <c r="Q1369" s="23" t="str">
        <f>IFERROR(VLOOKUP($A1369,②利用者名簿!$A:$D,4,0),"")</f>
        <v/>
      </c>
      <c r="S1369" s="96">
        <f t="shared" si="263"/>
        <v>1</v>
      </c>
      <c r="T1369" s="96" t="str">
        <f t="shared" si="257"/>
        <v/>
      </c>
      <c r="U1369" s="96">
        <f t="shared" si="258"/>
        <v>0</v>
      </c>
      <c r="V1369" s="96" t="str">
        <f t="shared" si="259"/>
        <v/>
      </c>
      <c r="W1369" s="97" t="str">
        <f t="shared" si="260"/>
        <v/>
      </c>
      <c r="X1369" s="96">
        <f t="shared" si="261"/>
        <v>0</v>
      </c>
      <c r="Y1369" s="96" t="str">
        <f t="shared" si="266"/>
        <v/>
      </c>
      <c r="Z1369" s="96" t="str">
        <f t="shared" si="264"/>
        <v>年0月</v>
      </c>
      <c r="AA1369" s="96"/>
      <c r="AB1369" s="96">
        <f t="shared" si="265"/>
        <v>0</v>
      </c>
      <c r="AC1369" s="96"/>
      <c r="AD1369" s="96"/>
    </row>
    <row r="1370" spans="1:30" ht="18.75" customHeight="1">
      <c r="A1370" s="62"/>
      <c r="B1370" s="23" t="str">
        <f>IFERROR(VLOOKUP($A1370,②利用者名簿!$A:$D,2,0),"")</f>
        <v/>
      </c>
      <c r="C1370" s="108" t="str">
        <f>IF(D1370=0,"",IF(D1370&gt;3,①基本情報!$B$5,①基本情報!$B$5+1))</f>
        <v/>
      </c>
      <c r="D1370" s="65"/>
      <c r="E1370" s="65"/>
      <c r="F1370" s="35" t="str">
        <f t="shared" si="256"/>
        <v>//</v>
      </c>
      <c r="G1370" s="62"/>
      <c r="H1370" s="62"/>
      <c r="I1370" s="23" t="str">
        <f t="shared" si="262"/>
        <v/>
      </c>
      <c r="J1370" s="62"/>
      <c r="K1370" s="64"/>
      <c r="L1370" s="64"/>
      <c r="M1370" s="62"/>
      <c r="N1370" s="23" t="str">
        <f>IFERROR(VLOOKUP($A1370,②利用者名簿!$A:$D,3,0),"")</f>
        <v/>
      </c>
      <c r="O1370" s="39" t="str">
        <f>IFERROR(2*①基本情報!$B$12*③入力シート!I1370,"")</f>
        <v/>
      </c>
      <c r="P1370" s="39" t="str">
        <f>IFERROR(N1370*③入力シート!I1370,"")</f>
        <v/>
      </c>
      <c r="Q1370" s="23" t="str">
        <f>IFERROR(VLOOKUP($A1370,②利用者名簿!$A:$D,4,0),"")</f>
        <v/>
      </c>
      <c r="S1370" s="96">
        <f t="shared" si="263"/>
        <v>1</v>
      </c>
      <c r="T1370" s="96" t="str">
        <f t="shared" si="257"/>
        <v/>
      </c>
      <c r="U1370" s="96">
        <f t="shared" si="258"/>
        <v>0</v>
      </c>
      <c r="V1370" s="96" t="str">
        <f t="shared" si="259"/>
        <v/>
      </c>
      <c r="W1370" s="97" t="str">
        <f t="shared" si="260"/>
        <v/>
      </c>
      <c r="X1370" s="96">
        <f t="shared" si="261"/>
        <v>0</v>
      </c>
      <c r="Y1370" s="96" t="str">
        <f t="shared" si="266"/>
        <v/>
      </c>
      <c r="Z1370" s="96" t="str">
        <f t="shared" si="264"/>
        <v>年0月</v>
      </c>
      <c r="AA1370" s="96"/>
      <c r="AB1370" s="96">
        <f t="shared" si="265"/>
        <v>0</v>
      </c>
      <c r="AC1370" s="96"/>
      <c r="AD1370" s="96"/>
    </row>
    <row r="1371" spans="1:30" ht="18.75" customHeight="1">
      <c r="A1371" s="62"/>
      <c r="B1371" s="23" t="str">
        <f>IFERROR(VLOOKUP($A1371,②利用者名簿!$A:$D,2,0),"")</f>
        <v/>
      </c>
      <c r="C1371" s="108" t="str">
        <f>IF(D1371=0,"",IF(D1371&gt;3,①基本情報!$B$5,①基本情報!$B$5+1))</f>
        <v/>
      </c>
      <c r="D1371" s="65"/>
      <c r="E1371" s="65"/>
      <c r="F1371" s="35" t="str">
        <f t="shared" si="256"/>
        <v>//</v>
      </c>
      <c r="G1371" s="62"/>
      <c r="H1371" s="62"/>
      <c r="I1371" s="23" t="str">
        <f t="shared" si="262"/>
        <v/>
      </c>
      <c r="J1371" s="62"/>
      <c r="K1371" s="64"/>
      <c r="L1371" s="64"/>
      <c r="M1371" s="62"/>
      <c r="N1371" s="23" t="str">
        <f>IFERROR(VLOOKUP($A1371,②利用者名簿!$A:$D,3,0),"")</f>
        <v/>
      </c>
      <c r="O1371" s="39" t="str">
        <f>IFERROR(2*①基本情報!$B$12*③入力シート!I1371,"")</f>
        <v/>
      </c>
      <c r="P1371" s="39" t="str">
        <f>IFERROR(N1371*③入力シート!I1371,"")</f>
        <v/>
      </c>
      <c r="Q1371" s="23" t="str">
        <f>IFERROR(VLOOKUP($A1371,②利用者名簿!$A:$D,4,0),"")</f>
        <v/>
      </c>
      <c r="S1371" s="96">
        <f t="shared" si="263"/>
        <v>1</v>
      </c>
      <c r="T1371" s="96" t="str">
        <f t="shared" si="257"/>
        <v/>
      </c>
      <c r="U1371" s="96">
        <f t="shared" si="258"/>
        <v>0</v>
      </c>
      <c r="V1371" s="96" t="str">
        <f t="shared" si="259"/>
        <v/>
      </c>
      <c r="W1371" s="97" t="str">
        <f t="shared" si="260"/>
        <v/>
      </c>
      <c r="X1371" s="96">
        <f t="shared" si="261"/>
        <v>0</v>
      </c>
      <c r="Y1371" s="96" t="str">
        <f t="shared" si="266"/>
        <v/>
      </c>
      <c r="Z1371" s="96" t="str">
        <f t="shared" si="264"/>
        <v>年0月</v>
      </c>
      <c r="AA1371" s="96"/>
      <c r="AB1371" s="96">
        <f t="shared" si="265"/>
        <v>0</v>
      </c>
      <c r="AC1371" s="96"/>
      <c r="AD1371" s="96"/>
    </row>
    <row r="1372" spans="1:30" ht="18.75" customHeight="1">
      <c r="A1372" s="62"/>
      <c r="B1372" s="23" t="str">
        <f>IFERROR(VLOOKUP($A1372,②利用者名簿!$A:$D,2,0),"")</f>
        <v/>
      </c>
      <c r="C1372" s="108" t="str">
        <f>IF(D1372=0,"",IF(D1372&gt;3,①基本情報!$B$5,①基本情報!$B$5+1))</f>
        <v/>
      </c>
      <c r="D1372" s="65"/>
      <c r="E1372" s="65"/>
      <c r="F1372" s="35" t="str">
        <f t="shared" si="256"/>
        <v>//</v>
      </c>
      <c r="G1372" s="62"/>
      <c r="H1372" s="62"/>
      <c r="I1372" s="23" t="str">
        <f t="shared" si="262"/>
        <v/>
      </c>
      <c r="J1372" s="62"/>
      <c r="K1372" s="64"/>
      <c r="L1372" s="64"/>
      <c r="M1372" s="62"/>
      <c r="N1372" s="23" t="str">
        <f>IFERROR(VLOOKUP($A1372,②利用者名簿!$A:$D,3,0),"")</f>
        <v/>
      </c>
      <c r="O1372" s="39" t="str">
        <f>IFERROR(2*①基本情報!$B$12*③入力シート!I1372,"")</f>
        <v/>
      </c>
      <c r="P1372" s="39" t="str">
        <f>IFERROR(N1372*③入力シート!I1372,"")</f>
        <v/>
      </c>
      <c r="Q1372" s="23" t="str">
        <f>IFERROR(VLOOKUP($A1372,②利用者名簿!$A:$D,4,0),"")</f>
        <v/>
      </c>
      <c r="S1372" s="96">
        <f t="shared" si="263"/>
        <v>1</v>
      </c>
      <c r="T1372" s="96" t="str">
        <f t="shared" si="257"/>
        <v/>
      </c>
      <c r="U1372" s="96">
        <f t="shared" si="258"/>
        <v>0</v>
      </c>
      <c r="V1372" s="96" t="str">
        <f t="shared" si="259"/>
        <v/>
      </c>
      <c r="W1372" s="97" t="str">
        <f t="shared" si="260"/>
        <v/>
      </c>
      <c r="X1372" s="96">
        <f t="shared" si="261"/>
        <v>0</v>
      </c>
      <c r="Y1372" s="96" t="str">
        <f t="shared" si="266"/>
        <v/>
      </c>
      <c r="Z1372" s="96" t="str">
        <f t="shared" si="264"/>
        <v>年0月</v>
      </c>
      <c r="AA1372" s="96"/>
      <c r="AB1372" s="96">
        <f t="shared" si="265"/>
        <v>0</v>
      </c>
      <c r="AC1372" s="96"/>
      <c r="AD1372" s="96"/>
    </row>
    <row r="1373" spans="1:30" ht="18.75" customHeight="1">
      <c r="A1373" s="62"/>
      <c r="B1373" s="23" t="str">
        <f>IFERROR(VLOOKUP($A1373,②利用者名簿!$A:$D,2,0),"")</f>
        <v/>
      </c>
      <c r="C1373" s="108" t="str">
        <f>IF(D1373=0,"",IF(D1373&gt;3,①基本情報!$B$5,①基本情報!$B$5+1))</f>
        <v/>
      </c>
      <c r="D1373" s="65"/>
      <c r="E1373" s="65"/>
      <c r="F1373" s="35" t="str">
        <f t="shared" si="256"/>
        <v>//</v>
      </c>
      <c r="G1373" s="62"/>
      <c r="H1373" s="62"/>
      <c r="I1373" s="23" t="str">
        <f t="shared" si="262"/>
        <v/>
      </c>
      <c r="J1373" s="62"/>
      <c r="K1373" s="64"/>
      <c r="L1373" s="64"/>
      <c r="M1373" s="62"/>
      <c r="N1373" s="23" t="str">
        <f>IFERROR(VLOOKUP($A1373,②利用者名簿!$A:$D,3,0),"")</f>
        <v/>
      </c>
      <c r="O1373" s="39" t="str">
        <f>IFERROR(2*①基本情報!$B$12*③入力シート!I1373,"")</f>
        <v/>
      </c>
      <c r="P1373" s="39" t="str">
        <f>IFERROR(N1373*③入力シート!I1373,"")</f>
        <v/>
      </c>
      <c r="Q1373" s="23" t="str">
        <f>IFERROR(VLOOKUP($A1373,②利用者名簿!$A:$D,4,0),"")</f>
        <v/>
      </c>
      <c r="S1373" s="96">
        <f t="shared" si="263"/>
        <v>1</v>
      </c>
      <c r="T1373" s="96" t="str">
        <f t="shared" si="257"/>
        <v/>
      </c>
      <c r="U1373" s="96">
        <f t="shared" si="258"/>
        <v>0</v>
      </c>
      <c r="V1373" s="96" t="str">
        <f t="shared" si="259"/>
        <v/>
      </c>
      <c r="W1373" s="97" t="str">
        <f t="shared" si="260"/>
        <v/>
      </c>
      <c r="X1373" s="96">
        <f t="shared" si="261"/>
        <v>0</v>
      </c>
      <c r="Y1373" s="96" t="str">
        <f t="shared" si="266"/>
        <v/>
      </c>
      <c r="Z1373" s="96" t="str">
        <f t="shared" si="264"/>
        <v>年0月</v>
      </c>
      <c r="AA1373" s="96"/>
      <c r="AB1373" s="96">
        <f t="shared" si="265"/>
        <v>0</v>
      </c>
      <c r="AC1373" s="96"/>
      <c r="AD1373" s="96"/>
    </row>
    <row r="1374" spans="1:30" ht="18.75" customHeight="1">
      <c r="A1374" s="62"/>
      <c r="B1374" s="23" t="str">
        <f>IFERROR(VLOOKUP($A1374,②利用者名簿!$A:$D,2,0),"")</f>
        <v/>
      </c>
      <c r="C1374" s="108" t="str">
        <f>IF(D1374=0,"",IF(D1374&gt;3,①基本情報!$B$5,①基本情報!$B$5+1))</f>
        <v/>
      </c>
      <c r="D1374" s="65"/>
      <c r="E1374" s="65"/>
      <c r="F1374" s="35" t="str">
        <f t="shared" si="256"/>
        <v>//</v>
      </c>
      <c r="G1374" s="62"/>
      <c r="H1374" s="62"/>
      <c r="I1374" s="23" t="str">
        <f t="shared" si="262"/>
        <v/>
      </c>
      <c r="J1374" s="62"/>
      <c r="K1374" s="64"/>
      <c r="L1374" s="64"/>
      <c r="M1374" s="62"/>
      <c r="N1374" s="23" t="str">
        <f>IFERROR(VLOOKUP($A1374,②利用者名簿!$A:$D,3,0),"")</f>
        <v/>
      </c>
      <c r="O1374" s="39" t="str">
        <f>IFERROR(2*①基本情報!$B$12*③入力シート!I1374,"")</f>
        <v/>
      </c>
      <c r="P1374" s="39" t="str">
        <f>IFERROR(N1374*③入力シート!I1374,"")</f>
        <v/>
      </c>
      <c r="Q1374" s="23" t="str">
        <f>IFERROR(VLOOKUP($A1374,②利用者名簿!$A:$D,4,0),"")</f>
        <v/>
      </c>
      <c r="S1374" s="96">
        <f t="shared" si="263"/>
        <v>1</v>
      </c>
      <c r="T1374" s="96" t="str">
        <f t="shared" si="257"/>
        <v/>
      </c>
      <c r="U1374" s="96">
        <f t="shared" si="258"/>
        <v>0</v>
      </c>
      <c r="V1374" s="96" t="str">
        <f t="shared" si="259"/>
        <v/>
      </c>
      <c r="W1374" s="97" t="str">
        <f t="shared" si="260"/>
        <v/>
      </c>
      <c r="X1374" s="96">
        <f t="shared" si="261"/>
        <v>0</v>
      </c>
      <c r="Y1374" s="96" t="str">
        <f t="shared" si="266"/>
        <v/>
      </c>
      <c r="Z1374" s="96" t="str">
        <f t="shared" si="264"/>
        <v>年0月</v>
      </c>
      <c r="AA1374" s="96"/>
      <c r="AB1374" s="96">
        <f t="shared" si="265"/>
        <v>0</v>
      </c>
      <c r="AC1374" s="96"/>
      <c r="AD1374" s="96"/>
    </row>
    <row r="1375" spans="1:30" ht="18.75" customHeight="1">
      <c r="A1375" s="62"/>
      <c r="B1375" s="23" t="str">
        <f>IFERROR(VLOOKUP($A1375,②利用者名簿!$A:$D,2,0),"")</f>
        <v/>
      </c>
      <c r="C1375" s="108" t="str">
        <f>IF(D1375=0,"",IF(D1375&gt;3,①基本情報!$B$5,①基本情報!$B$5+1))</f>
        <v/>
      </c>
      <c r="D1375" s="65"/>
      <c r="E1375" s="65"/>
      <c r="F1375" s="35" t="str">
        <f t="shared" si="256"/>
        <v>//</v>
      </c>
      <c r="G1375" s="62"/>
      <c r="H1375" s="62"/>
      <c r="I1375" s="23" t="str">
        <f t="shared" si="262"/>
        <v/>
      </c>
      <c r="J1375" s="62"/>
      <c r="K1375" s="64"/>
      <c r="L1375" s="64"/>
      <c r="M1375" s="62"/>
      <c r="N1375" s="23" t="str">
        <f>IFERROR(VLOOKUP($A1375,②利用者名簿!$A:$D,3,0),"")</f>
        <v/>
      </c>
      <c r="O1375" s="39" t="str">
        <f>IFERROR(2*①基本情報!$B$12*③入力シート!I1375,"")</f>
        <v/>
      </c>
      <c r="P1375" s="39" t="str">
        <f>IFERROR(N1375*③入力シート!I1375,"")</f>
        <v/>
      </c>
      <c r="Q1375" s="23" t="str">
        <f>IFERROR(VLOOKUP($A1375,②利用者名簿!$A:$D,4,0),"")</f>
        <v/>
      </c>
      <c r="S1375" s="96">
        <f t="shared" si="263"/>
        <v>1</v>
      </c>
      <c r="T1375" s="96" t="str">
        <f t="shared" si="257"/>
        <v/>
      </c>
      <c r="U1375" s="96">
        <f t="shared" si="258"/>
        <v>0</v>
      </c>
      <c r="V1375" s="96" t="str">
        <f t="shared" si="259"/>
        <v/>
      </c>
      <c r="W1375" s="97" t="str">
        <f t="shared" si="260"/>
        <v/>
      </c>
      <c r="X1375" s="96">
        <f t="shared" si="261"/>
        <v>0</v>
      </c>
      <c r="Y1375" s="96" t="str">
        <f t="shared" si="266"/>
        <v/>
      </c>
      <c r="Z1375" s="96" t="str">
        <f t="shared" si="264"/>
        <v>年0月</v>
      </c>
      <c r="AA1375" s="96"/>
      <c r="AB1375" s="96">
        <f t="shared" si="265"/>
        <v>0</v>
      </c>
      <c r="AC1375" s="96"/>
      <c r="AD1375" s="96"/>
    </row>
    <row r="1376" spans="1:30" ht="18.75" customHeight="1">
      <c r="A1376" s="62"/>
      <c r="B1376" s="23" t="str">
        <f>IFERROR(VLOOKUP($A1376,②利用者名簿!$A:$D,2,0),"")</f>
        <v/>
      </c>
      <c r="C1376" s="108" t="str">
        <f>IF(D1376=0,"",IF(D1376&gt;3,①基本情報!$B$5,①基本情報!$B$5+1))</f>
        <v/>
      </c>
      <c r="D1376" s="65"/>
      <c r="E1376" s="65"/>
      <c r="F1376" s="35" t="str">
        <f t="shared" si="256"/>
        <v>//</v>
      </c>
      <c r="G1376" s="62"/>
      <c r="H1376" s="62"/>
      <c r="I1376" s="23" t="str">
        <f t="shared" si="262"/>
        <v/>
      </c>
      <c r="J1376" s="62"/>
      <c r="K1376" s="64"/>
      <c r="L1376" s="64"/>
      <c r="M1376" s="62"/>
      <c r="N1376" s="23" t="str">
        <f>IFERROR(VLOOKUP($A1376,②利用者名簿!$A:$D,3,0),"")</f>
        <v/>
      </c>
      <c r="O1376" s="39" t="str">
        <f>IFERROR(2*①基本情報!$B$12*③入力シート!I1376,"")</f>
        <v/>
      </c>
      <c r="P1376" s="39" t="str">
        <f>IFERROR(N1376*③入力シート!I1376,"")</f>
        <v/>
      </c>
      <c r="Q1376" s="23" t="str">
        <f>IFERROR(VLOOKUP($A1376,②利用者名簿!$A:$D,4,0),"")</f>
        <v/>
      </c>
      <c r="S1376" s="96">
        <f t="shared" si="263"/>
        <v>1</v>
      </c>
      <c r="T1376" s="96" t="str">
        <f t="shared" si="257"/>
        <v/>
      </c>
      <c r="U1376" s="96">
        <f t="shared" si="258"/>
        <v>0</v>
      </c>
      <c r="V1376" s="96" t="str">
        <f t="shared" si="259"/>
        <v/>
      </c>
      <c r="W1376" s="97" t="str">
        <f t="shared" si="260"/>
        <v/>
      </c>
      <c r="X1376" s="96">
        <f t="shared" si="261"/>
        <v>0</v>
      </c>
      <c r="Y1376" s="96" t="str">
        <f t="shared" si="266"/>
        <v/>
      </c>
      <c r="Z1376" s="96" t="str">
        <f t="shared" si="264"/>
        <v>年0月</v>
      </c>
      <c r="AA1376" s="96"/>
      <c r="AB1376" s="96">
        <f t="shared" si="265"/>
        <v>0</v>
      </c>
      <c r="AC1376" s="96"/>
      <c r="AD1376" s="96"/>
    </row>
    <row r="1377" spans="1:30" ht="18.75" customHeight="1">
      <c r="A1377" s="62"/>
      <c r="B1377" s="23" t="str">
        <f>IFERROR(VLOOKUP($A1377,②利用者名簿!$A:$D,2,0),"")</f>
        <v/>
      </c>
      <c r="C1377" s="108" t="str">
        <f>IF(D1377=0,"",IF(D1377&gt;3,①基本情報!$B$5,①基本情報!$B$5+1))</f>
        <v/>
      </c>
      <c r="D1377" s="65"/>
      <c r="E1377" s="65"/>
      <c r="F1377" s="35" t="str">
        <f t="shared" si="256"/>
        <v>//</v>
      </c>
      <c r="G1377" s="62"/>
      <c r="H1377" s="62"/>
      <c r="I1377" s="23" t="str">
        <f t="shared" si="262"/>
        <v/>
      </c>
      <c r="J1377" s="62"/>
      <c r="K1377" s="64"/>
      <c r="L1377" s="64"/>
      <c r="M1377" s="62"/>
      <c r="N1377" s="23" t="str">
        <f>IFERROR(VLOOKUP($A1377,②利用者名簿!$A:$D,3,0),"")</f>
        <v/>
      </c>
      <c r="O1377" s="39" t="str">
        <f>IFERROR(2*①基本情報!$B$12*③入力シート!I1377,"")</f>
        <v/>
      </c>
      <c r="P1377" s="39" t="str">
        <f>IFERROR(N1377*③入力シート!I1377,"")</f>
        <v/>
      </c>
      <c r="Q1377" s="23" t="str">
        <f>IFERROR(VLOOKUP($A1377,②利用者名簿!$A:$D,4,0),"")</f>
        <v/>
      </c>
      <c r="S1377" s="96">
        <f t="shared" si="263"/>
        <v>1</v>
      </c>
      <c r="T1377" s="96" t="str">
        <f t="shared" si="257"/>
        <v/>
      </c>
      <c r="U1377" s="96">
        <f t="shared" si="258"/>
        <v>0</v>
      </c>
      <c r="V1377" s="96" t="str">
        <f t="shared" si="259"/>
        <v/>
      </c>
      <c r="W1377" s="97" t="str">
        <f t="shared" si="260"/>
        <v/>
      </c>
      <c r="X1377" s="96">
        <f t="shared" si="261"/>
        <v>0</v>
      </c>
      <c r="Y1377" s="96" t="str">
        <f t="shared" si="266"/>
        <v/>
      </c>
      <c r="Z1377" s="96" t="str">
        <f t="shared" si="264"/>
        <v>年0月</v>
      </c>
      <c r="AA1377" s="96"/>
      <c r="AB1377" s="96">
        <f t="shared" si="265"/>
        <v>0</v>
      </c>
      <c r="AC1377" s="96"/>
      <c r="AD1377" s="96"/>
    </row>
    <row r="1378" spans="1:30" ht="18.75" customHeight="1">
      <c r="A1378" s="62"/>
      <c r="B1378" s="23" t="str">
        <f>IFERROR(VLOOKUP($A1378,②利用者名簿!$A:$D,2,0),"")</f>
        <v/>
      </c>
      <c r="C1378" s="108" t="str">
        <f>IF(D1378=0,"",IF(D1378&gt;3,①基本情報!$B$5,①基本情報!$B$5+1))</f>
        <v/>
      </c>
      <c r="D1378" s="65"/>
      <c r="E1378" s="65"/>
      <c r="F1378" s="35" t="str">
        <f t="shared" si="256"/>
        <v>//</v>
      </c>
      <c r="G1378" s="62"/>
      <c r="H1378" s="62"/>
      <c r="I1378" s="23" t="str">
        <f t="shared" si="262"/>
        <v/>
      </c>
      <c r="J1378" s="62"/>
      <c r="K1378" s="64"/>
      <c r="L1378" s="64"/>
      <c r="M1378" s="62"/>
      <c r="N1378" s="23" t="str">
        <f>IFERROR(VLOOKUP($A1378,②利用者名簿!$A:$D,3,0),"")</f>
        <v/>
      </c>
      <c r="O1378" s="39" t="str">
        <f>IFERROR(2*①基本情報!$B$12*③入力シート!I1378,"")</f>
        <v/>
      </c>
      <c r="P1378" s="39" t="str">
        <f>IFERROR(N1378*③入力シート!I1378,"")</f>
        <v/>
      </c>
      <c r="Q1378" s="23" t="str">
        <f>IFERROR(VLOOKUP($A1378,②利用者名簿!$A:$D,4,0),"")</f>
        <v/>
      </c>
      <c r="S1378" s="96">
        <f t="shared" si="263"/>
        <v>1</v>
      </c>
      <c r="T1378" s="96" t="str">
        <f t="shared" si="257"/>
        <v/>
      </c>
      <c r="U1378" s="96">
        <f t="shared" si="258"/>
        <v>0</v>
      </c>
      <c r="V1378" s="96" t="str">
        <f t="shared" si="259"/>
        <v/>
      </c>
      <c r="W1378" s="97" t="str">
        <f t="shared" si="260"/>
        <v/>
      </c>
      <c r="X1378" s="96">
        <f t="shared" si="261"/>
        <v>0</v>
      </c>
      <c r="Y1378" s="96" t="str">
        <f t="shared" si="266"/>
        <v/>
      </c>
      <c r="Z1378" s="96" t="str">
        <f t="shared" si="264"/>
        <v>年0月</v>
      </c>
      <c r="AA1378" s="96"/>
      <c r="AB1378" s="96">
        <f t="shared" si="265"/>
        <v>0</v>
      </c>
      <c r="AC1378" s="96"/>
      <c r="AD1378" s="96"/>
    </row>
    <row r="1379" spans="1:30" ht="18.75" customHeight="1">
      <c r="A1379" s="62"/>
      <c r="B1379" s="23" t="str">
        <f>IFERROR(VLOOKUP($A1379,②利用者名簿!$A:$D,2,0),"")</f>
        <v/>
      </c>
      <c r="C1379" s="108" t="str">
        <f>IF(D1379=0,"",IF(D1379&gt;3,①基本情報!$B$5,①基本情報!$B$5+1))</f>
        <v/>
      </c>
      <c r="D1379" s="65"/>
      <c r="E1379" s="65"/>
      <c r="F1379" s="35" t="str">
        <f t="shared" si="256"/>
        <v>//</v>
      </c>
      <c r="G1379" s="62"/>
      <c r="H1379" s="62"/>
      <c r="I1379" s="23" t="str">
        <f t="shared" si="262"/>
        <v/>
      </c>
      <c r="J1379" s="62"/>
      <c r="K1379" s="64"/>
      <c r="L1379" s="64"/>
      <c r="M1379" s="62"/>
      <c r="N1379" s="23" t="str">
        <f>IFERROR(VLOOKUP($A1379,②利用者名簿!$A:$D,3,0),"")</f>
        <v/>
      </c>
      <c r="O1379" s="39" t="str">
        <f>IFERROR(2*①基本情報!$B$12*③入力シート!I1379,"")</f>
        <v/>
      </c>
      <c r="P1379" s="39" t="str">
        <f>IFERROR(N1379*③入力シート!I1379,"")</f>
        <v/>
      </c>
      <c r="Q1379" s="23" t="str">
        <f>IFERROR(VLOOKUP($A1379,②利用者名簿!$A:$D,4,0),"")</f>
        <v/>
      </c>
      <c r="S1379" s="96">
        <f t="shared" si="263"/>
        <v>1</v>
      </c>
      <c r="T1379" s="96" t="str">
        <f t="shared" si="257"/>
        <v/>
      </c>
      <c r="U1379" s="96">
        <f t="shared" si="258"/>
        <v>0</v>
      </c>
      <c r="V1379" s="96" t="str">
        <f t="shared" si="259"/>
        <v/>
      </c>
      <c r="W1379" s="97" t="str">
        <f t="shared" si="260"/>
        <v/>
      </c>
      <c r="X1379" s="96">
        <f t="shared" si="261"/>
        <v>0</v>
      </c>
      <c r="Y1379" s="96" t="str">
        <f t="shared" si="266"/>
        <v/>
      </c>
      <c r="Z1379" s="96" t="str">
        <f t="shared" si="264"/>
        <v>年0月</v>
      </c>
      <c r="AA1379" s="96"/>
      <c r="AB1379" s="96">
        <f t="shared" si="265"/>
        <v>0</v>
      </c>
      <c r="AC1379" s="96"/>
      <c r="AD1379" s="96"/>
    </row>
    <row r="1380" spans="1:30" ht="18.75" customHeight="1">
      <c r="A1380" s="62"/>
      <c r="B1380" s="23" t="str">
        <f>IFERROR(VLOOKUP($A1380,②利用者名簿!$A:$D,2,0),"")</f>
        <v/>
      </c>
      <c r="C1380" s="108" t="str">
        <f>IF(D1380=0,"",IF(D1380&gt;3,①基本情報!$B$5,①基本情報!$B$5+1))</f>
        <v/>
      </c>
      <c r="D1380" s="65"/>
      <c r="E1380" s="65"/>
      <c r="F1380" s="35" t="str">
        <f t="shared" si="256"/>
        <v>//</v>
      </c>
      <c r="G1380" s="62"/>
      <c r="H1380" s="62"/>
      <c r="I1380" s="23" t="str">
        <f t="shared" si="262"/>
        <v/>
      </c>
      <c r="J1380" s="62"/>
      <c r="K1380" s="64"/>
      <c r="L1380" s="64"/>
      <c r="M1380" s="62"/>
      <c r="N1380" s="23" t="str">
        <f>IFERROR(VLOOKUP($A1380,②利用者名簿!$A:$D,3,0),"")</f>
        <v/>
      </c>
      <c r="O1380" s="39" t="str">
        <f>IFERROR(2*①基本情報!$B$12*③入力シート!I1380,"")</f>
        <v/>
      </c>
      <c r="P1380" s="39" t="str">
        <f>IFERROR(N1380*③入力シート!I1380,"")</f>
        <v/>
      </c>
      <c r="Q1380" s="23" t="str">
        <f>IFERROR(VLOOKUP($A1380,②利用者名簿!$A:$D,4,0),"")</f>
        <v/>
      </c>
      <c r="S1380" s="96">
        <f t="shared" si="263"/>
        <v>1</v>
      </c>
      <c r="T1380" s="96" t="str">
        <f t="shared" si="257"/>
        <v/>
      </c>
      <c r="U1380" s="96">
        <f t="shared" si="258"/>
        <v>0</v>
      </c>
      <c r="V1380" s="96" t="str">
        <f t="shared" si="259"/>
        <v/>
      </c>
      <c r="W1380" s="97" t="str">
        <f t="shared" si="260"/>
        <v/>
      </c>
      <c r="X1380" s="96">
        <f t="shared" si="261"/>
        <v>0</v>
      </c>
      <c r="Y1380" s="96" t="str">
        <f t="shared" si="266"/>
        <v/>
      </c>
      <c r="Z1380" s="96" t="str">
        <f t="shared" si="264"/>
        <v>年0月</v>
      </c>
      <c r="AA1380" s="96"/>
      <c r="AB1380" s="96">
        <f t="shared" si="265"/>
        <v>0</v>
      </c>
      <c r="AC1380" s="96"/>
      <c r="AD1380" s="96"/>
    </row>
    <row r="1381" spans="1:30" ht="18.75" customHeight="1">
      <c r="A1381" s="62"/>
      <c r="B1381" s="23" t="str">
        <f>IFERROR(VLOOKUP($A1381,②利用者名簿!$A:$D,2,0),"")</f>
        <v/>
      </c>
      <c r="C1381" s="108" t="str">
        <f>IF(D1381=0,"",IF(D1381&gt;3,①基本情報!$B$5,①基本情報!$B$5+1))</f>
        <v/>
      </c>
      <c r="D1381" s="65"/>
      <c r="E1381" s="65"/>
      <c r="F1381" s="35" t="str">
        <f t="shared" si="256"/>
        <v>//</v>
      </c>
      <c r="G1381" s="62"/>
      <c r="H1381" s="62"/>
      <c r="I1381" s="23" t="str">
        <f t="shared" si="262"/>
        <v/>
      </c>
      <c r="J1381" s="62"/>
      <c r="K1381" s="64"/>
      <c r="L1381" s="64"/>
      <c r="M1381" s="62"/>
      <c r="N1381" s="23" t="str">
        <f>IFERROR(VLOOKUP($A1381,②利用者名簿!$A:$D,3,0),"")</f>
        <v/>
      </c>
      <c r="O1381" s="39" t="str">
        <f>IFERROR(2*①基本情報!$B$12*③入力シート!I1381,"")</f>
        <v/>
      </c>
      <c r="P1381" s="39" t="str">
        <f>IFERROR(N1381*③入力シート!I1381,"")</f>
        <v/>
      </c>
      <c r="Q1381" s="23" t="str">
        <f>IFERROR(VLOOKUP($A1381,②利用者名簿!$A:$D,4,0),"")</f>
        <v/>
      </c>
      <c r="S1381" s="96">
        <f t="shared" si="263"/>
        <v>1</v>
      </c>
      <c r="T1381" s="96" t="str">
        <f t="shared" si="257"/>
        <v/>
      </c>
      <c r="U1381" s="96">
        <f t="shared" si="258"/>
        <v>0</v>
      </c>
      <c r="V1381" s="96" t="str">
        <f t="shared" si="259"/>
        <v/>
      </c>
      <c r="W1381" s="97" t="str">
        <f t="shared" si="260"/>
        <v/>
      </c>
      <c r="X1381" s="96">
        <f t="shared" si="261"/>
        <v>0</v>
      </c>
      <c r="Y1381" s="96" t="str">
        <f t="shared" si="266"/>
        <v/>
      </c>
      <c r="Z1381" s="96" t="str">
        <f t="shared" si="264"/>
        <v>年0月</v>
      </c>
      <c r="AA1381" s="96"/>
      <c r="AB1381" s="96">
        <f t="shared" si="265"/>
        <v>0</v>
      </c>
      <c r="AC1381" s="96"/>
      <c r="AD1381" s="96"/>
    </row>
    <row r="1382" spans="1:30" ht="18.75" customHeight="1">
      <c r="A1382" s="62"/>
      <c r="B1382" s="23" t="str">
        <f>IFERROR(VLOOKUP($A1382,②利用者名簿!$A:$D,2,0),"")</f>
        <v/>
      </c>
      <c r="C1382" s="108" t="str">
        <f>IF(D1382=0,"",IF(D1382&gt;3,①基本情報!$B$5,①基本情報!$B$5+1))</f>
        <v/>
      </c>
      <c r="D1382" s="65"/>
      <c r="E1382" s="65"/>
      <c r="F1382" s="35" t="str">
        <f t="shared" si="256"/>
        <v>//</v>
      </c>
      <c r="G1382" s="62"/>
      <c r="H1382" s="62"/>
      <c r="I1382" s="23" t="str">
        <f t="shared" si="262"/>
        <v/>
      </c>
      <c r="J1382" s="62"/>
      <c r="K1382" s="64"/>
      <c r="L1382" s="64"/>
      <c r="M1382" s="62"/>
      <c r="N1382" s="23" t="str">
        <f>IFERROR(VLOOKUP($A1382,②利用者名簿!$A:$D,3,0),"")</f>
        <v/>
      </c>
      <c r="O1382" s="39" t="str">
        <f>IFERROR(2*①基本情報!$B$12*③入力シート!I1382,"")</f>
        <v/>
      </c>
      <c r="P1382" s="39" t="str">
        <f>IFERROR(N1382*③入力シート!I1382,"")</f>
        <v/>
      </c>
      <c r="Q1382" s="23" t="str">
        <f>IFERROR(VLOOKUP($A1382,②利用者名簿!$A:$D,4,0),"")</f>
        <v/>
      </c>
      <c r="S1382" s="96">
        <f t="shared" si="263"/>
        <v>1</v>
      </c>
      <c r="T1382" s="96" t="str">
        <f t="shared" si="257"/>
        <v/>
      </c>
      <c r="U1382" s="96">
        <f t="shared" si="258"/>
        <v>0</v>
      </c>
      <c r="V1382" s="96" t="str">
        <f t="shared" si="259"/>
        <v/>
      </c>
      <c r="W1382" s="97" t="str">
        <f t="shared" si="260"/>
        <v/>
      </c>
      <c r="X1382" s="96">
        <f t="shared" si="261"/>
        <v>0</v>
      </c>
      <c r="Y1382" s="96" t="str">
        <f t="shared" si="266"/>
        <v/>
      </c>
      <c r="Z1382" s="96" t="str">
        <f t="shared" si="264"/>
        <v>年0月</v>
      </c>
      <c r="AA1382" s="96"/>
      <c r="AB1382" s="96">
        <f t="shared" si="265"/>
        <v>0</v>
      </c>
      <c r="AC1382" s="96"/>
      <c r="AD1382" s="96"/>
    </row>
    <row r="1383" spans="1:30" ht="18.75" customHeight="1">
      <c r="A1383" s="62"/>
      <c r="B1383" s="23" t="str">
        <f>IFERROR(VLOOKUP($A1383,②利用者名簿!$A:$D,2,0),"")</f>
        <v/>
      </c>
      <c r="C1383" s="108" t="str">
        <f>IF(D1383=0,"",IF(D1383&gt;3,①基本情報!$B$5,①基本情報!$B$5+1))</f>
        <v/>
      </c>
      <c r="D1383" s="65"/>
      <c r="E1383" s="65"/>
      <c r="F1383" s="35" t="str">
        <f t="shared" si="256"/>
        <v>//</v>
      </c>
      <c r="G1383" s="62"/>
      <c r="H1383" s="62"/>
      <c r="I1383" s="23" t="str">
        <f t="shared" si="262"/>
        <v/>
      </c>
      <c r="J1383" s="62"/>
      <c r="K1383" s="64"/>
      <c r="L1383" s="64"/>
      <c r="M1383" s="62"/>
      <c r="N1383" s="23" t="str">
        <f>IFERROR(VLOOKUP($A1383,②利用者名簿!$A:$D,3,0),"")</f>
        <v/>
      </c>
      <c r="O1383" s="39" t="str">
        <f>IFERROR(2*①基本情報!$B$12*③入力シート!I1383,"")</f>
        <v/>
      </c>
      <c r="P1383" s="39" t="str">
        <f>IFERROR(N1383*③入力シート!I1383,"")</f>
        <v/>
      </c>
      <c r="Q1383" s="23" t="str">
        <f>IFERROR(VLOOKUP($A1383,②利用者名簿!$A:$D,4,0),"")</f>
        <v/>
      </c>
      <c r="S1383" s="96">
        <f t="shared" si="263"/>
        <v>1</v>
      </c>
      <c r="T1383" s="96" t="str">
        <f t="shared" si="257"/>
        <v/>
      </c>
      <c r="U1383" s="96">
        <f t="shared" si="258"/>
        <v>0</v>
      </c>
      <c r="V1383" s="96" t="str">
        <f t="shared" si="259"/>
        <v/>
      </c>
      <c r="W1383" s="97" t="str">
        <f t="shared" si="260"/>
        <v/>
      </c>
      <c r="X1383" s="96">
        <f t="shared" si="261"/>
        <v>0</v>
      </c>
      <c r="Y1383" s="96" t="str">
        <f t="shared" si="266"/>
        <v/>
      </c>
      <c r="Z1383" s="96" t="str">
        <f t="shared" si="264"/>
        <v>年0月</v>
      </c>
      <c r="AA1383" s="96"/>
      <c r="AB1383" s="96">
        <f t="shared" si="265"/>
        <v>0</v>
      </c>
      <c r="AC1383" s="96"/>
      <c r="AD1383" s="96"/>
    </row>
    <row r="1384" spans="1:30" ht="18.75" customHeight="1">
      <c r="A1384" s="62"/>
      <c r="B1384" s="23" t="str">
        <f>IFERROR(VLOOKUP($A1384,②利用者名簿!$A:$D,2,0),"")</f>
        <v/>
      </c>
      <c r="C1384" s="108" t="str">
        <f>IF(D1384=0,"",IF(D1384&gt;3,①基本情報!$B$5,①基本情報!$B$5+1))</f>
        <v/>
      </c>
      <c r="D1384" s="65"/>
      <c r="E1384" s="65"/>
      <c r="F1384" s="35" t="str">
        <f t="shared" si="256"/>
        <v>//</v>
      </c>
      <c r="G1384" s="62"/>
      <c r="H1384" s="62"/>
      <c r="I1384" s="23" t="str">
        <f t="shared" si="262"/>
        <v/>
      </c>
      <c r="J1384" s="62"/>
      <c r="K1384" s="64"/>
      <c r="L1384" s="64"/>
      <c r="M1384" s="62"/>
      <c r="N1384" s="23" t="str">
        <f>IFERROR(VLOOKUP($A1384,②利用者名簿!$A:$D,3,0),"")</f>
        <v/>
      </c>
      <c r="O1384" s="39" t="str">
        <f>IFERROR(2*①基本情報!$B$12*③入力シート!I1384,"")</f>
        <v/>
      </c>
      <c r="P1384" s="39" t="str">
        <f>IFERROR(N1384*③入力シート!I1384,"")</f>
        <v/>
      </c>
      <c r="Q1384" s="23" t="str">
        <f>IFERROR(VLOOKUP($A1384,②利用者名簿!$A:$D,4,0),"")</f>
        <v/>
      </c>
      <c r="S1384" s="96">
        <f t="shared" si="263"/>
        <v>1</v>
      </c>
      <c r="T1384" s="96" t="str">
        <f t="shared" si="257"/>
        <v/>
      </c>
      <c r="U1384" s="96">
        <f t="shared" si="258"/>
        <v>0</v>
      </c>
      <c r="V1384" s="96" t="str">
        <f t="shared" si="259"/>
        <v/>
      </c>
      <c r="W1384" s="97" t="str">
        <f t="shared" si="260"/>
        <v/>
      </c>
      <c r="X1384" s="96">
        <f t="shared" si="261"/>
        <v>0</v>
      </c>
      <c r="Y1384" s="96" t="str">
        <f t="shared" si="266"/>
        <v/>
      </c>
      <c r="Z1384" s="96" t="str">
        <f t="shared" si="264"/>
        <v>年0月</v>
      </c>
      <c r="AA1384" s="96"/>
      <c r="AB1384" s="96">
        <f t="shared" si="265"/>
        <v>0</v>
      </c>
      <c r="AC1384" s="96"/>
      <c r="AD1384" s="96"/>
    </row>
    <row r="1385" spans="1:30" ht="18.75" customHeight="1">
      <c r="A1385" s="62"/>
      <c r="B1385" s="23" t="str">
        <f>IFERROR(VLOOKUP($A1385,②利用者名簿!$A:$D,2,0),"")</f>
        <v/>
      </c>
      <c r="C1385" s="108" t="str">
        <f>IF(D1385=0,"",IF(D1385&gt;3,①基本情報!$B$5,①基本情報!$B$5+1))</f>
        <v/>
      </c>
      <c r="D1385" s="65"/>
      <c r="E1385" s="65"/>
      <c r="F1385" s="35" t="str">
        <f t="shared" ref="F1385:F1448" si="267">TEXT(CONCATENATE(C1385,"/",D1385,"/",E1385),"aaa")</f>
        <v>//</v>
      </c>
      <c r="G1385" s="62"/>
      <c r="H1385" s="62"/>
      <c r="I1385" s="23" t="str">
        <f t="shared" si="262"/>
        <v/>
      </c>
      <c r="J1385" s="62"/>
      <c r="K1385" s="64"/>
      <c r="L1385" s="64"/>
      <c r="M1385" s="62"/>
      <c r="N1385" s="23" t="str">
        <f>IFERROR(VLOOKUP($A1385,②利用者名簿!$A:$D,3,0),"")</f>
        <v/>
      </c>
      <c r="O1385" s="39" t="str">
        <f>IFERROR(2*①基本情報!$B$12*③入力シート!I1385,"")</f>
        <v/>
      </c>
      <c r="P1385" s="39" t="str">
        <f>IFERROR(N1385*③入力シート!I1385,"")</f>
        <v/>
      </c>
      <c r="Q1385" s="23" t="str">
        <f>IFERROR(VLOOKUP($A1385,②利用者名簿!$A:$D,4,0),"")</f>
        <v/>
      </c>
      <c r="S1385" s="96">
        <f t="shared" si="263"/>
        <v>1</v>
      </c>
      <c r="T1385" s="96" t="str">
        <f t="shared" si="257"/>
        <v/>
      </c>
      <c r="U1385" s="96">
        <f t="shared" si="258"/>
        <v>0</v>
      </c>
      <c r="V1385" s="96" t="str">
        <f t="shared" si="259"/>
        <v/>
      </c>
      <c r="W1385" s="97" t="str">
        <f t="shared" si="260"/>
        <v/>
      </c>
      <c r="X1385" s="96">
        <f t="shared" si="261"/>
        <v>0</v>
      </c>
      <c r="Y1385" s="96" t="str">
        <f t="shared" si="266"/>
        <v/>
      </c>
      <c r="Z1385" s="96" t="str">
        <f t="shared" si="264"/>
        <v>年0月</v>
      </c>
      <c r="AA1385" s="96"/>
      <c r="AB1385" s="96">
        <f t="shared" si="265"/>
        <v>0</v>
      </c>
      <c r="AC1385" s="96"/>
      <c r="AD1385" s="96"/>
    </row>
    <row r="1386" spans="1:30" ht="18.75" customHeight="1">
      <c r="A1386" s="62"/>
      <c r="B1386" s="23" t="str">
        <f>IFERROR(VLOOKUP($A1386,②利用者名簿!$A:$D,2,0),"")</f>
        <v/>
      </c>
      <c r="C1386" s="108" t="str">
        <f>IF(D1386=0,"",IF(D1386&gt;3,①基本情報!$B$5,①基本情報!$B$5+1))</f>
        <v/>
      </c>
      <c r="D1386" s="65"/>
      <c r="E1386" s="65"/>
      <c r="F1386" s="35" t="str">
        <f t="shared" si="267"/>
        <v>//</v>
      </c>
      <c r="G1386" s="62"/>
      <c r="H1386" s="62"/>
      <c r="I1386" s="23" t="str">
        <f t="shared" si="262"/>
        <v/>
      </c>
      <c r="J1386" s="62"/>
      <c r="K1386" s="64"/>
      <c r="L1386" s="64"/>
      <c r="M1386" s="62"/>
      <c r="N1386" s="23" t="str">
        <f>IFERROR(VLOOKUP($A1386,②利用者名簿!$A:$D,3,0),"")</f>
        <v/>
      </c>
      <c r="O1386" s="39" t="str">
        <f>IFERROR(2*①基本情報!$B$12*③入力シート!I1386,"")</f>
        <v/>
      </c>
      <c r="P1386" s="39" t="str">
        <f>IFERROR(N1386*③入力シート!I1386,"")</f>
        <v/>
      </c>
      <c r="Q1386" s="23" t="str">
        <f>IFERROR(VLOOKUP($A1386,②利用者名簿!$A:$D,4,0),"")</f>
        <v/>
      </c>
      <c r="S1386" s="96">
        <f t="shared" si="263"/>
        <v>1</v>
      </c>
      <c r="T1386" s="96" t="str">
        <f t="shared" si="257"/>
        <v/>
      </c>
      <c r="U1386" s="96">
        <f t="shared" si="258"/>
        <v>0</v>
      </c>
      <c r="V1386" s="96" t="str">
        <f t="shared" si="259"/>
        <v/>
      </c>
      <c r="W1386" s="97" t="str">
        <f t="shared" si="260"/>
        <v/>
      </c>
      <c r="X1386" s="96">
        <f t="shared" si="261"/>
        <v>0</v>
      </c>
      <c r="Y1386" s="96" t="str">
        <f t="shared" si="266"/>
        <v/>
      </c>
      <c r="Z1386" s="96" t="str">
        <f t="shared" si="264"/>
        <v>年0月</v>
      </c>
      <c r="AA1386" s="96"/>
      <c r="AB1386" s="96">
        <f t="shared" si="265"/>
        <v>0</v>
      </c>
      <c r="AC1386" s="96"/>
      <c r="AD1386" s="96"/>
    </row>
    <row r="1387" spans="1:30" ht="18.75" customHeight="1">
      <c r="A1387" s="62"/>
      <c r="B1387" s="23" t="str">
        <f>IFERROR(VLOOKUP($A1387,②利用者名簿!$A:$D,2,0),"")</f>
        <v/>
      </c>
      <c r="C1387" s="108" t="str">
        <f>IF(D1387=0,"",IF(D1387&gt;3,①基本情報!$B$5,①基本情報!$B$5+1))</f>
        <v/>
      </c>
      <c r="D1387" s="65"/>
      <c r="E1387" s="65"/>
      <c r="F1387" s="35" t="str">
        <f t="shared" si="267"/>
        <v>//</v>
      </c>
      <c r="G1387" s="62"/>
      <c r="H1387" s="62"/>
      <c r="I1387" s="23" t="str">
        <f t="shared" si="262"/>
        <v/>
      </c>
      <c r="J1387" s="62"/>
      <c r="K1387" s="64"/>
      <c r="L1387" s="64"/>
      <c r="M1387" s="62"/>
      <c r="N1387" s="23" t="str">
        <f>IFERROR(VLOOKUP($A1387,②利用者名簿!$A:$D,3,0),"")</f>
        <v/>
      </c>
      <c r="O1387" s="39" t="str">
        <f>IFERROR(2*①基本情報!$B$12*③入力シート!I1387,"")</f>
        <v/>
      </c>
      <c r="P1387" s="39" t="str">
        <f>IFERROR(N1387*③入力シート!I1387,"")</f>
        <v/>
      </c>
      <c r="Q1387" s="23" t="str">
        <f>IFERROR(VLOOKUP($A1387,②利用者名簿!$A:$D,4,0),"")</f>
        <v/>
      </c>
      <c r="S1387" s="96">
        <f t="shared" si="263"/>
        <v>1</v>
      </c>
      <c r="T1387" s="96" t="str">
        <f t="shared" si="257"/>
        <v/>
      </c>
      <c r="U1387" s="96">
        <f t="shared" si="258"/>
        <v>0</v>
      </c>
      <c r="V1387" s="96" t="str">
        <f t="shared" si="259"/>
        <v/>
      </c>
      <c r="W1387" s="97" t="str">
        <f t="shared" si="260"/>
        <v/>
      </c>
      <c r="X1387" s="96">
        <f t="shared" si="261"/>
        <v>0</v>
      </c>
      <c r="Y1387" s="96" t="str">
        <f t="shared" si="266"/>
        <v/>
      </c>
      <c r="Z1387" s="96" t="str">
        <f t="shared" si="264"/>
        <v>年0月</v>
      </c>
      <c r="AA1387" s="96"/>
      <c r="AB1387" s="96">
        <f t="shared" si="265"/>
        <v>0</v>
      </c>
      <c r="AC1387" s="96"/>
      <c r="AD1387" s="96"/>
    </row>
    <row r="1388" spans="1:30" ht="18.75" customHeight="1">
      <c r="A1388" s="62"/>
      <c r="B1388" s="23" t="str">
        <f>IFERROR(VLOOKUP($A1388,②利用者名簿!$A:$D,2,0),"")</f>
        <v/>
      </c>
      <c r="C1388" s="108" t="str">
        <f>IF(D1388=0,"",IF(D1388&gt;3,①基本情報!$B$5,①基本情報!$B$5+1))</f>
        <v/>
      </c>
      <c r="D1388" s="65"/>
      <c r="E1388" s="65"/>
      <c r="F1388" s="35" t="str">
        <f t="shared" si="267"/>
        <v>//</v>
      </c>
      <c r="G1388" s="62"/>
      <c r="H1388" s="62"/>
      <c r="I1388" s="23" t="str">
        <f t="shared" si="262"/>
        <v/>
      </c>
      <c r="J1388" s="62"/>
      <c r="K1388" s="64"/>
      <c r="L1388" s="64"/>
      <c r="M1388" s="62"/>
      <c r="N1388" s="23" t="str">
        <f>IFERROR(VLOOKUP($A1388,②利用者名簿!$A:$D,3,0),"")</f>
        <v/>
      </c>
      <c r="O1388" s="39" t="str">
        <f>IFERROR(2*①基本情報!$B$12*③入力シート!I1388,"")</f>
        <v/>
      </c>
      <c r="P1388" s="39" t="str">
        <f>IFERROR(N1388*③入力シート!I1388,"")</f>
        <v/>
      </c>
      <c r="Q1388" s="23" t="str">
        <f>IFERROR(VLOOKUP($A1388,②利用者名簿!$A:$D,4,0),"")</f>
        <v/>
      </c>
      <c r="S1388" s="96">
        <f t="shared" si="263"/>
        <v>1</v>
      </c>
      <c r="T1388" s="96" t="str">
        <f t="shared" si="257"/>
        <v/>
      </c>
      <c r="U1388" s="96">
        <f t="shared" si="258"/>
        <v>0</v>
      </c>
      <c r="V1388" s="96" t="str">
        <f t="shared" si="259"/>
        <v/>
      </c>
      <c r="W1388" s="97" t="str">
        <f t="shared" si="260"/>
        <v/>
      </c>
      <c r="X1388" s="96">
        <f t="shared" si="261"/>
        <v>0</v>
      </c>
      <c r="Y1388" s="96" t="str">
        <f t="shared" si="266"/>
        <v/>
      </c>
      <c r="Z1388" s="96" t="str">
        <f t="shared" si="264"/>
        <v>年0月</v>
      </c>
      <c r="AA1388" s="96"/>
      <c r="AB1388" s="96">
        <f t="shared" si="265"/>
        <v>0</v>
      </c>
      <c r="AC1388" s="96"/>
      <c r="AD1388" s="96"/>
    </row>
    <row r="1389" spans="1:30" ht="18.75" customHeight="1">
      <c r="A1389" s="62"/>
      <c r="B1389" s="23" t="str">
        <f>IFERROR(VLOOKUP($A1389,②利用者名簿!$A:$D,2,0),"")</f>
        <v/>
      </c>
      <c r="C1389" s="108" t="str">
        <f>IF(D1389=0,"",IF(D1389&gt;3,①基本情報!$B$5,①基本情報!$B$5+1))</f>
        <v/>
      </c>
      <c r="D1389" s="65"/>
      <c r="E1389" s="65"/>
      <c r="F1389" s="35" t="str">
        <f t="shared" si="267"/>
        <v>//</v>
      </c>
      <c r="G1389" s="62"/>
      <c r="H1389" s="62"/>
      <c r="I1389" s="23" t="str">
        <f t="shared" si="262"/>
        <v/>
      </c>
      <c r="J1389" s="62"/>
      <c r="K1389" s="64"/>
      <c r="L1389" s="64"/>
      <c r="M1389" s="62"/>
      <c r="N1389" s="23" t="str">
        <f>IFERROR(VLOOKUP($A1389,②利用者名簿!$A:$D,3,0),"")</f>
        <v/>
      </c>
      <c r="O1389" s="39" t="str">
        <f>IFERROR(2*①基本情報!$B$12*③入力シート!I1389,"")</f>
        <v/>
      </c>
      <c r="P1389" s="39" t="str">
        <f>IFERROR(N1389*③入力シート!I1389,"")</f>
        <v/>
      </c>
      <c r="Q1389" s="23" t="str">
        <f>IFERROR(VLOOKUP($A1389,②利用者名簿!$A:$D,4,0),"")</f>
        <v/>
      </c>
      <c r="S1389" s="96">
        <f t="shared" si="263"/>
        <v>1</v>
      </c>
      <c r="T1389" s="96" t="str">
        <f t="shared" si="257"/>
        <v/>
      </c>
      <c r="U1389" s="96">
        <f t="shared" si="258"/>
        <v>0</v>
      </c>
      <c r="V1389" s="96" t="str">
        <f t="shared" si="259"/>
        <v/>
      </c>
      <c r="W1389" s="97" t="str">
        <f t="shared" si="260"/>
        <v/>
      </c>
      <c r="X1389" s="96">
        <f t="shared" si="261"/>
        <v>0</v>
      </c>
      <c r="Y1389" s="96" t="str">
        <f t="shared" si="266"/>
        <v/>
      </c>
      <c r="Z1389" s="96" t="str">
        <f t="shared" si="264"/>
        <v>年0月</v>
      </c>
      <c r="AA1389" s="96"/>
      <c r="AB1389" s="96">
        <f t="shared" si="265"/>
        <v>0</v>
      </c>
      <c r="AC1389" s="96"/>
      <c r="AD1389" s="96"/>
    </row>
    <row r="1390" spans="1:30" ht="18.75" customHeight="1">
      <c r="A1390" s="62"/>
      <c r="B1390" s="23" t="str">
        <f>IFERROR(VLOOKUP($A1390,②利用者名簿!$A:$D,2,0),"")</f>
        <v/>
      </c>
      <c r="C1390" s="108" t="str">
        <f>IF(D1390=0,"",IF(D1390&gt;3,①基本情報!$B$5,①基本情報!$B$5+1))</f>
        <v/>
      </c>
      <c r="D1390" s="65"/>
      <c r="E1390" s="65"/>
      <c r="F1390" s="35" t="str">
        <f t="shared" si="267"/>
        <v>//</v>
      </c>
      <c r="G1390" s="62"/>
      <c r="H1390" s="62"/>
      <c r="I1390" s="23" t="str">
        <f t="shared" si="262"/>
        <v/>
      </c>
      <c r="J1390" s="62"/>
      <c r="K1390" s="64"/>
      <c r="L1390" s="64"/>
      <c r="M1390" s="62"/>
      <c r="N1390" s="23" t="str">
        <f>IFERROR(VLOOKUP($A1390,②利用者名簿!$A:$D,3,0),"")</f>
        <v/>
      </c>
      <c r="O1390" s="39" t="str">
        <f>IFERROR(2*①基本情報!$B$12*③入力シート!I1390,"")</f>
        <v/>
      </c>
      <c r="P1390" s="39" t="str">
        <f>IFERROR(N1390*③入力シート!I1390,"")</f>
        <v/>
      </c>
      <c r="Q1390" s="23" t="str">
        <f>IFERROR(VLOOKUP($A1390,②利用者名簿!$A:$D,4,0),"")</f>
        <v/>
      </c>
      <c r="S1390" s="96">
        <f t="shared" si="263"/>
        <v>1</v>
      </c>
      <c r="T1390" s="96" t="str">
        <f t="shared" si="257"/>
        <v/>
      </c>
      <c r="U1390" s="96">
        <f t="shared" si="258"/>
        <v>0</v>
      </c>
      <c r="V1390" s="96" t="str">
        <f t="shared" si="259"/>
        <v/>
      </c>
      <c r="W1390" s="97" t="str">
        <f t="shared" si="260"/>
        <v/>
      </c>
      <c r="X1390" s="96">
        <f t="shared" si="261"/>
        <v>0</v>
      </c>
      <c r="Y1390" s="96" t="str">
        <f t="shared" si="266"/>
        <v/>
      </c>
      <c r="Z1390" s="96" t="str">
        <f t="shared" si="264"/>
        <v>年0月</v>
      </c>
      <c r="AA1390" s="96"/>
      <c r="AB1390" s="96">
        <f t="shared" si="265"/>
        <v>0</v>
      </c>
      <c r="AC1390" s="96"/>
      <c r="AD1390" s="96"/>
    </row>
    <row r="1391" spans="1:30" ht="18.75" customHeight="1">
      <c r="A1391" s="62"/>
      <c r="B1391" s="23" t="str">
        <f>IFERROR(VLOOKUP($A1391,②利用者名簿!$A:$D,2,0),"")</f>
        <v/>
      </c>
      <c r="C1391" s="108" t="str">
        <f>IF(D1391=0,"",IF(D1391&gt;3,①基本情報!$B$5,①基本情報!$B$5+1))</f>
        <v/>
      </c>
      <c r="D1391" s="65"/>
      <c r="E1391" s="65"/>
      <c r="F1391" s="35" t="str">
        <f t="shared" si="267"/>
        <v>//</v>
      </c>
      <c r="G1391" s="62"/>
      <c r="H1391" s="62"/>
      <c r="I1391" s="23" t="str">
        <f t="shared" si="262"/>
        <v/>
      </c>
      <c r="J1391" s="62"/>
      <c r="K1391" s="64"/>
      <c r="L1391" s="64"/>
      <c r="M1391" s="62"/>
      <c r="N1391" s="23" t="str">
        <f>IFERROR(VLOOKUP($A1391,②利用者名簿!$A:$D,3,0),"")</f>
        <v/>
      </c>
      <c r="O1391" s="39" t="str">
        <f>IFERROR(2*①基本情報!$B$12*③入力シート!I1391,"")</f>
        <v/>
      </c>
      <c r="P1391" s="39" t="str">
        <f>IFERROR(N1391*③入力シート!I1391,"")</f>
        <v/>
      </c>
      <c r="Q1391" s="23" t="str">
        <f>IFERROR(VLOOKUP($A1391,②利用者名簿!$A:$D,4,0),"")</f>
        <v/>
      </c>
      <c r="S1391" s="96">
        <f t="shared" si="263"/>
        <v>1</v>
      </c>
      <c r="T1391" s="96" t="str">
        <f t="shared" si="257"/>
        <v/>
      </c>
      <c r="U1391" s="96">
        <f t="shared" si="258"/>
        <v>0</v>
      </c>
      <c r="V1391" s="96" t="str">
        <f t="shared" si="259"/>
        <v/>
      </c>
      <c r="W1391" s="97" t="str">
        <f t="shared" si="260"/>
        <v/>
      </c>
      <c r="X1391" s="96">
        <f t="shared" si="261"/>
        <v>0</v>
      </c>
      <c r="Y1391" s="96" t="str">
        <f t="shared" si="266"/>
        <v/>
      </c>
      <c r="Z1391" s="96" t="str">
        <f t="shared" si="264"/>
        <v>年0月</v>
      </c>
      <c r="AA1391" s="96"/>
      <c r="AB1391" s="96">
        <f t="shared" si="265"/>
        <v>0</v>
      </c>
      <c r="AC1391" s="96"/>
      <c r="AD1391" s="96"/>
    </row>
    <row r="1392" spans="1:30" ht="18.75" customHeight="1">
      <c r="A1392" s="62"/>
      <c r="B1392" s="23" t="str">
        <f>IFERROR(VLOOKUP($A1392,②利用者名簿!$A:$D,2,0),"")</f>
        <v/>
      </c>
      <c r="C1392" s="108" t="str">
        <f>IF(D1392=0,"",IF(D1392&gt;3,①基本情報!$B$5,①基本情報!$B$5+1))</f>
        <v/>
      </c>
      <c r="D1392" s="65"/>
      <c r="E1392" s="65"/>
      <c r="F1392" s="35" t="str">
        <f t="shared" si="267"/>
        <v>//</v>
      </c>
      <c r="G1392" s="62"/>
      <c r="H1392" s="62"/>
      <c r="I1392" s="23" t="str">
        <f t="shared" si="262"/>
        <v/>
      </c>
      <c r="J1392" s="62"/>
      <c r="K1392" s="64"/>
      <c r="L1392" s="64"/>
      <c r="M1392" s="62"/>
      <c r="N1392" s="23" t="str">
        <f>IFERROR(VLOOKUP($A1392,②利用者名簿!$A:$D,3,0),"")</f>
        <v/>
      </c>
      <c r="O1392" s="39" t="str">
        <f>IFERROR(2*①基本情報!$B$12*③入力シート!I1392,"")</f>
        <v/>
      </c>
      <c r="P1392" s="39" t="str">
        <f>IFERROR(N1392*③入力シート!I1392,"")</f>
        <v/>
      </c>
      <c r="Q1392" s="23" t="str">
        <f>IFERROR(VLOOKUP($A1392,②利用者名簿!$A:$D,4,0),"")</f>
        <v/>
      </c>
      <c r="S1392" s="96">
        <f t="shared" si="263"/>
        <v>1</v>
      </c>
      <c r="T1392" s="96" t="str">
        <f t="shared" si="257"/>
        <v/>
      </c>
      <c r="U1392" s="96">
        <f t="shared" si="258"/>
        <v>0</v>
      </c>
      <c r="V1392" s="96" t="str">
        <f t="shared" si="259"/>
        <v/>
      </c>
      <c r="W1392" s="97" t="str">
        <f t="shared" si="260"/>
        <v/>
      </c>
      <c r="X1392" s="96">
        <f t="shared" si="261"/>
        <v>0</v>
      </c>
      <c r="Y1392" s="96" t="str">
        <f t="shared" si="266"/>
        <v/>
      </c>
      <c r="Z1392" s="96" t="str">
        <f t="shared" si="264"/>
        <v>年0月</v>
      </c>
      <c r="AA1392" s="96"/>
      <c r="AB1392" s="96">
        <f t="shared" si="265"/>
        <v>0</v>
      </c>
      <c r="AC1392" s="96"/>
      <c r="AD1392" s="96"/>
    </row>
    <row r="1393" spans="1:30" ht="18.75" customHeight="1">
      <c r="A1393" s="62"/>
      <c r="B1393" s="23" t="str">
        <f>IFERROR(VLOOKUP($A1393,②利用者名簿!$A:$D,2,0),"")</f>
        <v/>
      </c>
      <c r="C1393" s="108" t="str">
        <f>IF(D1393=0,"",IF(D1393&gt;3,①基本情報!$B$5,①基本情報!$B$5+1))</f>
        <v/>
      </c>
      <c r="D1393" s="65"/>
      <c r="E1393" s="65"/>
      <c r="F1393" s="35" t="str">
        <f t="shared" si="267"/>
        <v>//</v>
      </c>
      <c r="G1393" s="62"/>
      <c r="H1393" s="62"/>
      <c r="I1393" s="23" t="str">
        <f t="shared" si="262"/>
        <v/>
      </c>
      <c r="J1393" s="62"/>
      <c r="K1393" s="64"/>
      <c r="L1393" s="64"/>
      <c r="M1393" s="62"/>
      <c r="N1393" s="23" t="str">
        <f>IFERROR(VLOOKUP($A1393,②利用者名簿!$A:$D,3,0),"")</f>
        <v/>
      </c>
      <c r="O1393" s="39" t="str">
        <f>IFERROR(2*①基本情報!$B$12*③入力シート!I1393,"")</f>
        <v/>
      </c>
      <c r="P1393" s="39" t="str">
        <f>IFERROR(N1393*③入力シート!I1393,"")</f>
        <v/>
      </c>
      <c r="Q1393" s="23" t="str">
        <f>IFERROR(VLOOKUP($A1393,②利用者名簿!$A:$D,4,0),"")</f>
        <v/>
      </c>
      <c r="S1393" s="96">
        <f t="shared" si="263"/>
        <v>1</v>
      </c>
      <c r="T1393" s="96" t="str">
        <f t="shared" si="257"/>
        <v/>
      </c>
      <c r="U1393" s="96">
        <f t="shared" si="258"/>
        <v>0</v>
      </c>
      <c r="V1393" s="96" t="str">
        <f t="shared" si="259"/>
        <v/>
      </c>
      <c r="W1393" s="97" t="str">
        <f t="shared" si="260"/>
        <v/>
      </c>
      <c r="X1393" s="96">
        <f t="shared" si="261"/>
        <v>0</v>
      </c>
      <c r="Y1393" s="96" t="str">
        <f t="shared" si="266"/>
        <v/>
      </c>
      <c r="Z1393" s="96" t="str">
        <f t="shared" si="264"/>
        <v>年0月</v>
      </c>
      <c r="AA1393" s="96"/>
      <c r="AB1393" s="96">
        <f t="shared" si="265"/>
        <v>0</v>
      </c>
      <c r="AC1393" s="96"/>
      <c r="AD1393" s="96"/>
    </row>
    <row r="1394" spans="1:30" ht="18.75" customHeight="1">
      <c r="A1394" s="62"/>
      <c r="B1394" s="23" t="str">
        <f>IFERROR(VLOOKUP($A1394,②利用者名簿!$A:$D,2,0),"")</f>
        <v/>
      </c>
      <c r="C1394" s="108" t="str">
        <f>IF(D1394=0,"",IF(D1394&gt;3,①基本情報!$B$5,①基本情報!$B$5+1))</f>
        <v/>
      </c>
      <c r="D1394" s="65"/>
      <c r="E1394" s="65"/>
      <c r="F1394" s="35" t="str">
        <f t="shared" si="267"/>
        <v>//</v>
      </c>
      <c r="G1394" s="62"/>
      <c r="H1394" s="62"/>
      <c r="I1394" s="23" t="str">
        <f t="shared" si="262"/>
        <v/>
      </c>
      <c r="J1394" s="62"/>
      <c r="K1394" s="64"/>
      <c r="L1394" s="64"/>
      <c r="M1394" s="62"/>
      <c r="N1394" s="23" t="str">
        <f>IFERROR(VLOOKUP($A1394,②利用者名簿!$A:$D,3,0),"")</f>
        <v/>
      </c>
      <c r="O1394" s="39" t="str">
        <f>IFERROR(2*①基本情報!$B$12*③入力シート!I1394,"")</f>
        <v/>
      </c>
      <c r="P1394" s="39" t="str">
        <f>IFERROR(N1394*③入力シート!I1394,"")</f>
        <v/>
      </c>
      <c r="Q1394" s="23" t="str">
        <f>IFERROR(VLOOKUP($A1394,②利用者名簿!$A:$D,4,0),"")</f>
        <v/>
      </c>
      <c r="S1394" s="96">
        <f t="shared" si="263"/>
        <v>1</v>
      </c>
      <c r="T1394" s="96" t="str">
        <f t="shared" si="257"/>
        <v/>
      </c>
      <c r="U1394" s="96">
        <f t="shared" si="258"/>
        <v>0</v>
      </c>
      <c r="V1394" s="96" t="str">
        <f t="shared" si="259"/>
        <v/>
      </c>
      <c r="W1394" s="97" t="str">
        <f t="shared" si="260"/>
        <v/>
      </c>
      <c r="X1394" s="96">
        <f t="shared" si="261"/>
        <v>0</v>
      </c>
      <c r="Y1394" s="96" t="str">
        <f t="shared" si="266"/>
        <v/>
      </c>
      <c r="Z1394" s="96" t="str">
        <f t="shared" si="264"/>
        <v>年0月</v>
      </c>
      <c r="AA1394" s="96"/>
      <c r="AB1394" s="96">
        <f t="shared" si="265"/>
        <v>0</v>
      </c>
      <c r="AC1394" s="96"/>
      <c r="AD1394" s="96"/>
    </row>
    <row r="1395" spans="1:30" ht="18.75" customHeight="1">
      <c r="A1395" s="62"/>
      <c r="B1395" s="23" t="str">
        <f>IFERROR(VLOOKUP($A1395,②利用者名簿!$A:$D,2,0),"")</f>
        <v/>
      </c>
      <c r="C1395" s="108" t="str">
        <f>IF(D1395=0,"",IF(D1395&gt;3,①基本情報!$B$5,①基本情報!$B$5+1))</f>
        <v/>
      </c>
      <c r="D1395" s="65"/>
      <c r="E1395" s="65"/>
      <c r="F1395" s="35" t="str">
        <f t="shared" si="267"/>
        <v>//</v>
      </c>
      <c r="G1395" s="62"/>
      <c r="H1395" s="62"/>
      <c r="I1395" s="23" t="str">
        <f t="shared" si="262"/>
        <v/>
      </c>
      <c r="J1395" s="62"/>
      <c r="K1395" s="64"/>
      <c r="L1395" s="64"/>
      <c r="M1395" s="62"/>
      <c r="N1395" s="23" t="str">
        <f>IFERROR(VLOOKUP($A1395,②利用者名簿!$A:$D,3,0),"")</f>
        <v/>
      </c>
      <c r="O1395" s="39" t="str">
        <f>IFERROR(2*①基本情報!$B$12*③入力シート!I1395,"")</f>
        <v/>
      </c>
      <c r="P1395" s="39" t="str">
        <f>IFERROR(N1395*③入力シート!I1395,"")</f>
        <v/>
      </c>
      <c r="Q1395" s="23" t="str">
        <f>IFERROR(VLOOKUP($A1395,②利用者名簿!$A:$D,4,0),"")</f>
        <v/>
      </c>
      <c r="S1395" s="96">
        <f t="shared" si="263"/>
        <v>1</v>
      </c>
      <c r="T1395" s="96" t="str">
        <f t="shared" si="257"/>
        <v/>
      </c>
      <c r="U1395" s="96">
        <f t="shared" si="258"/>
        <v>0</v>
      </c>
      <c r="V1395" s="96" t="str">
        <f t="shared" si="259"/>
        <v/>
      </c>
      <c r="W1395" s="97" t="str">
        <f t="shared" si="260"/>
        <v/>
      </c>
      <c r="X1395" s="96">
        <f t="shared" si="261"/>
        <v>0</v>
      </c>
      <c r="Y1395" s="96" t="str">
        <f t="shared" si="266"/>
        <v/>
      </c>
      <c r="Z1395" s="96" t="str">
        <f t="shared" si="264"/>
        <v>年0月</v>
      </c>
      <c r="AA1395" s="96"/>
      <c r="AB1395" s="96">
        <f t="shared" si="265"/>
        <v>0</v>
      </c>
      <c r="AC1395" s="96"/>
      <c r="AD1395" s="96"/>
    </row>
    <row r="1396" spans="1:30" ht="18.75" customHeight="1">
      <c r="A1396" s="62"/>
      <c r="B1396" s="23" t="str">
        <f>IFERROR(VLOOKUP($A1396,②利用者名簿!$A:$D,2,0),"")</f>
        <v/>
      </c>
      <c r="C1396" s="108" t="str">
        <f>IF(D1396=0,"",IF(D1396&gt;3,①基本情報!$B$5,①基本情報!$B$5+1))</f>
        <v/>
      </c>
      <c r="D1396" s="65"/>
      <c r="E1396" s="65"/>
      <c r="F1396" s="35" t="str">
        <f t="shared" si="267"/>
        <v>//</v>
      </c>
      <c r="G1396" s="62"/>
      <c r="H1396" s="62"/>
      <c r="I1396" s="23" t="str">
        <f t="shared" si="262"/>
        <v/>
      </c>
      <c r="J1396" s="62"/>
      <c r="K1396" s="64"/>
      <c r="L1396" s="64"/>
      <c r="M1396" s="62"/>
      <c r="N1396" s="23" t="str">
        <f>IFERROR(VLOOKUP($A1396,②利用者名簿!$A:$D,3,0),"")</f>
        <v/>
      </c>
      <c r="O1396" s="39" t="str">
        <f>IFERROR(2*①基本情報!$B$12*③入力シート!I1396,"")</f>
        <v/>
      </c>
      <c r="P1396" s="39" t="str">
        <f>IFERROR(N1396*③入力シート!I1396,"")</f>
        <v/>
      </c>
      <c r="Q1396" s="23" t="str">
        <f>IFERROR(VLOOKUP($A1396,②利用者名簿!$A:$D,4,0),"")</f>
        <v/>
      </c>
      <c r="S1396" s="96">
        <f t="shared" si="263"/>
        <v>1</v>
      </c>
      <c r="T1396" s="96" t="str">
        <f t="shared" si="257"/>
        <v/>
      </c>
      <c r="U1396" s="96">
        <f t="shared" si="258"/>
        <v>0</v>
      </c>
      <c r="V1396" s="96" t="str">
        <f t="shared" si="259"/>
        <v/>
      </c>
      <c r="W1396" s="97" t="str">
        <f t="shared" si="260"/>
        <v/>
      </c>
      <c r="X1396" s="96">
        <f t="shared" si="261"/>
        <v>0</v>
      </c>
      <c r="Y1396" s="96" t="str">
        <f t="shared" si="266"/>
        <v/>
      </c>
      <c r="Z1396" s="96" t="str">
        <f t="shared" si="264"/>
        <v>年0月</v>
      </c>
      <c r="AA1396" s="96"/>
      <c r="AB1396" s="96">
        <f t="shared" si="265"/>
        <v>0</v>
      </c>
      <c r="AC1396" s="96"/>
      <c r="AD1396" s="96"/>
    </row>
    <row r="1397" spans="1:30" ht="18.75" customHeight="1">
      <c r="A1397" s="62"/>
      <c r="B1397" s="23" t="str">
        <f>IFERROR(VLOOKUP($A1397,②利用者名簿!$A:$D,2,0),"")</f>
        <v/>
      </c>
      <c r="C1397" s="108" t="str">
        <f>IF(D1397=0,"",IF(D1397&gt;3,①基本情報!$B$5,①基本情報!$B$5+1))</f>
        <v/>
      </c>
      <c r="D1397" s="65"/>
      <c r="E1397" s="65"/>
      <c r="F1397" s="35" t="str">
        <f t="shared" si="267"/>
        <v>//</v>
      </c>
      <c r="G1397" s="62"/>
      <c r="H1397" s="62"/>
      <c r="I1397" s="23" t="str">
        <f t="shared" si="262"/>
        <v/>
      </c>
      <c r="J1397" s="62"/>
      <c r="K1397" s="64"/>
      <c r="L1397" s="64"/>
      <c r="M1397" s="62"/>
      <c r="N1397" s="23" t="str">
        <f>IFERROR(VLOOKUP($A1397,②利用者名簿!$A:$D,3,0),"")</f>
        <v/>
      </c>
      <c r="O1397" s="39" t="str">
        <f>IFERROR(2*①基本情報!$B$12*③入力シート!I1397,"")</f>
        <v/>
      </c>
      <c r="P1397" s="39" t="str">
        <f>IFERROR(N1397*③入力シート!I1397,"")</f>
        <v/>
      </c>
      <c r="Q1397" s="23" t="str">
        <f>IFERROR(VLOOKUP($A1397,②利用者名簿!$A:$D,4,0),"")</f>
        <v/>
      </c>
      <c r="S1397" s="96">
        <f t="shared" si="263"/>
        <v>1</v>
      </c>
      <c r="T1397" s="96" t="str">
        <f t="shared" si="257"/>
        <v/>
      </c>
      <c r="U1397" s="96">
        <f t="shared" si="258"/>
        <v>0</v>
      </c>
      <c r="V1397" s="96" t="str">
        <f t="shared" si="259"/>
        <v/>
      </c>
      <c r="W1397" s="97" t="str">
        <f t="shared" si="260"/>
        <v/>
      </c>
      <c r="X1397" s="96">
        <f t="shared" si="261"/>
        <v>0</v>
      </c>
      <c r="Y1397" s="96" t="str">
        <f t="shared" si="266"/>
        <v/>
      </c>
      <c r="Z1397" s="96" t="str">
        <f t="shared" si="264"/>
        <v>年0月</v>
      </c>
      <c r="AA1397" s="96"/>
      <c r="AB1397" s="96">
        <f t="shared" si="265"/>
        <v>0</v>
      </c>
      <c r="AC1397" s="96"/>
      <c r="AD1397" s="96"/>
    </row>
    <row r="1398" spans="1:30" ht="18.75" customHeight="1">
      <c r="A1398" s="62"/>
      <c r="B1398" s="23" t="str">
        <f>IFERROR(VLOOKUP($A1398,②利用者名簿!$A:$D,2,0),"")</f>
        <v/>
      </c>
      <c r="C1398" s="108" t="str">
        <f>IF(D1398=0,"",IF(D1398&gt;3,①基本情報!$B$5,①基本情報!$B$5+1))</f>
        <v/>
      </c>
      <c r="D1398" s="65"/>
      <c r="E1398" s="65"/>
      <c r="F1398" s="35" t="str">
        <f t="shared" si="267"/>
        <v>//</v>
      </c>
      <c r="G1398" s="62"/>
      <c r="H1398" s="62"/>
      <c r="I1398" s="23" t="str">
        <f t="shared" si="262"/>
        <v/>
      </c>
      <c r="J1398" s="62"/>
      <c r="K1398" s="64"/>
      <c r="L1398" s="64"/>
      <c r="M1398" s="62"/>
      <c r="N1398" s="23" t="str">
        <f>IFERROR(VLOOKUP($A1398,②利用者名簿!$A:$D,3,0),"")</f>
        <v/>
      </c>
      <c r="O1398" s="39" t="str">
        <f>IFERROR(2*①基本情報!$B$12*③入力シート!I1398,"")</f>
        <v/>
      </c>
      <c r="P1398" s="39" t="str">
        <f>IFERROR(N1398*③入力シート!I1398,"")</f>
        <v/>
      </c>
      <c r="Q1398" s="23" t="str">
        <f>IFERROR(VLOOKUP($A1398,②利用者名簿!$A:$D,4,0),"")</f>
        <v/>
      </c>
      <c r="S1398" s="96">
        <f t="shared" si="263"/>
        <v>1</v>
      </c>
      <c r="T1398" s="96" t="str">
        <f t="shared" si="257"/>
        <v/>
      </c>
      <c r="U1398" s="96">
        <f t="shared" si="258"/>
        <v>0</v>
      </c>
      <c r="V1398" s="96" t="str">
        <f t="shared" si="259"/>
        <v/>
      </c>
      <c r="W1398" s="97" t="str">
        <f t="shared" si="260"/>
        <v/>
      </c>
      <c r="X1398" s="96">
        <f t="shared" si="261"/>
        <v>0</v>
      </c>
      <c r="Y1398" s="96" t="str">
        <f t="shared" si="266"/>
        <v/>
      </c>
      <c r="Z1398" s="96" t="str">
        <f t="shared" si="264"/>
        <v>年0月</v>
      </c>
      <c r="AA1398" s="96"/>
      <c r="AB1398" s="96">
        <f t="shared" si="265"/>
        <v>0</v>
      </c>
      <c r="AC1398" s="96"/>
      <c r="AD1398" s="96"/>
    </row>
    <row r="1399" spans="1:30" ht="18.75" customHeight="1">
      <c r="A1399" s="62"/>
      <c r="B1399" s="23" t="str">
        <f>IFERROR(VLOOKUP($A1399,②利用者名簿!$A:$D,2,0),"")</f>
        <v/>
      </c>
      <c r="C1399" s="108" t="str">
        <f>IF(D1399=0,"",IF(D1399&gt;3,①基本情報!$B$5,①基本情報!$B$5+1))</f>
        <v/>
      </c>
      <c r="D1399" s="65"/>
      <c r="E1399" s="65"/>
      <c r="F1399" s="35" t="str">
        <f t="shared" si="267"/>
        <v>//</v>
      </c>
      <c r="G1399" s="62"/>
      <c r="H1399" s="62"/>
      <c r="I1399" s="23" t="str">
        <f t="shared" si="262"/>
        <v/>
      </c>
      <c r="J1399" s="62"/>
      <c r="K1399" s="64"/>
      <c r="L1399" s="64"/>
      <c r="M1399" s="62"/>
      <c r="N1399" s="23" t="str">
        <f>IFERROR(VLOOKUP($A1399,②利用者名簿!$A:$D,3,0),"")</f>
        <v/>
      </c>
      <c r="O1399" s="39" t="str">
        <f>IFERROR(2*①基本情報!$B$12*③入力シート!I1399,"")</f>
        <v/>
      </c>
      <c r="P1399" s="39" t="str">
        <f>IFERROR(N1399*③入力シート!I1399,"")</f>
        <v/>
      </c>
      <c r="Q1399" s="23" t="str">
        <f>IFERROR(VLOOKUP($A1399,②利用者名簿!$A:$D,4,0),"")</f>
        <v/>
      </c>
      <c r="S1399" s="96">
        <f t="shared" si="263"/>
        <v>1</v>
      </c>
      <c r="T1399" s="96" t="str">
        <f t="shared" si="257"/>
        <v/>
      </c>
      <c r="U1399" s="96">
        <f t="shared" si="258"/>
        <v>0</v>
      </c>
      <c r="V1399" s="96" t="str">
        <f t="shared" si="259"/>
        <v/>
      </c>
      <c r="W1399" s="97" t="str">
        <f t="shared" si="260"/>
        <v/>
      </c>
      <c r="X1399" s="96">
        <f t="shared" si="261"/>
        <v>0</v>
      </c>
      <c r="Y1399" s="96" t="str">
        <f t="shared" si="266"/>
        <v/>
      </c>
      <c r="Z1399" s="96" t="str">
        <f t="shared" si="264"/>
        <v>年0月</v>
      </c>
      <c r="AA1399" s="96"/>
      <c r="AB1399" s="96">
        <f t="shared" si="265"/>
        <v>0</v>
      </c>
      <c r="AC1399" s="96"/>
      <c r="AD1399" s="96"/>
    </row>
    <row r="1400" spans="1:30" ht="18.75" customHeight="1">
      <c r="A1400" s="62"/>
      <c r="B1400" s="23" t="str">
        <f>IFERROR(VLOOKUP($A1400,②利用者名簿!$A:$D,2,0),"")</f>
        <v/>
      </c>
      <c r="C1400" s="108" t="str">
        <f>IF(D1400=0,"",IF(D1400&gt;3,①基本情報!$B$5,①基本情報!$B$5+1))</f>
        <v/>
      </c>
      <c r="D1400" s="65"/>
      <c r="E1400" s="65"/>
      <c r="F1400" s="35" t="str">
        <f t="shared" si="267"/>
        <v>//</v>
      </c>
      <c r="G1400" s="62"/>
      <c r="H1400" s="62"/>
      <c r="I1400" s="23" t="str">
        <f t="shared" si="262"/>
        <v/>
      </c>
      <c r="J1400" s="62"/>
      <c r="K1400" s="64"/>
      <c r="L1400" s="64"/>
      <c r="M1400" s="62"/>
      <c r="N1400" s="23" t="str">
        <f>IFERROR(VLOOKUP($A1400,②利用者名簿!$A:$D,3,0),"")</f>
        <v/>
      </c>
      <c r="O1400" s="39" t="str">
        <f>IFERROR(2*①基本情報!$B$12*③入力シート!I1400,"")</f>
        <v/>
      </c>
      <c r="P1400" s="39" t="str">
        <f>IFERROR(N1400*③入力シート!I1400,"")</f>
        <v/>
      </c>
      <c r="Q1400" s="23" t="str">
        <f>IFERROR(VLOOKUP($A1400,②利用者名簿!$A:$D,4,0),"")</f>
        <v/>
      </c>
      <c r="S1400" s="96">
        <f t="shared" si="263"/>
        <v>1</v>
      </c>
      <c r="T1400" s="96" t="str">
        <f t="shared" si="257"/>
        <v/>
      </c>
      <c r="U1400" s="96">
        <f t="shared" si="258"/>
        <v>0</v>
      </c>
      <c r="V1400" s="96" t="str">
        <f t="shared" si="259"/>
        <v/>
      </c>
      <c r="W1400" s="97" t="str">
        <f t="shared" si="260"/>
        <v/>
      </c>
      <c r="X1400" s="96">
        <f t="shared" si="261"/>
        <v>0</v>
      </c>
      <c r="Y1400" s="96" t="str">
        <f t="shared" si="266"/>
        <v/>
      </c>
      <c r="Z1400" s="96" t="str">
        <f t="shared" si="264"/>
        <v>年0月</v>
      </c>
      <c r="AA1400" s="96"/>
      <c r="AB1400" s="96">
        <f t="shared" si="265"/>
        <v>0</v>
      </c>
      <c r="AC1400" s="96"/>
      <c r="AD1400" s="96"/>
    </row>
    <row r="1401" spans="1:30" ht="18.75" customHeight="1">
      <c r="A1401" s="62"/>
      <c r="B1401" s="23" t="str">
        <f>IFERROR(VLOOKUP($A1401,②利用者名簿!$A:$D,2,0),"")</f>
        <v/>
      </c>
      <c r="C1401" s="108" t="str">
        <f>IF(D1401=0,"",IF(D1401&gt;3,①基本情報!$B$5,①基本情報!$B$5+1))</f>
        <v/>
      </c>
      <c r="D1401" s="65"/>
      <c r="E1401" s="65"/>
      <c r="F1401" s="35" t="str">
        <f t="shared" si="267"/>
        <v>//</v>
      </c>
      <c r="G1401" s="62"/>
      <c r="H1401" s="62"/>
      <c r="I1401" s="23" t="str">
        <f t="shared" si="262"/>
        <v/>
      </c>
      <c r="J1401" s="62"/>
      <c r="K1401" s="64"/>
      <c r="L1401" s="64"/>
      <c r="M1401" s="62"/>
      <c r="N1401" s="23" t="str">
        <f>IFERROR(VLOOKUP($A1401,②利用者名簿!$A:$D,3,0),"")</f>
        <v/>
      </c>
      <c r="O1401" s="39" t="str">
        <f>IFERROR(2*①基本情報!$B$12*③入力シート!I1401,"")</f>
        <v/>
      </c>
      <c r="P1401" s="39" t="str">
        <f>IFERROR(N1401*③入力シート!I1401,"")</f>
        <v/>
      </c>
      <c r="Q1401" s="23" t="str">
        <f>IFERROR(VLOOKUP($A1401,②利用者名簿!$A:$D,4,0),"")</f>
        <v/>
      </c>
      <c r="S1401" s="96">
        <f t="shared" si="263"/>
        <v>1</v>
      </c>
      <c r="T1401" s="96" t="str">
        <f t="shared" si="257"/>
        <v/>
      </c>
      <c r="U1401" s="96">
        <f t="shared" si="258"/>
        <v>0</v>
      </c>
      <c r="V1401" s="96" t="str">
        <f t="shared" si="259"/>
        <v/>
      </c>
      <c r="W1401" s="97" t="str">
        <f t="shared" si="260"/>
        <v/>
      </c>
      <c r="X1401" s="96">
        <f t="shared" si="261"/>
        <v>0</v>
      </c>
      <c r="Y1401" s="96" t="str">
        <f t="shared" si="266"/>
        <v/>
      </c>
      <c r="Z1401" s="96" t="str">
        <f t="shared" si="264"/>
        <v>年0月</v>
      </c>
      <c r="AA1401" s="96"/>
      <c r="AB1401" s="96">
        <f t="shared" si="265"/>
        <v>0</v>
      </c>
      <c r="AC1401" s="96"/>
      <c r="AD1401" s="96"/>
    </row>
    <row r="1402" spans="1:30" ht="18.75" customHeight="1">
      <c r="A1402" s="62"/>
      <c r="B1402" s="23" t="str">
        <f>IFERROR(VLOOKUP($A1402,②利用者名簿!$A:$D,2,0),"")</f>
        <v/>
      </c>
      <c r="C1402" s="108" t="str">
        <f>IF(D1402=0,"",IF(D1402&gt;3,①基本情報!$B$5,①基本情報!$B$5+1))</f>
        <v/>
      </c>
      <c r="D1402" s="65"/>
      <c r="E1402" s="65"/>
      <c r="F1402" s="35" t="str">
        <f t="shared" si="267"/>
        <v>//</v>
      </c>
      <c r="G1402" s="62"/>
      <c r="H1402" s="62"/>
      <c r="I1402" s="23" t="str">
        <f t="shared" si="262"/>
        <v/>
      </c>
      <c r="J1402" s="62"/>
      <c r="K1402" s="64"/>
      <c r="L1402" s="64"/>
      <c r="M1402" s="62"/>
      <c r="N1402" s="23" t="str">
        <f>IFERROR(VLOOKUP($A1402,②利用者名簿!$A:$D,3,0),"")</f>
        <v/>
      </c>
      <c r="O1402" s="39" t="str">
        <f>IFERROR(2*①基本情報!$B$12*③入力シート!I1402,"")</f>
        <v/>
      </c>
      <c r="P1402" s="39" t="str">
        <f>IFERROR(N1402*③入力シート!I1402,"")</f>
        <v/>
      </c>
      <c r="Q1402" s="23" t="str">
        <f>IFERROR(VLOOKUP($A1402,②利用者名簿!$A:$D,4,0),"")</f>
        <v/>
      </c>
      <c r="S1402" s="96">
        <f t="shared" si="263"/>
        <v>1</v>
      </c>
      <c r="T1402" s="96" t="str">
        <f t="shared" si="257"/>
        <v/>
      </c>
      <c r="U1402" s="96">
        <f t="shared" si="258"/>
        <v>0</v>
      </c>
      <c r="V1402" s="96" t="str">
        <f t="shared" si="259"/>
        <v/>
      </c>
      <c r="W1402" s="97" t="str">
        <f t="shared" si="260"/>
        <v/>
      </c>
      <c r="X1402" s="96">
        <f t="shared" si="261"/>
        <v>0</v>
      </c>
      <c r="Y1402" s="96" t="str">
        <f t="shared" si="266"/>
        <v/>
      </c>
      <c r="Z1402" s="96" t="str">
        <f t="shared" si="264"/>
        <v>年0月</v>
      </c>
      <c r="AA1402" s="96"/>
      <c r="AB1402" s="96">
        <f t="shared" si="265"/>
        <v>0</v>
      </c>
      <c r="AC1402" s="96"/>
      <c r="AD1402" s="96"/>
    </row>
    <row r="1403" spans="1:30" ht="18.75" customHeight="1">
      <c r="A1403" s="62"/>
      <c r="B1403" s="23" t="str">
        <f>IFERROR(VLOOKUP($A1403,②利用者名簿!$A:$D,2,0),"")</f>
        <v/>
      </c>
      <c r="C1403" s="108" t="str">
        <f>IF(D1403=0,"",IF(D1403&gt;3,①基本情報!$B$5,①基本情報!$B$5+1))</f>
        <v/>
      </c>
      <c r="D1403" s="65"/>
      <c r="E1403" s="65"/>
      <c r="F1403" s="35" t="str">
        <f t="shared" si="267"/>
        <v>//</v>
      </c>
      <c r="G1403" s="62"/>
      <c r="H1403" s="62"/>
      <c r="I1403" s="23" t="str">
        <f t="shared" si="262"/>
        <v/>
      </c>
      <c r="J1403" s="62"/>
      <c r="K1403" s="64"/>
      <c r="L1403" s="64"/>
      <c r="M1403" s="62"/>
      <c r="N1403" s="23" t="str">
        <f>IFERROR(VLOOKUP($A1403,②利用者名簿!$A:$D,3,0),"")</f>
        <v/>
      </c>
      <c r="O1403" s="39" t="str">
        <f>IFERROR(2*①基本情報!$B$12*③入力シート!I1403,"")</f>
        <v/>
      </c>
      <c r="P1403" s="39" t="str">
        <f>IFERROR(N1403*③入力シート!I1403,"")</f>
        <v/>
      </c>
      <c r="Q1403" s="23" t="str">
        <f>IFERROR(VLOOKUP($A1403,②利用者名簿!$A:$D,4,0),"")</f>
        <v/>
      </c>
      <c r="S1403" s="96">
        <f t="shared" si="263"/>
        <v>1</v>
      </c>
      <c r="T1403" s="96" t="str">
        <f t="shared" si="257"/>
        <v/>
      </c>
      <c r="U1403" s="96">
        <f t="shared" si="258"/>
        <v>0</v>
      </c>
      <c r="V1403" s="96" t="str">
        <f t="shared" si="259"/>
        <v/>
      </c>
      <c r="W1403" s="97" t="str">
        <f t="shared" si="260"/>
        <v/>
      </c>
      <c r="X1403" s="96">
        <f t="shared" si="261"/>
        <v>0</v>
      </c>
      <c r="Y1403" s="96" t="str">
        <f t="shared" si="266"/>
        <v/>
      </c>
      <c r="Z1403" s="96" t="str">
        <f t="shared" si="264"/>
        <v>年0月</v>
      </c>
      <c r="AA1403" s="96"/>
      <c r="AB1403" s="96">
        <f t="shared" si="265"/>
        <v>0</v>
      </c>
      <c r="AC1403" s="96"/>
      <c r="AD1403" s="96"/>
    </row>
    <row r="1404" spans="1:30" ht="18.75" customHeight="1">
      <c r="A1404" s="62"/>
      <c r="B1404" s="23" t="str">
        <f>IFERROR(VLOOKUP($A1404,②利用者名簿!$A:$D,2,0),"")</f>
        <v/>
      </c>
      <c r="C1404" s="108" t="str">
        <f>IF(D1404=0,"",IF(D1404&gt;3,①基本情報!$B$5,①基本情報!$B$5+1))</f>
        <v/>
      </c>
      <c r="D1404" s="65"/>
      <c r="E1404" s="65"/>
      <c r="F1404" s="35" t="str">
        <f t="shared" si="267"/>
        <v>//</v>
      </c>
      <c r="G1404" s="62"/>
      <c r="H1404" s="62"/>
      <c r="I1404" s="23" t="str">
        <f t="shared" si="262"/>
        <v/>
      </c>
      <c r="J1404" s="62"/>
      <c r="K1404" s="64"/>
      <c r="L1404" s="64"/>
      <c r="M1404" s="62"/>
      <c r="N1404" s="23" t="str">
        <f>IFERROR(VLOOKUP($A1404,②利用者名簿!$A:$D,3,0),"")</f>
        <v/>
      </c>
      <c r="O1404" s="39" t="str">
        <f>IFERROR(2*①基本情報!$B$12*③入力シート!I1404,"")</f>
        <v/>
      </c>
      <c r="P1404" s="39" t="str">
        <f>IFERROR(N1404*③入力シート!I1404,"")</f>
        <v/>
      </c>
      <c r="Q1404" s="23" t="str">
        <f>IFERROR(VLOOKUP($A1404,②利用者名簿!$A:$D,4,0),"")</f>
        <v/>
      </c>
      <c r="S1404" s="96">
        <f t="shared" si="263"/>
        <v>1</v>
      </c>
      <c r="T1404" s="96" t="str">
        <f t="shared" si="257"/>
        <v/>
      </c>
      <c r="U1404" s="96">
        <f t="shared" si="258"/>
        <v>0</v>
      </c>
      <c r="V1404" s="96" t="str">
        <f t="shared" si="259"/>
        <v/>
      </c>
      <c r="W1404" s="97" t="str">
        <f t="shared" si="260"/>
        <v/>
      </c>
      <c r="X1404" s="96">
        <f t="shared" si="261"/>
        <v>0</v>
      </c>
      <c r="Y1404" s="96" t="str">
        <f t="shared" si="266"/>
        <v/>
      </c>
      <c r="Z1404" s="96" t="str">
        <f t="shared" si="264"/>
        <v>年0月</v>
      </c>
      <c r="AA1404" s="96"/>
      <c r="AB1404" s="96">
        <f t="shared" si="265"/>
        <v>0</v>
      </c>
      <c r="AC1404" s="96"/>
      <c r="AD1404" s="96"/>
    </row>
    <row r="1405" spans="1:30" ht="18.75" customHeight="1">
      <c r="A1405" s="62"/>
      <c r="B1405" s="23" t="str">
        <f>IFERROR(VLOOKUP($A1405,②利用者名簿!$A:$D,2,0),"")</f>
        <v/>
      </c>
      <c r="C1405" s="108" t="str">
        <f>IF(D1405=0,"",IF(D1405&gt;3,①基本情報!$B$5,①基本情報!$B$5+1))</f>
        <v/>
      </c>
      <c r="D1405" s="65"/>
      <c r="E1405" s="65"/>
      <c r="F1405" s="35" t="str">
        <f t="shared" si="267"/>
        <v>//</v>
      </c>
      <c r="G1405" s="62"/>
      <c r="H1405" s="62"/>
      <c r="I1405" s="23" t="str">
        <f t="shared" si="262"/>
        <v/>
      </c>
      <c r="J1405" s="62"/>
      <c r="K1405" s="64"/>
      <c r="L1405" s="64"/>
      <c r="M1405" s="62"/>
      <c r="N1405" s="23" t="str">
        <f>IFERROR(VLOOKUP($A1405,②利用者名簿!$A:$D,3,0),"")</f>
        <v/>
      </c>
      <c r="O1405" s="39" t="str">
        <f>IFERROR(2*①基本情報!$B$12*③入力シート!I1405,"")</f>
        <v/>
      </c>
      <c r="P1405" s="39" t="str">
        <f>IFERROR(N1405*③入力シート!I1405,"")</f>
        <v/>
      </c>
      <c r="Q1405" s="23" t="str">
        <f>IFERROR(VLOOKUP($A1405,②利用者名簿!$A:$D,4,0),"")</f>
        <v/>
      </c>
      <c r="S1405" s="96">
        <f t="shared" si="263"/>
        <v>1</v>
      </c>
      <c r="T1405" s="96" t="str">
        <f t="shared" si="257"/>
        <v/>
      </c>
      <c r="U1405" s="96">
        <f t="shared" si="258"/>
        <v>0</v>
      </c>
      <c r="V1405" s="96" t="str">
        <f t="shared" si="259"/>
        <v/>
      </c>
      <c r="W1405" s="97" t="str">
        <f t="shared" si="260"/>
        <v/>
      </c>
      <c r="X1405" s="96">
        <f t="shared" si="261"/>
        <v>0</v>
      </c>
      <c r="Y1405" s="96" t="str">
        <f t="shared" si="266"/>
        <v/>
      </c>
      <c r="Z1405" s="96" t="str">
        <f t="shared" si="264"/>
        <v>年0月</v>
      </c>
      <c r="AA1405" s="96"/>
      <c r="AB1405" s="96">
        <f t="shared" si="265"/>
        <v>0</v>
      </c>
      <c r="AC1405" s="96"/>
      <c r="AD1405" s="96"/>
    </row>
    <row r="1406" spans="1:30" ht="18.75" customHeight="1">
      <c r="A1406" s="62"/>
      <c r="B1406" s="23" t="str">
        <f>IFERROR(VLOOKUP($A1406,②利用者名簿!$A:$D,2,0),"")</f>
        <v/>
      </c>
      <c r="C1406" s="108" t="str">
        <f>IF(D1406=0,"",IF(D1406&gt;3,①基本情報!$B$5,①基本情報!$B$5+1))</f>
        <v/>
      </c>
      <c r="D1406" s="65"/>
      <c r="E1406" s="65"/>
      <c r="F1406" s="35" t="str">
        <f t="shared" si="267"/>
        <v>//</v>
      </c>
      <c r="G1406" s="62"/>
      <c r="H1406" s="62"/>
      <c r="I1406" s="23" t="str">
        <f t="shared" si="262"/>
        <v/>
      </c>
      <c r="J1406" s="62"/>
      <c r="K1406" s="64"/>
      <c r="L1406" s="64"/>
      <c r="M1406" s="62"/>
      <c r="N1406" s="23" t="str">
        <f>IFERROR(VLOOKUP($A1406,②利用者名簿!$A:$D,3,0),"")</f>
        <v/>
      </c>
      <c r="O1406" s="39" t="str">
        <f>IFERROR(2*①基本情報!$B$12*③入力シート!I1406,"")</f>
        <v/>
      </c>
      <c r="P1406" s="39" t="str">
        <f>IFERROR(N1406*③入力シート!I1406,"")</f>
        <v/>
      </c>
      <c r="Q1406" s="23" t="str">
        <f>IFERROR(VLOOKUP($A1406,②利用者名簿!$A:$D,4,0),"")</f>
        <v/>
      </c>
      <c r="S1406" s="96">
        <f t="shared" si="263"/>
        <v>1</v>
      </c>
      <c r="T1406" s="96" t="str">
        <f t="shared" si="257"/>
        <v/>
      </c>
      <c r="U1406" s="96">
        <f t="shared" si="258"/>
        <v>0</v>
      </c>
      <c r="V1406" s="96" t="str">
        <f t="shared" si="259"/>
        <v/>
      </c>
      <c r="W1406" s="97" t="str">
        <f t="shared" si="260"/>
        <v/>
      </c>
      <c r="X1406" s="96">
        <f t="shared" si="261"/>
        <v>0</v>
      </c>
      <c r="Y1406" s="96" t="str">
        <f t="shared" si="266"/>
        <v/>
      </c>
      <c r="Z1406" s="96" t="str">
        <f t="shared" si="264"/>
        <v>年0月</v>
      </c>
      <c r="AA1406" s="96"/>
      <c r="AB1406" s="96">
        <f t="shared" si="265"/>
        <v>0</v>
      </c>
      <c r="AC1406" s="96"/>
      <c r="AD1406" s="96"/>
    </row>
    <row r="1407" spans="1:30" ht="18.75" customHeight="1">
      <c r="A1407" s="62"/>
      <c r="B1407" s="23" t="str">
        <f>IFERROR(VLOOKUP($A1407,②利用者名簿!$A:$D,2,0),"")</f>
        <v/>
      </c>
      <c r="C1407" s="108" t="str">
        <f>IF(D1407=0,"",IF(D1407&gt;3,①基本情報!$B$5,①基本情報!$B$5+1))</f>
        <v/>
      </c>
      <c r="D1407" s="65"/>
      <c r="E1407" s="65"/>
      <c r="F1407" s="35" t="str">
        <f t="shared" si="267"/>
        <v>//</v>
      </c>
      <c r="G1407" s="62"/>
      <c r="H1407" s="62"/>
      <c r="I1407" s="23" t="str">
        <f t="shared" si="262"/>
        <v/>
      </c>
      <c r="J1407" s="62"/>
      <c r="K1407" s="64"/>
      <c r="L1407" s="64"/>
      <c r="M1407" s="62"/>
      <c r="N1407" s="23" t="str">
        <f>IFERROR(VLOOKUP($A1407,②利用者名簿!$A:$D,3,0),"")</f>
        <v/>
      </c>
      <c r="O1407" s="39" t="str">
        <f>IFERROR(2*①基本情報!$B$12*③入力シート!I1407,"")</f>
        <v/>
      </c>
      <c r="P1407" s="39" t="str">
        <f>IFERROR(N1407*③入力シート!I1407,"")</f>
        <v/>
      </c>
      <c r="Q1407" s="23" t="str">
        <f>IFERROR(VLOOKUP($A1407,②利用者名簿!$A:$D,4,0),"")</f>
        <v/>
      </c>
      <c r="S1407" s="96">
        <f t="shared" si="263"/>
        <v>1</v>
      </c>
      <c r="T1407" s="96" t="str">
        <f t="shared" si="257"/>
        <v/>
      </c>
      <c r="U1407" s="96">
        <f t="shared" si="258"/>
        <v>0</v>
      </c>
      <c r="V1407" s="96" t="str">
        <f t="shared" si="259"/>
        <v/>
      </c>
      <c r="W1407" s="97" t="str">
        <f t="shared" si="260"/>
        <v/>
      </c>
      <c r="X1407" s="96">
        <f t="shared" si="261"/>
        <v>0</v>
      </c>
      <c r="Y1407" s="96" t="str">
        <f t="shared" si="266"/>
        <v/>
      </c>
      <c r="Z1407" s="96" t="str">
        <f t="shared" si="264"/>
        <v>年0月</v>
      </c>
      <c r="AA1407" s="96"/>
      <c r="AB1407" s="96">
        <f t="shared" si="265"/>
        <v>0</v>
      </c>
      <c r="AC1407" s="96"/>
      <c r="AD1407" s="96"/>
    </row>
    <row r="1408" spans="1:30" ht="18.75" customHeight="1">
      <c r="A1408" s="62"/>
      <c r="B1408" s="23" t="str">
        <f>IFERROR(VLOOKUP($A1408,②利用者名簿!$A:$D,2,0),"")</f>
        <v/>
      </c>
      <c r="C1408" s="108" t="str">
        <f>IF(D1408=0,"",IF(D1408&gt;3,①基本情報!$B$5,①基本情報!$B$5+1))</f>
        <v/>
      </c>
      <c r="D1408" s="65"/>
      <c r="E1408" s="65"/>
      <c r="F1408" s="35" t="str">
        <f t="shared" si="267"/>
        <v>//</v>
      </c>
      <c r="G1408" s="62"/>
      <c r="H1408" s="62"/>
      <c r="I1408" s="23" t="str">
        <f t="shared" si="262"/>
        <v/>
      </c>
      <c r="J1408" s="62"/>
      <c r="K1408" s="64"/>
      <c r="L1408" s="64"/>
      <c r="M1408" s="62"/>
      <c r="N1408" s="23" t="str">
        <f>IFERROR(VLOOKUP($A1408,②利用者名簿!$A:$D,3,0),"")</f>
        <v/>
      </c>
      <c r="O1408" s="39" t="str">
        <f>IFERROR(2*①基本情報!$B$12*③入力シート!I1408,"")</f>
        <v/>
      </c>
      <c r="P1408" s="39" t="str">
        <f>IFERROR(N1408*③入力シート!I1408,"")</f>
        <v/>
      </c>
      <c r="Q1408" s="23" t="str">
        <f>IFERROR(VLOOKUP($A1408,②利用者名簿!$A:$D,4,0),"")</f>
        <v/>
      </c>
      <c r="S1408" s="96">
        <f t="shared" si="263"/>
        <v>1</v>
      </c>
      <c r="T1408" s="96" t="str">
        <f t="shared" si="257"/>
        <v/>
      </c>
      <c r="U1408" s="96">
        <f t="shared" si="258"/>
        <v>0</v>
      </c>
      <c r="V1408" s="96" t="str">
        <f t="shared" si="259"/>
        <v/>
      </c>
      <c r="W1408" s="97" t="str">
        <f t="shared" si="260"/>
        <v/>
      </c>
      <c r="X1408" s="96">
        <f t="shared" si="261"/>
        <v>0</v>
      </c>
      <c r="Y1408" s="96" t="str">
        <f t="shared" si="266"/>
        <v/>
      </c>
      <c r="Z1408" s="96" t="str">
        <f t="shared" si="264"/>
        <v>年0月</v>
      </c>
      <c r="AA1408" s="96"/>
      <c r="AB1408" s="96">
        <f t="shared" si="265"/>
        <v>0</v>
      </c>
      <c r="AC1408" s="96"/>
      <c r="AD1408" s="96"/>
    </row>
    <row r="1409" spans="1:30" ht="18.75" customHeight="1">
      <c r="A1409" s="62"/>
      <c r="B1409" s="23" t="str">
        <f>IFERROR(VLOOKUP($A1409,②利用者名簿!$A:$D,2,0),"")</f>
        <v/>
      </c>
      <c r="C1409" s="108" t="str">
        <f>IF(D1409=0,"",IF(D1409&gt;3,①基本情報!$B$5,①基本情報!$B$5+1))</f>
        <v/>
      </c>
      <c r="D1409" s="65"/>
      <c r="E1409" s="65"/>
      <c r="F1409" s="35" t="str">
        <f t="shared" si="267"/>
        <v>//</v>
      </c>
      <c r="G1409" s="62"/>
      <c r="H1409" s="62"/>
      <c r="I1409" s="23" t="str">
        <f t="shared" si="262"/>
        <v/>
      </c>
      <c r="J1409" s="62"/>
      <c r="K1409" s="64"/>
      <c r="L1409" s="64"/>
      <c r="M1409" s="62"/>
      <c r="N1409" s="23" t="str">
        <f>IFERROR(VLOOKUP($A1409,②利用者名簿!$A:$D,3,0),"")</f>
        <v/>
      </c>
      <c r="O1409" s="39" t="str">
        <f>IFERROR(2*①基本情報!$B$12*③入力シート!I1409,"")</f>
        <v/>
      </c>
      <c r="P1409" s="39" t="str">
        <f>IFERROR(N1409*③入力シート!I1409,"")</f>
        <v/>
      </c>
      <c r="Q1409" s="23" t="str">
        <f>IFERROR(VLOOKUP($A1409,②利用者名簿!$A:$D,4,0),"")</f>
        <v/>
      </c>
      <c r="S1409" s="96">
        <f t="shared" si="263"/>
        <v>1</v>
      </c>
      <c r="T1409" s="96" t="str">
        <f t="shared" si="257"/>
        <v/>
      </c>
      <c r="U1409" s="96">
        <f t="shared" si="258"/>
        <v>0</v>
      </c>
      <c r="V1409" s="96" t="str">
        <f t="shared" si="259"/>
        <v/>
      </c>
      <c r="W1409" s="97" t="str">
        <f t="shared" si="260"/>
        <v/>
      </c>
      <c r="X1409" s="96">
        <f t="shared" si="261"/>
        <v>0</v>
      </c>
      <c r="Y1409" s="96" t="str">
        <f t="shared" si="266"/>
        <v/>
      </c>
      <c r="Z1409" s="96" t="str">
        <f t="shared" si="264"/>
        <v>年0月</v>
      </c>
      <c r="AA1409" s="96"/>
      <c r="AB1409" s="96">
        <f t="shared" si="265"/>
        <v>0</v>
      </c>
      <c r="AC1409" s="96"/>
      <c r="AD1409" s="96"/>
    </row>
    <row r="1410" spans="1:30" ht="18.75" customHeight="1">
      <c r="A1410" s="62"/>
      <c r="B1410" s="23" t="str">
        <f>IFERROR(VLOOKUP($A1410,②利用者名簿!$A:$D,2,0),"")</f>
        <v/>
      </c>
      <c r="C1410" s="108" t="str">
        <f>IF(D1410=0,"",IF(D1410&gt;3,①基本情報!$B$5,①基本情報!$B$5+1))</f>
        <v/>
      </c>
      <c r="D1410" s="65"/>
      <c r="E1410" s="65"/>
      <c r="F1410" s="35" t="str">
        <f t="shared" si="267"/>
        <v>//</v>
      </c>
      <c r="G1410" s="62"/>
      <c r="H1410" s="62"/>
      <c r="I1410" s="23" t="str">
        <f t="shared" si="262"/>
        <v/>
      </c>
      <c r="J1410" s="62"/>
      <c r="K1410" s="64"/>
      <c r="L1410" s="64"/>
      <c r="M1410" s="62"/>
      <c r="N1410" s="23" t="str">
        <f>IFERROR(VLOOKUP($A1410,②利用者名簿!$A:$D,3,0),"")</f>
        <v/>
      </c>
      <c r="O1410" s="39" t="str">
        <f>IFERROR(2*①基本情報!$B$12*③入力シート!I1410,"")</f>
        <v/>
      </c>
      <c r="P1410" s="39" t="str">
        <f>IFERROR(N1410*③入力シート!I1410,"")</f>
        <v/>
      </c>
      <c r="Q1410" s="23" t="str">
        <f>IFERROR(VLOOKUP($A1410,②利用者名簿!$A:$D,4,0),"")</f>
        <v/>
      </c>
      <c r="S1410" s="96">
        <f t="shared" si="263"/>
        <v>1</v>
      </c>
      <c r="T1410" s="96" t="str">
        <f t="shared" si="257"/>
        <v/>
      </c>
      <c r="U1410" s="96">
        <f t="shared" si="258"/>
        <v>0</v>
      </c>
      <c r="V1410" s="96" t="str">
        <f t="shared" si="259"/>
        <v/>
      </c>
      <c r="W1410" s="97" t="str">
        <f t="shared" si="260"/>
        <v/>
      </c>
      <c r="X1410" s="96">
        <f t="shared" si="261"/>
        <v>0</v>
      </c>
      <c r="Y1410" s="96" t="str">
        <f t="shared" si="266"/>
        <v/>
      </c>
      <c r="Z1410" s="96" t="str">
        <f t="shared" si="264"/>
        <v>年0月</v>
      </c>
      <c r="AA1410" s="96"/>
      <c r="AB1410" s="96">
        <f t="shared" si="265"/>
        <v>0</v>
      </c>
      <c r="AC1410" s="96"/>
      <c r="AD1410" s="96"/>
    </row>
    <row r="1411" spans="1:30" ht="18.75" customHeight="1">
      <c r="A1411" s="62"/>
      <c r="B1411" s="23" t="str">
        <f>IFERROR(VLOOKUP($A1411,②利用者名簿!$A:$D,2,0),"")</f>
        <v/>
      </c>
      <c r="C1411" s="108" t="str">
        <f>IF(D1411=0,"",IF(D1411&gt;3,①基本情報!$B$5,①基本情報!$B$5+1))</f>
        <v/>
      </c>
      <c r="D1411" s="65"/>
      <c r="E1411" s="65"/>
      <c r="F1411" s="35" t="str">
        <f t="shared" si="267"/>
        <v>//</v>
      </c>
      <c r="G1411" s="62"/>
      <c r="H1411" s="62"/>
      <c r="I1411" s="23" t="str">
        <f t="shared" si="262"/>
        <v/>
      </c>
      <c r="J1411" s="62"/>
      <c r="K1411" s="64"/>
      <c r="L1411" s="64"/>
      <c r="M1411" s="62"/>
      <c r="N1411" s="23" t="str">
        <f>IFERROR(VLOOKUP($A1411,②利用者名簿!$A:$D,3,0),"")</f>
        <v/>
      </c>
      <c r="O1411" s="39" t="str">
        <f>IFERROR(2*①基本情報!$B$12*③入力シート!I1411,"")</f>
        <v/>
      </c>
      <c r="P1411" s="39" t="str">
        <f>IFERROR(N1411*③入力シート!I1411,"")</f>
        <v/>
      </c>
      <c r="Q1411" s="23" t="str">
        <f>IFERROR(VLOOKUP($A1411,②利用者名簿!$A:$D,4,0),"")</f>
        <v/>
      </c>
      <c r="S1411" s="96">
        <f t="shared" si="263"/>
        <v>1</v>
      </c>
      <c r="T1411" s="96" t="str">
        <f t="shared" si="257"/>
        <v/>
      </c>
      <c r="U1411" s="96">
        <f t="shared" si="258"/>
        <v>0</v>
      </c>
      <c r="V1411" s="96" t="str">
        <f t="shared" si="259"/>
        <v/>
      </c>
      <c r="W1411" s="97" t="str">
        <f t="shared" si="260"/>
        <v/>
      </c>
      <c r="X1411" s="96">
        <f t="shared" si="261"/>
        <v>0</v>
      </c>
      <c r="Y1411" s="96" t="str">
        <f t="shared" si="266"/>
        <v/>
      </c>
      <c r="Z1411" s="96" t="str">
        <f t="shared" si="264"/>
        <v>年0月</v>
      </c>
      <c r="AA1411" s="96"/>
      <c r="AB1411" s="96">
        <f t="shared" si="265"/>
        <v>0</v>
      </c>
      <c r="AC1411" s="96"/>
      <c r="AD1411" s="96"/>
    </row>
    <row r="1412" spans="1:30" ht="18.75" customHeight="1">
      <c r="A1412" s="62"/>
      <c r="B1412" s="23" t="str">
        <f>IFERROR(VLOOKUP($A1412,②利用者名簿!$A:$D,2,0),"")</f>
        <v/>
      </c>
      <c r="C1412" s="108" t="str">
        <f>IF(D1412=0,"",IF(D1412&gt;3,①基本情報!$B$5,①基本情報!$B$5+1))</f>
        <v/>
      </c>
      <c r="D1412" s="65"/>
      <c r="E1412" s="65"/>
      <c r="F1412" s="35" t="str">
        <f t="shared" si="267"/>
        <v>//</v>
      </c>
      <c r="G1412" s="62"/>
      <c r="H1412" s="62"/>
      <c r="I1412" s="23" t="str">
        <f t="shared" si="262"/>
        <v/>
      </c>
      <c r="J1412" s="62"/>
      <c r="K1412" s="64"/>
      <c r="L1412" s="64"/>
      <c r="M1412" s="62"/>
      <c r="N1412" s="23" t="str">
        <f>IFERROR(VLOOKUP($A1412,②利用者名簿!$A:$D,3,0),"")</f>
        <v/>
      </c>
      <c r="O1412" s="39" t="str">
        <f>IFERROR(2*①基本情報!$B$12*③入力シート!I1412,"")</f>
        <v/>
      </c>
      <c r="P1412" s="39" t="str">
        <f>IFERROR(N1412*③入力シート!I1412,"")</f>
        <v/>
      </c>
      <c r="Q1412" s="23" t="str">
        <f>IFERROR(VLOOKUP($A1412,②利用者名簿!$A:$D,4,0),"")</f>
        <v/>
      </c>
      <c r="S1412" s="96">
        <f t="shared" si="263"/>
        <v>1</v>
      </c>
      <c r="T1412" s="96" t="str">
        <f t="shared" si="257"/>
        <v/>
      </c>
      <c r="U1412" s="96">
        <f t="shared" si="258"/>
        <v>0</v>
      </c>
      <c r="V1412" s="96" t="str">
        <f t="shared" si="259"/>
        <v/>
      </c>
      <c r="W1412" s="97" t="str">
        <f t="shared" si="260"/>
        <v/>
      </c>
      <c r="X1412" s="96">
        <f t="shared" si="261"/>
        <v>0</v>
      </c>
      <c r="Y1412" s="96" t="str">
        <f t="shared" si="266"/>
        <v/>
      </c>
      <c r="Z1412" s="96" t="str">
        <f t="shared" si="264"/>
        <v>年0月</v>
      </c>
      <c r="AA1412" s="96"/>
      <c r="AB1412" s="96">
        <f t="shared" si="265"/>
        <v>0</v>
      </c>
      <c r="AC1412" s="96"/>
      <c r="AD1412" s="96"/>
    </row>
    <row r="1413" spans="1:30" ht="18.75" customHeight="1">
      <c r="A1413" s="62"/>
      <c r="B1413" s="23" t="str">
        <f>IFERROR(VLOOKUP($A1413,②利用者名簿!$A:$D,2,0),"")</f>
        <v/>
      </c>
      <c r="C1413" s="108" t="str">
        <f>IF(D1413=0,"",IF(D1413&gt;3,①基本情報!$B$5,①基本情報!$B$5+1))</f>
        <v/>
      </c>
      <c r="D1413" s="65"/>
      <c r="E1413" s="65"/>
      <c r="F1413" s="35" t="str">
        <f t="shared" si="267"/>
        <v>//</v>
      </c>
      <c r="G1413" s="62"/>
      <c r="H1413" s="62"/>
      <c r="I1413" s="23" t="str">
        <f t="shared" si="262"/>
        <v/>
      </c>
      <c r="J1413" s="62"/>
      <c r="K1413" s="64"/>
      <c r="L1413" s="64"/>
      <c r="M1413" s="62"/>
      <c r="N1413" s="23" t="str">
        <f>IFERROR(VLOOKUP($A1413,②利用者名簿!$A:$D,3,0),"")</f>
        <v/>
      </c>
      <c r="O1413" s="39" t="str">
        <f>IFERROR(2*①基本情報!$B$12*③入力シート!I1413,"")</f>
        <v/>
      </c>
      <c r="P1413" s="39" t="str">
        <f>IFERROR(N1413*③入力シート!I1413,"")</f>
        <v/>
      </c>
      <c r="Q1413" s="23" t="str">
        <f>IFERROR(VLOOKUP($A1413,②利用者名簿!$A:$D,4,0),"")</f>
        <v/>
      </c>
      <c r="S1413" s="96">
        <f t="shared" si="263"/>
        <v>1</v>
      </c>
      <c r="T1413" s="96" t="str">
        <f t="shared" ref="T1413:T1476" si="268">IF(D1413=0,"",(A1413*1000000+C1413*100+D1413))</f>
        <v/>
      </c>
      <c r="U1413" s="96">
        <f t="shared" ref="U1413:U1476" si="269">A1413</f>
        <v>0</v>
      </c>
      <c r="V1413" s="96" t="str">
        <f t="shared" ref="V1413:V1476" si="270">B1413</f>
        <v/>
      </c>
      <c r="W1413" s="97" t="str">
        <f t="shared" ref="W1413:W1476" si="271">C1413</f>
        <v/>
      </c>
      <c r="X1413" s="96">
        <f t="shared" ref="X1413:X1476" si="272">D1413</f>
        <v>0</v>
      </c>
      <c r="Y1413" s="96" t="str">
        <f t="shared" si="266"/>
        <v/>
      </c>
      <c r="Z1413" s="96" t="str">
        <f t="shared" si="264"/>
        <v>年0月</v>
      </c>
      <c r="AA1413" s="96"/>
      <c r="AB1413" s="96">
        <f t="shared" si="265"/>
        <v>0</v>
      </c>
      <c r="AC1413" s="96"/>
      <c r="AD1413" s="96"/>
    </row>
    <row r="1414" spans="1:30" ht="18.75" customHeight="1">
      <c r="A1414" s="62"/>
      <c r="B1414" s="23" t="str">
        <f>IFERROR(VLOOKUP($A1414,②利用者名簿!$A:$D,2,0),"")</f>
        <v/>
      </c>
      <c r="C1414" s="108" t="str">
        <f>IF(D1414=0,"",IF(D1414&gt;3,①基本情報!$B$5,①基本情報!$B$5+1))</f>
        <v/>
      </c>
      <c r="D1414" s="65"/>
      <c r="E1414" s="65"/>
      <c r="F1414" s="35" t="str">
        <f t="shared" si="267"/>
        <v>//</v>
      </c>
      <c r="G1414" s="62"/>
      <c r="H1414" s="62"/>
      <c r="I1414" s="23" t="str">
        <f t="shared" ref="I1414:I1477" si="273">IFERROR(MROUND((ROUNDDOWN($H1414,-2)-ROUNDDOWN($G1414,-2))/100+(RIGHT($H1414,2)-RIGHT($G1414,2))/60,0.5),"")</f>
        <v/>
      </c>
      <c r="J1414" s="62"/>
      <c r="K1414" s="64"/>
      <c r="L1414" s="64"/>
      <c r="M1414" s="62"/>
      <c r="N1414" s="23" t="str">
        <f>IFERROR(VLOOKUP($A1414,②利用者名簿!$A:$D,3,0),"")</f>
        <v/>
      </c>
      <c r="O1414" s="39" t="str">
        <f>IFERROR(2*①基本情報!$B$12*③入力シート!I1414,"")</f>
        <v/>
      </c>
      <c r="P1414" s="39" t="str">
        <f>IFERROR(N1414*③入力シート!I1414,"")</f>
        <v/>
      </c>
      <c r="Q1414" s="23" t="str">
        <f>IFERROR(VLOOKUP($A1414,②利用者名簿!$A:$D,4,0),"")</f>
        <v/>
      </c>
      <c r="S1414" s="96">
        <f t="shared" ref="S1414:S1477" si="274">IF(U1414=0,S1413,IF(T1414=T1413,S1413,S1413+1))</f>
        <v>1</v>
      </c>
      <c r="T1414" s="96" t="str">
        <f t="shared" si="268"/>
        <v/>
      </c>
      <c r="U1414" s="96">
        <f t="shared" si="269"/>
        <v>0</v>
      </c>
      <c r="V1414" s="96" t="str">
        <f t="shared" si="270"/>
        <v/>
      </c>
      <c r="W1414" s="97" t="str">
        <f t="shared" si="271"/>
        <v/>
      </c>
      <c r="X1414" s="96">
        <f t="shared" si="272"/>
        <v>0</v>
      </c>
      <c r="Y1414" s="96" t="str">
        <f t="shared" si="266"/>
        <v/>
      </c>
      <c r="Z1414" s="96" t="str">
        <f t="shared" ref="Z1414:Z1477" si="275">IF(W1414=0,"",W1414&amp;"年"&amp;X1414&amp;"月")</f>
        <v>年0月</v>
      </c>
      <c r="AA1414" s="96"/>
      <c r="AB1414" s="96">
        <f t="shared" ref="AB1414:AB1477" si="276">U1414*100+AA1414</f>
        <v>0</v>
      </c>
      <c r="AC1414" s="96"/>
      <c r="AD1414" s="96"/>
    </row>
    <row r="1415" spans="1:30" ht="18.75" customHeight="1">
      <c r="A1415" s="62"/>
      <c r="B1415" s="23" t="str">
        <f>IFERROR(VLOOKUP($A1415,②利用者名簿!$A:$D,2,0),"")</f>
        <v/>
      </c>
      <c r="C1415" s="108" t="str">
        <f>IF(D1415=0,"",IF(D1415&gt;3,①基本情報!$B$5,①基本情報!$B$5+1))</f>
        <v/>
      </c>
      <c r="D1415" s="65"/>
      <c r="E1415" s="65"/>
      <c r="F1415" s="35" t="str">
        <f t="shared" si="267"/>
        <v>//</v>
      </c>
      <c r="G1415" s="62"/>
      <c r="H1415" s="62"/>
      <c r="I1415" s="23" t="str">
        <f t="shared" si="273"/>
        <v/>
      </c>
      <c r="J1415" s="62"/>
      <c r="K1415" s="64"/>
      <c r="L1415" s="64"/>
      <c r="M1415" s="62"/>
      <c r="N1415" s="23" t="str">
        <f>IFERROR(VLOOKUP($A1415,②利用者名簿!$A:$D,3,0),"")</f>
        <v/>
      </c>
      <c r="O1415" s="39" t="str">
        <f>IFERROR(2*①基本情報!$B$12*③入力シート!I1415,"")</f>
        <v/>
      </c>
      <c r="P1415" s="39" t="str">
        <f>IFERROR(N1415*③入力シート!I1415,"")</f>
        <v/>
      </c>
      <c r="Q1415" s="23" t="str">
        <f>IFERROR(VLOOKUP($A1415,②利用者名簿!$A:$D,4,0),"")</f>
        <v/>
      </c>
      <c r="S1415" s="96">
        <f t="shared" si="274"/>
        <v>1</v>
      </c>
      <c r="T1415" s="96" t="str">
        <f t="shared" si="268"/>
        <v/>
      </c>
      <c r="U1415" s="96">
        <f t="shared" si="269"/>
        <v>0</v>
      </c>
      <c r="V1415" s="96" t="str">
        <f t="shared" si="270"/>
        <v/>
      </c>
      <c r="W1415" s="97" t="str">
        <f t="shared" si="271"/>
        <v/>
      </c>
      <c r="X1415" s="96">
        <f t="shared" si="272"/>
        <v>0</v>
      </c>
      <c r="Y1415" s="96" t="str">
        <f t="shared" si="266"/>
        <v/>
      </c>
      <c r="Z1415" s="96" t="str">
        <f t="shared" si="275"/>
        <v>年0月</v>
      </c>
      <c r="AA1415" s="96"/>
      <c r="AB1415" s="96">
        <f t="shared" si="276"/>
        <v>0</v>
      </c>
      <c r="AC1415" s="96"/>
      <c r="AD1415" s="96"/>
    </row>
    <row r="1416" spans="1:30" ht="18.75" customHeight="1">
      <c r="A1416" s="62"/>
      <c r="B1416" s="23" t="str">
        <f>IFERROR(VLOOKUP($A1416,②利用者名簿!$A:$D,2,0),"")</f>
        <v/>
      </c>
      <c r="C1416" s="108" t="str">
        <f>IF(D1416=0,"",IF(D1416&gt;3,①基本情報!$B$5,①基本情報!$B$5+1))</f>
        <v/>
      </c>
      <c r="D1416" s="65"/>
      <c r="E1416" s="65"/>
      <c r="F1416" s="35" t="str">
        <f t="shared" si="267"/>
        <v>//</v>
      </c>
      <c r="G1416" s="62"/>
      <c r="H1416" s="62"/>
      <c r="I1416" s="23" t="str">
        <f t="shared" si="273"/>
        <v/>
      </c>
      <c r="J1416" s="62"/>
      <c r="K1416" s="64"/>
      <c r="L1416" s="64"/>
      <c r="M1416" s="62"/>
      <c r="N1416" s="23" t="str">
        <f>IFERROR(VLOOKUP($A1416,②利用者名簿!$A:$D,3,0),"")</f>
        <v/>
      </c>
      <c r="O1416" s="39" t="str">
        <f>IFERROR(2*①基本情報!$B$12*③入力シート!I1416,"")</f>
        <v/>
      </c>
      <c r="P1416" s="39" t="str">
        <f>IFERROR(N1416*③入力シート!I1416,"")</f>
        <v/>
      </c>
      <c r="Q1416" s="23" t="str">
        <f>IFERROR(VLOOKUP($A1416,②利用者名簿!$A:$D,4,0),"")</f>
        <v/>
      </c>
      <c r="S1416" s="96">
        <f t="shared" si="274"/>
        <v>1</v>
      </c>
      <c r="T1416" s="96" t="str">
        <f t="shared" si="268"/>
        <v/>
      </c>
      <c r="U1416" s="96">
        <f t="shared" si="269"/>
        <v>0</v>
      </c>
      <c r="V1416" s="96" t="str">
        <f t="shared" si="270"/>
        <v/>
      </c>
      <c r="W1416" s="97" t="str">
        <f t="shared" si="271"/>
        <v/>
      </c>
      <c r="X1416" s="96">
        <f t="shared" si="272"/>
        <v>0</v>
      </c>
      <c r="Y1416" s="96" t="str">
        <f t="shared" si="266"/>
        <v/>
      </c>
      <c r="Z1416" s="96" t="str">
        <f t="shared" si="275"/>
        <v>年0月</v>
      </c>
      <c r="AA1416" s="96"/>
      <c r="AB1416" s="96">
        <f t="shared" si="276"/>
        <v>0</v>
      </c>
      <c r="AC1416" s="96"/>
      <c r="AD1416" s="96"/>
    </row>
    <row r="1417" spans="1:30" ht="18.75" customHeight="1">
      <c r="A1417" s="62"/>
      <c r="B1417" s="23" t="str">
        <f>IFERROR(VLOOKUP($A1417,②利用者名簿!$A:$D,2,0),"")</f>
        <v/>
      </c>
      <c r="C1417" s="108" t="str">
        <f>IF(D1417=0,"",IF(D1417&gt;3,①基本情報!$B$5,①基本情報!$B$5+1))</f>
        <v/>
      </c>
      <c r="D1417" s="65"/>
      <c r="E1417" s="65"/>
      <c r="F1417" s="35" t="str">
        <f t="shared" si="267"/>
        <v>//</v>
      </c>
      <c r="G1417" s="62"/>
      <c r="H1417" s="62"/>
      <c r="I1417" s="23" t="str">
        <f t="shared" si="273"/>
        <v/>
      </c>
      <c r="J1417" s="62"/>
      <c r="K1417" s="64"/>
      <c r="L1417" s="64"/>
      <c r="M1417" s="62"/>
      <c r="N1417" s="23" t="str">
        <f>IFERROR(VLOOKUP($A1417,②利用者名簿!$A:$D,3,0),"")</f>
        <v/>
      </c>
      <c r="O1417" s="39" t="str">
        <f>IFERROR(2*①基本情報!$B$12*③入力シート!I1417,"")</f>
        <v/>
      </c>
      <c r="P1417" s="39" t="str">
        <f>IFERROR(N1417*③入力シート!I1417,"")</f>
        <v/>
      </c>
      <c r="Q1417" s="23" t="str">
        <f>IFERROR(VLOOKUP($A1417,②利用者名簿!$A:$D,4,0),"")</f>
        <v/>
      </c>
      <c r="S1417" s="96">
        <f t="shared" si="274"/>
        <v>1</v>
      </c>
      <c r="T1417" s="96" t="str">
        <f t="shared" si="268"/>
        <v/>
      </c>
      <c r="U1417" s="96">
        <f t="shared" si="269"/>
        <v>0</v>
      </c>
      <c r="V1417" s="96" t="str">
        <f t="shared" si="270"/>
        <v/>
      </c>
      <c r="W1417" s="97" t="str">
        <f t="shared" si="271"/>
        <v/>
      </c>
      <c r="X1417" s="96">
        <f t="shared" si="272"/>
        <v>0</v>
      </c>
      <c r="Y1417" s="96" t="str">
        <f t="shared" si="266"/>
        <v/>
      </c>
      <c r="Z1417" s="96" t="str">
        <f t="shared" si="275"/>
        <v>年0月</v>
      </c>
      <c r="AA1417" s="96"/>
      <c r="AB1417" s="96">
        <f t="shared" si="276"/>
        <v>0</v>
      </c>
      <c r="AC1417" s="96"/>
      <c r="AD1417" s="96"/>
    </row>
    <row r="1418" spans="1:30" ht="18.75" customHeight="1">
      <c r="A1418" s="62"/>
      <c r="B1418" s="23" t="str">
        <f>IFERROR(VLOOKUP($A1418,②利用者名簿!$A:$D,2,0),"")</f>
        <v/>
      </c>
      <c r="C1418" s="108" t="str">
        <f>IF(D1418=0,"",IF(D1418&gt;3,①基本情報!$B$5,①基本情報!$B$5+1))</f>
        <v/>
      </c>
      <c r="D1418" s="65"/>
      <c r="E1418" s="65"/>
      <c r="F1418" s="35" t="str">
        <f t="shared" si="267"/>
        <v>//</v>
      </c>
      <c r="G1418" s="62"/>
      <c r="H1418" s="62"/>
      <c r="I1418" s="23" t="str">
        <f t="shared" si="273"/>
        <v/>
      </c>
      <c r="J1418" s="62"/>
      <c r="K1418" s="64"/>
      <c r="L1418" s="64"/>
      <c r="M1418" s="62"/>
      <c r="N1418" s="23" t="str">
        <f>IFERROR(VLOOKUP($A1418,②利用者名簿!$A:$D,3,0),"")</f>
        <v/>
      </c>
      <c r="O1418" s="39" t="str">
        <f>IFERROR(2*①基本情報!$B$12*③入力シート!I1418,"")</f>
        <v/>
      </c>
      <c r="P1418" s="39" t="str">
        <f>IFERROR(N1418*③入力シート!I1418,"")</f>
        <v/>
      </c>
      <c r="Q1418" s="23" t="str">
        <f>IFERROR(VLOOKUP($A1418,②利用者名簿!$A:$D,4,0),"")</f>
        <v/>
      </c>
      <c r="S1418" s="96">
        <f t="shared" si="274"/>
        <v>1</v>
      </c>
      <c r="T1418" s="96" t="str">
        <f t="shared" si="268"/>
        <v/>
      </c>
      <c r="U1418" s="96">
        <f t="shared" si="269"/>
        <v>0</v>
      </c>
      <c r="V1418" s="96" t="str">
        <f t="shared" si="270"/>
        <v/>
      </c>
      <c r="W1418" s="97" t="str">
        <f t="shared" si="271"/>
        <v/>
      </c>
      <c r="X1418" s="96">
        <f t="shared" si="272"/>
        <v>0</v>
      </c>
      <c r="Y1418" s="96" t="str">
        <f t="shared" ref="Y1418:Y1481" si="277">IFERROR(IF(W1418=0,"",$W1418*100+X1418),"")</f>
        <v/>
      </c>
      <c r="Z1418" s="96" t="str">
        <f t="shared" si="275"/>
        <v>年0月</v>
      </c>
      <c r="AA1418" s="96"/>
      <c r="AB1418" s="96">
        <f t="shared" si="276"/>
        <v>0</v>
      </c>
      <c r="AC1418" s="96"/>
      <c r="AD1418" s="96"/>
    </row>
    <row r="1419" spans="1:30" ht="18.75" customHeight="1">
      <c r="A1419" s="62"/>
      <c r="B1419" s="23" t="str">
        <f>IFERROR(VLOOKUP($A1419,②利用者名簿!$A:$D,2,0),"")</f>
        <v/>
      </c>
      <c r="C1419" s="108" t="str">
        <f>IF(D1419=0,"",IF(D1419&gt;3,①基本情報!$B$5,①基本情報!$B$5+1))</f>
        <v/>
      </c>
      <c r="D1419" s="65"/>
      <c r="E1419" s="65"/>
      <c r="F1419" s="35" t="str">
        <f t="shared" si="267"/>
        <v>//</v>
      </c>
      <c r="G1419" s="62"/>
      <c r="H1419" s="62"/>
      <c r="I1419" s="23" t="str">
        <f t="shared" si="273"/>
        <v/>
      </c>
      <c r="J1419" s="62"/>
      <c r="K1419" s="64"/>
      <c r="L1419" s="64"/>
      <c r="M1419" s="62"/>
      <c r="N1419" s="23" t="str">
        <f>IFERROR(VLOOKUP($A1419,②利用者名簿!$A:$D,3,0),"")</f>
        <v/>
      </c>
      <c r="O1419" s="39" t="str">
        <f>IFERROR(2*①基本情報!$B$12*③入力シート!I1419,"")</f>
        <v/>
      </c>
      <c r="P1419" s="39" t="str">
        <f>IFERROR(N1419*③入力シート!I1419,"")</f>
        <v/>
      </c>
      <c r="Q1419" s="23" t="str">
        <f>IFERROR(VLOOKUP($A1419,②利用者名簿!$A:$D,4,0),"")</f>
        <v/>
      </c>
      <c r="S1419" s="96">
        <f t="shared" si="274"/>
        <v>1</v>
      </c>
      <c r="T1419" s="96" t="str">
        <f t="shared" si="268"/>
        <v/>
      </c>
      <c r="U1419" s="96">
        <f t="shared" si="269"/>
        <v>0</v>
      </c>
      <c r="V1419" s="96" t="str">
        <f t="shared" si="270"/>
        <v/>
      </c>
      <c r="W1419" s="97" t="str">
        <f t="shared" si="271"/>
        <v/>
      </c>
      <c r="X1419" s="96">
        <f t="shared" si="272"/>
        <v>0</v>
      </c>
      <c r="Y1419" s="96" t="str">
        <f t="shared" si="277"/>
        <v/>
      </c>
      <c r="Z1419" s="96" t="str">
        <f t="shared" si="275"/>
        <v>年0月</v>
      </c>
      <c r="AA1419" s="96"/>
      <c r="AB1419" s="96">
        <f t="shared" si="276"/>
        <v>0</v>
      </c>
      <c r="AC1419" s="96"/>
      <c r="AD1419" s="96"/>
    </row>
    <row r="1420" spans="1:30" ht="18.75" customHeight="1">
      <c r="A1420" s="62"/>
      <c r="B1420" s="23" t="str">
        <f>IFERROR(VLOOKUP($A1420,②利用者名簿!$A:$D,2,0),"")</f>
        <v/>
      </c>
      <c r="C1420" s="108" t="str">
        <f>IF(D1420=0,"",IF(D1420&gt;3,①基本情報!$B$5,①基本情報!$B$5+1))</f>
        <v/>
      </c>
      <c r="D1420" s="65"/>
      <c r="E1420" s="65"/>
      <c r="F1420" s="35" t="str">
        <f t="shared" si="267"/>
        <v>//</v>
      </c>
      <c r="G1420" s="62"/>
      <c r="H1420" s="62"/>
      <c r="I1420" s="23" t="str">
        <f t="shared" si="273"/>
        <v/>
      </c>
      <c r="J1420" s="62"/>
      <c r="K1420" s="64"/>
      <c r="L1420" s="64"/>
      <c r="M1420" s="62"/>
      <c r="N1420" s="23" t="str">
        <f>IFERROR(VLOOKUP($A1420,②利用者名簿!$A:$D,3,0),"")</f>
        <v/>
      </c>
      <c r="O1420" s="39" t="str">
        <f>IFERROR(2*①基本情報!$B$12*③入力シート!I1420,"")</f>
        <v/>
      </c>
      <c r="P1420" s="39" t="str">
        <f>IFERROR(N1420*③入力シート!I1420,"")</f>
        <v/>
      </c>
      <c r="Q1420" s="23" t="str">
        <f>IFERROR(VLOOKUP($A1420,②利用者名簿!$A:$D,4,0),"")</f>
        <v/>
      </c>
      <c r="S1420" s="96">
        <f t="shared" si="274"/>
        <v>1</v>
      </c>
      <c r="T1420" s="96" t="str">
        <f t="shared" si="268"/>
        <v/>
      </c>
      <c r="U1420" s="96">
        <f t="shared" si="269"/>
        <v>0</v>
      </c>
      <c r="V1420" s="96" t="str">
        <f t="shared" si="270"/>
        <v/>
      </c>
      <c r="W1420" s="97" t="str">
        <f t="shared" si="271"/>
        <v/>
      </c>
      <c r="X1420" s="96">
        <f t="shared" si="272"/>
        <v>0</v>
      </c>
      <c r="Y1420" s="96" t="str">
        <f t="shared" si="277"/>
        <v/>
      </c>
      <c r="Z1420" s="96" t="str">
        <f t="shared" si="275"/>
        <v>年0月</v>
      </c>
      <c r="AA1420" s="96"/>
      <c r="AB1420" s="96">
        <f t="shared" si="276"/>
        <v>0</v>
      </c>
      <c r="AC1420" s="96"/>
      <c r="AD1420" s="96"/>
    </row>
    <row r="1421" spans="1:30" ht="18.75" customHeight="1">
      <c r="A1421" s="62"/>
      <c r="B1421" s="23" t="str">
        <f>IFERROR(VLOOKUP($A1421,②利用者名簿!$A:$D,2,0),"")</f>
        <v/>
      </c>
      <c r="C1421" s="108" t="str">
        <f>IF(D1421=0,"",IF(D1421&gt;3,①基本情報!$B$5,①基本情報!$B$5+1))</f>
        <v/>
      </c>
      <c r="D1421" s="65"/>
      <c r="E1421" s="65"/>
      <c r="F1421" s="35" t="str">
        <f t="shared" si="267"/>
        <v>//</v>
      </c>
      <c r="G1421" s="62"/>
      <c r="H1421" s="62"/>
      <c r="I1421" s="23" t="str">
        <f t="shared" si="273"/>
        <v/>
      </c>
      <c r="J1421" s="62"/>
      <c r="K1421" s="64"/>
      <c r="L1421" s="64"/>
      <c r="M1421" s="62"/>
      <c r="N1421" s="23" t="str">
        <f>IFERROR(VLOOKUP($A1421,②利用者名簿!$A:$D,3,0),"")</f>
        <v/>
      </c>
      <c r="O1421" s="39" t="str">
        <f>IFERROR(2*①基本情報!$B$12*③入力シート!I1421,"")</f>
        <v/>
      </c>
      <c r="P1421" s="39" t="str">
        <f>IFERROR(N1421*③入力シート!I1421,"")</f>
        <v/>
      </c>
      <c r="Q1421" s="23" t="str">
        <f>IFERROR(VLOOKUP($A1421,②利用者名簿!$A:$D,4,0),"")</f>
        <v/>
      </c>
      <c r="S1421" s="96">
        <f t="shared" si="274"/>
        <v>1</v>
      </c>
      <c r="T1421" s="96" t="str">
        <f t="shared" si="268"/>
        <v/>
      </c>
      <c r="U1421" s="96">
        <f t="shared" si="269"/>
        <v>0</v>
      </c>
      <c r="V1421" s="96" t="str">
        <f t="shared" si="270"/>
        <v/>
      </c>
      <c r="W1421" s="97" t="str">
        <f t="shared" si="271"/>
        <v/>
      </c>
      <c r="X1421" s="96">
        <f t="shared" si="272"/>
        <v>0</v>
      </c>
      <c r="Y1421" s="96" t="str">
        <f t="shared" si="277"/>
        <v/>
      </c>
      <c r="Z1421" s="96" t="str">
        <f t="shared" si="275"/>
        <v>年0月</v>
      </c>
      <c r="AA1421" s="96"/>
      <c r="AB1421" s="96">
        <f t="shared" si="276"/>
        <v>0</v>
      </c>
      <c r="AC1421" s="96"/>
      <c r="AD1421" s="96"/>
    </row>
    <row r="1422" spans="1:30" ht="18.75" customHeight="1">
      <c r="A1422" s="62"/>
      <c r="B1422" s="23" t="str">
        <f>IFERROR(VLOOKUP($A1422,②利用者名簿!$A:$D,2,0),"")</f>
        <v/>
      </c>
      <c r="C1422" s="108" t="str">
        <f>IF(D1422=0,"",IF(D1422&gt;3,①基本情報!$B$5,①基本情報!$B$5+1))</f>
        <v/>
      </c>
      <c r="D1422" s="65"/>
      <c r="E1422" s="65"/>
      <c r="F1422" s="35" t="str">
        <f t="shared" si="267"/>
        <v>//</v>
      </c>
      <c r="G1422" s="62"/>
      <c r="H1422" s="62"/>
      <c r="I1422" s="23" t="str">
        <f t="shared" si="273"/>
        <v/>
      </c>
      <c r="J1422" s="62"/>
      <c r="K1422" s="64"/>
      <c r="L1422" s="64"/>
      <c r="M1422" s="62"/>
      <c r="N1422" s="23" t="str">
        <f>IFERROR(VLOOKUP($A1422,②利用者名簿!$A:$D,3,0),"")</f>
        <v/>
      </c>
      <c r="O1422" s="39" t="str">
        <f>IFERROR(2*①基本情報!$B$12*③入力シート!I1422,"")</f>
        <v/>
      </c>
      <c r="P1422" s="39" t="str">
        <f>IFERROR(N1422*③入力シート!I1422,"")</f>
        <v/>
      </c>
      <c r="Q1422" s="23" t="str">
        <f>IFERROR(VLOOKUP($A1422,②利用者名簿!$A:$D,4,0),"")</f>
        <v/>
      </c>
      <c r="S1422" s="96">
        <f t="shared" si="274"/>
        <v>1</v>
      </c>
      <c r="T1422" s="96" t="str">
        <f t="shared" si="268"/>
        <v/>
      </c>
      <c r="U1422" s="96">
        <f t="shared" si="269"/>
        <v>0</v>
      </c>
      <c r="V1422" s="96" t="str">
        <f t="shared" si="270"/>
        <v/>
      </c>
      <c r="W1422" s="97" t="str">
        <f t="shared" si="271"/>
        <v/>
      </c>
      <c r="X1422" s="96">
        <f t="shared" si="272"/>
        <v>0</v>
      </c>
      <c r="Y1422" s="96" t="str">
        <f t="shared" si="277"/>
        <v/>
      </c>
      <c r="Z1422" s="96" t="str">
        <f t="shared" si="275"/>
        <v>年0月</v>
      </c>
      <c r="AA1422" s="96"/>
      <c r="AB1422" s="96">
        <f t="shared" si="276"/>
        <v>0</v>
      </c>
      <c r="AC1422" s="96"/>
      <c r="AD1422" s="96"/>
    </row>
    <row r="1423" spans="1:30" ht="18.75" customHeight="1">
      <c r="A1423" s="62"/>
      <c r="B1423" s="23" t="str">
        <f>IFERROR(VLOOKUP($A1423,②利用者名簿!$A:$D,2,0),"")</f>
        <v/>
      </c>
      <c r="C1423" s="108" t="str">
        <f>IF(D1423=0,"",IF(D1423&gt;3,①基本情報!$B$5,①基本情報!$B$5+1))</f>
        <v/>
      </c>
      <c r="D1423" s="65"/>
      <c r="E1423" s="65"/>
      <c r="F1423" s="35" t="str">
        <f t="shared" si="267"/>
        <v>//</v>
      </c>
      <c r="G1423" s="62"/>
      <c r="H1423" s="62"/>
      <c r="I1423" s="23" t="str">
        <f t="shared" si="273"/>
        <v/>
      </c>
      <c r="J1423" s="62"/>
      <c r="K1423" s="64"/>
      <c r="L1423" s="64"/>
      <c r="M1423" s="62"/>
      <c r="N1423" s="23" t="str">
        <f>IFERROR(VLOOKUP($A1423,②利用者名簿!$A:$D,3,0),"")</f>
        <v/>
      </c>
      <c r="O1423" s="39" t="str">
        <f>IFERROR(2*①基本情報!$B$12*③入力シート!I1423,"")</f>
        <v/>
      </c>
      <c r="P1423" s="39" t="str">
        <f>IFERROR(N1423*③入力シート!I1423,"")</f>
        <v/>
      </c>
      <c r="Q1423" s="23" t="str">
        <f>IFERROR(VLOOKUP($A1423,②利用者名簿!$A:$D,4,0),"")</f>
        <v/>
      </c>
      <c r="S1423" s="96">
        <f t="shared" si="274"/>
        <v>1</v>
      </c>
      <c r="T1423" s="96" t="str">
        <f t="shared" si="268"/>
        <v/>
      </c>
      <c r="U1423" s="96">
        <f t="shared" si="269"/>
        <v>0</v>
      </c>
      <c r="V1423" s="96" t="str">
        <f t="shared" si="270"/>
        <v/>
      </c>
      <c r="W1423" s="97" t="str">
        <f t="shared" si="271"/>
        <v/>
      </c>
      <c r="X1423" s="96">
        <f t="shared" si="272"/>
        <v>0</v>
      </c>
      <c r="Y1423" s="96" t="str">
        <f t="shared" si="277"/>
        <v/>
      </c>
      <c r="Z1423" s="96" t="str">
        <f t="shared" si="275"/>
        <v>年0月</v>
      </c>
      <c r="AA1423" s="96"/>
      <c r="AB1423" s="96">
        <f t="shared" si="276"/>
        <v>0</v>
      </c>
      <c r="AC1423" s="96"/>
      <c r="AD1423" s="96"/>
    </row>
    <row r="1424" spans="1:30" ht="18.75" customHeight="1">
      <c r="A1424" s="62"/>
      <c r="B1424" s="23" t="str">
        <f>IFERROR(VLOOKUP($A1424,②利用者名簿!$A:$D,2,0),"")</f>
        <v/>
      </c>
      <c r="C1424" s="108" t="str">
        <f>IF(D1424=0,"",IF(D1424&gt;3,①基本情報!$B$5,①基本情報!$B$5+1))</f>
        <v/>
      </c>
      <c r="D1424" s="65"/>
      <c r="E1424" s="65"/>
      <c r="F1424" s="35" t="str">
        <f t="shared" si="267"/>
        <v>//</v>
      </c>
      <c r="G1424" s="62"/>
      <c r="H1424" s="62"/>
      <c r="I1424" s="23" t="str">
        <f t="shared" si="273"/>
        <v/>
      </c>
      <c r="J1424" s="62"/>
      <c r="K1424" s="64"/>
      <c r="L1424" s="64"/>
      <c r="M1424" s="62"/>
      <c r="N1424" s="23" t="str">
        <f>IFERROR(VLOOKUP($A1424,②利用者名簿!$A:$D,3,0),"")</f>
        <v/>
      </c>
      <c r="O1424" s="39" t="str">
        <f>IFERROR(2*①基本情報!$B$12*③入力シート!I1424,"")</f>
        <v/>
      </c>
      <c r="P1424" s="39" t="str">
        <f>IFERROR(N1424*③入力シート!I1424,"")</f>
        <v/>
      </c>
      <c r="Q1424" s="23" t="str">
        <f>IFERROR(VLOOKUP($A1424,②利用者名簿!$A:$D,4,0),"")</f>
        <v/>
      </c>
      <c r="S1424" s="96">
        <f t="shared" si="274"/>
        <v>1</v>
      </c>
      <c r="T1424" s="96" t="str">
        <f t="shared" si="268"/>
        <v/>
      </c>
      <c r="U1424" s="96">
        <f t="shared" si="269"/>
        <v>0</v>
      </c>
      <c r="V1424" s="96" t="str">
        <f t="shared" si="270"/>
        <v/>
      </c>
      <c r="W1424" s="97" t="str">
        <f t="shared" si="271"/>
        <v/>
      </c>
      <c r="X1424" s="96">
        <f t="shared" si="272"/>
        <v>0</v>
      </c>
      <c r="Y1424" s="96" t="str">
        <f t="shared" si="277"/>
        <v/>
      </c>
      <c r="Z1424" s="96" t="str">
        <f t="shared" si="275"/>
        <v>年0月</v>
      </c>
      <c r="AA1424" s="96"/>
      <c r="AB1424" s="96">
        <f t="shared" si="276"/>
        <v>0</v>
      </c>
      <c r="AC1424" s="96"/>
      <c r="AD1424" s="96"/>
    </row>
    <row r="1425" spans="1:30" ht="18.75" customHeight="1">
      <c r="A1425" s="62"/>
      <c r="B1425" s="23" t="str">
        <f>IFERROR(VLOOKUP($A1425,②利用者名簿!$A:$D,2,0),"")</f>
        <v/>
      </c>
      <c r="C1425" s="108" t="str">
        <f>IF(D1425=0,"",IF(D1425&gt;3,①基本情報!$B$5,①基本情報!$B$5+1))</f>
        <v/>
      </c>
      <c r="D1425" s="65"/>
      <c r="E1425" s="65"/>
      <c r="F1425" s="35" t="str">
        <f t="shared" si="267"/>
        <v>//</v>
      </c>
      <c r="G1425" s="62"/>
      <c r="H1425" s="62"/>
      <c r="I1425" s="23" t="str">
        <f t="shared" si="273"/>
        <v/>
      </c>
      <c r="J1425" s="62"/>
      <c r="K1425" s="64"/>
      <c r="L1425" s="64"/>
      <c r="M1425" s="62"/>
      <c r="N1425" s="23" t="str">
        <f>IFERROR(VLOOKUP($A1425,②利用者名簿!$A:$D,3,0),"")</f>
        <v/>
      </c>
      <c r="O1425" s="39" t="str">
        <f>IFERROR(2*①基本情報!$B$12*③入力シート!I1425,"")</f>
        <v/>
      </c>
      <c r="P1425" s="39" t="str">
        <f>IFERROR(N1425*③入力シート!I1425,"")</f>
        <v/>
      </c>
      <c r="Q1425" s="23" t="str">
        <f>IFERROR(VLOOKUP($A1425,②利用者名簿!$A:$D,4,0),"")</f>
        <v/>
      </c>
      <c r="S1425" s="96">
        <f t="shared" si="274"/>
        <v>1</v>
      </c>
      <c r="T1425" s="96" t="str">
        <f t="shared" si="268"/>
        <v/>
      </c>
      <c r="U1425" s="96">
        <f t="shared" si="269"/>
        <v>0</v>
      </c>
      <c r="V1425" s="96" t="str">
        <f t="shared" si="270"/>
        <v/>
      </c>
      <c r="W1425" s="97" t="str">
        <f t="shared" si="271"/>
        <v/>
      </c>
      <c r="X1425" s="96">
        <f t="shared" si="272"/>
        <v>0</v>
      </c>
      <c r="Y1425" s="96" t="str">
        <f t="shared" si="277"/>
        <v/>
      </c>
      <c r="Z1425" s="96" t="str">
        <f t="shared" si="275"/>
        <v>年0月</v>
      </c>
      <c r="AA1425" s="96"/>
      <c r="AB1425" s="96">
        <f t="shared" si="276"/>
        <v>0</v>
      </c>
      <c r="AC1425" s="96"/>
      <c r="AD1425" s="96"/>
    </row>
    <row r="1426" spans="1:30" ht="18.75" customHeight="1">
      <c r="A1426" s="62"/>
      <c r="B1426" s="23" t="str">
        <f>IFERROR(VLOOKUP($A1426,②利用者名簿!$A:$D,2,0),"")</f>
        <v/>
      </c>
      <c r="C1426" s="108" t="str">
        <f>IF(D1426=0,"",IF(D1426&gt;3,①基本情報!$B$5,①基本情報!$B$5+1))</f>
        <v/>
      </c>
      <c r="D1426" s="65"/>
      <c r="E1426" s="65"/>
      <c r="F1426" s="35" t="str">
        <f t="shared" si="267"/>
        <v>//</v>
      </c>
      <c r="G1426" s="62"/>
      <c r="H1426" s="62"/>
      <c r="I1426" s="23" t="str">
        <f t="shared" si="273"/>
        <v/>
      </c>
      <c r="J1426" s="62"/>
      <c r="K1426" s="64"/>
      <c r="L1426" s="64"/>
      <c r="M1426" s="62"/>
      <c r="N1426" s="23" t="str">
        <f>IFERROR(VLOOKUP($A1426,②利用者名簿!$A:$D,3,0),"")</f>
        <v/>
      </c>
      <c r="O1426" s="39" t="str">
        <f>IFERROR(2*①基本情報!$B$12*③入力シート!I1426,"")</f>
        <v/>
      </c>
      <c r="P1426" s="39" t="str">
        <f>IFERROR(N1426*③入力シート!I1426,"")</f>
        <v/>
      </c>
      <c r="Q1426" s="23" t="str">
        <f>IFERROR(VLOOKUP($A1426,②利用者名簿!$A:$D,4,0),"")</f>
        <v/>
      </c>
      <c r="S1426" s="96">
        <f t="shared" si="274"/>
        <v>1</v>
      </c>
      <c r="T1426" s="96" t="str">
        <f t="shared" si="268"/>
        <v/>
      </c>
      <c r="U1426" s="96">
        <f t="shared" si="269"/>
        <v>0</v>
      </c>
      <c r="V1426" s="96" t="str">
        <f t="shared" si="270"/>
        <v/>
      </c>
      <c r="W1426" s="97" t="str">
        <f t="shared" si="271"/>
        <v/>
      </c>
      <c r="X1426" s="96">
        <f t="shared" si="272"/>
        <v>0</v>
      </c>
      <c r="Y1426" s="96" t="str">
        <f t="shared" si="277"/>
        <v/>
      </c>
      <c r="Z1426" s="96" t="str">
        <f t="shared" si="275"/>
        <v>年0月</v>
      </c>
      <c r="AA1426" s="96"/>
      <c r="AB1426" s="96">
        <f t="shared" si="276"/>
        <v>0</v>
      </c>
      <c r="AC1426" s="96"/>
      <c r="AD1426" s="96"/>
    </row>
    <row r="1427" spans="1:30" ht="18.75" customHeight="1">
      <c r="A1427" s="62"/>
      <c r="B1427" s="23" t="str">
        <f>IFERROR(VLOOKUP($A1427,②利用者名簿!$A:$D,2,0),"")</f>
        <v/>
      </c>
      <c r="C1427" s="108" t="str">
        <f>IF(D1427=0,"",IF(D1427&gt;3,①基本情報!$B$5,①基本情報!$B$5+1))</f>
        <v/>
      </c>
      <c r="D1427" s="65"/>
      <c r="E1427" s="65"/>
      <c r="F1427" s="35" t="str">
        <f t="shared" si="267"/>
        <v>//</v>
      </c>
      <c r="G1427" s="62"/>
      <c r="H1427" s="62"/>
      <c r="I1427" s="23" t="str">
        <f t="shared" si="273"/>
        <v/>
      </c>
      <c r="J1427" s="62"/>
      <c r="K1427" s="64"/>
      <c r="L1427" s="64"/>
      <c r="M1427" s="62"/>
      <c r="N1427" s="23" t="str">
        <f>IFERROR(VLOOKUP($A1427,②利用者名簿!$A:$D,3,0),"")</f>
        <v/>
      </c>
      <c r="O1427" s="39" t="str">
        <f>IFERROR(2*①基本情報!$B$12*③入力シート!I1427,"")</f>
        <v/>
      </c>
      <c r="P1427" s="39" t="str">
        <f>IFERROR(N1427*③入力シート!I1427,"")</f>
        <v/>
      </c>
      <c r="Q1427" s="23" t="str">
        <f>IFERROR(VLOOKUP($A1427,②利用者名簿!$A:$D,4,0),"")</f>
        <v/>
      </c>
      <c r="S1427" s="96">
        <f t="shared" si="274"/>
        <v>1</v>
      </c>
      <c r="T1427" s="96" t="str">
        <f t="shared" si="268"/>
        <v/>
      </c>
      <c r="U1427" s="96">
        <f t="shared" si="269"/>
        <v>0</v>
      </c>
      <c r="V1427" s="96" t="str">
        <f t="shared" si="270"/>
        <v/>
      </c>
      <c r="W1427" s="97" t="str">
        <f t="shared" si="271"/>
        <v/>
      </c>
      <c r="X1427" s="96">
        <f t="shared" si="272"/>
        <v>0</v>
      </c>
      <c r="Y1427" s="96" t="str">
        <f t="shared" si="277"/>
        <v/>
      </c>
      <c r="Z1427" s="96" t="str">
        <f t="shared" si="275"/>
        <v>年0月</v>
      </c>
      <c r="AA1427" s="96"/>
      <c r="AB1427" s="96">
        <f t="shared" si="276"/>
        <v>0</v>
      </c>
      <c r="AC1427" s="96"/>
      <c r="AD1427" s="96"/>
    </row>
    <row r="1428" spans="1:30" ht="18.75" customHeight="1">
      <c r="A1428" s="62"/>
      <c r="B1428" s="23" t="str">
        <f>IFERROR(VLOOKUP($A1428,②利用者名簿!$A:$D,2,0),"")</f>
        <v/>
      </c>
      <c r="C1428" s="108" t="str">
        <f>IF(D1428=0,"",IF(D1428&gt;3,①基本情報!$B$5,①基本情報!$B$5+1))</f>
        <v/>
      </c>
      <c r="D1428" s="65"/>
      <c r="E1428" s="65"/>
      <c r="F1428" s="35" t="str">
        <f t="shared" si="267"/>
        <v>//</v>
      </c>
      <c r="G1428" s="62"/>
      <c r="H1428" s="62"/>
      <c r="I1428" s="23" t="str">
        <f t="shared" si="273"/>
        <v/>
      </c>
      <c r="J1428" s="62"/>
      <c r="K1428" s="64"/>
      <c r="L1428" s="64"/>
      <c r="M1428" s="62"/>
      <c r="N1428" s="23" t="str">
        <f>IFERROR(VLOOKUP($A1428,②利用者名簿!$A:$D,3,0),"")</f>
        <v/>
      </c>
      <c r="O1428" s="39" t="str">
        <f>IFERROR(2*①基本情報!$B$12*③入力シート!I1428,"")</f>
        <v/>
      </c>
      <c r="P1428" s="39" t="str">
        <f>IFERROR(N1428*③入力シート!I1428,"")</f>
        <v/>
      </c>
      <c r="Q1428" s="23" t="str">
        <f>IFERROR(VLOOKUP($A1428,②利用者名簿!$A:$D,4,0),"")</f>
        <v/>
      </c>
      <c r="S1428" s="96">
        <f t="shared" si="274"/>
        <v>1</v>
      </c>
      <c r="T1428" s="96" t="str">
        <f t="shared" si="268"/>
        <v/>
      </c>
      <c r="U1428" s="96">
        <f t="shared" si="269"/>
        <v>0</v>
      </c>
      <c r="V1428" s="96" t="str">
        <f t="shared" si="270"/>
        <v/>
      </c>
      <c r="W1428" s="97" t="str">
        <f t="shared" si="271"/>
        <v/>
      </c>
      <c r="X1428" s="96">
        <f t="shared" si="272"/>
        <v>0</v>
      </c>
      <c r="Y1428" s="96" t="str">
        <f t="shared" si="277"/>
        <v/>
      </c>
      <c r="Z1428" s="96" t="str">
        <f t="shared" si="275"/>
        <v>年0月</v>
      </c>
      <c r="AA1428" s="96"/>
      <c r="AB1428" s="96">
        <f t="shared" si="276"/>
        <v>0</v>
      </c>
      <c r="AC1428" s="96"/>
      <c r="AD1428" s="96"/>
    </row>
    <row r="1429" spans="1:30" ht="18.75" customHeight="1">
      <c r="A1429" s="62"/>
      <c r="B1429" s="23" t="str">
        <f>IFERROR(VLOOKUP($A1429,②利用者名簿!$A:$D,2,0),"")</f>
        <v/>
      </c>
      <c r="C1429" s="108" t="str">
        <f>IF(D1429=0,"",IF(D1429&gt;3,①基本情報!$B$5,①基本情報!$B$5+1))</f>
        <v/>
      </c>
      <c r="D1429" s="65"/>
      <c r="E1429" s="65"/>
      <c r="F1429" s="35" t="str">
        <f t="shared" si="267"/>
        <v>//</v>
      </c>
      <c r="G1429" s="62"/>
      <c r="H1429" s="62"/>
      <c r="I1429" s="23" t="str">
        <f t="shared" si="273"/>
        <v/>
      </c>
      <c r="J1429" s="62"/>
      <c r="K1429" s="64"/>
      <c r="L1429" s="64"/>
      <c r="M1429" s="62"/>
      <c r="N1429" s="23" t="str">
        <f>IFERROR(VLOOKUP($A1429,②利用者名簿!$A:$D,3,0),"")</f>
        <v/>
      </c>
      <c r="O1429" s="39" t="str">
        <f>IFERROR(2*①基本情報!$B$12*③入力シート!I1429,"")</f>
        <v/>
      </c>
      <c r="P1429" s="39" t="str">
        <f>IFERROR(N1429*③入力シート!I1429,"")</f>
        <v/>
      </c>
      <c r="Q1429" s="23" t="str">
        <f>IFERROR(VLOOKUP($A1429,②利用者名簿!$A:$D,4,0),"")</f>
        <v/>
      </c>
      <c r="S1429" s="96">
        <f t="shared" si="274"/>
        <v>1</v>
      </c>
      <c r="T1429" s="96" t="str">
        <f t="shared" si="268"/>
        <v/>
      </c>
      <c r="U1429" s="96">
        <f t="shared" si="269"/>
        <v>0</v>
      </c>
      <c r="V1429" s="96" t="str">
        <f t="shared" si="270"/>
        <v/>
      </c>
      <c r="W1429" s="97" t="str">
        <f t="shared" si="271"/>
        <v/>
      </c>
      <c r="X1429" s="96">
        <f t="shared" si="272"/>
        <v>0</v>
      </c>
      <c r="Y1429" s="96" t="str">
        <f t="shared" si="277"/>
        <v/>
      </c>
      <c r="Z1429" s="96" t="str">
        <f t="shared" si="275"/>
        <v>年0月</v>
      </c>
      <c r="AA1429" s="96"/>
      <c r="AB1429" s="96">
        <f t="shared" si="276"/>
        <v>0</v>
      </c>
      <c r="AC1429" s="96"/>
      <c r="AD1429" s="96"/>
    </row>
    <row r="1430" spans="1:30" ht="18.75" customHeight="1">
      <c r="A1430" s="62"/>
      <c r="B1430" s="23" t="str">
        <f>IFERROR(VLOOKUP($A1430,②利用者名簿!$A:$D,2,0),"")</f>
        <v/>
      </c>
      <c r="C1430" s="108" t="str">
        <f>IF(D1430=0,"",IF(D1430&gt;3,①基本情報!$B$5,①基本情報!$B$5+1))</f>
        <v/>
      </c>
      <c r="D1430" s="65"/>
      <c r="E1430" s="65"/>
      <c r="F1430" s="35" t="str">
        <f t="shared" si="267"/>
        <v>//</v>
      </c>
      <c r="G1430" s="62"/>
      <c r="H1430" s="62"/>
      <c r="I1430" s="23" t="str">
        <f t="shared" si="273"/>
        <v/>
      </c>
      <c r="J1430" s="62"/>
      <c r="K1430" s="64"/>
      <c r="L1430" s="64"/>
      <c r="M1430" s="62"/>
      <c r="N1430" s="23" t="str">
        <f>IFERROR(VLOOKUP($A1430,②利用者名簿!$A:$D,3,0),"")</f>
        <v/>
      </c>
      <c r="O1430" s="39" t="str">
        <f>IFERROR(2*①基本情報!$B$12*③入力シート!I1430,"")</f>
        <v/>
      </c>
      <c r="P1430" s="39" t="str">
        <f>IFERROR(N1430*③入力シート!I1430,"")</f>
        <v/>
      </c>
      <c r="Q1430" s="23" t="str">
        <f>IFERROR(VLOOKUP($A1430,②利用者名簿!$A:$D,4,0),"")</f>
        <v/>
      </c>
      <c r="S1430" s="96">
        <f t="shared" si="274"/>
        <v>1</v>
      </c>
      <c r="T1430" s="96" t="str">
        <f t="shared" si="268"/>
        <v/>
      </c>
      <c r="U1430" s="96">
        <f t="shared" si="269"/>
        <v>0</v>
      </c>
      <c r="V1430" s="96" t="str">
        <f t="shared" si="270"/>
        <v/>
      </c>
      <c r="W1430" s="97" t="str">
        <f t="shared" si="271"/>
        <v/>
      </c>
      <c r="X1430" s="96">
        <f t="shared" si="272"/>
        <v>0</v>
      </c>
      <c r="Y1430" s="96" t="str">
        <f t="shared" si="277"/>
        <v/>
      </c>
      <c r="Z1430" s="96" t="str">
        <f t="shared" si="275"/>
        <v>年0月</v>
      </c>
      <c r="AA1430" s="96"/>
      <c r="AB1430" s="96">
        <f t="shared" si="276"/>
        <v>0</v>
      </c>
      <c r="AC1430" s="96"/>
      <c r="AD1430" s="96"/>
    </row>
    <row r="1431" spans="1:30" ht="18.75" customHeight="1">
      <c r="A1431" s="62"/>
      <c r="B1431" s="23" t="str">
        <f>IFERROR(VLOOKUP($A1431,②利用者名簿!$A:$D,2,0),"")</f>
        <v/>
      </c>
      <c r="C1431" s="108" t="str">
        <f>IF(D1431=0,"",IF(D1431&gt;3,①基本情報!$B$5,①基本情報!$B$5+1))</f>
        <v/>
      </c>
      <c r="D1431" s="65"/>
      <c r="E1431" s="65"/>
      <c r="F1431" s="35" t="str">
        <f t="shared" si="267"/>
        <v>//</v>
      </c>
      <c r="G1431" s="62"/>
      <c r="H1431" s="62"/>
      <c r="I1431" s="23" t="str">
        <f t="shared" si="273"/>
        <v/>
      </c>
      <c r="J1431" s="62"/>
      <c r="K1431" s="64"/>
      <c r="L1431" s="64"/>
      <c r="M1431" s="62"/>
      <c r="N1431" s="23" t="str">
        <f>IFERROR(VLOOKUP($A1431,②利用者名簿!$A:$D,3,0),"")</f>
        <v/>
      </c>
      <c r="O1431" s="39" t="str">
        <f>IFERROR(2*①基本情報!$B$12*③入力シート!I1431,"")</f>
        <v/>
      </c>
      <c r="P1431" s="39" t="str">
        <f>IFERROR(N1431*③入力シート!I1431,"")</f>
        <v/>
      </c>
      <c r="Q1431" s="23" t="str">
        <f>IFERROR(VLOOKUP($A1431,②利用者名簿!$A:$D,4,0),"")</f>
        <v/>
      </c>
      <c r="S1431" s="96">
        <f t="shared" si="274"/>
        <v>1</v>
      </c>
      <c r="T1431" s="96" t="str">
        <f t="shared" si="268"/>
        <v/>
      </c>
      <c r="U1431" s="96">
        <f t="shared" si="269"/>
        <v>0</v>
      </c>
      <c r="V1431" s="96" t="str">
        <f t="shared" si="270"/>
        <v/>
      </c>
      <c r="W1431" s="97" t="str">
        <f t="shared" si="271"/>
        <v/>
      </c>
      <c r="X1431" s="96">
        <f t="shared" si="272"/>
        <v>0</v>
      </c>
      <c r="Y1431" s="96" t="str">
        <f t="shared" si="277"/>
        <v/>
      </c>
      <c r="Z1431" s="96" t="str">
        <f t="shared" si="275"/>
        <v>年0月</v>
      </c>
      <c r="AA1431" s="96"/>
      <c r="AB1431" s="96">
        <f t="shared" si="276"/>
        <v>0</v>
      </c>
      <c r="AC1431" s="96"/>
      <c r="AD1431" s="96"/>
    </row>
    <row r="1432" spans="1:30" ht="18.75" customHeight="1">
      <c r="A1432" s="62"/>
      <c r="B1432" s="23" t="str">
        <f>IFERROR(VLOOKUP($A1432,②利用者名簿!$A:$D,2,0),"")</f>
        <v/>
      </c>
      <c r="C1432" s="108" t="str">
        <f>IF(D1432=0,"",IF(D1432&gt;3,①基本情報!$B$5,①基本情報!$B$5+1))</f>
        <v/>
      </c>
      <c r="D1432" s="65"/>
      <c r="E1432" s="65"/>
      <c r="F1432" s="35" t="str">
        <f t="shared" si="267"/>
        <v>//</v>
      </c>
      <c r="G1432" s="62"/>
      <c r="H1432" s="62"/>
      <c r="I1432" s="23" t="str">
        <f t="shared" si="273"/>
        <v/>
      </c>
      <c r="J1432" s="62"/>
      <c r="K1432" s="64"/>
      <c r="L1432" s="64"/>
      <c r="M1432" s="62"/>
      <c r="N1432" s="23" t="str">
        <f>IFERROR(VLOOKUP($A1432,②利用者名簿!$A:$D,3,0),"")</f>
        <v/>
      </c>
      <c r="O1432" s="39" t="str">
        <f>IFERROR(2*①基本情報!$B$12*③入力シート!I1432,"")</f>
        <v/>
      </c>
      <c r="P1432" s="39" t="str">
        <f>IFERROR(N1432*③入力シート!I1432,"")</f>
        <v/>
      </c>
      <c r="Q1432" s="23" t="str">
        <f>IFERROR(VLOOKUP($A1432,②利用者名簿!$A:$D,4,0),"")</f>
        <v/>
      </c>
      <c r="S1432" s="96">
        <f t="shared" si="274"/>
        <v>1</v>
      </c>
      <c r="T1432" s="96" t="str">
        <f t="shared" si="268"/>
        <v/>
      </c>
      <c r="U1432" s="96">
        <f t="shared" si="269"/>
        <v>0</v>
      </c>
      <c r="V1432" s="96" t="str">
        <f t="shared" si="270"/>
        <v/>
      </c>
      <c r="W1432" s="97" t="str">
        <f t="shared" si="271"/>
        <v/>
      </c>
      <c r="X1432" s="96">
        <f t="shared" si="272"/>
        <v>0</v>
      </c>
      <c r="Y1432" s="96" t="str">
        <f t="shared" si="277"/>
        <v/>
      </c>
      <c r="Z1432" s="96" t="str">
        <f t="shared" si="275"/>
        <v>年0月</v>
      </c>
      <c r="AA1432" s="96"/>
      <c r="AB1432" s="96">
        <f t="shared" si="276"/>
        <v>0</v>
      </c>
      <c r="AC1432" s="96"/>
      <c r="AD1432" s="96"/>
    </row>
    <row r="1433" spans="1:30" ht="18.75" customHeight="1">
      <c r="A1433" s="62"/>
      <c r="B1433" s="23" t="str">
        <f>IFERROR(VLOOKUP($A1433,②利用者名簿!$A:$D,2,0),"")</f>
        <v/>
      </c>
      <c r="C1433" s="108" t="str">
        <f>IF(D1433=0,"",IF(D1433&gt;3,①基本情報!$B$5,①基本情報!$B$5+1))</f>
        <v/>
      </c>
      <c r="D1433" s="65"/>
      <c r="E1433" s="65"/>
      <c r="F1433" s="35" t="str">
        <f t="shared" si="267"/>
        <v>//</v>
      </c>
      <c r="G1433" s="62"/>
      <c r="H1433" s="62"/>
      <c r="I1433" s="23" t="str">
        <f t="shared" si="273"/>
        <v/>
      </c>
      <c r="J1433" s="62"/>
      <c r="K1433" s="64"/>
      <c r="L1433" s="64"/>
      <c r="M1433" s="62"/>
      <c r="N1433" s="23" t="str">
        <f>IFERROR(VLOOKUP($A1433,②利用者名簿!$A:$D,3,0),"")</f>
        <v/>
      </c>
      <c r="O1433" s="39" t="str">
        <f>IFERROR(2*①基本情報!$B$12*③入力シート!I1433,"")</f>
        <v/>
      </c>
      <c r="P1433" s="39" t="str">
        <f>IFERROR(N1433*③入力シート!I1433,"")</f>
        <v/>
      </c>
      <c r="Q1433" s="23" t="str">
        <f>IFERROR(VLOOKUP($A1433,②利用者名簿!$A:$D,4,0),"")</f>
        <v/>
      </c>
      <c r="S1433" s="96">
        <f t="shared" si="274"/>
        <v>1</v>
      </c>
      <c r="T1433" s="96" t="str">
        <f t="shared" si="268"/>
        <v/>
      </c>
      <c r="U1433" s="96">
        <f t="shared" si="269"/>
        <v>0</v>
      </c>
      <c r="V1433" s="96" t="str">
        <f t="shared" si="270"/>
        <v/>
      </c>
      <c r="W1433" s="97" t="str">
        <f t="shared" si="271"/>
        <v/>
      </c>
      <c r="X1433" s="96">
        <f t="shared" si="272"/>
        <v>0</v>
      </c>
      <c r="Y1433" s="96" t="str">
        <f t="shared" si="277"/>
        <v/>
      </c>
      <c r="Z1433" s="96" t="str">
        <f t="shared" si="275"/>
        <v>年0月</v>
      </c>
      <c r="AA1433" s="96"/>
      <c r="AB1433" s="96">
        <f t="shared" si="276"/>
        <v>0</v>
      </c>
      <c r="AC1433" s="96"/>
      <c r="AD1433" s="96"/>
    </row>
    <row r="1434" spans="1:30" ht="18.75" customHeight="1">
      <c r="A1434" s="62"/>
      <c r="B1434" s="23" t="str">
        <f>IFERROR(VLOOKUP($A1434,②利用者名簿!$A:$D,2,0),"")</f>
        <v/>
      </c>
      <c r="C1434" s="108" t="str">
        <f>IF(D1434=0,"",IF(D1434&gt;3,①基本情報!$B$5,①基本情報!$B$5+1))</f>
        <v/>
      </c>
      <c r="D1434" s="65"/>
      <c r="E1434" s="65"/>
      <c r="F1434" s="35" t="str">
        <f t="shared" si="267"/>
        <v>//</v>
      </c>
      <c r="G1434" s="62"/>
      <c r="H1434" s="62"/>
      <c r="I1434" s="23" t="str">
        <f t="shared" si="273"/>
        <v/>
      </c>
      <c r="J1434" s="62"/>
      <c r="K1434" s="64"/>
      <c r="L1434" s="64"/>
      <c r="M1434" s="62"/>
      <c r="N1434" s="23" t="str">
        <f>IFERROR(VLOOKUP($A1434,②利用者名簿!$A:$D,3,0),"")</f>
        <v/>
      </c>
      <c r="O1434" s="39" t="str">
        <f>IFERROR(2*①基本情報!$B$12*③入力シート!I1434,"")</f>
        <v/>
      </c>
      <c r="P1434" s="39" t="str">
        <f>IFERROR(N1434*③入力シート!I1434,"")</f>
        <v/>
      </c>
      <c r="Q1434" s="23" t="str">
        <f>IFERROR(VLOOKUP($A1434,②利用者名簿!$A:$D,4,0),"")</f>
        <v/>
      </c>
      <c r="S1434" s="96">
        <f t="shared" si="274"/>
        <v>1</v>
      </c>
      <c r="T1434" s="96" t="str">
        <f t="shared" si="268"/>
        <v/>
      </c>
      <c r="U1434" s="96">
        <f t="shared" si="269"/>
        <v>0</v>
      </c>
      <c r="V1434" s="96" t="str">
        <f t="shared" si="270"/>
        <v/>
      </c>
      <c r="W1434" s="97" t="str">
        <f t="shared" si="271"/>
        <v/>
      </c>
      <c r="X1434" s="96">
        <f t="shared" si="272"/>
        <v>0</v>
      </c>
      <c r="Y1434" s="96" t="str">
        <f t="shared" si="277"/>
        <v/>
      </c>
      <c r="Z1434" s="96" t="str">
        <f t="shared" si="275"/>
        <v>年0月</v>
      </c>
      <c r="AA1434" s="96"/>
      <c r="AB1434" s="96">
        <f t="shared" si="276"/>
        <v>0</v>
      </c>
      <c r="AC1434" s="96"/>
      <c r="AD1434" s="96"/>
    </row>
    <row r="1435" spans="1:30" ht="18.75" customHeight="1">
      <c r="A1435" s="62"/>
      <c r="B1435" s="23" t="str">
        <f>IFERROR(VLOOKUP($A1435,②利用者名簿!$A:$D,2,0),"")</f>
        <v/>
      </c>
      <c r="C1435" s="108" t="str">
        <f>IF(D1435=0,"",IF(D1435&gt;3,①基本情報!$B$5,①基本情報!$B$5+1))</f>
        <v/>
      </c>
      <c r="D1435" s="65"/>
      <c r="E1435" s="65"/>
      <c r="F1435" s="35" t="str">
        <f t="shared" si="267"/>
        <v>//</v>
      </c>
      <c r="G1435" s="62"/>
      <c r="H1435" s="62"/>
      <c r="I1435" s="23" t="str">
        <f t="shared" si="273"/>
        <v/>
      </c>
      <c r="J1435" s="62"/>
      <c r="K1435" s="64"/>
      <c r="L1435" s="64"/>
      <c r="M1435" s="62"/>
      <c r="N1435" s="23" t="str">
        <f>IFERROR(VLOOKUP($A1435,②利用者名簿!$A:$D,3,0),"")</f>
        <v/>
      </c>
      <c r="O1435" s="39" t="str">
        <f>IFERROR(2*①基本情報!$B$12*③入力シート!I1435,"")</f>
        <v/>
      </c>
      <c r="P1435" s="39" t="str">
        <f>IFERROR(N1435*③入力シート!I1435,"")</f>
        <v/>
      </c>
      <c r="Q1435" s="23" t="str">
        <f>IFERROR(VLOOKUP($A1435,②利用者名簿!$A:$D,4,0),"")</f>
        <v/>
      </c>
      <c r="S1435" s="96">
        <f t="shared" si="274"/>
        <v>1</v>
      </c>
      <c r="T1435" s="96" t="str">
        <f t="shared" si="268"/>
        <v/>
      </c>
      <c r="U1435" s="96">
        <f t="shared" si="269"/>
        <v>0</v>
      </c>
      <c r="V1435" s="96" t="str">
        <f t="shared" si="270"/>
        <v/>
      </c>
      <c r="W1435" s="97" t="str">
        <f t="shared" si="271"/>
        <v/>
      </c>
      <c r="X1435" s="96">
        <f t="shared" si="272"/>
        <v>0</v>
      </c>
      <c r="Y1435" s="96" t="str">
        <f t="shared" si="277"/>
        <v/>
      </c>
      <c r="Z1435" s="96" t="str">
        <f t="shared" si="275"/>
        <v>年0月</v>
      </c>
      <c r="AA1435" s="96"/>
      <c r="AB1435" s="96">
        <f t="shared" si="276"/>
        <v>0</v>
      </c>
      <c r="AC1435" s="96"/>
      <c r="AD1435" s="96"/>
    </row>
    <row r="1436" spans="1:30" ht="18.75" customHeight="1">
      <c r="A1436" s="62"/>
      <c r="B1436" s="23" t="str">
        <f>IFERROR(VLOOKUP($A1436,②利用者名簿!$A:$D,2,0),"")</f>
        <v/>
      </c>
      <c r="C1436" s="108" t="str">
        <f>IF(D1436=0,"",IF(D1436&gt;3,①基本情報!$B$5,①基本情報!$B$5+1))</f>
        <v/>
      </c>
      <c r="D1436" s="65"/>
      <c r="E1436" s="65"/>
      <c r="F1436" s="35" t="str">
        <f t="shared" si="267"/>
        <v>//</v>
      </c>
      <c r="G1436" s="62"/>
      <c r="H1436" s="62"/>
      <c r="I1436" s="23" t="str">
        <f t="shared" si="273"/>
        <v/>
      </c>
      <c r="J1436" s="62"/>
      <c r="K1436" s="64"/>
      <c r="L1436" s="64"/>
      <c r="M1436" s="62"/>
      <c r="N1436" s="23" t="str">
        <f>IFERROR(VLOOKUP($A1436,②利用者名簿!$A:$D,3,0),"")</f>
        <v/>
      </c>
      <c r="O1436" s="39" t="str">
        <f>IFERROR(2*①基本情報!$B$12*③入力シート!I1436,"")</f>
        <v/>
      </c>
      <c r="P1436" s="39" t="str">
        <f>IFERROR(N1436*③入力シート!I1436,"")</f>
        <v/>
      </c>
      <c r="Q1436" s="23" t="str">
        <f>IFERROR(VLOOKUP($A1436,②利用者名簿!$A:$D,4,0),"")</f>
        <v/>
      </c>
      <c r="S1436" s="96">
        <f t="shared" si="274"/>
        <v>1</v>
      </c>
      <c r="T1436" s="96" t="str">
        <f t="shared" si="268"/>
        <v/>
      </c>
      <c r="U1436" s="96">
        <f t="shared" si="269"/>
        <v>0</v>
      </c>
      <c r="V1436" s="96" t="str">
        <f t="shared" si="270"/>
        <v/>
      </c>
      <c r="W1436" s="97" t="str">
        <f t="shared" si="271"/>
        <v/>
      </c>
      <c r="X1436" s="96">
        <f t="shared" si="272"/>
        <v>0</v>
      </c>
      <c r="Y1436" s="96" t="str">
        <f t="shared" si="277"/>
        <v/>
      </c>
      <c r="Z1436" s="96" t="str">
        <f t="shared" si="275"/>
        <v>年0月</v>
      </c>
      <c r="AA1436" s="96"/>
      <c r="AB1436" s="96">
        <f t="shared" si="276"/>
        <v>0</v>
      </c>
      <c r="AC1436" s="96"/>
      <c r="AD1436" s="96"/>
    </row>
    <row r="1437" spans="1:30" ht="18.75" customHeight="1">
      <c r="A1437" s="62"/>
      <c r="B1437" s="23" t="str">
        <f>IFERROR(VLOOKUP($A1437,②利用者名簿!$A:$D,2,0),"")</f>
        <v/>
      </c>
      <c r="C1437" s="108" t="str">
        <f>IF(D1437=0,"",IF(D1437&gt;3,①基本情報!$B$5,①基本情報!$B$5+1))</f>
        <v/>
      </c>
      <c r="D1437" s="65"/>
      <c r="E1437" s="65"/>
      <c r="F1437" s="35" t="str">
        <f t="shared" si="267"/>
        <v>//</v>
      </c>
      <c r="G1437" s="62"/>
      <c r="H1437" s="62"/>
      <c r="I1437" s="23" t="str">
        <f t="shared" si="273"/>
        <v/>
      </c>
      <c r="J1437" s="62"/>
      <c r="K1437" s="64"/>
      <c r="L1437" s="64"/>
      <c r="M1437" s="62"/>
      <c r="N1437" s="23" t="str">
        <f>IFERROR(VLOOKUP($A1437,②利用者名簿!$A:$D,3,0),"")</f>
        <v/>
      </c>
      <c r="O1437" s="39" t="str">
        <f>IFERROR(2*①基本情報!$B$12*③入力シート!I1437,"")</f>
        <v/>
      </c>
      <c r="P1437" s="39" t="str">
        <f>IFERROR(N1437*③入力シート!I1437,"")</f>
        <v/>
      </c>
      <c r="Q1437" s="23" t="str">
        <f>IFERROR(VLOOKUP($A1437,②利用者名簿!$A:$D,4,0),"")</f>
        <v/>
      </c>
      <c r="S1437" s="96">
        <f t="shared" si="274"/>
        <v>1</v>
      </c>
      <c r="T1437" s="96" t="str">
        <f t="shared" si="268"/>
        <v/>
      </c>
      <c r="U1437" s="96">
        <f t="shared" si="269"/>
        <v>0</v>
      </c>
      <c r="V1437" s="96" t="str">
        <f t="shared" si="270"/>
        <v/>
      </c>
      <c r="W1437" s="97" t="str">
        <f t="shared" si="271"/>
        <v/>
      </c>
      <c r="X1437" s="96">
        <f t="shared" si="272"/>
        <v>0</v>
      </c>
      <c r="Y1437" s="96" t="str">
        <f t="shared" si="277"/>
        <v/>
      </c>
      <c r="Z1437" s="96" t="str">
        <f t="shared" si="275"/>
        <v>年0月</v>
      </c>
      <c r="AA1437" s="96"/>
      <c r="AB1437" s="96">
        <f t="shared" si="276"/>
        <v>0</v>
      </c>
      <c r="AC1437" s="96"/>
      <c r="AD1437" s="96"/>
    </row>
    <row r="1438" spans="1:30" ht="18.75" customHeight="1">
      <c r="A1438" s="62"/>
      <c r="B1438" s="23" t="str">
        <f>IFERROR(VLOOKUP($A1438,②利用者名簿!$A:$D,2,0),"")</f>
        <v/>
      </c>
      <c r="C1438" s="108" t="str">
        <f>IF(D1438=0,"",IF(D1438&gt;3,①基本情報!$B$5,①基本情報!$B$5+1))</f>
        <v/>
      </c>
      <c r="D1438" s="65"/>
      <c r="E1438" s="65"/>
      <c r="F1438" s="35" t="str">
        <f t="shared" si="267"/>
        <v>//</v>
      </c>
      <c r="G1438" s="62"/>
      <c r="H1438" s="62"/>
      <c r="I1438" s="23" t="str">
        <f t="shared" si="273"/>
        <v/>
      </c>
      <c r="J1438" s="62"/>
      <c r="K1438" s="64"/>
      <c r="L1438" s="64"/>
      <c r="M1438" s="62"/>
      <c r="N1438" s="23" t="str">
        <f>IFERROR(VLOOKUP($A1438,②利用者名簿!$A:$D,3,0),"")</f>
        <v/>
      </c>
      <c r="O1438" s="39" t="str">
        <f>IFERROR(2*①基本情報!$B$12*③入力シート!I1438,"")</f>
        <v/>
      </c>
      <c r="P1438" s="39" t="str">
        <f>IFERROR(N1438*③入力シート!I1438,"")</f>
        <v/>
      </c>
      <c r="Q1438" s="23" t="str">
        <f>IFERROR(VLOOKUP($A1438,②利用者名簿!$A:$D,4,0),"")</f>
        <v/>
      </c>
      <c r="S1438" s="96">
        <f t="shared" si="274"/>
        <v>1</v>
      </c>
      <c r="T1438" s="96" t="str">
        <f t="shared" si="268"/>
        <v/>
      </c>
      <c r="U1438" s="96">
        <f t="shared" si="269"/>
        <v>0</v>
      </c>
      <c r="V1438" s="96" t="str">
        <f t="shared" si="270"/>
        <v/>
      </c>
      <c r="W1438" s="97" t="str">
        <f t="shared" si="271"/>
        <v/>
      </c>
      <c r="X1438" s="96">
        <f t="shared" si="272"/>
        <v>0</v>
      </c>
      <c r="Y1438" s="96" t="str">
        <f t="shared" si="277"/>
        <v/>
      </c>
      <c r="Z1438" s="96" t="str">
        <f t="shared" si="275"/>
        <v>年0月</v>
      </c>
      <c r="AA1438" s="96"/>
      <c r="AB1438" s="96">
        <f t="shared" si="276"/>
        <v>0</v>
      </c>
      <c r="AC1438" s="96"/>
      <c r="AD1438" s="96"/>
    </row>
    <row r="1439" spans="1:30" ht="18.75" customHeight="1">
      <c r="A1439" s="62"/>
      <c r="B1439" s="23" t="str">
        <f>IFERROR(VLOOKUP($A1439,②利用者名簿!$A:$D,2,0),"")</f>
        <v/>
      </c>
      <c r="C1439" s="108" t="str">
        <f>IF(D1439=0,"",IF(D1439&gt;3,①基本情報!$B$5,①基本情報!$B$5+1))</f>
        <v/>
      </c>
      <c r="D1439" s="65"/>
      <c r="E1439" s="65"/>
      <c r="F1439" s="35" t="str">
        <f t="shared" si="267"/>
        <v>//</v>
      </c>
      <c r="G1439" s="62"/>
      <c r="H1439" s="62"/>
      <c r="I1439" s="23" t="str">
        <f t="shared" si="273"/>
        <v/>
      </c>
      <c r="J1439" s="62"/>
      <c r="K1439" s="64"/>
      <c r="L1439" s="64"/>
      <c r="M1439" s="62"/>
      <c r="N1439" s="23" t="str">
        <f>IFERROR(VLOOKUP($A1439,②利用者名簿!$A:$D,3,0),"")</f>
        <v/>
      </c>
      <c r="O1439" s="39" t="str">
        <f>IFERROR(2*①基本情報!$B$12*③入力シート!I1439,"")</f>
        <v/>
      </c>
      <c r="P1439" s="39" t="str">
        <f>IFERROR(N1439*③入力シート!I1439,"")</f>
        <v/>
      </c>
      <c r="Q1439" s="23" t="str">
        <f>IFERROR(VLOOKUP($A1439,②利用者名簿!$A:$D,4,0),"")</f>
        <v/>
      </c>
      <c r="S1439" s="96">
        <f t="shared" si="274"/>
        <v>1</v>
      </c>
      <c r="T1439" s="96" t="str">
        <f t="shared" si="268"/>
        <v/>
      </c>
      <c r="U1439" s="96">
        <f t="shared" si="269"/>
        <v>0</v>
      </c>
      <c r="V1439" s="96" t="str">
        <f t="shared" si="270"/>
        <v/>
      </c>
      <c r="W1439" s="97" t="str">
        <f t="shared" si="271"/>
        <v/>
      </c>
      <c r="X1439" s="96">
        <f t="shared" si="272"/>
        <v>0</v>
      </c>
      <c r="Y1439" s="96" t="str">
        <f t="shared" si="277"/>
        <v/>
      </c>
      <c r="Z1439" s="96" t="str">
        <f t="shared" si="275"/>
        <v>年0月</v>
      </c>
      <c r="AA1439" s="96"/>
      <c r="AB1439" s="96">
        <f t="shared" si="276"/>
        <v>0</v>
      </c>
      <c r="AC1439" s="96"/>
      <c r="AD1439" s="96"/>
    </row>
    <row r="1440" spans="1:30" ht="18.75" customHeight="1">
      <c r="A1440" s="62"/>
      <c r="B1440" s="23" t="str">
        <f>IFERROR(VLOOKUP($A1440,②利用者名簿!$A:$D,2,0),"")</f>
        <v/>
      </c>
      <c r="C1440" s="108" t="str">
        <f>IF(D1440=0,"",IF(D1440&gt;3,①基本情報!$B$5,①基本情報!$B$5+1))</f>
        <v/>
      </c>
      <c r="D1440" s="65"/>
      <c r="E1440" s="65"/>
      <c r="F1440" s="35" t="str">
        <f t="shared" si="267"/>
        <v>//</v>
      </c>
      <c r="G1440" s="62"/>
      <c r="H1440" s="62"/>
      <c r="I1440" s="23" t="str">
        <f t="shared" si="273"/>
        <v/>
      </c>
      <c r="J1440" s="62"/>
      <c r="K1440" s="64"/>
      <c r="L1440" s="64"/>
      <c r="M1440" s="62"/>
      <c r="N1440" s="23" t="str">
        <f>IFERROR(VLOOKUP($A1440,②利用者名簿!$A:$D,3,0),"")</f>
        <v/>
      </c>
      <c r="O1440" s="39" t="str">
        <f>IFERROR(2*①基本情報!$B$12*③入力シート!I1440,"")</f>
        <v/>
      </c>
      <c r="P1440" s="39" t="str">
        <f>IFERROR(N1440*③入力シート!I1440,"")</f>
        <v/>
      </c>
      <c r="Q1440" s="23" t="str">
        <f>IFERROR(VLOOKUP($A1440,②利用者名簿!$A:$D,4,0),"")</f>
        <v/>
      </c>
      <c r="S1440" s="96">
        <f t="shared" si="274"/>
        <v>1</v>
      </c>
      <c r="T1440" s="96" t="str">
        <f t="shared" si="268"/>
        <v/>
      </c>
      <c r="U1440" s="96">
        <f t="shared" si="269"/>
        <v>0</v>
      </c>
      <c r="V1440" s="96" t="str">
        <f t="shared" si="270"/>
        <v/>
      </c>
      <c r="W1440" s="97" t="str">
        <f t="shared" si="271"/>
        <v/>
      </c>
      <c r="X1440" s="96">
        <f t="shared" si="272"/>
        <v>0</v>
      </c>
      <c r="Y1440" s="96" t="str">
        <f t="shared" si="277"/>
        <v/>
      </c>
      <c r="Z1440" s="96" t="str">
        <f t="shared" si="275"/>
        <v>年0月</v>
      </c>
      <c r="AA1440" s="96"/>
      <c r="AB1440" s="96">
        <f t="shared" si="276"/>
        <v>0</v>
      </c>
      <c r="AC1440" s="96"/>
      <c r="AD1440" s="96"/>
    </row>
    <row r="1441" spans="1:30" ht="18.75" customHeight="1">
      <c r="A1441" s="62"/>
      <c r="B1441" s="23" t="str">
        <f>IFERROR(VLOOKUP($A1441,②利用者名簿!$A:$D,2,0),"")</f>
        <v/>
      </c>
      <c r="C1441" s="108" t="str">
        <f>IF(D1441=0,"",IF(D1441&gt;3,①基本情報!$B$5,①基本情報!$B$5+1))</f>
        <v/>
      </c>
      <c r="D1441" s="65"/>
      <c r="E1441" s="65"/>
      <c r="F1441" s="35" t="str">
        <f t="shared" si="267"/>
        <v>//</v>
      </c>
      <c r="G1441" s="62"/>
      <c r="H1441" s="62"/>
      <c r="I1441" s="23" t="str">
        <f t="shared" si="273"/>
        <v/>
      </c>
      <c r="J1441" s="62"/>
      <c r="K1441" s="64"/>
      <c r="L1441" s="64"/>
      <c r="M1441" s="62"/>
      <c r="N1441" s="23" t="str">
        <f>IFERROR(VLOOKUP($A1441,②利用者名簿!$A:$D,3,0),"")</f>
        <v/>
      </c>
      <c r="O1441" s="39" t="str">
        <f>IFERROR(2*①基本情報!$B$12*③入力シート!I1441,"")</f>
        <v/>
      </c>
      <c r="P1441" s="39" t="str">
        <f>IFERROR(N1441*③入力シート!I1441,"")</f>
        <v/>
      </c>
      <c r="Q1441" s="23" t="str">
        <f>IFERROR(VLOOKUP($A1441,②利用者名簿!$A:$D,4,0),"")</f>
        <v/>
      </c>
      <c r="S1441" s="96">
        <f t="shared" si="274"/>
        <v>1</v>
      </c>
      <c r="T1441" s="96" t="str">
        <f t="shared" si="268"/>
        <v/>
      </c>
      <c r="U1441" s="96">
        <f t="shared" si="269"/>
        <v>0</v>
      </c>
      <c r="V1441" s="96" t="str">
        <f t="shared" si="270"/>
        <v/>
      </c>
      <c r="W1441" s="97" t="str">
        <f t="shared" si="271"/>
        <v/>
      </c>
      <c r="X1441" s="96">
        <f t="shared" si="272"/>
        <v>0</v>
      </c>
      <c r="Y1441" s="96" t="str">
        <f t="shared" si="277"/>
        <v/>
      </c>
      <c r="Z1441" s="96" t="str">
        <f t="shared" si="275"/>
        <v>年0月</v>
      </c>
      <c r="AA1441" s="96"/>
      <c r="AB1441" s="96">
        <f t="shared" si="276"/>
        <v>0</v>
      </c>
      <c r="AC1441" s="96"/>
      <c r="AD1441" s="96"/>
    </row>
    <row r="1442" spans="1:30" ht="18.75" customHeight="1">
      <c r="A1442" s="62"/>
      <c r="B1442" s="23" t="str">
        <f>IFERROR(VLOOKUP($A1442,②利用者名簿!$A:$D,2,0),"")</f>
        <v/>
      </c>
      <c r="C1442" s="108" t="str">
        <f>IF(D1442=0,"",IF(D1442&gt;3,①基本情報!$B$5,①基本情報!$B$5+1))</f>
        <v/>
      </c>
      <c r="D1442" s="65"/>
      <c r="E1442" s="65"/>
      <c r="F1442" s="35" t="str">
        <f t="shared" si="267"/>
        <v>//</v>
      </c>
      <c r="G1442" s="62"/>
      <c r="H1442" s="62"/>
      <c r="I1442" s="23" t="str">
        <f t="shared" si="273"/>
        <v/>
      </c>
      <c r="J1442" s="62"/>
      <c r="K1442" s="64"/>
      <c r="L1442" s="64"/>
      <c r="M1442" s="62"/>
      <c r="N1442" s="23" t="str">
        <f>IFERROR(VLOOKUP($A1442,②利用者名簿!$A:$D,3,0),"")</f>
        <v/>
      </c>
      <c r="O1442" s="39" t="str">
        <f>IFERROR(2*①基本情報!$B$12*③入力シート!I1442,"")</f>
        <v/>
      </c>
      <c r="P1442" s="39" t="str">
        <f>IFERROR(N1442*③入力シート!I1442,"")</f>
        <v/>
      </c>
      <c r="Q1442" s="23" t="str">
        <f>IFERROR(VLOOKUP($A1442,②利用者名簿!$A:$D,4,0),"")</f>
        <v/>
      </c>
      <c r="S1442" s="96">
        <f t="shared" si="274"/>
        <v>1</v>
      </c>
      <c r="T1442" s="96" t="str">
        <f t="shared" si="268"/>
        <v/>
      </c>
      <c r="U1442" s="96">
        <f t="shared" si="269"/>
        <v>0</v>
      </c>
      <c r="V1442" s="96" t="str">
        <f t="shared" si="270"/>
        <v/>
      </c>
      <c r="W1442" s="97" t="str">
        <f t="shared" si="271"/>
        <v/>
      </c>
      <c r="X1442" s="96">
        <f t="shared" si="272"/>
        <v>0</v>
      </c>
      <c r="Y1442" s="96" t="str">
        <f t="shared" si="277"/>
        <v/>
      </c>
      <c r="Z1442" s="96" t="str">
        <f t="shared" si="275"/>
        <v>年0月</v>
      </c>
      <c r="AA1442" s="96"/>
      <c r="AB1442" s="96">
        <f t="shared" si="276"/>
        <v>0</v>
      </c>
      <c r="AC1442" s="96"/>
      <c r="AD1442" s="96"/>
    </row>
    <row r="1443" spans="1:30" ht="18.75" customHeight="1">
      <c r="A1443" s="62"/>
      <c r="B1443" s="23" t="str">
        <f>IFERROR(VLOOKUP($A1443,②利用者名簿!$A:$D,2,0),"")</f>
        <v/>
      </c>
      <c r="C1443" s="108" t="str">
        <f>IF(D1443=0,"",IF(D1443&gt;3,①基本情報!$B$5,①基本情報!$B$5+1))</f>
        <v/>
      </c>
      <c r="D1443" s="65"/>
      <c r="E1443" s="65"/>
      <c r="F1443" s="35" t="str">
        <f t="shared" si="267"/>
        <v>//</v>
      </c>
      <c r="G1443" s="62"/>
      <c r="H1443" s="62"/>
      <c r="I1443" s="23" t="str">
        <f t="shared" si="273"/>
        <v/>
      </c>
      <c r="J1443" s="62"/>
      <c r="K1443" s="64"/>
      <c r="L1443" s="64"/>
      <c r="M1443" s="62"/>
      <c r="N1443" s="23" t="str">
        <f>IFERROR(VLOOKUP($A1443,②利用者名簿!$A:$D,3,0),"")</f>
        <v/>
      </c>
      <c r="O1443" s="39" t="str">
        <f>IFERROR(2*①基本情報!$B$12*③入力シート!I1443,"")</f>
        <v/>
      </c>
      <c r="P1443" s="39" t="str">
        <f>IFERROR(N1443*③入力シート!I1443,"")</f>
        <v/>
      </c>
      <c r="Q1443" s="23" t="str">
        <f>IFERROR(VLOOKUP($A1443,②利用者名簿!$A:$D,4,0),"")</f>
        <v/>
      </c>
      <c r="S1443" s="96">
        <f t="shared" si="274"/>
        <v>1</v>
      </c>
      <c r="T1443" s="96" t="str">
        <f t="shared" si="268"/>
        <v/>
      </c>
      <c r="U1443" s="96">
        <f t="shared" si="269"/>
        <v>0</v>
      </c>
      <c r="V1443" s="96" t="str">
        <f t="shared" si="270"/>
        <v/>
      </c>
      <c r="W1443" s="97" t="str">
        <f t="shared" si="271"/>
        <v/>
      </c>
      <c r="X1443" s="96">
        <f t="shared" si="272"/>
        <v>0</v>
      </c>
      <c r="Y1443" s="96" t="str">
        <f t="shared" si="277"/>
        <v/>
      </c>
      <c r="Z1443" s="96" t="str">
        <f t="shared" si="275"/>
        <v>年0月</v>
      </c>
      <c r="AA1443" s="96"/>
      <c r="AB1443" s="96">
        <f t="shared" si="276"/>
        <v>0</v>
      </c>
      <c r="AC1443" s="96"/>
      <c r="AD1443" s="96"/>
    </row>
    <row r="1444" spans="1:30" ht="18.75" customHeight="1">
      <c r="A1444" s="62"/>
      <c r="B1444" s="23" t="str">
        <f>IFERROR(VLOOKUP($A1444,②利用者名簿!$A:$D,2,0),"")</f>
        <v/>
      </c>
      <c r="C1444" s="108" t="str">
        <f>IF(D1444=0,"",IF(D1444&gt;3,①基本情報!$B$5,①基本情報!$B$5+1))</f>
        <v/>
      </c>
      <c r="D1444" s="65"/>
      <c r="E1444" s="65"/>
      <c r="F1444" s="35" t="str">
        <f t="shared" si="267"/>
        <v>//</v>
      </c>
      <c r="G1444" s="62"/>
      <c r="H1444" s="62"/>
      <c r="I1444" s="23" t="str">
        <f t="shared" si="273"/>
        <v/>
      </c>
      <c r="J1444" s="62"/>
      <c r="K1444" s="64"/>
      <c r="L1444" s="64"/>
      <c r="M1444" s="62"/>
      <c r="N1444" s="23" t="str">
        <f>IFERROR(VLOOKUP($A1444,②利用者名簿!$A:$D,3,0),"")</f>
        <v/>
      </c>
      <c r="O1444" s="39" t="str">
        <f>IFERROR(2*①基本情報!$B$12*③入力シート!I1444,"")</f>
        <v/>
      </c>
      <c r="P1444" s="39" t="str">
        <f>IFERROR(N1444*③入力シート!I1444,"")</f>
        <v/>
      </c>
      <c r="Q1444" s="23" t="str">
        <f>IFERROR(VLOOKUP($A1444,②利用者名簿!$A:$D,4,0),"")</f>
        <v/>
      </c>
      <c r="S1444" s="96">
        <f t="shared" si="274"/>
        <v>1</v>
      </c>
      <c r="T1444" s="96" t="str">
        <f t="shared" si="268"/>
        <v/>
      </c>
      <c r="U1444" s="96">
        <f t="shared" si="269"/>
        <v>0</v>
      </c>
      <c r="V1444" s="96" t="str">
        <f t="shared" si="270"/>
        <v/>
      </c>
      <c r="W1444" s="97" t="str">
        <f t="shared" si="271"/>
        <v/>
      </c>
      <c r="X1444" s="96">
        <f t="shared" si="272"/>
        <v>0</v>
      </c>
      <c r="Y1444" s="96" t="str">
        <f t="shared" si="277"/>
        <v/>
      </c>
      <c r="Z1444" s="96" t="str">
        <f t="shared" si="275"/>
        <v>年0月</v>
      </c>
      <c r="AA1444" s="96"/>
      <c r="AB1444" s="96">
        <f t="shared" si="276"/>
        <v>0</v>
      </c>
      <c r="AC1444" s="96"/>
      <c r="AD1444" s="96"/>
    </row>
    <row r="1445" spans="1:30" ht="18.75" customHeight="1">
      <c r="A1445" s="62"/>
      <c r="B1445" s="23" t="str">
        <f>IFERROR(VLOOKUP($A1445,②利用者名簿!$A:$D,2,0),"")</f>
        <v/>
      </c>
      <c r="C1445" s="108" t="str">
        <f>IF(D1445=0,"",IF(D1445&gt;3,①基本情報!$B$5,①基本情報!$B$5+1))</f>
        <v/>
      </c>
      <c r="D1445" s="65"/>
      <c r="E1445" s="65"/>
      <c r="F1445" s="35" t="str">
        <f t="shared" si="267"/>
        <v>//</v>
      </c>
      <c r="G1445" s="62"/>
      <c r="H1445" s="62"/>
      <c r="I1445" s="23" t="str">
        <f t="shared" si="273"/>
        <v/>
      </c>
      <c r="J1445" s="62"/>
      <c r="K1445" s="64"/>
      <c r="L1445" s="64"/>
      <c r="M1445" s="62"/>
      <c r="N1445" s="23" t="str">
        <f>IFERROR(VLOOKUP($A1445,②利用者名簿!$A:$D,3,0),"")</f>
        <v/>
      </c>
      <c r="O1445" s="39" t="str">
        <f>IFERROR(2*①基本情報!$B$12*③入力シート!I1445,"")</f>
        <v/>
      </c>
      <c r="P1445" s="39" t="str">
        <f>IFERROR(N1445*③入力シート!I1445,"")</f>
        <v/>
      </c>
      <c r="Q1445" s="23" t="str">
        <f>IFERROR(VLOOKUP($A1445,②利用者名簿!$A:$D,4,0),"")</f>
        <v/>
      </c>
      <c r="S1445" s="96">
        <f t="shared" si="274"/>
        <v>1</v>
      </c>
      <c r="T1445" s="96" t="str">
        <f t="shared" si="268"/>
        <v/>
      </c>
      <c r="U1445" s="96">
        <f t="shared" si="269"/>
        <v>0</v>
      </c>
      <c r="V1445" s="96" t="str">
        <f t="shared" si="270"/>
        <v/>
      </c>
      <c r="W1445" s="97" t="str">
        <f t="shared" si="271"/>
        <v/>
      </c>
      <c r="X1445" s="96">
        <f t="shared" si="272"/>
        <v>0</v>
      </c>
      <c r="Y1445" s="96" t="str">
        <f t="shared" si="277"/>
        <v/>
      </c>
      <c r="Z1445" s="96" t="str">
        <f t="shared" si="275"/>
        <v>年0月</v>
      </c>
      <c r="AA1445" s="96"/>
      <c r="AB1445" s="96">
        <f t="shared" si="276"/>
        <v>0</v>
      </c>
      <c r="AC1445" s="96"/>
      <c r="AD1445" s="96"/>
    </row>
    <row r="1446" spans="1:30" ht="18.75" customHeight="1">
      <c r="A1446" s="62"/>
      <c r="B1446" s="23" t="str">
        <f>IFERROR(VLOOKUP($A1446,②利用者名簿!$A:$D,2,0),"")</f>
        <v/>
      </c>
      <c r="C1446" s="108" t="str">
        <f>IF(D1446=0,"",IF(D1446&gt;3,①基本情報!$B$5,①基本情報!$B$5+1))</f>
        <v/>
      </c>
      <c r="D1446" s="65"/>
      <c r="E1446" s="65"/>
      <c r="F1446" s="35" t="str">
        <f t="shared" si="267"/>
        <v>//</v>
      </c>
      <c r="G1446" s="62"/>
      <c r="H1446" s="62"/>
      <c r="I1446" s="23" t="str">
        <f t="shared" si="273"/>
        <v/>
      </c>
      <c r="J1446" s="62"/>
      <c r="K1446" s="64"/>
      <c r="L1446" s="64"/>
      <c r="M1446" s="62"/>
      <c r="N1446" s="23" t="str">
        <f>IFERROR(VLOOKUP($A1446,②利用者名簿!$A:$D,3,0),"")</f>
        <v/>
      </c>
      <c r="O1446" s="39" t="str">
        <f>IFERROR(2*①基本情報!$B$12*③入力シート!I1446,"")</f>
        <v/>
      </c>
      <c r="P1446" s="39" t="str">
        <f>IFERROR(N1446*③入力シート!I1446,"")</f>
        <v/>
      </c>
      <c r="Q1446" s="23" t="str">
        <f>IFERROR(VLOOKUP($A1446,②利用者名簿!$A:$D,4,0),"")</f>
        <v/>
      </c>
      <c r="S1446" s="96">
        <f t="shared" si="274"/>
        <v>1</v>
      </c>
      <c r="T1446" s="96" t="str">
        <f t="shared" si="268"/>
        <v/>
      </c>
      <c r="U1446" s="96">
        <f t="shared" si="269"/>
        <v>0</v>
      </c>
      <c r="V1446" s="96" t="str">
        <f t="shared" si="270"/>
        <v/>
      </c>
      <c r="W1446" s="97" t="str">
        <f t="shared" si="271"/>
        <v/>
      </c>
      <c r="X1446" s="96">
        <f t="shared" si="272"/>
        <v>0</v>
      </c>
      <c r="Y1446" s="96" t="str">
        <f t="shared" si="277"/>
        <v/>
      </c>
      <c r="Z1446" s="96" t="str">
        <f t="shared" si="275"/>
        <v>年0月</v>
      </c>
      <c r="AA1446" s="96"/>
      <c r="AB1446" s="96">
        <f t="shared" si="276"/>
        <v>0</v>
      </c>
      <c r="AC1446" s="96"/>
      <c r="AD1446" s="96"/>
    </row>
    <row r="1447" spans="1:30" ht="18.75" customHeight="1">
      <c r="A1447" s="62"/>
      <c r="B1447" s="23" t="str">
        <f>IFERROR(VLOOKUP($A1447,②利用者名簿!$A:$D,2,0),"")</f>
        <v/>
      </c>
      <c r="C1447" s="108" t="str">
        <f>IF(D1447=0,"",IF(D1447&gt;3,①基本情報!$B$5,①基本情報!$B$5+1))</f>
        <v/>
      </c>
      <c r="D1447" s="65"/>
      <c r="E1447" s="65"/>
      <c r="F1447" s="35" t="str">
        <f t="shared" si="267"/>
        <v>//</v>
      </c>
      <c r="G1447" s="62"/>
      <c r="H1447" s="62"/>
      <c r="I1447" s="23" t="str">
        <f t="shared" si="273"/>
        <v/>
      </c>
      <c r="J1447" s="62"/>
      <c r="K1447" s="64"/>
      <c r="L1447" s="64"/>
      <c r="M1447" s="62"/>
      <c r="N1447" s="23" t="str">
        <f>IFERROR(VLOOKUP($A1447,②利用者名簿!$A:$D,3,0),"")</f>
        <v/>
      </c>
      <c r="O1447" s="39" t="str">
        <f>IFERROR(2*①基本情報!$B$12*③入力シート!I1447,"")</f>
        <v/>
      </c>
      <c r="P1447" s="39" t="str">
        <f>IFERROR(N1447*③入力シート!I1447,"")</f>
        <v/>
      </c>
      <c r="Q1447" s="23" t="str">
        <f>IFERROR(VLOOKUP($A1447,②利用者名簿!$A:$D,4,0),"")</f>
        <v/>
      </c>
      <c r="S1447" s="96">
        <f t="shared" si="274"/>
        <v>1</v>
      </c>
      <c r="T1447" s="96" t="str">
        <f t="shared" si="268"/>
        <v/>
      </c>
      <c r="U1447" s="96">
        <f t="shared" si="269"/>
        <v>0</v>
      </c>
      <c r="V1447" s="96" t="str">
        <f t="shared" si="270"/>
        <v/>
      </c>
      <c r="W1447" s="97" t="str">
        <f t="shared" si="271"/>
        <v/>
      </c>
      <c r="X1447" s="96">
        <f t="shared" si="272"/>
        <v>0</v>
      </c>
      <c r="Y1447" s="96" t="str">
        <f t="shared" si="277"/>
        <v/>
      </c>
      <c r="Z1447" s="96" t="str">
        <f t="shared" si="275"/>
        <v>年0月</v>
      </c>
      <c r="AA1447" s="96"/>
      <c r="AB1447" s="96">
        <f t="shared" si="276"/>
        <v>0</v>
      </c>
      <c r="AC1447" s="96"/>
      <c r="AD1447" s="96"/>
    </row>
    <row r="1448" spans="1:30" ht="18.75" customHeight="1">
      <c r="A1448" s="62"/>
      <c r="B1448" s="23" t="str">
        <f>IFERROR(VLOOKUP($A1448,②利用者名簿!$A:$D,2,0),"")</f>
        <v/>
      </c>
      <c r="C1448" s="108" t="str">
        <f>IF(D1448=0,"",IF(D1448&gt;3,①基本情報!$B$5,①基本情報!$B$5+1))</f>
        <v/>
      </c>
      <c r="D1448" s="65"/>
      <c r="E1448" s="65"/>
      <c r="F1448" s="35" t="str">
        <f t="shared" si="267"/>
        <v>//</v>
      </c>
      <c r="G1448" s="62"/>
      <c r="H1448" s="62"/>
      <c r="I1448" s="23" t="str">
        <f t="shared" si="273"/>
        <v/>
      </c>
      <c r="J1448" s="62"/>
      <c r="K1448" s="64"/>
      <c r="L1448" s="64"/>
      <c r="M1448" s="62"/>
      <c r="N1448" s="23" t="str">
        <f>IFERROR(VLOOKUP($A1448,②利用者名簿!$A:$D,3,0),"")</f>
        <v/>
      </c>
      <c r="O1448" s="39" t="str">
        <f>IFERROR(2*①基本情報!$B$12*③入力シート!I1448,"")</f>
        <v/>
      </c>
      <c r="P1448" s="39" t="str">
        <f>IFERROR(N1448*③入力シート!I1448,"")</f>
        <v/>
      </c>
      <c r="Q1448" s="23" t="str">
        <f>IFERROR(VLOOKUP($A1448,②利用者名簿!$A:$D,4,0),"")</f>
        <v/>
      </c>
      <c r="S1448" s="96">
        <f t="shared" si="274"/>
        <v>1</v>
      </c>
      <c r="T1448" s="96" t="str">
        <f t="shared" si="268"/>
        <v/>
      </c>
      <c r="U1448" s="96">
        <f t="shared" si="269"/>
        <v>0</v>
      </c>
      <c r="V1448" s="96" t="str">
        <f t="shared" si="270"/>
        <v/>
      </c>
      <c r="W1448" s="97" t="str">
        <f t="shared" si="271"/>
        <v/>
      </c>
      <c r="X1448" s="96">
        <f t="shared" si="272"/>
        <v>0</v>
      </c>
      <c r="Y1448" s="96" t="str">
        <f t="shared" si="277"/>
        <v/>
      </c>
      <c r="Z1448" s="96" t="str">
        <f t="shared" si="275"/>
        <v>年0月</v>
      </c>
      <c r="AA1448" s="96"/>
      <c r="AB1448" s="96">
        <f t="shared" si="276"/>
        <v>0</v>
      </c>
      <c r="AC1448" s="96"/>
      <c r="AD1448" s="96"/>
    </row>
    <row r="1449" spans="1:30" ht="18.75" customHeight="1">
      <c r="A1449" s="62"/>
      <c r="B1449" s="23" t="str">
        <f>IFERROR(VLOOKUP($A1449,②利用者名簿!$A:$D,2,0),"")</f>
        <v/>
      </c>
      <c r="C1449" s="108" t="str">
        <f>IF(D1449=0,"",IF(D1449&gt;3,①基本情報!$B$5,①基本情報!$B$5+1))</f>
        <v/>
      </c>
      <c r="D1449" s="65"/>
      <c r="E1449" s="65"/>
      <c r="F1449" s="35" t="str">
        <f t="shared" ref="F1449:F1512" si="278">TEXT(CONCATENATE(C1449,"/",D1449,"/",E1449),"aaa")</f>
        <v>//</v>
      </c>
      <c r="G1449" s="62"/>
      <c r="H1449" s="62"/>
      <c r="I1449" s="23" t="str">
        <f t="shared" si="273"/>
        <v/>
      </c>
      <c r="J1449" s="62"/>
      <c r="K1449" s="64"/>
      <c r="L1449" s="64"/>
      <c r="M1449" s="62"/>
      <c r="N1449" s="23" t="str">
        <f>IFERROR(VLOOKUP($A1449,②利用者名簿!$A:$D,3,0),"")</f>
        <v/>
      </c>
      <c r="O1449" s="39" t="str">
        <f>IFERROR(2*①基本情報!$B$12*③入力シート!I1449,"")</f>
        <v/>
      </c>
      <c r="P1449" s="39" t="str">
        <f>IFERROR(N1449*③入力シート!I1449,"")</f>
        <v/>
      </c>
      <c r="Q1449" s="23" t="str">
        <f>IFERROR(VLOOKUP($A1449,②利用者名簿!$A:$D,4,0),"")</f>
        <v/>
      </c>
      <c r="S1449" s="96">
        <f t="shared" si="274"/>
        <v>1</v>
      </c>
      <c r="T1449" s="96" t="str">
        <f t="shared" si="268"/>
        <v/>
      </c>
      <c r="U1449" s="96">
        <f t="shared" si="269"/>
        <v>0</v>
      </c>
      <c r="V1449" s="96" t="str">
        <f t="shared" si="270"/>
        <v/>
      </c>
      <c r="W1449" s="97" t="str">
        <f t="shared" si="271"/>
        <v/>
      </c>
      <c r="X1449" s="96">
        <f t="shared" si="272"/>
        <v>0</v>
      </c>
      <c r="Y1449" s="96" t="str">
        <f t="shared" si="277"/>
        <v/>
      </c>
      <c r="Z1449" s="96" t="str">
        <f t="shared" si="275"/>
        <v>年0月</v>
      </c>
      <c r="AA1449" s="96"/>
      <c r="AB1449" s="96">
        <f t="shared" si="276"/>
        <v>0</v>
      </c>
      <c r="AC1449" s="96"/>
      <c r="AD1449" s="96"/>
    </row>
    <row r="1450" spans="1:30" ht="18.75" customHeight="1">
      <c r="A1450" s="62"/>
      <c r="B1450" s="23" t="str">
        <f>IFERROR(VLOOKUP($A1450,②利用者名簿!$A:$D,2,0),"")</f>
        <v/>
      </c>
      <c r="C1450" s="108" t="str">
        <f>IF(D1450=0,"",IF(D1450&gt;3,①基本情報!$B$5,①基本情報!$B$5+1))</f>
        <v/>
      </c>
      <c r="D1450" s="65"/>
      <c r="E1450" s="65"/>
      <c r="F1450" s="35" t="str">
        <f t="shared" si="278"/>
        <v>//</v>
      </c>
      <c r="G1450" s="62"/>
      <c r="H1450" s="62"/>
      <c r="I1450" s="23" t="str">
        <f t="shared" si="273"/>
        <v/>
      </c>
      <c r="J1450" s="62"/>
      <c r="K1450" s="64"/>
      <c r="L1450" s="64"/>
      <c r="M1450" s="62"/>
      <c r="N1450" s="23" t="str">
        <f>IFERROR(VLOOKUP($A1450,②利用者名簿!$A:$D,3,0),"")</f>
        <v/>
      </c>
      <c r="O1450" s="39" t="str">
        <f>IFERROR(2*①基本情報!$B$12*③入力シート!I1450,"")</f>
        <v/>
      </c>
      <c r="P1450" s="39" t="str">
        <f>IFERROR(N1450*③入力シート!I1450,"")</f>
        <v/>
      </c>
      <c r="Q1450" s="23" t="str">
        <f>IFERROR(VLOOKUP($A1450,②利用者名簿!$A:$D,4,0),"")</f>
        <v/>
      </c>
      <c r="S1450" s="96">
        <f t="shared" si="274"/>
        <v>1</v>
      </c>
      <c r="T1450" s="96" t="str">
        <f t="shared" si="268"/>
        <v/>
      </c>
      <c r="U1450" s="96">
        <f t="shared" si="269"/>
        <v>0</v>
      </c>
      <c r="V1450" s="96" t="str">
        <f t="shared" si="270"/>
        <v/>
      </c>
      <c r="W1450" s="97" t="str">
        <f t="shared" si="271"/>
        <v/>
      </c>
      <c r="X1450" s="96">
        <f t="shared" si="272"/>
        <v>0</v>
      </c>
      <c r="Y1450" s="96" t="str">
        <f t="shared" si="277"/>
        <v/>
      </c>
      <c r="Z1450" s="96" t="str">
        <f t="shared" si="275"/>
        <v>年0月</v>
      </c>
      <c r="AA1450" s="96"/>
      <c r="AB1450" s="96">
        <f t="shared" si="276"/>
        <v>0</v>
      </c>
      <c r="AC1450" s="96"/>
      <c r="AD1450" s="96"/>
    </row>
    <row r="1451" spans="1:30" ht="18.75" customHeight="1">
      <c r="A1451" s="62"/>
      <c r="B1451" s="23" t="str">
        <f>IFERROR(VLOOKUP($A1451,②利用者名簿!$A:$D,2,0),"")</f>
        <v/>
      </c>
      <c r="C1451" s="108" t="str">
        <f>IF(D1451=0,"",IF(D1451&gt;3,①基本情報!$B$5,①基本情報!$B$5+1))</f>
        <v/>
      </c>
      <c r="D1451" s="65"/>
      <c r="E1451" s="65"/>
      <c r="F1451" s="35" t="str">
        <f t="shared" si="278"/>
        <v>//</v>
      </c>
      <c r="G1451" s="62"/>
      <c r="H1451" s="62"/>
      <c r="I1451" s="23" t="str">
        <f t="shared" si="273"/>
        <v/>
      </c>
      <c r="J1451" s="62"/>
      <c r="K1451" s="64"/>
      <c r="L1451" s="64"/>
      <c r="M1451" s="62"/>
      <c r="N1451" s="23" t="str">
        <f>IFERROR(VLOOKUP($A1451,②利用者名簿!$A:$D,3,0),"")</f>
        <v/>
      </c>
      <c r="O1451" s="39" t="str">
        <f>IFERROR(2*①基本情報!$B$12*③入力シート!I1451,"")</f>
        <v/>
      </c>
      <c r="P1451" s="39" t="str">
        <f>IFERROR(N1451*③入力シート!I1451,"")</f>
        <v/>
      </c>
      <c r="Q1451" s="23" t="str">
        <f>IFERROR(VLOOKUP($A1451,②利用者名簿!$A:$D,4,0),"")</f>
        <v/>
      </c>
      <c r="S1451" s="96">
        <f t="shared" si="274"/>
        <v>1</v>
      </c>
      <c r="T1451" s="96" t="str">
        <f t="shared" si="268"/>
        <v/>
      </c>
      <c r="U1451" s="96">
        <f t="shared" si="269"/>
        <v>0</v>
      </c>
      <c r="V1451" s="96" t="str">
        <f t="shared" si="270"/>
        <v/>
      </c>
      <c r="W1451" s="97" t="str">
        <f t="shared" si="271"/>
        <v/>
      </c>
      <c r="X1451" s="96">
        <f t="shared" si="272"/>
        <v>0</v>
      </c>
      <c r="Y1451" s="96" t="str">
        <f t="shared" si="277"/>
        <v/>
      </c>
      <c r="Z1451" s="96" t="str">
        <f t="shared" si="275"/>
        <v>年0月</v>
      </c>
      <c r="AA1451" s="96"/>
      <c r="AB1451" s="96">
        <f t="shared" si="276"/>
        <v>0</v>
      </c>
      <c r="AC1451" s="96"/>
      <c r="AD1451" s="96"/>
    </row>
    <row r="1452" spans="1:30" ht="18.75" customHeight="1">
      <c r="A1452" s="62"/>
      <c r="B1452" s="23" t="str">
        <f>IFERROR(VLOOKUP($A1452,②利用者名簿!$A:$D,2,0),"")</f>
        <v/>
      </c>
      <c r="C1452" s="108" t="str">
        <f>IF(D1452=0,"",IF(D1452&gt;3,①基本情報!$B$5,①基本情報!$B$5+1))</f>
        <v/>
      </c>
      <c r="D1452" s="65"/>
      <c r="E1452" s="65"/>
      <c r="F1452" s="35" t="str">
        <f t="shared" si="278"/>
        <v>//</v>
      </c>
      <c r="G1452" s="62"/>
      <c r="H1452" s="62"/>
      <c r="I1452" s="23" t="str">
        <f t="shared" si="273"/>
        <v/>
      </c>
      <c r="J1452" s="62"/>
      <c r="K1452" s="64"/>
      <c r="L1452" s="64"/>
      <c r="M1452" s="62"/>
      <c r="N1452" s="23" t="str">
        <f>IFERROR(VLOOKUP($A1452,②利用者名簿!$A:$D,3,0),"")</f>
        <v/>
      </c>
      <c r="O1452" s="39" t="str">
        <f>IFERROR(2*①基本情報!$B$12*③入力シート!I1452,"")</f>
        <v/>
      </c>
      <c r="P1452" s="39" t="str">
        <f>IFERROR(N1452*③入力シート!I1452,"")</f>
        <v/>
      </c>
      <c r="Q1452" s="23" t="str">
        <f>IFERROR(VLOOKUP($A1452,②利用者名簿!$A:$D,4,0),"")</f>
        <v/>
      </c>
      <c r="S1452" s="96">
        <f t="shared" si="274"/>
        <v>1</v>
      </c>
      <c r="T1452" s="96" t="str">
        <f t="shared" si="268"/>
        <v/>
      </c>
      <c r="U1452" s="96">
        <f t="shared" si="269"/>
        <v>0</v>
      </c>
      <c r="V1452" s="96" t="str">
        <f t="shared" si="270"/>
        <v/>
      </c>
      <c r="W1452" s="97" t="str">
        <f t="shared" si="271"/>
        <v/>
      </c>
      <c r="X1452" s="96">
        <f t="shared" si="272"/>
        <v>0</v>
      </c>
      <c r="Y1452" s="96" t="str">
        <f t="shared" si="277"/>
        <v/>
      </c>
      <c r="Z1452" s="96" t="str">
        <f t="shared" si="275"/>
        <v>年0月</v>
      </c>
      <c r="AA1452" s="96"/>
      <c r="AB1452" s="96">
        <f t="shared" si="276"/>
        <v>0</v>
      </c>
      <c r="AC1452" s="96"/>
      <c r="AD1452" s="96"/>
    </row>
    <row r="1453" spans="1:30" ht="18.75" customHeight="1">
      <c r="A1453" s="62"/>
      <c r="B1453" s="23" t="str">
        <f>IFERROR(VLOOKUP($A1453,②利用者名簿!$A:$D,2,0),"")</f>
        <v/>
      </c>
      <c r="C1453" s="108" t="str">
        <f>IF(D1453=0,"",IF(D1453&gt;3,①基本情報!$B$5,①基本情報!$B$5+1))</f>
        <v/>
      </c>
      <c r="D1453" s="65"/>
      <c r="E1453" s="65"/>
      <c r="F1453" s="35" t="str">
        <f t="shared" si="278"/>
        <v>//</v>
      </c>
      <c r="G1453" s="62"/>
      <c r="H1453" s="62"/>
      <c r="I1453" s="23" t="str">
        <f t="shared" si="273"/>
        <v/>
      </c>
      <c r="J1453" s="62"/>
      <c r="K1453" s="64"/>
      <c r="L1453" s="64"/>
      <c r="M1453" s="62"/>
      <c r="N1453" s="23" t="str">
        <f>IFERROR(VLOOKUP($A1453,②利用者名簿!$A:$D,3,0),"")</f>
        <v/>
      </c>
      <c r="O1453" s="39" t="str">
        <f>IFERROR(2*①基本情報!$B$12*③入力シート!I1453,"")</f>
        <v/>
      </c>
      <c r="P1453" s="39" t="str">
        <f>IFERROR(N1453*③入力シート!I1453,"")</f>
        <v/>
      </c>
      <c r="Q1453" s="23" t="str">
        <f>IFERROR(VLOOKUP($A1453,②利用者名簿!$A:$D,4,0),"")</f>
        <v/>
      </c>
      <c r="S1453" s="96">
        <f t="shared" si="274"/>
        <v>1</v>
      </c>
      <c r="T1453" s="96" t="str">
        <f t="shared" si="268"/>
        <v/>
      </c>
      <c r="U1453" s="96">
        <f t="shared" si="269"/>
        <v>0</v>
      </c>
      <c r="V1453" s="96" t="str">
        <f t="shared" si="270"/>
        <v/>
      </c>
      <c r="W1453" s="97" t="str">
        <f t="shared" si="271"/>
        <v/>
      </c>
      <c r="X1453" s="96">
        <f t="shared" si="272"/>
        <v>0</v>
      </c>
      <c r="Y1453" s="96" t="str">
        <f t="shared" si="277"/>
        <v/>
      </c>
      <c r="Z1453" s="96" t="str">
        <f t="shared" si="275"/>
        <v>年0月</v>
      </c>
      <c r="AA1453" s="96"/>
      <c r="AB1453" s="96">
        <f t="shared" si="276"/>
        <v>0</v>
      </c>
      <c r="AC1453" s="96"/>
      <c r="AD1453" s="96"/>
    </row>
    <row r="1454" spans="1:30" ht="18.75" customHeight="1">
      <c r="A1454" s="62"/>
      <c r="B1454" s="23" t="str">
        <f>IFERROR(VLOOKUP($A1454,②利用者名簿!$A:$D,2,0),"")</f>
        <v/>
      </c>
      <c r="C1454" s="108" t="str">
        <f>IF(D1454=0,"",IF(D1454&gt;3,①基本情報!$B$5,①基本情報!$B$5+1))</f>
        <v/>
      </c>
      <c r="D1454" s="65"/>
      <c r="E1454" s="65"/>
      <c r="F1454" s="35" t="str">
        <f t="shared" si="278"/>
        <v>//</v>
      </c>
      <c r="G1454" s="62"/>
      <c r="H1454" s="62"/>
      <c r="I1454" s="23" t="str">
        <f t="shared" si="273"/>
        <v/>
      </c>
      <c r="J1454" s="62"/>
      <c r="K1454" s="64"/>
      <c r="L1454" s="64"/>
      <c r="M1454" s="62"/>
      <c r="N1454" s="23" t="str">
        <f>IFERROR(VLOOKUP($A1454,②利用者名簿!$A:$D,3,0),"")</f>
        <v/>
      </c>
      <c r="O1454" s="39" t="str">
        <f>IFERROR(2*①基本情報!$B$12*③入力シート!I1454,"")</f>
        <v/>
      </c>
      <c r="P1454" s="39" t="str">
        <f>IFERROR(N1454*③入力シート!I1454,"")</f>
        <v/>
      </c>
      <c r="Q1454" s="23" t="str">
        <f>IFERROR(VLOOKUP($A1454,②利用者名簿!$A:$D,4,0),"")</f>
        <v/>
      </c>
      <c r="S1454" s="96">
        <f t="shared" si="274"/>
        <v>1</v>
      </c>
      <c r="T1454" s="96" t="str">
        <f t="shared" si="268"/>
        <v/>
      </c>
      <c r="U1454" s="96">
        <f t="shared" si="269"/>
        <v>0</v>
      </c>
      <c r="V1454" s="96" t="str">
        <f t="shared" si="270"/>
        <v/>
      </c>
      <c r="W1454" s="97" t="str">
        <f t="shared" si="271"/>
        <v/>
      </c>
      <c r="X1454" s="96">
        <f t="shared" si="272"/>
        <v>0</v>
      </c>
      <c r="Y1454" s="96" t="str">
        <f t="shared" si="277"/>
        <v/>
      </c>
      <c r="Z1454" s="96" t="str">
        <f t="shared" si="275"/>
        <v>年0月</v>
      </c>
      <c r="AA1454" s="96"/>
      <c r="AB1454" s="96">
        <f t="shared" si="276"/>
        <v>0</v>
      </c>
      <c r="AC1454" s="96"/>
      <c r="AD1454" s="96"/>
    </row>
    <row r="1455" spans="1:30" ht="18.75" customHeight="1">
      <c r="A1455" s="62"/>
      <c r="B1455" s="23" t="str">
        <f>IFERROR(VLOOKUP($A1455,②利用者名簿!$A:$D,2,0),"")</f>
        <v/>
      </c>
      <c r="C1455" s="108" t="str">
        <f>IF(D1455=0,"",IF(D1455&gt;3,①基本情報!$B$5,①基本情報!$B$5+1))</f>
        <v/>
      </c>
      <c r="D1455" s="65"/>
      <c r="E1455" s="65"/>
      <c r="F1455" s="35" t="str">
        <f t="shared" si="278"/>
        <v>//</v>
      </c>
      <c r="G1455" s="62"/>
      <c r="H1455" s="62"/>
      <c r="I1455" s="23" t="str">
        <f t="shared" si="273"/>
        <v/>
      </c>
      <c r="J1455" s="62"/>
      <c r="K1455" s="64"/>
      <c r="L1455" s="64"/>
      <c r="M1455" s="62"/>
      <c r="N1455" s="23" t="str">
        <f>IFERROR(VLOOKUP($A1455,②利用者名簿!$A:$D,3,0),"")</f>
        <v/>
      </c>
      <c r="O1455" s="39" t="str">
        <f>IFERROR(2*①基本情報!$B$12*③入力シート!I1455,"")</f>
        <v/>
      </c>
      <c r="P1455" s="39" t="str">
        <f>IFERROR(N1455*③入力シート!I1455,"")</f>
        <v/>
      </c>
      <c r="Q1455" s="23" t="str">
        <f>IFERROR(VLOOKUP($A1455,②利用者名簿!$A:$D,4,0),"")</f>
        <v/>
      </c>
      <c r="S1455" s="96">
        <f t="shared" si="274"/>
        <v>1</v>
      </c>
      <c r="T1455" s="96" t="str">
        <f t="shared" si="268"/>
        <v/>
      </c>
      <c r="U1455" s="96">
        <f t="shared" si="269"/>
        <v>0</v>
      </c>
      <c r="V1455" s="96" t="str">
        <f t="shared" si="270"/>
        <v/>
      </c>
      <c r="W1455" s="97" t="str">
        <f t="shared" si="271"/>
        <v/>
      </c>
      <c r="X1455" s="96">
        <f t="shared" si="272"/>
        <v>0</v>
      </c>
      <c r="Y1455" s="96" t="str">
        <f t="shared" si="277"/>
        <v/>
      </c>
      <c r="Z1455" s="96" t="str">
        <f t="shared" si="275"/>
        <v>年0月</v>
      </c>
      <c r="AA1455" s="96"/>
      <c r="AB1455" s="96">
        <f t="shared" si="276"/>
        <v>0</v>
      </c>
      <c r="AC1455" s="96"/>
      <c r="AD1455" s="96"/>
    </row>
    <row r="1456" spans="1:30" ht="18.75" customHeight="1">
      <c r="A1456" s="62"/>
      <c r="B1456" s="23" t="str">
        <f>IFERROR(VLOOKUP($A1456,②利用者名簿!$A:$D,2,0),"")</f>
        <v/>
      </c>
      <c r="C1456" s="108" t="str">
        <f>IF(D1456=0,"",IF(D1456&gt;3,①基本情報!$B$5,①基本情報!$B$5+1))</f>
        <v/>
      </c>
      <c r="D1456" s="65"/>
      <c r="E1456" s="65"/>
      <c r="F1456" s="35" t="str">
        <f t="shared" si="278"/>
        <v>//</v>
      </c>
      <c r="G1456" s="62"/>
      <c r="H1456" s="62"/>
      <c r="I1456" s="23" t="str">
        <f t="shared" si="273"/>
        <v/>
      </c>
      <c r="J1456" s="62"/>
      <c r="K1456" s="64"/>
      <c r="L1456" s="64"/>
      <c r="M1456" s="62"/>
      <c r="N1456" s="23" t="str">
        <f>IFERROR(VLOOKUP($A1456,②利用者名簿!$A:$D,3,0),"")</f>
        <v/>
      </c>
      <c r="O1456" s="39" t="str">
        <f>IFERROR(2*①基本情報!$B$12*③入力シート!I1456,"")</f>
        <v/>
      </c>
      <c r="P1456" s="39" t="str">
        <f>IFERROR(N1456*③入力シート!I1456,"")</f>
        <v/>
      </c>
      <c r="Q1456" s="23" t="str">
        <f>IFERROR(VLOOKUP($A1456,②利用者名簿!$A:$D,4,0),"")</f>
        <v/>
      </c>
      <c r="S1456" s="96">
        <f t="shared" si="274"/>
        <v>1</v>
      </c>
      <c r="T1456" s="96" t="str">
        <f t="shared" si="268"/>
        <v/>
      </c>
      <c r="U1456" s="96">
        <f t="shared" si="269"/>
        <v>0</v>
      </c>
      <c r="V1456" s="96" t="str">
        <f t="shared" si="270"/>
        <v/>
      </c>
      <c r="W1456" s="97" t="str">
        <f t="shared" si="271"/>
        <v/>
      </c>
      <c r="X1456" s="96">
        <f t="shared" si="272"/>
        <v>0</v>
      </c>
      <c r="Y1456" s="96" t="str">
        <f t="shared" si="277"/>
        <v/>
      </c>
      <c r="Z1456" s="96" t="str">
        <f t="shared" si="275"/>
        <v>年0月</v>
      </c>
      <c r="AA1456" s="96"/>
      <c r="AB1456" s="96">
        <f t="shared" si="276"/>
        <v>0</v>
      </c>
      <c r="AC1456" s="96"/>
      <c r="AD1456" s="96"/>
    </row>
    <row r="1457" spans="1:30" ht="18.75" customHeight="1">
      <c r="A1457" s="62"/>
      <c r="B1457" s="23" t="str">
        <f>IFERROR(VLOOKUP($A1457,②利用者名簿!$A:$D,2,0),"")</f>
        <v/>
      </c>
      <c r="C1457" s="108" t="str">
        <f>IF(D1457=0,"",IF(D1457&gt;3,①基本情報!$B$5,①基本情報!$B$5+1))</f>
        <v/>
      </c>
      <c r="D1457" s="65"/>
      <c r="E1457" s="65"/>
      <c r="F1457" s="35" t="str">
        <f t="shared" si="278"/>
        <v>//</v>
      </c>
      <c r="G1457" s="62"/>
      <c r="H1457" s="62"/>
      <c r="I1457" s="23" t="str">
        <f t="shared" si="273"/>
        <v/>
      </c>
      <c r="J1457" s="62"/>
      <c r="K1457" s="64"/>
      <c r="L1457" s="64"/>
      <c r="M1457" s="62"/>
      <c r="N1457" s="23" t="str">
        <f>IFERROR(VLOOKUP($A1457,②利用者名簿!$A:$D,3,0),"")</f>
        <v/>
      </c>
      <c r="O1457" s="39" t="str">
        <f>IFERROR(2*①基本情報!$B$12*③入力シート!I1457,"")</f>
        <v/>
      </c>
      <c r="P1457" s="39" t="str">
        <f>IFERROR(N1457*③入力シート!I1457,"")</f>
        <v/>
      </c>
      <c r="Q1457" s="23" t="str">
        <f>IFERROR(VLOOKUP($A1457,②利用者名簿!$A:$D,4,0),"")</f>
        <v/>
      </c>
      <c r="S1457" s="96">
        <f t="shared" si="274"/>
        <v>1</v>
      </c>
      <c r="T1457" s="96" t="str">
        <f t="shared" si="268"/>
        <v/>
      </c>
      <c r="U1457" s="96">
        <f t="shared" si="269"/>
        <v>0</v>
      </c>
      <c r="V1457" s="96" t="str">
        <f t="shared" si="270"/>
        <v/>
      </c>
      <c r="W1457" s="97" t="str">
        <f t="shared" si="271"/>
        <v/>
      </c>
      <c r="X1457" s="96">
        <f t="shared" si="272"/>
        <v>0</v>
      </c>
      <c r="Y1457" s="96" t="str">
        <f t="shared" si="277"/>
        <v/>
      </c>
      <c r="Z1457" s="96" t="str">
        <f t="shared" si="275"/>
        <v>年0月</v>
      </c>
      <c r="AA1457" s="96"/>
      <c r="AB1457" s="96">
        <f t="shared" si="276"/>
        <v>0</v>
      </c>
      <c r="AC1457" s="96"/>
      <c r="AD1457" s="96"/>
    </row>
    <row r="1458" spans="1:30" ht="18.75" customHeight="1">
      <c r="A1458" s="62"/>
      <c r="B1458" s="23" t="str">
        <f>IFERROR(VLOOKUP($A1458,②利用者名簿!$A:$D,2,0),"")</f>
        <v/>
      </c>
      <c r="C1458" s="108" t="str">
        <f>IF(D1458=0,"",IF(D1458&gt;3,①基本情報!$B$5,①基本情報!$B$5+1))</f>
        <v/>
      </c>
      <c r="D1458" s="65"/>
      <c r="E1458" s="65"/>
      <c r="F1458" s="35" t="str">
        <f t="shared" si="278"/>
        <v>//</v>
      </c>
      <c r="G1458" s="62"/>
      <c r="H1458" s="62"/>
      <c r="I1458" s="23" t="str">
        <f t="shared" si="273"/>
        <v/>
      </c>
      <c r="J1458" s="62"/>
      <c r="K1458" s="64"/>
      <c r="L1458" s="64"/>
      <c r="M1458" s="62"/>
      <c r="N1458" s="23" t="str">
        <f>IFERROR(VLOOKUP($A1458,②利用者名簿!$A:$D,3,0),"")</f>
        <v/>
      </c>
      <c r="O1458" s="39" t="str">
        <f>IFERROR(2*①基本情報!$B$12*③入力シート!I1458,"")</f>
        <v/>
      </c>
      <c r="P1458" s="39" t="str">
        <f>IFERROR(N1458*③入力シート!I1458,"")</f>
        <v/>
      </c>
      <c r="Q1458" s="23" t="str">
        <f>IFERROR(VLOOKUP($A1458,②利用者名簿!$A:$D,4,0),"")</f>
        <v/>
      </c>
      <c r="S1458" s="96">
        <f t="shared" si="274"/>
        <v>1</v>
      </c>
      <c r="T1458" s="96" t="str">
        <f t="shared" si="268"/>
        <v/>
      </c>
      <c r="U1458" s="96">
        <f t="shared" si="269"/>
        <v>0</v>
      </c>
      <c r="V1458" s="96" t="str">
        <f t="shared" si="270"/>
        <v/>
      </c>
      <c r="W1458" s="97" t="str">
        <f t="shared" si="271"/>
        <v/>
      </c>
      <c r="X1458" s="96">
        <f t="shared" si="272"/>
        <v>0</v>
      </c>
      <c r="Y1458" s="96" t="str">
        <f t="shared" si="277"/>
        <v/>
      </c>
      <c r="Z1458" s="96" t="str">
        <f t="shared" si="275"/>
        <v>年0月</v>
      </c>
      <c r="AA1458" s="96"/>
      <c r="AB1458" s="96">
        <f t="shared" si="276"/>
        <v>0</v>
      </c>
      <c r="AC1458" s="96"/>
      <c r="AD1458" s="96"/>
    </row>
    <row r="1459" spans="1:30" ht="18.75" customHeight="1">
      <c r="A1459" s="62"/>
      <c r="B1459" s="23" t="str">
        <f>IFERROR(VLOOKUP($A1459,②利用者名簿!$A:$D,2,0),"")</f>
        <v/>
      </c>
      <c r="C1459" s="108" t="str">
        <f>IF(D1459=0,"",IF(D1459&gt;3,①基本情報!$B$5,①基本情報!$B$5+1))</f>
        <v/>
      </c>
      <c r="D1459" s="65"/>
      <c r="E1459" s="65"/>
      <c r="F1459" s="35" t="str">
        <f t="shared" si="278"/>
        <v>//</v>
      </c>
      <c r="G1459" s="62"/>
      <c r="H1459" s="62"/>
      <c r="I1459" s="23" t="str">
        <f t="shared" si="273"/>
        <v/>
      </c>
      <c r="J1459" s="62"/>
      <c r="K1459" s="64"/>
      <c r="L1459" s="64"/>
      <c r="M1459" s="62"/>
      <c r="N1459" s="23" t="str">
        <f>IFERROR(VLOOKUP($A1459,②利用者名簿!$A:$D,3,0),"")</f>
        <v/>
      </c>
      <c r="O1459" s="39" t="str">
        <f>IFERROR(2*①基本情報!$B$12*③入力シート!I1459,"")</f>
        <v/>
      </c>
      <c r="P1459" s="39" t="str">
        <f>IFERROR(N1459*③入力シート!I1459,"")</f>
        <v/>
      </c>
      <c r="Q1459" s="23" t="str">
        <f>IFERROR(VLOOKUP($A1459,②利用者名簿!$A:$D,4,0),"")</f>
        <v/>
      </c>
      <c r="S1459" s="96">
        <f t="shared" si="274"/>
        <v>1</v>
      </c>
      <c r="T1459" s="96" t="str">
        <f t="shared" si="268"/>
        <v/>
      </c>
      <c r="U1459" s="96">
        <f t="shared" si="269"/>
        <v>0</v>
      </c>
      <c r="V1459" s="96" t="str">
        <f t="shared" si="270"/>
        <v/>
      </c>
      <c r="W1459" s="97" t="str">
        <f t="shared" si="271"/>
        <v/>
      </c>
      <c r="X1459" s="96">
        <f t="shared" si="272"/>
        <v>0</v>
      </c>
      <c r="Y1459" s="96" t="str">
        <f t="shared" si="277"/>
        <v/>
      </c>
      <c r="Z1459" s="96" t="str">
        <f t="shared" si="275"/>
        <v>年0月</v>
      </c>
      <c r="AA1459" s="96"/>
      <c r="AB1459" s="96">
        <f t="shared" si="276"/>
        <v>0</v>
      </c>
      <c r="AC1459" s="96"/>
      <c r="AD1459" s="96"/>
    </row>
    <row r="1460" spans="1:30" ht="18.75" customHeight="1">
      <c r="A1460" s="62"/>
      <c r="B1460" s="23" t="str">
        <f>IFERROR(VLOOKUP($A1460,②利用者名簿!$A:$D,2,0),"")</f>
        <v/>
      </c>
      <c r="C1460" s="108" t="str">
        <f>IF(D1460=0,"",IF(D1460&gt;3,①基本情報!$B$5,①基本情報!$B$5+1))</f>
        <v/>
      </c>
      <c r="D1460" s="65"/>
      <c r="E1460" s="65"/>
      <c r="F1460" s="35" t="str">
        <f t="shared" si="278"/>
        <v>//</v>
      </c>
      <c r="G1460" s="62"/>
      <c r="H1460" s="62"/>
      <c r="I1460" s="23" t="str">
        <f t="shared" si="273"/>
        <v/>
      </c>
      <c r="J1460" s="62"/>
      <c r="K1460" s="64"/>
      <c r="L1460" s="64"/>
      <c r="M1460" s="62"/>
      <c r="N1460" s="23" t="str">
        <f>IFERROR(VLOOKUP($A1460,②利用者名簿!$A:$D,3,0),"")</f>
        <v/>
      </c>
      <c r="O1460" s="39" t="str">
        <f>IFERROR(2*①基本情報!$B$12*③入力シート!I1460,"")</f>
        <v/>
      </c>
      <c r="P1460" s="39" t="str">
        <f>IFERROR(N1460*③入力シート!I1460,"")</f>
        <v/>
      </c>
      <c r="Q1460" s="23" t="str">
        <f>IFERROR(VLOOKUP($A1460,②利用者名簿!$A:$D,4,0),"")</f>
        <v/>
      </c>
      <c r="S1460" s="96">
        <f t="shared" si="274"/>
        <v>1</v>
      </c>
      <c r="T1460" s="96" t="str">
        <f t="shared" si="268"/>
        <v/>
      </c>
      <c r="U1460" s="96">
        <f t="shared" si="269"/>
        <v>0</v>
      </c>
      <c r="V1460" s="96" t="str">
        <f t="shared" si="270"/>
        <v/>
      </c>
      <c r="W1460" s="97" t="str">
        <f t="shared" si="271"/>
        <v/>
      </c>
      <c r="X1460" s="96">
        <f t="shared" si="272"/>
        <v>0</v>
      </c>
      <c r="Y1460" s="96" t="str">
        <f t="shared" si="277"/>
        <v/>
      </c>
      <c r="Z1460" s="96" t="str">
        <f t="shared" si="275"/>
        <v>年0月</v>
      </c>
      <c r="AA1460" s="96"/>
      <c r="AB1460" s="96">
        <f t="shared" si="276"/>
        <v>0</v>
      </c>
      <c r="AC1460" s="96"/>
      <c r="AD1460" s="96"/>
    </row>
    <row r="1461" spans="1:30" ht="18.75" customHeight="1">
      <c r="A1461" s="62"/>
      <c r="B1461" s="23" t="str">
        <f>IFERROR(VLOOKUP($A1461,②利用者名簿!$A:$D,2,0),"")</f>
        <v/>
      </c>
      <c r="C1461" s="108" t="str">
        <f>IF(D1461=0,"",IF(D1461&gt;3,①基本情報!$B$5,①基本情報!$B$5+1))</f>
        <v/>
      </c>
      <c r="D1461" s="65"/>
      <c r="E1461" s="65"/>
      <c r="F1461" s="35" t="str">
        <f t="shared" si="278"/>
        <v>//</v>
      </c>
      <c r="G1461" s="62"/>
      <c r="H1461" s="62"/>
      <c r="I1461" s="23" t="str">
        <f t="shared" si="273"/>
        <v/>
      </c>
      <c r="J1461" s="62"/>
      <c r="K1461" s="64"/>
      <c r="L1461" s="64"/>
      <c r="M1461" s="62"/>
      <c r="N1461" s="23" t="str">
        <f>IFERROR(VLOOKUP($A1461,②利用者名簿!$A:$D,3,0),"")</f>
        <v/>
      </c>
      <c r="O1461" s="39" t="str">
        <f>IFERROR(2*①基本情報!$B$12*③入力シート!I1461,"")</f>
        <v/>
      </c>
      <c r="P1461" s="39" t="str">
        <f>IFERROR(N1461*③入力シート!I1461,"")</f>
        <v/>
      </c>
      <c r="Q1461" s="23" t="str">
        <f>IFERROR(VLOOKUP($A1461,②利用者名簿!$A:$D,4,0),"")</f>
        <v/>
      </c>
      <c r="S1461" s="96">
        <f t="shared" si="274"/>
        <v>1</v>
      </c>
      <c r="T1461" s="96" t="str">
        <f t="shared" si="268"/>
        <v/>
      </c>
      <c r="U1461" s="96">
        <f t="shared" si="269"/>
        <v>0</v>
      </c>
      <c r="V1461" s="96" t="str">
        <f t="shared" si="270"/>
        <v/>
      </c>
      <c r="W1461" s="97" t="str">
        <f t="shared" si="271"/>
        <v/>
      </c>
      <c r="X1461" s="96">
        <f t="shared" si="272"/>
        <v>0</v>
      </c>
      <c r="Y1461" s="96" t="str">
        <f t="shared" si="277"/>
        <v/>
      </c>
      <c r="Z1461" s="96" t="str">
        <f t="shared" si="275"/>
        <v>年0月</v>
      </c>
      <c r="AA1461" s="96"/>
      <c r="AB1461" s="96">
        <f t="shared" si="276"/>
        <v>0</v>
      </c>
      <c r="AC1461" s="96"/>
      <c r="AD1461" s="96"/>
    </row>
    <row r="1462" spans="1:30" ht="18.75" customHeight="1">
      <c r="A1462" s="62"/>
      <c r="B1462" s="23" t="str">
        <f>IFERROR(VLOOKUP($A1462,②利用者名簿!$A:$D,2,0),"")</f>
        <v/>
      </c>
      <c r="C1462" s="108" t="str">
        <f>IF(D1462=0,"",IF(D1462&gt;3,①基本情報!$B$5,①基本情報!$B$5+1))</f>
        <v/>
      </c>
      <c r="D1462" s="65"/>
      <c r="E1462" s="65"/>
      <c r="F1462" s="35" t="str">
        <f t="shared" si="278"/>
        <v>//</v>
      </c>
      <c r="G1462" s="62"/>
      <c r="H1462" s="62"/>
      <c r="I1462" s="23" t="str">
        <f t="shared" si="273"/>
        <v/>
      </c>
      <c r="J1462" s="62"/>
      <c r="K1462" s="64"/>
      <c r="L1462" s="64"/>
      <c r="M1462" s="62"/>
      <c r="N1462" s="23" t="str">
        <f>IFERROR(VLOOKUP($A1462,②利用者名簿!$A:$D,3,0),"")</f>
        <v/>
      </c>
      <c r="O1462" s="39" t="str">
        <f>IFERROR(2*①基本情報!$B$12*③入力シート!I1462,"")</f>
        <v/>
      </c>
      <c r="P1462" s="39" t="str">
        <f>IFERROR(N1462*③入力シート!I1462,"")</f>
        <v/>
      </c>
      <c r="Q1462" s="23" t="str">
        <f>IFERROR(VLOOKUP($A1462,②利用者名簿!$A:$D,4,0),"")</f>
        <v/>
      </c>
      <c r="S1462" s="96">
        <f t="shared" si="274"/>
        <v>1</v>
      </c>
      <c r="T1462" s="96" t="str">
        <f t="shared" si="268"/>
        <v/>
      </c>
      <c r="U1462" s="96">
        <f t="shared" si="269"/>
        <v>0</v>
      </c>
      <c r="V1462" s="96" t="str">
        <f t="shared" si="270"/>
        <v/>
      </c>
      <c r="W1462" s="97" t="str">
        <f t="shared" si="271"/>
        <v/>
      </c>
      <c r="X1462" s="96">
        <f t="shared" si="272"/>
        <v>0</v>
      </c>
      <c r="Y1462" s="96" t="str">
        <f t="shared" si="277"/>
        <v/>
      </c>
      <c r="Z1462" s="96" t="str">
        <f t="shared" si="275"/>
        <v>年0月</v>
      </c>
      <c r="AA1462" s="96"/>
      <c r="AB1462" s="96">
        <f t="shared" si="276"/>
        <v>0</v>
      </c>
      <c r="AC1462" s="96"/>
      <c r="AD1462" s="96"/>
    </row>
    <row r="1463" spans="1:30" ht="18.75" customHeight="1">
      <c r="A1463" s="62"/>
      <c r="B1463" s="23" t="str">
        <f>IFERROR(VLOOKUP($A1463,②利用者名簿!$A:$D,2,0),"")</f>
        <v/>
      </c>
      <c r="C1463" s="108" t="str">
        <f>IF(D1463=0,"",IF(D1463&gt;3,①基本情報!$B$5,①基本情報!$B$5+1))</f>
        <v/>
      </c>
      <c r="D1463" s="65"/>
      <c r="E1463" s="65"/>
      <c r="F1463" s="35" t="str">
        <f t="shared" si="278"/>
        <v>//</v>
      </c>
      <c r="G1463" s="62"/>
      <c r="H1463" s="62"/>
      <c r="I1463" s="23" t="str">
        <f t="shared" si="273"/>
        <v/>
      </c>
      <c r="J1463" s="62"/>
      <c r="K1463" s="64"/>
      <c r="L1463" s="64"/>
      <c r="M1463" s="62"/>
      <c r="N1463" s="23" t="str">
        <f>IFERROR(VLOOKUP($A1463,②利用者名簿!$A:$D,3,0),"")</f>
        <v/>
      </c>
      <c r="O1463" s="39" t="str">
        <f>IFERROR(2*①基本情報!$B$12*③入力シート!I1463,"")</f>
        <v/>
      </c>
      <c r="P1463" s="39" t="str">
        <f>IFERROR(N1463*③入力シート!I1463,"")</f>
        <v/>
      </c>
      <c r="Q1463" s="23" t="str">
        <f>IFERROR(VLOOKUP($A1463,②利用者名簿!$A:$D,4,0),"")</f>
        <v/>
      </c>
      <c r="S1463" s="96">
        <f t="shared" si="274"/>
        <v>1</v>
      </c>
      <c r="T1463" s="96" t="str">
        <f t="shared" si="268"/>
        <v/>
      </c>
      <c r="U1463" s="96">
        <f t="shared" si="269"/>
        <v>0</v>
      </c>
      <c r="V1463" s="96" t="str">
        <f t="shared" si="270"/>
        <v/>
      </c>
      <c r="W1463" s="97" t="str">
        <f t="shared" si="271"/>
        <v/>
      </c>
      <c r="X1463" s="96">
        <f t="shared" si="272"/>
        <v>0</v>
      </c>
      <c r="Y1463" s="96" t="str">
        <f t="shared" si="277"/>
        <v/>
      </c>
      <c r="Z1463" s="96" t="str">
        <f t="shared" si="275"/>
        <v>年0月</v>
      </c>
      <c r="AA1463" s="96"/>
      <c r="AB1463" s="96">
        <f t="shared" si="276"/>
        <v>0</v>
      </c>
      <c r="AC1463" s="96"/>
      <c r="AD1463" s="96"/>
    </row>
    <row r="1464" spans="1:30" ht="18.75" customHeight="1">
      <c r="A1464" s="62"/>
      <c r="B1464" s="23" t="str">
        <f>IFERROR(VLOOKUP($A1464,②利用者名簿!$A:$D,2,0),"")</f>
        <v/>
      </c>
      <c r="C1464" s="108" t="str">
        <f>IF(D1464=0,"",IF(D1464&gt;3,①基本情報!$B$5,①基本情報!$B$5+1))</f>
        <v/>
      </c>
      <c r="D1464" s="65"/>
      <c r="E1464" s="65"/>
      <c r="F1464" s="35" t="str">
        <f t="shared" si="278"/>
        <v>//</v>
      </c>
      <c r="G1464" s="62"/>
      <c r="H1464" s="62"/>
      <c r="I1464" s="23" t="str">
        <f t="shared" si="273"/>
        <v/>
      </c>
      <c r="J1464" s="62"/>
      <c r="K1464" s="64"/>
      <c r="L1464" s="64"/>
      <c r="M1464" s="62"/>
      <c r="N1464" s="23" t="str">
        <f>IFERROR(VLOOKUP($A1464,②利用者名簿!$A:$D,3,0),"")</f>
        <v/>
      </c>
      <c r="O1464" s="39" t="str">
        <f>IFERROR(2*①基本情報!$B$12*③入力シート!I1464,"")</f>
        <v/>
      </c>
      <c r="P1464" s="39" t="str">
        <f>IFERROR(N1464*③入力シート!I1464,"")</f>
        <v/>
      </c>
      <c r="Q1464" s="23" t="str">
        <f>IFERROR(VLOOKUP($A1464,②利用者名簿!$A:$D,4,0),"")</f>
        <v/>
      </c>
      <c r="S1464" s="96">
        <f t="shared" si="274"/>
        <v>1</v>
      </c>
      <c r="T1464" s="96" t="str">
        <f t="shared" si="268"/>
        <v/>
      </c>
      <c r="U1464" s="96">
        <f t="shared" si="269"/>
        <v>0</v>
      </c>
      <c r="V1464" s="96" t="str">
        <f t="shared" si="270"/>
        <v/>
      </c>
      <c r="W1464" s="97" t="str">
        <f t="shared" si="271"/>
        <v/>
      </c>
      <c r="X1464" s="96">
        <f t="shared" si="272"/>
        <v>0</v>
      </c>
      <c r="Y1464" s="96" t="str">
        <f t="shared" si="277"/>
        <v/>
      </c>
      <c r="Z1464" s="96" t="str">
        <f t="shared" si="275"/>
        <v>年0月</v>
      </c>
      <c r="AA1464" s="96"/>
      <c r="AB1464" s="96">
        <f t="shared" si="276"/>
        <v>0</v>
      </c>
      <c r="AC1464" s="96"/>
      <c r="AD1464" s="96"/>
    </row>
    <row r="1465" spans="1:30" ht="18.75" customHeight="1">
      <c r="A1465" s="62"/>
      <c r="B1465" s="23" t="str">
        <f>IFERROR(VLOOKUP($A1465,②利用者名簿!$A:$D,2,0),"")</f>
        <v/>
      </c>
      <c r="C1465" s="108" t="str">
        <f>IF(D1465=0,"",IF(D1465&gt;3,①基本情報!$B$5,①基本情報!$B$5+1))</f>
        <v/>
      </c>
      <c r="D1465" s="65"/>
      <c r="E1465" s="65"/>
      <c r="F1465" s="35" t="str">
        <f t="shared" si="278"/>
        <v>//</v>
      </c>
      <c r="G1465" s="62"/>
      <c r="H1465" s="62"/>
      <c r="I1465" s="23" t="str">
        <f t="shared" si="273"/>
        <v/>
      </c>
      <c r="J1465" s="62"/>
      <c r="K1465" s="64"/>
      <c r="L1465" s="64"/>
      <c r="M1465" s="62"/>
      <c r="N1465" s="23" t="str">
        <f>IFERROR(VLOOKUP($A1465,②利用者名簿!$A:$D,3,0),"")</f>
        <v/>
      </c>
      <c r="O1465" s="39" t="str">
        <f>IFERROR(2*①基本情報!$B$12*③入力シート!I1465,"")</f>
        <v/>
      </c>
      <c r="P1465" s="39" t="str">
        <f>IFERROR(N1465*③入力シート!I1465,"")</f>
        <v/>
      </c>
      <c r="Q1465" s="23" t="str">
        <f>IFERROR(VLOOKUP($A1465,②利用者名簿!$A:$D,4,0),"")</f>
        <v/>
      </c>
      <c r="S1465" s="96">
        <f t="shared" si="274"/>
        <v>1</v>
      </c>
      <c r="T1465" s="96" t="str">
        <f t="shared" si="268"/>
        <v/>
      </c>
      <c r="U1465" s="96">
        <f t="shared" si="269"/>
        <v>0</v>
      </c>
      <c r="V1465" s="96" t="str">
        <f t="shared" si="270"/>
        <v/>
      </c>
      <c r="W1465" s="97" t="str">
        <f t="shared" si="271"/>
        <v/>
      </c>
      <c r="X1465" s="96">
        <f t="shared" si="272"/>
        <v>0</v>
      </c>
      <c r="Y1465" s="96" t="str">
        <f t="shared" si="277"/>
        <v/>
      </c>
      <c r="Z1465" s="96" t="str">
        <f t="shared" si="275"/>
        <v>年0月</v>
      </c>
      <c r="AA1465" s="96"/>
      <c r="AB1465" s="96">
        <f t="shared" si="276"/>
        <v>0</v>
      </c>
      <c r="AC1465" s="96"/>
      <c r="AD1465" s="96"/>
    </row>
    <row r="1466" spans="1:30" ht="18.75" customHeight="1">
      <c r="A1466" s="62"/>
      <c r="B1466" s="23" t="str">
        <f>IFERROR(VLOOKUP($A1466,②利用者名簿!$A:$D,2,0),"")</f>
        <v/>
      </c>
      <c r="C1466" s="108" t="str">
        <f>IF(D1466=0,"",IF(D1466&gt;3,①基本情報!$B$5,①基本情報!$B$5+1))</f>
        <v/>
      </c>
      <c r="D1466" s="65"/>
      <c r="E1466" s="65"/>
      <c r="F1466" s="35" t="str">
        <f t="shared" si="278"/>
        <v>//</v>
      </c>
      <c r="G1466" s="62"/>
      <c r="H1466" s="62"/>
      <c r="I1466" s="23" t="str">
        <f t="shared" si="273"/>
        <v/>
      </c>
      <c r="J1466" s="62"/>
      <c r="K1466" s="64"/>
      <c r="L1466" s="64"/>
      <c r="M1466" s="62"/>
      <c r="N1466" s="23" t="str">
        <f>IFERROR(VLOOKUP($A1466,②利用者名簿!$A:$D,3,0),"")</f>
        <v/>
      </c>
      <c r="O1466" s="39" t="str">
        <f>IFERROR(2*①基本情報!$B$12*③入力シート!I1466,"")</f>
        <v/>
      </c>
      <c r="P1466" s="39" t="str">
        <f>IFERROR(N1466*③入力シート!I1466,"")</f>
        <v/>
      </c>
      <c r="Q1466" s="23" t="str">
        <f>IFERROR(VLOOKUP($A1466,②利用者名簿!$A:$D,4,0),"")</f>
        <v/>
      </c>
      <c r="S1466" s="96">
        <f t="shared" si="274"/>
        <v>1</v>
      </c>
      <c r="T1466" s="96" t="str">
        <f t="shared" si="268"/>
        <v/>
      </c>
      <c r="U1466" s="96">
        <f t="shared" si="269"/>
        <v>0</v>
      </c>
      <c r="V1466" s="96" t="str">
        <f t="shared" si="270"/>
        <v/>
      </c>
      <c r="W1466" s="97" t="str">
        <f t="shared" si="271"/>
        <v/>
      </c>
      <c r="X1466" s="96">
        <f t="shared" si="272"/>
        <v>0</v>
      </c>
      <c r="Y1466" s="96" t="str">
        <f t="shared" si="277"/>
        <v/>
      </c>
      <c r="Z1466" s="96" t="str">
        <f t="shared" si="275"/>
        <v>年0月</v>
      </c>
      <c r="AA1466" s="96"/>
      <c r="AB1466" s="96">
        <f t="shared" si="276"/>
        <v>0</v>
      </c>
      <c r="AC1466" s="96"/>
      <c r="AD1466" s="96"/>
    </row>
    <row r="1467" spans="1:30" ht="18.75" customHeight="1">
      <c r="A1467" s="62"/>
      <c r="B1467" s="23" t="str">
        <f>IFERROR(VLOOKUP($A1467,②利用者名簿!$A:$D,2,0),"")</f>
        <v/>
      </c>
      <c r="C1467" s="108" t="str">
        <f>IF(D1467=0,"",IF(D1467&gt;3,①基本情報!$B$5,①基本情報!$B$5+1))</f>
        <v/>
      </c>
      <c r="D1467" s="65"/>
      <c r="E1467" s="65"/>
      <c r="F1467" s="35" t="str">
        <f t="shared" si="278"/>
        <v>//</v>
      </c>
      <c r="G1467" s="62"/>
      <c r="H1467" s="62"/>
      <c r="I1467" s="23" t="str">
        <f t="shared" si="273"/>
        <v/>
      </c>
      <c r="J1467" s="62"/>
      <c r="K1467" s="64"/>
      <c r="L1467" s="64"/>
      <c r="M1467" s="62"/>
      <c r="N1467" s="23" t="str">
        <f>IFERROR(VLOOKUP($A1467,②利用者名簿!$A:$D,3,0),"")</f>
        <v/>
      </c>
      <c r="O1467" s="39" t="str">
        <f>IFERROR(2*①基本情報!$B$12*③入力シート!I1467,"")</f>
        <v/>
      </c>
      <c r="P1467" s="39" t="str">
        <f>IFERROR(N1467*③入力シート!I1467,"")</f>
        <v/>
      </c>
      <c r="Q1467" s="23" t="str">
        <f>IFERROR(VLOOKUP($A1467,②利用者名簿!$A:$D,4,0),"")</f>
        <v/>
      </c>
      <c r="S1467" s="96">
        <f t="shared" si="274"/>
        <v>1</v>
      </c>
      <c r="T1467" s="96" t="str">
        <f t="shared" si="268"/>
        <v/>
      </c>
      <c r="U1467" s="96">
        <f t="shared" si="269"/>
        <v>0</v>
      </c>
      <c r="V1467" s="96" t="str">
        <f t="shared" si="270"/>
        <v/>
      </c>
      <c r="W1467" s="97" t="str">
        <f t="shared" si="271"/>
        <v/>
      </c>
      <c r="X1467" s="96">
        <f t="shared" si="272"/>
        <v>0</v>
      </c>
      <c r="Y1467" s="96" t="str">
        <f t="shared" si="277"/>
        <v/>
      </c>
      <c r="Z1467" s="96" t="str">
        <f t="shared" si="275"/>
        <v>年0月</v>
      </c>
      <c r="AA1467" s="96"/>
      <c r="AB1467" s="96">
        <f t="shared" si="276"/>
        <v>0</v>
      </c>
      <c r="AC1467" s="96"/>
      <c r="AD1467" s="96"/>
    </row>
    <row r="1468" spans="1:30" ht="18.75" customHeight="1">
      <c r="A1468" s="62"/>
      <c r="B1468" s="23" t="str">
        <f>IFERROR(VLOOKUP($A1468,②利用者名簿!$A:$D,2,0),"")</f>
        <v/>
      </c>
      <c r="C1468" s="108" t="str">
        <f>IF(D1468=0,"",IF(D1468&gt;3,①基本情報!$B$5,①基本情報!$B$5+1))</f>
        <v/>
      </c>
      <c r="D1468" s="65"/>
      <c r="E1468" s="65"/>
      <c r="F1468" s="35" t="str">
        <f t="shared" si="278"/>
        <v>//</v>
      </c>
      <c r="G1468" s="62"/>
      <c r="H1468" s="62"/>
      <c r="I1468" s="23" t="str">
        <f t="shared" si="273"/>
        <v/>
      </c>
      <c r="J1468" s="62"/>
      <c r="K1468" s="64"/>
      <c r="L1468" s="64"/>
      <c r="M1468" s="62"/>
      <c r="N1468" s="23" t="str">
        <f>IFERROR(VLOOKUP($A1468,②利用者名簿!$A:$D,3,0),"")</f>
        <v/>
      </c>
      <c r="O1468" s="39" t="str">
        <f>IFERROR(2*①基本情報!$B$12*③入力シート!I1468,"")</f>
        <v/>
      </c>
      <c r="P1468" s="39" t="str">
        <f>IFERROR(N1468*③入力シート!I1468,"")</f>
        <v/>
      </c>
      <c r="Q1468" s="23" t="str">
        <f>IFERROR(VLOOKUP($A1468,②利用者名簿!$A:$D,4,0),"")</f>
        <v/>
      </c>
      <c r="S1468" s="96">
        <f t="shared" si="274"/>
        <v>1</v>
      </c>
      <c r="T1468" s="96" t="str">
        <f t="shared" si="268"/>
        <v/>
      </c>
      <c r="U1468" s="96">
        <f t="shared" si="269"/>
        <v>0</v>
      </c>
      <c r="V1468" s="96" t="str">
        <f t="shared" si="270"/>
        <v/>
      </c>
      <c r="W1468" s="97" t="str">
        <f t="shared" si="271"/>
        <v/>
      </c>
      <c r="X1468" s="96">
        <f t="shared" si="272"/>
        <v>0</v>
      </c>
      <c r="Y1468" s="96" t="str">
        <f t="shared" si="277"/>
        <v/>
      </c>
      <c r="Z1468" s="96" t="str">
        <f t="shared" si="275"/>
        <v>年0月</v>
      </c>
      <c r="AA1468" s="96"/>
      <c r="AB1468" s="96">
        <f t="shared" si="276"/>
        <v>0</v>
      </c>
      <c r="AC1468" s="96"/>
      <c r="AD1468" s="96"/>
    </row>
    <row r="1469" spans="1:30" ht="18.75" customHeight="1">
      <c r="A1469" s="62"/>
      <c r="B1469" s="23" t="str">
        <f>IFERROR(VLOOKUP($A1469,②利用者名簿!$A:$D,2,0),"")</f>
        <v/>
      </c>
      <c r="C1469" s="108" t="str">
        <f>IF(D1469=0,"",IF(D1469&gt;3,①基本情報!$B$5,①基本情報!$B$5+1))</f>
        <v/>
      </c>
      <c r="D1469" s="65"/>
      <c r="E1469" s="65"/>
      <c r="F1469" s="35" t="str">
        <f t="shared" si="278"/>
        <v>//</v>
      </c>
      <c r="G1469" s="62"/>
      <c r="H1469" s="62"/>
      <c r="I1469" s="23" t="str">
        <f t="shared" si="273"/>
        <v/>
      </c>
      <c r="J1469" s="62"/>
      <c r="K1469" s="64"/>
      <c r="L1469" s="64"/>
      <c r="M1469" s="62"/>
      <c r="N1469" s="23" t="str">
        <f>IFERROR(VLOOKUP($A1469,②利用者名簿!$A:$D,3,0),"")</f>
        <v/>
      </c>
      <c r="O1469" s="39" t="str">
        <f>IFERROR(2*①基本情報!$B$12*③入力シート!I1469,"")</f>
        <v/>
      </c>
      <c r="P1469" s="39" t="str">
        <f>IFERROR(N1469*③入力シート!I1469,"")</f>
        <v/>
      </c>
      <c r="Q1469" s="23" t="str">
        <f>IFERROR(VLOOKUP($A1469,②利用者名簿!$A:$D,4,0),"")</f>
        <v/>
      </c>
      <c r="S1469" s="96">
        <f t="shared" si="274"/>
        <v>1</v>
      </c>
      <c r="T1469" s="96" t="str">
        <f t="shared" si="268"/>
        <v/>
      </c>
      <c r="U1469" s="96">
        <f t="shared" si="269"/>
        <v>0</v>
      </c>
      <c r="V1469" s="96" t="str">
        <f t="shared" si="270"/>
        <v/>
      </c>
      <c r="W1469" s="97" t="str">
        <f t="shared" si="271"/>
        <v/>
      </c>
      <c r="X1469" s="96">
        <f t="shared" si="272"/>
        <v>0</v>
      </c>
      <c r="Y1469" s="96" t="str">
        <f t="shared" si="277"/>
        <v/>
      </c>
      <c r="Z1469" s="96" t="str">
        <f t="shared" si="275"/>
        <v>年0月</v>
      </c>
      <c r="AA1469" s="96"/>
      <c r="AB1469" s="96">
        <f t="shared" si="276"/>
        <v>0</v>
      </c>
      <c r="AC1469" s="96"/>
      <c r="AD1469" s="96"/>
    </row>
    <row r="1470" spans="1:30" ht="18.75" customHeight="1">
      <c r="A1470" s="62"/>
      <c r="B1470" s="23" t="str">
        <f>IFERROR(VLOOKUP($A1470,②利用者名簿!$A:$D,2,0),"")</f>
        <v/>
      </c>
      <c r="C1470" s="108" t="str">
        <f>IF(D1470=0,"",IF(D1470&gt;3,①基本情報!$B$5,①基本情報!$B$5+1))</f>
        <v/>
      </c>
      <c r="D1470" s="65"/>
      <c r="E1470" s="65"/>
      <c r="F1470" s="35" t="str">
        <f t="shared" si="278"/>
        <v>//</v>
      </c>
      <c r="G1470" s="62"/>
      <c r="H1470" s="62"/>
      <c r="I1470" s="23" t="str">
        <f t="shared" si="273"/>
        <v/>
      </c>
      <c r="J1470" s="62"/>
      <c r="K1470" s="64"/>
      <c r="L1470" s="64"/>
      <c r="M1470" s="62"/>
      <c r="N1470" s="23" t="str">
        <f>IFERROR(VLOOKUP($A1470,②利用者名簿!$A:$D,3,0),"")</f>
        <v/>
      </c>
      <c r="O1470" s="39" t="str">
        <f>IFERROR(2*①基本情報!$B$12*③入力シート!I1470,"")</f>
        <v/>
      </c>
      <c r="P1470" s="39" t="str">
        <f>IFERROR(N1470*③入力シート!I1470,"")</f>
        <v/>
      </c>
      <c r="Q1470" s="23" t="str">
        <f>IFERROR(VLOOKUP($A1470,②利用者名簿!$A:$D,4,0),"")</f>
        <v/>
      </c>
      <c r="S1470" s="96">
        <f t="shared" si="274"/>
        <v>1</v>
      </c>
      <c r="T1470" s="96" t="str">
        <f t="shared" si="268"/>
        <v/>
      </c>
      <c r="U1470" s="96">
        <f t="shared" si="269"/>
        <v>0</v>
      </c>
      <c r="V1470" s="96" t="str">
        <f t="shared" si="270"/>
        <v/>
      </c>
      <c r="W1470" s="97" t="str">
        <f t="shared" si="271"/>
        <v/>
      </c>
      <c r="X1470" s="96">
        <f t="shared" si="272"/>
        <v>0</v>
      </c>
      <c r="Y1470" s="96" t="str">
        <f t="shared" si="277"/>
        <v/>
      </c>
      <c r="Z1470" s="96" t="str">
        <f t="shared" si="275"/>
        <v>年0月</v>
      </c>
      <c r="AA1470" s="96"/>
      <c r="AB1470" s="96">
        <f t="shared" si="276"/>
        <v>0</v>
      </c>
      <c r="AC1470" s="96"/>
      <c r="AD1470" s="96"/>
    </row>
    <row r="1471" spans="1:30" ht="18.75" customHeight="1">
      <c r="A1471" s="62"/>
      <c r="B1471" s="23" t="str">
        <f>IFERROR(VLOOKUP($A1471,②利用者名簿!$A:$D,2,0),"")</f>
        <v/>
      </c>
      <c r="C1471" s="108" t="str">
        <f>IF(D1471=0,"",IF(D1471&gt;3,①基本情報!$B$5,①基本情報!$B$5+1))</f>
        <v/>
      </c>
      <c r="D1471" s="65"/>
      <c r="E1471" s="65"/>
      <c r="F1471" s="35" t="str">
        <f t="shared" si="278"/>
        <v>//</v>
      </c>
      <c r="G1471" s="62"/>
      <c r="H1471" s="62"/>
      <c r="I1471" s="23" t="str">
        <f t="shared" si="273"/>
        <v/>
      </c>
      <c r="J1471" s="62"/>
      <c r="K1471" s="64"/>
      <c r="L1471" s="64"/>
      <c r="M1471" s="62"/>
      <c r="N1471" s="23" t="str">
        <f>IFERROR(VLOOKUP($A1471,②利用者名簿!$A:$D,3,0),"")</f>
        <v/>
      </c>
      <c r="O1471" s="39" t="str">
        <f>IFERROR(2*①基本情報!$B$12*③入力シート!I1471,"")</f>
        <v/>
      </c>
      <c r="P1471" s="39" t="str">
        <f>IFERROR(N1471*③入力シート!I1471,"")</f>
        <v/>
      </c>
      <c r="Q1471" s="23" t="str">
        <f>IFERROR(VLOOKUP($A1471,②利用者名簿!$A:$D,4,0),"")</f>
        <v/>
      </c>
      <c r="S1471" s="96">
        <f t="shared" si="274"/>
        <v>1</v>
      </c>
      <c r="T1471" s="96" t="str">
        <f t="shared" si="268"/>
        <v/>
      </c>
      <c r="U1471" s="96">
        <f t="shared" si="269"/>
        <v>0</v>
      </c>
      <c r="V1471" s="96" t="str">
        <f t="shared" si="270"/>
        <v/>
      </c>
      <c r="W1471" s="97" t="str">
        <f t="shared" si="271"/>
        <v/>
      </c>
      <c r="X1471" s="96">
        <f t="shared" si="272"/>
        <v>0</v>
      </c>
      <c r="Y1471" s="96" t="str">
        <f t="shared" si="277"/>
        <v/>
      </c>
      <c r="Z1471" s="96" t="str">
        <f t="shared" si="275"/>
        <v>年0月</v>
      </c>
      <c r="AA1471" s="96"/>
      <c r="AB1471" s="96">
        <f t="shared" si="276"/>
        <v>0</v>
      </c>
      <c r="AC1471" s="96"/>
      <c r="AD1471" s="96"/>
    </row>
    <row r="1472" spans="1:30" ht="18.75" customHeight="1">
      <c r="A1472" s="62"/>
      <c r="B1472" s="23" t="str">
        <f>IFERROR(VLOOKUP($A1472,②利用者名簿!$A:$D,2,0),"")</f>
        <v/>
      </c>
      <c r="C1472" s="108" t="str">
        <f>IF(D1472=0,"",IF(D1472&gt;3,①基本情報!$B$5,①基本情報!$B$5+1))</f>
        <v/>
      </c>
      <c r="D1472" s="65"/>
      <c r="E1472" s="65"/>
      <c r="F1472" s="35" t="str">
        <f t="shared" si="278"/>
        <v>//</v>
      </c>
      <c r="G1472" s="62"/>
      <c r="H1472" s="62"/>
      <c r="I1472" s="23" t="str">
        <f t="shared" si="273"/>
        <v/>
      </c>
      <c r="J1472" s="62"/>
      <c r="K1472" s="64"/>
      <c r="L1472" s="64"/>
      <c r="M1472" s="62"/>
      <c r="N1472" s="23" t="str">
        <f>IFERROR(VLOOKUP($A1472,②利用者名簿!$A:$D,3,0),"")</f>
        <v/>
      </c>
      <c r="O1472" s="39" t="str">
        <f>IFERROR(2*①基本情報!$B$12*③入力シート!I1472,"")</f>
        <v/>
      </c>
      <c r="P1472" s="39" t="str">
        <f>IFERROR(N1472*③入力シート!I1472,"")</f>
        <v/>
      </c>
      <c r="Q1472" s="23" t="str">
        <f>IFERROR(VLOOKUP($A1472,②利用者名簿!$A:$D,4,0),"")</f>
        <v/>
      </c>
      <c r="S1472" s="96">
        <f t="shared" si="274"/>
        <v>1</v>
      </c>
      <c r="T1472" s="96" t="str">
        <f t="shared" si="268"/>
        <v/>
      </c>
      <c r="U1472" s="96">
        <f t="shared" si="269"/>
        <v>0</v>
      </c>
      <c r="V1472" s="96" t="str">
        <f t="shared" si="270"/>
        <v/>
      </c>
      <c r="W1472" s="97" t="str">
        <f t="shared" si="271"/>
        <v/>
      </c>
      <c r="X1472" s="96">
        <f t="shared" si="272"/>
        <v>0</v>
      </c>
      <c r="Y1472" s="96" t="str">
        <f t="shared" si="277"/>
        <v/>
      </c>
      <c r="Z1472" s="96" t="str">
        <f t="shared" si="275"/>
        <v>年0月</v>
      </c>
      <c r="AA1472" s="96"/>
      <c r="AB1472" s="96">
        <f t="shared" si="276"/>
        <v>0</v>
      </c>
      <c r="AC1472" s="96"/>
      <c r="AD1472" s="96"/>
    </row>
    <row r="1473" spans="1:30" ht="18.75" customHeight="1">
      <c r="A1473" s="62"/>
      <c r="B1473" s="23" t="str">
        <f>IFERROR(VLOOKUP($A1473,②利用者名簿!$A:$D,2,0),"")</f>
        <v/>
      </c>
      <c r="C1473" s="108" t="str">
        <f>IF(D1473=0,"",IF(D1473&gt;3,①基本情報!$B$5,①基本情報!$B$5+1))</f>
        <v/>
      </c>
      <c r="D1473" s="65"/>
      <c r="E1473" s="65"/>
      <c r="F1473" s="35" t="str">
        <f t="shared" si="278"/>
        <v>//</v>
      </c>
      <c r="G1473" s="62"/>
      <c r="H1473" s="62"/>
      <c r="I1473" s="23" t="str">
        <f t="shared" si="273"/>
        <v/>
      </c>
      <c r="J1473" s="62"/>
      <c r="K1473" s="64"/>
      <c r="L1473" s="64"/>
      <c r="M1473" s="62"/>
      <c r="N1473" s="23" t="str">
        <f>IFERROR(VLOOKUP($A1473,②利用者名簿!$A:$D,3,0),"")</f>
        <v/>
      </c>
      <c r="O1473" s="39" t="str">
        <f>IFERROR(2*①基本情報!$B$12*③入力シート!I1473,"")</f>
        <v/>
      </c>
      <c r="P1473" s="39" t="str">
        <f>IFERROR(N1473*③入力シート!I1473,"")</f>
        <v/>
      </c>
      <c r="Q1473" s="23" t="str">
        <f>IFERROR(VLOOKUP($A1473,②利用者名簿!$A:$D,4,0),"")</f>
        <v/>
      </c>
      <c r="S1473" s="96">
        <f t="shared" si="274"/>
        <v>1</v>
      </c>
      <c r="T1473" s="96" t="str">
        <f t="shared" si="268"/>
        <v/>
      </c>
      <c r="U1473" s="96">
        <f t="shared" si="269"/>
        <v>0</v>
      </c>
      <c r="V1473" s="96" t="str">
        <f t="shared" si="270"/>
        <v/>
      </c>
      <c r="W1473" s="97" t="str">
        <f t="shared" si="271"/>
        <v/>
      </c>
      <c r="X1473" s="96">
        <f t="shared" si="272"/>
        <v>0</v>
      </c>
      <c r="Y1473" s="96" t="str">
        <f t="shared" si="277"/>
        <v/>
      </c>
      <c r="Z1473" s="96" t="str">
        <f t="shared" si="275"/>
        <v>年0月</v>
      </c>
      <c r="AA1473" s="96"/>
      <c r="AB1473" s="96">
        <f t="shared" si="276"/>
        <v>0</v>
      </c>
      <c r="AC1473" s="96"/>
      <c r="AD1473" s="96"/>
    </row>
    <row r="1474" spans="1:30" ht="18.75" customHeight="1">
      <c r="A1474" s="62"/>
      <c r="B1474" s="23" t="str">
        <f>IFERROR(VLOOKUP($A1474,②利用者名簿!$A:$D,2,0),"")</f>
        <v/>
      </c>
      <c r="C1474" s="108" t="str">
        <f>IF(D1474=0,"",IF(D1474&gt;3,①基本情報!$B$5,①基本情報!$B$5+1))</f>
        <v/>
      </c>
      <c r="D1474" s="65"/>
      <c r="E1474" s="65"/>
      <c r="F1474" s="35" t="str">
        <f t="shared" si="278"/>
        <v>//</v>
      </c>
      <c r="G1474" s="62"/>
      <c r="H1474" s="62"/>
      <c r="I1474" s="23" t="str">
        <f t="shared" si="273"/>
        <v/>
      </c>
      <c r="J1474" s="62"/>
      <c r="K1474" s="64"/>
      <c r="L1474" s="64"/>
      <c r="M1474" s="62"/>
      <c r="N1474" s="23" t="str">
        <f>IFERROR(VLOOKUP($A1474,②利用者名簿!$A:$D,3,0),"")</f>
        <v/>
      </c>
      <c r="O1474" s="39" t="str">
        <f>IFERROR(2*①基本情報!$B$12*③入力シート!I1474,"")</f>
        <v/>
      </c>
      <c r="P1474" s="39" t="str">
        <f>IFERROR(N1474*③入力シート!I1474,"")</f>
        <v/>
      </c>
      <c r="Q1474" s="23" t="str">
        <f>IFERROR(VLOOKUP($A1474,②利用者名簿!$A:$D,4,0),"")</f>
        <v/>
      </c>
      <c r="S1474" s="96">
        <f t="shared" si="274"/>
        <v>1</v>
      </c>
      <c r="T1474" s="96" t="str">
        <f t="shared" si="268"/>
        <v/>
      </c>
      <c r="U1474" s="96">
        <f t="shared" si="269"/>
        <v>0</v>
      </c>
      <c r="V1474" s="96" t="str">
        <f t="shared" si="270"/>
        <v/>
      </c>
      <c r="W1474" s="97" t="str">
        <f t="shared" si="271"/>
        <v/>
      </c>
      <c r="X1474" s="96">
        <f t="shared" si="272"/>
        <v>0</v>
      </c>
      <c r="Y1474" s="96" t="str">
        <f t="shared" si="277"/>
        <v/>
      </c>
      <c r="Z1474" s="96" t="str">
        <f t="shared" si="275"/>
        <v>年0月</v>
      </c>
      <c r="AA1474" s="96"/>
      <c r="AB1474" s="96">
        <f t="shared" si="276"/>
        <v>0</v>
      </c>
      <c r="AC1474" s="96"/>
      <c r="AD1474" s="96"/>
    </row>
    <row r="1475" spans="1:30" ht="18.75" customHeight="1">
      <c r="A1475" s="62"/>
      <c r="B1475" s="23" t="str">
        <f>IFERROR(VLOOKUP($A1475,②利用者名簿!$A:$D,2,0),"")</f>
        <v/>
      </c>
      <c r="C1475" s="108" t="str">
        <f>IF(D1475=0,"",IF(D1475&gt;3,①基本情報!$B$5,①基本情報!$B$5+1))</f>
        <v/>
      </c>
      <c r="D1475" s="65"/>
      <c r="E1475" s="65"/>
      <c r="F1475" s="35" t="str">
        <f t="shared" si="278"/>
        <v>//</v>
      </c>
      <c r="G1475" s="62"/>
      <c r="H1475" s="62"/>
      <c r="I1475" s="23" t="str">
        <f t="shared" si="273"/>
        <v/>
      </c>
      <c r="J1475" s="62"/>
      <c r="K1475" s="64"/>
      <c r="L1475" s="64"/>
      <c r="M1475" s="62"/>
      <c r="N1475" s="23" t="str">
        <f>IFERROR(VLOOKUP($A1475,②利用者名簿!$A:$D,3,0),"")</f>
        <v/>
      </c>
      <c r="O1475" s="39" t="str">
        <f>IFERROR(2*①基本情報!$B$12*③入力シート!I1475,"")</f>
        <v/>
      </c>
      <c r="P1475" s="39" t="str">
        <f>IFERROR(N1475*③入力シート!I1475,"")</f>
        <v/>
      </c>
      <c r="Q1475" s="23" t="str">
        <f>IFERROR(VLOOKUP($A1475,②利用者名簿!$A:$D,4,0),"")</f>
        <v/>
      </c>
      <c r="S1475" s="96">
        <f t="shared" si="274"/>
        <v>1</v>
      </c>
      <c r="T1475" s="96" t="str">
        <f t="shared" si="268"/>
        <v/>
      </c>
      <c r="U1475" s="96">
        <f t="shared" si="269"/>
        <v>0</v>
      </c>
      <c r="V1475" s="96" t="str">
        <f t="shared" si="270"/>
        <v/>
      </c>
      <c r="W1475" s="97" t="str">
        <f t="shared" si="271"/>
        <v/>
      </c>
      <c r="X1475" s="96">
        <f t="shared" si="272"/>
        <v>0</v>
      </c>
      <c r="Y1475" s="96" t="str">
        <f t="shared" si="277"/>
        <v/>
      </c>
      <c r="Z1475" s="96" t="str">
        <f t="shared" si="275"/>
        <v>年0月</v>
      </c>
      <c r="AA1475" s="96"/>
      <c r="AB1475" s="96">
        <f t="shared" si="276"/>
        <v>0</v>
      </c>
      <c r="AC1475" s="96"/>
      <c r="AD1475" s="96"/>
    </row>
    <row r="1476" spans="1:30" ht="18.75" customHeight="1">
      <c r="A1476" s="62"/>
      <c r="B1476" s="23" t="str">
        <f>IFERROR(VLOOKUP($A1476,②利用者名簿!$A:$D,2,0),"")</f>
        <v/>
      </c>
      <c r="C1476" s="108" t="str">
        <f>IF(D1476=0,"",IF(D1476&gt;3,①基本情報!$B$5,①基本情報!$B$5+1))</f>
        <v/>
      </c>
      <c r="D1476" s="65"/>
      <c r="E1476" s="65"/>
      <c r="F1476" s="35" t="str">
        <f t="shared" si="278"/>
        <v>//</v>
      </c>
      <c r="G1476" s="62"/>
      <c r="H1476" s="62"/>
      <c r="I1476" s="23" t="str">
        <f t="shared" si="273"/>
        <v/>
      </c>
      <c r="J1476" s="62"/>
      <c r="K1476" s="64"/>
      <c r="L1476" s="64"/>
      <c r="M1476" s="62"/>
      <c r="N1476" s="23" t="str">
        <f>IFERROR(VLOOKUP($A1476,②利用者名簿!$A:$D,3,0),"")</f>
        <v/>
      </c>
      <c r="O1476" s="39" t="str">
        <f>IFERROR(2*①基本情報!$B$12*③入力シート!I1476,"")</f>
        <v/>
      </c>
      <c r="P1476" s="39" t="str">
        <f>IFERROR(N1476*③入力シート!I1476,"")</f>
        <v/>
      </c>
      <c r="Q1476" s="23" t="str">
        <f>IFERROR(VLOOKUP($A1476,②利用者名簿!$A:$D,4,0),"")</f>
        <v/>
      </c>
      <c r="S1476" s="96">
        <f t="shared" si="274"/>
        <v>1</v>
      </c>
      <c r="T1476" s="96" t="str">
        <f t="shared" si="268"/>
        <v/>
      </c>
      <c r="U1476" s="96">
        <f t="shared" si="269"/>
        <v>0</v>
      </c>
      <c r="V1476" s="96" t="str">
        <f t="shared" si="270"/>
        <v/>
      </c>
      <c r="W1476" s="97" t="str">
        <f t="shared" si="271"/>
        <v/>
      </c>
      <c r="X1476" s="96">
        <f t="shared" si="272"/>
        <v>0</v>
      </c>
      <c r="Y1476" s="96" t="str">
        <f t="shared" si="277"/>
        <v/>
      </c>
      <c r="Z1476" s="96" t="str">
        <f t="shared" si="275"/>
        <v>年0月</v>
      </c>
      <c r="AA1476" s="96"/>
      <c r="AB1476" s="96">
        <f t="shared" si="276"/>
        <v>0</v>
      </c>
      <c r="AC1476" s="96"/>
      <c r="AD1476" s="96"/>
    </row>
    <row r="1477" spans="1:30" ht="18.75" customHeight="1">
      <c r="A1477" s="62"/>
      <c r="B1477" s="23" t="str">
        <f>IFERROR(VLOOKUP($A1477,②利用者名簿!$A:$D,2,0),"")</f>
        <v/>
      </c>
      <c r="C1477" s="108" t="str">
        <f>IF(D1477=0,"",IF(D1477&gt;3,①基本情報!$B$5,①基本情報!$B$5+1))</f>
        <v/>
      </c>
      <c r="D1477" s="65"/>
      <c r="E1477" s="65"/>
      <c r="F1477" s="35" t="str">
        <f t="shared" si="278"/>
        <v>//</v>
      </c>
      <c r="G1477" s="62"/>
      <c r="H1477" s="62"/>
      <c r="I1477" s="23" t="str">
        <f t="shared" si="273"/>
        <v/>
      </c>
      <c r="J1477" s="62"/>
      <c r="K1477" s="64"/>
      <c r="L1477" s="64"/>
      <c r="M1477" s="62"/>
      <c r="N1477" s="23" t="str">
        <f>IFERROR(VLOOKUP($A1477,②利用者名簿!$A:$D,3,0),"")</f>
        <v/>
      </c>
      <c r="O1477" s="39" t="str">
        <f>IFERROR(2*①基本情報!$B$12*③入力シート!I1477,"")</f>
        <v/>
      </c>
      <c r="P1477" s="39" t="str">
        <f>IFERROR(N1477*③入力シート!I1477,"")</f>
        <v/>
      </c>
      <c r="Q1477" s="23" t="str">
        <f>IFERROR(VLOOKUP($A1477,②利用者名簿!$A:$D,4,0),"")</f>
        <v/>
      </c>
      <c r="S1477" s="96">
        <f t="shared" si="274"/>
        <v>1</v>
      </c>
      <c r="T1477" s="96" t="str">
        <f t="shared" ref="T1477:T1540" si="279">IF(D1477=0,"",(A1477*1000000+C1477*100+D1477))</f>
        <v/>
      </c>
      <c r="U1477" s="96">
        <f t="shared" ref="U1477:U1540" si="280">A1477</f>
        <v>0</v>
      </c>
      <c r="V1477" s="96" t="str">
        <f t="shared" ref="V1477:V1540" si="281">B1477</f>
        <v/>
      </c>
      <c r="W1477" s="97" t="str">
        <f t="shared" ref="W1477:W1540" si="282">C1477</f>
        <v/>
      </c>
      <c r="X1477" s="96">
        <f t="shared" ref="X1477:X1540" si="283">D1477</f>
        <v>0</v>
      </c>
      <c r="Y1477" s="96" t="str">
        <f t="shared" si="277"/>
        <v/>
      </c>
      <c r="Z1477" s="96" t="str">
        <f t="shared" si="275"/>
        <v>年0月</v>
      </c>
      <c r="AA1477" s="96"/>
      <c r="AB1477" s="96">
        <f t="shared" si="276"/>
        <v>0</v>
      </c>
      <c r="AC1477" s="96"/>
      <c r="AD1477" s="96"/>
    </row>
    <row r="1478" spans="1:30" ht="18.75" customHeight="1">
      <c r="A1478" s="62"/>
      <c r="B1478" s="23" t="str">
        <f>IFERROR(VLOOKUP($A1478,②利用者名簿!$A:$D,2,0),"")</f>
        <v/>
      </c>
      <c r="C1478" s="108" t="str">
        <f>IF(D1478=0,"",IF(D1478&gt;3,①基本情報!$B$5,①基本情報!$B$5+1))</f>
        <v/>
      </c>
      <c r="D1478" s="65"/>
      <c r="E1478" s="65"/>
      <c r="F1478" s="35" t="str">
        <f t="shared" si="278"/>
        <v>//</v>
      </c>
      <c r="G1478" s="62"/>
      <c r="H1478" s="62"/>
      <c r="I1478" s="23" t="str">
        <f t="shared" ref="I1478:I1541" si="284">IFERROR(MROUND((ROUNDDOWN($H1478,-2)-ROUNDDOWN($G1478,-2))/100+(RIGHT($H1478,2)-RIGHT($G1478,2))/60,0.5),"")</f>
        <v/>
      </c>
      <c r="J1478" s="62"/>
      <c r="K1478" s="64"/>
      <c r="L1478" s="64"/>
      <c r="M1478" s="62"/>
      <c r="N1478" s="23" t="str">
        <f>IFERROR(VLOOKUP($A1478,②利用者名簿!$A:$D,3,0),"")</f>
        <v/>
      </c>
      <c r="O1478" s="39" t="str">
        <f>IFERROR(2*①基本情報!$B$12*③入力シート!I1478,"")</f>
        <v/>
      </c>
      <c r="P1478" s="39" t="str">
        <f>IFERROR(N1478*③入力シート!I1478,"")</f>
        <v/>
      </c>
      <c r="Q1478" s="23" t="str">
        <f>IFERROR(VLOOKUP($A1478,②利用者名簿!$A:$D,4,0),"")</f>
        <v/>
      </c>
      <c r="S1478" s="96">
        <f t="shared" ref="S1478:S1541" si="285">IF(U1478=0,S1477,IF(T1478=T1477,S1477,S1477+1))</f>
        <v>1</v>
      </c>
      <c r="T1478" s="96" t="str">
        <f t="shared" si="279"/>
        <v/>
      </c>
      <c r="U1478" s="96">
        <f t="shared" si="280"/>
        <v>0</v>
      </c>
      <c r="V1478" s="96" t="str">
        <f t="shared" si="281"/>
        <v/>
      </c>
      <c r="W1478" s="97" t="str">
        <f t="shared" si="282"/>
        <v/>
      </c>
      <c r="X1478" s="96">
        <f t="shared" si="283"/>
        <v>0</v>
      </c>
      <c r="Y1478" s="96" t="str">
        <f t="shared" si="277"/>
        <v/>
      </c>
      <c r="Z1478" s="96" t="str">
        <f t="shared" ref="Z1478:Z1541" si="286">IF(W1478=0,"",W1478&amp;"年"&amp;X1478&amp;"月")</f>
        <v>年0月</v>
      </c>
      <c r="AA1478" s="96"/>
      <c r="AB1478" s="96">
        <f t="shared" ref="AB1478:AB1541" si="287">U1478*100+AA1478</f>
        <v>0</v>
      </c>
      <c r="AC1478" s="96"/>
      <c r="AD1478" s="96"/>
    </row>
    <row r="1479" spans="1:30" ht="18.75" customHeight="1">
      <c r="A1479" s="62"/>
      <c r="B1479" s="23" t="str">
        <f>IFERROR(VLOOKUP($A1479,②利用者名簿!$A:$D,2,0),"")</f>
        <v/>
      </c>
      <c r="C1479" s="108" t="str">
        <f>IF(D1479=0,"",IF(D1479&gt;3,①基本情報!$B$5,①基本情報!$B$5+1))</f>
        <v/>
      </c>
      <c r="D1479" s="65"/>
      <c r="E1479" s="65"/>
      <c r="F1479" s="35" t="str">
        <f t="shared" si="278"/>
        <v>//</v>
      </c>
      <c r="G1479" s="62"/>
      <c r="H1479" s="62"/>
      <c r="I1479" s="23" t="str">
        <f t="shared" si="284"/>
        <v/>
      </c>
      <c r="J1479" s="62"/>
      <c r="K1479" s="64"/>
      <c r="L1479" s="64"/>
      <c r="M1479" s="62"/>
      <c r="N1479" s="23" t="str">
        <f>IFERROR(VLOOKUP($A1479,②利用者名簿!$A:$D,3,0),"")</f>
        <v/>
      </c>
      <c r="O1479" s="39" t="str">
        <f>IFERROR(2*①基本情報!$B$12*③入力シート!I1479,"")</f>
        <v/>
      </c>
      <c r="P1479" s="39" t="str">
        <f>IFERROR(N1479*③入力シート!I1479,"")</f>
        <v/>
      </c>
      <c r="Q1479" s="23" t="str">
        <f>IFERROR(VLOOKUP($A1479,②利用者名簿!$A:$D,4,0),"")</f>
        <v/>
      </c>
      <c r="S1479" s="96">
        <f t="shared" si="285"/>
        <v>1</v>
      </c>
      <c r="T1479" s="96" t="str">
        <f t="shared" si="279"/>
        <v/>
      </c>
      <c r="U1479" s="96">
        <f t="shared" si="280"/>
        <v>0</v>
      </c>
      <c r="V1479" s="96" t="str">
        <f t="shared" si="281"/>
        <v/>
      </c>
      <c r="W1479" s="97" t="str">
        <f t="shared" si="282"/>
        <v/>
      </c>
      <c r="X1479" s="96">
        <f t="shared" si="283"/>
        <v>0</v>
      </c>
      <c r="Y1479" s="96" t="str">
        <f t="shared" si="277"/>
        <v/>
      </c>
      <c r="Z1479" s="96" t="str">
        <f t="shared" si="286"/>
        <v>年0月</v>
      </c>
      <c r="AA1479" s="96"/>
      <c r="AB1479" s="96">
        <f t="shared" si="287"/>
        <v>0</v>
      </c>
      <c r="AC1479" s="96"/>
      <c r="AD1479" s="96"/>
    </row>
    <row r="1480" spans="1:30" ht="18.75" customHeight="1">
      <c r="A1480" s="62"/>
      <c r="B1480" s="23" t="str">
        <f>IFERROR(VLOOKUP($A1480,②利用者名簿!$A:$D,2,0),"")</f>
        <v/>
      </c>
      <c r="C1480" s="108" t="str">
        <f>IF(D1480=0,"",IF(D1480&gt;3,①基本情報!$B$5,①基本情報!$B$5+1))</f>
        <v/>
      </c>
      <c r="D1480" s="65"/>
      <c r="E1480" s="65"/>
      <c r="F1480" s="35" t="str">
        <f t="shared" si="278"/>
        <v>//</v>
      </c>
      <c r="G1480" s="62"/>
      <c r="H1480" s="62"/>
      <c r="I1480" s="23" t="str">
        <f t="shared" si="284"/>
        <v/>
      </c>
      <c r="J1480" s="62"/>
      <c r="K1480" s="64"/>
      <c r="L1480" s="64"/>
      <c r="M1480" s="62"/>
      <c r="N1480" s="23" t="str">
        <f>IFERROR(VLOOKUP($A1480,②利用者名簿!$A:$D,3,0),"")</f>
        <v/>
      </c>
      <c r="O1480" s="39" t="str">
        <f>IFERROR(2*①基本情報!$B$12*③入力シート!I1480,"")</f>
        <v/>
      </c>
      <c r="P1480" s="39" t="str">
        <f>IFERROR(N1480*③入力シート!I1480,"")</f>
        <v/>
      </c>
      <c r="Q1480" s="23" t="str">
        <f>IFERROR(VLOOKUP($A1480,②利用者名簿!$A:$D,4,0),"")</f>
        <v/>
      </c>
      <c r="S1480" s="96">
        <f t="shared" si="285"/>
        <v>1</v>
      </c>
      <c r="T1480" s="96" t="str">
        <f t="shared" si="279"/>
        <v/>
      </c>
      <c r="U1480" s="96">
        <f t="shared" si="280"/>
        <v>0</v>
      </c>
      <c r="V1480" s="96" t="str">
        <f t="shared" si="281"/>
        <v/>
      </c>
      <c r="W1480" s="97" t="str">
        <f t="shared" si="282"/>
        <v/>
      </c>
      <c r="X1480" s="96">
        <f t="shared" si="283"/>
        <v>0</v>
      </c>
      <c r="Y1480" s="96" t="str">
        <f t="shared" si="277"/>
        <v/>
      </c>
      <c r="Z1480" s="96" t="str">
        <f t="shared" si="286"/>
        <v>年0月</v>
      </c>
      <c r="AA1480" s="96"/>
      <c r="AB1480" s="96">
        <f t="shared" si="287"/>
        <v>0</v>
      </c>
      <c r="AC1480" s="96"/>
      <c r="AD1480" s="96"/>
    </row>
    <row r="1481" spans="1:30" ht="18.75" customHeight="1">
      <c r="A1481" s="62"/>
      <c r="B1481" s="23" t="str">
        <f>IFERROR(VLOOKUP($A1481,②利用者名簿!$A:$D,2,0),"")</f>
        <v/>
      </c>
      <c r="C1481" s="108" t="str">
        <f>IF(D1481=0,"",IF(D1481&gt;3,①基本情報!$B$5,①基本情報!$B$5+1))</f>
        <v/>
      </c>
      <c r="D1481" s="65"/>
      <c r="E1481" s="65"/>
      <c r="F1481" s="35" t="str">
        <f t="shared" si="278"/>
        <v>//</v>
      </c>
      <c r="G1481" s="62"/>
      <c r="H1481" s="62"/>
      <c r="I1481" s="23" t="str">
        <f t="shared" si="284"/>
        <v/>
      </c>
      <c r="J1481" s="62"/>
      <c r="K1481" s="64"/>
      <c r="L1481" s="64"/>
      <c r="M1481" s="62"/>
      <c r="N1481" s="23" t="str">
        <f>IFERROR(VLOOKUP($A1481,②利用者名簿!$A:$D,3,0),"")</f>
        <v/>
      </c>
      <c r="O1481" s="39" t="str">
        <f>IFERROR(2*①基本情報!$B$12*③入力シート!I1481,"")</f>
        <v/>
      </c>
      <c r="P1481" s="39" t="str">
        <f>IFERROR(N1481*③入力シート!I1481,"")</f>
        <v/>
      </c>
      <c r="Q1481" s="23" t="str">
        <f>IFERROR(VLOOKUP($A1481,②利用者名簿!$A:$D,4,0),"")</f>
        <v/>
      </c>
      <c r="S1481" s="96">
        <f t="shared" si="285"/>
        <v>1</v>
      </c>
      <c r="T1481" s="96" t="str">
        <f t="shared" si="279"/>
        <v/>
      </c>
      <c r="U1481" s="96">
        <f t="shared" si="280"/>
        <v>0</v>
      </c>
      <c r="V1481" s="96" t="str">
        <f t="shared" si="281"/>
        <v/>
      </c>
      <c r="W1481" s="97" t="str">
        <f t="shared" si="282"/>
        <v/>
      </c>
      <c r="X1481" s="96">
        <f t="shared" si="283"/>
        <v>0</v>
      </c>
      <c r="Y1481" s="96" t="str">
        <f t="shared" si="277"/>
        <v/>
      </c>
      <c r="Z1481" s="96" t="str">
        <f t="shared" si="286"/>
        <v>年0月</v>
      </c>
      <c r="AA1481" s="96"/>
      <c r="AB1481" s="96">
        <f t="shared" si="287"/>
        <v>0</v>
      </c>
      <c r="AC1481" s="96"/>
      <c r="AD1481" s="96"/>
    </row>
    <row r="1482" spans="1:30" ht="18.75" customHeight="1">
      <c r="A1482" s="62"/>
      <c r="B1482" s="23" t="str">
        <f>IFERROR(VLOOKUP($A1482,②利用者名簿!$A:$D,2,0),"")</f>
        <v/>
      </c>
      <c r="C1482" s="108" t="str">
        <f>IF(D1482=0,"",IF(D1482&gt;3,①基本情報!$B$5,①基本情報!$B$5+1))</f>
        <v/>
      </c>
      <c r="D1482" s="65"/>
      <c r="E1482" s="65"/>
      <c r="F1482" s="35" t="str">
        <f t="shared" si="278"/>
        <v>//</v>
      </c>
      <c r="G1482" s="62"/>
      <c r="H1482" s="62"/>
      <c r="I1482" s="23" t="str">
        <f t="shared" si="284"/>
        <v/>
      </c>
      <c r="J1482" s="62"/>
      <c r="K1482" s="64"/>
      <c r="L1482" s="64"/>
      <c r="M1482" s="62"/>
      <c r="N1482" s="23" t="str">
        <f>IFERROR(VLOOKUP($A1482,②利用者名簿!$A:$D,3,0),"")</f>
        <v/>
      </c>
      <c r="O1482" s="39" t="str">
        <f>IFERROR(2*①基本情報!$B$12*③入力シート!I1482,"")</f>
        <v/>
      </c>
      <c r="P1482" s="39" t="str">
        <f>IFERROR(N1482*③入力シート!I1482,"")</f>
        <v/>
      </c>
      <c r="Q1482" s="23" t="str">
        <f>IFERROR(VLOOKUP($A1482,②利用者名簿!$A:$D,4,0),"")</f>
        <v/>
      </c>
      <c r="S1482" s="96">
        <f t="shared" si="285"/>
        <v>1</v>
      </c>
      <c r="T1482" s="96" t="str">
        <f t="shared" si="279"/>
        <v/>
      </c>
      <c r="U1482" s="96">
        <f t="shared" si="280"/>
        <v>0</v>
      </c>
      <c r="V1482" s="96" t="str">
        <f t="shared" si="281"/>
        <v/>
      </c>
      <c r="W1482" s="97" t="str">
        <f t="shared" si="282"/>
        <v/>
      </c>
      <c r="X1482" s="96">
        <f t="shared" si="283"/>
        <v>0</v>
      </c>
      <c r="Y1482" s="96" t="str">
        <f t="shared" ref="Y1482:Y1545" si="288">IFERROR(IF(W1482=0,"",$W1482*100+X1482),"")</f>
        <v/>
      </c>
      <c r="Z1482" s="96" t="str">
        <f t="shared" si="286"/>
        <v>年0月</v>
      </c>
      <c r="AA1482" s="96"/>
      <c r="AB1482" s="96">
        <f t="shared" si="287"/>
        <v>0</v>
      </c>
      <c r="AC1482" s="96"/>
      <c r="AD1482" s="96"/>
    </row>
    <row r="1483" spans="1:30" ht="18.75" customHeight="1">
      <c r="A1483" s="62"/>
      <c r="B1483" s="23" t="str">
        <f>IFERROR(VLOOKUP($A1483,②利用者名簿!$A:$D,2,0),"")</f>
        <v/>
      </c>
      <c r="C1483" s="108" t="str">
        <f>IF(D1483=0,"",IF(D1483&gt;3,①基本情報!$B$5,①基本情報!$B$5+1))</f>
        <v/>
      </c>
      <c r="D1483" s="65"/>
      <c r="E1483" s="65"/>
      <c r="F1483" s="35" t="str">
        <f t="shared" si="278"/>
        <v>//</v>
      </c>
      <c r="G1483" s="62"/>
      <c r="H1483" s="62"/>
      <c r="I1483" s="23" t="str">
        <f t="shared" si="284"/>
        <v/>
      </c>
      <c r="J1483" s="62"/>
      <c r="K1483" s="64"/>
      <c r="L1483" s="64"/>
      <c r="M1483" s="62"/>
      <c r="N1483" s="23" t="str">
        <f>IFERROR(VLOOKUP($A1483,②利用者名簿!$A:$D,3,0),"")</f>
        <v/>
      </c>
      <c r="O1483" s="39" t="str">
        <f>IFERROR(2*①基本情報!$B$12*③入力シート!I1483,"")</f>
        <v/>
      </c>
      <c r="P1483" s="39" t="str">
        <f>IFERROR(N1483*③入力シート!I1483,"")</f>
        <v/>
      </c>
      <c r="Q1483" s="23" t="str">
        <f>IFERROR(VLOOKUP($A1483,②利用者名簿!$A:$D,4,0),"")</f>
        <v/>
      </c>
      <c r="S1483" s="96">
        <f t="shared" si="285"/>
        <v>1</v>
      </c>
      <c r="T1483" s="96" t="str">
        <f t="shared" si="279"/>
        <v/>
      </c>
      <c r="U1483" s="96">
        <f t="shared" si="280"/>
        <v>0</v>
      </c>
      <c r="V1483" s="96" t="str">
        <f t="shared" si="281"/>
        <v/>
      </c>
      <c r="W1483" s="97" t="str">
        <f t="shared" si="282"/>
        <v/>
      </c>
      <c r="X1483" s="96">
        <f t="shared" si="283"/>
        <v>0</v>
      </c>
      <c r="Y1483" s="96" t="str">
        <f t="shared" si="288"/>
        <v/>
      </c>
      <c r="Z1483" s="96" t="str">
        <f t="shared" si="286"/>
        <v>年0月</v>
      </c>
      <c r="AA1483" s="96"/>
      <c r="AB1483" s="96">
        <f t="shared" si="287"/>
        <v>0</v>
      </c>
      <c r="AC1483" s="96"/>
      <c r="AD1483" s="96"/>
    </row>
    <row r="1484" spans="1:30" ht="18.75" customHeight="1">
      <c r="A1484" s="62"/>
      <c r="B1484" s="23" t="str">
        <f>IFERROR(VLOOKUP($A1484,②利用者名簿!$A:$D,2,0),"")</f>
        <v/>
      </c>
      <c r="C1484" s="108" t="str">
        <f>IF(D1484=0,"",IF(D1484&gt;3,①基本情報!$B$5,①基本情報!$B$5+1))</f>
        <v/>
      </c>
      <c r="D1484" s="65"/>
      <c r="E1484" s="65"/>
      <c r="F1484" s="35" t="str">
        <f t="shared" si="278"/>
        <v>//</v>
      </c>
      <c r="G1484" s="62"/>
      <c r="H1484" s="62"/>
      <c r="I1484" s="23" t="str">
        <f t="shared" si="284"/>
        <v/>
      </c>
      <c r="J1484" s="62"/>
      <c r="K1484" s="64"/>
      <c r="L1484" s="64"/>
      <c r="M1484" s="62"/>
      <c r="N1484" s="23" t="str">
        <f>IFERROR(VLOOKUP($A1484,②利用者名簿!$A:$D,3,0),"")</f>
        <v/>
      </c>
      <c r="O1484" s="39" t="str">
        <f>IFERROR(2*①基本情報!$B$12*③入力シート!I1484,"")</f>
        <v/>
      </c>
      <c r="P1484" s="39" t="str">
        <f>IFERROR(N1484*③入力シート!I1484,"")</f>
        <v/>
      </c>
      <c r="Q1484" s="23" t="str">
        <f>IFERROR(VLOOKUP($A1484,②利用者名簿!$A:$D,4,0),"")</f>
        <v/>
      </c>
      <c r="S1484" s="96">
        <f t="shared" si="285"/>
        <v>1</v>
      </c>
      <c r="T1484" s="96" t="str">
        <f t="shared" si="279"/>
        <v/>
      </c>
      <c r="U1484" s="96">
        <f t="shared" si="280"/>
        <v>0</v>
      </c>
      <c r="V1484" s="96" t="str">
        <f t="shared" si="281"/>
        <v/>
      </c>
      <c r="W1484" s="97" t="str">
        <f t="shared" si="282"/>
        <v/>
      </c>
      <c r="X1484" s="96">
        <f t="shared" si="283"/>
        <v>0</v>
      </c>
      <c r="Y1484" s="96" t="str">
        <f t="shared" si="288"/>
        <v/>
      </c>
      <c r="Z1484" s="96" t="str">
        <f t="shared" si="286"/>
        <v>年0月</v>
      </c>
      <c r="AA1484" s="96"/>
      <c r="AB1484" s="96">
        <f t="shared" si="287"/>
        <v>0</v>
      </c>
      <c r="AC1484" s="96"/>
      <c r="AD1484" s="96"/>
    </row>
    <row r="1485" spans="1:30" ht="18.75" customHeight="1">
      <c r="A1485" s="62"/>
      <c r="B1485" s="23" t="str">
        <f>IFERROR(VLOOKUP($A1485,②利用者名簿!$A:$D,2,0),"")</f>
        <v/>
      </c>
      <c r="C1485" s="108" t="str">
        <f>IF(D1485=0,"",IF(D1485&gt;3,①基本情報!$B$5,①基本情報!$B$5+1))</f>
        <v/>
      </c>
      <c r="D1485" s="65"/>
      <c r="E1485" s="65"/>
      <c r="F1485" s="35" t="str">
        <f t="shared" si="278"/>
        <v>//</v>
      </c>
      <c r="G1485" s="62"/>
      <c r="H1485" s="62"/>
      <c r="I1485" s="23" t="str">
        <f t="shared" si="284"/>
        <v/>
      </c>
      <c r="J1485" s="62"/>
      <c r="K1485" s="64"/>
      <c r="L1485" s="64"/>
      <c r="M1485" s="62"/>
      <c r="N1485" s="23" t="str">
        <f>IFERROR(VLOOKUP($A1485,②利用者名簿!$A:$D,3,0),"")</f>
        <v/>
      </c>
      <c r="O1485" s="39" t="str">
        <f>IFERROR(2*①基本情報!$B$12*③入力シート!I1485,"")</f>
        <v/>
      </c>
      <c r="P1485" s="39" t="str">
        <f>IFERROR(N1485*③入力シート!I1485,"")</f>
        <v/>
      </c>
      <c r="Q1485" s="23" t="str">
        <f>IFERROR(VLOOKUP($A1485,②利用者名簿!$A:$D,4,0),"")</f>
        <v/>
      </c>
      <c r="S1485" s="96">
        <f t="shared" si="285"/>
        <v>1</v>
      </c>
      <c r="T1485" s="96" t="str">
        <f t="shared" si="279"/>
        <v/>
      </c>
      <c r="U1485" s="96">
        <f t="shared" si="280"/>
        <v>0</v>
      </c>
      <c r="V1485" s="96" t="str">
        <f t="shared" si="281"/>
        <v/>
      </c>
      <c r="W1485" s="97" t="str">
        <f t="shared" si="282"/>
        <v/>
      </c>
      <c r="X1485" s="96">
        <f t="shared" si="283"/>
        <v>0</v>
      </c>
      <c r="Y1485" s="96" t="str">
        <f t="shared" si="288"/>
        <v/>
      </c>
      <c r="Z1485" s="96" t="str">
        <f t="shared" si="286"/>
        <v>年0月</v>
      </c>
      <c r="AA1485" s="96"/>
      <c r="AB1485" s="96">
        <f t="shared" si="287"/>
        <v>0</v>
      </c>
      <c r="AC1485" s="96"/>
      <c r="AD1485" s="96"/>
    </row>
    <row r="1486" spans="1:30" ht="18.75" customHeight="1">
      <c r="A1486" s="62"/>
      <c r="B1486" s="23" t="str">
        <f>IFERROR(VLOOKUP($A1486,②利用者名簿!$A:$D,2,0),"")</f>
        <v/>
      </c>
      <c r="C1486" s="108" t="str">
        <f>IF(D1486=0,"",IF(D1486&gt;3,①基本情報!$B$5,①基本情報!$B$5+1))</f>
        <v/>
      </c>
      <c r="D1486" s="65"/>
      <c r="E1486" s="65"/>
      <c r="F1486" s="35" t="str">
        <f t="shared" si="278"/>
        <v>//</v>
      </c>
      <c r="G1486" s="62"/>
      <c r="H1486" s="62"/>
      <c r="I1486" s="23" t="str">
        <f t="shared" si="284"/>
        <v/>
      </c>
      <c r="J1486" s="62"/>
      <c r="K1486" s="64"/>
      <c r="L1486" s="64"/>
      <c r="M1486" s="62"/>
      <c r="N1486" s="23" t="str">
        <f>IFERROR(VLOOKUP($A1486,②利用者名簿!$A:$D,3,0),"")</f>
        <v/>
      </c>
      <c r="O1486" s="39" t="str">
        <f>IFERROR(2*①基本情報!$B$12*③入力シート!I1486,"")</f>
        <v/>
      </c>
      <c r="P1486" s="39" t="str">
        <f>IFERROR(N1486*③入力シート!I1486,"")</f>
        <v/>
      </c>
      <c r="Q1486" s="23" t="str">
        <f>IFERROR(VLOOKUP($A1486,②利用者名簿!$A:$D,4,0),"")</f>
        <v/>
      </c>
      <c r="S1486" s="96">
        <f t="shared" si="285"/>
        <v>1</v>
      </c>
      <c r="T1486" s="96" t="str">
        <f t="shared" si="279"/>
        <v/>
      </c>
      <c r="U1486" s="96">
        <f t="shared" si="280"/>
        <v>0</v>
      </c>
      <c r="V1486" s="96" t="str">
        <f t="shared" si="281"/>
        <v/>
      </c>
      <c r="W1486" s="97" t="str">
        <f t="shared" si="282"/>
        <v/>
      </c>
      <c r="X1486" s="96">
        <f t="shared" si="283"/>
        <v>0</v>
      </c>
      <c r="Y1486" s="96" t="str">
        <f t="shared" si="288"/>
        <v/>
      </c>
      <c r="Z1486" s="96" t="str">
        <f t="shared" si="286"/>
        <v>年0月</v>
      </c>
      <c r="AA1486" s="96"/>
      <c r="AB1486" s="96">
        <f t="shared" si="287"/>
        <v>0</v>
      </c>
      <c r="AC1486" s="96"/>
      <c r="AD1486" s="96"/>
    </row>
    <row r="1487" spans="1:30" ht="18.75" customHeight="1">
      <c r="A1487" s="62"/>
      <c r="B1487" s="23" t="str">
        <f>IFERROR(VLOOKUP($A1487,②利用者名簿!$A:$D,2,0),"")</f>
        <v/>
      </c>
      <c r="C1487" s="108" t="str">
        <f>IF(D1487=0,"",IF(D1487&gt;3,①基本情報!$B$5,①基本情報!$B$5+1))</f>
        <v/>
      </c>
      <c r="D1487" s="65"/>
      <c r="E1487" s="65"/>
      <c r="F1487" s="35" t="str">
        <f t="shared" si="278"/>
        <v>//</v>
      </c>
      <c r="G1487" s="62"/>
      <c r="H1487" s="62"/>
      <c r="I1487" s="23" t="str">
        <f t="shared" si="284"/>
        <v/>
      </c>
      <c r="J1487" s="62"/>
      <c r="K1487" s="64"/>
      <c r="L1487" s="64"/>
      <c r="M1487" s="62"/>
      <c r="N1487" s="23" t="str">
        <f>IFERROR(VLOOKUP($A1487,②利用者名簿!$A:$D,3,0),"")</f>
        <v/>
      </c>
      <c r="O1487" s="39" t="str">
        <f>IFERROR(2*①基本情報!$B$12*③入力シート!I1487,"")</f>
        <v/>
      </c>
      <c r="P1487" s="39" t="str">
        <f>IFERROR(N1487*③入力シート!I1487,"")</f>
        <v/>
      </c>
      <c r="Q1487" s="23" t="str">
        <f>IFERROR(VLOOKUP($A1487,②利用者名簿!$A:$D,4,0),"")</f>
        <v/>
      </c>
      <c r="S1487" s="96">
        <f t="shared" si="285"/>
        <v>1</v>
      </c>
      <c r="T1487" s="96" t="str">
        <f t="shared" si="279"/>
        <v/>
      </c>
      <c r="U1487" s="96">
        <f t="shared" si="280"/>
        <v>0</v>
      </c>
      <c r="V1487" s="96" t="str">
        <f t="shared" si="281"/>
        <v/>
      </c>
      <c r="W1487" s="97" t="str">
        <f t="shared" si="282"/>
        <v/>
      </c>
      <c r="X1487" s="96">
        <f t="shared" si="283"/>
        <v>0</v>
      </c>
      <c r="Y1487" s="96" t="str">
        <f t="shared" si="288"/>
        <v/>
      </c>
      <c r="Z1487" s="96" t="str">
        <f t="shared" si="286"/>
        <v>年0月</v>
      </c>
      <c r="AA1487" s="96"/>
      <c r="AB1487" s="96">
        <f t="shared" si="287"/>
        <v>0</v>
      </c>
      <c r="AC1487" s="96"/>
      <c r="AD1487" s="96"/>
    </row>
    <row r="1488" spans="1:30" ht="18.75" customHeight="1">
      <c r="A1488" s="62"/>
      <c r="B1488" s="23" t="str">
        <f>IFERROR(VLOOKUP($A1488,②利用者名簿!$A:$D,2,0),"")</f>
        <v/>
      </c>
      <c r="C1488" s="108" t="str">
        <f>IF(D1488=0,"",IF(D1488&gt;3,①基本情報!$B$5,①基本情報!$B$5+1))</f>
        <v/>
      </c>
      <c r="D1488" s="65"/>
      <c r="E1488" s="65"/>
      <c r="F1488" s="35" t="str">
        <f t="shared" si="278"/>
        <v>//</v>
      </c>
      <c r="G1488" s="62"/>
      <c r="H1488" s="62"/>
      <c r="I1488" s="23" t="str">
        <f t="shared" si="284"/>
        <v/>
      </c>
      <c r="J1488" s="62"/>
      <c r="K1488" s="64"/>
      <c r="L1488" s="64"/>
      <c r="M1488" s="62"/>
      <c r="N1488" s="23" t="str">
        <f>IFERROR(VLOOKUP($A1488,②利用者名簿!$A:$D,3,0),"")</f>
        <v/>
      </c>
      <c r="O1488" s="39" t="str">
        <f>IFERROR(2*①基本情報!$B$12*③入力シート!I1488,"")</f>
        <v/>
      </c>
      <c r="P1488" s="39" t="str">
        <f>IFERROR(N1488*③入力シート!I1488,"")</f>
        <v/>
      </c>
      <c r="Q1488" s="23" t="str">
        <f>IFERROR(VLOOKUP($A1488,②利用者名簿!$A:$D,4,0),"")</f>
        <v/>
      </c>
      <c r="S1488" s="96">
        <f t="shared" si="285"/>
        <v>1</v>
      </c>
      <c r="T1488" s="96" t="str">
        <f t="shared" si="279"/>
        <v/>
      </c>
      <c r="U1488" s="96">
        <f t="shared" si="280"/>
        <v>0</v>
      </c>
      <c r="V1488" s="96" t="str">
        <f t="shared" si="281"/>
        <v/>
      </c>
      <c r="W1488" s="97" t="str">
        <f t="shared" si="282"/>
        <v/>
      </c>
      <c r="X1488" s="96">
        <f t="shared" si="283"/>
        <v>0</v>
      </c>
      <c r="Y1488" s="96" t="str">
        <f t="shared" si="288"/>
        <v/>
      </c>
      <c r="Z1488" s="96" t="str">
        <f t="shared" si="286"/>
        <v>年0月</v>
      </c>
      <c r="AA1488" s="96"/>
      <c r="AB1488" s="96">
        <f t="shared" si="287"/>
        <v>0</v>
      </c>
      <c r="AC1488" s="96"/>
      <c r="AD1488" s="96"/>
    </row>
    <row r="1489" spans="1:30" ht="18.75" customHeight="1">
      <c r="A1489" s="62"/>
      <c r="B1489" s="23" t="str">
        <f>IFERROR(VLOOKUP($A1489,②利用者名簿!$A:$D,2,0),"")</f>
        <v/>
      </c>
      <c r="C1489" s="108" t="str">
        <f>IF(D1489=0,"",IF(D1489&gt;3,①基本情報!$B$5,①基本情報!$B$5+1))</f>
        <v/>
      </c>
      <c r="D1489" s="65"/>
      <c r="E1489" s="65"/>
      <c r="F1489" s="35" t="str">
        <f t="shared" si="278"/>
        <v>//</v>
      </c>
      <c r="G1489" s="62"/>
      <c r="H1489" s="62"/>
      <c r="I1489" s="23" t="str">
        <f t="shared" si="284"/>
        <v/>
      </c>
      <c r="J1489" s="62"/>
      <c r="K1489" s="64"/>
      <c r="L1489" s="64"/>
      <c r="M1489" s="62"/>
      <c r="N1489" s="23" t="str">
        <f>IFERROR(VLOOKUP($A1489,②利用者名簿!$A:$D,3,0),"")</f>
        <v/>
      </c>
      <c r="O1489" s="39" t="str">
        <f>IFERROR(2*①基本情報!$B$12*③入力シート!I1489,"")</f>
        <v/>
      </c>
      <c r="P1489" s="39" t="str">
        <f>IFERROR(N1489*③入力シート!I1489,"")</f>
        <v/>
      </c>
      <c r="Q1489" s="23" t="str">
        <f>IFERROR(VLOOKUP($A1489,②利用者名簿!$A:$D,4,0),"")</f>
        <v/>
      </c>
      <c r="S1489" s="96">
        <f t="shared" si="285"/>
        <v>1</v>
      </c>
      <c r="T1489" s="96" t="str">
        <f t="shared" si="279"/>
        <v/>
      </c>
      <c r="U1489" s="96">
        <f t="shared" si="280"/>
        <v>0</v>
      </c>
      <c r="V1489" s="96" t="str">
        <f t="shared" si="281"/>
        <v/>
      </c>
      <c r="W1489" s="97" t="str">
        <f t="shared" si="282"/>
        <v/>
      </c>
      <c r="X1489" s="96">
        <f t="shared" si="283"/>
        <v>0</v>
      </c>
      <c r="Y1489" s="96" t="str">
        <f t="shared" si="288"/>
        <v/>
      </c>
      <c r="Z1489" s="96" t="str">
        <f t="shared" si="286"/>
        <v>年0月</v>
      </c>
      <c r="AA1489" s="96"/>
      <c r="AB1489" s="96">
        <f t="shared" si="287"/>
        <v>0</v>
      </c>
      <c r="AC1489" s="96"/>
      <c r="AD1489" s="96"/>
    </row>
    <row r="1490" spans="1:30" ht="18.75" customHeight="1">
      <c r="A1490" s="62"/>
      <c r="B1490" s="23" t="str">
        <f>IFERROR(VLOOKUP($A1490,②利用者名簿!$A:$D,2,0),"")</f>
        <v/>
      </c>
      <c r="C1490" s="108" t="str">
        <f>IF(D1490=0,"",IF(D1490&gt;3,①基本情報!$B$5,①基本情報!$B$5+1))</f>
        <v/>
      </c>
      <c r="D1490" s="65"/>
      <c r="E1490" s="65"/>
      <c r="F1490" s="35" t="str">
        <f t="shared" si="278"/>
        <v>//</v>
      </c>
      <c r="G1490" s="62"/>
      <c r="H1490" s="62"/>
      <c r="I1490" s="23" t="str">
        <f t="shared" si="284"/>
        <v/>
      </c>
      <c r="J1490" s="62"/>
      <c r="K1490" s="64"/>
      <c r="L1490" s="64"/>
      <c r="M1490" s="62"/>
      <c r="N1490" s="23" t="str">
        <f>IFERROR(VLOOKUP($A1490,②利用者名簿!$A:$D,3,0),"")</f>
        <v/>
      </c>
      <c r="O1490" s="39" t="str">
        <f>IFERROR(2*①基本情報!$B$12*③入力シート!I1490,"")</f>
        <v/>
      </c>
      <c r="P1490" s="39" t="str">
        <f>IFERROR(N1490*③入力シート!I1490,"")</f>
        <v/>
      </c>
      <c r="Q1490" s="23" t="str">
        <f>IFERROR(VLOOKUP($A1490,②利用者名簿!$A:$D,4,0),"")</f>
        <v/>
      </c>
      <c r="S1490" s="96">
        <f t="shared" si="285"/>
        <v>1</v>
      </c>
      <c r="T1490" s="96" t="str">
        <f t="shared" si="279"/>
        <v/>
      </c>
      <c r="U1490" s="96">
        <f t="shared" si="280"/>
        <v>0</v>
      </c>
      <c r="V1490" s="96" t="str">
        <f t="shared" si="281"/>
        <v/>
      </c>
      <c r="W1490" s="97" t="str">
        <f t="shared" si="282"/>
        <v/>
      </c>
      <c r="X1490" s="96">
        <f t="shared" si="283"/>
        <v>0</v>
      </c>
      <c r="Y1490" s="96" t="str">
        <f t="shared" si="288"/>
        <v/>
      </c>
      <c r="Z1490" s="96" t="str">
        <f t="shared" si="286"/>
        <v>年0月</v>
      </c>
      <c r="AA1490" s="96"/>
      <c r="AB1490" s="96">
        <f t="shared" si="287"/>
        <v>0</v>
      </c>
      <c r="AC1490" s="96"/>
      <c r="AD1490" s="96"/>
    </row>
    <row r="1491" spans="1:30" ht="18.75" customHeight="1">
      <c r="A1491" s="62"/>
      <c r="B1491" s="23" t="str">
        <f>IFERROR(VLOOKUP($A1491,②利用者名簿!$A:$D,2,0),"")</f>
        <v/>
      </c>
      <c r="C1491" s="108" t="str">
        <f>IF(D1491=0,"",IF(D1491&gt;3,①基本情報!$B$5,①基本情報!$B$5+1))</f>
        <v/>
      </c>
      <c r="D1491" s="65"/>
      <c r="E1491" s="65"/>
      <c r="F1491" s="35" t="str">
        <f t="shared" si="278"/>
        <v>//</v>
      </c>
      <c r="G1491" s="62"/>
      <c r="H1491" s="62"/>
      <c r="I1491" s="23" t="str">
        <f t="shared" si="284"/>
        <v/>
      </c>
      <c r="J1491" s="62"/>
      <c r="K1491" s="64"/>
      <c r="L1491" s="64"/>
      <c r="M1491" s="62"/>
      <c r="N1491" s="23" t="str">
        <f>IFERROR(VLOOKUP($A1491,②利用者名簿!$A:$D,3,0),"")</f>
        <v/>
      </c>
      <c r="O1491" s="39" t="str">
        <f>IFERROR(2*①基本情報!$B$12*③入力シート!I1491,"")</f>
        <v/>
      </c>
      <c r="P1491" s="39" t="str">
        <f>IFERROR(N1491*③入力シート!I1491,"")</f>
        <v/>
      </c>
      <c r="Q1491" s="23" t="str">
        <f>IFERROR(VLOOKUP($A1491,②利用者名簿!$A:$D,4,0),"")</f>
        <v/>
      </c>
      <c r="S1491" s="96">
        <f t="shared" si="285"/>
        <v>1</v>
      </c>
      <c r="T1491" s="96" t="str">
        <f t="shared" si="279"/>
        <v/>
      </c>
      <c r="U1491" s="96">
        <f t="shared" si="280"/>
        <v>0</v>
      </c>
      <c r="V1491" s="96" t="str">
        <f t="shared" si="281"/>
        <v/>
      </c>
      <c r="W1491" s="97" t="str">
        <f t="shared" si="282"/>
        <v/>
      </c>
      <c r="X1491" s="96">
        <f t="shared" si="283"/>
        <v>0</v>
      </c>
      <c r="Y1491" s="96" t="str">
        <f t="shared" si="288"/>
        <v/>
      </c>
      <c r="Z1491" s="96" t="str">
        <f t="shared" si="286"/>
        <v>年0月</v>
      </c>
      <c r="AA1491" s="96"/>
      <c r="AB1491" s="96">
        <f t="shared" si="287"/>
        <v>0</v>
      </c>
      <c r="AC1491" s="96"/>
      <c r="AD1491" s="96"/>
    </row>
    <row r="1492" spans="1:30" ht="18.75" customHeight="1">
      <c r="A1492" s="62"/>
      <c r="B1492" s="23" t="str">
        <f>IFERROR(VLOOKUP($A1492,②利用者名簿!$A:$D,2,0),"")</f>
        <v/>
      </c>
      <c r="C1492" s="108" t="str">
        <f>IF(D1492=0,"",IF(D1492&gt;3,①基本情報!$B$5,①基本情報!$B$5+1))</f>
        <v/>
      </c>
      <c r="D1492" s="65"/>
      <c r="E1492" s="65"/>
      <c r="F1492" s="35" t="str">
        <f t="shared" si="278"/>
        <v>//</v>
      </c>
      <c r="G1492" s="62"/>
      <c r="H1492" s="62"/>
      <c r="I1492" s="23" t="str">
        <f t="shared" si="284"/>
        <v/>
      </c>
      <c r="J1492" s="62"/>
      <c r="K1492" s="64"/>
      <c r="L1492" s="64"/>
      <c r="M1492" s="62"/>
      <c r="N1492" s="23" t="str">
        <f>IFERROR(VLOOKUP($A1492,②利用者名簿!$A:$D,3,0),"")</f>
        <v/>
      </c>
      <c r="O1492" s="39" t="str">
        <f>IFERROR(2*①基本情報!$B$12*③入力シート!I1492,"")</f>
        <v/>
      </c>
      <c r="P1492" s="39" t="str">
        <f>IFERROR(N1492*③入力シート!I1492,"")</f>
        <v/>
      </c>
      <c r="Q1492" s="23" t="str">
        <f>IFERROR(VLOOKUP($A1492,②利用者名簿!$A:$D,4,0),"")</f>
        <v/>
      </c>
      <c r="S1492" s="96">
        <f t="shared" si="285"/>
        <v>1</v>
      </c>
      <c r="T1492" s="96" t="str">
        <f t="shared" si="279"/>
        <v/>
      </c>
      <c r="U1492" s="96">
        <f t="shared" si="280"/>
        <v>0</v>
      </c>
      <c r="V1492" s="96" t="str">
        <f t="shared" si="281"/>
        <v/>
      </c>
      <c r="W1492" s="97" t="str">
        <f t="shared" si="282"/>
        <v/>
      </c>
      <c r="X1492" s="96">
        <f t="shared" si="283"/>
        <v>0</v>
      </c>
      <c r="Y1492" s="96" t="str">
        <f t="shared" si="288"/>
        <v/>
      </c>
      <c r="Z1492" s="96" t="str">
        <f t="shared" si="286"/>
        <v>年0月</v>
      </c>
      <c r="AA1492" s="96"/>
      <c r="AB1492" s="96">
        <f t="shared" si="287"/>
        <v>0</v>
      </c>
      <c r="AC1492" s="96"/>
      <c r="AD1492" s="96"/>
    </row>
    <row r="1493" spans="1:30" ht="18.75" customHeight="1">
      <c r="A1493" s="62"/>
      <c r="B1493" s="23" t="str">
        <f>IFERROR(VLOOKUP($A1493,②利用者名簿!$A:$D,2,0),"")</f>
        <v/>
      </c>
      <c r="C1493" s="108" t="str">
        <f>IF(D1493=0,"",IF(D1493&gt;3,①基本情報!$B$5,①基本情報!$B$5+1))</f>
        <v/>
      </c>
      <c r="D1493" s="65"/>
      <c r="E1493" s="65"/>
      <c r="F1493" s="35" t="str">
        <f t="shared" si="278"/>
        <v>//</v>
      </c>
      <c r="G1493" s="62"/>
      <c r="H1493" s="62"/>
      <c r="I1493" s="23" t="str">
        <f t="shared" si="284"/>
        <v/>
      </c>
      <c r="J1493" s="62"/>
      <c r="K1493" s="64"/>
      <c r="L1493" s="64"/>
      <c r="M1493" s="62"/>
      <c r="N1493" s="23" t="str">
        <f>IFERROR(VLOOKUP($A1493,②利用者名簿!$A:$D,3,0),"")</f>
        <v/>
      </c>
      <c r="O1493" s="39" t="str">
        <f>IFERROR(2*①基本情報!$B$12*③入力シート!I1493,"")</f>
        <v/>
      </c>
      <c r="P1493" s="39" t="str">
        <f>IFERROR(N1493*③入力シート!I1493,"")</f>
        <v/>
      </c>
      <c r="Q1493" s="23" t="str">
        <f>IFERROR(VLOOKUP($A1493,②利用者名簿!$A:$D,4,0),"")</f>
        <v/>
      </c>
      <c r="S1493" s="96">
        <f t="shared" si="285"/>
        <v>1</v>
      </c>
      <c r="T1493" s="96" t="str">
        <f t="shared" si="279"/>
        <v/>
      </c>
      <c r="U1493" s="96">
        <f t="shared" si="280"/>
        <v>0</v>
      </c>
      <c r="V1493" s="96" t="str">
        <f t="shared" si="281"/>
        <v/>
      </c>
      <c r="W1493" s="97" t="str">
        <f t="shared" si="282"/>
        <v/>
      </c>
      <c r="X1493" s="96">
        <f t="shared" si="283"/>
        <v>0</v>
      </c>
      <c r="Y1493" s="96" t="str">
        <f t="shared" si="288"/>
        <v/>
      </c>
      <c r="Z1493" s="96" t="str">
        <f t="shared" si="286"/>
        <v>年0月</v>
      </c>
      <c r="AA1493" s="96"/>
      <c r="AB1493" s="96">
        <f t="shared" si="287"/>
        <v>0</v>
      </c>
      <c r="AC1493" s="96"/>
      <c r="AD1493" s="96"/>
    </row>
    <row r="1494" spans="1:30" ht="18.75" customHeight="1">
      <c r="A1494" s="62"/>
      <c r="B1494" s="23" t="str">
        <f>IFERROR(VLOOKUP($A1494,②利用者名簿!$A:$D,2,0),"")</f>
        <v/>
      </c>
      <c r="C1494" s="108" t="str">
        <f>IF(D1494=0,"",IF(D1494&gt;3,①基本情報!$B$5,①基本情報!$B$5+1))</f>
        <v/>
      </c>
      <c r="D1494" s="65"/>
      <c r="E1494" s="65"/>
      <c r="F1494" s="35" t="str">
        <f t="shared" si="278"/>
        <v>//</v>
      </c>
      <c r="G1494" s="62"/>
      <c r="H1494" s="62"/>
      <c r="I1494" s="23" t="str">
        <f t="shared" si="284"/>
        <v/>
      </c>
      <c r="J1494" s="62"/>
      <c r="K1494" s="64"/>
      <c r="L1494" s="64"/>
      <c r="M1494" s="62"/>
      <c r="N1494" s="23" t="str">
        <f>IFERROR(VLOOKUP($A1494,②利用者名簿!$A:$D,3,0),"")</f>
        <v/>
      </c>
      <c r="O1494" s="39" t="str">
        <f>IFERROR(2*①基本情報!$B$12*③入力シート!I1494,"")</f>
        <v/>
      </c>
      <c r="P1494" s="39" t="str">
        <f>IFERROR(N1494*③入力シート!I1494,"")</f>
        <v/>
      </c>
      <c r="Q1494" s="23" t="str">
        <f>IFERROR(VLOOKUP($A1494,②利用者名簿!$A:$D,4,0),"")</f>
        <v/>
      </c>
      <c r="S1494" s="96">
        <f t="shared" si="285"/>
        <v>1</v>
      </c>
      <c r="T1494" s="96" t="str">
        <f t="shared" si="279"/>
        <v/>
      </c>
      <c r="U1494" s="96">
        <f t="shared" si="280"/>
        <v>0</v>
      </c>
      <c r="V1494" s="96" t="str">
        <f t="shared" si="281"/>
        <v/>
      </c>
      <c r="W1494" s="97" t="str">
        <f t="shared" si="282"/>
        <v/>
      </c>
      <c r="X1494" s="96">
        <f t="shared" si="283"/>
        <v>0</v>
      </c>
      <c r="Y1494" s="96" t="str">
        <f t="shared" si="288"/>
        <v/>
      </c>
      <c r="Z1494" s="96" t="str">
        <f t="shared" si="286"/>
        <v>年0月</v>
      </c>
      <c r="AA1494" s="96"/>
      <c r="AB1494" s="96">
        <f t="shared" si="287"/>
        <v>0</v>
      </c>
      <c r="AC1494" s="96"/>
      <c r="AD1494" s="96"/>
    </row>
    <row r="1495" spans="1:30" ht="18.75" customHeight="1">
      <c r="A1495" s="62"/>
      <c r="B1495" s="23" t="str">
        <f>IFERROR(VLOOKUP($A1495,②利用者名簿!$A:$D,2,0),"")</f>
        <v/>
      </c>
      <c r="C1495" s="108" t="str">
        <f>IF(D1495=0,"",IF(D1495&gt;3,①基本情報!$B$5,①基本情報!$B$5+1))</f>
        <v/>
      </c>
      <c r="D1495" s="65"/>
      <c r="E1495" s="65"/>
      <c r="F1495" s="35" t="str">
        <f t="shared" si="278"/>
        <v>//</v>
      </c>
      <c r="G1495" s="62"/>
      <c r="H1495" s="62"/>
      <c r="I1495" s="23" t="str">
        <f t="shared" si="284"/>
        <v/>
      </c>
      <c r="J1495" s="62"/>
      <c r="K1495" s="64"/>
      <c r="L1495" s="64"/>
      <c r="M1495" s="62"/>
      <c r="N1495" s="23" t="str">
        <f>IFERROR(VLOOKUP($A1495,②利用者名簿!$A:$D,3,0),"")</f>
        <v/>
      </c>
      <c r="O1495" s="39" t="str">
        <f>IFERROR(2*①基本情報!$B$12*③入力シート!I1495,"")</f>
        <v/>
      </c>
      <c r="P1495" s="39" t="str">
        <f>IFERROR(N1495*③入力シート!I1495,"")</f>
        <v/>
      </c>
      <c r="Q1495" s="23" t="str">
        <f>IFERROR(VLOOKUP($A1495,②利用者名簿!$A:$D,4,0),"")</f>
        <v/>
      </c>
      <c r="S1495" s="96">
        <f t="shared" si="285"/>
        <v>1</v>
      </c>
      <c r="T1495" s="96" t="str">
        <f t="shared" si="279"/>
        <v/>
      </c>
      <c r="U1495" s="96">
        <f t="shared" si="280"/>
        <v>0</v>
      </c>
      <c r="V1495" s="96" t="str">
        <f t="shared" si="281"/>
        <v/>
      </c>
      <c r="W1495" s="97" t="str">
        <f t="shared" si="282"/>
        <v/>
      </c>
      <c r="X1495" s="96">
        <f t="shared" si="283"/>
        <v>0</v>
      </c>
      <c r="Y1495" s="96" t="str">
        <f t="shared" si="288"/>
        <v/>
      </c>
      <c r="Z1495" s="96" t="str">
        <f t="shared" si="286"/>
        <v>年0月</v>
      </c>
      <c r="AA1495" s="96"/>
      <c r="AB1495" s="96">
        <f t="shared" si="287"/>
        <v>0</v>
      </c>
      <c r="AC1495" s="96"/>
      <c r="AD1495" s="96"/>
    </row>
    <row r="1496" spans="1:30" ht="18.75" customHeight="1">
      <c r="A1496" s="62"/>
      <c r="B1496" s="23" t="str">
        <f>IFERROR(VLOOKUP($A1496,②利用者名簿!$A:$D,2,0),"")</f>
        <v/>
      </c>
      <c r="C1496" s="108" t="str">
        <f>IF(D1496=0,"",IF(D1496&gt;3,①基本情報!$B$5,①基本情報!$B$5+1))</f>
        <v/>
      </c>
      <c r="D1496" s="65"/>
      <c r="E1496" s="65"/>
      <c r="F1496" s="35" t="str">
        <f t="shared" si="278"/>
        <v>//</v>
      </c>
      <c r="G1496" s="62"/>
      <c r="H1496" s="62"/>
      <c r="I1496" s="23" t="str">
        <f t="shared" si="284"/>
        <v/>
      </c>
      <c r="J1496" s="62"/>
      <c r="K1496" s="64"/>
      <c r="L1496" s="64"/>
      <c r="M1496" s="62"/>
      <c r="N1496" s="23" t="str">
        <f>IFERROR(VLOOKUP($A1496,②利用者名簿!$A:$D,3,0),"")</f>
        <v/>
      </c>
      <c r="O1496" s="39" t="str">
        <f>IFERROR(2*①基本情報!$B$12*③入力シート!I1496,"")</f>
        <v/>
      </c>
      <c r="P1496" s="39" t="str">
        <f>IFERROR(N1496*③入力シート!I1496,"")</f>
        <v/>
      </c>
      <c r="Q1496" s="23" t="str">
        <f>IFERROR(VLOOKUP($A1496,②利用者名簿!$A:$D,4,0),"")</f>
        <v/>
      </c>
      <c r="S1496" s="96">
        <f t="shared" si="285"/>
        <v>1</v>
      </c>
      <c r="T1496" s="96" t="str">
        <f t="shared" si="279"/>
        <v/>
      </c>
      <c r="U1496" s="96">
        <f t="shared" si="280"/>
        <v>0</v>
      </c>
      <c r="V1496" s="96" t="str">
        <f t="shared" si="281"/>
        <v/>
      </c>
      <c r="W1496" s="97" t="str">
        <f t="shared" si="282"/>
        <v/>
      </c>
      <c r="X1496" s="96">
        <f t="shared" si="283"/>
        <v>0</v>
      </c>
      <c r="Y1496" s="96" t="str">
        <f t="shared" si="288"/>
        <v/>
      </c>
      <c r="Z1496" s="96" t="str">
        <f t="shared" si="286"/>
        <v>年0月</v>
      </c>
      <c r="AA1496" s="96"/>
      <c r="AB1496" s="96">
        <f t="shared" si="287"/>
        <v>0</v>
      </c>
      <c r="AC1496" s="96"/>
      <c r="AD1496" s="96"/>
    </row>
    <row r="1497" spans="1:30" ht="18.75" customHeight="1">
      <c r="A1497" s="62"/>
      <c r="B1497" s="23" t="str">
        <f>IFERROR(VLOOKUP($A1497,②利用者名簿!$A:$D,2,0),"")</f>
        <v/>
      </c>
      <c r="C1497" s="108" t="str">
        <f>IF(D1497=0,"",IF(D1497&gt;3,①基本情報!$B$5,①基本情報!$B$5+1))</f>
        <v/>
      </c>
      <c r="D1497" s="65"/>
      <c r="E1497" s="65"/>
      <c r="F1497" s="35" t="str">
        <f t="shared" si="278"/>
        <v>//</v>
      </c>
      <c r="G1497" s="62"/>
      <c r="H1497" s="62"/>
      <c r="I1497" s="23" t="str">
        <f t="shared" si="284"/>
        <v/>
      </c>
      <c r="J1497" s="62"/>
      <c r="K1497" s="64"/>
      <c r="L1497" s="64"/>
      <c r="M1497" s="62"/>
      <c r="N1497" s="23" t="str">
        <f>IFERROR(VLOOKUP($A1497,②利用者名簿!$A:$D,3,0),"")</f>
        <v/>
      </c>
      <c r="O1497" s="39" t="str">
        <f>IFERROR(2*①基本情報!$B$12*③入力シート!I1497,"")</f>
        <v/>
      </c>
      <c r="P1497" s="39" t="str">
        <f>IFERROR(N1497*③入力シート!I1497,"")</f>
        <v/>
      </c>
      <c r="Q1497" s="23" t="str">
        <f>IFERROR(VLOOKUP($A1497,②利用者名簿!$A:$D,4,0),"")</f>
        <v/>
      </c>
      <c r="S1497" s="96">
        <f t="shared" si="285"/>
        <v>1</v>
      </c>
      <c r="T1497" s="96" t="str">
        <f t="shared" si="279"/>
        <v/>
      </c>
      <c r="U1497" s="96">
        <f t="shared" si="280"/>
        <v>0</v>
      </c>
      <c r="V1497" s="96" t="str">
        <f t="shared" si="281"/>
        <v/>
      </c>
      <c r="W1497" s="97" t="str">
        <f t="shared" si="282"/>
        <v/>
      </c>
      <c r="X1497" s="96">
        <f t="shared" si="283"/>
        <v>0</v>
      </c>
      <c r="Y1497" s="96" t="str">
        <f t="shared" si="288"/>
        <v/>
      </c>
      <c r="Z1497" s="96" t="str">
        <f t="shared" si="286"/>
        <v>年0月</v>
      </c>
      <c r="AA1497" s="96"/>
      <c r="AB1497" s="96">
        <f t="shared" si="287"/>
        <v>0</v>
      </c>
      <c r="AC1497" s="96"/>
      <c r="AD1497" s="96"/>
    </row>
    <row r="1498" spans="1:30" ht="18.75" customHeight="1">
      <c r="A1498" s="62"/>
      <c r="B1498" s="23" t="str">
        <f>IFERROR(VLOOKUP($A1498,②利用者名簿!$A:$D,2,0),"")</f>
        <v/>
      </c>
      <c r="C1498" s="108" t="str">
        <f>IF(D1498=0,"",IF(D1498&gt;3,①基本情報!$B$5,①基本情報!$B$5+1))</f>
        <v/>
      </c>
      <c r="D1498" s="65"/>
      <c r="E1498" s="65"/>
      <c r="F1498" s="35" t="str">
        <f t="shared" si="278"/>
        <v>//</v>
      </c>
      <c r="G1498" s="62"/>
      <c r="H1498" s="62"/>
      <c r="I1498" s="23" t="str">
        <f t="shared" si="284"/>
        <v/>
      </c>
      <c r="J1498" s="62"/>
      <c r="K1498" s="64"/>
      <c r="L1498" s="64"/>
      <c r="M1498" s="62"/>
      <c r="N1498" s="23" t="str">
        <f>IFERROR(VLOOKUP($A1498,②利用者名簿!$A:$D,3,0),"")</f>
        <v/>
      </c>
      <c r="O1498" s="39" t="str">
        <f>IFERROR(2*①基本情報!$B$12*③入力シート!I1498,"")</f>
        <v/>
      </c>
      <c r="P1498" s="39" t="str">
        <f>IFERROR(N1498*③入力シート!I1498,"")</f>
        <v/>
      </c>
      <c r="Q1498" s="23" t="str">
        <f>IFERROR(VLOOKUP($A1498,②利用者名簿!$A:$D,4,0),"")</f>
        <v/>
      </c>
      <c r="S1498" s="96">
        <f t="shared" si="285"/>
        <v>1</v>
      </c>
      <c r="T1498" s="96" t="str">
        <f t="shared" si="279"/>
        <v/>
      </c>
      <c r="U1498" s="96">
        <f t="shared" si="280"/>
        <v>0</v>
      </c>
      <c r="V1498" s="96" t="str">
        <f t="shared" si="281"/>
        <v/>
      </c>
      <c r="W1498" s="97" t="str">
        <f t="shared" si="282"/>
        <v/>
      </c>
      <c r="X1498" s="96">
        <f t="shared" si="283"/>
        <v>0</v>
      </c>
      <c r="Y1498" s="96" t="str">
        <f t="shared" si="288"/>
        <v/>
      </c>
      <c r="Z1498" s="96" t="str">
        <f t="shared" si="286"/>
        <v>年0月</v>
      </c>
      <c r="AA1498" s="96"/>
      <c r="AB1498" s="96">
        <f t="shared" si="287"/>
        <v>0</v>
      </c>
      <c r="AC1498" s="96"/>
      <c r="AD1498" s="96"/>
    </row>
    <row r="1499" spans="1:30" ht="18.75" customHeight="1">
      <c r="A1499" s="62"/>
      <c r="B1499" s="23" t="str">
        <f>IFERROR(VLOOKUP($A1499,②利用者名簿!$A:$D,2,0),"")</f>
        <v/>
      </c>
      <c r="C1499" s="108" t="str">
        <f>IF(D1499=0,"",IF(D1499&gt;3,①基本情報!$B$5,①基本情報!$B$5+1))</f>
        <v/>
      </c>
      <c r="D1499" s="65"/>
      <c r="E1499" s="65"/>
      <c r="F1499" s="35" t="str">
        <f t="shared" si="278"/>
        <v>//</v>
      </c>
      <c r="G1499" s="62"/>
      <c r="H1499" s="62"/>
      <c r="I1499" s="23" t="str">
        <f t="shared" si="284"/>
        <v/>
      </c>
      <c r="J1499" s="62"/>
      <c r="K1499" s="64"/>
      <c r="L1499" s="64"/>
      <c r="M1499" s="62"/>
      <c r="N1499" s="23" t="str">
        <f>IFERROR(VLOOKUP($A1499,②利用者名簿!$A:$D,3,0),"")</f>
        <v/>
      </c>
      <c r="O1499" s="39" t="str">
        <f>IFERROR(2*①基本情報!$B$12*③入力シート!I1499,"")</f>
        <v/>
      </c>
      <c r="P1499" s="39" t="str">
        <f>IFERROR(N1499*③入力シート!I1499,"")</f>
        <v/>
      </c>
      <c r="Q1499" s="23" t="str">
        <f>IFERROR(VLOOKUP($A1499,②利用者名簿!$A:$D,4,0),"")</f>
        <v/>
      </c>
      <c r="S1499" s="96">
        <f t="shared" si="285"/>
        <v>1</v>
      </c>
      <c r="T1499" s="96" t="str">
        <f t="shared" si="279"/>
        <v/>
      </c>
      <c r="U1499" s="96">
        <f t="shared" si="280"/>
        <v>0</v>
      </c>
      <c r="V1499" s="96" t="str">
        <f t="shared" si="281"/>
        <v/>
      </c>
      <c r="W1499" s="97" t="str">
        <f t="shared" si="282"/>
        <v/>
      </c>
      <c r="X1499" s="96">
        <f t="shared" si="283"/>
        <v>0</v>
      </c>
      <c r="Y1499" s="96" t="str">
        <f t="shared" si="288"/>
        <v/>
      </c>
      <c r="Z1499" s="96" t="str">
        <f t="shared" si="286"/>
        <v>年0月</v>
      </c>
      <c r="AA1499" s="96"/>
      <c r="AB1499" s="96">
        <f t="shared" si="287"/>
        <v>0</v>
      </c>
      <c r="AC1499" s="96"/>
      <c r="AD1499" s="96"/>
    </row>
    <row r="1500" spans="1:30" ht="18.75" customHeight="1">
      <c r="A1500" s="62"/>
      <c r="B1500" s="23" t="str">
        <f>IFERROR(VLOOKUP($A1500,②利用者名簿!$A:$D,2,0),"")</f>
        <v/>
      </c>
      <c r="C1500" s="108" t="str">
        <f>IF(D1500=0,"",IF(D1500&gt;3,①基本情報!$B$5,①基本情報!$B$5+1))</f>
        <v/>
      </c>
      <c r="D1500" s="65"/>
      <c r="E1500" s="65"/>
      <c r="F1500" s="35" t="str">
        <f t="shared" si="278"/>
        <v>//</v>
      </c>
      <c r="G1500" s="62"/>
      <c r="H1500" s="62"/>
      <c r="I1500" s="23" t="str">
        <f t="shared" si="284"/>
        <v/>
      </c>
      <c r="J1500" s="62"/>
      <c r="K1500" s="64"/>
      <c r="L1500" s="64"/>
      <c r="M1500" s="62"/>
      <c r="N1500" s="23" t="str">
        <f>IFERROR(VLOOKUP($A1500,②利用者名簿!$A:$D,3,0),"")</f>
        <v/>
      </c>
      <c r="O1500" s="39" t="str">
        <f>IFERROR(2*①基本情報!$B$12*③入力シート!I1500,"")</f>
        <v/>
      </c>
      <c r="P1500" s="39" t="str">
        <f>IFERROR(N1500*③入力シート!I1500,"")</f>
        <v/>
      </c>
      <c r="Q1500" s="23" t="str">
        <f>IFERROR(VLOOKUP($A1500,②利用者名簿!$A:$D,4,0),"")</f>
        <v/>
      </c>
      <c r="S1500" s="96">
        <f t="shared" si="285"/>
        <v>1</v>
      </c>
      <c r="T1500" s="96" t="str">
        <f t="shared" si="279"/>
        <v/>
      </c>
      <c r="U1500" s="96">
        <f t="shared" si="280"/>
        <v>0</v>
      </c>
      <c r="V1500" s="96" t="str">
        <f t="shared" si="281"/>
        <v/>
      </c>
      <c r="W1500" s="97" t="str">
        <f t="shared" si="282"/>
        <v/>
      </c>
      <c r="X1500" s="96">
        <f t="shared" si="283"/>
        <v>0</v>
      </c>
      <c r="Y1500" s="96" t="str">
        <f t="shared" si="288"/>
        <v/>
      </c>
      <c r="Z1500" s="96" t="str">
        <f t="shared" si="286"/>
        <v>年0月</v>
      </c>
      <c r="AA1500" s="96"/>
      <c r="AB1500" s="96">
        <f t="shared" si="287"/>
        <v>0</v>
      </c>
      <c r="AC1500" s="96"/>
      <c r="AD1500" s="96"/>
    </row>
    <row r="1501" spans="1:30" ht="18.75" customHeight="1">
      <c r="A1501" s="62"/>
      <c r="B1501" s="23" t="str">
        <f>IFERROR(VLOOKUP($A1501,②利用者名簿!$A:$D,2,0),"")</f>
        <v/>
      </c>
      <c r="C1501" s="108" t="str">
        <f>IF(D1501=0,"",IF(D1501&gt;3,①基本情報!$B$5,①基本情報!$B$5+1))</f>
        <v/>
      </c>
      <c r="D1501" s="65"/>
      <c r="E1501" s="65"/>
      <c r="F1501" s="35" t="str">
        <f t="shared" si="278"/>
        <v>//</v>
      </c>
      <c r="G1501" s="62"/>
      <c r="H1501" s="62"/>
      <c r="I1501" s="23" t="str">
        <f t="shared" si="284"/>
        <v/>
      </c>
      <c r="J1501" s="62"/>
      <c r="K1501" s="64"/>
      <c r="L1501" s="64"/>
      <c r="M1501" s="62"/>
      <c r="N1501" s="23" t="str">
        <f>IFERROR(VLOOKUP($A1501,②利用者名簿!$A:$D,3,0),"")</f>
        <v/>
      </c>
      <c r="O1501" s="39" t="str">
        <f>IFERROR(2*①基本情報!$B$12*③入力シート!I1501,"")</f>
        <v/>
      </c>
      <c r="P1501" s="39" t="str">
        <f>IFERROR(N1501*③入力シート!I1501,"")</f>
        <v/>
      </c>
      <c r="Q1501" s="23" t="str">
        <f>IFERROR(VLOOKUP($A1501,②利用者名簿!$A:$D,4,0),"")</f>
        <v/>
      </c>
      <c r="S1501" s="96">
        <f t="shared" si="285"/>
        <v>1</v>
      </c>
      <c r="T1501" s="96" t="str">
        <f t="shared" si="279"/>
        <v/>
      </c>
      <c r="U1501" s="96">
        <f t="shared" si="280"/>
        <v>0</v>
      </c>
      <c r="V1501" s="96" t="str">
        <f t="shared" si="281"/>
        <v/>
      </c>
      <c r="W1501" s="97" t="str">
        <f t="shared" si="282"/>
        <v/>
      </c>
      <c r="X1501" s="96">
        <f t="shared" si="283"/>
        <v>0</v>
      </c>
      <c r="Y1501" s="96" t="str">
        <f t="shared" si="288"/>
        <v/>
      </c>
      <c r="Z1501" s="96" t="str">
        <f t="shared" si="286"/>
        <v>年0月</v>
      </c>
      <c r="AA1501" s="96"/>
      <c r="AB1501" s="96">
        <f t="shared" si="287"/>
        <v>0</v>
      </c>
      <c r="AC1501" s="96"/>
      <c r="AD1501" s="96"/>
    </row>
    <row r="1502" spans="1:30" ht="18.75" customHeight="1">
      <c r="A1502" s="62"/>
      <c r="B1502" s="23" t="str">
        <f>IFERROR(VLOOKUP($A1502,②利用者名簿!$A:$D,2,0),"")</f>
        <v/>
      </c>
      <c r="C1502" s="108" t="str">
        <f>IF(D1502=0,"",IF(D1502&gt;3,①基本情報!$B$5,①基本情報!$B$5+1))</f>
        <v/>
      </c>
      <c r="D1502" s="65"/>
      <c r="E1502" s="65"/>
      <c r="F1502" s="35" t="str">
        <f t="shared" si="278"/>
        <v>//</v>
      </c>
      <c r="G1502" s="62"/>
      <c r="H1502" s="62"/>
      <c r="I1502" s="23" t="str">
        <f t="shared" si="284"/>
        <v/>
      </c>
      <c r="J1502" s="62"/>
      <c r="K1502" s="64"/>
      <c r="L1502" s="64"/>
      <c r="M1502" s="62"/>
      <c r="N1502" s="23" t="str">
        <f>IFERROR(VLOOKUP($A1502,②利用者名簿!$A:$D,3,0),"")</f>
        <v/>
      </c>
      <c r="O1502" s="39" t="str">
        <f>IFERROR(2*①基本情報!$B$12*③入力シート!I1502,"")</f>
        <v/>
      </c>
      <c r="P1502" s="39" t="str">
        <f>IFERROR(N1502*③入力シート!I1502,"")</f>
        <v/>
      </c>
      <c r="Q1502" s="23" t="str">
        <f>IFERROR(VLOOKUP($A1502,②利用者名簿!$A:$D,4,0),"")</f>
        <v/>
      </c>
      <c r="S1502" s="96">
        <f t="shared" si="285"/>
        <v>1</v>
      </c>
      <c r="T1502" s="96" t="str">
        <f t="shared" si="279"/>
        <v/>
      </c>
      <c r="U1502" s="96">
        <f t="shared" si="280"/>
        <v>0</v>
      </c>
      <c r="V1502" s="96" t="str">
        <f t="shared" si="281"/>
        <v/>
      </c>
      <c r="W1502" s="97" t="str">
        <f t="shared" si="282"/>
        <v/>
      </c>
      <c r="X1502" s="96">
        <f t="shared" si="283"/>
        <v>0</v>
      </c>
      <c r="Y1502" s="96" t="str">
        <f t="shared" si="288"/>
        <v/>
      </c>
      <c r="Z1502" s="96" t="str">
        <f t="shared" si="286"/>
        <v>年0月</v>
      </c>
      <c r="AA1502" s="96"/>
      <c r="AB1502" s="96">
        <f t="shared" si="287"/>
        <v>0</v>
      </c>
      <c r="AC1502" s="96"/>
      <c r="AD1502" s="96"/>
    </row>
    <row r="1503" spans="1:30" ht="18.75" customHeight="1">
      <c r="A1503" s="62"/>
      <c r="B1503" s="23" t="str">
        <f>IFERROR(VLOOKUP($A1503,②利用者名簿!$A:$D,2,0),"")</f>
        <v/>
      </c>
      <c r="C1503" s="108" t="str">
        <f>IF(D1503=0,"",IF(D1503&gt;3,①基本情報!$B$5,①基本情報!$B$5+1))</f>
        <v/>
      </c>
      <c r="D1503" s="65"/>
      <c r="E1503" s="65"/>
      <c r="F1503" s="35" t="str">
        <f t="shared" si="278"/>
        <v>//</v>
      </c>
      <c r="G1503" s="62"/>
      <c r="H1503" s="62"/>
      <c r="I1503" s="23" t="str">
        <f t="shared" si="284"/>
        <v/>
      </c>
      <c r="J1503" s="62"/>
      <c r="K1503" s="64"/>
      <c r="L1503" s="64"/>
      <c r="M1503" s="62"/>
      <c r="N1503" s="23" t="str">
        <f>IFERROR(VLOOKUP($A1503,②利用者名簿!$A:$D,3,0),"")</f>
        <v/>
      </c>
      <c r="O1503" s="39" t="str">
        <f>IFERROR(2*①基本情報!$B$12*③入力シート!I1503,"")</f>
        <v/>
      </c>
      <c r="P1503" s="39" t="str">
        <f>IFERROR(N1503*③入力シート!I1503,"")</f>
        <v/>
      </c>
      <c r="Q1503" s="23" t="str">
        <f>IFERROR(VLOOKUP($A1503,②利用者名簿!$A:$D,4,0),"")</f>
        <v/>
      </c>
      <c r="S1503" s="96">
        <f t="shared" si="285"/>
        <v>1</v>
      </c>
      <c r="T1503" s="96" t="str">
        <f t="shared" si="279"/>
        <v/>
      </c>
      <c r="U1503" s="96">
        <f t="shared" si="280"/>
        <v>0</v>
      </c>
      <c r="V1503" s="96" t="str">
        <f t="shared" si="281"/>
        <v/>
      </c>
      <c r="W1503" s="97" t="str">
        <f t="shared" si="282"/>
        <v/>
      </c>
      <c r="X1503" s="96">
        <f t="shared" si="283"/>
        <v>0</v>
      </c>
      <c r="Y1503" s="96" t="str">
        <f t="shared" si="288"/>
        <v/>
      </c>
      <c r="Z1503" s="96" t="str">
        <f t="shared" si="286"/>
        <v>年0月</v>
      </c>
      <c r="AA1503" s="96"/>
      <c r="AB1503" s="96">
        <f t="shared" si="287"/>
        <v>0</v>
      </c>
      <c r="AC1503" s="96"/>
      <c r="AD1503" s="96"/>
    </row>
    <row r="1504" spans="1:30" ht="18.75" customHeight="1">
      <c r="A1504" s="62"/>
      <c r="B1504" s="23" t="str">
        <f>IFERROR(VLOOKUP($A1504,②利用者名簿!$A:$D,2,0),"")</f>
        <v/>
      </c>
      <c r="C1504" s="108" t="str">
        <f>IF(D1504=0,"",IF(D1504&gt;3,①基本情報!$B$5,①基本情報!$B$5+1))</f>
        <v/>
      </c>
      <c r="D1504" s="65"/>
      <c r="E1504" s="65"/>
      <c r="F1504" s="35" t="str">
        <f t="shared" si="278"/>
        <v>//</v>
      </c>
      <c r="G1504" s="62"/>
      <c r="H1504" s="62"/>
      <c r="I1504" s="23" t="str">
        <f t="shared" si="284"/>
        <v/>
      </c>
      <c r="J1504" s="62"/>
      <c r="K1504" s="64"/>
      <c r="L1504" s="64"/>
      <c r="M1504" s="62"/>
      <c r="N1504" s="23" t="str">
        <f>IFERROR(VLOOKUP($A1504,②利用者名簿!$A:$D,3,0),"")</f>
        <v/>
      </c>
      <c r="O1504" s="39" t="str">
        <f>IFERROR(2*①基本情報!$B$12*③入力シート!I1504,"")</f>
        <v/>
      </c>
      <c r="P1504" s="39" t="str">
        <f>IFERROR(N1504*③入力シート!I1504,"")</f>
        <v/>
      </c>
      <c r="Q1504" s="23" t="str">
        <f>IFERROR(VLOOKUP($A1504,②利用者名簿!$A:$D,4,0),"")</f>
        <v/>
      </c>
      <c r="S1504" s="96">
        <f t="shared" si="285"/>
        <v>1</v>
      </c>
      <c r="T1504" s="96" t="str">
        <f t="shared" si="279"/>
        <v/>
      </c>
      <c r="U1504" s="96">
        <f t="shared" si="280"/>
        <v>0</v>
      </c>
      <c r="V1504" s="96" t="str">
        <f t="shared" si="281"/>
        <v/>
      </c>
      <c r="W1504" s="97" t="str">
        <f t="shared" si="282"/>
        <v/>
      </c>
      <c r="X1504" s="96">
        <f t="shared" si="283"/>
        <v>0</v>
      </c>
      <c r="Y1504" s="96" t="str">
        <f t="shared" si="288"/>
        <v/>
      </c>
      <c r="Z1504" s="96" t="str">
        <f t="shared" si="286"/>
        <v>年0月</v>
      </c>
      <c r="AA1504" s="96"/>
      <c r="AB1504" s="96">
        <f t="shared" si="287"/>
        <v>0</v>
      </c>
      <c r="AC1504" s="96"/>
      <c r="AD1504" s="96"/>
    </row>
    <row r="1505" spans="1:30" ht="18.75" customHeight="1">
      <c r="A1505" s="62"/>
      <c r="B1505" s="23" t="str">
        <f>IFERROR(VLOOKUP($A1505,②利用者名簿!$A:$D,2,0),"")</f>
        <v/>
      </c>
      <c r="C1505" s="108" t="str">
        <f>IF(D1505=0,"",IF(D1505&gt;3,①基本情報!$B$5,①基本情報!$B$5+1))</f>
        <v/>
      </c>
      <c r="D1505" s="65"/>
      <c r="E1505" s="65"/>
      <c r="F1505" s="35" t="str">
        <f t="shared" si="278"/>
        <v>//</v>
      </c>
      <c r="G1505" s="62"/>
      <c r="H1505" s="62"/>
      <c r="I1505" s="23" t="str">
        <f t="shared" si="284"/>
        <v/>
      </c>
      <c r="J1505" s="62"/>
      <c r="K1505" s="64"/>
      <c r="L1505" s="64"/>
      <c r="M1505" s="62"/>
      <c r="N1505" s="23" t="str">
        <f>IFERROR(VLOOKUP($A1505,②利用者名簿!$A:$D,3,0),"")</f>
        <v/>
      </c>
      <c r="O1505" s="39" t="str">
        <f>IFERROR(2*①基本情報!$B$12*③入力シート!I1505,"")</f>
        <v/>
      </c>
      <c r="P1505" s="39" t="str">
        <f>IFERROR(N1505*③入力シート!I1505,"")</f>
        <v/>
      </c>
      <c r="Q1505" s="23" t="str">
        <f>IFERROR(VLOOKUP($A1505,②利用者名簿!$A:$D,4,0),"")</f>
        <v/>
      </c>
      <c r="S1505" s="96">
        <f t="shared" si="285"/>
        <v>1</v>
      </c>
      <c r="T1505" s="96" t="str">
        <f t="shared" si="279"/>
        <v/>
      </c>
      <c r="U1505" s="96">
        <f t="shared" si="280"/>
        <v>0</v>
      </c>
      <c r="V1505" s="96" t="str">
        <f t="shared" si="281"/>
        <v/>
      </c>
      <c r="W1505" s="97" t="str">
        <f t="shared" si="282"/>
        <v/>
      </c>
      <c r="X1505" s="96">
        <f t="shared" si="283"/>
        <v>0</v>
      </c>
      <c r="Y1505" s="96" t="str">
        <f t="shared" si="288"/>
        <v/>
      </c>
      <c r="Z1505" s="96" t="str">
        <f t="shared" si="286"/>
        <v>年0月</v>
      </c>
      <c r="AA1505" s="96"/>
      <c r="AB1505" s="96">
        <f t="shared" si="287"/>
        <v>0</v>
      </c>
      <c r="AC1505" s="96"/>
      <c r="AD1505" s="96"/>
    </row>
    <row r="1506" spans="1:30" ht="18.75" customHeight="1">
      <c r="A1506" s="62"/>
      <c r="B1506" s="23" t="str">
        <f>IFERROR(VLOOKUP($A1506,②利用者名簿!$A:$D,2,0),"")</f>
        <v/>
      </c>
      <c r="C1506" s="108" t="str">
        <f>IF(D1506=0,"",IF(D1506&gt;3,①基本情報!$B$5,①基本情報!$B$5+1))</f>
        <v/>
      </c>
      <c r="D1506" s="65"/>
      <c r="E1506" s="65"/>
      <c r="F1506" s="35" t="str">
        <f t="shared" si="278"/>
        <v>//</v>
      </c>
      <c r="G1506" s="62"/>
      <c r="H1506" s="62"/>
      <c r="I1506" s="23" t="str">
        <f t="shared" si="284"/>
        <v/>
      </c>
      <c r="J1506" s="62"/>
      <c r="K1506" s="64"/>
      <c r="L1506" s="64"/>
      <c r="M1506" s="62"/>
      <c r="N1506" s="23" t="str">
        <f>IFERROR(VLOOKUP($A1506,②利用者名簿!$A:$D,3,0),"")</f>
        <v/>
      </c>
      <c r="O1506" s="39" t="str">
        <f>IFERROR(2*①基本情報!$B$12*③入力シート!I1506,"")</f>
        <v/>
      </c>
      <c r="P1506" s="39" t="str">
        <f>IFERROR(N1506*③入力シート!I1506,"")</f>
        <v/>
      </c>
      <c r="Q1506" s="23" t="str">
        <f>IFERROR(VLOOKUP($A1506,②利用者名簿!$A:$D,4,0),"")</f>
        <v/>
      </c>
      <c r="S1506" s="96">
        <f t="shared" si="285"/>
        <v>1</v>
      </c>
      <c r="T1506" s="96" t="str">
        <f t="shared" si="279"/>
        <v/>
      </c>
      <c r="U1506" s="96">
        <f t="shared" si="280"/>
        <v>0</v>
      </c>
      <c r="V1506" s="96" t="str">
        <f t="shared" si="281"/>
        <v/>
      </c>
      <c r="W1506" s="97" t="str">
        <f t="shared" si="282"/>
        <v/>
      </c>
      <c r="X1506" s="96">
        <f t="shared" si="283"/>
        <v>0</v>
      </c>
      <c r="Y1506" s="96" t="str">
        <f t="shared" si="288"/>
        <v/>
      </c>
      <c r="Z1506" s="96" t="str">
        <f t="shared" si="286"/>
        <v>年0月</v>
      </c>
      <c r="AA1506" s="96"/>
      <c r="AB1506" s="96">
        <f t="shared" si="287"/>
        <v>0</v>
      </c>
      <c r="AC1506" s="96"/>
      <c r="AD1506" s="96"/>
    </row>
    <row r="1507" spans="1:30" ht="18.75" customHeight="1">
      <c r="A1507" s="62"/>
      <c r="B1507" s="23" t="str">
        <f>IFERROR(VLOOKUP($A1507,②利用者名簿!$A:$D,2,0),"")</f>
        <v/>
      </c>
      <c r="C1507" s="108" t="str">
        <f>IF(D1507=0,"",IF(D1507&gt;3,①基本情報!$B$5,①基本情報!$B$5+1))</f>
        <v/>
      </c>
      <c r="D1507" s="65"/>
      <c r="E1507" s="65"/>
      <c r="F1507" s="35" t="str">
        <f t="shared" si="278"/>
        <v>//</v>
      </c>
      <c r="G1507" s="62"/>
      <c r="H1507" s="62"/>
      <c r="I1507" s="23" t="str">
        <f t="shared" si="284"/>
        <v/>
      </c>
      <c r="J1507" s="62"/>
      <c r="K1507" s="64"/>
      <c r="L1507" s="64"/>
      <c r="M1507" s="62"/>
      <c r="N1507" s="23" t="str">
        <f>IFERROR(VLOOKUP($A1507,②利用者名簿!$A:$D,3,0),"")</f>
        <v/>
      </c>
      <c r="O1507" s="39" t="str">
        <f>IFERROR(2*①基本情報!$B$12*③入力シート!I1507,"")</f>
        <v/>
      </c>
      <c r="P1507" s="39" t="str">
        <f>IFERROR(N1507*③入力シート!I1507,"")</f>
        <v/>
      </c>
      <c r="Q1507" s="23" t="str">
        <f>IFERROR(VLOOKUP($A1507,②利用者名簿!$A:$D,4,0),"")</f>
        <v/>
      </c>
      <c r="S1507" s="96">
        <f t="shared" si="285"/>
        <v>1</v>
      </c>
      <c r="T1507" s="96" t="str">
        <f t="shared" si="279"/>
        <v/>
      </c>
      <c r="U1507" s="96">
        <f t="shared" si="280"/>
        <v>0</v>
      </c>
      <c r="V1507" s="96" t="str">
        <f t="shared" si="281"/>
        <v/>
      </c>
      <c r="W1507" s="97" t="str">
        <f t="shared" si="282"/>
        <v/>
      </c>
      <c r="X1507" s="96">
        <f t="shared" si="283"/>
        <v>0</v>
      </c>
      <c r="Y1507" s="96" t="str">
        <f t="shared" si="288"/>
        <v/>
      </c>
      <c r="Z1507" s="96" t="str">
        <f t="shared" si="286"/>
        <v>年0月</v>
      </c>
      <c r="AA1507" s="96"/>
      <c r="AB1507" s="96">
        <f t="shared" si="287"/>
        <v>0</v>
      </c>
      <c r="AC1507" s="96"/>
      <c r="AD1507" s="96"/>
    </row>
    <row r="1508" spans="1:30" ht="18.75" customHeight="1">
      <c r="A1508" s="62"/>
      <c r="B1508" s="23" t="str">
        <f>IFERROR(VLOOKUP($A1508,②利用者名簿!$A:$D,2,0),"")</f>
        <v/>
      </c>
      <c r="C1508" s="108" t="str">
        <f>IF(D1508=0,"",IF(D1508&gt;3,①基本情報!$B$5,①基本情報!$B$5+1))</f>
        <v/>
      </c>
      <c r="D1508" s="65"/>
      <c r="E1508" s="65"/>
      <c r="F1508" s="35" t="str">
        <f t="shared" si="278"/>
        <v>//</v>
      </c>
      <c r="G1508" s="62"/>
      <c r="H1508" s="62"/>
      <c r="I1508" s="23" t="str">
        <f t="shared" si="284"/>
        <v/>
      </c>
      <c r="J1508" s="62"/>
      <c r="K1508" s="64"/>
      <c r="L1508" s="64"/>
      <c r="M1508" s="62"/>
      <c r="N1508" s="23" t="str">
        <f>IFERROR(VLOOKUP($A1508,②利用者名簿!$A:$D,3,0),"")</f>
        <v/>
      </c>
      <c r="O1508" s="39" t="str">
        <f>IFERROR(2*①基本情報!$B$12*③入力シート!I1508,"")</f>
        <v/>
      </c>
      <c r="P1508" s="39" t="str">
        <f>IFERROR(N1508*③入力シート!I1508,"")</f>
        <v/>
      </c>
      <c r="Q1508" s="23" t="str">
        <f>IFERROR(VLOOKUP($A1508,②利用者名簿!$A:$D,4,0),"")</f>
        <v/>
      </c>
      <c r="S1508" s="96">
        <f t="shared" si="285"/>
        <v>1</v>
      </c>
      <c r="T1508" s="96" t="str">
        <f t="shared" si="279"/>
        <v/>
      </c>
      <c r="U1508" s="96">
        <f t="shared" si="280"/>
        <v>0</v>
      </c>
      <c r="V1508" s="96" t="str">
        <f t="shared" si="281"/>
        <v/>
      </c>
      <c r="W1508" s="97" t="str">
        <f t="shared" si="282"/>
        <v/>
      </c>
      <c r="X1508" s="96">
        <f t="shared" si="283"/>
        <v>0</v>
      </c>
      <c r="Y1508" s="96" t="str">
        <f t="shared" si="288"/>
        <v/>
      </c>
      <c r="Z1508" s="96" t="str">
        <f t="shared" si="286"/>
        <v>年0月</v>
      </c>
      <c r="AA1508" s="96"/>
      <c r="AB1508" s="96">
        <f t="shared" si="287"/>
        <v>0</v>
      </c>
      <c r="AC1508" s="96"/>
      <c r="AD1508" s="96"/>
    </row>
    <row r="1509" spans="1:30" ht="18.75" customHeight="1">
      <c r="A1509" s="62"/>
      <c r="B1509" s="23" t="str">
        <f>IFERROR(VLOOKUP($A1509,②利用者名簿!$A:$D,2,0),"")</f>
        <v/>
      </c>
      <c r="C1509" s="108" t="str">
        <f>IF(D1509=0,"",IF(D1509&gt;3,①基本情報!$B$5,①基本情報!$B$5+1))</f>
        <v/>
      </c>
      <c r="D1509" s="65"/>
      <c r="E1509" s="65"/>
      <c r="F1509" s="35" t="str">
        <f t="shared" si="278"/>
        <v>//</v>
      </c>
      <c r="G1509" s="62"/>
      <c r="H1509" s="62"/>
      <c r="I1509" s="23" t="str">
        <f t="shared" si="284"/>
        <v/>
      </c>
      <c r="J1509" s="62"/>
      <c r="K1509" s="64"/>
      <c r="L1509" s="64"/>
      <c r="M1509" s="62"/>
      <c r="N1509" s="23" t="str">
        <f>IFERROR(VLOOKUP($A1509,②利用者名簿!$A:$D,3,0),"")</f>
        <v/>
      </c>
      <c r="O1509" s="39" t="str">
        <f>IFERROR(2*①基本情報!$B$12*③入力シート!I1509,"")</f>
        <v/>
      </c>
      <c r="P1509" s="39" t="str">
        <f>IFERROR(N1509*③入力シート!I1509,"")</f>
        <v/>
      </c>
      <c r="Q1509" s="23" t="str">
        <f>IFERROR(VLOOKUP($A1509,②利用者名簿!$A:$D,4,0),"")</f>
        <v/>
      </c>
      <c r="S1509" s="96">
        <f t="shared" si="285"/>
        <v>1</v>
      </c>
      <c r="T1509" s="96" t="str">
        <f t="shared" si="279"/>
        <v/>
      </c>
      <c r="U1509" s="96">
        <f t="shared" si="280"/>
        <v>0</v>
      </c>
      <c r="V1509" s="96" t="str">
        <f t="shared" si="281"/>
        <v/>
      </c>
      <c r="W1509" s="97" t="str">
        <f t="shared" si="282"/>
        <v/>
      </c>
      <c r="X1509" s="96">
        <f t="shared" si="283"/>
        <v>0</v>
      </c>
      <c r="Y1509" s="96" t="str">
        <f t="shared" si="288"/>
        <v/>
      </c>
      <c r="Z1509" s="96" t="str">
        <f t="shared" si="286"/>
        <v>年0月</v>
      </c>
      <c r="AA1509" s="96"/>
      <c r="AB1509" s="96">
        <f t="shared" si="287"/>
        <v>0</v>
      </c>
      <c r="AC1509" s="96"/>
      <c r="AD1509" s="96"/>
    </row>
    <row r="1510" spans="1:30" ht="18.75" customHeight="1">
      <c r="A1510" s="62"/>
      <c r="B1510" s="23" t="str">
        <f>IFERROR(VLOOKUP($A1510,②利用者名簿!$A:$D,2,0),"")</f>
        <v/>
      </c>
      <c r="C1510" s="108" t="str">
        <f>IF(D1510=0,"",IF(D1510&gt;3,①基本情報!$B$5,①基本情報!$B$5+1))</f>
        <v/>
      </c>
      <c r="D1510" s="65"/>
      <c r="E1510" s="65"/>
      <c r="F1510" s="35" t="str">
        <f t="shared" si="278"/>
        <v>//</v>
      </c>
      <c r="G1510" s="62"/>
      <c r="H1510" s="62"/>
      <c r="I1510" s="23" t="str">
        <f t="shared" si="284"/>
        <v/>
      </c>
      <c r="J1510" s="62"/>
      <c r="K1510" s="64"/>
      <c r="L1510" s="64"/>
      <c r="M1510" s="62"/>
      <c r="N1510" s="23" t="str">
        <f>IFERROR(VLOOKUP($A1510,②利用者名簿!$A:$D,3,0),"")</f>
        <v/>
      </c>
      <c r="O1510" s="39" t="str">
        <f>IFERROR(2*①基本情報!$B$12*③入力シート!I1510,"")</f>
        <v/>
      </c>
      <c r="P1510" s="39" t="str">
        <f>IFERROR(N1510*③入力シート!I1510,"")</f>
        <v/>
      </c>
      <c r="Q1510" s="23" t="str">
        <f>IFERROR(VLOOKUP($A1510,②利用者名簿!$A:$D,4,0),"")</f>
        <v/>
      </c>
      <c r="S1510" s="96">
        <f t="shared" si="285"/>
        <v>1</v>
      </c>
      <c r="T1510" s="96" t="str">
        <f t="shared" si="279"/>
        <v/>
      </c>
      <c r="U1510" s="96">
        <f t="shared" si="280"/>
        <v>0</v>
      </c>
      <c r="V1510" s="96" t="str">
        <f t="shared" si="281"/>
        <v/>
      </c>
      <c r="W1510" s="97" t="str">
        <f t="shared" si="282"/>
        <v/>
      </c>
      <c r="X1510" s="96">
        <f t="shared" si="283"/>
        <v>0</v>
      </c>
      <c r="Y1510" s="96" t="str">
        <f t="shared" si="288"/>
        <v/>
      </c>
      <c r="Z1510" s="96" t="str">
        <f t="shared" si="286"/>
        <v>年0月</v>
      </c>
      <c r="AA1510" s="96"/>
      <c r="AB1510" s="96">
        <f t="shared" si="287"/>
        <v>0</v>
      </c>
      <c r="AC1510" s="96"/>
      <c r="AD1510" s="96"/>
    </row>
    <row r="1511" spans="1:30" ht="18.75" customHeight="1">
      <c r="A1511" s="62"/>
      <c r="B1511" s="23" t="str">
        <f>IFERROR(VLOOKUP($A1511,②利用者名簿!$A:$D,2,0),"")</f>
        <v/>
      </c>
      <c r="C1511" s="108" t="str">
        <f>IF(D1511=0,"",IF(D1511&gt;3,①基本情報!$B$5,①基本情報!$B$5+1))</f>
        <v/>
      </c>
      <c r="D1511" s="65"/>
      <c r="E1511" s="65"/>
      <c r="F1511" s="35" t="str">
        <f t="shared" si="278"/>
        <v>//</v>
      </c>
      <c r="G1511" s="62"/>
      <c r="H1511" s="62"/>
      <c r="I1511" s="23" t="str">
        <f t="shared" si="284"/>
        <v/>
      </c>
      <c r="J1511" s="62"/>
      <c r="K1511" s="64"/>
      <c r="L1511" s="64"/>
      <c r="M1511" s="62"/>
      <c r="N1511" s="23" t="str">
        <f>IFERROR(VLOOKUP($A1511,②利用者名簿!$A:$D,3,0),"")</f>
        <v/>
      </c>
      <c r="O1511" s="39" t="str">
        <f>IFERROR(2*①基本情報!$B$12*③入力シート!I1511,"")</f>
        <v/>
      </c>
      <c r="P1511" s="39" t="str">
        <f>IFERROR(N1511*③入力シート!I1511,"")</f>
        <v/>
      </c>
      <c r="Q1511" s="23" t="str">
        <f>IFERROR(VLOOKUP($A1511,②利用者名簿!$A:$D,4,0),"")</f>
        <v/>
      </c>
      <c r="S1511" s="96">
        <f t="shared" si="285"/>
        <v>1</v>
      </c>
      <c r="T1511" s="96" t="str">
        <f t="shared" si="279"/>
        <v/>
      </c>
      <c r="U1511" s="96">
        <f t="shared" si="280"/>
        <v>0</v>
      </c>
      <c r="V1511" s="96" t="str">
        <f t="shared" si="281"/>
        <v/>
      </c>
      <c r="W1511" s="97" t="str">
        <f t="shared" si="282"/>
        <v/>
      </c>
      <c r="X1511" s="96">
        <f t="shared" si="283"/>
        <v>0</v>
      </c>
      <c r="Y1511" s="96" t="str">
        <f t="shared" si="288"/>
        <v/>
      </c>
      <c r="Z1511" s="96" t="str">
        <f t="shared" si="286"/>
        <v>年0月</v>
      </c>
      <c r="AA1511" s="96"/>
      <c r="AB1511" s="96">
        <f t="shared" si="287"/>
        <v>0</v>
      </c>
      <c r="AC1511" s="96"/>
      <c r="AD1511" s="96"/>
    </row>
    <row r="1512" spans="1:30" ht="18.75" customHeight="1">
      <c r="A1512" s="62"/>
      <c r="B1512" s="23" t="str">
        <f>IFERROR(VLOOKUP($A1512,②利用者名簿!$A:$D,2,0),"")</f>
        <v/>
      </c>
      <c r="C1512" s="108" t="str">
        <f>IF(D1512=0,"",IF(D1512&gt;3,①基本情報!$B$5,①基本情報!$B$5+1))</f>
        <v/>
      </c>
      <c r="D1512" s="65"/>
      <c r="E1512" s="65"/>
      <c r="F1512" s="35" t="str">
        <f t="shared" si="278"/>
        <v>//</v>
      </c>
      <c r="G1512" s="62"/>
      <c r="H1512" s="62"/>
      <c r="I1512" s="23" t="str">
        <f t="shared" si="284"/>
        <v/>
      </c>
      <c r="J1512" s="62"/>
      <c r="K1512" s="64"/>
      <c r="L1512" s="64"/>
      <c r="M1512" s="62"/>
      <c r="N1512" s="23" t="str">
        <f>IFERROR(VLOOKUP($A1512,②利用者名簿!$A:$D,3,0),"")</f>
        <v/>
      </c>
      <c r="O1512" s="39" t="str">
        <f>IFERROR(2*①基本情報!$B$12*③入力シート!I1512,"")</f>
        <v/>
      </c>
      <c r="P1512" s="39" t="str">
        <f>IFERROR(N1512*③入力シート!I1512,"")</f>
        <v/>
      </c>
      <c r="Q1512" s="23" t="str">
        <f>IFERROR(VLOOKUP($A1512,②利用者名簿!$A:$D,4,0),"")</f>
        <v/>
      </c>
      <c r="S1512" s="96">
        <f t="shared" si="285"/>
        <v>1</v>
      </c>
      <c r="T1512" s="96" t="str">
        <f t="shared" si="279"/>
        <v/>
      </c>
      <c r="U1512" s="96">
        <f t="shared" si="280"/>
        <v>0</v>
      </c>
      <c r="V1512" s="96" t="str">
        <f t="shared" si="281"/>
        <v/>
      </c>
      <c r="W1512" s="97" t="str">
        <f t="shared" si="282"/>
        <v/>
      </c>
      <c r="X1512" s="96">
        <f t="shared" si="283"/>
        <v>0</v>
      </c>
      <c r="Y1512" s="96" t="str">
        <f t="shared" si="288"/>
        <v/>
      </c>
      <c r="Z1512" s="96" t="str">
        <f t="shared" si="286"/>
        <v>年0月</v>
      </c>
      <c r="AA1512" s="96"/>
      <c r="AB1512" s="96">
        <f t="shared" si="287"/>
        <v>0</v>
      </c>
      <c r="AC1512" s="96"/>
      <c r="AD1512" s="96"/>
    </row>
    <row r="1513" spans="1:30" ht="18.75" customHeight="1">
      <c r="A1513" s="62"/>
      <c r="B1513" s="23" t="str">
        <f>IFERROR(VLOOKUP($A1513,②利用者名簿!$A:$D,2,0),"")</f>
        <v/>
      </c>
      <c r="C1513" s="108" t="str">
        <f>IF(D1513=0,"",IF(D1513&gt;3,①基本情報!$B$5,①基本情報!$B$5+1))</f>
        <v/>
      </c>
      <c r="D1513" s="65"/>
      <c r="E1513" s="65"/>
      <c r="F1513" s="35" t="str">
        <f t="shared" ref="F1513:F1576" si="289">TEXT(CONCATENATE(C1513,"/",D1513,"/",E1513),"aaa")</f>
        <v>//</v>
      </c>
      <c r="G1513" s="62"/>
      <c r="H1513" s="62"/>
      <c r="I1513" s="23" t="str">
        <f t="shared" si="284"/>
        <v/>
      </c>
      <c r="J1513" s="62"/>
      <c r="K1513" s="64"/>
      <c r="L1513" s="64"/>
      <c r="M1513" s="62"/>
      <c r="N1513" s="23" t="str">
        <f>IFERROR(VLOOKUP($A1513,②利用者名簿!$A:$D,3,0),"")</f>
        <v/>
      </c>
      <c r="O1513" s="39" t="str">
        <f>IFERROR(2*①基本情報!$B$12*③入力シート!I1513,"")</f>
        <v/>
      </c>
      <c r="P1513" s="39" t="str">
        <f>IFERROR(N1513*③入力シート!I1513,"")</f>
        <v/>
      </c>
      <c r="Q1513" s="23" t="str">
        <f>IFERROR(VLOOKUP($A1513,②利用者名簿!$A:$D,4,0),"")</f>
        <v/>
      </c>
      <c r="S1513" s="96">
        <f t="shared" si="285"/>
        <v>1</v>
      </c>
      <c r="T1513" s="96" t="str">
        <f t="shared" si="279"/>
        <v/>
      </c>
      <c r="U1513" s="96">
        <f t="shared" si="280"/>
        <v>0</v>
      </c>
      <c r="V1513" s="96" t="str">
        <f t="shared" si="281"/>
        <v/>
      </c>
      <c r="W1513" s="97" t="str">
        <f t="shared" si="282"/>
        <v/>
      </c>
      <c r="X1513" s="96">
        <f t="shared" si="283"/>
        <v>0</v>
      </c>
      <c r="Y1513" s="96" t="str">
        <f t="shared" si="288"/>
        <v/>
      </c>
      <c r="Z1513" s="96" t="str">
        <f t="shared" si="286"/>
        <v>年0月</v>
      </c>
      <c r="AA1513" s="96"/>
      <c r="AB1513" s="96">
        <f t="shared" si="287"/>
        <v>0</v>
      </c>
      <c r="AC1513" s="96"/>
      <c r="AD1513" s="96"/>
    </row>
    <row r="1514" spans="1:30" ht="18.75" customHeight="1">
      <c r="A1514" s="62"/>
      <c r="B1514" s="23" t="str">
        <f>IFERROR(VLOOKUP($A1514,②利用者名簿!$A:$D,2,0),"")</f>
        <v/>
      </c>
      <c r="C1514" s="108" t="str">
        <f>IF(D1514=0,"",IF(D1514&gt;3,①基本情報!$B$5,①基本情報!$B$5+1))</f>
        <v/>
      </c>
      <c r="D1514" s="65"/>
      <c r="E1514" s="65"/>
      <c r="F1514" s="35" t="str">
        <f t="shared" si="289"/>
        <v>//</v>
      </c>
      <c r="G1514" s="62"/>
      <c r="H1514" s="62"/>
      <c r="I1514" s="23" t="str">
        <f t="shared" si="284"/>
        <v/>
      </c>
      <c r="J1514" s="62"/>
      <c r="K1514" s="64"/>
      <c r="L1514" s="64"/>
      <c r="M1514" s="62"/>
      <c r="N1514" s="23" t="str">
        <f>IFERROR(VLOOKUP($A1514,②利用者名簿!$A:$D,3,0),"")</f>
        <v/>
      </c>
      <c r="O1514" s="39" t="str">
        <f>IFERROR(2*①基本情報!$B$12*③入力シート!I1514,"")</f>
        <v/>
      </c>
      <c r="P1514" s="39" t="str">
        <f>IFERROR(N1514*③入力シート!I1514,"")</f>
        <v/>
      </c>
      <c r="Q1514" s="23" t="str">
        <f>IFERROR(VLOOKUP($A1514,②利用者名簿!$A:$D,4,0),"")</f>
        <v/>
      </c>
      <c r="S1514" s="96">
        <f t="shared" si="285"/>
        <v>1</v>
      </c>
      <c r="T1514" s="96" t="str">
        <f t="shared" si="279"/>
        <v/>
      </c>
      <c r="U1514" s="96">
        <f t="shared" si="280"/>
        <v>0</v>
      </c>
      <c r="V1514" s="96" t="str">
        <f t="shared" si="281"/>
        <v/>
      </c>
      <c r="W1514" s="97" t="str">
        <f t="shared" si="282"/>
        <v/>
      </c>
      <c r="X1514" s="96">
        <f t="shared" si="283"/>
        <v>0</v>
      </c>
      <c r="Y1514" s="96" t="str">
        <f t="shared" si="288"/>
        <v/>
      </c>
      <c r="Z1514" s="96" t="str">
        <f t="shared" si="286"/>
        <v>年0月</v>
      </c>
      <c r="AA1514" s="96"/>
      <c r="AB1514" s="96">
        <f t="shared" si="287"/>
        <v>0</v>
      </c>
      <c r="AC1514" s="96"/>
      <c r="AD1514" s="96"/>
    </row>
    <row r="1515" spans="1:30" ht="18.75" customHeight="1">
      <c r="A1515" s="62"/>
      <c r="B1515" s="23" t="str">
        <f>IFERROR(VLOOKUP($A1515,②利用者名簿!$A:$D,2,0),"")</f>
        <v/>
      </c>
      <c r="C1515" s="108" t="str">
        <f>IF(D1515=0,"",IF(D1515&gt;3,①基本情報!$B$5,①基本情報!$B$5+1))</f>
        <v/>
      </c>
      <c r="D1515" s="65"/>
      <c r="E1515" s="65"/>
      <c r="F1515" s="35" t="str">
        <f t="shared" si="289"/>
        <v>//</v>
      </c>
      <c r="G1515" s="62"/>
      <c r="H1515" s="62"/>
      <c r="I1515" s="23" t="str">
        <f t="shared" si="284"/>
        <v/>
      </c>
      <c r="J1515" s="62"/>
      <c r="K1515" s="64"/>
      <c r="L1515" s="64"/>
      <c r="M1515" s="62"/>
      <c r="N1515" s="23" t="str">
        <f>IFERROR(VLOOKUP($A1515,②利用者名簿!$A:$D,3,0),"")</f>
        <v/>
      </c>
      <c r="O1515" s="39" t="str">
        <f>IFERROR(2*①基本情報!$B$12*③入力シート!I1515,"")</f>
        <v/>
      </c>
      <c r="P1515" s="39" t="str">
        <f>IFERROR(N1515*③入力シート!I1515,"")</f>
        <v/>
      </c>
      <c r="Q1515" s="23" t="str">
        <f>IFERROR(VLOOKUP($A1515,②利用者名簿!$A:$D,4,0),"")</f>
        <v/>
      </c>
      <c r="S1515" s="96">
        <f t="shared" si="285"/>
        <v>1</v>
      </c>
      <c r="T1515" s="96" t="str">
        <f t="shared" si="279"/>
        <v/>
      </c>
      <c r="U1515" s="96">
        <f t="shared" si="280"/>
        <v>0</v>
      </c>
      <c r="V1515" s="96" t="str">
        <f t="shared" si="281"/>
        <v/>
      </c>
      <c r="W1515" s="97" t="str">
        <f t="shared" si="282"/>
        <v/>
      </c>
      <c r="X1515" s="96">
        <f t="shared" si="283"/>
        <v>0</v>
      </c>
      <c r="Y1515" s="96" t="str">
        <f t="shared" si="288"/>
        <v/>
      </c>
      <c r="Z1515" s="96" t="str">
        <f t="shared" si="286"/>
        <v>年0月</v>
      </c>
      <c r="AA1515" s="96"/>
      <c r="AB1515" s="96">
        <f t="shared" si="287"/>
        <v>0</v>
      </c>
      <c r="AC1515" s="96"/>
      <c r="AD1515" s="96"/>
    </row>
    <row r="1516" spans="1:30" ht="18.75" customHeight="1">
      <c r="A1516" s="62"/>
      <c r="B1516" s="23" t="str">
        <f>IFERROR(VLOOKUP($A1516,②利用者名簿!$A:$D,2,0),"")</f>
        <v/>
      </c>
      <c r="C1516" s="108" t="str">
        <f>IF(D1516=0,"",IF(D1516&gt;3,①基本情報!$B$5,①基本情報!$B$5+1))</f>
        <v/>
      </c>
      <c r="D1516" s="65"/>
      <c r="E1516" s="65"/>
      <c r="F1516" s="35" t="str">
        <f t="shared" si="289"/>
        <v>//</v>
      </c>
      <c r="G1516" s="62"/>
      <c r="H1516" s="62"/>
      <c r="I1516" s="23" t="str">
        <f t="shared" si="284"/>
        <v/>
      </c>
      <c r="J1516" s="62"/>
      <c r="K1516" s="64"/>
      <c r="L1516" s="64"/>
      <c r="M1516" s="62"/>
      <c r="N1516" s="23" t="str">
        <f>IFERROR(VLOOKUP($A1516,②利用者名簿!$A:$D,3,0),"")</f>
        <v/>
      </c>
      <c r="O1516" s="39" t="str">
        <f>IFERROR(2*①基本情報!$B$12*③入力シート!I1516,"")</f>
        <v/>
      </c>
      <c r="P1516" s="39" t="str">
        <f>IFERROR(N1516*③入力シート!I1516,"")</f>
        <v/>
      </c>
      <c r="Q1516" s="23" t="str">
        <f>IFERROR(VLOOKUP($A1516,②利用者名簿!$A:$D,4,0),"")</f>
        <v/>
      </c>
      <c r="S1516" s="96">
        <f t="shared" si="285"/>
        <v>1</v>
      </c>
      <c r="T1516" s="96" t="str">
        <f t="shared" si="279"/>
        <v/>
      </c>
      <c r="U1516" s="96">
        <f t="shared" si="280"/>
        <v>0</v>
      </c>
      <c r="V1516" s="96" t="str">
        <f t="shared" si="281"/>
        <v/>
      </c>
      <c r="W1516" s="97" t="str">
        <f t="shared" si="282"/>
        <v/>
      </c>
      <c r="X1516" s="96">
        <f t="shared" si="283"/>
        <v>0</v>
      </c>
      <c r="Y1516" s="96" t="str">
        <f t="shared" si="288"/>
        <v/>
      </c>
      <c r="Z1516" s="96" t="str">
        <f t="shared" si="286"/>
        <v>年0月</v>
      </c>
      <c r="AA1516" s="96"/>
      <c r="AB1516" s="96">
        <f t="shared" si="287"/>
        <v>0</v>
      </c>
      <c r="AC1516" s="96"/>
      <c r="AD1516" s="96"/>
    </row>
    <row r="1517" spans="1:30" ht="18.75" customHeight="1">
      <c r="A1517" s="62"/>
      <c r="B1517" s="23" t="str">
        <f>IFERROR(VLOOKUP($A1517,②利用者名簿!$A:$D,2,0),"")</f>
        <v/>
      </c>
      <c r="C1517" s="108" t="str">
        <f>IF(D1517=0,"",IF(D1517&gt;3,①基本情報!$B$5,①基本情報!$B$5+1))</f>
        <v/>
      </c>
      <c r="D1517" s="65"/>
      <c r="E1517" s="65"/>
      <c r="F1517" s="35" t="str">
        <f t="shared" si="289"/>
        <v>//</v>
      </c>
      <c r="G1517" s="62"/>
      <c r="H1517" s="62"/>
      <c r="I1517" s="23" t="str">
        <f t="shared" si="284"/>
        <v/>
      </c>
      <c r="J1517" s="62"/>
      <c r="K1517" s="64"/>
      <c r="L1517" s="64"/>
      <c r="M1517" s="62"/>
      <c r="N1517" s="23" t="str">
        <f>IFERROR(VLOOKUP($A1517,②利用者名簿!$A:$D,3,0),"")</f>
        <v/>
      </c>
      <c r="O1517" s="39" t="str">
        <f>IFERROR(2*①基本情報!$B$12*③入力シート!I1517,"")</f>
        <v/>
      </c>
      <c r="P1517" s="39" t="str">
        <f>IFERROR(N1517*③入力シート!I1517,"")</f>
        <v/>
      </c>
      <c r="Q1517" s="23" t="str">
        <f>IFERROR(VLOOKUP($A1517,②利用者名簿!$A:$D,4,0),"")</f>
        <v/>
      </c>
      <c r="S1517" s="96">
        <f t="shared" si="285"/>
        <v>1</v>
      </c>
      <c r="T1517" s="96" t="str">
        <f t="shared" si="279"/>
        <v/>
      </c>
      <c r="U1517" s="96">
        <f t="shared" si="280"/>
        <v>0</v>
      </c>
      <c r="V1517" s="96" t="str">
        <f t="shared" si="281"/>
        <v/>
      </c>
      <c r="W1517" s="97" t="str">
        <f t="shared" si="282"/>
        <v/>
      </c>
      <c r="X1517" s="96">
        <f t="shared" si="283"/>
        <v>0</v>
      </c>
      <c r="Y1517" s="96" t="str">
        <f t="shared" si="288"/>
        <v/>
      </c>
      <c r="Z1517" s="96" t="str">
        <f t="shared" si="286"/>
        <v>年0月</v>
      </c>
      <c r="AA1517" s="96"/>
      <c r="AB1517" s="96">
        <f t="shared" si="287"/>
        <v>0</v>
      </c>
      <c r="AC1517" s="96"/>
      <c r="AD1517" s="96"/>
    </row>
    <row r="1518" spans="1:30" ht="18.75" customHeight="1">
      <c r="A1518" s="62"/>
      <c r="B1518" s="23" t="str">
        <f>IFERROR(VLOOKUP($A1518,②利用者名簿!$A:$D,2,0),"")</f>
        <v/>
      </c>
      <c r="C1518" s="108" t="str">
        <f>IF(D1518=0,"",IF(D1518&gt;3,①基本情報!$B$5,①基本情報!$B$5+1))</f>
        <v/>
      </c>
      <c r="D1518" s="65"/>
      <c r="E1518" s="65"/>
      <c r="F1518" s="35" t="str">
        <f t="shared" si="289"/>
        <v>//</v>
      </c>
      <c r="G1518" s="62"/>
      <c r="H1518" s="62"/>
      <c r="I1518" s="23" t="str">
        <f t="shared" si="284"/>
        <v/>
      </c>
      <c r="J1518" s="62"/>
      <c r="K1518" s="64"/>
      <c r="L1518" s="64"/>
      <c r="M1518" s="62"/>
      <c r="N1518" s="23" t="str">
        <f>IFERROR(VLOOKUP($A1518,②利用者名簿!$A:$D,3,0),"")</f>
        <v/>
      </c>
      <c r="O1518" s="39" t="str">
        <f>IFERROR(2*①基本情報!$B$12*③入力シート!I1518,"")</f>
        <v/>
      </c>
      <c r="P1518" s="39" t="str">
        <f>IFERROR(N1518*③入力シート!I1518,"")</f>
        <v/>
      </c>
      <c r="Q1518" s="23" t="str">
        <f>IFERROR(VLOOKUP($A1518,②利用者名簿!$A:$D,4,0),"")</f>
        <v/>
      </c>
      <c r="S1518" s="96">
        <f t="shared" si="285"/>
        <v>1</v>
      </c>
      <c r="T1518" s="96" t="str">
        <f t="shared" si="279"/>
        <v/>
      </c>
      <c r="U1518" s="96">
        <f t="shared" si="280"/>
        <v>0</v>
      </c>
      <c r="V1518" s="96" t="str">
        <f t="shared" si="281"/>
        <v/>
      </c>
      <c r="W1518" s="97" t="str">
        <f t="shared" si="282"/>
        <v/>
      </c>
      <c r="X1518" s="96">
        <f t="shared" si="283"/>
        <v>0</v>
      </c>
      <c r="Y1518" s="96" t="str">
        <f t="shared" si="288"/>
        <v/>
      </c>
      <c r="Z1518" s="96" t="str">
        <f t="shared" si="286"/>
        <v>年0月</v>
      </c>
      <c r="AA1518" s="96"/>
      <c r="AB1518" s="96">
        <f t="shared" si="287"/>
        <v>0</v>
      </c>
      <c r="AC1518" s="96"/>
      <c r="AD1518" s="96"/>
    </row>
    <row r="1519" spans="1:30" ht="18.75" customHeight="1">
      <c r="A1519" s="62"/>
      <c r="B1519" s="23" t="str">
        <f>IFERROR(VLOOKUP($A1519,②利用者名簿!$A:$D,2,0),"")</f>
        <v/>
      </c>
      <c r="C1519" s="108" t="str">
        <f>IF(D1519=0,"",IF(D1519&gt;3,①基本情報!$B$5,①基本情報!$B$5+1))</f>
        <v/>
      </c>
      <c r="D1519" s="65"/>
      <c r="E1519" s="65"/>
      <c r="F1519" s="35" t="str">
        <f t="shared" si="289"/>
        <v>//</v>
      </c>
      <c r="G1519" s="62"/>
      <c r="H1519" s="62"/>
      <c r="I1519" s="23" t="str">
        <f t="shared" si="284"/>
        <v/>
      </c>
      <c r="J1519" s="62"/>
      <c r="K1519" s="64"/>
      <c r="L1519" s="64"/>
      <c r="M1519" s="62"/>
      <c r="N1519" s="23" t="str">
        <f>IFERROR(VLOOKUP($A1519,②利用者名簿!$A:$D,3,0),"")</f>
        <v/>
      </c>
      <c r="O1519" s="39" t="str">
        <f>IFERROR(2*①基本情報!$B$12*③入力シート!I1519,"")</f>
        <v/>
      </c>
      <c r="P1519" s="39" t="str">
        <f>IFERROR(N1519*③入力シート!I1519,"")</f>
        <v/>
      </c>
      <c r="Q1519" s="23" t="str">
        <f>IFERROR(VLOOKUP($A1519,②利用者名簿!$A:$D,4,0),"")</f>
        <v/>
      </c>
      <c r="S1519" s="96">
        <f t="shared" si="285"/>
        <v>1</v>
      </c>
      <c r="T1519" s="96" t="str">
        <f t="shared" si="279"/>
        <v/>
      </c>
      <c r="U1519" s="96">
        <f t="shared" si="280"/>
        <v>0</v>
      </c>
      <c r="V1519" s="96" t="str">
        <f t="shared" si="281"/>
        <v/>
      </c>
      <c r="W1519" s="97" t="str">
        <f t="shared" si="282"/>
        <v/>
      </c>
      <c r="X1519" s="96">
        <f t="shared" si="283"/>
        <v>0</v>
      </c>
      <c r="Y1519" s="96" t="str">
        <f t="shared" si="288"/>
        <v/>
      </c>
      <c r="Z1519" s="96" t="str">
        <f t="shared" si="286"/>
        <v>年0月</v>
      </c>
      <c r="AA1519" s="96"/>
      <c r="AB1519" s="96">
        <f t="shared" si="287"/>
        <v>0</v>
      </c>
      <c r="AC1519" s="96"/>
      <c r="AD1519" s="96"/>
    </row>
    <row r="1520" spans="1:30" ht="18.75" customHeight="1">
      <c r="A1520" s="62"/>
      <c r="B1520" s="23" t="str">
        <f>IFERROR(VLOOKUP($A1520,②利用者名簿!$A:$D,2,0),"")</f>
        <v/>
      </c>
      <c r="C1520" s="108" t="str">
        <f>IF(D1520=0,"",IF(D1520&gt;3,①基本情報!$B$5,①基本情報!$B$5+1))</f>
        <v/>
      </c>
      <c r="D1520" s="65"/>
      <c r="E1520" s="65"/>
      <c r="F1520" s="35" t="str">
        <f t="shared" si="289"/>
        <v>//</v>
      </c>
      <c r="G1520" s="62"/>
      <c r="H1520" s="62"/>
      <c r="I1520" s="23" t="str">
        <f t="shared" si="284"/>
        <v/>
      </c>
      <c r="J1520" s="62"/>
      <c r="K1520" s="64"/>
      <c r="L1520" s="64"/>
      <c r="M1520" s="62"/>
      <c r="N1520" s="23" t="str">
        <f>IFERROR(VLOOKUP($A1520,②利用者名簿!$A:$D,3,0),"")</f>
        <v/>
      </c>
      <c r="O1520" s="39" t="str">
        <f>IFERROR(2*①基本情報!$B$12*③入力シート!I1520,"")</f>
        <v/>
      </c>
      <c r="P1520" s="39" t="str">
        <f>IFERROR(N1520*③入力シート!I1520,"")</f>
        <v/>
      </c>
      <c r="Q1520" s="23" t="str">
        <f>IFERROR(VLOOKUP($A1520,②利用者名簿!$A:$D,4,0),"")</f>
        <v/>
      </c>
      <c r="S1520" s="96">
        <f t="shared" si="285"/>
        <v>1</v>
      </c>
      <c r="T1520" s="96" t="str">
        <f t="shared" si="279"/>
        <v/>
      </c>
      <c r="U1520" s="96">
        <f t="shared" si="280"/>
        <v>0</v>
      </c>
      <c r="V1520" s="96" t="str">
        <f t="shared" si="281"/>
        <v/>
      </c>
      <c r="W1520" s="97" t="str">
        <f t="shared" si="282"/>
        <v/>
      </c>
      <c r="X1520" s="96">
        <f t="shared" si="283"/>
        <v>0</v>
      </c>
      <c r="Y1520" s="96" t="str">
        <f t="shared" si="288"/>
        <v/>
      </c>
      <c r="Z1520" s="96" t="str">
        <f t="shared" si="286"/>
        <v>年0月</v>
      </c>
      <c r="AA1520" s="96"/>
      <c r="AB1520" s="96">
        <f t="shared" si="287"/>
        <v>0</v>
      </c>
      <c r="AC1520" s="96"/>
      <c r="AD1520" s="96"/>
    </row>
    <row r="1521" spans="1:30" ht="18.75" customHeight="1">
      <c r="A1521" s="62"/>
      <c r="B1521" s="23" t="str">
        <f>IFERROR(VLOOKUP($A1521,②利用者名簿!$A:$D,2,0),"")</f>
        <v/>
      </c>
      <c r="C1521" s="108" t="str">
        <f>IF(D1521=0,"",IF(D1521&gt;3,①基本情報!$B$5,①基本情報!$B$5+1))</f>
        <v/>
      </c>
      <c r="D1521" s="65"/>
      <c r="E1521" s="65"/>
      <c r="F1521" s="35" t="str">
        <f t="shared" si="289"/>
        <v>//</v>
      </c>
      <c r="G1521" s="62"/>
      <c r="H1521" s="62"/>
      <c r="I1521" s="23" t="str">
        <f t="shared" si="284"/>
        <v/>
      </c>
      <c r="J1521" s="62"/>
      <c r="K1521" s="64"/>
      <c r="L1521" s="64"/>
      <c r="M1521" s="62"/>
      <c r="N1521" s="23" t="str">
        <f>IFERROR(VLOOKUP($A1521,②利用者名簿!$A:$D,3,0),"")</f>
        <v/>
      </c>
      <c r="O1521" s="39" t="str">
        <f>IFERROR(2*①基本情報!$B$12*③入力シート!I1521,"")</f>
        <v/>
      </c>
      <c r="P1521" s="39" t="str">
        <f>IFERROR(N1521*③入力シート!I1521,"")</f>
        <v/>
      </c>
      <c r="Q1521" s="23" t="str">
        <f>IFERROR(VLOOKUP($A1521,②利用者名簿!$A:$D,4,0),"")</f>
        <v/>
      </c>
      <c r="S1521" s="96">
        <f t="shared" si="285"/>
        <v>1</v>
      </c>
      <c r="T1521" s="96" t="str">
        <f t="shared" si="279"/>
        <v/>
      </c>
      <c r="U1521" s="96">
        <f t="shared" si="280"/>
        <v>0</v>
      </c>
      <c r="V1521" s="96" t="str">
        <f t="shared" si="281"/>
        <v/>
      </c>
      <c r="W1521" s="97" t="str">
        <f t="shared" si="282"/>
        <v/>
      </c>
      <c r="X1521" s="96">
        <f t="shared" si="283"/>
        <v>0</v>
      </c>
      <c r="Y1521" s="96" t="str">
        <f t="shared" si="288"/>
        <v/>
      </c>
      <c r="Z1521" s="96" t="str">
        <f t="shared" si="286"/>
        <v>年0月</v>
      </c>
      <c r="AA1521" s="96"/>
      <c r="AB1521" s="96">
        <f t="shared" si="287"/>
        <v>0</v>
      </c>
      <c r="AC1521" s="96"/>
      <c r="AD1521" s="96"/>
    </row>
    <row r="1522" spans="1:30" ht="18.75" customHeight="1">
      <c r="A1522" s="62"/>
      <c r="B1522" s="23" t="str">
        <f>IFERROR(VLOOKUP($A1522,②利用者名簿!$A:$D,2,0),"")</f>
        <v/>
      </c>
      <c r="C1522" s="108" t="str">
        <f>IF(D1522=0,"",IF(D1522&gt;3,①基本情報!$B$5,①基本情報!$B$5+1))</f>
        <v/>
      </c>
      <c r="D1522" s="65"/>
      <c r="E1522" s="65"/>
      <c r="F1522" s="35" t="str">
        <f t="shared" si="289"/>
        <v>//</v>
      </c>
      <c r="G1522" s="62"/>
      <c r="H1522" s="62"/>
      <c r="I1522" s="23" t="str">
        <f t="shared" si="284"/>
        <v/>
      </c>
      <c r="J1522" s="62"/>
      <c r="K1522" s="64"/>
      <c r="L1522" s="64"/>
      <c r="M1522" s="62"/>
      <c r="N1522" s="23" t="str">
        <f>IFERROR(VLOOKUP($A1522,②利用者名簿!$A:$D,3,0),"")</f>
        <v/>
      </c>
      <c r="O1522" s="39" t="str">
        <f>IFERROR(2*①基本情報!$B$12*③入力シート!I1522,"")</f>
        <v/>
      </c>
      <c r="P1522" s="39" t="str">
        <f>IFERROR(N1522*③入力シート!I1522,"")</f>
        <v/>
      </c>
      <c r="Q1522" s="23" t="str">
        <f>IFERROR(VLOOKUP($A1522,②利用者名簿!$A:$D,4,0),"")</f>
        <v/>
      </c>
      <c r="S1522" s="96">
        <f t="shared" si="285"/>
        <v>1</v>
      </c>
      <c r="T1522" s="96" t="str">
        <f t="shared" si="279"/>
        <v/>
      </c>
      <c r="U1522" s="96">
        <f t="shared" si="280"/>
        <v>0</v>
      </c>
      <c r="V1522" s="96" t="str">
        <f t="shared" si="281"/>
        <v/>
      </c>
      <c r="W1522" s="97" t="str">
        <f t="shared" si="282"/>
        <v/>
      </c>
      <c r="X1522" s="96">
        <f t="shared" si="283"/>
        <v>0</v>
      </c>
      <c r="Y1522" s="96" t="str">
        <f t="shared" si="288"/>
        <v/>
      </c>
      <c r="Z1522" s="96" t="str">
        <f t="shared" si="286"/>
        <v>年0月</v>
      </c>
      <c r="AA1522" s="96"/>
      <c r="AB1522" s="96">
        <f t="shared" si="287"/>
        <v>0</v>
      </c>
      <c r="AC1522" s="96"/>
      <c r="AD1522" s="96"/>
    </row>
    <row r="1523" spans="1:30" ht="18.75" customHeight="1">
      <c r="A1523" s="62"/>
      <c r="B1523" s="23" t="str">
        <f>IFERROR(VLOOKUP($A1523,②利用者名簿!$A:$D,2,0),"")</f>
        <v/>
      </c>
      <c r="C1523" s="108" t="str">
        <f>IF(D1523=0,"",IF(D1523&gt;3,①基本情報!$B$5,①基本情報!$B$5+1))</f>
        <v/>
      </c>
      <c r="D1523" s="65"/>
      <c r="E1523" s="65"/>
      <c r="F1523" s="35" t="str">
        <f t="shared" si="289"/>
        <v>//</v>
      </c>
      <c r="G1523" s="62"/>
      <c r="H1523" s="62"/>
      <c r="I1523" s="23" t="str">
        <f t="shared" si="284"/>
        <v/>
      </c>
      <c r="J1523" s="62"/>
      <c r="K1523" s="64"/>
      <c r="L1523" s="64"/>
      <c r="M1523" s="62"/>
      <c r="N1523" s="23" t="str">
        <f>IFERROR(VLOOKUP($A1523,②利用者名簿!$A:$D,3,0),"")</f>
        <v/>
      </c>
      <c r="O1523" s="39" t="str">
        <f>IFERROR(2*①基本情報!$B$12*③入力シート!I1523,"")</f>
        <v/>
      </c>
      <c r="P1523" s="39" t="str">
        <f>IFERROR(N1523*③入力シート!I1523,"")</f>
        <v/>
      </c>
      <c r="Q1523" s="23" t="str">
        <f>IFERROR(VLOOKUP($A1523,②利用者名簿!$A:$D,4,0),"")</f>
        <v/>
      </c>
      <c r="S1523" s="96">
        <f t="shared" si="285"/>
        <v>1</v>
      </c>
      <c r="T1523" s="96" t="str">
        <f t="shared" si="279"/>
        <v/>
      </c>
      <c r="U1523" s="96">
        <f t="shared" si="280"/>
        <v>0</v>
      </c>
      <c r="V1523" s="96" t="str">
        <f t="shared" si="281"/>
        <v/>
      </c>
      <c r="W1523" s="97" t="str">
        <f t="shared" si="282"/>
        <v/>
      </c>
      <c r="X1523" s="96">
        <f t="shared" si="283"/>
        <v>0</v>
      </c>
      <c r="Y1523" s="96" t="str">
        <f t="shared" si="288"/>
        <v/>
      </c>
      <c r="Z1523" s="96" t="str">
        <f t="shared" si="286"/>
        <v>年0月</v>
      </c>
      <c r="AA1523" s="96"/>
      <c r="AB1523" s="96">
        <f t="shared" si="287"/>
        <v>0</v>
      </c>
      <c r="AC1523" s="96"/>
      <c r="AD1523" s="96"/>
    </row>
    <row r="1524" spans="1:30" ht="18.75" customHeight="1">
      <c r="A1524" s="62"/>
      <c r="B1524" s="23" t="str">
        <f>IFERROR(VLOOKUP($A1524,②利用者名簿!$A:$D,2,0),"")</f>
        <v/>
      </c>
      <c r="C1524" s="108" t="str">
        <f>IF(D1524=0,"",IF(D1524&gt;3,①基本情報!$B$5,①基本情報!$B$5+1))</f>
        <v/>
      </c>
      <c r="D1524" s="65"/>
      <c r="E1524" s="65"/>
      <c r="F1524" s="35" t="str">
        <f t="shared" si="289"/>
        <v>//</v>
      </c>
      <c r="G1524" s="62"/>
      <c r="H1524" s="62"/>
      <c r="I1524" s="23" t="str">
        <f t="shared" si="284"/>
        <v/>
      </c>
      <c r="J1524" s="62"/>
      <c r="K1524" s="64"/>
      <c r="L1524" s="64"/>
      <c r="M1524" s="62"/>
      <c r="N1524" s="23" t="str">
        <f>IFERROR(VLOOKUP($A1524,②利用者名簿!$A:$D,3,0),"")</f>
        <v/>
      </c>
      <c r="O1524" s="39" t="str">
        <f>IFERROR(2*①基本情報!$B$12*③入力シート!I1524,"")</f>
        <v/>
      </c>
      <c r="P1524" s="39" t="str">
        <f>IFERROR(N1524*③入力シート!I1524,"")</f>
        <v/>
      </c>
      <c r="Q1524" s="23" t="str">
        <f>IFERROR(VLOOKUP($A1524,②利用者名簿!$A:$D,4,0),"")</f>
        <v/>
      </c>
      <c r="S1524" s="96">
        <f t="shared" si="285"/>
        <v>1</v>
      </c>
      <c r="T1524" s="96" t="str">
        <f t="shared" si="279"/>
        <v/>
      </c>
      <c r="U1524" s="96">
        <f t="shared" si="280"/>
        <v>0</v>
      </c>
      <c r="V1524" s="96" t="str">
        <f t="shared" si="281"/>
        <v/>
      </c>
      <c r="W1524" s="97" t="str">
        <f t="shared" si="282"/>
        <v/>
      </c>
      <c r="X1524" s="96">
        <f t="shared" si="283"/>
        <v>0</v>
      </c>
      <c r="Y1524" s="96" t="str">
        <f t="shared" si="288"/>
        <v/>
      </c>
      <c r="Z1524" s="96" t="str">
        <f t="shared" si="286"/>
        <v>年0月</v>
      </c>
      <c r="AA1524" s="96"/>
      <c r="AB1524" s="96">
        <f t="shared" si="287"/>
        <v>0</v>
      </c>
      <c r="AC1524" s="96"/>
      <c r="AD1524" s="96"/>
    </row>
    <row r="1525" spans="1:30" ht="18.75" customHeight="1">
      <c r="A1525" s="62"/>
      <c r="B1525" s="23" t="str">
        <f>IFERROR(VLOOKUP($A1525,②利用者名簿!$A:$D,2,0),"")</f>
        <v/>
      </c>
      <c r="C1525" s="108" t="str">
        <f>IF(D1525=0,"",IF(D1525&gt;3,①基本情報!$B$5,①基本情報!$B$5+1))</f>
        <v/>
      </c>
      <c r="D1525" s="65"/>
      <c r="E1525" s="65"/>
      <c r="F1525" s="35" t="str">
        <f t="shared" si="289"/>
        <v>//</v>
      </c>
      <c r="G1525" s="62"/>
      <c r="H1525" s="62"/>
      <c r="I1525" s="23" t="str">
        <f t="shared" si="284"/>
        <v/>
      </c>
      <c r="J1525" s="62"/>
      <c r="K1525" s="64"/>
      <c r="L1525" s="64"/>
      <c r="M1525" s="62"/>
      <c r="N1525" s="23" t="str">
        <f>IFERROR(VLOOKUP($A1525,②利用者名簿!$A:$D,3,0),"")</f>
        <v/>
      </c>
      <c r="O1525" s="39" t="str">
        <f>IFERROR(2*①基本情報!$B$12*③入力シート!I1525,"")</f>
        <v/>
      </c>
      <c r="P1525" s="39" t="str">
        <f>IFERROR(N1525*③入力シート!I1525,"")</f>
        <v/>
      </c>
      <c r="Q1525" s="23" t="str">
        <f>IFERROR(VLOOKUP($A1525,②利用者名簿!$A:$D,4,0),"")</f>
        <v/>
      </c>
      <c r="S1525" s="96">
        <f t="shared" si="285"/>
        <v>1</v>
      </c>
      <c r="T1525" s="96" t="str">
        <f t="shared" si="279"/>
        <v/>
      </c>
      <c r="U1525" s="96">
        <f t="shared" si="280"/>
        <v>0</v>
      </c>
      <c r="V1525" s="96" t="str">
        <f t="shared" si="281"/>
        <v/>
      </c>
      <c r="W1525" s="97" t="str">
        <f t="shared" si="282"/>
        <v/>
      </c>
      <c r="X1525" s="96">
        <f t="shared" si="283"/>
        <v>0</v>
      </c>
      <c r="Y1525" s="96" t="str">
        <f t="shared" si="288"/>
        <v/>
      </c>
      <c r="Z1525" s="96" t="str">
        <f t="shared" si="286"/>
        <v>年0月</v>
      </c>
      <c r="AA1525" s="96"/>
      <c r="AB1525" s="96">
        <f t="shared" si="287"/>
        <v>0</v>
      </c>
      <c r="AC1525" s="96"/>
      <c r="AD1525" s="96"/>
    </row>
    <row r="1526" spans="1:30" ht="18.75" customHeight="1">
      <c r="A1526" s="62"/>
      <c r="B1526" s="23" t="str">
        <f>IFERROR(VLOOKUP($A1526,②利用者名簿!$A:$D,2,0),"")</f>
        <v/>
      </c>
      <c r="C1526" s="108" t="str">
        <f>IF(D1526=0,"",IF(D1526&gt;3,①基本情報!$B$5,①基本情報!$B$5+1))</f>
        <v/>
      </c>
      <c r="D1526" s="65"/>
      <c r="E1526" s="65"/>
      <c r="F1526" s="35" t="str">
        <f t="shared" si="289"/>
        <v>//</v>
      </c>
      <c r="G1526" s="62"/>
      <c r="H1526" s="62"/>
      <c r="I1526" s="23" t="str">
        <f t="shared" si="284"/>
        <v/>
      </c>
      <c r="J1526" s="62"/>
      <c r="K1526" s="64"/>
      <c r="L1526" s="64"/>
      <c r="M1526" s="62"/>
      <c r="N1526" s="23" t="str">
        <f>IFERROR(VLOOKUP($A1526,②利用者名簿!$A:$D,3,0),"")</f>
        <v/>
      </c>
      <c r="O1526" s="39" t="str">
        <f>IFERROR(2*①基本情報!$B$12*③入力シート!I1526,"")</f>
        <v/>
      </c>
      <c r="P1526" s="39" t="str">
        <f>IFERROR(N1526*③入力シート!I1526,"")</f>
        <v/>
      </c>
      <c r="Q1526" s="23" t="str">
        <f>IFERROR(VLOOKUP($A1526,②利用者名簿!$A:$D,4,0),"")</f>
        <v/>
      </c>
      <c r="S1526" s="96">
        <f t="shared" si="285"/>
        <v>1</v>
      </c>
      <c r="T1526" s="96" t="str">
        <f t="shared" si="279"/>
        <v/>
      </c>
      <c r="U1526" s="96">
        <f t="shared" si="280"/>
        <v>0</v>
      </c>
      <c r="V1526" s="96" t="str">
        <f t="shared" si="281"/>
        <v/>
      </c>
      <c r="W1526" s="97" t="str">
        <f t="shared" si="282"/>
        <v/>
      </c>
      <c r="X1526" s="96">
        <f t="shared" si="283"/>
        <v>0</v>
      </c>
      <c r="Y1526" s="96" t="str">
        <f t="shared" si="288"/>
        <v/>
      </c>
      <c r="Z1526" s="96" t="str">
        <f t="shared" si="286"/>
        <v>年0月</v>
      </c>
      <c r="AA1526" s="96"/>
      <c r="AB1526" s="96">
        <f t="shared" si="287"/>
        <v>0</v>
      </c>
      <c r="AC1526" s="96"/>
      <c r="AD1526" s="96"/>
    </row>
    <row r="1527" spans="1:30" ht="18.75" customHeight="1">
      <c r="A1527" s="62"/>
      <c r="B1527" s="23" t="str">
        <f>IFERROR(VLOOKUP($A1527,②利用者名簿!$A:$D,2,0),"")</f>
        <v/>
      </c>
      <c r="C1527" s="108" t="str">
        <f>IF(D1527=0,"",IF(D1527&gt;3,①基本情報!$B$5,①基本情報!$B$5+1))</f>
        <v/>
      </c>
      <c r="D1527" s="65"/>
      <c r="E1527" s="65"/>
      <c r="F1527" s="35" t="str">
        <f t="shared" si="289"/>
        <v>//</v>
      </c>
      <c r="G1527" s="62"/>
      <c r="H1527" s="62"/>
      <c r="I1527" s="23" t="str">
        <f t="shared" si="284"/>
        <v/>
      </c>
      <c r="J1527" s="62"/>
      <c r="K1527" s="64"/>
      <c r="L1527" s="64"/>
      <c r="M1527" s="62"/>
      <c r="N1527" s="23" t="str">
        <f>IFERROR(VLOOKUP($A1527,②利用者名簿!$A:$D,3,0),"")</f>
        <v/>
      </c>
      <c r="O1527" s="39" t="str">
        <f>IFERROR(2*①基本情報!$B$12*③入力シート!I1527,"")</f>
        <v/>
      </c>
      <c r="P1527" s="39" t="str">
        <f>IFERROR(N1527*③入力シート!I1527,"")</f>
        <v/>
      </c>
      <c r="Q1527" s="23" t="str">
        <f>IFERROR(VLOOKUP($A1527,②利用者名簿!$A:$D,4,0),"")</f>
        <v/>
      </c>
      <c r="S1527" s="96">
        <f t="shared" si="285"/>
        <v>1</v>
      </c>
      <c r="T1527" s="96" t="str">
        <f t="shared" si="279"/>
        <v/>
      </c>
      <c r="U1527" s="96">
        <f t="shared" si="280"/>
        <v>0</v>
      </c>
      <c r="V1527" s="96" t="str">
        <f t="shared" si="281"/>
        <v/>
      </c>
      <c r="W1527" s="97" t="str">
        <f t="shared" si="282"/>
        <v/>
      </c>
      <c r="X1527" s="96">
        <f t="shared" si="283"/>
        <v>0</v>
      </c>
      <c r="Y1527" s="96" t="str">
        <f t="shared" si="288"/>
        <v/>
      </c>
      <c r="Z1527" s="96" t="str">
        <f t="shared" si="286"/>
        <v>年0月</v>
      </c>
      <c r="AA1527" s="96"/>
      <c r="AB1527" s="96">
        <f t="shared" si="287"/>
        <v>0</v>
      </c>
      <c r="AC1527" s="96"/>
      <c r="AD1527" s="96"/>
    </row>
    <row r="1528" spans="1:30" ht="18.75" customHeight="1">
      <c r="A1528" s="62"/>
      <c r="B1528" s="23" t="str">
        <f>IFERROR(VLOOKUP($A1528,②利用者名簿!$A:$D,2,0),"")</f>
        <v/>
      </c>
      <c r="C1528" s="108" t="str">
        <f>IF(D1528=0,"",IF(D1528&gt;3,①基本情報!$B$5,①基本情報!$B$5+1))</f>
        <v/>
      </c>
      <c r="D1528" s="65"/>
      <c r="E1528" s="65"/>
      <c r="F1528" s="35" t="str">
        <f t="shared" si="289"/>
        <v>//</v>
      </c>
      <c r="G1528" s="62"/>
      <c r="H1528" s="62"/>
      <c r="I1528" s="23" t="str">
        <f t="shared" si="284"/>
        <v/>
      </c>
      <c r="J1528" s="62"/>
      <c r="K1528" s="64"/>
      <c r="L1528" s="64"/>
      <c r="M1528" s="62"/>
      <c r="N1528" s="23" t="str">
        <f>IFERROR(VLOOKUP($A1528,②利用者名簿!$A:$D,3,0),"")</f>
        <v/>
      </c>
      <c r="O1528" s="39" t="str">
        <f>IFERROR(2*①基本情報!$B$12*③入力シート!I1528,"")</f>
        <v/>
      </c>
      <c r="P1528" s="39" t="str">
        <f>IFERROR(N1528*③入力シート!I1528,"")</f>
        <v/>
      </c>
      <c r="Q1528" s="23" t="str">
        <f>IFERROR(VLOOKUP($A1528,②利用者名簿!$A:$D,4,0),"")</f>
        <v/>
      </c>
      <c r="S1528" s="96">
        <f t="shared" si="285"/>
        <v>1</v>
      </c>
      <c r="T1528" s="96" t="str">
        <f t="shared" si="279"/>
        <v/>
      </c>
      <c r="U1528" s="96">
        <f t="shared" si="280"/>
        <v>0</v>
      </c>
      <c r="V1528" s="96" t="str">
        <f t="shared" si="281"/>
        <v/>
      </c>
      <c r="W1528" s="97" t="str">
        <f t="shared" si="282"/>
        <v/>
      </c>
      <c r="X1528" s="96">
        <f t="shared" si="283"/>
        <v>0</v>
      </c>
      <c r="Y1528" s="96" t="str">
        <f t="shared" si="288"/>
        <v/>
      </c>
      <c r="Z1528" s="96" t="str">
        <f t="shared" si="286"/>
        <v>年0月</v>
      </c>
      <c r="AA1528" s="96"/>
      <c r="AB1528" s="96">
        <f t="shared" si="287"/>
        <v>0</v>
      </c>
      <c r="AC1528" s="96"/>
      <c r="AD1528" s="96"/>
    </row>
    <row r="1529" spans="1:30" ht="18.75" customHeight="1">
      <c r="A1529" s="62"/>
      <c r="B1529" s="23" t="str">
        <f>IFERROR(VLOOKUP($A1529,②利用者名簿!$A:$D,2,0),"")</f>
        <v/>
      </c>
      <c r="C1529" s="108" t="str">
        <f>IF(D1529=0,"",IF(D1529&gt;3,①基本情報!$B$5,①基本情報!$B$5+1))</f>
        <v/>
      </c>
      <c r="D1529" s="65"/>
      <c r="E1529" s="65"/>
      <c r="F1529" s="35" t="str">
        <f t="shared" si="289"/>
        <v>//</v>
      </c>
      <c r="G1529" s="62"/>
      <c r="H1529" s="62"/>
      <c r="I1529" s="23" t="str">
        <f t="shared" si="284"/>
        <v/>
      </c>
      <c r="J1529" s="62"/>
      <c r="K1529" s="64"/>
      <c r="L1529" s="64"/>
      <c r="M1529" s="62"/>
      <c r="N1529" s="23" t="str">
        <f>IFERROR(VLOOKUP($A1529,②利用者名簿!$A:$D,3,0),"")</f>
        <v/>
      </c>
      <c r="O1529" s="39" t="str">
        <f>IFERROR(2*①基本情報!$B$12*③入力シート!I1529,"")</f>
        <v/>
      </c>
      <c r="P1529" s="39" t="str">
        <f>IFERROR(N1529*③入力シート!I1529,"")</f>
        <v/>
      </c>
      <c r="Q1529" s="23" t="str">
        <f>IFERROR(VLOOKUP($A1529,②利用者名簿!$A:$D,4,0),"")</f>
        <v/>
      </c>
      <c r="S1529" s="96">
        <f t="shared" si="285"/>
        <v>1</v>
      </c>
      <c r="T1529" s="96" t="str">
        <f t="shared" si="279"/>
        <v/>
      </c>
      <c r="U1529" s="96">
        <f t="shared" si="280"/>
        <v>0</v>
      </c>
      <c r="V1529" s="96" t="str">
        <f t="shared" si="281"/>
        <v/>
      </c>
      <c r="W1529" s="97" t="str">
        <f t="shared" si="282"/>
        <v/>
      </c>
      <c r="X1529" s="96">
        <f t="shared" si="283"/>
        <v>0</v>
      </c>
      <c r="Y1529" s="96" t="str">
        <f t="shared" si="288"/>
        <v/>
      </c>
      <c r="Z1529" s="96" t="str">
        <f t="shared" si="286"/>
        <v>年0月</v>
      </c>
      <c r="AA1529" s="96"/>
      <c r="AB1529" s="96">
        <f t="shared" si="287"/>
        <v>0</v>
      </c>
      <c r="AC1529" s="96"/>
      <c r="AD1529" s="96"/>
    </row>
    <row r="1530" spans="1:30" ht="18.75" customHeight="1">
      <c r="A1530" s="62"/>
      <c r="B1530" s="23" t="str">
        <f>IFERROR(VLOOKUP($A1530,②利用者名簿!$A:$D,2,0),"")</f>
        <v/>
      </c>
      <c r="C1530" s="108" t="str">
        <f>IF(D1530=0,"",IF(D1530&gt;3,①基本情報!$B$5,①基本情報!$B$5+1))</f>
        <v/>
      </c>
      <c r="D1530" s="65"/>
      <c r="E1530" s="65"/>
      <c r="F1530" s="35" t="str">
        <f t="shared" si="289"/>
        <v>//</v>
      </c>
      <c r="G1530" s="62"/>
      <c r="H1530" s="62"/>
      <c r="I1530" s="23" t="str">
        <f t="shared" si="284"/>
        <v/>
      </c>
      <c r="J1530" s="62"/>
      <c r="K1530" s="64"/>
      <c r="L1530" s="64"/>
      <c r="M1530" s="62"/>
      <c r="N1530" s="23" t="str">
        <f>IFERROR(VLOOKUP($A1530,②利用者名簿!$A:$D,3,0),"")</f>
        <v/>
      </c>
      <c r="O1530" s="39" t="str">
        <f>IFERROR(2*①基本情報!$B$12*③入力シート!I1530,"")</f>
        <v/>
      </c>
      <c r="P1530" s="39" t="str">
        <f>IFERROR(N1530*③入力シート!I1530,"")</f>
        <v/>
      </c>
      <c r="Q1530" s="23" t="str">
        <f>IFERROR(VLOOKUP($A1530,②利用者名簿!$A:$D,4,0),"")</f>
        <v/>
      </c>
      <c r="S1530" s="96">
        <f t="shared" si="285"/>
        <v>1</v>
      </c>
      <c r="T1530" s="96" t="str">
        <f t="shared" si="279"/>
        <v/>
      </c>
      <c r="U1530" s="96">
        <f t="shared" si="280"/>
        <v>0</v>
      </c>
      <c r="V1530" s="96" t="str">
        <f t="shared" si="281"/>
        <v/>
      </c>
      <c r="W1530" s="97" t="str">
        <f t="shared" si="282"/>
        <v/>
      </c>
      <c r="X1530" s="96">
        <f t="shared" si="283"/>
        <v>0</v>
      </c>
      <c r="Y1530" s="96" t="str">
        <f t="shared" si="288"/>
        <v/>
      </c>
      <c r="Z1530" s="96" t="str">
        <f t="shared" si="286"/>
        <v>年0月</v>
      </c>
      <c r="AA1530" s="96"/>
      <c r="AB1530" s="96">
        <f t="shared" si="287"/>
        <v>0</v>
      </c>
      <c r="AC1530" s="96"/>
      <c r="AD1530" s="96"/>
    </row>
    <row r="1531" spans="1:30" ht="18.75" customHeight="1">
      <c r="A1531" s="62"/>
      <c r="B1531" s="23" t="str">
        <f>IFERROR(VLOOKUP($A1531,②利用者名簿!$A:$D,2,0),"")</f>
        <v/>
      </c>
      <c r="C1531" s="108" t="str">
        <f>IF(D1531=0,"",IF(D1531&gt;3,①基本情報!$B$5,①基本情報!$B$5+1))</f>
        <v/>
      </c>
      <c r="D1531" s="65"/>
      <c r="E1531" s="65"/>
      <c r="F1531" s="35" t="str">
        <f t="shared" si="289"/>
        <v>//</v>
      </c>
      <c r="G1531" s="62"/>
      <c r="H1531" s="62"/>
      <c r="I1531" s="23" t="str">
        <f t="shared" si="284"/>
        <v/>
      </c>
      <c r="J1531" s="62"/>
      <c r="K1531" s="64"/>
      <c r="L1531" s="64"/>
      <c r="M1531" s="62"/>
      <c r="N1531" s="23" t="str">
        <f>IFERROR(VLOOKUP($A1531,②利用者名簿!$A:$D,3,0),"")</f>
        <v/>
      </c>
      <c r="O1531" s="39" t="str">
        <f>IFERROR(2*①基本情報!$B$12*③入力シート!I1531,"")</f>
        <v/>
      </c>
      <c r="P1531" s="39" t="str">
        <f>IFERROR(N1531*③入力シート!I1531,"")</f>
        <v/>
      </c>
      <c r="Q1531" s="23" t="str">
        <f>IFERROR(VLOOKUP($A1531,②利用者名簿!$A:$D,4,0),"")</f>
        <v/>
      </c>
      <c r="S1531" s="96">
        <f t="shared" si="285"/>
        <v>1</v>
      </c>
      <c r="T1531" s="96" t="str">
        <f t="shared" si="279"/>
        <v/>
      </c>
      <c r="U1531" s="96">
        <f t="shared" si="280"/>
        <v>0</v>
      </c>
      <c r="V1531" s="96" t="str">
        <f t="shared" si="281"/>
        <v/>
      </c>
      <c r="W1531" s="97" t="str">
        <f t="shared" si="282"/>
        <v/>
      </c>
      <c r="X1531" s="96">
        <f t="shared" si="283"/>
        <v>0</v>
      </c>
      <c r="Y1531" s="96" t="str">
        <f t="shared" si="288"/>
        <v/>
      </c>
      <c r="Z1531" s="96" t="str">
        <f t="shared" si="286"/>
        <v>年0月</v>
      </c>
      <c r="AA1531" s="96"/>
      <c r="AB1531" s="96">
        <f t="shared" si="287"/>
        <v>0</v>
      </c>
      <c r="AC1531" s="96"/>
      <c r="AD1531" s="96"/>
    </row>
    <row r="1532" spans="1:30" ht="18.75" customHeight="1">
      <c r="A1532" s="62"/>
      <c r="B1532" s="23" t="str">
        <f>IFERROR(VLOOKUP($A1532,②利用者名簿!$A:$D,2,0),"")</f>
        <v/>
      </c>
      <c r="C1532" s="108" t="str">
        <f>IF(D1532=0,"",IF(D1532&gt;3,①基本情報!$B$5,①基本情報!$B$5+1))</f>
        <v/>
      </c>
      <c r="D1532" s="65"/>
      <c r="E1532" s="65"/>
      <c r="F1532" s="35" t="str">
        <f t="shared" si="289"/>
        <v>//</v>
      </c>
      <c r="G1532" s="62"/>
      <c r="H1532" s="62"/>
      <c r="I1532" s="23" t="str">
        <f t="shared" si="284"/>
        <v/>
      </c>
      <c r="J1532" s="62"/>
      <c r="K1532" s="64"/>
      <c r="L1532" s="64"/>
      <c r="M1532" s="62"/>
      <c r="N1532" s="23" t="str">
        <f>IFERROR(VLOOKUP($A1532,②利用者名簿!$A:$D,3,0),"")</f>
        <v/>
      </c>
      <c r="O1532" s="39" t="str">
        <f>IFERROR(2*①基本情報!$B$12*③入力シート!I1532,"")</f>
        <v/>
      </c>
      <c r="P1532" s="39" t="str">
        <f>IFERROR(N1532*③入力シート!I1532,"")</f>
        <v/>
      </c>
      <c r="Q1532" s="23" t="str">
        <f>IFERROR(VLOOKUP($A1532,②利用者名簿!$A:$D,4,0),"")</f>
        <v/>
      </c>
      <c r="S1532" s="96">
        <f t="shared" si="285"/>
        <v>1</v>
      </c>
      <c r="T1532" s="96" t="str">
        <f t="shared" si="279"/>
        <v/>
      </c>
      <c r="U1532" s="96">
        <f t="shared" si="280"/>
        <v>0</v>
      </c>
      <c r="V1532" s="96" t="str">
        <f t="shared" si="281"/>
        <v/>
      </c>
      <c r="W1532" s="97" t="str">
        <f t="shared" si="282"/>
        <v/>
      </c>
      <c r="X1532" s="96">
        <f t="shared" si="283"/>
        <v>0</v>
      </c>
      <c r="Y1532" s="96" t="str">
        <f t="shared" si="288"/>
        <v/>
      </c>
      <c r="Z1532" s="96" t="str">
        <f t="shared" si="286"/>
        <v>年0月</v>
      </c>
      <c r="AA1532" s="96"/>
      <c r="AB1532" s="96">
        <f t="shared" si="287"/>
        <v>0</v>
      </c>
      <c r="AC1532" s="96"/>
      <c r="AD1532" s="96"/>
    </row>
    <row r="1533" spans="1:30" ht="18.75" customHeight="1">
      <c r="A1533" s="62"/>
      <c r="B1533" s="23" t="str">
        <f>IFERROR(VLOOKUP($A1533,②利用者名簿!$A:$D,2,0),"")</f>
        <v/>
      </c>
      <c r="C1533" s="108" t="str">
        <f>IF(D1533=0,"",IF(D1533&gt;3,①基本情報!$B$5,①基本情報!$B$5+1))</f>
        <v/>
      </c>
      <c r="D1533" s="65"/>
      <c r="E1533" s="65"/>
      <c r="F1533" s="35" t="str">
        <f t="shared" si="289"/>
        <v>//</v>
      </c>
      <c r="G1533" s="62"/>
      <c r="H1533" s="62"/>
      <c r="I1533" s="23" t="str">
        <f t="shared" si="284"/>
        <v/>
      </c>
      <c r="J1533" s="62"/>
      <c r="K1533" s="64"/>
      <c r="L1533" s="64"/>
      <c r="M1533" s="62"/>
      <c r="N1533" s="23" t="str">
        <f>IFERROR(VLOOKUP($A1533,②利用者名簿!$A:$D,3,0),"")</f>
        <v/>
      </c>
      <c r="O1533" s="39" t="str">
        <f>IFERROR(2*①基本情報!$B$12*③入力シート!I1533,"")</f>
        <v/>
      </c>
      <c r="P1533" s="39" t="str">
        <f>IFERROR(N1533*③入力シート!I1533,"")</f>
        <v/>
      </c>
      <c r="Q1533" s="23" t="str">
        <f>IFERROR(VLOOKUP($A1533,②利用者名簿!$A:$D,4,0),"")</f>
        <v/>
      </c>
      <c r="S1533" s="96">
        <f t="shared" si="285"/>
        <v>1</v>
      </c>
      <c r="T1533" s="96" t="str">
        <f t="shared" si="279"/>
        <v/>
      </c>
      <c r="U1533" s="96">
        <f t="shared" si="280"/>
        <v>0</v>
      </c>
      <c r="V1533" s="96" t="str">
        <f t="shared" si="281"/>
        <v/>
      </c>
      <c r="W1533" s="97" t="str">
        <f t="shared" si="282"/>
        <v/>
      </c>
      <c r="X1533" s="96">
        <f t="shared" si="283"/>
        <v>0</v>
      </c>
      <c r="Y1533" s="96" t="str">
        <f t="shared" si="288"/>
        <v/>
      </c>
      <c r="Z1533" s="96" t="str">
        <f t="shared" si="286"/>
        <v>年0月</v>
      </c>
      <c r="AA1533" s="96"/>
      <c r="AB1533" s="96">
        <f t="shared" si="287"/>
        <v>0</v>
      </c>
      <c r="AC1533" s="96"/>
      <c r="AD1533" s="96"/>
    </row>
    <row r="1534" spans="1:30" ht="18.75" customHeight="1">
      <c r="A1534" s="62"/>
      <c r="B1534" s="23" t="str">
        <f>IFERROR(VLOOKUP($A1534,②利用者名簿!$A:$D,2,0),"")</f>
        <v/>
      </c>
      <c r="C1534" s="108" t="str">
        <f>IF(D1534=0,"",IF(D1534&gt;3,①基本情報!$B$5,①基本情報!$B$5+1))</f>
        <v/>
      </c>
      <c r="D1534" s="65"/>
      <c r="E1534" s="65"/>
      <c r="F1534" s="35" t="str">
        <f t="shared" si="289"/>
        <v>//</v>
      </c>
      <c r="G1534" s="62"/>
      <c r="H1534" s="62"/>
      <c r="I1534" s="23" t="str">
        <f t="shared" si="284"/>
        <v/>
      </c>
      <c r="J1534" s="62"/>
      <c r="K1534" s="64"/>
      <c r="L1534" s="64"/>
      <c r="M1534" s="62"/>
      <c r="N1534" s="23" t="str">
        <f>IFERROR(VLOOKUP($A1534,②利用者名簿!$A:$D,3,0),"")</f>
        <v/>
      </c>
      <c r="O1534" s="39" t="str">
        <f>IFERROR(2*①基本情報!$B$12*③入力シート!I1534,"")</f>
        <v/>
      </c>
      <c r="P1534" s="39" t="str">
        <f>IFERROR(N1534*③入力シート!I1534,"")</f>
        <v/>
      </c>
      <c r="Q1534" s="23" t="str">
        <f>IFERROR(VLOOKUP($A1534,②利用者名簿!$A:$D,4,0),"")</f>
        <v/>
      </c>
      <c r="S1534" s="96">
        <f t="shared" si="285"/>
        <v>1</v>
      </c>
      <c r="T1534" s="96" t="str">
        <f t="shared" si="279"/>
        <v/>
      </c>
      <c r="U1534" s="96">
        <f t="shared" si="280"/>
        <v>0</v>
      </c>
      <c r="V1534" s="96" t="str">
        <f t="shared" si="281"/>
        <v/>
      </c>
      <c r="W1534" s="97" t="str">
        <f t="shared" si="282"/>
        <v/>
      </c>
      <c r="X1534" s="96">
        <f t="shared" si="283"/>
        <v>0</v>
      </c>
      <c r="Y1534" s="96" t="str">
        <f t="shared" si="288"/>
        <v/>
      </c>
      <c r="Z1534" s="96" t="str">
        <f t="shared" si="286"/>
        <v>年0月</v>
      </c>
      <c r="AA1534" s="96"/>
      <c r="AB1534" s="96">
        <f t="shared" si="287"/>
        <v>0</v>
      </c>
      <c r="AC1534" s="96"/>
      <c r="AD1534" s="96"/>
    </row>
    <row r="1535" spans="1:30" ht="18.75" customHeight="1">
      <c r="A1535" s="62"/>
      <c r="B1535" s="23" t="str">
        <f>IFERROR(VLOOKUP($A1535,②利用者名簿!$A:$D,2,0),"")</f>
        <v/>
      </c>
      <c r="C1535" s="108" t="str">
        <f>IF(D1535=0,"",IF(D1535&gt;3,①基本情報!$B$5,①基本情報!$B$5+1))</f>
        <v/>
      </c>
      <c r="D1535" s="65"/>
      <c r="E1535" s="65"/>
      <c r="F1535" s="35" t="str">
        <f t="shared" si="289"/>
        <v>//</v>
      </c>
      <c r="G1535" s="62"/>
      <c r="H1535" s="62"/>
      <c r="I1535" s="23" t="str">
        <f t="shared" si="284"/>
        <v/>
      </c>
      <c r="J1535" s="62"/>
      <c r="K1535" s="64"/>
      <c r="L1535" s="64"/>
      <c r="M1535" s="62"/>
      <c r="N1535" s="23" t="str">
        <f>IFERROR(VLOOKUP($A1535,②利用者名簿!$A:$D,3,0),"")</f>
        <v/>
      </c>
      <c r="O1535" s="39" t="str">
        <f>IFERROR(2*①基本情報!$B$12*③入力シート!I1535,"")</f>
        <v/>
      </c>
      <c r="P1535" s="39" t="str">
        <f>IFERROR(N1535*③入力シート!I1535,"")</f>
        <v/>
      </c>
      <c r="Q1535" s="23" t="str">
        <f>IFERROR(VLOOKUP($A1535,②利用者名簿!$A:$D,4,0),"")</f>
        <v/>
      </c>
      <c r="S1535" s="96">
        <f t="shared" si="285"/>
        <v>1</v>
      </c>
      <c r="T1535" s="96" t="str">
        <f t="shared" si="279"/>
        <v/>
      </c>
      <c r="U1535" s="96">
        <f t="shared" si="280"/>
        <v>0</v>
      </c>
      <c r="V1535" s="96" t="str">
        <f t="shared" si="281"/>
        <v/>
      </c>
      <c r="W1535" s="97" t="str">
        <f t="shared" si="282"/>
        <v/>
      </c>
      <c r="X1535" s="96">
        <f t="shared" si="283"/>
        <v>0</v>
      </c>
      <c r="Y1535" s="96" t="str">
        <f t="shared" si="288"/>
        <v/>
      </c>
      <c r="Z1535" s="96" t="str">
        <f t="shared" si="286"/>
        <v>年0月</v>
      </c>
      <c r="AA1535" s="96"/>
      <c r="AB1535" s="96">
        <f t="shared" si="287"/>
        <v>0</v>
      </c>
      <c r="AC1535" s="96"/>
      <c r="AD1535" s="96"/>
    </row>
    <row r="1536" spans="1:30" ht="18.75" customHeight="1">
      <c r="A1536" s="62"/>
      <c r="B1536" s="23" t="str">
        <f>IFERROR(VLOOKUP($A1536,②利用者名簿!$A:$D,2,0),"")</f>
        <v/>
      </c>
      <c r="C1536" s="108" t="str">
        <f>IF(D1536=0,"",IF(D1536&gt;3,①基本情報!$B$5,①基本情報!$B$5+1))</f>
        <v/>
      </c>
      <c r="D1536" s="65"/>
      <c r="E1536" s="65"/>
      <c r="F1536" s="35" t="str">
        <f t="shared" si="289"/>
        <v>//</v>
      </c>
      <c r="G1536" s="62"/>
      <c r="H1536" s="62"/>
      <c r="I1536" s="23" t="str">
        <f t="shared" si="284"/>
        <v/>
      </c>
      <c r="J1536" s="62"/>
      <c r="K1536" s="64"/>
      <c r="L1536" s="64"/>
      <c r="M1536" s="62"/>
      <c r="N1536" s="23" t="str">
        <f>IFERROR(VLOOKUP($A1536,②利用者名簿!$A:$D,3,0),"")</f>
        <v/>
      </c>
      <c r="O1536" s="39" t="str">
        <f>IFERROR(2*①基本情報!$B$12*③入力シート!I1536,"")</f>
        <v/>
      </c>
      <c r="P1536" s="39" t="str">
        <f>IFERROR(N1536*③入力シート!I1536,"")</f>
        <v/>
      </c>
      <c r="Q1536" s="23" t="str">
        <f>IFERROR(VLOOKUP($A1536,②利用者名簿!$A:$D,4,0),"")</f>
        <v/>
      </c>
      <c r="S1536" s="96">
        <f t="shared" si="285"/>
        <v>1</v>
      </c>
      <c r="T1536" s="96" t="str">
        <f t="shared" si="279"/>
        <v/>
      </c>
      <c r="U1536" s="96">
        <f t="shared" si="280"/>
        <v>0</v>
      </c>
      <c r="V1536" s="96" t="str">
        <f t="shared" si="281"/>
        <v/>
      </c>
      <c r="W1536" s="97" t="str">
        <f t="shared" si="282"/>
        <v/>
      </c>
      <c r="X1536" s="96">
        <f t="shared" si="283"/>
        <v>0</v>
      </c>
      <c r="Y1536" s="96" t="str">
        <f t="shared" si="288"/>
        <v/>
      </c>
      <c r="Z1536" s="96" t="str">
        <f t="shared" si="286"/>
        <v>年0月</v>
      </c>
      <c r="AA1536" s="96"/>
      <c r="AB1536" s="96">
        <f t="shared" si="287"/>
        <v>0</v>
      </c>
      <c r="AC1536" s="96"/>
      <c r="AD1536" s="96"/>
    </row>
    <row r="1537" spans="1:30" ht="18.75" customHeight="1">
      <c r="A1537" s="62"/>
      <c r="B1537" s="23" t="str">
        <f>IFERROR(VLOOKUP($A1537,②利用者名簿!$A:$D,2,0),"")</f>
        <v/>
      </c>
      <c r="C1537" s="108" t="str">
        <f>IF(D1537=0,"",IF(D1537&gt;3,①基本情報!$B$5,①基本情報!$B$5+1))</f>
        <v/>
      </c>
      <c r="D1537" s="65"/>
      <c r="E1537" s="65"/>
      <c r="F1537" s="35" t="str">
        <f t="shared" si="289"/>
        <v>//</v>
      </c>
      <c r="G1537" s="62"/>
      <c r="H1537" s="62"/>
      <c r="I1537" s="23" t="str">
        <f t="shared" si="284"/>
        <v/>
      </c>
      <c r="J1537" s="62"/>
      <c r="K1537" s="64"/>
      <c r="L1537" s="64"/>
      <c r="M1537" s="62"/>
      <c r="N1537" s="23" t="str">
        <f>IFERROR(VLOOKUP($A1537,②利用者名簿!$A:$D,3,0),"")</f>
        <v/>
      </c>
      <c r="O1537" s="39" t="str">
        <f>IFERROR(2*①基本情報!$B$12*③入力シート!I1537,"")</f>
        <v/>
      </c>
      <c r="P1537" s="39" t="str">
        <f>IFERROR(N1537*③入力シート!I1537,"")</f>
        <v/>
      </c>
      <c r="Q1537" s="23" t="str">
        <f>IFERROR(VLOOKUP($A1537,②利用者名簿!$A:$D,4,0),"")</f>
        <v/>
      </c>
      <c r="S1537" s="96">
        <f t="shared" si="285"/>
        <v>1</v>
      </c>
      <c r="T1537" s="96" t="str">
        <f t="shared" si="279"/>
        <v/>
      </c>
      <c r="U1537" s="96">
        <f t="shared" si="280"/>
        <v>0</v>
      </c>
      <c r="V1537" s="96" t="str">
        <f t="shared" si="281"/>
        <v/>
      </c>
      <c r="W1537" s="97" t="str">
        <f t="shared" si="282"/>
        <v/>
      </c>
      <c r="X1537" s="96">
        <f t="shared" si="283"/>
        <v>0</v>
      </c>
      <c r="Y1537" s="96" t="str">
        <f t="shared" si="288"/>
        <v/>
      </c>
      <c r="Z1537" s="96" t="str">
        <f t="shared" si="286"/>
        <v>年0月</v>
      </c>
      <c r="AA1537" s="96"/>
      <c r="AB1537" s="96">
        <f t="shared" si="287"/>
        <v>0</v>
      </c>
      <c r="AC1537" s="96"/>
      <c r="AD1537" s="96"/>
    </row>
    <row r="1538" spans="1:30" ht="18.75" customHeight="1">
      <c r="A1538" s="62"/>
      <c r="B1538" s="23" t="str">
        <f>IFERROR(VLOOKUP($A1538,②利用者名簿!$A:$D,2,0),"")</f>
        <v/>
      </c>
      <c r="C1538" s="108" t="str">
        <f>IF(D1538=0,"",IF(D1538&gt;3,①基本情報!$B$5,①基本情報!$B$5+1))</f>
        <v/>
      </c>
      <c r="D1538" s="65"/>
      <c r="E1538" s="65"/>
      <c r="F1538" s="35" t="str">
        <f t="shared" si="289"/>
        <v>//</v>
      </c>
      <c r="G1538" s="62"/>
      <c r="H1538" s="62"/>
      <c r="I1538" s="23" t="str">
        <f t="shared" si="284"/>
        <v/>
      </c>
      <c r="J1538" s="62"/>
      <c r="K1538" s="64"/>
      <c r="L1538" s="64"/>
      <c r="M1538" s="62"/>
      <c r="N1538" s="23" t="str">
        <f>IFERROR(VLOOKUP($A1538,②利用者名簿!$A:$D,3,0),"")</f>
        <v/>
      </c>
      <c r="O1538" s="39" t="str">
        <f>IFERROR(2*①基本情報!$B$12*③入力シート!I1538,"")</f>
        <v/>
      </c>
      <c r="P1538" s="39" t="str">
        <f>IFERROR(N1538*③入力シート!I1538,"")</f>
        <v/>
      </c>
      <c r="Q1538" s="23" t="str">
        <f>IFERROR(VLOOKUP($A1538,②利用者名簿!$A:$D,4,0),"")</f>
        <v/>
      </c>
      <c r="S1538" s="96">
        <f t="shared" si="285"/>
        <v>1</v>
      </c>
      <c r="T1538" s="96" t="str">
        <f t="shared" si="279"/>
        <v/>
      </c>
      <c r="U1538" s="96">
        <f t="shared" si="280"/>
        <v>0</v>
      </c>
      <c r="V1538" s="96" t="str">
        <f t="shared" si="281"/>
        <v/>
      </c>
      <c r="W1538" s="97" t="str">
        <f t="shared" si="282"/>
        <v/>
      </c>
      <c r="X1538" s="96">
        <f t="shared" si="283"/>
        <v>0</v>
      </c>
      <c r="Y1538" s="96" t="str">
        <f t="shared" si="288"/>
        <v/>
      </c>
      <c r="Z1538" s="96" t="str">
        <f t="shared" si="286"/>
        <v>年0月</v>
      </c>
      <c r="AA1538" s="96"/>
      <c r="AB1538" s="96">
        <f t="shared" si="287"/>
        <v>0</v>
      </c>
      <c r="AC1538" s="96"/>
      <c r="AD1538" s="96"/>
    </row>
    <row r="1539" spans="1:30" ht="18.75" customHeight="1">
      <c r="A1539" s="62"/>
      <c r="B1539" s="23" t="str">
        <f>IFERROR(VLOOKUP($A1539,②利用者名簿!$A:$D,2,0),"")</f>
        <v/>
      </c>
      <c r="C1539" s="108" t="str">
        <f>IF(D1539=0,"",IF(D1539&gt;3,①基本情報!$B$5,①基本情報!$B$5+1))</f>
        <v/>
      </c>
      <c r="D1539" s="65"/>
      <c r="E1539" s="65"/>
      <c r="F1539" s="35" t="str">
        <f t="shared" si="289"/>
        <v>//</v>
      </c>
      <c r="G1539" s="62"/>
      <c r="H1539" s="62"/>
      <c r="I1539" s="23" t="str">
        <f t="shared" si="284"/>
        <v/>
      </c>
      <c r="J1539" s="62"/>
      <c r="K1539" s="64"/>
      <c r="L1539" s="64"/>
      <c r="M1539" s="62"/>
      <c r="N1539" s="23" t="str">
        <f>IFERROR(VLOOKUP($A1539,②利用者名簿!$A:$D,3,0),"")</f>
        <v/>
      </c>
      <c r="O1539" s="39" t="str">
        <f>IFERROR(2*①基本情報!$B$12*③入力シート!I1539,"")</f>
        <v/>
      </c>
      <c r="P1539" s="39" t="str">
        <f>IFERROR(N1539*③入力シート!I1539,"")</f>
        <v/>
      </c>
      <c r="Q1539" s="23" t="str">
        <f>IFERROR(VLOOKUP($A1539,②利用者名簿!$A:$D,4,0),"")</f>
        <v/>
      </c>
      <c r="S1539" s="96">
        <f t="shared" si="285"/>
        <v>1</v>
      </c>
      <c r="T1539" s="96" t="str">
        <f t="shared" si="279"/>
        <v/>
      </c>
      <c r="U1539" s="96">
        <f t="shared" si="280"/>
        <v>0</v>
      </c>
      <c r="V1539" s="96" t="str">
        <f t="shared" si="281"/>
        <v/>
      </c>
      <c r="W1539" s="97" t="str">
        <f t="shared" si="282"/>
        <v/>
      </c>
      <c r="X1539" s="96">
        <f t="shared" si="283"/>
        <v>0</v>
      </c>
      <c r="Y1539" s="96" t="str">
        <f t="shared" si="288"/>
        <v/>
      </c>
      <c r="Z1539" s="96" t="str">
        <f t="shared" si="286"/>
        <v>年0月</v>
      </c>
      <c r="AA1539" s="96"/>
      <c r="AB1539" s="96">
        <f t="shared" si="287"/>
        <v>0</v>
      </c>
      <c r="AC1539" s="96"/>
      <c r="AD1539" s="96"/>
    </row>
    <row r="1540" spans="1:30" ht="18.75" customHeight="1">
      <c r="A1540" s="62"/>
      <c r="B1540" s="23" t="str">
        <f>IFERROR(VLOOKUP($A1540,②利用者名簿!$A:$D,2,0),"")</f>
        <v/>
      </c>
      <c r="C1540" s="108" t="str">
        <f>IF(D1540=0,"",IF(D1540&gt;3,①基本情報!$B$5,①基本情報!$B$5+1))</f>
        <v/>
      </c>
      <c r="D1540" s="65"/>
      <c r="E1540" s="65"/>
      <c r="F1540" s="35" t="str">
        <f t="shared" si="289"/>
        <v>//</v>
      </c>
      <c r="G1540" s="62"/>
      <c r="H1540" s="62"/>
      <c r="I1540" s="23" t="str">
        <f t="shared" si="284"/>
        <v/>
      </c>
      <c r="J1540" s="62"/>
      <c r="K1540" s="64"/>
      <c r="L1540" s="64"/>
      <c r="M1540" s="62"/>
      <c r="N1540" s="23" t="str">
        <f>IFERROR(VLOOKUP($A1540,②利用者名簿!$A:$D,3,0),"")</f>
        <v/>
      </c>
      <c r="O1540" s="39" t="str">
        <f>IFERROR(2*①基本情報!$B$12*③入力シート!I1540,"")</f>
        <v/>
      </c>
      <c r="P1540" s="39" t="str">
        <f>IFERROR(N1540*③入力シート!I1540,"")</f>
        <v/>
      </c>
      <c r="Q1540" s="23" t="str">
        <f>IFERROR(VLOOKUP($A1540,②利用者名簿!$A:$D,4,0),"")</f>
        <v/>
      </c>
      <c r="S1540" s="96">
        <f t="shared" si="285"/>
        <v>1</v>
      </c>
      <c r="T1540" s="96" t="str">
        <f t="shared" si="279"/>
        <v/>
      </c>
      <c r="U1540" s="96">
        <f t="shared" si="280"/>
        <v>0</v>
      </c>
      <c r="V1540" s="96" t="str">
        <f t="shared" si="281"/>
        <v/>
      </c>
      <c r="W1540" s="97" t="str">
        <f t="shared" si="282"/>
        <v/>
      </c>
      <c r="X1540" s="96">
        <f t="shared" si="283"/>
        <v>0</v>
      </c>
      <c r="Y1540" s="96" t="str">
        <f t="shared" si="288"/>
        <v/>
      </c>
      <c r="Z1540" s="96" t="str">
        <f t="shared" si="286"/>
        <v>年0月</v>
      </c>
      <c r="AA1540" s="96"/>
      <c r="AB1540" s="96">
        <f t="shared" si="287"/>
        <v>0</v>
      </c>
      <c r="AC1540" s="96"/>
      <c r="AD1540" s="96"/>
    </row>
    <row r="1541" spans="1:30" ht="18.75" customHeight="1">
      <c r="A1541" s="62"/>
      <c r="B1541" s="23" t="str">
        <f>IFERROR(VLOOKUP($A1541,②利用者名簿!$A:$D,2,0),"")</f>
        <v/>
      </c>
      <c r="C1541" s="108" t="str">
        <f>IF(D1541=0,"",IF(D1541&gt;3,①基本情報!$B$5,①基本情報!$B$5+1))</f>
        <v/>
      </c>
      <c r="D1541" s="65"/>
      <c r="E1541" s="65"/>
      <c r="F1541" s="35" t="str">
        <f t="shared" si="289"/>
        <v>//</v>
      </c>
      <c r="G1541" s="62"/>
      <c r="H1541" s="62"/>
      <c r="I1541" s="23" t="str">
        <f t="shared" si="284"/>
        <v/>
      </c>
      <c r="J1541" s="62"/>
      <c r="K1541" s="64"/>
      <c r="L1541" s="64"/>
      <c r="M1541" s="62"/>
      <c r="N1541" s="23" t="str">
        <f>IFERROR(VLOOKUP($A1541,②利用者名簿!$A:$D,3,0),"")</f>
        <v/>
      </c>
      <c r="O1541" s="39" t="str">
        <f>IFERROR(2*①基本情報!$B$12*③入力シート!I1541,"")</f>
        <v/>
      </c>
      <c r="P1541" s="39" t="str">
        <f>IFERROR(N1541*③入力シート!I1541,"")</f>
        <v/>
      </c>
      <c r="Q1541" s="23" t="str">
        <f>IFERROR(VLOOKUP($A1541,②利用者名簿!$A:$D,4,0),"")</f>
        <v/>
      </c>
      <c r="S1541" s="96">
        <f t="shared" si="285"/>
        <v>1</v>
      </c>
      <c r="T1541" s="96" t="str">
        <f t="shared" ref="T1541:T1604" si="290">IF(D1541=0,"",(A1541*1000000+C1541*100+D1541))</f>
        <v/>
      </c>
      <c r="U1541" s="96">
        <f t="shared" ref="U1541:U1604" si="291">A1541</f>
        <v>0</v>
      </c>
      <c r="V1541" s="96" t="str">
        <f t="shared" ref="V1541:V1604" si="292">B1541</f>
        <v/>
      </c>
      <c r="W1541" s="97" t="str">
        <f t="shared" ref="W1541:W1604" si="293">C1541</f>
        <v/>
      </c>
      <c r="X1541" s="96">
        <f t="shared" ref="X1541:X1604" si="294">D1541</f>
        <v>0</v>
      </c>
      <c r="Y1541" s="96" t="str">
        <f t="shared" si="288"/>
        <v/>
      </c>
      <c r="Z1541" s="96" t="str">
        <f t="shared" si="286"/>
        <v>年0月</v>
      </c>
      <c r="AA1541" s="96"/>
      <c r="AB1541" s="96">
        <f t="shared" si="287"/>
        <v>0</v>
      </c>
      <c r="AC1541" s="96"/>
      <c r="AD1541" s="96"/>
    </row>
    <row r="1542" spans="1:30" ht="18.75" customHeight="1">
      <c r="A1542" s="62"/>
      <c r="B1542" s="23" t="str">
        <f>IFERROR(VLOOKUP($A1542,②利用者名簿!$A:$D,2,0),"")</f>
        <v/>
      </c>
      <c r="C1542" s="108" t="str">
        <f>IF(D1542=0,"",IF(D1542&gt;3,①基本情報!$B$5,①基本情報!$B$5+1))</f>
        <v/>
      </c>
      <c r="D1542" s="65"/>
      <c r="E1542" s="65"/>
      <c r="F1542" s="35" t="str">
        <f t="shared" si="289"/>
        <v>//</v>
      </c>
      <c r="G1542" s="62"/>
      <c r="H1542" s="62"/>
      <c r="I1542" s="23" t="str">
        <f t="shared" ref="I1542:I1605" si="295">IFERROR(MROUND((ROUNDDOWN($H1542,-2)-ROUNDDOWN($G1542,-2))/100+(RIGHT($H1542,2)-RIGHT($G1542,2))/60,0.5),"")</f>
        <v/>
      </c>
      <c r="J1542" s="62"/>
      <c r="K1542" s="64"/>
      <c r="L1542" s="64"/>
      <c r="M1542" s="62"/>
      <c r="N1542" s="23" t="str">
        <f>IFERROR(VLOOKUP($A1542,②利用者名簿!$A:$D,3,0),"")</f>
        <v/>
      </c>
      <c r="O1542" s="39" t="str">
        <f>IFERROR(2*①基本情報!$B$12*③入力シート!I1542,"")</f>
        <v/>
      </c>
      <c r="P1542" s="39" t="str">
        <f>IFERROR(N1542*③入力シート!I1542,"")</f>
        <v/>
      </c>
      <c r="Q1542" s="23" t="str">
        <f>IFERROR(VLOOKUP($A1542,②利用者名簿!$A:$D,4,0),"")</f>
        <v/>
      </c>
      <c r="S1542" s="96">
        <f t="shared" ref="S1542:S1605" si="296">IF(U1542=0,S1541,IF(T1542=T1541,S1541,S1541+1))</f>
        <v>1</v>
      </c>
      <c r="T1542" s="96" t="str">
        <f t="shared" si="290"/>
        <v/>
      </c>
      <c r="U1542" s="96">
        <f t="shared" si="291"/>
        <v>0</v>
      </c>
      <c r="V1542" s="96" t="str">
        <f t="shared" si="292"/>
        <v/>
      </c>
      <c r="W1542" s="97" t="str">
        <f t="shared" si="293"/>
        <v/>
      </c>
      <c r="X1542" s="96">
        <f t="shared" si="294"/>
        <v>0</v>
      </c>
      <c r="Y1542" s="96" t="str">
        <f t="shared" si="288"/>
        <v/>
      </c>
      <c r="Z1542" s="96" t="str">
        <f t="shared" ref="Z1542:Z1605" si="297">IF(W1542=0,"",W1542&amp;"年"&amp;X1542&amp;"月")</f>
        <v>年0月</v>
      </c>
      <c r="AA1542" s="96"/>
      <c r="AB1542" s="96">
        <f t="shared" ref="AB1542:AB1605" si="298">U1542*100+AA1542</f>
        <v>0</v>
      </c>
      <c r="AC1542" s="96"/>
      <c r="AD1542" s="96"/>
    </row>
    <row r="1543" spans="1:30" ht="18.75" customHeight="1">
      <c r="A1543" s="62"/>
      <c r="B1543" s="23" t="str">
        <f>IFERROR(VLOOKUP($A1543,②利用者名簿!$A:$D,2,0),"")</f>
        <v/>
      </c>
      <c r="C1543" s="108" t="str">
        <f>IF(D1543=0,"",IF(D1543&gt;3,①基本情報!$B$5,①基本情報!$B$5+1))</f>
        <v/>
      </c>
      <c r="D1543" s="65"/>
      <c r="E1543" s="65"/>
      <c r="F1543" s="35" t="str">
        <f t="shared" si="289"/>
        <v>//</v>
      </c>
      <c r="G1543" s="62"/>
      <c r="H1543" s="62"/>
      <c r="I1543" s="23" t="str">
        <f t="shared" si="295"/>
        <v/>
      </c>
      <c r="J1543" s="62"/>
      <c r="K1543" s="64"/>
      <c r="L1543" s="64"/>
      <c r="M1543" s="62"/>
      <c r="N1543" s="23" t="str">
        <f>IFERROR(VLOOKUP($A1543,②利用者名簿!$A:$D,3,0),"")</f>
        <v/>
      </c>
      <c r="O1543" s="39" t="str">
        <f>IFERROR(2*①基本情報!$B$12*③入力シート!I1543,"")</f>
        <v/>
      </c>
      <c r="P1543" s="39" t="str">
        <f>IFERROR(N1543*③入力シート!I1543,"")</f>
        <v/>
      </c>
      <c r="Q1543" s="23" t="str">
        <f>IFERROR(VLOOKUP($A1543,②利用者名簿!$A:$D,4,0),"")</f>
        <v/>
      </c>
      <c r="S1543" s="96">
        <f t="shared" si="296"/>
        <v>1</v>
      </c>
      <c r="T1543" s="96" t="str">
        <f t="shared" si="290"/>
        <v/>
      </c>
      <c r="U1543" s="96">
        <f t="shared" si="291"/>
        <v>0</v>
      </c>
      <c r="V1543" s="96" t="str">
        <f t="shared" si="292"/>
        <v/>
      </c>
      <c r="W1543" s="97" t="str">
        <f t="shared" si="293"/>
        <v/>
      </c>
      <c r="X1543" s="96">
        <f t="shared" si="294"/>
        <v>0</v>
      </c>
      <c r="Y1543" s="96" t="str">
        <f t="shared" si="288"/>
        <v/>
      </c>
      <c r="Z1543" s="96" t="str">
        <f t="shared" si="297"/>
        <v>年0月</v>
      </c>
      <c r="AA1543" s="96"/>
      <c r="AB1543" s="96">
        <f t="shared" si="298"/>
        <v>0</v>
      </c>
      <c r="AC1543" s="96"/>
      <c r="AD1543" s="96"/>
    </row>
    <row r="1544" spans="1:30" ht="18.75" customHeight="1">
      <c r="A1544" s="62"/>
      <c r="B1544" s="23" t="str">
        <f>IFERROR(VLOOKUP($A1544,②利用者名簿!$A:$D,2,0),"")</f>
        <v/>
      </c>
      <c r="C1544" s="108" t="str">
        <f>IF(D1544=0,"",IF(D1544&gt;3,①基本情報!$B$5,①基本情報!$B$5+1))</f>
        <v/>
      </c>
      <c r="D1544" s="65"/>
      <c r="E1544" s="65"/>
      <c r="F1544" s="35" t="str">
        <f t="shared" si="289"/>
        <v>//</v>
      </c>
      <c r="G1544" s="62"/>
      <c r="H1544" s="62"/>
      <c r="I1544" s="23" t="str">
        <f t="shared" si="295"/>
        <v/>
      </c>
      <c r="J1544" s="62"/>
      <c r="K1544" s="64"/>
      <c r="L1544" s="64"/>
      <c r="M1544" s="62"/>
      <c r="N1544" s="23" t="str">
        <f>IFERROR(VLOOKUP($A1544,②利用者名簿!$A:$D,3,0),"")</f>
        <v/>
      </c>
      <c r="O1544" s="39" t="str">
        <f>IFERROR(2*①基本情報!$B$12*③入力シート!I1544,"")</f>
        <v/>
      </c>
      <c r="P1544" s="39" t="str">
        <f>IFERROR(N1544*③入力シート!I1544,"")</f>
        <v/>
      </c>
      <c r="Q1544" s="23" t="str">
        <f>IFERROR(VLOOKUP($A1544,②利用者名簿!$A:$D,4,0),"")</f>
        <v/>
      </c>
      <c r="S1544" s="96">
        <f t="shared" si="296"/>
        <v>1</v>
      </c>
      <c r="T1544" s="96" t="str">
        <f t="shared" si="290"/>
        <v/>
      </c>
      <c r="U1544" s="96">
        <f t="shared" si="291"/>
        <v>0</v>
      </c>
      <c r="V1544" s="96" t="str">
        <f t="shared" si="292"/>
        <v/>
      </c>
      <c r="W1544" s="97" t="str">
        <f t="shared" si="293"/>
        <v/>
      </c>
      <c r="X1544" s="96">
        <f t="shared" si="294"/>
        <v>0</v>
      </c>
      <c r="Y1544" s="96" t="str">
        <f t="shared" si="288"/>
        <v/>
      </c>
      <c r="Z1544" s="96" t="str">
        <f t="shared" si="297"/>
        <v>年0月</v>
      </c>
      <c r="AA1544" s="96"/>
      <c r="AB1544" s="96">
        <f t="shared" si="298"/>
        <v>0</v>
      </c>
      <c r="AC1544" s="96"/>
      <c r="AD1544" s="96"/>
    </row>
    <row r="1545" spans="1:30" ht="18.75" customHeight="1">
      <c r="A1545" s="62"/>
      <c r="B1545" s="23" t="str">
        <f>IFERROR(VLOOKUP($A1545,②利用者名簿!$A:$D,2,0),"")</f>
        <v/>
      </c>
      <c r="C1545" s="108" t="str">
        <f>IF(D1545=0,"",IF(D1545&gt;3,①基本情報!$B$5,①基本情報!$B$5+1))</f>
        <v/>
      </c>
      <c r="D1545" s="65"/>
      <c r="E1545" s="65"/>
      <c r="F1545" s="35" t="str">
        <f t="shared" si="289"/>
        <v>//</v>
      </c>
      <c r="G1545" s="62"/>
      <c r="H1545" s="62"/>
      <c r="I1545" s="23" t="str">
        <f t="shared" si="295"/>
        <v/>
      </c>
      <c r="J1545" s="62"/>
      <c r="K1545" s="64"/>
      <c r="L1545" s="64"/>
      <c r="M1545" s="62"/>
      <c r="N1545" s="23" t="str">
        <f>IFERROR(VLOOKUP($A1545,②利用者名簿!$A:$D,3,0),"")</f>
        <v/>
      </c>
      <c r="O1545" s="39" t="str">
        <f>IFERROR(2*①基本情報!$B$12*③入力シート!I1545,"")</f>
        <v/>
      </c>
      <c r="P1545" s="39" t="str">
        <f>IFERROR(N1545*③入力シート!I1545,"")</f>
        <v/>
      </c>
      <c r="Q1545" s="23" t="str">
        <f>IFERROR(VLOOKUP($A1545,②利用者名簿!$A:$D,4,0),"")</f>
        <v/>
      </c>
      <c r="S1545" s="96">
        <f t="shared" si="296"/>
        <v>1</v>
      </c>
      <c r="T1545" s="96" t="str">
        <f t="shared" si="290"/>
        <v/>
      </c>
      <c r="U1545" s="96">
        <f t="shared" si="291"/>
        <v>0</v>
      </c>
      <c r="V1545" s="96" t="str">
        <f t="shared" si="292"/>
        <v/>
      </c>
      <c r="W1545" s="97" t="str">
        <f t="shared" si="293"/>
        <v/>
      </c>
      <c r="X1545" s="96">
        <f t="shared" si="294"/>
        <v>0</v>
      </c>
      <c r="Y1545" s="96" t="str">
        <f t="shared" si="288"/>
        <v/>
      </c>
      <c r="Z1545" s="96" t="str">
        <f t="shared" si="297"/>
        <v>年0月</v>
      </c>
      <c r="AA1545" s="96"/>
      <c r="AB1545" s="96">
        <f t="shared" si="298"/>
        <v>0</v>
      </c>
      <c r="AC1545" s="96"/>
      <c r="AD1545" s="96"/>
    </row>
    <row r="1546" spans="1:30" ht="18.75" customHeight="1">
      <c r="A1546" s="62"/>
      <c r="B1546" s="23" t="str">
        <f>IFERROR(VLOOKUP($A1546,②利用者名簿!$A:$D,2,0),"")</f>
        <v/>
      </c>
      <c r="C1546" s="108" t="str">
        <f>IF(D1546=0,"",IF(D1546&gt;3,①基本情報!$B$5,①基本情報!$B$5+1))</f>
        <v/>
      </c>
      <c r="D1546" s="65"/>
      <c r="E1546" s="65"/>
      <c r="F1546" s="35" t="str">
        <f t="shared" si="289"/>
        <v>//</v>
      </c>
      <c r="G1546" s="62"/>
      <c r="H1546" s="62"/>
      <c r="I1546" s="23" t="str">
        <f t="shared" si="295"/>
        <v/>
      </c>
      <c r="J1546" s="62"/>
      <c r="K1546" s="64"/>
      <c r="L1546" s="64"/>
      <c r="M1546" s="62"/>
      <c r="N1546" s="23" t="str">
        <f>IFERROR(VLOOKUP($A1546,②利用者名簿!$A:$D,3,0),"")</f>
        <v/>
      </c>
      <c r="O1546" s="39" t="str">
        <f>IFERROR(2*①基本情報!$B$12*③入力シート!I1546,"")</f>
        <v/>
      </c>
      <c r="P1546" s="39" t="str">
        <f>IFERROR(N1546*③入力シート!I1546,"")</f>
        <v/>
      </c>
      <c r="Q1546" s="23" t="str">
        <f>IFERROR(VLOOKUP($A1546,②利用者名簿!$A:$D,4,0),"")</f>
        <v/>
      </c>
      <c r="S1546" s="96">
        <f t="shared" si="296"/>
        <v>1</v>
      </c>
      <c r="T1546" s="96" t="str">
        <f t="shared" si="290"/>
        <v/>
      </c>
      <c r="U1546" s="96">
        <f t="shared" si="291"/>
        <v>0</v>
      </c>
      <c r="V1546" s="96" t="str">
        <f t="shared" si="292"/>
        <v/>
      </c>
      <c r="W1546" s="97" t="str">
        <f t="shared" si="293"/>
        <v/>
      </c>
      <c r="X1546" s="96">
        <f t="shared" si="294"/>
        <v>0</v>
      </c>
      <c r="Y1546" s="96" t="str">
        <f t="shared" ref="Y1546:Y1609" si="299">IFERROR(IF(W1546=0,"",$W1546*100+X1546),"")</f>
        <v/>
      </c>
      <c r="Z1546" s="96" t="str">
        <f t="shared" si="297"/>
        <v>年0月</v>
      </c>
      <c r="AA1546" s="96"/>
      <c r="AB1546" s="96">
        <f t="shared" si="298"/>
        <v>0</v>
      </c>
      <c r="AC1546" s="96"/>
      <c r="AD1546" s="96"/>
    </row>
    <row r="1547" spans="1:30" ht="18.75" customHeight="1">
      <c r="A1547" s="62"/>
      <c r="B1547" s="23" t="str">
        <f>IFERROR(VLOOKUP($A1547,②利用者名簿!$A:$D,2,0),"")</f>
        <v/>
      </c>
      <c r="C1547" s="108" t="str">
        <f>IF(D1547=0,"",IF(D1547&gt;3,①基本情報!$B$5,①基本情報!$B$5+1))</f>
        <v/>
      </c>
      <c r="D1547" s="65"/>
      <c r="E1547" s="65"/>
      <c r="F1547" s="35" t="str">
        <f t="shared" si="289"/>
        <v>//</v>
      </c>
      <c r="G1547" s="62"/>
      <c r="H1547" s="62"/>
      <c r="I1547" s="23" t="str">
        <f t="shared" si="295"/>
        <v/>
      </c>
      <c r="J1547" s="62"/>
      <c r="K1547" s="64"/>
      <c r="L1547" s="64"/>
      <c r="M1547" s="62"/>
      <c r="N1547" s="23" t="str">
        <f>IFERROR(VLOOKUP($A1547,②利用者名簿!$A:$D,3,0),"")</f>
        <v/>
      </c>
      <c r="O1547" s="39" t="str">
        <f>IFERROR(2*①基本情報!$B$12*③入力シート!I1547,"")</f>
        <v/>
      </c>
      <c r="P1547" s="39" t="str">
        <f>IFERROR(N1547*③入力シート!I1547,"")</f>
        <v/>
      </c>
      <c r="Q1547" s="23" t="str">
        <f>IFERROR(VLOOKUP($A1547,②利用者名簿!$A:$D,4,0),"")</f>
        <v/>
      </c>
      <c r="S1547" s="96">
        <f t="shared" si="296"/>
        <v>1</v>
      </c>
      <c r="T1547" s="96" t="str">
        <f t="shared" si="290"/>
        <v/>
      </c>
      <c r="U1547" s="96">
        <f t="shared" si="291"/>
        <v>0</v>
      </c>
      <c r="V1547" s="96" t="str">
        <f t="shared" si="292"/>
        <v/>
      </c>
      <c r="W1547" s="97" t="str">
        <f t="shared" si="293"/>
        <v/>
      </c>
      <c r="X1547" s="96">
        <f t="shared" si="294"/>
        <v>0</v>
      </c>
      <c r="Y1547" s="96" t="str">
        <f t="shared" si="299"/>
        <v/>
      </c>
      <c r="Z1547" s="96" t="str">
        <f t="shared" si="297"/>
        <v>年0月</v>
      </c>
      <c r="AA1547" s="96"/>
      <c r="AB1547" s="96">
        <f t="shared" si="298"/>
        <v>0</v>
      </c>
      <c r="AC1547" s="96"/>
      <c r="AD1547" s="96"/>
    </row>
    <row r="1548" spans="1:30" ht="18.75" customHeight="1">
      <c r="A1548" s="62"/>
      <c r="B1548" s="23" t="str">
        <f>IFERROR(VLOOKUP($A1548,②利用者名簿!$A:$D,2,0),"")</f>
        <v/>
      </c>
      <c r="C1548" s="108" t="str">
        <f>IF(D1548=0,"",IF(D1548&gt;3,①基本情報!$B$5,①基本情報!$B$5+1))</f>
        <v/>
      </c>
      <c r="D1548" s="65"/>
      <c r="E1548" s="65"/>
      <c r="F1548" s="35" t="str">
        <f t="shared" si="289"/>
        <v>//</v>
      </c>
      <c r="G1548" s="62"/>
      <c r="H1548" s="62"/>
      <c r="I1548" s="23" t="str">
        <f t="shared" si="295"/>
        <v/>
      </c>
      <c r="J1548" s="62"/>
      <c r="K1548" s="64"/>
      <c r="L1548" s="64"/>
      <c r="M1548" s="62"/>
      <c r="N1548" s="23" t="str">
        <f>IFERROR(VLOOKUP($A1548,②利用者名簿!$A:$D,3,0),"")</f>
        <v/>
      </c>
      <c r="O1548" s="39" t="str">
        <f>IFERROR(2*①基本情報!$B$12*③入力シート!I1548,"")</f>
        <v/>
      </c>
      <c r="P1548" s="39" t="str">
        <f>IFERROR(N1548*③入力シート!I1548,"")</f>
        <v/>
      </c>
      <c r="Q1548" s="23" t="str">
        <f>IFERROR(VLOOKUP($A1548,②利用者名簿!$A:$D,4,0),"")</f>
        <v/>
      </c>
      <c r="S1548" s="96">
        <f t="shared" si="296"/>
        <v>1</v>
      </c>
      <c r="T1548" s="96" t="str">
        <f t="shared" si="290"/>
        <v/>
      </c>
      <c r="U1548" s="96">
        <f t="shared" si="291"/>
        <v>0</v>
      </c>
      <c r="V1548" s="96" t="str">
        <f t="shared" si="292"/>
        <v/>
      </c>
      <c r="W1548" s="97" t="str">
        <f t="shared" si="293"/>
        <v/>
      </c>
      <c r="X1548" s="96">
        <f t="shared" si="294"/>
        <v>0</v>
      </c>
      <c r="Y1548" s="96" t="str">
        <f t="shared" si="299"/>
        <v/>
      </c>
      <c r="Z1548" s="96" t="str">
        <f t="shared" si="297"/>
        <v>年0月</v>
      </c>
      <c r="AA1548" s="96"/>
      <c r="AB1548" s="96">
        <f t="shared" si="298"/>
        <v>0</v>
      </c>
      <c r="AC1548" s="96"/>
      <c r="AD1548" s="96"/>
    </row>
    <row r="1549" spans="1:30" ht="18.75" customHeight="1">
      <c r="A1549" s="62"/>
      <c r="B1549" s="23" t="str">
        <f>IFERROR(VLOOKUP($A1549,②利用者名簿!$A:$D,2,0),"")</f>
        <v/>
      </c>
      <c r="C1549" s="108" t="str">
        <f>IF(D1549=0,"",IF(D1549&gt;3,①基本情報!$B$5,①基本情報!$B$5+1))</f>
        <v/>
      </c>
      <c r="D1549" s="65"/>
      <c r="E1549" s="65"/>
      <c r="F1549" s="35" t="str">
        <f t="shared" si="289"/>
        <v>//</v>
      </c>
      <c r="G1549" s="62"/>
      <c r="H1549" s="62"/>
      <c r="I1549" s="23" t="str">
        <f t="shared" si="295"/>
        <v/>
      </c>
      <c r="J1549" s="62"/>
      <c r="K1549" s="64"/>
      <c r="L1549" s="64"/>
      <c r="M1549" s="62"/>
      <c r="N1549" s="23" t="str">
        <f>IFERROR(VLOOKUP($A1549,②利用者名簿!$A:$D,3,0),"")</f>
        <v/>
      </c>
      <c r="O1549" s="39" t="str">
        <f>IFERROR(2*①基本情報!$B$12*③入力シート!I1549,"")</f>
        <v/>
      </c>
      <c r="P1549" s="39" t="str">
        <f>IFERROR(N1549*③入力シート!I1549,"")</f>
        <v/>
      </c>
      <c r="Q1549" s="23" t="str">
        <f>IFERROR(VLOOKUP($A1549,②利用者名簿!$A:$D,4,0),"")</f>
        <v/>
      </c>
      <c r="S1549" s="96">
        <f t="shared" si="296"/>
        <v>1</v>
      </c>
      <c r="T1549" s="96" t="str">
        <f t="shared" si="290"/>
        <v/>
      </c>
      <c r="U1549" s="96">
        <f t="shared" si="291"/>
        <v>0</v>
      </c>
      <c r="V1549" s="96" t="str">
        <f t="shared" si="292"/>
        <v/>
      </c>
      <c r="W1549" s="97" t="str">
        <f t="shared" si="293"/>
        <v/>
      </c>
      <c r="X1549" s="96">
        <f t="shared" si="294"/>
        <v>0</v>
      </c>
      <c r="Y1549" s="96" t="str">
        <f t="shared" si="299"/>
        <v/>
      </c>
      <c r="Z1549" s="96" t="str">
        <f t="shared" si="297"/>
        <v>年0月</v>
      </c>
      <c r="AA1549" s="96"/>
      <c r="AB1549" s="96">
        <f t="shared" si="298"/>
        <v>0</v>
      </c>
      <c r="AC1549" s="96"/>
      <c r="AD1549" s="96"/>
    </row>
    <row r="1550" spans="1:30" ht="18.75" customHeight="1">
      <c r="A1550" s="62"/>
      <c r="B1550" s="23" t="str">
        <f>IFERROR(VLOOKUP($A1550,②利用者名簿!$A:$D,2,0),"")</f>
        <v/>
      </c>
      <c r="C1550" s="108" t="str">
        <f>IF(D1550=0,"",IF(D1550&gt;3,①基本情報!$B$5,①基本情報!$B$5+1))</f>
        <v/>
      </c>
      <c r="D1550" s="65"/>
      <c r="E1550" s="65"/>
      <c r="F1550" s="35" t="str">
        <f t="shared" si="289"/>
        <v>//</v>
      </c>
      <c r="G1550" s="62"/>
      <c r="H1550" s="62"/>
      <c r="I1550" s="23" t="str">
        <f t="shared" si="295"/>
        <v/>
      </c>
      <c r="J1550" s="62"/>
      <c r="K1550" s="64"/>
      <c r="L1550" s="64"/>
      <c r="M1550" s="62"/>
      <c r="N1550" s="23" t="str">
        <f>IFERROR(VLOOKUP($A1550,②利用者名簿!$A:$D,3,0),"")</f>
        <v/>
      </c>
      <c r="O1550" s="39" t="str">
        <f>IFERROR(2*①基本情報!$B$12*③入力シート!I1550,"")</f>
        <v/>
      </c>
      <c r="P1550" s="39" t="str">
        <f>IFERROR(N1550*③入力シート!I1550,"")</f>
        <v/>
      </c>
      <c r="Q1550" s="23" t="str">
        <f>IFERROR(VLOOKUP($A1550,②利用者名簿!$A:$D,4,0),"")</f>
        <v/>
      </c>
      <c r="S1550" s="96">
        <f t="shared" si="296"/>
        <v>1</v>
      </c>
      <c r="T1550" s="96" t="str">
        <f t="shared" si="290"/>
        <v/>
      </c>
      <c r="U1550" s="96">
        <f t="shared" si="291"/>
        <v>0</v>
      </c>
      <c r="V1550" s="96" t="str">
        <f t="shared" si="292"/>
        <v/>
      </c>
      <c r="W1550" s="97" t="str">
        <f t="shared" si="293"/>
        <v/>
      </c>
      <c r="X1550" s="96">
        <f t="shared" si="294"/>
        <v>0</v>
      </c>
      <c r="Y1550" s="96" t="str">
        <f t="shared" si="299"/>
        <v/>
      </c>
      <c r="Z1550" s="96" t="str">
        <f t="shared" si="297"/>
        <v>年0月</v>
      </c>
      <c r="AA1550" s="96"/>
      <c r="AB1550" s="96">
        <f t="shared" si="298"/>
        <v>0</v>
      </c>
      <c r="AC1550" s="96"/>
      <c r="AD1550" s="96"/>
    </row>
    <row r="1551" spans="1:30" ht="18.75" customHeight="1">
      <c r="A1551" s="62"/>
      <c r="B1551" s="23" t="str">
        <f>IFERROR(VLOOKUP($A1551,②利用者名簿!$A:$D,2,0),"")</f>
        <v/>
      </c>
      <c r="C1551" s="108" t="str">
        <f>IF(D1551=0,"",IF(D1551&gt;3,①基本情報!$B$5,①基本情報!$B$5+1))</f>
        <v/>
      </c>
      <c r="D1551" s="65"/>
      <c r="E1551" s="65"/>
      <c r="F1551" s="35" t="str">
        <f t="shared" si="289"/>
        <v>//</v>
      </c>
      <c r="G1551" s="62"/>
      <c r="H1551" s="62"/>
      <c r="I1551" s="23" t="str">
        <f t="shared" si="295"/>
        <v/>
      </c>
      <c r="J1551" s="62"/>
      <c r="K1551" s="64"/>
      <c r="L1551" s="64"/>
      <c r="M1551" s="62"/>
      <c r="N1551" s="23" t="str">
        <f>IFERROR(VLOOKUP($A1551,②利用者名簿!$A:$D,3,0),"")</f>
        <v/>
      </c>
      <c r="O1551" s="39" t="str">
        <f>IFERROR(2*①基本情報!$B$12*③入力シート!I1551,"")</f>
        <v/>
      </c>
      <c r="P1551" s="39" t="str">
        <f>IFERROR(N1551*③入力シート!I1551,"")</f>
        <v/>
      </c>
      <c r="Q1551" s="23" t="str">
        <f>IFERROR(VLOOKUP($A1551,②利用者名簿!$A:$D,4,0),"")</f>
        <v/>
      </c>
      <c r="S1551" s="96">
        <f t="shared" si="296"/>
        <v>1</v>
      </c>
      <c r="T1551" s="96" t="str">
        <f t="shared" si="290"/>
        <v/>
      </c>
      <c r="U1551" s="96">
        <f t="shared" si="291"/>
        <v>0</v>
      </c>
      <c r="V1551" s="96" t="str">
        <f t="shared" si="292"/>
        <v/>
      </c>
      <c r="W1551" s="97" t="str">
        <f t="shared" si="293"/>
        <v/>
      </c>
      <c r="X1551" s="96">
        <f t="shared" si="294"/>
        <v>0</v>
      </c>
      <c r="Y1551" s="96" t="str">
        <f t="shared" si="299"/>
        <v/>
      </c>
      <c r="Z1551" s="96" t="str">
        <f t="shared" si="297"/>
        <v>年0月</v>
      </c>
      <c r="AA1551" s="96"/>
      <c r="AB1551" s="96">
        <f t="shared" si="298"/>
        <v>0</v>
      </c>
      <c r="AC1551" s="96"/>
      <c r="AD1551" s="96"/>
    </row>
    <row r="1552" spans="1:30" ht="18.75" customHeight="1">
      <c r="A1552" s="62"/>
      <c r="B1552" s="23" t="str">
        <f>IFERROR(VLOOKUP($A1552,②利用者名簿!$A:$D,2,0),"")</f>
        <v/>
      </c>
      <c r="C1552" s="108" t="str">
        <f>IF(D1552=0,"",IF(D1552&gt;3,①基本情報!$B$5,①基本情報!$B$5+1))</f>
        <v/>
      </c>
      <c r="D1552" s="65"/>
      <c r="E1552" s="65"/>
      <c r="F1552" s="35" t="str">
        <f t="shared" si="289"/>
        <v>//</v>
      </c>
      <c r="G1552" s="62"/>
      <c r="H1552" s="62"/>
      <c r="I1552" s="23" t="str">
        <f t="shared" si="295"/>
        <v/>
      </c>
      <c r="J1552" s="62"/>
      <c r="K1552" s="64"/>
      <c r="L1552" s="64"/>
      <c r="M1552" s="62"/>
      <c r="N1552" s="23" t="str">
        <f>IFERROR(VLOOKUP($A1552,②利用者名簿!$A:$D,3,0),"")</f>
        <v/>
      </c>
      <c r="O1552" s="39" t="str">
        <f>IFERROR(2*①基本情報!$B$12*③入力シート!I1552,"")</f>
        <v/>
      </c>
      <c r="P1552" s="39" t="str">
        <f>IFERROR(N1552*③入力シート!I1552,"")</f>
        <v/>
      </c>
      <c r="Q1552" s="23" t="str">
        <f>IFERROR(VLOOKUP($A1552,②利用者名簿!$A:$D,4,0),"")</f>
        <v/>
      </c>
      <c r="S1552" s="96">
        <f t="shared" si="296"/>
        <v>1</v>
      </c>
      <c r="T1552" s="96" t="str">
        <f t="shared" si="290"/>
        <v/>
      </c>
      <c r="U1552" s="96">
        <f t="shared" si="291"/>
        <v>0</v>
      </c>
      <c r="V1552" s="96" t="str">
        <f t="shared" si="292"/>
        <v/>
      </c>
      <c r="W1552" s="97" t="str">
        <f t="shared" si="293"/>
        <v/>
      </c>
      <c r="X1552" s="96">
        <f t="shared" si="294"/>
        <v>0</v>
      </c>
      <c r="Y1552" s="96" t="str">
        <f t="shared" si="299"/>
        <v/>
      </c>
      <c r="Z1552" s="96" t="str">
        <f t="shared" si="297"/>
        <v>年0月</v>
      </c>
      <c r="AA1552" s="96"/>
      <c r="AB1552" s="96">
        <f t="shared" si="298"/>
        <v>0</v>
      </c>
      <c r="AC1552" s="96"/>
      <c r="AD1552" s="96"/>
    </row>
    <row r="1553" spans="1:30" ht="18.75" customHeight="1">
      <c r="A1553" s="62"/>
      <c r="B1553" s="23" t="str">
        <f>IFERROR(VLOOKUP($A1553,②利用者名簿!$A:$D,2,0),"")</f>
        <v/>
      </c>
      <c r="C1553" s="108" t="str">
        <f>IF(D1553=0,"",IF(D1553&gt;3,①基本情報!$B$5,①基本情報!$B$5+1))</f>
        <v/>
      </c>
      <c r="D1553" s="65"/>
      <c r="E1553" s="65"/>
      <c r="F1553" s="35" t="str">
        <f t="shared" si="289"/>
        <v>//</v>
      </c>
      <c r="G1553" s="62"/>
      <c r="H1553" s="62"/>
      <c r="I1553" s="23" t="str">
        <f t="shared" si="295"/>
        <v/>
      </c>
      <c r="J1553" s="62"/>
      <c r="K1553" s="64"/>
      <c r="L1553" s="64"/>
      <c r="M1553" s="62"/>
      <c r="N1553" s="23" t="str">
        <f>IFERROR(VLOOKUP($A1553,②利用者名簿!$A:$D,3,0),"")</f>
        <v/>
      </c>
      <c r="O1553" s="39" t="str">
        <f>IFERROR(2*①基本情報!$B$12*③入力シート!I1553,"")</f>
        <v/>
      </c>
      <c r="P1553" s="39" t="str">
        <f>IFERROR(N1553*③入力シート!I1553,"")</f>
        <v/>
      </c>
      <c r="Q1553" s="23" t="str">
        <f>IFERROR(VLOOKUP($A1553,②利用者名簿!$A:$D,4,0),"")</f>
        <v/>
      </c>
      <c r="S1553" s="96">
        <f t="shared" si="296"/>
        <v>1</v>
      </c>
      <c r="T1553" s="96" t="str">
        <f t="shared" si="290"/>
        <v/>
      </c>
      <c r="U1553" s="96">
        <f t="shared" si="291"/>
        <v>0</v>
      </c>
      <c r="V1553" s="96" t="str">
        <f t="shared" si="292"/>
        <v/>
      </c>
      <c r="W1553" s="97" t="str">
        <f t="shared" si="293"/>
        <v/>
      </c>
      <c r="X1553" s="96">
        <f t="shared" si="294"/>
        <v>0</v>
      </c>
      <c r="Y1553" s="96" t="str">
        <f t="shared" si="299"/>
        <v/>
      </c>
      <c r="Z1553" s="96" t="str">
        <f t="shared" si="297"/>
        <v>年0月</v>
      </c>
      <c r="AA1553" s="96"/>
      <c r="AB1553" s="96">
        <f t="shared" si="298"/>
        <v>0</v>
      </c>
      <c r="AC1553" s="96"/>
      <c r="AD1553" s="96"/>
    </row>
    <row r="1554" spans="1:30" ht="18.75" customHeight="1">
      <c r="A1554" s="62"/>
      <c r="B1554" s="23" t="str">
        <f>IFERROR(VLOOKUP($A1554,②利用者名簿!$A:$D,2,0),"")</f>
        <v/>
      </c>
      <c r="C1554" s="108" t="str">
        <f>IF(D1554=0,"",IF(D1554&gt;3,①基本情報!$B$5,①基本情報!$B$5+1))</f>
        <v/>
      </c>
      <c r="D1554" s="65"/>
      <c r="E1554" s="65"/>
      <c r="F1554" s="35" t="str">
        <f t="shared" si="289"/>
        <v>//</v>
      </c>
      <c r="G1554" s="62"/>
      <c r="H1554" s="62"/>
      <c r="I1554" s="23" t="str">
        <f t="shared" si="295"/>
        <v/>
      </c>
      <c r="J1554" s="62"/>
      <c r="K1554" s="64"/>
      <c r="L1554" s="64"/>
      <c r="M1554" s="62"/>
      <c r="N1554" s="23" t="str">
        <f>IFERROR(VLOOKUP($A1554,②利用者名簿!$A:$D,3,0),"")</f>
        <v/>
      </c>
      <c r="O1554" s="39" t="str">
        <f>IFERROR(2*①基本情報!$B$12*③入力シート!I1554,"")</f>
        <v/>
      </c>
      <c r="P1554" s="39" t="str">
        <f>IFERROR(N1554*③入力シート!I1554,"")</f>
        <v/>
      </c>
      <c r="Q1554" s="23" t="str">
        <f>IFERROR(VLOOKUP($A1554,②利用者名簿!$A:$D,4,0),"")</f>
        <v/>
      </c>
      <c r="S1554" s="96">
        <f t="shared" si="296"/>
        <v>1</v>
      </c>
      <c r="T1554" s="96" t="str">
        <f t="shared" si="290"/>
        <v/>
      </c>
      <c r="U1554" s="96">
        <f t="shared" si="291"/>
        <v>0</v>
      </c>
      <c r="V1554" s="96" t="str">
        <f t="shared" si="292"/>
        <v/>
      </c>
      <c r="W1554" s="97" t="str">
        <f t="shared" si="293"/>
        <v/>
      </c>
      <c r="X1554" s="96">
        <f t="shared" si="294"/>
        <v>0</v>
      </c>
      <c r="Y1554" s="96" t="str">
        <f t="shared" si="299"/>
        <v/>
      </c>
      <c r="Z1554" s="96" t="str">
        <f t="shared" si="297"/>
        <v>年0月</v>
      </c>
      <c r="AA1554" s="96"/>
      <c r="AB1554" s="96">
        <f t="shared" si="298"/>
        <v>0</v>
      </c>
      <c r="AC1554" s="96"/>
      <c r="AD1554" s="96"/>
    </row>
    <row r="1555" spans="1:30" ht="18.75" customHeight="1">
      <c r="A1555" s="62"/>
      <c r="B1555" s="23" t="str">
        <f>IFERROR(VLOOKUP($A1555,②利用者名簿!$A:$D,2,0),"")</f>
        <v/>
      </c>
      <c r="C1555" s="108" t="str">
        <f>IF(D1555=0,"",IF(D1555&gt;3,①基本情報!$B$5,①基本情報!$B$5+1))</f>
        <v/>
      </c>
      <c r="D1555" s="65"/>
      <c r="E1555" s="65"/>
      <c r="F1555" s="35" t="str">
        <f t="shared" si="289"/>
        <v>//</v>
      </c>
      <c r="G1555" s="62"/>
      <c r="H1555" s="62"/>
      <c r="I1555" s="23" t="str">
        <f t="shared" si="295"/>
        <v/>
      </c>
      <c r="J1555" s="62"/>
      <c r="K1555" s="64"/>
      <c r="L1555" s="64"/>
      <c r="M1555" s="62"/>
      <c r="N1555" s="23" t="str">
        <f>IFERROR(VLOOKUP($A1555,②利用者名簿!$A:$D,3,0),"")</f>
        <v/>
      </c>
      <c r="O1555" s="39" t="str">
        <f>IFERROR(2*①基本情報!$B$12*③入力シート!I1555,"")</f>
        <v/>
      </c>
      <c r="P1555" s="39" t="str">
        <f>IFERROR(N1555*③入力シート!I1555,"")</f>
        <v/>
      </c>
      <c r="Q1555" s="23" t="str">
        <f>IFERROR(VLOOKUP($A1555,②利用者名簿!$A:$D,4,0),"")</f>
        <v/>
      </c>
      <c r="S1555" s="96">
        <f t="shared" si="296"/>
        <v>1</v>
      </c>
      <c r="T1555" s="96" t="str">
        <f t="shared" si="290"/>
        <v/>
      </c>
      <c r="U1555" s="96">
        <f t="shared" si="291"/>
        <v>0</v>
      </c>
      <c r="V1555" s="96" t="str">
        <f t="shared" si="292"/>
        <v/>
      </c>
      <c r="W1555" s="97" t="str">
        <f t="shared" si="293"/>
        <v/>
      </c>
      <c r="X1555" s="96">
        <f t="shared" si="294"/>
        <v>0</v>
      </c>
      <c r="Y1555" s="96" t="str">
        <f t="shared" si="299"/>
        <v/>
      </c>
      <c r="Z1555" s="96" t="str">
        <f t="shared" si="297"/>
        <v>年0月</v>
      </c>
      <c r="AA1555" s="96"/>
      <c r="AB1555" s="96">
        <f t="shared" si="298"/>
        <v>0</v>
      </c>
      <c r="AC1555" s="96"/>
      <c r="AD1555" s="96"/>
    </row>
    <row r="1556" spans="1:30" ht="18.75" customHeight="1">
      <c r="A1556" s="62"/>
      <c r="B1556" s="23" t="str">
        <f>IFERROR(VLOOKUP($A1556,②利用者名簿!$A:$D,2,0),"")</f>
        <v/>
      </c>
      <c r="C1556" s="108" t="str">
        <f>IF(D1556=0,"",IF(D1556&gt;3,①基本情報!$B$5,①基本情報!$B$5+1))</f>
        <v/>
      </c>
      <c r="D1556" s="65"/>
      <c r="E1556" s="65"/>
      <c r="F1556" s="35" t="str">
        <f t="shared" si="289"/>
        <v>//</v>
      </c>
      <c r="G1556" s="62"/>
      <c r="H1556" s="62"/>
      <c r="I1556" s="23" t="str">
        <f t="shared" si="295"/>
        <v/>
      </c>
      <c r="J1556" s="62"/>
      <c r="K1556" s="64"/>
      <c r="L1556" s="64"/>
      <c r="M1556" s="62"/>
      <c r="N1556" s="23" t="str">
        <f>IFERROR(VLOOKUP($A1556,②利用者名簿!$A:$D,3,0),"")</f>
        <v/>
      </c>
      <c r="O1556" s="39" t="str">
        <f>IFERROR(2*①基本情報!$B$12*③入力シート!I1556,"")</f>
        <v/>
      </c>
      <c r="P1556" s="39" t="str">
        <f>IFERROR(N1556*③入力シート!I1556,"")</f>
        <v/>
      </c>
      <c r="Q1556" s="23" t="str">
        <f>IFERROR(VLOOKUP($A1556,②利用者名簿!$A:$D,4,0),"")</f>
        <v/>
      </c>
      <c r="S1556" s="96">
        <f t="shared" si="296"/>
        <v>1</v>
      </c>
      <c r="T1556" s="96" t="str">
        <f t="shared" si="290"/>
        <v/>
      </c>
      <c r="U1556" s="96">
        <f t="shared" si="291"/>
        <v>0</v>
      </c>
      <c r="V1556" s="96" t="str">
        <f t="shared" si="292"/>
        <v/>
      </c>
      <c r="W1556" s="97" t="str">
        <f t="shared" si="293"/>
        <v/>
      </c>
      <c r="X1556" s="96">
        <f t="shared" si="294"/>
        <v>0</v>
      </c>
      <c r="Y1556" s="96" t="str">
        <f t="shared" si="299"/>
        <v/>
      </c>
      <c r="Z1556" s="96" t="str">
        <f t="shared" si="297"/>
        <v>年0月</v>
      </c>
      <c r="AA1556" s="96"/>
      <c r="AB1556" s="96">
        <f t="shared" si="298"/>
        <v>0</v>
      </c>
      <c r="AC1556" s="96"/>
      <c r="AD1556" s="96"/>
    </row>
    <row r="1557" spans="1:30" ht="18.75" customHeight="1">
      <c r="A1557" s="62"/>
      <c r="B1557" s="23" t="str">
        <f>IFERROR(VLOOKUP($A1557,②利用者名簿!$A:$D,2,0),"")</f>
        <v/>
      </c>
      <c r="C1557" s="108" t="str">
        <f>IF(D1557=0,"",IF(D1557&gt;3,①基本情報!$B$5,①基本情報!$B$5+1))</f>
        <v/>
      </c>
      <c r="D1557" s="65"/>
      <c r="E1557" s="65"/>
      <c r="F1557" s="35" t="str">
        <f t="shared" si="289"/>
        <v>//</v>
      </c>
      <c r="G1557" s="62"/>
      <c r="H1557" s="62"/>
      <c r="I1557" s="23" t="str">
        <f t="shared" si="295"/>
        <v/>
      </c>
      <c r="J1557" s="62"/>
      <c r="K1557" s="64"/>
      <c r="L1557" s="64"/>
      <c r="M1557" s="62"/>
      <c r="N1557" s="23" t="str">
        <f>IFERROR(VLOOKUP($A1557,②利用者名簿!$A:$D,3,0),"")</f>
        <v/>
      </c>
      <c r="O1557" s="39" t="str">
        <f>IFERROR(2*①基本情報!$B$12*③入力シート!I1557,"")</f>
        <v/>
      </c>
      <c r="P1557" s="39" t="str">
        <f>IFERROR(N1557*③入力シート!I1557,"")</f>
        <v/>
      </c>
      <c r="Q1557" s="23" t="str">
        <f>IFERROR(VLOOKUP($A1557,②利用者名簿!$A:$D,4,0),"")</f>
        <v/>
      </c>
      <c r="S1557" s="96">
        <f t="shared" si="296"/>
        <v>1</v>
      </c>
      <c r="T1557" s="96" t="str">
        <f t="shared" si="290"/>
        <v/>
      </c>
      <c r="U1557" s="96">
        <f t="shared" si="291"/>
        <v>0</v>
      </c>
      <c r="V1557" s="96" t="str">
        <f t="shared" si="292"/>
        <v/>
      </c>
      <c r="W1557" s="97" t="str">
        <f t="shared" si="293"/>
        <v/>
      </c>
      <c r="X1557" s="96">
        <f t="shared" si="294"/>
        <v>0</v>
      </c>
      <c r="Y1557" s="96" t="str">
        <f t="shared" si="299"/>
        <v/>
      </c>
      <c r="Z1557" s="96" t="str">
        <f t="shared" si="297"/>
        <v>年0月</v>
      </c>
      <c r="AA1557" s="96"/>
      <c r="AB1557" s="96">
        <f t="shared" si="298"/>
        <v>0</v>
      </c>
      <c r="AC1557" s="96"/>
      <c r="AD1557" s="96"/>
    </row>
    <row r="1558" spans="1:30" ht="18.75" customHeight="1">
      <c r="A1558" s="62"/>
      <c r="B1558" s="23" t="str">
        <f>IFERROR(VLOOKUP($A1558,②利用者名簿!$A:$D,2,0),"")</f>
        <v/>
      </c>
      <c r="C1558" s="108" t="str">
        <f>IF(D1558=0,"",IF(D1558&gt;3,①基本情報!$B$5,①基本情報!$B$5+1))</f>
        <v/>
      </c>
      <c r="D1558" s="65"/>
      <c r="E1558" s="65"/>
      <c r="F1558" s="35" t="str">
        <f t="shared" si="289"/>
        <v>//</v>
      </c>
      <c r="G1558" s="62"/>
      <c r="H1558" s="62"/>
      <c r="I1558" s="23" t="str">
        <f t="shared" si="295"/>
        <v/>
      </c>
      <c r="J1558" s="62"/>
      <c r="K1558" s="64"/>
      <c r="L1558" s="64"/>
      <c r="M1558" s="62"/>
      <c r="N1558" s="23" t="str">
        <f>IFERROR(VLOOKUP($A1558,②利用者名簿!$A:$D,3,0),"")</f>
        <v/>
      </c>
      <c r="O1558" s="39" t="str">
        <f>IFERROR(2*①基本情報!$B$12*③入力シート!I1558,"")</f>
        <v/>
      </c>
      <c r="P1558" s="39" t="str">
        <f>IFERROR(N1558*③入力シート!I1558,"")</f>
        <v/>
      </c>
      <c r="Q1558" s="23" t="str">
        <f>IFERROR(VLOOKUP($A1558,②利用者名簿!$A:$D,4,0),"")</f>
        <v/>
      </c>
      <c r="S1558" s="96">
        <f t="shared" si="296"/>
        <v>1</v>
      </c>
      <c r="T1558" s="96" t="str">
        <f t="shared" si="290"/>
        <v/>
      </c>
      <c r="U1558" s="96">
        <f t="shared" si="291"/>
        <v>0</v>
      </c>
      <c r="V1558" s="96" t="str">
        <f t="shared" si="292"/>
        <v/>
      </c>
      <c r="W1558" s="97" t="str">
        <f t="shared" si="293"/>
        <v/>
      </c>
      <c r="X1558" s="96">
        <f t="shared" si="294"/>
        <v>0</v>
      </c>
      <c r="Y1558" s="96" t="str">
        <f t="shared" si="299"/>
        <v/>
      </c>
      <c r="Z1558" s="96" t="str">
        <f t="shared" si="297"/>
        <v>年0月</v>
      </c>
      <c r="AA1558" s="96"/>
      <c r="AB1558" s="96">
        <f t="shared" si="298"/>
        <v>0</v>
      </c>
      <c r="AC1558" s="96"/>
      <c r="AD1558" s="96"/>
    </row>
    <row r="1559" spans="1:30" ht="18.75" customHeight="1">
      <c r="A1559" s="62"/>
      <c r="B1559" s="23" t="str">
        <f>IFERROR(VLOOKUP($A1559,②利用者名簿!$A:$D,2,0),"")</f>
        <v/>
      </c>
      <c r="C1559" s="108" t="str">
        <f>IF(D1559=0,"",IF(D1559&gt;3,①基本情報!$B$5,①基本情報!$B$5+1))</f>
        <v/>
      </c>
      <c r="D1559" s="65"/>
      <c r="E1559" s="65"/>
      <c r="F1559" s="35" t="str">
        <f t="shared" si="289"/>
        <v>//</v>
      </c>
      <c r="G1559" s="62"/>
      <c r="H1559" s="62"/>
      <c r="I1559" s="23" t="str">
        <f t="shared" si="295"/>
        <v/>
      </c>
      <c r="J1559" s="62"/>
      <c r="K1559" s="64"/>
      <c r="L1559" s="64"/>
      <c r="M1559" s="62"/>
      <c r="N1559" s="23" t="str">
        <f>IFERROR(VLOOKUP($A1559,②利用者名簿!$A:$D,3,0),"")</f>
        <v/>
      </c>
      <c r="O1559" s="39" t="str">
        <f>IFERROR(2*①基本情報!$B$12*③入力シート!I1559,"")</f>
        <v/>
      </c>
      <c r="P1559" s="39" t="str">
        <f>IFERROR(N1559*③入力シート!I1559,"")</f>
        <v/>
      </c>
      <c r="Q1559" s="23" t="str">
        <f>IFERROR(VLOOKUP($A1559,②利用者名簿!$A:$D,4,0),"")</f>
        <v/>
      </c>
      <c r="S1559" s="96">
        <f t="shared" si="296"/>
        <v>1</v>
      </c>
      <c r="T1559" s="96" t="str">
        <f t="shared" si="290"/>
        <v/>
      </c>
      <c r="U1559" s="96">
        <f t="shared" si="291"/>
        <v>0</v>
      </c>
      <c r="V1559" s="96" t="str">
        <f t="shared" si="292"/>
        <v/>
      </c>
      <c r="W1559" s="97" t="str">
        <f t="shared" si="293"/>
        <v/>
      </c>
      <c r="X1559" s="96">
        <f t="shared" si="294"/>
        <v>0</v>
      </c>
      <c r="Y1559" s="96" t="str">
        <f t="shared" si="299"/>
        <v/>
      </c>
      <c r="Z1559" s="96" t="str">
        <f t="shared" si="297"/>
        <v>年0月</v>
      </c>
      <c r="AA1559" s="96"/>
      <c r="AB1559" s="96">
        <f t="shared" si="298"/>
        <v>0</v>
      </c>
      <c r="AC1559" s="96"/>
      <c r="AD1559" s="96"/>
    </row>
    <row r="1560" spans="1:30" ht="18.75" customHeight="1">
      <c r="A1560" s="62"/>
      <c r="B1560" s="23" t="str">
        <f>IFERROR(VLOOKUP($A1560,②利用者名簿!$A:$D,2,0),"")</f>
        <v/>
      </c>
      <c r="C1560" s="108" t="str">
        <f>IF(D1560=0,"",IF(D1560&gt;3,①基本情報!$B$5,①基本情報!$B$5+1))</f>
        <v/>
      </c>
      <c r="D1560" s="65"/>
      <c r="E1560" s="65"/>
      <c r="F1560" s="35" t="str">
        <f t="shared" si="289"/>
        <v>//</v>
      </c>
      <c r="G1560" s="62"/>
      <c r="H1560" s="62"/>
      <c r="I1560" s="23" t="str">
        <f t="shared" si="295"/>
        <v/>
      </c>
      <c r="J1560" s="62"/>
      <c r="K1560" s="64"/>
      <c r="L1560" s="64"/>
      <c r="M1560" s="62"/>
      <c r="N1560" s="23" t="str">
        <f>IFERROR(VLOOKUP($A1560,②利用者名簿!$A:$D,3,0),"")</f>
        <v/>
      </c>
      <c r="O1560" s="39" t="str">
        <f>IFERROR(2*①基本情報!$B$12*③入力シート!I1560,"")</f>
        <v/>
      </c>
      <c r="P1560" s="39" t="str">
        <f>IFERROR(N1560*③入力シート!I1560,"")</f>
        <v/>
      </c>
      <c r="Q1560" s="23" t="str">
        <f>IFERROR(VLOOKUP($A1560,②利用者名簿!$A:$D,4,0),"")</f>
        <v/>
      </c>
      <c r="S1560" s="96">
        <f t="shared" si="296"/>
        <v>1</v>
      </c>
      <c r="T1560" s="96" t="str">
        <f t="shared" si="290"/>
        <v/>
      </c>
      <c r="U1560" s="96">
        <f t="shared" si="291"/>
        <v>0</v>
      </c>
      <c r="V1560" s="96" t="str">
        <f t="shared" si="292"/>
        <v/>
      </c>
      <c r="W1560" s="97" t="str">
        <f t="shared" si="293"/>
        <v/>
      </c>
      <c r="X1560" s="96">
        <f t="shared" si="294"/>
        <v>0</v>
      </c>
      <c r="Y1560" s="96" t="str">
        <f t="shared" si="299"/>
        <v/>
      </c>
      <c r="Z1560" s="96" t="str">
        <f t="shared" si="297"/>
        <v>年0月</v>
      </c>
      <c r="AA1560" s="96"/>
      <c r="AB1560" s="96">
        <f t="shared" si="298"/>
        <v>0</v>
      </c>
      <c r="AC1560" s="96"/>
      <c r="AD1560" s="96"/>
    </row>
    <row r="1561" spans="1:30" ht="18.75" customHeight="1">
      <c r="A1561" s="62"/>
      <c r="B1561" s="23" t="str">
        <f>IFERROR(VLOOKUP($A1561,②利用者名簿!$A:$D,2,0),"")</f>
        <v/>
      </c>
      <c r="C1561" s="108" t="str">
        <f>IF(D1561=0,"",IF(D1561&gt;3,①基本情報!$B$5,①基本情報!$B$5+1))</f>
        <v/>
      </c>
      <c r="D1561" s="65"/>
      <c r="E1561" s="65"/>
      <c r="F1561" s="35" t="str">
        <f t="shared" si="289"/>
        <v>//</v>
      </c>
      <c r="G1561" s="62"/>
      <c r="H1561" s="62"/>
      <c r="I1561" s="23" t="str">
        <f t="shared" si="295"/>
        <v/>
      </c>
      <c r="J1561" s="62"/>
      <c r="K1561" s="64"/>
      <c r="L1561" s="64"/>
      <c r="M1561" s="62"/>
      <c r="N1561" s="23" t="str">
        <f>IFERROR(VLOOKUP($A1561,②利用者名簿!$A:$D,3,0),"")</f>
        <v/>
      </c>
      <c r="O1561" s="39" t="str">
        <f>IFERROR(2*①基本情報!$B$12*③入力シート!I1561,"")</f>
        <v/>
      </c>
      <c r="P1561" s="39" t="str">
        <f>IFERROR(N1561*③入力シート!I1561,"")</f>
        <v/>
      </c>
      <c r="Q1561" s="23" t="str">
        <f>IFERROR(VLOOKUP($A1561,②利用者名簿!$A:$D,4,0),"")</f>
        <v/>
      </c>
      <c r="S1561" s="96">
        <f t="shared" si="296"/>
        <v>1</v>
      </c>
      <c r="T1561" s="96" t="str">
        <f t="shared" si="290"/>
        <v/>
      </c>
      <c r="U1561" s="96">
        <f t="shared" si="291"/>
        <v>0</v>
      </c>
      <c r="V1561" s="96" t="str">
        <f t="shared" si="292"/>
        <v/>
      </c>
      <c r="W1561" s="97" t="str">
        <f t="shared" si="293"/>
        <v/>
      </c>
      <c r="X1561" s="96">
        <f t="shared" si="294"/>
        <v>0</v>
      </c>
      <c r="Y1561" s="96" t="str">
        <f t="shared" si="299"/>
        <v/>
      </c>
      <c r="Z1561" s="96" t="str">
        <f t="shared" si="297"/>
        <v>年0月</v>
      </c>
      <c r="AA1561" s="96"/>
      <c r="AB1561" s="96">
        <f t="shared" si="298"/>
        <v>0</v>
      </c>
      <c r="AC1561" s="96"/>
      <c r="AD1561" s="96"/>
    </row>
    <row r="1562" spans="1:30" ht="18.75" customHeight="1">
      <c r="A1562" s="62"/>
      <c r="B1562" s="23" t="str">
        <f>IFERROR(VLOOKUP($A1562,②利用者名簿!$A:$D,2,0),"")</f>
        <v/>
      </c>
      <c r="C1562" s="108" t="str">
        <f>IF(D1562=0,"",IF(D1562&gt;3,①基本情報!$B$5,①基本情報!$B$5+1))</f>
        <v/>
      </c>
      <c r="D1562" s="65"/>
      <c r="E1562" s="65"/>
      <c r="F1562" s="35" t="str">
        <f t="shared" si="289"/>
        <v>//</v>
      </c>
      <c r="G1562" s="62"/>
      <c r="H1562" s="62"/>
      <c r="I1562" s="23" t="str">
        <f t="shared" si="295"/>
        <v/>
      </c>
      <c r="J1562" s="62"/>
      <c r="K1562" s="64"/>
      <c r="L1562" s="64"/>
      <c r="M1562" s="62"/>
      <c r="N1562" s="23" t="str">
        <f>IFERROR(VLOOKUP($A1562,②利用者名簿!$A:$D,3,0),"")</f>
        <v/>
      </c>
      <c r="O1562" s="39" t="str">
        <f>IFERROR(2*①基本情報!$B$12*③入力シート!I1562,"")</f>
        <v/>
      </c>
      <c r="P1562" s="39" t="str">
        <f>IFERROR(N1562*③入力シート!I1562,"")</f>
        <v/>
      </c>
      <c r="Q1562" s="23" t="str">
        <f>IFERROR(VLOOKUP($A1562,②利用者名簿!$A:$D,4,0),"")</f>
        <v/>
      </c>
      <c r="S1562" s="96">
        <f t="shared" si="296"/>
        <v>1</v>
      </c>
      <c r="T1562" s="96" t="str">
        <f t="shared" si="290"/>
        <v/>
      </c>
      <c r="U1562" s="96">
        <f t="shared" si="291"/>
        <v>0</v>
      </c>
      <c r="V1562" s="96" t="str">
        <f t="shared" si="292"/>
        <v/>
      </c>
      <c r="W1562" s="97" t="str">
        <f t="shared" si="293"/>
        <v/>
      </c>
      <c r="X1562" s="96">
        <f t="shared" si="294"/>
        <v>0</v>
      </c>
      <c r="Y1562" s="96" t="str">
        <f t="shared" si="299"/>
        <v/>
      </c>
      <c r="Z1562" s="96" t="str">
        <f t="shared" si="297"/>
        <v>年0月</v>
      </c>
      <c r="AA1562" s="96"/>
      <c r="AB1562" s="96">
        <f t="shared" si="298"/>
        <v>0</v>
      </c>
      <c r="AC1562" s="96"/>
      <c r="AD1562" s="96"/>
    </row>
    <row r="1563" spans="1:30" ht="18.75" customHeight="1">
      <c r="A1563" s="62"/>
      <c r="B1563" s="23" t="str">
        <f>IFERROR(VLOOKUP($A1563,②利用者名簿!$A:$D,2,0),"")</f>
        <v/>
      </c>
      <c r="C1563" s="108" t="str">
        <f>IF(D1563=0,"",IF(D1563&gt;3,①基本情報!$B$5,①基本情報!$B$5+1))</f>
        <v/>
      </c>
      <c r="D1563" s="65"/>
      <c r="E1563" s="65"/>
      <c r="F1563" s="35" t="str">
        <f t="shared" si="289"/>
        <v>//</v>
      </c>
      <c r="G1563" s="62"/>
      <c r="H1563" s="62"/>
      <c r="I1563" s="23" t="str">
        <f t="shared" si="295"/>
        <v/>
      </c>
      <c r="J1563" s="62"/>
      <c r="K1563" s="64"/>
      <c r="L1563" s="64"/>
      <c r="M1563" s="62"/>
      <c r="N1563" s="23" t="str">
        <f>IFERROR(VLOOKUP($A1563,②利用者名簿!$A:$D,3,0),"")</f>
        <v/>
      </c>
      <c r="O1563" s="39" t="str">
        <f>IFERROR(2*①基本情報!$B$12*③入力シート!I1563,"")</f>
        <v/>
      </c>
      <c r="P1563" s="39" t="str">
        <f>IFERROR(N1563*③入力シート!I1563,"")</f>
        <v/>
      </c>
      <c r="Q1563" s="23" t="str">
        <f>IFERROR(VLOOKUP($A1563,②利用者名簿!$A:$D,4,0),"")</f>
        <v/>
      </c>
      <c r="S1563" s="96">
        <f t="shared" si="296"/>
        <v>1</v>
      </c>
      <c r="T1563" s="96" t="str">
        <f t="shared" si="290"/>
        <v/>
      </c>
      <c r="U1563" s="96">
        <f t="shared" si="291"/>
        <v>0</v>
      </c>
      <c r="V1563" s="96" t="str">
        <f t="shared" si="292"/>
        <v/>
      </c>
      <c r="W1563" s="97" t="str">
        <f t="shared" si="293"/>
        <v/>
      </c>
      <c r="X1563" s="96">
        <f t="shared" si="294"/>
        <v>0</v>
      </c>
      <c r="Y1563" s="96" t="str">
        <f t="shared" si="299"/>
        <v/>
      </c>
      <c r="Z1563" s="96" t="str">
        <f t="shared" si="297"/>
        <v>年0月</v>
      </c>
      <c r="AA1563" s="96"/>
      <c r="AB1563" s="96">
        <f t="shared" si="298"/>
        <v>0</v>
      </c>
      <c r="AC1563" s="96"/>
      <c r="AD1563" s="96"/>
    </row>
    <row r="1564" spans="1:30" ht="18.75" customHeight="1">
      <c r="A1564" s="62"/>
      <c r="B1564" s="23" t="str">
        <f>IFERROR(VLOOKUP($A1564,②利用者名簿!$A:$D,2,0),"")</f>
        <v/>
      </c>
      <c r="C1564" s="108" t="str">
        <f>IF(D1564=0,"",IF(D1564&gt;3,①基本情報!$B$5,①基本情報!$B$5+1))</f>
        <v/>
      </c>
      <c r="D1564" s="65"/>
      <c r="E1564" s="65"/>
      <c r="F1564" s="35" t="str">
        <f t="shared" si="289"/>
        <v>//</v>
      </c>
      <c r="G1564" s="62"/>
      <c r="H1564" s="62"/>
      <c r="I1564" s="23" t="str">
        <f t="shared" si="295"/>
        <v/>
      </c>
      <c r="J1564" s="62"/>
      <c r="K1564" s="64"/>
      <c r="L1564" s="64"/>
      <c r="M1564" s="62"/>
      <c r="N1564" s="23" t="str">
        <f>IFERROR(VLOOKUP($A1564,②利用者名簿!$A:$D,3,0),"")</f>
        <v/>
      </c>
      <c r="O1564" s="39" t="str">
        <f>IFERROR(2*①基本情報!$B$12*③入力シート!I1564,"")</f>
        <v/>
      </c>
      <c r="P1564" s="39" t="str">
        <f>IFERROR(N1564*③入力シート!I1564,"")</f>
        <v/>
      </c>
      <c r="Q1564" s="23" t="str">
        <f>IFERROR(VLOOKUP($A1564,②利用者名簿!$A:$D,4,0),"")</f>
        <v/>
      </c>
      <c r="S1564" s="96">
        <f t="shared" si="296"/>
        <v>1</v>
      </c>
      <c r="T1564" s="96" t="str">
        <f t="shared" si="290"/>
        <v/>
      </c>
      <c r="U1564" s="96">
        <f t="shared" si="291"/>
        <v>0</v>
      </c>
      <c r="V1564" s="96" t="str">
        <f t="shared" si="292"/>
        <v/>
      </c>
      <c r="W1564" s="97" t="str">
        <f t="shared" si="293"/>
        <v/>
      </c>
      <c r="X1564" s="96">
        <f t="shared" si="294"/>
        <v>0</v>
      </c>
      <c r="Y1564" s="96" t="str">
        <f t="shared" si="299"/>
        <v/>
      </c>
      <c r="Z1564" s="96" t="str">
        <f t="shared" si="297"/>
        <v>年0月</v>
      </c>
      <c r="AA1564" s="96"/>
      <c r="AB1564" s="96">
        <f t="shared" si="298"/>
        <v>0</v>
      </c>
      <c r="AC1564" s="96"/>
      <c r="AD1564" s="96"/>
    </row>
    <row r="1565" spans="1:30" ht="18.75" customHeight="1">
      <c r="A1565" s="62"/>
      <c r="B1565" s="23" t="str">
        <f>IFERROR(VLOOKUP($A1565,②利用者名簿!$A:$D,2,0),"")</f>
        <v/>
      </c>
      <c r="C1565" s="108" t="str">
        <f>IF(D1565=0,"",IF(D1565&gt;3,①基本情報!$B$5,①基本情報!$B$5+1))</f>
        <v/>
      </c>
      <c r="D1565" s="65"/>
      <c r="E1565" s="65"/>
      <c r="F1565" s="35" t="str">
        <f t="shared" si="289"/>
        <v>//</v>
      </c>
      <c r="G1565" s="62"/>
      <c r="H1565" s="62"/>
      <c r="I1565" s="23" t="str">
        <f t="shared" si="295"/>
        <v/>
      </c>
      <c r="J1565" s="62"/>
      <c r="K1565" s="64"/>
      <c r="L1565" s="64"/>
      <c r="M1565" s="62"/>
      <c r="N1565" s="23" t="str">
        <f>IFERROR(VLOOKUP($A1565,②利用者名簿!$A:$D,3,0),"")</f>
        <v/>
      </c>
      <c r="O1565" s="39" t="str">
        <f>IFERROR(2*①基本情報!$B$12*③入力シート!I1565,"")</f>
        <v/>
      </c>
      <c r="P1565" s="39" t="str">
        <f>IFERROR(N1565*③入力シート!I1565,"")</f>
        <v/>
      </c>
      <c r="Q1565" s="23" t="str">
        <f>IFERROR(VLOOKUP($A1565,②利用者名簿!$A:$D,4,0),"")</f>
        <v/>
      </c>
      <c r="S1565" s="96">
        <f t="shared" si="296"/>
        <v>1</v>
      </c>
      <c r="T1565" s="96" t="str">
        <f t="shared" si="290"/>
        <v/>
      </c>
      <c r="U1565" s="96">
        <f t="shared" si="291"/>
        <v>0</v>
      </c>
      <c r="V1565" s="96" t="str">
        <f t="shared" si="292"/>
        <v/>
      </c>
      <c r="W1565" s="97" t="str">
        <f t="shared" si="293"/>
        <v/>
      </c>
      <c r="X1565" s="96">
        <f t="shared" si="294"/>
        <v>0</v>
      </c>
      <c r="Y1565" s="96" t="str">
        <f t="shared" si="299"/>
        <v/>
      </c>
      <c r="Z1565" s="96" t="str">
        <f t="shared" si="297"/>
        <v>年0月</v>
      </c>
      <c r="AA1565" s="96"/>
      <c r="AB1565" s="96">
        <f t="shared" si="298"/>
        <v>0</v>
      </c>
      <c r="AC1565" s="96"/>
      <c r="AD1565" s="96"/>
    </row>
    <row r="1566" spans="1:30" ht="18.75" customHeight="1">
      <c r="A1566" s="62"/>
      <c r="B1566" s="23" t="str">
        <f>IFERROR(VLOOKUP($A1566,②利用者名簿!$A:$D,2,0),"")</f>
        <v/>
      </c>
      <c r="C1566" s="108" t="str">
        <f>IF(D1566=0,"",IF(D1566&gt;3,①基本情報!$B$5,①基本情報!$B$5+1))</f>
        <v/>
      </c>
      <c r="D1566" s="65"/>
      <c r="E1566" s="65"/>
      <c r="F1566" s="35" t="str">
        <f t="shared" si="289"/>
        <v>//</v>
      </c>
      <c r="G1566" s="62"/>
      <c r="H1566" s="62"/>
      <c r="I1566" s="23" t="str">
        <f t="shared" si="295"/>
        <v/>
      </c>
      <c r="J1566" s="62"/>
      <c r="K1566" s="64"/>
      <c r="L1566" s="64"/>
      <c r="M1566" s="62"/>
      <c r="N1566" s="23" t="str">
        <f>IFERROR(VLOOKUP($A1566,②利用者名簿!$A:$D,3,0),"")</f>
        <v/>
      </c>
      <c r="O1566" s="39" t="str">
        <f>IFERROR(2*①基本情報!$B$12*③入力シート!I1566,"")</f>
        <v/>
      </c>
      <c r="P1566" s="39" t="str">
        <f>IFERROR(N1566*③入力シート!I1566,"")</f>
        <v/>
      </c>
      <c r="Q1566" s="23" t="str">
        <f>IFERROR(VLOOKUP($A1566,②利用者名簿!$A:$D,4,0),"")</f>
        <v/>
      </c>
      <c r="S1566" s="96">
        <f t="shared" si="296"/>
        <v>1</v>
      </c>
      <c r="T1566" s="96" t="str">
        <f t="shared" si="290"/>
        <v/>
      </c>
      <c r="U1566" s="96">
        <f t="shared" si="291"/>
        <v>0</v>
      </c>
      <c r="V1566" s="96" t="str">
        <f t="shared" si="292"/>
        <v/>
      </c>
      <c r="W1566" s="97" t="str">
        <f t="shared" si="293"/>
        <v/>
      </c>
      <c r="X1566" s="96">
        <f t="shared" si="294"/>
        <v>0</v>
      </c>
      <c r="Y1566" s="96" t="str">
        <f t="shared" si="299"/>
        <v/>
      </c>
      <c r="Z1566" s="96" t="str">
        <f t="shared" si="297"/>
        <v>年0月</v>
      </c>
      <c r="AA1566" s="96"/>
      <c r="AB1566" s="96">
        <f t="shared" si="298"/>
        <v>0</v>
      </c>
      <c r="AC1566" s="96"/>
      <c r="AD1566" s="96"/>
    </row>
    <row r="1567" spans="1:30" ht="18.75" customHeight="1">
      <c r="A1567" s="62"/>
      <c r="B1567" s="23" t="str">
        <f>IFERROR(VLOOKUP($A1567,②利用者名簿!$A:$D,2,0),"")</f>
        <v/>
      </c>
      <c r="C1567" s="108" t="str">
        <f>IF(D1567=0,"",IF(D1567&gt;3,①基本情報!$B$5,①基本情報!$B$5+1))</f>
        <v/>
      </c>
      <c r="D1567" s="65"/>
      <c r="E1567" s="65"/>
      <c r="F1567" s="35" t="str">
        <f t="shared" si="289"/>
        <v>//</v>
      </c>
      <c r="G1567" s="62"/>
      <c r="H1567" s="62"/>
      <c r="I1567" s="23" t="str">
        <f t="shared" si="295"/>
        <v/>
      </c>
      <c r="J1567" s="62"/>
      <c r="K1567" s="64"/>
      <c r="L1567" s="64"/>
      <c r="M1567" s="62"/>
      <c r="N1567" s="23" t="str">
        <f>IFERROR(VLOOKUP($A1567,②利用者名簿!$A:$D,3,0),"")</f>
        <v/>
      </c>
      <c r="O1567" s="39" t="str">
        <f>IFERROR(2*①基本情報!$B$12*③入力シート!I1567,"")</f>
        <v/>
      </c>
      <c r="P1567" s="39" t="str">
        <f>IFERROR(N1567*③入力シート!I1567,"")</f>
        <v/>
      </c>
      <c r="Q1567" s="23" t="str">
        <f>IFERROR(VLOOKUP($A1567,②利用者名簿!$A:$D,4,0),"")</f>
        <v/>
      </c>
      <c r="S1567" s="96">
        <f t="shared" si="296"/>
        <v>1</v>
      </c>
      <c r="T1567" s="96" t="str">
        <f t="shared" si="290"/>
        <v/>
      </c>
      <c r="U1567" s="96">
        <f t="shared" si="291"/>
        <v>0</v>
      </c>
      <c r="V1567" s="96" t="str">
        <f t="shared" si="292"/>
        <v/>
      </c>
      <c r="W1567" s="97" t="str">
        <f t="shared" si="293"/>
        <v/>
      </c>
      <c r="X1567" s="96">
        <f t="shared" si="294"/>
        <v>0</v>
      </c>
      <c r="Y1567" s="96" t="str">
        <f t="shared" si="299"/>
        <v/>
      </c>
      <c r="Z1567" s="96" t="str">
        <f t="shared" si="297"/>
        <v>年0月</v>
      </c>
      <c r="AA1567" s="96"/>
      <c r="AB1567" s="96">
        <f t="shared" si="298"/>
        <v>0</v>
      </c>
      <c r="AC1567" s="96"/>
      <c r="AD1567" s="96"/>
    </row>
    <row r="1568" spans="1:30" ht="18.75" customHeight="1">
      <c r="A1568" s="62"/>
      <c r="B1568" s="23" t="str">
        <f>IFERROR(VLOOKUP($A1568,②利用者名簿!$A:$D,2,0),"")</f>
        <v/>
      </c>
      <c r="C1568" s="108" t="str">
        <f>IF(D1568=0,"",IF(D1568&gt;3,①基本情報!$B$5,①基本情報!$B$5+1))</f>
        <v/>
      </c>
      <c r="D1568" s="65"/>
      <c r="E1568" s="65"/>
      <c r="F1568" s="35" t="str">
        <f t="shared" si="289"/>
        <v>//</v>
      </c>
      <c r="G1568" s="62"/>
      <c r="H1568" s="62"/>
      <c r="I1568" s="23" t="str">
        <f t="shared" si="295"/>
        <v/>
      </c>
      <c r="J1568" s="62"/>
      <c r="K1568" s="64"/>
      <c r="L1568" s="64"/>
      <c r="M1568" s="62"/>
      <c r="N1568" s="23" t="str">
        <f>IFERROR(VLOOKUP($A1568,②利用者名簿!$A:$D,3,0),"")</f>
        <v/>
      </c>
      <c r="O1568" s="39" t="str">
        <f>IFERROR(2*①基本情報!$B$12*③入力シート!I1568,"")</f>
        <v/>
      </c>
      <c r="P1568" s="39" t="str">
        <f>IFERROR(N1568*③入力シート!I1568,"")</f>
        <v/>
      </c>
      <c r="Q1568" s="23" t="str">
        <f>IFERROR(VLOOKUP($A1568,②利用者名簿!$A:$D,4,0),"")</f>
        <v/>
      </c>
      <c r="S1568" s="96">
        <f t="shared" si="296"/>
        <v>1</v>
      </c>
      <c r="T1568" s="96" t="str">
        <f t="shared" si="290"/>
        <v/>
      </c>
      <c r="U1568" s="96">
        <f t="shared" si="291"/>
        <v>0</v>
      </c>
      <c r="V1568" s="96" t="str">
        <f t="shared" si="292"/>
        <v/>
      </c>
      <c r="W1568" s="97" t="str">
        <f t="shared" si="293"/>
        <v/>
      </c>
      <c r="X1568" s="96">
        <f t="shared" si="294"/>
        <v>0</v>
      </c>
      <c r="Y1568" s="96" t="str">
        <f t="shared" si="299"/>
        <v/>
      </c>
      <c r="Z1568" s="96" t="str">
        <f t="shared" si="297"/>
        <v>年0月</v>
      </c>
      <c r="AA1568" s="96"/>
      <c r="AB1568" s="96">
        <f t="shared" si="298"/>
        <v>0</v>
      </c>
      <c r="AC1568" s="96"/>
      <c r="AD1568" s="96"/>
    </row>
    <row r="1569" spans="1:30" ht="18.75" customHeight="1">
      <c r="A1569" s="62"/>
      <c r="B1569" s="23" t="str">
        <f>IFERROR(VLOOKUP($A1569,②利用者名簿!$A:$D,2,0),"")</f>
        <v/>
      </c>
      <c r="C1569" s="108" t="str">
        <f>IF(D1569=0,"",IF(D1569&gt;3,①基本情報!$B$5,①基本情報!$B$5+1))</f>
        <v/>
      </c>
      <c r="D1569" s="65"/>
      <c r="E1569" s="65"/>
      <c r="F1569" s="35" t="str">
        <f t="shared" si="289"/>
        <v>//</v>
      </c>
      <c r="G1569" s="62"/>
      <c r="H1569" s="62"/>
      <c r="I1569" s="23" t="str">
        <f t="shared" si="295"/>
        <v/>
      </c>
      <c r="J1569" s="62"/>
      <c r="K1569" s="64"/>
      <c r="L1569" s="64"/>
      <c r="M1569" s="62"/>
      <c r="N1569" s="23" t="str">
        <f>IFERROR(VLOOKUP($A1569,②利用者名簿!$A:$D,3,0),"")</f>
        <v/>
      </c>
      <c r="O1569" s="39" t="str">
        <f>IFERROR(2*①基本情報!$B$12*③入力シート!I1569,"")</f>
        <v/>
      </c>
      <c r="P1569" s="39" t="str">
        <f>IFERROR(N1569*③入力シート!I1569,"")</f>
        <v/>
      </c>
      <c r="Q1569" s="23" t="str">
        <f>IFERROR(VLOOKUP($A1569,②利用者名簿!$A:$D,4,0),"")</f>
        <v/>
      </c>
      <c r="S1569" s="96">
        <f t="shared" si="296"/>
        <v>1</v>
      </c>
      <c r="T1569" s="96" t="str">
        <f t="shared" si="290"/>
        <v/>
      </c>
      <c r="U1569" s="96">
        <f t="shared" si="291"/>
        <v>0</v>
      </c>
      <c r="V1569" s="96" t="str">
        <f t="shared" si="292"/>
        <v/>
      </c>
      <c r="W1569" s="97" t="str">
        <f t="shared" si="293"/>
        <v/>
      </c>
      <c r="X1569" s="96">
        <f t="shared" si="294"/>
        <v>0</v>
      </c>
      <c r="Y1569" s="96" t="str">
        <f t="shared" si="299"/>
        <v/>
      </c>
      <c r="Z1569" s="96" t="str">
        <f t="shared" si="297"/>
        <v>年0月</v>
      </c>
      <c r="AA1569" s="96"/>
      <c r="AB1569" s="96">
        <f t="shared" si="298"/>
        <v>0</v>
      </c>
      <c r="AC1569" s="96"/>
      <c r="AD1569" s="96"/>
    </row>
    <row r="1570" spans="1:30" ht="18.75" customHeight="1">
      <c r="A1570" s="62"/>
      <c r="B1570" s="23" t="str">
        <f>IFERROR(VLOOKUP($A1570,②利用者名簿!$A:$D,2,0),"")</f>
        <v/>
      </c>
      <c r="C1570" s="108" t="str">
        <f>IF(D1570=0,"",IF(D1570&gt;3,①基本情報!$B$5,①基本情報!$B$5+1))</f>
        <v/>
      </c>
      <c r="D1570" s="65"/>
      <c r="E1570" s="65"/>
      <c r="F1570" s="35" t="str">
        <f t="shared" si="289"/>
        <v>//</v>
      </c>
      <c r="G1570" s="62"/>
      <c r="H1570" s="62"/>
      <c r="I1570" s="23" t="str">
        <f t="shared" si="295"/>
        <v/>
      </c>
      <c r="J1570" s="62"/>
      <c r="K1570" s="64"/>
      <c r="L1570" s="64"/>
      <c r="M1570" s="62"/>
      <c r="N1570" s="23" t="str">
        <f>IFERROR(VLOOKUP($A1570,②利用者名簿!$A:$D,3,0),"")</f>
        <v/>
      </c>
      <c r="O1570" s="39" t="str">
        <f>IFERROR(2*①基本情報!$B$12*③入力シート!I1570,"")</f>
        <v/>
      </c>
      <c r="P1570" s="39" t="str">
        <f>IFERROR(N1570*③入力シート!I1570,"")</f>
        <v/>
      </c>
      <c r="Q1570" s="23" t="str">
        <f>IFERROR(VLOOKUP($A1570,②利用者名簿!$A:$D,4,0),"")</f>
        <v/>
      </c>
      <c r="S1570" s="96">
        <f t="shared" si="296"/>
        <v>1</v>
      </c>
      <c r="T1570" s="96" t="str">
        <f t="shared" si="290"/>
        <v/>
      </c>
      <c r="U1570" s="96">
        <f t="shared" si="291"/>
        <v>0</v>
      </c>
      <c r="V1570" s="96" t="str">
        <f t="shared" si="292"/>
        <v/>
      </c>
      <c r="W1570" s="97" t="str">
        <f t="shared" si="293"/>
        <v/>
      </c>
      <c r="X1570" s="96">
        <f t="shared" si="294"/>
        <v>0</v>
      </c>
      <c r="Y1570" s="96" t="str">
        <f t="shared" si="299"/>
        <v/>
      </c>
      <c r="Z1570" s="96" t="str">
        <f t="shared" si="297"/>
        <v>年0月</v>
      </c>
      <c r="AA1570" s="96"/>
      <c r="AB1570" s="96">
        <f t="shared" si="298"/>
        <v>0</v>
      </c>
      <c r="AC1570" s="96"/>
      <c r="AD1570" s="96"/>
    </row>
    <row r="1571" spans="1:30" ht="18.75" customHeight="1">
      <c r="A1571" s="62"/>
      <c r="B1571" s="23" t="str">
        <f>IFERROR(VLOOKUP($A1571,②利用者名簿!$A:$D,2,0),"")</f>
        <v/>
      </c>
      <c r="C1571" s="108" t="str">
        <f>IF(D1571=0,"",IF(D1571&gt;3,①基本情報!$B$5,①基本情報!$B$5+1))</f>
        <v/>
      </c>
      <c r="D1571" s="65"/>
      <c r="E1571" s="65"/>
      <c r="F1571" s="35" t="str">
        <f t="shared" si="289"/>
        <v>//</v>
      </c>
      <c r="G1571" s="62"/>
      <c r="H1571" s="62"/>
      <c r="I1571" s="23" t="str">
        <f t="shared" si="295"/>
        <v/>
      </c>
      <c r="J1571" s="62"/>
      <c r="K1571" s="64"/>
      <c r="L1571" s="64"/>
      <c r="M1571" s="62"/>
      <c r="N1571" s="23" t="str">
        <f>IFERROR(VLOOKUP($A1571,②利用者名簿!$A:$D,3,0),"")</f>
        <v/>
      </c>
      <c r="O1571" s="39" t="str">
        <f>IFERROR(2*①基本情報!$B$12*③入力シート!I1571,"")</f>
        <v/>
      </c>
      <c r="P1571" s="39" t="str">
        <f>IFERROR(N1571*③入力シート!I1571,"")</f>
        <v/>
      </c>
      <c r="Q1571" s="23" t="str">
        <f>IFERROR(VLOOKUP($A1571,②利用者名簿!$A:$D,4,0),"")</f>
        <v/>
      </c>
      <c r="S1571" s="96">
        <f t="shared" si="296"/>
        <v>1</v>
      </c>
      <c r="T1571" s="96" t="str">
        <f t="shared" si="290"/>
        <v/>
      </c>
      <c r="U1571" s="96">
        <f t="shared" si="291"/>
        <v>0</v>
      </c>
      <c r="V1571" s="96" t="str">
        <f t="shared" si="292"/>
        <v/>
      </c>
      <c r="W1571" s="97" t="str">
        <f t="shared" si="293"/>
        <v/>
      </c>
      <c r="X1571" s="96">
        <f t="shared" si="294"/>
        <v>0</v>
      </c>
      <c r="Y1571" s="96" t="str">
        <f t="shared" si="299"/>
        <v/>
      </c>
      <c r="Z1571" s="96" t="str">
        <f t="shared" si="297"/>
        <v>年0月</v>
      </c>
      <c r="AA1571" s="96"/>
      <c r="AB1571" s="96">
        <f t="shared" si="298"/>
        <v>0</v>
      </c>
      <c r="AC1571" s="96"/>
      <c r="AD1571" s="96"/>
    </row>
    <row r="1572" spans="1:30" ht="18.75" customHeight="1">
      <c r="A1572" s="62"/>
      <c r="B1572" s="23" t="str">
        <f>IFERROR(VLOOKUP($A1572,②利用者名簿!$A:$D,2,0),"")</f>
        <v/>
      </c>
      <c r="C1572" s="108" t="str">
        <f>IF(D1572=0,"",IF(D1572&gt;3,①基本情報!$B$5,①基本情報!$B$5+1))</f>
        <v/>
      </c>
      <c r="D1572" s="65"/>
      <c r="E1572" s="65"/>
      <c r="F1572" s="35" t="str">
        <f t="shared" si="289"/>
        <v>//</v>
      </c>
      <c r="G1572" s="62"/>
      <c r="H1572" s="62"/>
      <c r="I1572" s="23" t="str">
        <f t="shared" si="295"/>
        <v/>
      </c>
      <c r="J1572" s="62"/>
      <c r="K1572" s="64"/>
      <c r="L1572" s="64"/>
      <c r="M1572" s="62"/>
      <c r="N1572" s="23" t="str">
        <f>IFERROR(VLOOKUP($A1572,②利用者名簿!$A:$D,3,0),"")</f>
        <v/>
      </c>
      <c r="O1572" s="39" t="str">
        <f>IFERROR(2*①基本情報!$B$12*③入力シート!I1572,"")</f>
        <v/>
      </c>
      <c r="P1572" s="39" t="str">
        <f>IFERROR(N1572*③入力シート!I1572,"")</f>
        <v/>
      </c>
      <c r="Q1572" s="23" t="str">
        <f>IFERROR(VLOOKUP($A1572,②利用者名簿!$A:$D,4,0),"")</f>
        <v/>
      </c>
      <c r="S1572" s="96">
        <f t="shared" si="296"/>
        <v>1</v>
      </c>
      <c r="T1572" s="96" t="str">
        <f t="shared" si="290"/>
        <v/>
      </c>
      <c r="U1572" s="96">
        <f t="shared" si="291"/>
        <v>0</v>
      </c>
      <c r="V1572" s="96" t="str">
        <f t="shared" si="292"/>
        <v/>
      </c>
      <c r="W1572" s="97" t="str">
        <f t="shared" si="293"/>
        <v/>
      </c>
      <c r="X1572" s="96">
        <f t="shared" si="294"/>
        <v>0</v>
      </c>
      <c r="Y1572" s="96" t="str">
        <f t="shared" si="299"/>
        <v/>
      </c>
      <c r="Z1572" s="96" t="str">
        <f t="shared" si="297"/>
        <v>年0月</v>
      </c>
      <c r="AA1572" s="96"/>
      <c r="AB1572" s="96">
        <f t="shared" si="298"/>
        <v>0</v>
      </c>
      <c r="AC1572" s="96"/>
      <c r="AD1572" s="96"/>
    </row>
    <row r="1573" spans="1:30" ht="18.75" customHeight="1">
      <c r="A1573" s="62"/>
      <c r="B1573" s="23" t="str">
        <f>IFERROR(VLOOKUP($A1573,②利用者名簿!$A:$D,2,0),"")</f>
        <v/>
      </c>
      <c r="C1573" s="108" t="str">
        <f>IF(D1573=0,"",IF(D1573&gt;3,①基本情報!$B$5,①基本情報!$B$5+1))</f>
        <v/>
      </c>
      <c r="D1573" s="65"/>
      <c r="E1573" s="65"/>
      <c r="F1573" s="35" t="str">
        <f t="shared" si="289"/>
        <v>//</v>
      </c>
      <c r="G1573" s="62"/>
      <c r="H1573" s="62"/>
      <c r="I1573" s="23" t="str">
        <f t="shared" si="295"/>
        <v/>
      </c>
      <c r="J1573" s="62"/>
      <c r="K1573" s="64"/>
      <c r="L1573" s="64"/>
      <c r="M1573" s="62"/>
      <c r="N1573" s="23" t="str">
        <f>IFERROR(VLOOKUP($A1573,②利用者名簿!$A:$D,3,0),"")</f>
        <v/>
      </c>
      <c r="O1573" s="39" t="str">
        <f>IFERROR(2*①基本情報!$B$12*③入力シート!I1573,"")</f>
        <v/>
      </c>
      <c r="P1573" s="39" t="str">
        <f>IFERROR(N1573*③入力シート!I1573,"")</f>
        <v/>
      </c>
      <c r="Q1573" s="23" t="str">
        <f>IFERROR(VLOOKUP($A1573,②利用者名簿!$A:$D,4,0),"")</f>
        <v/>
      </c>
      <c r="S1573" s="96">
        <f t="shared" si="296"/>
        <v>1</v>
      </c>
      <c r="T1573" s="96" t="str">
        <f t="shared" si="290"/>
        <v/>
      </c>
      <c r="U1573" s="96">
        <f t="shared" si="291"/>
        <v>0</v>
      </c>
      <c r="V1573" s="96" t="str">
        <f t="shared" si="292"/>
        <v/>
      </c>
      <c r="W1573" s="97" t="str">
        <f t="shared" si="293"/>
        <v/>
      </c>
      <c r="X1573" s="96">
        <f t="shared" si="294"/>
        <v>0</v>
      </c>
      <c r="Y1573" s="96" t="str">
        <f t="shared" si="299"/>
        <v/>
      </c>
      <c r="Z1573" s="96" t="str">
        <f t="shared" si="297"/>
        <v>年0月</v>
      </c>
      <c r="AA1573" s="96"/>
      <c r="AB1573" s="96">
        <f t="shared" si="298"/>
        <v>0</v>
      </c>
      <c r="AC1573" s="96"/>
      <c r="AD1573" s="96"/>
    </row>
    <row r="1574" spans="1:30" ht="18.75" customHeight="1">
      <c r="A1574" s="62"/>
      <c r="B1574" s="23" t="str">
        <f>IFERROR(VLOOKUP($A1574,②利用者名簿!$A:$D,2,0),"")</f>
        <v/>
      </c>
      <c r="C1574" s="108" t="str">
        <f>IF(D1574=0,"",IF(D1574&gt;3,①基本情報!$B$5,①基本情報!$B$5+1))</f>
        <v/>
      </c>
      <c r="D1574" s="65"/>
      <c r="E1574" s="65"/>
      <c r="F1574" s="35" t="str">
        <f t="shared" si="289"/>
        <v>//</v>
      </c>
      <c r="G1574" s="62"/>
      <c r="H1574" s="62"/>
      <c r="I1574" s="23" t="str">
        <f t="shared" si="295"/>
        <v/>
      </c>
      <c r="J1574" s="62"/>
      <c r="K1574" s="64"/>
      <c r="L1574" s="64"/>
      <c r="M1574" s="62"/>
      <c r="N1574" s="23" t="str">
        <f>IFERROR(VLOOKUP($A1574,②利用者名簿!$A:$D,3,0),"")</f>
        <v/>
      </c>
      <c r="O1574" s="39" t="str">
        <f>IFERROR(2*①基本情報!$B$12*③入力シート!I1574,"")</f>
        <v/>
      </c>
      <c r="P1574" s="39" t="str">
        <f>IFERROR(N1574*③入力シート!I1574,"")</f>
        <v/>
      </c>
      <c r="Q1574" s="23" t="str">
        <f>IFERROR(VLOOKUP($A1574,②利用者名簿!$A:$D,4,0),"")</f>
        <v/>
      </c>
      <c r="S1574" s="96">
        <f t="shared" si="296"/>
        <v>1</v>
      </c>
      <c r="T1574" s="96" t="str">
        <f t="shared" si="290"/>
        <v/>
      </c>
      <c r="U1574" s="96">
        <f t="shared" si="291"/>
        <v>0</v>
      </c>
      <c r="V1574" s="96" t="str">
        <f t="shared" si="292"/>
        <v/>
      </c>
      <c r="W1574" s="97" t="str">
        <f t="shared" si="293"/>
        <v/>
      </c>
      <c r="X1574" s="96">
        <f t="shared" si="294"/>
        <v>0</v>
      </c>
      <c r="Y1574" s="96" t="str">
        <f t="shared" si="299"/>
        <v/>
      </c>
      <c r="Z1574" s="96" t="str">
        <f t="shared" si="297"/>
        <v>年0月</v>
      </c>
      <c r="AA1574" s="96"/>
      <c r="AB1574" s="96">
        <f t="shared" si="298"/>
        <v>0</v>
      </c>
      <c r="AC1574" s="96"/>
      <c r="AD1574" s="96"/>
    </row>
    <row r="1575" spans="1:30" ht="18.75" customHeight="1">
      <c r="A1575" s="62"/>
      <c r="B1575" s="23" t="str">
        <f>IFERROR(VLOOKUP($A1575,②利用者名簿!$A:$D,2,0),"")</f>
        <v/>
      </c>
      <c r="C1575" s="108" t="str">
        <f>IF(D1575=0,"",IF(D1575&gt;3,①基本情報!$B$5,①基本情報!$B$5+1))</f>
        <v/>
      </c>
      <c r="D1575" s="65"/>
      <c r="E1575" s="65"/>
      <c r="F1575" s="35" t="str">
        <f t="shared" si="289"/>
        <v>//</v>
      </c>
      <c r="G1575" s="62"/>
      <c r="H1575" s="62"/>
      <c r="I1575" s="23" t="str">
        <f t="shared" si="295"/>
        <v/>
      </c>
      <c r="J1575" s="62"/>
      <c r="K1575" s="64"/>
      <c r="L1575" s="64"/>
      <c r="M1575" s="62"/>
      <c r="N1575" s="23" t="str">
        <f>IFERROR(VLOOKUP($A1575,②利用者名簿!$A:$D,3,0),"")</f>
        <v/>
      </c>
      <c r="O1575" s="39" t="str">
        <f>IFERROR(2*①基本情報!$B$12*③入力シート!I1575,"")</f>
        <v/>
      </c>
      <c r="P1575" s="39" t="str">
        <f>IFERROR(N1575*③入力シート!I1575,"")</f>
        <v/>
      </c>
      <c r="Q1575" s="23" t="str">
        <f>IFERROR(VLOOKUP($A1575,②利用者名簿!$A:$D,4,0),"")</f>
        <v/>
      </c>
      <c r="S1575" s="96">
        <f t="shared" si="296"/>
        <v>1</v>
      </c>
      <c r="T1575" s="96" t="str">
        <f t="shared" si="290"/>
        <v/>
      </c>
      <c r="U1575" s="96">
        <f t="shared" si="291"/>
        <v>0</v>
      </c>
      <c r="V1575" s="96" t="str">
        <f t="shared" si="292"/>
        <v/>
      </c>
      <c r="W1575" s="97" t="str">
        <f t="shared" si="293"/>
        <v/>
      </c>
      <c r="X1575" s="96">
        <f t="shared" si="294"/>
        <v>0</v>
      </c>
      <c r="Y1575" s="96" t="str">
        <f t="shared" si="299"/>
        <v/>
      </c>
      <c r="Z1575" s="96" t="str">
        <f t="shared" si="297"/>
        <v>年0月</v>
      </c>
      <c r="AA1575" s="96"/>
      <c r="AB1575" s="96">
        <f t="shared" si="298"/>
        <v>0</v>
      </c>
      <c r="AC1575" s="96"/>
      <c r="AD1575" s="96"/>
    </row>
    <row r="1576" spans="1:30" ht="18.75" customHeight="1">
      <c r="A1576" s="62"/>
      <c r="B1576" s="23" t="str">
        <f>IFERROR(VLOOKUP($A1576,②利用者名簿!$A:$D,2,0),"")</f>
        <v/>
      </c>
      <c r="C1576" s="108" t="str">
        <f>IF(D1576=0,"",IF(D1576&gt;3,①基本情報!$B$5,①基本情報!$B$5+1))</f>
        <v/>
      </c>
      <c r="D1576" s="65"/>
      <c r="E1576" s="65"/>
      <c r="F1576" s="35" t="str">
        <f t="shared" si="289"/>
        <v>//</v>
      </c>
      <c r="G1576" s="62"/>
      <c r="H1576" s="62"/>
      <c r="I1576" s="23" t="str">
        <f t="shared" si="295"/>
        <v/>
      </c>
      <c r="J1576" s="62"/>
      <c r="K1576" s="64"/>
      <c r="L1576" s="64"/>
      <c r="M1576" s="62"/>
      <c r="N1576" s="23" t="str">
        <f>IFERROR(VLOOKUP($A1576,②利用者名簿!$A:$D,3,0),"")</f>
        <v/>
      </c>
      <c r="O1576" s="39" t="str">
        <f>IFERROR(2*①基本情報!$B$12*③入力シート!I1576,"")</f>
        <v/>
      </c>
      <c r="P1576" s="39" t="str">
        <f>IFERROR(N1576*③入力シート!I1576,"")</f>
        <v/>
      </c>
      <c r="Q1576" s="23" t="str">
        <f>IFERROR(VLOOKUP($A1576,②利用者名簿!$A:$D,4,0),"")</f>
        <v/>
      </c>
      <c r="S1576" s="96">
        <f t="shared" si="296"/>
        <v>1</v>
      </c>
      <c r="T1576" s="96" t="str">
        <f t="shared" si="290"/>
        <v/>
      </c>
      <c r="U1576" s="96">
        <f t="shared" si="291"/>
        <v>0</v>
      </c>
      <c r="V1576" s="96" t="str">
        <f t="shared" si="292"/>
        <v/>
      </c>
      <c r="W1576" s="97" t="str">
        <f t="shared" si="293"/>
        <v/>
      </c>
      <c r="X1576" s="96">
        <f t="shared" si="294"/>
        <v>0</v>
      </c>
      <c r="Y1576" s="96" t="str">
        <f t="shared" si="299"/>
        <v/>
      </c>
      <c r="Z1576" s="96" t="str">
        <f t="shared" si="297"/>
        <v>年0月</v>
      </c>
      <c r="AA1576" s="96"/>
      <c r="AB1576" s="96">
        <f t="shared" si="298"/>
        <v>0</v>
      </c>
      <c r="AC1576" s="96"/>
      <c r="AD1576" s="96"/>
    </row>
    <row r="1577" spans="1:30" ht="18.75" customHeight="1">
      <c r="A1577" s="62"/>
      <c r="B1577" s="23" t="str">
        <f>IFERROR(VLOOKUP($A1577,②利用者名簿!$A:$D,2,0),"")</f>
        <v/>
      </c>
      <c r="C1577" s="108" t="str">
        <f>IF(D1577=0,"",IF(D1577&gt;3,①基本情報!$B$5,①基本情報!$B$5+1))</f>
        <v/>
      </c>
      <c r="D1577" s="65"/>
      <c r="E1577" s="65"/>
      <c r="F1577" s="35" t="str">
        <f t="shared" ref="F1577:F1640" si="300">TEXT(CONCATENATE(C1577,"/",D1577,"/",E1577),"aaa")</f>
        <v>//</v>
      </c>
      <c r="G1577" s="62"/>
      <c r="H1577" s="62"/>
      <c r="I1577" s="23" t="str">
        <f t="shared" si="295"/>
        <v/>
      </c>
      <c r="J1577" s="62"/>
      <c r="K1577" s="64"/>
      <c r="L1577" s="64"/>
      <c r="M1577" s="62"/>
      <c r="N1577" s="23" t="str">
        <f>IFERROR(VLOOKUP($A1577,②利用者名簿!$A:$D,3,0),"")</f>
        <v/>
      </c>
      <c r="O1577" s="39" t="str">
        <f>IFERROR(2*①基本情報!$B$12*③入力シート!I1577,"")</f>
        <v/>
      </c>
      <c r="P1577" s="39" t="str">
        <f>IFERROR(N1577*③入力シート!I1577,"")</f>
        <v/>
      </c>
      <c r="Q1577" s="23" t="str">
        <f>IFERROR(VLOOKUP($A1577,②利用者名簿!$A:$D,4,0),"")</f>
        <v/>
      </c>
      <c r="S1577" s="96">
        <f t="shared" si="296"/>
        <v>1</v>
      </c>
      <c r="T1577" s="96" t="str">
        <f t="shared" si="290"/>
        <v/>
      </c>
      <c r="U1577" s="96">
        <f t="shared" si="291"/>
        <v>0</v>
      </c>
      <c r="V1577" s="96" t="str">
        <f t="shared" si="292"/>
        <v/>
      </c>
      <c r="W1577" s="97" t="str">
        <f t="shared" si="293"/>
        <v/>
      </c>
      <c r="X1577" s="96">
        <f t="shared" si="294"/>
        <v>0</v>
      </c>
      <c r="Y1577" s="96" t="str">
        <f t="shared" si="299"/>
        <v/>
      </c>
      <c r="Z1577" s="96" t="str">
        <f t="shared" si="297"/>
        <v>年0月</v>
      </c>
      <c r="AA1577" s="96"/>
      <c r="AB1577" s="96">
        <f t="shared" si="298"/>
        <v>0</v>
      </c>
      <c r="AC1577" s="96"/>
      <c r="AD1577" s="96"/>
    </row>
    <row r="1578" spans="1:30" ht="18.75" customHeight="1">
      <c r="A1578" s="62"/>
      <c r="B1578" s="23" t="str">
        <f>IFERROR(VLOOKUP($A1578,②利用者名簿!$A:$D,2,0),"")</f>
        <v/>
      </c>
      <c r="C1578" s="108" t="str">
        <f>IF(D1578=0,"",IF(D1578&gt;3,①基本情報!$B$5,①基本情報!$B$5+1))</f>
        <v/>
      </c>
      <c r="D1578" s="65"/>
      <c r="E1578" s="65"/>
      <c r="F1578" s="35" t="str">
        <f t="shared" si="300"/>
        <v>//</v>
      </c>
      <c r="G1578" s="62"/>
      <c r="H1578" s="62"/>
      <c r="I1578" s="23" t="str">
        <f t="shared" si="295"/>
        <v/>
      </c>
      <c r="J1578" s="62"/>
      <c r="K1578" s="64"/>
      <c r="L1578" s="64"/>
      <c r="M1578" s="62"/>
      <c r="N1578" s="23" t="str">
        <f>IFERROR(VLOOKUP($A1578,②利用者名簿!$A:$D,3,0),"")</f>
        <v/>
      </c>
      <c r="O1578" s="39" t="str">
        <f>IFERROR(2*①基本情報!$B$12*③入力シート!I1578,"")</f>
        <v/>
      </c>
      <c r="P1578" s="39" t="str">
        <f>IFERROR(N1578*③入力シート!I1578,"")</f>
        <v/>
      </c>
      <c r="Q1578" s="23" t="str">
        <f>IFERROR(VLOOKUP($A1578,②利用者名簿!$A:$D,4,0),"")</f>
        <v/>
      </c>
      <c r="S1578" s="96">
        <f t="shared" si="296"/>
        <v>1</v>
      </c>
      <c r="T1578" s="96" t="str">
        <f t="shared" si="290"/>
        <v/>
      </c>
      <c r="U1578" s="96">
        <f t="shared" si="291"/>
        <v>0</v>
      </c>
      <c r="V1578" s="96" t="str">
        <f t="shared" si="292"/>
        <v/>
      </c>
      <c r="W1578" s="97" t="str">
        <f t="shared" si="293"/>
        <v/>
      </c>
      <c r="X1578" s="96">
        <f t="shared" si="294"/>
        <v>0</v>
      </c>
      <c r="Y1578" s="96" t="str">
        <f t="shared" si="299"/>
        <v/>
      </c>
      <c r="Z1578" s="96" t="str">
        <f t="shared" si="297"/>
        <v>年0月</v>
      </c>
      <c r="AA1578" s="96"/>
      <c r="AB1578" s="96">
        <f t="shared" si="298"/>
        <v>0</v>
      </c>
      <c r="AC1578" s="96"/>
      <c r="AD1578" s="96"/>
    </row>
    <row r="1579" spans="1:30" ht="18.75" customHeight="1">
      <c r="A1579" s="62"/>
      <c r="B1579" s="23" t="str">
        <f>IFERROR(VLOOKUP($A1579,②利用者名簿!$A:$D,2,0),"")</f>
        <v/>
      </c>
      <c r="C1579" s="108" t="str">
        <f>IF(D1579=0,"",IF(D1579&gt;3,①基本情報!$B$5,①基本情報!$B$5+1))</f>
        <v/>
      </c>
      <c r="D1579" s="65"/>
      <c r="E1579" s="65"/>
      <c r="F1579" s="35" t="str">
        <f t="shared" si="300"/>
        <v>//</v>
      </c>
      <c r="G1579" s="62"/>
      <c r="H1579" s="62"/>
      <c r="I1579" s="23" t="str">
        <f t="shared" si="295"/>
        <v/>
      </c>
      <c r="J1579" s="62"/>
      <c r="K1579" s="64"/>
      <c r="L1579" s="64"/>
      <c r="M1579" s="62"/>
      <c r="N1579" s="23" t="str">
        <f>IFERROR(VLOOKUP($A1579,②利用者名簿!$A:$D,3,0),"")</f>
        <v/>
      </c>
      <c r="O1579" s="39" t="str">
        <f>IFERROR(2*①基本情報!$B$12*③入力シート!I1579,"")</f>
        <v/>
      </c>
      <c r="P1579" s="39" t="str">
        <f>IFERROR(N1579*③入力シート!I1579,"")</f>
        <v/>
      </c>
      <c r="Q1579" s="23" t="str">
        <f>IFERROR(VLOOKUP($A1579,②利用者名簿!$A:$D,4,0),"")</f>
        <v/>
      </c>
      <c r="S1579" s="96">
        <f t="shared" si="296"/>
        <v>1</v>
      </c>
      <c r="T1579" s="96" t="str">
        <f t="shared" si="290"/>
        <v/>
      </c>
      <c r="U1579" s="96">
        <f t="shared" si="291"/>
        <v>0</v>
      </c>
      <c r="V1579" s="96" t="str">
        <f t="shared" si="292"/>
        <v/>
      </c>
      <c r="W1579" s="97" t="str">
        <f t="shared" si="293"/>
        <v/>
      </c>
      <c r="X1579" s="96">
        <f t="shared" si="294"/>
        <v>0</v>
      </c>
      <c r="Y1579" s="96" t="str">
        <f t="shared" si="299"/>
        <v/>
      </c>
      <c r="Z1579" s="96" t="str">
        <f t="shared" si="297"/>
        <v>年0月</v>
      </c>
      <c r="AA1579" s="96"/>
      <c r="AB1579" s="96">
        <f t="shared" si="298"/>
        <v>0</v>
      </c>
      <c r="AC1579" s="96"/>
      <c r="AD1579" s="96"/>
    </row>
    <row r="1580" spans="1:30" ht="18.75" customHeight="1">
      <c r="A1580" s="62"/>
      <c r="B1580" s="23" t="str">
        <f>IFERROR(VLOOKUP($A1580,②利用者名簿!$A:$D,2,0),"")</f>
        <v/>
      </c>
      <c r="C1580" s="108" t="str">
        <f>IF(D1580=0,"",IF(D1580&gt;3,①基本情報!$B$5,①基本情報!$B$5+1))</f>
        <v/>
      </c>
      <c r="D1580" s="65"/>
      <c r="E1580" s="65"/>
      <c r="F1580" s="35" t="str">
        <f t="shared" si="300"/>
        <v>//</v>
      </c>
      <c r="G1580" s="62"/>
      <c r="H1580" s="62"/>
      <c r="I1580" s="23" t="str">
        <f t="shared" si="295"/>
        <v/>
      </c>
      <c r="J1580" s="62"/>
      <c r="K1580" s="64"/>
      <c r="L1580" s="64"/>
      <c r="M1580" s="62"/>
      <c r="N1580" s="23" t="str">
        <f>IFERROR(VLOOKUP($A1580,②利用者名簿!$A:$D,3,0),"")</f>
        <v/>
      </c>
      <c r="O1580" s="39" t="str">
        <f>IFERROR(2*①基本情報!$B$12*③入力シート!I1580,"")</f>
        <v/>
      </c>
      <c r="P1580" s="39" t="str">
        <f>IFERROR(N1580*③入力シート!I1580,"")</f>
        <v/>
      </c>
      <c r="Q1580" s="23" t="str">
        <f>IFERROR(VLOOKUP($A1580,②利用者名簿!$A:$D,4,0),"")</f>
        <v/>
      </c>
      <c r="S1580" s="96">
        <f t="shared" si="296"/>
        <v>1</v>
      </c>
      <c r="T1580" s="96" t="str">
        <f t="shared" si="290"/>
        <v/>
      </c>
      <c r="U1580" s="96">
        <f t="shared" si="291"/>
        <v>0</v>
      </c>
      <c r="V1580" s="96" t="str">
        <f t="shared" si="292"/>
        <v/>
      </c>
      <c r="W1580" s="97" t="str">
        <f t="shared" si="293"/>
        <v/>
      </c>
      <c r="X1580" s="96">
        <f t="shared" si="294"/>
        <v>0</v>
      </c>
      <c r="Y1580" s="96" t="str">
        <f t="shared" si="299"/>
        <v/>
      </c>
      <c r="Z1580" s="96" t="str">
        <f t="shared" si="297"/>
        <v>年0月</v>
      </c>
      <c r="AA1580" s="96"/>
      <c r="AB1580" s="96">
        <f t="shared" si="298"/>
        <v>0</v>
      </c>
      <c r="AC1580" s="96"/>
      <c r="AD1580" s="96"/>
    </row>
    <row r="1581" spans="1:30" ht="18.75" customHeight="1">
      <c r="A1581" s="62"/>
      <c r="B1581" s="23" t="str">
        <f>IFERROR(VLOOKUP($A1581,②利用者名簿!$A:$D,2,0),"")</f>
        <v/>
      </c>
      <c r="C1581" s="108" t="str">
        <f>IF(D1581=0,"",IF(D1581&gt;3,①基本情報!$B$5,①基本情報!$B$5+1))</f>
        <v/>
      </c>
      <c r="D1581" s="65"/>
      <c r="E1581" s="65"/>
      <c r="F1581" s="35" t="str">
        <f t="shared" si="300"/>
        <v>//</v>
      </c>
      <c r="G1581" s="62"/>
      <c r="H1581" s="62"/>
      <c r="I1581" s="23" t="str">
        <f t="shared" si="295"/>
        <v/>
      </c>
      <c r="J1581" s="62"/>
      <c r="K1581" s="64"/>
      <c r="L1581" s="64"/>
      <c r="M1581" s="62"/>
      <c r="N1581" s="23" t="str">
        <f>IFERROR(VLOOKUP($A1581,②利用者名簿!$A:$D,3,0),"")</f>
        <v/>
      </c>
      <c r="O1581" s="39" t="str">
        <f>IFERROR(2*①基本情報!$B$12*③入力シート!I1581,"")</f>
        <v/>
      </c>
      <c r="P1581" s="39" t="str">
        <f>IFERROR(N1581*③入力シート!I1581,"")</f>
        <v/>
      </c>
      <c r="Q1581" s="23" t="str">
        <f>IFERROR(VLOOKUP($A1581,②利用者名簿!$A:$D,4,0),"")</f>
        <v/>
      </c>
      <c r="S1581" s="96">
        <f t="shared" si="296"/>
        <v>1</v>
      </c>
      <c r="T1581" s="96" t="str">
        <f t="shared" si="290"/>
        <v/>
      </c>
      <c r="U1581" s="96">
        <f t="shared" si="291"/>
        <v>0</v>
      </c>
      <c r="V1581" s="96" t="str">
        <f t="shared" si="292"/>
        <v/>
      </c>
      <c r="W1581" s="97" t="str">
        <f t="shared" si="293"/>
        <v/>
      </c>
      <c r="X1581" s="96">
        <f t="shared" si="294"/>
        <v>0</v>
      </c>
      <c r="Y1581" s="96" t="str">
        <f t="shared" si="299"/>
        <v/>
      </c>
      <c r="Z1581" s="96" t="str">
        <f t="shared" si="297"/>
        <v>年0月</v>
      </c>
      <c r="AA1581" s="96"/>
      <c r="AB1581" s="96">
        <f t="shared" si="298"/>
        <v>0</v>
      </c>
      <c r="AC1581" s="96"/>
      <c r="AD1581" s="96"/>
    </row>
    <row r="1582" spans="1:30" ht="18.75" customHeight="1">
      <c r="A1582" s="62"/>
      <c r="B1582" s="23" t="str">
        <f>IFERROR(VLOOKUP($A1582,②利用者名簿!$A:$D,2,0),"")</f>
        <v/>
      </c>
      <c r="C1582" s="108" t="str">
        <f>IF(D1582=0,"",IF(D1582&gt;3,①基本情報!$B$5,①基本情報!$B$5+1))</f>
        <v/>
      </c>
      <c r="D1582" s="65"/>
      <c r="E1582" s="65"/>
      <c r="F1582" s="35" t="str">
        <f t="shared" si="300"/>
        <v>//</v>
      </c>
      <c r="G1582" s="62"/>
      <c r="H1582" s="62"/>
      <c r="I1582" s="23" t="str">
        <f t="shared" si="295"/>
        <v/>
      </c>
      <c r="J1582" s="62"/>
      <c r="K1582" s="64"/>
      <c r="L1582" s="64"/>
      <c r="M1582" s="62"/>
      <c r="N1582" s="23" t="str">
        <f>IFERROR(VLOOKUP($A1582,②利用者名簿!$A:$D,3,0),"")</f>
        <v/>
      </c>
      <c r="O1582" s="39" t="str">
        <f>IFERROR(2*①基本情報!$B$12*③入力シート!I1582,"")</f>
        <v/>
      </c>
      <c r="P1582" s="39" t="str">
        <f>IFERROR(N1582*③入力シート!I1582,"")</f>
        <v/>
      </c>
      <c r="Q1582" s="23" t="str">
        <f>IFERROR(VLOOKUP($A1582,②利用者名簿!$A:$D,4,0),"")</f>
        <v/>
      </c>
      <c r="S1582" s="96">
        <f t="shared" si="296"/>
        <v>1</v>
      </c>
      <c r="T1582" s="96" t="str">
        <f t="shared" si="290"/>
        <v/>
      </c>
      <c r="U1582" s="96">
        <f t="shared" si="291"/>
        <v>0</v>
      </c>
      <c r="V1582" s="96" t="str">
        <f t="shared" si="292"/>
        <v/>
      </c>
      <c r="W1582" s="97" t="str">
        <f t="shared" si="293"/>
        <v/>
      </c>
      <c r="X1582" s="96">
        <f t="shared" si="294"/>
        <v>0</v>
      </c>
      <c r="Y1582" s="96" t="str">
        <f t="shared" si="299"/>
        <v/>
      </c>
      <c r="Z1582" s="96" t="str">
        <f t="shared" si="297"/>
        <v>年0月</v>
      </c>
      <c r="AA1582" s="96"/>
      <c r="AB1582" s="96">
        <f t="shared" si="298"/>
        <v>0</v>
      </c>
      <c r="AC1582" s="96"/>
      <c r="AD1582" s="96"/>
    </row>
    <row r="1583" spans="1:30" ht="18.75" customHeight="1">
      <c r="A1583" s="62"/>
      <c r="B1583" s="23" t="str">
        <f>IFERROR(VLOOKUP($A1583,②利用者名簿!$A:$D,2,0),"")</f>
        <v/>
      </c>
      <c r="C1583" s="108" t="str">
        <f>IF(D1583=0,"",IF(D1583&gt;3,①基本情報!$B$5,①基本情報!$B$5+1))</f>
        <v/>
      </c>
      <c r="D1583" s="65"/>
      <c r="E1583" s="65"/>
      <c r="F1583" s="35" t="str">
        <f t="shared" si="300"/>
        <v>//</v>
      </c>
      <c r="G1583" s="62"/>
      <c r="H1583" s="62"/>
      <c r="I1583" s="23" t="str">
        <f t="shared" si="295"/>
        <v/>
      </c>
      <c r="J1583" s="62"/>
      <c r="K1583" s="64"/>
      <c r="L1583" s="64"/>
      <c r="M1583" s="62"/>
      <c r="N1583" s="23" t="str">
        <f>IFERROR(VLOOKUP($A1583,②利用者名簿!$A:$D,3,0),"")</f>
        <v/>
      </c>
      <c r="O1583" s="39" t="str">
        <f>IFERROR(2*①基本情報!$B$12*③入力シート!I1583,"")</f>
        <v/>
      </c>
      <c r="P1583" s="39" t="str">
        <f>IFERROR(N1583*③入力シート!I1583,"")</f>
        <v/>
      </c>
      <c r="Q1583" s="23" t="str">
        <f>IFERROR(VLOOKUP($A1583,②利用者名簿!$A:$D,4,0),"")</f>
        <v/>
      </c>
      <c r="S1583" s="96">
        <f t="shared" si="296"/>
        <v>1</v>
      </c>
      <c r="T1583" s="96" t="str">
        <f t="shared" si="290"/>
        <v/>
      </c>
      <c r="U1583" s="96">
        <f t="shared" si="291"/>
        <v>0</v>
      </c>
      <c r="V1583" s="96" t="str">
        <f t="shared" si="292"/>
        <v/>
      </c>
      <c r="W1583" s="97" t="str">
        <f t="shared" si="293"/>
        <v/>
      </c>
      <c r="X1583" s="96">
        <f t="shared" si="294"/>
        <v>0</v>
      </c>
      <c r="Y1583" s="96" t="str">
        <f t="shared" si="299"/>
        <v/>
      </c>
      <c r="Z1583" s="96" t="str">
        <f t="shared" si="297"/>
        <v>年0月</v>
      </c>
      <c r="AA1583" s="96"/>
      <c r="AB1583" s="96">
        <f t="shared" si="298"/>
        <v>0</v>
      </c>
      <c r="AC1583" s="96"/>
      <c r="AD1583" s="96"/>
    </row>
    <row r="1584" spans="1:30" ht="18.75" customHeight="1">
      <c r="A1584" s="62"/>
      <c r="B1584" s="23" t="str">
        <f>IFERROR(VLOOKUP($A1584,②利用者名簿!$A:$D,2,0),"")</f>
        <v/>
      </c>
      <c r="C1584" s="108" t="str">
        <f>IF(D1584=0,"",IF(D1584&gt;3,①基本情報!$B$5,①基本情報!$B$5+1))</f>
        <v/>
      </c>
      <c r="D1584" s="65"/>
      <c r="E1584" s="65"/>
      <c r="F1584" s="35" t="str">
        <f t="shared" si="300"/>
        <v>//</v>
      </c>
      <c r="G1584" s="62"/>
      <c r="H1584" s="62"/>
      <c r="I1584" s="23" t="str">
        <f t="shared" si="295"/>
        <v/>
      </c>
      <c r="J1584" s="62"/>
      <c r="K1584" s="64"/>
      <c r="L1584" s="64"/>
      <c r="M1584" s="62"/>
      <c r="N1584" s="23" t="str">
        <f>IFERROR(VLOOKUP($A1584,②利用者名簿!$A:$D,3,0),"")</f>
        <v/>
      </c>
      <c r="O1584" s="39" t="str">
        <f>IFERROR(2*①基本情報!$B$12*③入力シート!I1584,"")</f>
        <v/>
      </c>
      <c r="P1584" s="39" t="str">
        <f>IFERROR(N1584*③入力シート!I1584,"")</f>
        <v/>
      </c>
      <c r="Q1584" s="23" t="str">
        <f>IFERROR(VLOOKUP($A1584,②利用者名簿!$A:$D,4,0),"")</f>
        <v/>
      </c>
      <c r="S1584" s="96">
        <f t="shared" si="296"/>
        <v>1</v>
      </c>
      <c r="T1584" s="96" t="str">
        <f t="shared" si="290"/>
        <v/>
      </c>
      <c r="U1584" s="96">
        <f t="shared" si="291"/>
        <v>0</v>
      </c>
      <c r="V1584" s="96" t="str">
        <f t="shared" si="292"/>
        <v/>
      </c>
      <c r="W1584" s="97" t="str">
        <f t="shared" si="293"/>
        <v/>
      </c>
      <c r="X1584" s="96">
        <f t="shared" si="294"/>
        <v>0</v>
      </c>
      <c r="Y1584" s="96" t="str">
        <f t="shared" si="299"/>
        <v/>
      </c>
      <c r="Z1584" s="96" t="str">
        <f t="shared" si="297"/>
        <v>年0月</v>
      </c>
      <c r="AA1584" s="96"/>
      <c r="AB1584" s="96">
        <f t="shared" si="298"/>
        <v>0</v>
      </c>
      <c r="AC1584" s="96"/>
      <c r="AD1584" s="96"/>
    </row>
    <row r="1585" spans="1:30" ht="18.75" customHeight="1">
      <c r="A1585" s="62"/>
      <c r="B1585" s="23" t="str">
        <f>IFERROR(VLOOKUP($A1585,②利用者名簿!$A:$D,2,0),"")</f>
        <v/>
      </c>
      <c r="C1585" s="108" t="str">
        <f>IF(D1585=0,"",IF(D1585&gt;3,①基本情報!$B$5,①基本情報!$B$5+1))</f>
        <v/>
      </c>
      <c r="D1585" s="65"/>
      <c r="E1585" s="65"/>
      <c r="F1585" s="35" t="str">
        <f t="shared" si="300"/>
        <v>//</v>
      </c>
      <c r="G1585" s="62"/>
      <c r="H1585" s="62"/>
      <c r="I1585" s="23" t="str">
        <f t="shared" si="295"/>
        <v/>
      </c>
      <c r="J1585" s="62"/>
      <c r="K1585" s="64"/>
      <c r="L1585" s="64"/>
      <c r="M1585" s="62"/>
      <c r="N1585" s="23" t="str">
        <f>IFERROR(VLOOKUP($A1585,②利用者名簿!$A:$D,3,0),"")</f>
        <v/>
      </c>
      <c r="O1585" s="39" t="str">
        <f>IFERROR(2*①基本情報!$B$12*③入力シート!I1585,"")</f>
        <v/>
      </c>
      <c r="P1585" s="39" t="str">
        <f>IFERROR(N1585*③入力シート!I1585,"")</f>
        <v/>
      </c>
      <c r="Q1585" s="23" t="str">
        <f>IFERROR(VLOOKUP($A1585,②利用者名簿!$A:$D,4,0),"")</f>
        <v/>
      </c>
      <c r="S1585" s="96">
        <f t="shared" si="296"/>
        <v>1</v>
      </c>
      <c r="T1585" s="96" t="str">
        <f t="shared" si="290"/>
        <v/>
      </c>
      <c r="U1585" s="96">
        <f t="shared" si="291"/>
        <v>0</v>
      </c>
      <c r="V1585" s="96" t="str">
        <f t="shared" si="292"/>
        <v/>
      </c>
      <c r="W1585" s="97" t="str">
        <f t="shared" si="293"/>
        <v/>
      </c>
      <c r="X1585" s="96">
        <f t="shared" si="294"/>
        <v>0</v>
      </c>
      <c r="Y1585" s="96" t="str">
        <f t="shared" si="299"/>
        <v/>
      </c>
      <c r="Z1585" s="96" t="str">
        <f t="shared" si="297"/>
        <v>年0月</v>
      </c>
      <c r="AA1585" s="96"/>
      <c r="AB1585" s="96">
        <f t="shared" si="298"/>
        <v>0</v>
      </c>
      <c r="AC1585" s="96"/>
      <c r="AD1585" s="96"/>
    </row>
    <row r="1586" spans="1:30" ht="18.75" customHeight="1">
      <c r="A1586" s="62"/>
      <c r="B1586" s="23" t="str">
        <f>IFERROR(VLOOKUP($A1586,②利用者名簿!$A:$D,2,0),"")</f>
        <v/>
      </c>
      <c r="C1586" s="108" t="str">
        <f>IF(D1586=0,"",IF(D1586&gt;3,①基本情報!$B$5,①基本情報!$B$5+1))</f>
        <v/>
      </c>
      <c r="D1586" s="65"/>
      <c r="E1586" s="65"/>
      <c r="F1586" s="35" t="str">
        <f t="shared" si="300"/>
        <v>//</v>
      </c>
      <c r="G1586" s="62"/>
      <c r="H1586" s="62"/>
      <c r="I1586" s="23" t="str">
        <f t="shared" si="295"/>
        <v/>
      </c>
      <c r="J1586" s="62"/>
      <c r="K1586" s="64"/>
      <c r="L1586" s="64"/>
      <c r="M1586" s="62"/>
      <c r="N1586" s="23" t="str">
        <f>IFERROR(VLOOKUP($A1586,②利用者名簿!$A:$D,3,0),"")</f>
        <v/>
      </c>
      <c r="O1586" s="39" t="str">
        <f>IFERROR(2*①基本情報!$B$12*③入力シート!I1586,"")</f>
        <v/>
      </c>
      <c r="P1586" s="39" t="str">
        <f>IFERROR(N1586*③入力シート!I1586,"")</f>
        <v/>
      </c>
      <c r="Q1586" s="23" t="str">
        <f>IFERROR(VLOOKUP($A1586,②利用者名簿!$A:$D,4,0),"")</f>
        <v/>
      </c>
      <c r="S1586" s="96">
        <f t="shared" si="296"/>
        <v>1</v>
      </c>
      <c r="T1586" s="96" t="str">
        <f t="shared" si="290"/>
        <v/>
      </c>
      <c r="U1586" s="96">
        <f t="shared" si="291"/>
        <v>0</v>
      </c>
      <c r="V1586" s="96" t="str">
        <f t="shared" si="292"/>
        <v/>
      </c>
      <c r="W1586" s="97" t="str">
        <f t="shared" si="293"/>
        <v/>
      </c>
      <c r="X1586" s="96">
        <f t="shared" si="294"/>
        <v>0</v>
      </c>
      <c r="Y1586" s="96" t="str">
        <f t="shared" si="299"/>
        <v/>
      </c>
      <c r="Z1586" s="96" t="str">
        <f t="shared" si="297"/>
        <v>年0月</v>
      </c>
      <c r="AA1586" s="96"/>
      <c r="AB1586" s="96">
        <f t="shared" si="298"/>
        <v>0</v>
      </c>
      <c r="AC1586" s="96"/>
      <c r="AD1586" s="96"/>
    </row>
    <row r="1587" spans="1:30" ht="18.75" customHeight="1">
      <c r="A1587" s="62"/>
      <c r="B1587" s="23" t="str">
        <f>IFERROR(VLOOKUP($A1587,②利用者名簿!$A:$D,2,0),"")</f>
        <v/>
      </c>
      <c r="C1587" s="108" t="str">
        <f>IF(D1587=0,"",IF(D1587&gt;3,①基本情報!$B$5,①基本情報!$B$5+1))</f>
        <v/>
      </c>
      <c r="D1587" s="65"/>
      <c r="E1587" s="65"/>
      <c r="F1587" s="35" t="str">
        <f t="shared" si="300"/>
        <v>//</v>
      </c>
      <c r="G1587" s="62"/>
      <c r="H1587" s="62"/>
      <c r="I1587" s="23" t="str">
        <f t="shared" si="295"/>
        <v/>
      </c>
      <c r="J1587" s="62"/>
      <c r="K1587" s="64"/>
      <c r="L1587" s="64"/>
      <c r="M1587" s="62"/>
      <c r="N1587" s="23" t="str">
        <f>IFERROR(VLOOKUP($A1587,②利用者名簿!$A:$D,3,0),"")</f>
        <v/>
      </c>
      <c r="O1587" s="39" t="str">
        <f>IFERROR(2*①基本情報!$B$12*③入力シート!I1587,"")</f>
        <v/>
      </c>
      <c r="P1587" s="39" t="str">
        <f>IFERROR(N1587*③入力シート!I1587,"")</f>
        <v/>
      </c>
      <c r="Q1587" s="23" t="str">
        <f>IFERROR(VLOOKUP($A1587,②利用者名簿!$A:$D,4,0),"")</f>
        <v/>
      </c>
      <c r="S1587" s="96">
        <f t="shared" si="296"/>
        <v>1</v>
      </c>
      <c r="T1587" s="96" t="str">
        <f t="shared" si="290"/>
        <v/>
      </c>
      <c r="U1587" s="96">
        <f t="shared" si="291"/>
        <v>0</v>
      </c>
      <c r="V1587" s="96" t="str">
        <f t="shared" si="292"/>
        <v/>
      </c>
      <c r="W1587" s="97" t="str">
        <f t="shared" si="293"/>
        <v/>
      </c>
      <c r="X1587" s="96">
        <f t="shared" si="294"/>
        <v>0</v>
      </c>
      <c r="Y1587" s="96" t="str">
        <f t="shared" si="299"/>
        <v/>
      </c>
      <c r="Z1587" s="96" t="str">
        <f t="shared" si="297"/>
        <v>年0月</v>
      </c>
      <c r="AA1587" s="96"/>
      <c r="AB1587" s="96">
        <f t="shared" si="298"/>
        <v>0</v>
      </c>
      <c r="AC1587" s="96"/>
      <c r="AD1587" s="96"/>
    </row>
    <row r="1588" spans="1:30" ht="18.75" customHeight="1">
      <c r="A1588" s="62"/>
      <c r="B1588" s="23" t="str">
        <f>IFERROR(VLOOKUP($A1588,②利用者名簿!$A:$D,2,0),"")</f>
        <v/>
      </c>
      <c r="C1588" s="108" t="str">
        <f>IF(D1588=0,"",IF(D1588&gt;3,①基本情報!$B$5,①基本情報!$B$5+1))</f>
        <v/>
      </c>
      <c r="D1588" s="65"/>
      <c r="E1588" s="65"/>
      <c r="F1588" s="35" t="str">
        <f t="shared" si="300"/>
        <v>//</v>
      </c>
      <c r="G1588" s="62"/>
      <c r="H1588" s="62"/>
      <c r="I1588" s="23" t="str">
        <f t="shared" si="295"/>
        <v/>
      </c>
      <c r="J1588" s="62"/>
      <c r="K1588" s="64"/>
      <c r="L1588" s="64"/>
      <c r="M1588" s="62"/>
      <c r="N1588" s="23" t="str">
        <f>IFERROR(VLOOKUP($A1588,②利用者名簿!$A:$D,3,0),"")</f>
        <v/>
      </c>
      <c r="O1588" s="39" t="str">
        <f>IFERROR(2*①基本情報!$B$12*③入力シート!I1588,"")</f>
        <v/>
      </c>
      <c r="P1588" s="39" t="str">
        <f>IFERROR(N1588*③入力シート!I1588,"")</f>
        <v/>
      </c>
      <c r="Q1588" s="23" t="str">
        <f>IFERROR(VLOOKUP($A1588,②利用者名簿!$A:$D,4,0),"")</f>
        <v/>
      </c>
      <c r="S1588" s="96">
        <f t="shared" si="296"/>
        <v>1</v>
      </c>
      <c r="T1588" s="96" t="str">
        <f t="shared" si="290"/>
        <v/>
      </c>
      <c r="U1588" s="96">
        <f t="shared" si="291"/>
        <v>0</v>
      </c>
      <c r="V1588" s="96" t="str">
        <f t="shared" si="292"/>
        <v/>
      </c>
      <c r="W1588" s="97" t="str">
        <f t="shared" si="293"/>
        <v/>
      </c>
      <c r="X1588" s="96">
        <f t="shared" si="294"/>
        <v>0</v>
      </c>
      <c r="Y1588" s="96" t="str">
        <f t="shared" si="299"/>
        <v/>
      </c>
      <c r="Z1588" s="96" t="str">
        <f t="shared" si="297"/>
        <v>年0月</v>
      </c>
      <c r="AA1588" s="96"/>
      <c r="AB1588" s="96">
        <f t="shared" si="298"/>
        <v>0</v>
      </c>
      <c r="AC1588" s="96"/>
      <c r="AD1588" s="96"/>
    </row>
    <row r="1589" spans="1:30" ht="18.75" customHeight="1">
      <c r="A1589" s="62"/>
      <c r="B1589" s="23" t="str">
        <f>IFERROR(VLOOKUP($A1589,②利用者名簿!$A:$D,2,0),"")</f>
        <v/>
      </c>
      <c r="C1589" s="108" t="str">
        <f>IF(D1589=0,"",IF(D1589&gt;3,①基本情報!$B$5,①基本情報!$B$5+1))</f>
        <v/>
      </c>
      <c r="D1589" s="65"/>
      <c r="E1589" s="65"/>
      <c r="F1589" s="35" t="str">
        <f t="shared" si="300"/>
        <v>//</v>
      </c>
      <c r="G1589" s="62"/>
      <c r="H1589" s="62"/>
      <c r="I1589" s="23" t="str">
        <f t="shared" si="295"/>
        <v/>
      </c>
      <c r="J1589" s="62"/>
      <c r="K1589" s="64"/>
      <c r="L1589" s="64"/>
      <c r="M1589" s="62"/>
      <c r="N1589" s="23" t="str">
        <f>IFERROR(VLOOKUP($A1589,②利用者名簿!$A:$D,3,0),"")</f>
        <v/>
      </c>
      <c r="O1589" s="39" t="str">
        <f>IFERROR(2*①基本情報!$B$12*③入力シート!I1589,"")</f>
        <v/>
      </c>
      <c r="P1589" s="39" t="str">
        <f>IFERROR(N1589*③入力シート!I1589,"")</f>
        <v/>
      </c>
      <c r="Q1589" s="23" t="str">
        <f>IFERROR(VLOOKUP($A1589,②利用者名簿!$A:$D,4,0),"")</f>
        <v/>
      </c>
      <c r="S1589" s="96">
        <f t="shared" si="296"/>
        <v>1</v>
      </c>
      <c r="T1589" s="96" t="str">
        <f t="shared" si="290"/>
        <v/>
      </c>
      <c r="U1589" s="96">
        <f t="shared" si="291"/>
        <v>0</v>
      </c>
      <c r="V1589" s="96" t="str">
        <f t="shared" si="292"/>
        <v/>
      </c>
      <c r="W1589" s="97" t="str">
        <f t="shared" si="293"/>
        <v/>
      </c>
      <c r="X1589" s="96">
        <f t="shared" si="294"/>
        <v>0</v>
      </c>
      <c r="Y1589" s="96" t="str">
        <f t="shared" si="299"/>
        <v/>
      </c>
      <c r="Z1589" s="96" t="str">
        <f t="shared" si="297"/>
        <v>年0月</v>
      </c>
      <c r="AA1589" s="96"/>
      <c r="AB1589" s="96">
        <f t="shared" si="298"/>
        <v>0</v>
      </c>
      <c r="AC1589" s="96"/>
      <c r="AD1589" s="96"/>
    </row>
    <row r="1590" spans="1:30" ht="18.75" customHeight="1">
      <c r="A1590" s="62"/>
      <c r="B1590" s="23" t="str">
        <f>IFERROR(VLOOKUP($A1590,②利用者名簿!$A:$D,2,0),"")</f>
        <v/>
      </c>
      <c r="C1590" s="108" t="str">
        <f>IF(D1590=0,"",IF(D1590&gt;3,①基本情報!$B$5,①基本情報!$B$5+1))</f>
        <v/>
      </c>
      <c r="D1590" s="65"/>
      <c r="E1590" s="65"/>
      <c r="F1590" s="35" t="str">
        <f t="shared" si="300"/>
        <v>//</v>
      </c>
      <c r="G1590" s="62"/>
      <c r="H1590" s="62"/>
      <c r="I1590" s="23" t="str">
        <f t="shared" si="295"/>
        <v/>
      </c>
      <c r="J1590" s="62"/>
      <c r="K1590" s="64"/>
      <c r="L1590" s="64"/>
      <c r="M1590" s="62"/>
      <c r="N1590" s="23" t="str">
        <f>IFERROR(VLOOKUP($A1590,②利用者名簿!$A:$D,3,0),"")</f>
        <v/>
      </c>
      <c r="O1590" s="39" t="str">
        <f>IFERROR(2*①基本情報!$B$12*③入力シート!I1590,"")</f>
        <v/>
      </c>
      <c r="P1590" s="39" t="str">
        <f>IFERROR(N1590*③入力シート!I1590,"")</f>
        <v/>
      </c>
      <c r="Q1590" s="23" t="str">
        <f>IFERROR(VLOOKUP($A1590,②利用者名簿!$A:$D,4,0),"")</f>
        <v/>
      </c>
      <c r="S1590" s="96">
        <f t="shared" si="296"/>
        <v>1</v>
      </c>
      <c r="T1590" s="96" t="str">
        <f t="shared" si="290"/>
        <v/>
      </c>
      <c r="U1590" s="96">
        <f t="shared" si="291"/>
        <v>0</v>
      </c>
      <c r="V1590" s="96" t="str">
        <f t="shared" si="292"/>
        <v/>
      </c>
      <c r="W1590" s="97" t="str">
        <f t="shared" si="293"/>
        <v/>
      </c>
      <c r="X1590" s="96">
        <f t="shared" si="294"/>
        <v>0</v>
      </c>
      <c r="Y1590" s="96" t="str">
        <f t="shared" si="299"/>
        <v/>
      </c>
      <c r="Z1590" s="96" t="str">
        <f t="shared" si="297"/>
        <v>年0月</v>
      </c>
      <c r="AA1590" s="96"/>
      <c r="AB1590" s="96">
        <f t="shared" si="298"/>
        <v>0</v>
      </c>
      <c r="AC1590" s="96"/>
      <c r="AD1590" s="96"/>
    </row>
    <row r="1591" spans="1:30" ht="18.75" customHeight="1">
      <c r="A1591" s="62"/>
      <c r="B1591" s="23" t="str">
        <f>IFERROR(VLOOKUP($A1591,②利用者名簿!$A:$D,2,0),"")</f>
        <v/>
      </c>
      <c r="C1591" s="108" t="str">
        <f>IF(D1591=0,"",IF(D1591&gt;3,①基本情報!$B$5,①基本情報!$B$5+1))</f>
        <v/>
      </c>
      <c r="D1591" s="65"/>
      <c r="E1591" s="65"/>
      <c r="F1591" s="35" t="str">
        <f t="shared" si="300"/>
        <v>//</v>
      </c>
      <c r="G1591" s="62"/>
      <c r="H1591" s="62"/>
      <c r="I1591" s="23" t="str">
        <f t="shared" si="295"/>
        <v/>
      </c>
      <c r="J1591" s="62"/>
      <c r="K1591" s="64"/>
      <c r="L1591" s="64"/>
      <c r="M1591" s="62"/>
      <c r="N1591" s="23" t="str">
        <f>IFERROR(VLOOKUP($A1591,②利用者名簿!$A:$D,3,0),"")</f>
        <v/>
      </c>
      <c r="O1591" s="39" t="str">
        <f>IFERROR(2*①基本情報!$B$12*③入力シート!I1591,"")</f>
        <v/>
      </c>
      <c r="P1591" s="39" t="str">
        <f>IFERROR(N1591*③入力シート!I1591,"")</f>
        <v/>
      </c>
      <c r="Q1591" s="23" t="str">
        <f>IFERROR(VLOOKUP($A1591,②利用者名簿!$A:$D,4,0),"")</f>
        <v/>
      </c>
      <c r="S1591" s="96">
        <f t="shared" si="296"/>
        <v>1</v>
      </c>
      <c r="T1591" s="96" t="str">
        <f t="shared" si="290"/>
        <v/>
      </c>
      <c r="U1591" s="96">
        <f t="shared" si="291"/>
        <v>0</v>
      </c>
      <c r="V1591" s="96" t="str">
        <f t="shared" si="292"/>
        <v/>
      </c>
      <c r="W1591" s="97" t="str">
        <f t="shared" si="293"/>
        <v/>
      </c>
      <c r="X1591" s="96">
        <f t="shared" si="294"/>
        <v>0</v>
      </c>
      <c r="Y1591" s="96" t="str">
        <f t="shared" si="299"/>
        <v/>
      </c>
      <c r="Z1591" s="96" t="str">
        <f t="shared" si="297"/>
        <v>年0月</v>
      </c>
      <c r="AA1591" s="96"/>
      <c r="AB1591" s="96">
        <f t="shared" si="298"/>
        <v>0</v>
      </c>
      <c r="AC1591" s="96"/>
      <c r="AD1591" s="96"/>
    </row>
    <row r="1592" spans="1:30" ht="18.75" customHeight="1">
      <c r="A1592" s="62"/>
      <c r="B1592" s="23" t="str">
        <f>IFERROR(VLOOKUP($A1592,②利用者名簿!$A:$D,2,0),"")</f>
        <v/>
      </c>
      <c r="C1592" s="108" t="str">
        <f>IF(D1592=0,"",IF(D1592&gt;3,①基本情報!$B$5,①基本情報!$B$5+1))</f>
        <v/>
      </c>
      <c r="D1592" s="65"/>
      <c r="E1592" s="65"/>
      <c r="F1592" s="35" t="str">
        <f t="shared" si="300"/>
        <v>//</v>
      </c>
      <c r="G1592" s="62"/>
      <c r="H1592" s="62"/>
      <c r="I1592" s="23" t="str">
        <f t="shared" si="295"/>
        <v/>
      </c>
      <c r="J1592" s="62"/>
      <c r="K1592" s="64"/>
      <c r="L1592" s="64"/>
      <c r="M1592" s="62"/>
      <c r="N1592" s="23" t="str">
        <f>IFERROR(VLOOKUP($A1592,②利用者名簿!$A:$D,3,0),"")</f>
        <v/>
      </c>
      <c r="O1592" s="39" t="str">
        <f>IFERROR(2*①基本情報!$B$12*③入力シート!I1592,"")</f>
        <v/>
      </c>
      <c r="P1592" s="39" t="str">
        <f>IFERROR(N1592*③入力シート!I1592,"")</f>
        <v/>
      </c>
      <c r="Q1592" s="23" t="str">
        <f>IFERROR(VLOOKUP($A1592,②利用者名簿!$A:$D,4,0),"")</f>
        <v/>
      </c>
      <c r="S1592" s="96">
        <f t="shared" si="296"/>
        <v>1</v>
      </c>
      <c r="T1592" s="96" t="str">
        <f t="shared" si="290"/>
        <v/>
      </c>
      <c r="U1592" s="96">
        <f t="shared" si="291"/>
        <v>0</v>
      </c>
      <c r="V1592" s="96" t="str">
        <f t="shared" si="292"/>
        <v/>
      </c>
      <c r="W1592" s="97" t="str">
        <f t="shared" si="293"/>
        <v/>
      </c>
      <c r="X1592" s="96">
        <f t="shared" si="294"/>
        <v>0</v>
      </c>
      <c r="Y1592" s="96" t="str">
        <f t="shared" si="299"/>
        <v/>
      </c>
      <c r="Z1592" s="96" t="str">
        <f t="shared" si="297"/>
        <v>年0月</v>
      </c>
      <c r="AA1592" s="96"/>
      <c r="AB1592" s="96">
        <f t="shared" si="298"/>
        <v>0</v>
      </c>
      <c r="AC1592" s="96"/>
      <c r="AD1592" s="96"/>
    </row>
    <row r="1593" spans="1:30" ht="18.75" customHeight="1">
      <c r="A1593" s="62"/>
      <c r="B1593" s="23" t="str">
        <f>IFERROR(VLOOKUP($A1593,②利用者名簿!$A:$D,2,0),"")</f>
        <v/>
      </c>
      <c r="C1593" s="108" t="str">
        <f>IF(D1593=0,"",IF(D1593&gt;3,①基本情報!$B$5,①基本情報!$B$5+1))</f>
        <v/>
      </c>
      <c r="D1593" s="65"/>
      <c r="E1593" s="65"/>
      <c r="F1593" s="35" t="str">
        <f t="shared" si="300"/>
        <v>//</v>
      </c>
      <c r="G1593" s="62"/>
      <c r="H1593" s="62"/>
      <c r="I1593" s="23" t="str">
        <f t="shared" si="295"/>
        <v/>
      </c>
      <c r="J1593" s="62"/>
      <c r="K1593" s="64"/>
      <c r="L1593" s="64"/>
      <c r="M1593" s="62"/>
      <c r="N1593" s="23" t="str">
        <f>IFERROR(VLOOKUP($A1593,②利用者名簿!$A:$D,3,0),"")</f>
        <v/>
      </c>
      <c r="O1593" s="39" t="str">
        <f>IFERROR(2*①基本情報!$B$12*③入力シート!I1593,"")</f>
        <v/>
      </c>
      <c r="P1593" s="39" t="str">
        <f>IFERROR(N1593*③入力シート!I1593,"")</f>
        <v/>
      </c>
      <c r="Q1593" s="23" t="str">
        <f>IFERROR(VLOOKUP($A1593,②利用者名簿!$A:$D,4,0),"")</f>
        <v/>
      </c>
      <c r="S1593" s="96">
        <f t="shared" si="296"/>
        <v>1</v>
      </c>
      <c r="T1593" s="96" t="str">
        <f t="shared" si="290"/>
        <v/>
      </c>
      <c r="U1593" s="96">
        <f t="shared" si="291"/>
        <v>0</v>
      </c>
      <c r="V1593" s="96" t="str">
        <f t="shared" si="292"/>
        <v/>
      </c>
      <c r="W1593" s="97" t="str">
        <f t="shared" si="293"/>
        <v/>
      </c>
      <c r="X1593" s="96">
        <f t="shared" si="294"/>
        <v>0</v>
      </c>
      <c r="Y1593" s="96" t="str">
        <f t="shared" si="299"/>
        <v/>
      </c>
      <c r="Z1593" s="96" t="str">
        <f t="shared" si="297"/>
        <v>年0月</v>
      </c>
      <c r="AA1593" s="96"/>
      <c r="AB1593" s="96">
        <f t="shared" si="298"/>
        <v>0</v>
      </c>
      <c r="AC1593" s="96"/>
      <c r="AD1593" s="96"/>
    </row>
    <row r="1594" spans="1:30" ht="18.75" customHeight="1">
      <c r="A1594" s="62"/>
      <c r="B1594" s="23" t="str">
        <f>IFERROR(VLOOKUP($A1594,②利用者名簿!$A:$D,2,0),"")</f>
        <v/>
      </c>
      <c r="C1594" s="108" t="str">
        <f>IF(D1594=0,"",IF(D1594&gt;3,①基本情報!$B$5,①基本情報!$B$5+1))</f>
        <v/>
      </c>
      <c r="D1594" s="65"/>
      <c r="E1594" s="65"/>
      <c r="F1594" s="35" t="str">
        <f t="shared" si="300"/>
        <v>//</v>
      </c>
      <c r="G1594" s="62"/>
      <c r="H1594" s="62"/>
      <c r="I1594" s="23" t="str">
        <f t="shared" si="295"/>
        <v/>
      </c>
      <c r="J1594" s="62"/>
      <c r="K1594" s="64"/>
      <c r="L1594" s="64"/>
      <c r="M1594" s="62"/>
      <c r="N1594" s="23" t="str">
        <f>IFERROR(VLOOKUP($A1594,②利用者名簿!$A:$D,3,0),"")</f>
        <v/>
      </c>
      <c r="O1594" s="39" t="str">
        <f>IFERROR(2*①基本情報!$B$12*③入力シート!I1594,"")</f>
        <v/>
      </c>
      <c r="P1594" s="39" t="str">
        <f>IFERROR(N1594*③入力シート!I1594,"")</f>
        <v/>
      </c>
      <c r="Q1594" s="23" t="str">
        <f>IFERROR(VLOOKUP($A1594,②利用者名簿!$A:$D,4,0),"")</f>
        <v/>
      </c>
      <c r="S1594" s="96">
        <f t="shared" si="296"/>
        <v>1</v>
      </c>
      <c r="T1594" s="96" t="str">
        <f t="shared" si="290"/>
        <v/>
      </c>
      <c r="U1594" s="96">
        <f t="shared" si="291"/>
        <v>0</v>
      </c>
      <c r="V1594" s="96" t="str">
        <f t="shared" si="292"/>
        <v/>
      </c>
      <c r="W1594" s="97" t="str">
        <f t="shared" si="293"/>
        <v/>
      </c>
      <c r="X1594" s="96">
        <f t="shared" si="294"/>
        <v>0</v>
      </c>
      <c r="Y1594" s="96" t="str">
        <f t="shared" si="299"/>
        <v/>
      </c>
      <c r="Z1594" s="96" t="str">
        <f t="shared" si="297"/>
        <v>年0月</v>
      </c>
      <c r="AA1594" s="96"/>
      <c r="AB1594" s="96">
        <f t="shared" si="298"/>
        <v>0</v>
      </c>
      <c r="AC1594" s="96"/>
      <c r="AD1594" s="96"/>
    </row>
    <row r="1595" spans="1:30" ht="18.75" customHeight="1">
      <c r="A1595" s="62"/>
      <c r="B1595" s="23" t="str">
        <f>IFERROR(VLOOKUP($A1595,②利用者名簿!$A:$D,2,0),"")</f>
        <v/>
      </c>
      <c r="C1595" s="108" t="str">
        <f>IF(D1595=0,"",IF(D1595&gt;3,①基本情報!$B$5,①基本情報!$B$5+1))</f>
        <v/>
      </c>
      <c r="D1595" s="65"/>
      <c r="E1595" s="65"/>
      <c r="F1595" s="35" t="str">
        <f t="shared" si="300"/>
        <v>//</v>
      </c>
      <c r="G1595" s="62"/>
      <c r="H1595" s="62"/>
      <c r="I1595" s="23" t="str">
        <f t="shared" si="295"/>
        <v/>
      </c>
      <c r="J1595" s="62"/>
      <c r="K1595" s="64"/>
      <c r="L1595" s="64"/>
      <c r="M1595" s="62"/>
      <c r="N1595" s="23" t="str">
        <f>IFERROR(VLOOKUP($A1595,②利用者名簿!$A:$D,3,0),"")</f>
        <v/>
      </c>
      <c r="O1595" s="39" t="str">
        <f>IFERROR(2*①基本情報!$B$12*③入力シート!I1595,"")</f>
        <v/>
      </c>
      <c r="P1595" s="39" t="str">
        <f>IFERROR(N1595*③入力シート!I1595,"")</f>
        <v/>
      </c>
      <c r="Q1595" s="23" t="str">
        <f>IFERROR(VLOOKUP($A1595,②利用者名簿!$A:$D,4,0),"")</f>
        <v/>
      </c>
      <c r="S1595" s="96">
        <f t="shared" si="296"/>
        <v>1</v>
      </c>
      <c r="T1595" s="96" t="str">
        <f t="shared" si="290"/>
        <v/>
      </c>
      <c r="U1595" s="96">
        <f t="shared" si="291"/>
        <v>0</v>
      </c>
      <c r="V1595" s="96" t="str">
        <f t="shared" si="292"/>
        <v/>
      </c>
      <c r="W1595" s="97" t="str">
        <f t="shared" si="293"/>
        <v/>
      </c>
      <c r="X1595" s="96">
        <f t="shared" si="294"/>
        <v>0</v>
      </c>
      <c r="Y1595" s="96" t="str">
        <f t="shared" si="299"/>
        <v/>
      </c>
      <c r="Z1595" s="96" t="str">
        <f t="shared" si="297"/>
        <v>年0月</v>
      </c>
      <c r="AA1595" s="96"/>
      <c r="AB1595" s="96">
        <f t="shared" si="298"/>
        <v>0</v>
      </c>
      <c r="AC1595" s="96"/>
      <c r="AD1595" s="96"/>
    </row>
    <row r="1596" spans="1:30" ht="18.75" customHeight="1">
      <c r="A1596" s="62"/>
      <c r="B1596" s="23" t="str">
        <f>IFERROR(VLOOKUP($A1596,②利用者名簿!$A:$D,2,0),"")</f>
        <v/>
      </c>
      <c r="C1596" s="108" t="str">
        <f>IF(D1596=0,"",IF(D1596&gt;3,①基本情報!$B$5,①基本情報!$B$5+1))</f>
        <v/>
      </c>
      <c r="D1596" s="65"/>
      <c r="E1596" s="65"/>
      <c r="F1596" s="35" t="str">
        <f t="shared" si="300"/>
        <v>//</v>
      </c>
      <c r="G1596" s="62"/>
      <c r="H1596" s="62"/>
      <c r="I1596" s="23" t="str">
        <f t="shared" si="295"/>
        <v/>
      </c>
      <c r="J1596" s="62"/>
      <c r="K1596" s="64"/>
      <c r="L1596" s="64"/>
      <c r="M1596" s="62"/>
      <c r="N1596" s="23" t="str">
        <f>IFERROR(VLOOKUP($A1596,②利用者名簿!$A:$D,3,0),"")</f>
        <v/>
      </c>
      <c r="O1596" s="39" t="str">
        <f>IFERROR(2*①基本情報!$B$12*③入力シート!I1596,"")</f>
        <v/>
      </c>
      <c r="P1596" s="39" t="str">
        <f>IFERROR(N1596*③入力シート!I1596,"")</f>
        <v/>
      </c>
      <c r="Q1596" s="23" t="str">
        <f>IFERROR(VLOOKUP($A1596,②利用者名簿!$A:$D,4,0),"")</f>
        <v/>
      </c>
      <c r="S1596" s="96">
        <f t="shared" si="296"/>
        <v>1</v>
      </c>
      <c r="T1596" s="96" t="str">
        <f t="shared" si="290"/>
        <v/>
      </c>
      <c r="U1596" s="96">
        <f t="shared" si="291"/>
        <v>0</v>
      </c>
      <c r="V1596" s="96" t="str">
        <f t="shared" si="292"/>
        <v/>
      </c>
      <c r="W1596" s="97" t="str">
        <f t="shared" si="293"/>
        <v/>
      </c>
      <c r="X1596" s="96">
        <f t="shared" si="294"/>
        <v>0</v>
      </c>
      <c r="Y1596" s="96" t="str">
        <f t="shared" si="299"/>
        <v/>
      </c>
      <c r="Z1596" s="96" t="str">
        <f t="shared" si="297"/>
        <v>年0月</v>
      </c>
      <c r="AA1596" s="96"/>
      <c r="AB1596" s="96">
        <f t="shared" si="298"/>
        <v>0</v>
      </c>
      <c r="AC1596" s="96"/>
      <c r="AD1596" s="96"/>
    </row>
    <row r="1597" spans="1:30" ht="18.75" customHeight="1">
      <c r="A1597" s="62"/>
      <c r="B1597" s="23" t="str">
        <f>IFERROR(VLOOKUP($A1597,②利用者名簿!$A:$D,2,0),"")</f>
        <v/>
      </c>
      <c r="C1597" s="108" t="str">
        <f>IF(D1597=0,"",IF(D1597&gt;3,①基本情報!$B$5,①基本情報!$B$5+1))</f>
        <v/>
      </c>
      <c r="D1597" s="65"/>
      <c r="E1597" s="65"/>
      <c r="F1597" s="35" t="str">
        <f t="shared" si="300"/>
        <v>//</v>
      </c>
      <c r="G1597" s="62"/>
      <c r="H1597" s="62"/>
      <c r="I1597" s="23" t="str">
        <f t="shared" si="295"/>
        <v/>
      </c>
      <c r="J1597" s="62"/>
      <c r="K1597" s="64"/>
      <c r="L1597" s="64"/>
      <c r="M1597" s="62"/>
      <c r="N1597" s="23" t="str">
        <f>IFERROR(VLOOKUP($A1597,②利用者名簿!$A:$D,3,0),"")</f>
        <v/>
      </c>
      <c r="O1597" s="39" t="str">
        <f>IFERROR(2*①基本情報!$B$12*③入力シート!I1597,"")</f>
        <v/>
      </c>
      <c r="P1597" s="39" t="str">
        <f>IFERROR(N1597*③入力シート!I1597,"")</f>
        <v/>
      </c>
      <c r="Q1597" s="23" t="str">
        <f>IFERROR(VLOOKUP($A1597,②利用者名簿!$A:$D,4,0),"")</f>
        <v/>
      </c>
      <c r="S1597" s="96">
        <f t="shared" si="296"/>
        <v>1</v>
      </c>
      <c r="T1597" s="96" t="str">
        <f t="shared" si="290"/>
        <v/>
      </c>
      <c r="U1597" s="96">
        <f t="shared" si="291"/>
        <v>0</v>
      </c>
      <c r="V1597" s="96" t="str">
        <f t="shared" si="292"/>
        <v/>
      </c>
      <c r="W1597" s="97" t="str">
        <f t="shared" si="293"/>
        <v/>
      </c>
      <c r="X1597" s="96">
        <f t="shared" si="294"/>
        <v>0</v>
      </c>
      <c r="Y1597" s="96" t="str">
        <f t="shared" si="299"/>
        <v/>
      </c>
      <c r="Z1597" s="96" t="str">
        <f t="shared" si="297"/>
        <v>年0月</v>
      </c>
      <c r="AA1597" s="96"/>
      <c r="AB1597" s="96">
        <f t="shared" si="298"/>
        <v>0</v>
      </c>
      <c r="AC1597" s="96"/>
      <c r="AD1597" s="96"/>
    </row>
    <row r="1598" spans="1:30" ht="18.75" customHeight="1">
      <c r="A1598" s="62"/>
      <c r="B1598" s="23" t="str">
        <f>IFERROR(VLOOKUP($A1598,②利用者名簿!$A:$D,2,0),"")</f>
        <v/>
      </c>
      <c r="C1598" s="108" t="str">
        <f>IF(D1598=0,"",IF(D1598&gt;3,①基本情報!$B$5,①基本情報!$B$5+1))</f>
        <v/>
      </c>
      <c r="D1598" s="65"/>
      <c r="E1598" s="65"/>
      <c r="F1598" s="35" t="str">
        <f t="shared" si="300"/>
        <v>//</v>
      </c>
      <c r="G1598" s="62"/>
      <c r="H1598" s="62"/>
      <c r="I1598" s="23" t="str">
        <f t="shared" si="295"/>
        <v/>
      </c>
      <c r="J1598" s="62"/>
      <c r="K1598" s="64"/>
      <c r="L1598" s="64"/>
      <c r="M1598" s="62"/>
      <c r="N1598" s="23" t="str">
        <f>IFERROR(VLOOKUP($A1598,②利用者名簿!$A:$D,3,0),"")</f>
        <v/>
      </c>
      <c r="O1598" s="39" t="str">
        <f>IFERROR(2*①基本情報!$B$12*③入力シート!I1598,"")</f>
        <v/>
      </c>
      <c r="P1598" s="39" t="str">
        <f>IFERROR(N1598*③入力シート!I1598,"")</f>
        <v/>
      </c>
      <c r="Q1598" s="23" t="str">
        <f>IFERROR(VLOOKUP($A1598,②利用者名簿!$A:$D,4,0),"")</f>
        <v/>
      </c>
      <c r="S1598" s="96">
        <f t="shared" si="296"/>
        <v>1</v>
      </c>
      <c r="T1598" s="96" t="str">
        <f t="shared" si="290"/>
        <v/>
      </c>
      <c r="U1598" s="96">
        <f t="shared" si="291"/>
        <v>0</v>
      </c>
      <c r="V1598" s="96" t="str">
        <f t="shared" si="292"/>
        <v/>
      </c>
      <c r="W1598" s="97" t="str">
        <f t="shared" si="293"/>
        <v/>
      </c>
      <c r="X1598" s="96">
        <f t="shared" si="294"/>
        <v>0</v>
      </c>
      <c r="Y1598" s="96" t="str">
        <f t="shared" si="299"/>
        <v/>
      </c>
      <c r="Z1598" s="96" t="str">
        <f t="shared" si="297"/>
        <v>年0月</v>
      </c>
      <c r="AA1598" s="96"/>
      <c r="AB1598" s="96">
        <f t="shared" si="298"/>
        <v>0</v>
      </c>
      <c r="AC1598" s="96"/>
      <c r="AD1598" s="96"/>
    </row>
    <row r="1599" spans="1:30" ht="18.75" customHeight="1">
      <c r="A1599" s="62"/>
      <c r="B1599" s="23" t="str">
        <f>IFERROR(VLOOKUP($A1599,②利用者名簿!$A:$D,2,0),"")</f>
        <v/>
      </c>
      <c r="C1599" s="108" t="str">
        <f>IF(D1599=0,"",IF(D1599&gt;3,①基本情報!$B$5,①基本情報!$B$5+1))</f>
        <v/>
      </c>
      <c r="D1599" s="65"/>
      <c r="E1599" s="65"/>
      <c r="F1599" s="35" t="str">
        <f t="shared" si="300"/>
        <v>//</v>
      </c>
      <c r="G1599" s="62"/>
      <c r="H1599" s="62"/>
      <c r="I1599" s="23" t="str">
        <f t="shared" si="295"/>
        <v/>
      </c>
      <c r="J1599" s="62"/>
      <c r="K1599" s="64"/>
      <c r="L1599" s="64"/>
      <c r="M1599" s="62"/>
      <c r="N1599" s="23" t="str">
        <f>IFERROR(VLOOKUP($A1599,②利用者名簿!$A:$D,3,0),"")</f>
        <v/>
      </c>
      <c r="O1599" s="39" t="str">
        <f>IFERROR(2*①基本情報!$B$12*③入力シート!I1599,"")</f>
        <v/>
      </c>
      <c r="P1599" s="39" t="str">
        <f>IFERROR(N1599*③入力シート!I1599,"")</f>
        <v/>
      </c>
      <c r="Q1599" s="23" t="str">
        <f>IFERROR(VLOOKUP($A1599,②利用者名簿!$A:$D,4,0),"")</f>
        <v/>
      </c>
      <c r="S1599" s="96">
        <f t="shared" si="296"/>
        <v>1</v>
      </c>
      <c r="T1599" s="96" t="str">
        <f t="shared" si="290"/>
        <v/>
      </c>
      <c r="U1599" s="96">
        <f t="shared" si="291"/>
        <v>0</v>
      </c>
      <c r="V1599" s="96" t="str">
        <f t="shared" si="292"/>
        <v/>
      </c>
      <c r="W1599" s="97" t="str">
        <f t="shared" si="293"/>
        <v/>
      </c>
      <c r="X1599" s="96">
        <f t="shared" si="294"/>
        <v>0</v>
      </c>
      <c r="Y1599" s="96" t="str">
        <f t="shared" si="299"/>
        <v/>
      </c>
      <c r="Z1599" s="96" t="str">
        <f t="shared" si="297"/>
        <v>年0月</v>
      </c>
      <c r="AA1599" s="96"/>
      <c r="AB1599" s="96">
        <f t="shared" si="298"/>
        <v>0</v>
      </c>
      <c r="AC1599" s="96"/>
      <c r="AD1599" s="96"/>
    </row>
    <row r="1600" spans="1:30" ht="18.75" customHeight="1">
      <c r="A1600" s="62"/>
      <c r="B1600" s="23" t="str">
        <f>IFERROR(VLOOKUP($A1600,②利用者名簿!$A:$D,2,0),"")</f>
        <v/>
      </c>
      <c r="C1600" s="108" t="str">
        <f>IF(D1600=0,"",IF(D1600&gt;3,①基本情報!$B$5,①基本情報!$B$5+1))</f>
        <v/>
      </c>
      <c r="D1600" s="65"/>
      <c r="E1600" s="65"/>
      <c r="F1600" s="35" t="str">
        <f t="shared" si="300"/>
        <v>//</v>
      </c>
      <c r="G1600" s="62"/>
      <c r="H1600" s="62"/>
      <c r="I1600" s="23" t="str">
        <f t="shared" si="295"/>
        <v/>
      </c>
      <c r="J1600" s="62"/>
      <c r="K1600" s="64"/>
      <c r="L1600" s="64"/>
      <c r="M1600" s="62"/>
      <c r="N1600" s="23" t="str">
        <f>IFERROR(VLOOKUP($A1600,②利用者名簿!$A:$D,3,0),"")</f>
        <v/>
      </c>
      <c r="O1600" s="39" t="str">
        <f>IFERROR(2*①基本情報!$B$12*③入力シート!I1600,"")</f>
        <v/>
      </c>
      <c r="P1600" s="39" t="str">
        <f>IFERROR(N1600*③入力シート!I1600,"")</f>
        <v/>
      </c>
      <c r="Q1600" s="23" t="str">
        <f>IFERROR(VLOOKUP($A1600,②利用者名簿!$A:$D,4,0),"")</f>
        <v/>
      </c>
      <c r="S1600" s="96">
        <f t="shared" si="296"/>
        <v>1</v>
      </c>
      <c r="T1600" s="96" t="str">
        <f t="shared" si="290"/>
        <v/>
      </c>
      <c r="U1600" s="96">
        <f t="shared" si="291"/>
        <v>0</v>
      </c>
      <c r="V1600" s="96" t="str">
        <f t="shared" si="292"/>
        <v/>
      </c>
      <c r="W1600" s="97" t="str">
        <f t="shared" si="293"/>
        <v/>
      </c>
      <c r="X1600" s="96">
        <f t="shared" si="294"/>
        <v>0</v>
      </c>
      <c r="Y1600" s="96" t="str">
        <f t="shared" si="299"/>
        <v/>
      </c>
      <c r="Z1600" s="96" t="str">
        <f t="shared" si="297"/>
        <v>年0月</v>
      </c>
      <c r="AA1600" s="96"/>
      <c r="AB1600" s="96">
        <f t="shared" si="298"/>
        <v>0</v>
      </c>
      <c r="AC1600" s="96"/>
      <c r="AD1600" s="96"/>
    </row>
    <row r="1601" spans="1:30" ht="18.75" customHeight="1">
      <c r="A1601" s="62"/>
      <c r="B1601" s="23" t="str">
        <f>IFERROR(VLOOKUP($A1601,②利用者名簿!$A:$D,2,0),"")</f>
        <v/>
      </c>
      <c r="C1601" s="108" t="str">
        <f>IF(D1601=0,"",IF(D1601&gt;3,①基本情報!$B$5,①基本情報!$B$5+1))</f>
        <v/>
      </c>
      <c r="D1601" s="65"/>
      <c r="E1601" s="65"/>
      <c r="F1601" s="35" t="str">
        <f t="shared" si="300"/>
        <v>//</v>
      </c>
      <c r="G1601" s="62"/>
      <c r="H1601" s="62"/>
      <c r="I1601" s="23" t="str">
        <f t="shared" si="295"/>
        <v/>
      </c>
      <c r="J1601" s="62"/>
      <c r="K1601" s="64"/>
      <c r="L1601" s="64"/>
      <c r="M1601" s="62"/>
      <c r="N1601" s="23" t="str">
        <f>IFERROR(VLOOKUP($A1601,②利用者名簿!$A:$D,3,0),"")</f>
        <v/>
      </c>
      <c r="O1601" s="39" t="str">
        <f>IFERROR(2*①基本情報!$B$12*③入力シート!I1601,"")</f>
        <v/>
      </c>
      <c r="P1601" s="39" t="str">
        <f>IFERROR(N1601*③入力シート!I1601,"")</f>
        <v/>
      </c>
      <c r="Q1601" s="23" t="str">
        <f>IFERROR(VLOOKUP($A1601,②利用者名簿!$A:$D,4,0),"")</f>
        <v/>
      </c>
      <c r="S1601" s="96">
        <f t="shared" si="296"/>
        <v>1</v>
      </c>
      <c r="T1601" s="96" t="str">
        <f t="shared" si="290"/>
        <v/>
      </c>
      <c r="U1601" s="96">
        <f t="shared" si="291"/>
        <v>0</v>
      </c>
      <c r="V1601" s="96" t="str">
        <f t="shared" si="292"/>
        <v/>
      </c>
      <c r="W1601" s="97" t="str">
        <f t="shared" si="293"/>
        <v/>
      </c>
      <c r="X1601" s="96">
        <f t="shared" si="294"/>
        <v>0</v>
      </c>
      <c r="Y1601" s="96" t="str">
        <f t="shared" si="299"/>
        <v/>
      </c>
      <c r="Z1601" s="96" t="str">
        <f t="shared" si="297"/>
        <v>年0月</v>
      </c>
      <c r="AA1601" s="96"/>
      <c r="AB1601" s="96">
        <f t="shared" si="298"/>
        <v>0</v>
      </c>
      <c r="AC1601" s="96"/>
      <c r="AD1601" s="96"/>
    </row>
    <row r="1602" spans="1:30" ht="18.75" customHeight="1">
      <c r="A1602" s="62"/>
      <c r="B1602" s="23" t="str">
        <f>IFERROR(VLOOKUP($A1602,②利用者名簿!$A:$D,2,0),"")</f>
        <v/>
      </c>
      <c r="C1602" s="108" t="str">
        <f>IF(D1602=0,"",IF(D1602&gt;3,①基本情報!$B$5,①基本情報!$B$5+1))</f>
        <v/>
      </c>
      <c r="D1602" s="65"/>
      <c r="E1602" s="65"/>
      <c r="F1602" s="35" t="str">
        <f t="shared" si="300"/>
        <v>//</v>
      </c>
      <c r="G1602" s="62"/>
      <c r="H1602" s="62"/>
      <c r="I1602" s="23" t="str">
        <f t="shared" si="295"/>
        <v/>
      </c>
      <c r="J1602" s="62"/>
      <c r="K1602" s="64"/>
      <c r="L1602" s="64"/>
      <c r="M1602" s="62"/>
      <c r="N1602" s="23" t="str">
        <f>IFERROR(VLOOKUP($A1602,②利用者名簿!$A:$D,3,0),"")</f>
        <v/>
      </c>
      <c r="O1602" s="39" t="str">
        <f>IFERROR(2*①基本情報!$B$12*③入力シート!I1602,"")</f>
        <v/>
      </c>
      <c r="P1602" s="39" t="str">
        <f>IFERROR(N1602*③入力シート!I1602,"")</f>
        <v/>
      </c>
      <c r="Q1602" s="23" t="str">
        <f>IFERROR(VLOOKUP($A1602,②利用者名簿!$A:$D,4,0),"")</f>
        <v/>
      </c>
      <c r="S1602" s="96">
        <f t="shared" si="296"/>
        <v>1</v>
      </c>
      <c r="T1602" s="96" t="str">
        <f t="shared" si="290"/>
        <v/>
      </c>
      <c r="U1602" s="96">
        <f t="shared" si="291"/>
        <v>0</v>
      </c>
      <c r="V1602" s="96" t="str">
        <f t="shared" si="292"/>
        <v/>
      </c>
      <c r="W1602" s="97" t="str">
        <f t="shared" si="293"/>
        <v/>
      </c>
      <c r="X1602" s="96">
        <f t="shared" si="294"/>
        <v>0</v>
      </c>
      <c r="Y1602" s="96" t="str">
        <f t="shared" si="299"/>
        <v/>
      </c>
      <c r="Z1602" s="96" t="str">
        <f t="shared" si="297"/>
        <v>年0月</v>
      </c>
      <c r="AA1602" s="96"/>
      <c r="AB1602" s="96">
        <f t="shared" si="298"/>
        <v>0</v>
      </c>
      <c r="AC1602" s="96"/>
      <c r="AD1602" s="96"/>
    </row>
    <row r="1603" spans="1:30" ht="18.75" customHeight="1">
      <c r="A1603" s="62"/>
      <c r="B1603" s="23" t="str">
        <f>IFERROR(VLOOKUP($A1603,②利用者名簿!$A:$D,2,0),"")</f>
        <v/>
      </c>
      <c r="C1603" s="108" t="str">
        <f>IF(D1603=0,"",IF(D1603&gt;3,①基本情報!$B$5,①基本情報!$B$5+1))</f>
        <v/>
      </c>
      <c r="D1603" s="65"/>
      <c r="E1603" s="65"/>
      <c r="F1603" s="35" t="str">
        <f t="shared" si="300"/>
        <v>//</v>
      </c>
      <c r="G1603" s="62"/>
      <c r="H1603" s="62"/>
      <c r="I1603" s="23" t="str">
        <f t="shared" si="295"/>
        <v/>
      </c>
      <c r="J1603" s="62"/>
      <c r="K1603" s="64"/>
      <c r="L1603" s="64"/>
      <c r="M1603" s="62"/>
      <c r="N1603" s="23" t="str">
        <f>IFERROR(VLOOKUP($A1603,②利用者名簿!$A:$D,3,0),"")</f>
        <v/>
      </c>
      <c r="O1603" s="39" t="str">
        <f>IFERROR(2*①基本情報!$B$12*③入力シート!I1603,"")</f>
        <v/>
      </c>
      <c r="P1603" s="39" t="str">
        <f>IFERROR(N1603*③入力シート!I1603,"")</f>
        <v/>
      </c>
      <c r="Q1603" s="23" t="str">
        <f>IFERROR(VLOOKUP($A1603,②利用者名簿!$A:$D,4,0),"")</f>
        <v/>
      </c>
      <c r="S1603" s="96">
        <f t="shared" si="296"/>
        <v>1</v>
      </c>
      <c r="T1603" s="96" t="str">
        <f t="shared" si="290"/>
        <v/>
      </c>
      <c r="U1603" s="96">
        <f t="shared" si="291"/>
        <v>0</v>
      </c>
      <c r="V1603" s="96" t="str">
        <f t="shared" si="292"/>
        <v/>
      </c>
      <c r="W1603" s="97" t="str">
        <f t="shared" si="293"/>
        <v/>
      </c>
      <c r="X1603" s="96">
        <f t="shared" si="294"/>
        <v>0</v>
      </c>
      <c r="Y1603" s="96" t="str">
        <f t="shared" si="299"/>
        <v/>
      </c>
      <c r="Z1603" s="96" t="str">
        <f t="shared" si="297"/>
        <v>年0月</v>
      </c>
      <c r="AA1603" s="96"/>
      <c r="AB1603" s="96">
        <f t="shared" si="298"/>
        <v>0</v>
      </c>
      <c r="AC1603" s="96"/>
      <c r="AD1603" s="96"/>
    </row>
    <row r="1604" spans="1:30" ht="18.75" customHeight="1">
      <c r="A1604" s="62"/>
      <c r="B1604" s="23" t="str">
        <f>IFERROR(VLOOKUP($A1604,②利用者名簿!$A:$D,2,0),"")</f>
        <v/>
      </c>
      <c r="C1604" s="108" t="str">
        <f>IF(D1604=0,"",IF(D1604&gt;3,①基本情報!$B$5,①基本情報!$B$5+1))</f>
        <v/>
      </c>
      <c r="D1604" s="65"/>
      <c r="E1604" s="65"/>
      <c r="F1604" s="35" t="str">
        <f t="shared" si="300"/>
        <v>//</v>
      </c>
      <c r="G1604" s="62"/>
      <c r="H1604" s="62"/>
      <c r="I1604" s="23" t="str">
        <f t="shared" si="295"/>
        <v/>
      </c>
      <c r="J1604" s="62"/>
      <c r="K1604" s="64"/>
      <c r="L1604" s="64"/>
      <c r="M1604" s="62"/>
      <c r="N1604" s="23" t="str">
        <f>IFERROR(VLOOKUP($A1604,②利用者名簿!$A:$D,3,0),"")</f>
        <v/>
      </c>
      <c r="O1604" s="39" t="str">
        <f>IFERROR(2*①基本情報!$B$12*③入力シート!I1604,"")</f>
        <v/>
      </c>
      <c r="P1604" s="39" t="str">
        <f>IFERROR(N1604*③入力シート!I1604,"")</f>
        <v/>
      </c>
      <c r="Q1604" s="23" t="str">
        <f>IFERROR(VLOOKUP($A1604,②利用者名簿!$A:$D,4,0),"")</f>
        <v/>
      </c>
      <c r="S1604" s="96">
        <f t="shared" si="296"/>
        <v>1</v>
      </c>
      <c r="T1604" s="96" t="str">
        <f t="shared" si="290"/>
        <v/>
      </c>
      <c r="U1604" s="96">
        <f t="shared" si="291"/>
        <v>0</v>
      </c>
      <c r="V1604" s="96" t="str">
        <f t="shared" si="292"/>
        <v/>
      </c>
      <c r="W1604" s="97" t="str">
        <f t="shared" si="293"/>
        <v/>
      </c>
      <c r="X1604" s="96">
        <f t="shared" si="294"/>
        <v>0</v>
      </c>
      <c r="Y1604" s="96" t="str">
        <f t="shared" si="299"/>
        <v/>
      </c>
      <c r="Z1604" s="96" t="str">
        <f t="shared" si="297"/>
        <v>年0月</v>
      </c>
      <c r="AA1604" s="96"/>
      <c r="AB1604" s="96">
        <f t="shared" si="298"/>
        <v>0</v>
      </c>
      <c r="AC1604" s="96"/>
      <c r="AD1604" s="96"/>
    </row>
    <row r="1605" spans="1:30" ht="18.75" customHeight="1">
      <c r="A1605" s="62"/>
      <c r="B1605" s="23" t="str">
        <f>IFERROR(VLOOKUP($A1605,②利用者名簿!$A:$D,2,0),"")</f>
        <v/>
      </c>
      <c r="C1605" s="108" t="str">
        <f>IF(D1605=0,"",IF(D1605&gt;3,①基本情報!$B$5,①基本情報!$B$5+1))</f>
        <v/>
      </c>
      <c r="D1605" s="65"/>
      <c r="E1605" s="65"/>
      <c r="F1605" s="35" t="str">
        <f t="shared" si="300"/>
        <v>//</v>
      </c>
      <c r="G1605" s="62"/>
      <c r="H1605" s="62"/>
      <c r="I1605" s="23" t="str">
        <f t="shared" si="295"/>
        <v/>
      </c>
      <c r="J1605" s="62"/>
      <c r="K1605" s="64"/>
      <c r="L1605" s="64"/>
      <c r="M1605" s="62"/>
      <c r="N1605" s="23" t="str">
        <f>IFERROR(VLOOKUP($A1605,②利用者名簿!$A:$D,3,0),"")</f>
        <v/>
      </c>
      <c r="O1605" s="39" t="str">
        <f>IFERROR(2*①基本情報!$B$12*③入力シート!I1605,"")</f>
        <v/>
      </c>
      <c r="P1605" s="39" t="str">
        <f>IFERROR(N1605*③入力シート!I1605,"")</f>
        <v/>
      </c>
      <c r="Q1605" s="23" t="str">
        <f>IFERROR(VLOOKUP($A1605,②利用者名簿!$A:$D,4,0),"")</f>
        <v/>
      </c>
      <c r="S1605" s="96">
        <f t="shared" si="296"/>
        <v>1</v>
      </c>
      <c r="T1605" s="96" t="str">
        <f t="shared" ref="T1605:T1668" si="301">IF(D1605=0,"",(A1605*1000000+C1605*100+D1605))</f>
        <v/>
      </c>
      <c r="U1605" s="96">
        <f t="shared" ref="U1605:U1668" si="302">A1605</f>
        <v>0</v>
      </c>
      <c r="V1605" s="96" t="str">
        <f t="shared" ref="V1605:V1668" si="303">B1605</f>
        <v/>
      </c>
      <c r="W1605" s="97" t="str">
        <f t="shared" ref="W1605:W1668" si="304">C1605</f>
        <v/>
      </c>
      <c r="X1605" s="96">
        <f t="shared" ref="X1605:X1668" si="305">D1605</f>
        <v>0</v>
      </c>
      <c r="Y1605" s="96" t="str">
        <f t="shared" si="299"/>
        <v/>
      </c>
      <c r="Z1605" s="96" t="str">
        <f t="shared" si="297"/>
        <v>年0月</v>
      </c>
      <c r="AA1605" s="96"/>
      <c r="AB1605" s="96">
        <f t="shared" si="298"/>
        <v>0</v>
      </c>
      <c r="AC1605" s="96"/>
      <c r="AD1605" s="96"/>
    </row>
    <row r="1606" spans="1:30" ht="18.75" customHeight="1">
      <c r="A1606" s="62"/>
      <c r="B1606" s="23" t="str">
        <f>IFERROR(VLOOKUP($A1606,②利用者名簿!$A:$D,2,0),"")</f>
        <v/>
      </c>
      <c r="C1606" s="108" t="str">
        <f>IF(D1606=0,"",IF(D1606&gt;3,①基本情報!$B$5,①基本情報!$B$5+1))</f>
        <v/>
      </c>
      <c r="D1606" s="65"/>
      <c r="E1606" s="65"/>
      <c r="F1606" s="35" t="str">
        <f t="shared" si="300"/>
        <v>//</v>
      </c>
      <c r="G1606" s="62"/>
      <c r="H1606" s="62"/>
      <c r="I1606" s="23" t="str">
        <f t="shared" ref="I1606:I1669" si="306">IFERROR(MROUND((ROUNDDOWN($H1606,-2)-ROUNDDOWN($G1606,-2))/100+(RIGHT($H1606,2)-RIGHT($G1606,2))/60,0.5),"")</f>
        <v/>
      </c>
      <c r="J1606" s="62"/>
      <c r="K1606" s="64"/>
      <c r="L1606" s="64"/>
      <c r="M1606" s="62"/>
      <c r="N1606" s="23" t="str">
        <f>IFERROR(VLOOKUP($A1606,②利用者名簿!$A:$D,3,0),"")</f>
        <v/>
      </c>
      <c r="O1606" s="39" t="str">
        <f>IFERROR(2*①基本情報!$B$12*③入力シート!I1606,"")</f>
        <v/>
      </c>
      <c r="P1606" s="39" t="str">
        <f>IFERROR(N1606*③入力シート!I1606,"")</f>
        <v/>
      </c>
      <c r="Q1606" s="23" t="str">
        <f>IFERROR(VLOOKUP($A1606,②利用者名簿!$A:$D,4,0),"")</f>
        <v/>
      </c>
      <c r="S1606" s="96">
        <f t="shared" ref="S1606:S1669" si="307">IF(U1606=0,S1605,IF(T1606=T1605,S1605,S1605+1))</f>
        <v>1</v>
      </c>
      <c r="T1606" s="96" t="str">
        <f t="shared" si="301"/>
        <v/>
      </c>
      <c r="U1606" s="96">
        <f t="shared" si="302"/>
        <v>0</v>
      </c>
      <c r="V1606" s="96" t="str">
        <f t="shared" si="303"/>
        <v/>
      </c>
      <c r="W1606" s="97" t="str">
        <f t="shared" si="304"/>
        <v/>
      </c>
      <c r="X1606" s="96">
        <f t="shared" si="305"/>
        <v>0</v>
      </c>
      <c r="Y1606" s="96" t="str">
        <f t="shared" si="299"/>
        <v/>
      </c>
      <c r="Z1606" s="96" t="str">
        <f t="shared" ref="Z1606:Z1669" si="308">IF(W1606=0,"",W1606&amp;"年"&amp;X1606&amp;"月")</f>
        <v>年0月</v>
      </c>
      <c r="AA1606" s="96"/>
      <c r="AB1606" s="96">
        <f t="shared" ref="AB1606:AB1669" si="309">U1606*100+AA1606</f>
        <v>0</v>
      </c>
      <c r="AC1606" s="96"/>
      <c r="AD1606" s="96"/>
    </row>
    <row r="1607" spans="1:30" ht="18.75" customHeight="1">
      <c r="A1607" s="62"/>
      <c r="B1607" s="23" t="str">
        <f>IFERROR(VLOOKUP($A1607,②利用者名簿!$A:$D,2,0),"")</f>
        <v/>
      </c>
      <c r="C1607" s="108" t="str">
        <f>IF(D1607=0,"",IF(D1607&gt;3,①基本情報!$B$5,①基本情報!$B$5+1))</f>
        <v/>
      </c>
      <c r="D1607" s="65"/>
      <c r="E1607" s="65"/>
      <c r="F1607" s="35" t="str">
        <f t="shared" si="300"/>
        <v>//</v>
      </c>
      <c r="G1607" s="62"/>
      <c r="H1607" s="62"/>
      <c r="I1607" s="23" t="str">
        <f t="shared" si="306"/>
        <v/>
      </c>
      <c r="J1607" s="62"/>
      <c r="K1607" s="64"/>
      <c r="L1607" s="64"/>
      <c r="M1607" s="62"/>
      <c r="N1607" s="23" t="str">
        <f>IFERROR(VLOOKUP($A1607,②利用者名簿!$A:$D,3,0),"")</f>
        <v/>
      </c>
      <c r="O1607" s="39" t="str">
        <f>IFERROR(2*①基本情報!$B$12*③入力シート!I1607,"")</f>
        <v/>
      </c>
      <c r="P1607" s="39" t="str">
        <f>IFERROR(N1607*③入力シート!I1607,"")</f>
        <v/>
      </c>
      <c r="Q1607" s="23" t="str">
        <f>IFERROR(VLOOKUP($A1607,②利用者名簿!$A:$D,4,0),"")</f>
        <v/>
      </c>
      <c r="S1607" s="96">
        <f t="shared" si="307"/>
        <v>1</v>
      </c>
      <c r="T1607" s="96" t="str">
        <f t="shared" si="301"/>
        <v/>
      </c>
      <c r="U1607" s="96">
        <f t="shared" si="302"/>
        <v>0</v>
      </c>
      <c r="V1607" s="96" t="str">
        <f t="shared" si="303"/>
        <v/>
      </c>
      <c r="W1607" s="97" t="str">
        <f t="shared" si="304"/>
        <v/>
      </c>
      <c r="X1607" s="96">
        <f t="shared" si="305"/>
        <v>0</v>
      </c>
      <c r="Y1607" s="96" t="str">
        <f t="shared" si="299"/>
        <v/>
      </c>
      <c r="Z1607" s="96" t="str">
        <f t="shared" si="308"/>
        <v>年0月</v>
      </c>
      <c r="AA1607" s="96"/>
      <c r="AB1607" s="96">
        <f t="shared" si="309"/>
        <v>0</v>
      </c>
      <c r="AC1607" s="96"/>
      <c r="AD1607" s="96"/>
    </row>
    <row r="1608" spans="1:30" ht="18.75" customHeight="1">
      <c r="A1608" s="62"/>
      <c r="B1608" s="23" t="str">
        <f>IFERROR(VLOOKUP($A1608,②利用者名簿!$A:$D,2,0),"")</f>
        <v/>
      </c>
      <c r="C1608" s="108" t="str">
        <f>IF(D1608=0,"",IF(D1608&gt;3,①基本情報!$B$5,①基本情報!$B$5+1))</f>
        <v/>
      </c>
      <c r="D1608" s="65"/>
      <c r="E1608" s="65"/>
      <c r="F1608" s="35" t="str">
        <f t="shared" si="300"/>
        <v>//</v>
      </c>
      <c r="G1608" s="62"/>
      <c r="H1608" s="62"/>
      <c r="I1608" s="23" t="str">
        <f t="shared" si="306"/>
        <v/>
      </c>
      <c r="J1608" s="62"/>
      <c r="K1608" s="64"/>
      <c r="L1608" s="64"/>
      <c r="M1608" s="62"/>
      <c r="N1608" s="23" t="str">
        <f>IFERROR(VLOOKUP($A1608,②利用者名簿!$A:$D,3,0),"")</f>
        <v/>
      </c>
      <c r="O1608" s="39" t="str">
        <f>IFERROR(2*①基本情報!$B$12*③入力シート!I1608,"")</f>
        <v/>
      </c>
      <c r="P1608" s="39" t="str">
        <f>IFERROR(N1608*③入力シート!I1608,"")</f>
        <v/>
      </c>
      <c r="Q1608" s="23" t="str">
        <f>IFERROR(VLOOKUP($A1608,②利用者名簿!$A:$D,4,0),"")</f>
        <v/>
      </c>
      <c r="S1608" s="96">
        <f t="shared" si="307"/>
        <v>1</v>
      </c>
      <c r="T1608" s="96" t="str">
        <f t="shared" si="301"/>
        <v/>
      </c>
      <c r="U1608" s="96">
        <f t="shared" si="302"/>
        <v>0</v>
      </c>
      <c r="V1608" s="96" t="str">
        <f t="shared" si="303"/>
        <v/>
      </c>
      <c r="W1608" s="97" t="str">
        <f t="shared" si="304"/>
        <v/>
      </c>
      <c r="X1608" s="96">
        <f t="shared" si="305"/>
        <v>0</v>
      </c>
      <c r="Y1608" s="96" t="str">
        <f t="shared" si="299"/>
        <v/>
      </c>
      <c r="Z1608" s="96" t="str">
        <f t="shared" si="308"/>
        <v>年0月</v>
      </c>
      <c r="AA1608" s="96"/>
      <c r="AB1608" s="96">
        <f t="shared" si="309"/>
        <v>0</v>
      </c>
      <c r="AC1608" s="96"/>
      <c r="AD1608" s="96"/>
    </row>
    <row r="1609" spans="1:30" ht="18.75" customHeight="1">
      <c r="A1609" s="62"/>
      <c r="B1609" s="23" t="str">
        <f>IFERROR(VLOOKUP($A1609,②利用者名簿!$A:$D,2,0),"")</f>
        <v/>
      </c>
      <c r="C1609" s="108" t="str">
        <f>IF(D1609=0,"",IF(D1609&gt;3,①基本情報!$B$5,①基本情報!$B$5+1))</f>
        <v/>
      </c>
      <c r="D1609" s="65"/>
      <c r="E1609" s="65"/>
      <c r="F1609" s="35" t="str">
        <f t="shared" si="300"/>
        <v>//</v>
      </c>
      <c r="G1609" s="62"/>
      <c r="H1609" s="62"/>
      <c r="I1609" s="23" t="str">
        <f t="shared" si="306"/>
        <v/>
      </c>
      <c r="J1609" s="62"/>
      <c r="K1609" s="64"/>
      <c r="L1609" s="64"/>
      <c r="M1609" s="62"/>
      <c r="N1609" s="23" t="str">
        <f>IFERROR(VLOOKUP($A1609,②利用者名簿!$A:$D,3,0),"")</f>
        <v/>
      </c>
      <c r="O1609" s="39" t="str">
        <f>IFERROR(2*①基本情報!$B$12*③入力シート!I1609,"")</f>
        <v/>
      </c>
      <c r="P1609" s="39" t="str">
        <f>IFERROR(N1609*③入力シート!I1609,"")</f>
        <v/>
      </c>
      <c r="Q1609" s="23" t="str">
        <f>IFERROR(VLOOKUP($A1609,②利用者名簿!$A:$D,4,0),"")</f>
        <v/>
      </c>
      <c r="S1609" s="96">
        <f t="shared" si="307"/>
        <v>1</v>
      </c>
      <c r="T1609" s="96" t="str">
        <f t="shared" si="301"/>
        <v/>
      </c>
      <c r="U1609" s="96">
        <f t="shared" si="302"/>
        <v>0</v>
      </c>
      <c r="V1609" s="96" t="str">
        <f t="shared" si="303"/>
        <v/>
      </c>
      <c r="W1609" s="97" t="str">
        <f t="shared" si="304"/>
        <v/>
      </c>
      <c r="X1609" s="96">
        <f t="shared" si="305"/>
        <v>0</v>
      </c>
      <c r="Y1609" s="96" t="str">
        <f t="shared" si="299"/>
        <v/>
      </c>
      <c r="Z1609" s="96" t="str">
        <f t="shared" si="308"/>
        <v>年0月</v>
      </c>
      <c r="AA1609" s="96"/>
      <c r="AB1609" s="96">
        <f t="shared" si="309"/>
        <v>0</v>
      </c>
      <c r="AC1609" s="96"/>
      <c r="AD1609" s="96"/>
    </row>
    <row r="1610" spans="1:30" ht="18.75" customHeight="1">
      <c r="A1610" s="62"/>
      <c r="B1610" s="23" t="str">
        <f>IFERROR(VLOOKUP($A1610,②利用者名簿!$A:$D,2,0),"")</f>
        <v/>
      </c>
      <c r="C1610" s="108" t="str">
        <f>IF(D1610=0,"",IF(D1610&gt;3,①基本情報!$B$5,①基本情報!$B$5+1))</f>
        <v/>
      </c>
      <c r="D1610" s="65"/>
      <c r="E1610" s="65"/>
      <c r="F1610" s="35" t="str">
        <f t="shared" si="300"/>
        <v>//</v>
      </c>
      <c r="G1610" s="62"/>
      <c r="H1610" s="62"/>
      <c r="I1610" s="23" t="str">
        <f t="shared" si="306"/>
        <v/>
      </c>
      <c r="J1610" s="62"/>
      <c r="K1610" s="64"/>
      <c r="L1610" s="64"/>
      <c r="M1610" s="62"/>
      <c r="N1610" s="23" t="str">
        <f>IFERROR(VLOOKUP($A1610,②利用者名簿!$A:$D,3,0),"")</f>
        <v/>
      </c>
      <c r="O1610" s="39" t="str">
        <f>IFERROR(2*①基本情報!$B$12*③入力シート!I1610,"")</f>
        <v/>
      </c>
      <c r="P1610" s="39" t="str">
        <f>IFERROR(N1610*③入力シート!I1610,"")</f>
        <v/>
      </c>
      <c r="Q1610" s="23" t="str">
        <f>IFERROR(VLOOKUP($A1610,②利用者名簿!$A:$D,4,0),"")</f>
        <v/>
      </c>
      <c r="S1610" s="96">
        <f t="shared" si="307"/>
        <v>1</v>
      </c>
      <c r="T1610" s="96" t="str">
        <f t="shared" si="301"/>
        <v/>
      </c>
      <c r="U1610" s="96">
        <f t="shared" si="302"/>
        <v>0</v>
      </c>
      <c r="V1610" s="96" t="str">
        <f t="shared" si="303"/>
        <v/>
      </c>
      <c r="W1610" s="97" t="str">
        <f t="shared" si="304"/>
        <v/>
      </c>
      <c r="X1610" s="96">
        <f t="shared" si="305"/>
        <v>0</v>
      </c>
      <c r="Y1610" s="96" t="str">
        <f t="shared" ref="Y1610:Y1673" si="310">IFERROR(IF(W1610=0,"",$W1610*100+X1610),"")</f>
        <v/>
      </c>
      <c r="Z1610" s="96" t="str">
        <f t="shared" si="308"/>
        <v>年0月</v>
      </c>
      <c r="AA1610" s="96"/>
      <c r="AB1610" s="96">
        <f t="shared" si="309"/>
        <v>0</v>
      </c>
      <c r="AC1610" s="96"/>
      <c r="AD1610" s="96"/>
    </row>
    <row r="1611" spans="1:30" ht="18.75" customHeight="1">
      <c r="A1611" s="62"/>
      <c r="B1611" s="23" t="str">
        <f>IFERROR(VLOOKUP($A1611,②利用者名簿!$A:$D,2,0),"")</f>
        <v/>
      </c>
      <c r="C1611" s="108" t="str">
        <f>IF(D1611=0,"",IF(D1611&gt;3,①基本情報!$B$5,①基本情報!$B$5+1))</f>
        <v/>
      </c>
      <c r="D1611" s="65"/>
      <c r="E1611" s="65"/>
      <c r="F1611" s="35" t="str">
        <f t="shared" si="300"/>
        <v>//</v>
      </c>
      <c r="G1611" s="62"/>
      <c r="H1611" s="62"/>
      <c r="I1611" s="23" t="str">
        <f t="shared" si="306"/>
        <v/>
      </c>
      <c r="J1611" s="62"/>
      <c r="K1611" s="64"/>
      <c r="L1611" s="64"/>
      <c r="M1611" s="62"/>
      <c r="N1611" s="23" t="str">
        <f>IFERROR(VLOOKUP($A1611,②利用者名簿!$A:$D,3,0),"")</f>
        <v/>
      </c>
      <c r="O1611" s="39" t="str">
        <f>IFERROR(2*①基本情報!$B$12*③入力シート!I1611,"")</f>
        <v/>
      </c>
      <c r="P1611" s="39" t="str">
        <f>IFERROR(N1611*③入力シート!I1611,"")</f>
        <v/>
      </c>
      <c r="Q1611" s="23" t="str">
        <f>IFERROR(VLOOKUP($A1611,②利用者名簿!$A:$D,4,0),"")</f>
        <v/>
      </c>
      <c r="S1611" s="96">
        <f t="shared" si="307"/>
        <v>1</v>
      </c>
      <c r="T1611" s="96" t="str">
        <f t="shared" si="301"/>
        <v/>
      </c>
      <c r="U1611" s="96">
        <f t="shared" si="302"/>
        <v>0</v>
      </c>
      <c r="V1611" s="96" t="str">
        <f t="shared" si="303"/>
        <v/>
      </c>
      <c r="W1611" s="97" t="str">
        <f t="shared" si="304"/>
        <v/>
      </c>
      <c r="X1611" s="96">
        <f t="shared" si="305"/>
        <v>0</v>
      </c>
      <c r="Y1611" s="96" t="str">
        <f t="shared" si="310"/>
        <v/>
      </c>
      <c r="Z1611" s="96" t="str">
        <f t="shared" si="308"/>
        <v>年0月</v>
      </c>
      <c r="AA1611" s="96"/>
      <c r="AB1611" s="96">
        <f t="shared" si="309"/>
        <v>0</v>
      </c>
      <c r="AC1611" s="96"/>
      <c r="AD1611" s="96"/>
    </row>
    <row r="1612" spans="1:30" ht="18.75" customHeight="1">
      <c r="A1612" s="62"/>
      <c r="B1612" s="23" t="str">
        <f>IFERROR(VLOOKUP($A1612,②利用者名簿!$A:$D,2,0),"")</f>
        <v/>
      </c>
      <c r="C1612" s="108" t="str">
        <f>IF(D1612=0,"",IF(D1612&gt;3,①基本情報!$B$5,①基本情報!$B$5+1))</f>
        <v/>
      </c>
      <c r="D1612" s="65"/>
      <c r="E1612" s="65"/>
      <c r="F1612" s="35" t="str">
        <f t="shared" si="300"/>
        <v>//</v>
      </c>
      <c r="G1612" s="62"/>
      <c r="H1612" s="62"/>
      <c r="I1612" s="23" t="str">
        <f t="shared" si="306"/>
        <v/>
      </c>
      <c r="J1612" s="62"/>
      <c r="K1612" s="64"/>
      <c r="L1612" s="64"/>
      <c r="M1612" s="62"/>
      <c r="N1612" s="23" t="str">
        <f>IFERROR(VLOOKUP($A1612,②利用者名簿!$A:$D,3,0),"")</f>
        <v/>
      </c>
      <c r="O1612" s="39" t="str">
        <f>IFERROR(2*①基本情報!$B$12*③入力シート!I1612,"")</f>
        <v/>
      </c>
      <c r="P1612" s="39" t="str">
        <f>IFERROR(N1612*③入力シート!I1612,"")</f>
        <v/>
      </c>
      <c r="Q1612" s="23" t="str">
        <f>IFERROR(VLOOKUP($A1612,②利用者名簿!$A:$D,4,0),"")</f>
        <v/>
      </c>
      <c r="S1612" s="96">
        <f t="shared" si="307"/>
        <v>1</v>
      </c>
      <c r="T1612" s="96" t="str">
        <f t="shared" si="301"/>
        <v/>
      </c>
      <c r="U1612" s="96">
        <f t="shared" si="302"/>
        <v>0</v>
      </c>
      <c r="V1612" s="96" t="str">
        <f t="shared" si="303"/>
        <v/>
      </c>
      <c r="W1612" s="97" t="str">
        <f t="shared" si="304"/>
        <v/>
      </c>
      <c r="X1612" s="96">
        <f t="shared" si="305"/>
        <v>0</v>
      </c>
      <c r="Y1612" s="96" t="str">
        <f t="shared" si="310"/>
        <v/>
      </c>
      <c r="Z1612" s="96" t="str">
        <f t="shared" si="308"/>
        <v>年0月</v>
      </c>
      <c r="AA1612" s="96"/>
      <c r="AB1612" s="96">
        <f t="shared" si="309"/>
        <v>0</v>
      </c>
      <c r="AC1612" s="96"/>
      <c r="AD1612" s="96"/>
    </row>
    <row r="1613" spans="1:30" ht="18.75" customHeight="1">
      <c r="A1613" s="62"/>
      <c r="B1613" s="23" t="str">
        <f>IFERROR(VLOOKUP($A1613,②利用者名簿!$A:$D,2,0),"")</f>
        <v/>
      </c>
      <c r="C1613" s="108" t="str">
        <f>IF(D1613=0,"",IF(D1613&gt;3,①基本情報!$B$5,①基本情報!$B$5+1))</f>
        <v/>
      </c>
      <c r="D1613" s="65"/>
      <c r="E1613" s="65"/>
      <c r="F1613" s="35" t="str">
        <f t="shared" si="300"/>
        <v>//</v>
      </c>
      <c r="G1613" s="62"/>
      <c r="H1613" s="62"/>
      <c r="I1613" s="23" t="str">
        <f t="shared" si="306"/>
        <v/>
      </c>
      <c r="J1613" s="62"/>
      <c r="K1613" s="64"/>
      <c r="L1613" s="64"/>
      <c r="M1613" s="62"/>
      <c r="N1613" s="23" t="str">
        <f>IFERROR(VLOOKUP($A1613,②利用者名簿!$A:$D,3,0),"")</f>
        <v/>
      </c>
      <c r="O1613" s="39" t="str">
        <f>IFERROR(2*①基本情報!$B$12*③入力シート!I1613,"")</f>
        <v/>
      </c>
      <c r="P1613" s="39" t="str">
        <f>IFERROR(N1613*③入力シート!I1613,"")</f>
        <v/>
      </c>
      <c r="Q1613" s="23" t="str">
        <f>IFERROR(VLOOKUP($A1613,②利用者名簿!$A:$D,4,0),"")</f>
        <v/>
      </c>
      <c r="S1613" s="96">
        <f t="shared" si="307"/>
        <v>1</v>
      </c>
      <c r="T1613" s="96" t="str">
        <f t="shared" si="301"/>
        <v/>
      </c>
      <c r="U1613" s="96">
        <f t="shared" si="302"/>
        <v>0</v>
      </c>
      <c r="V1613" s="96" t="str">
        <f t="shared" si="303"/>
        <v/>
      </c>
      <c r="W1613" s="97" t="str">
        <f t="shared" si="304"/>
        <v/>
      </c>
      <c r="X1613" s="96">
        <f t="shared" si="305"/>
        <v>0</v>
      </c>
      <c r="Y1613" s="96" t="str">
        <f t="shared" si="310"/>
        <v/>
      </c>
      <c r="Z1613" s="96" t="str">
        <f t="shared" si="308"/>
        <v>年0月</v>
      </c>
      <c r="AA1613" s="96"/>
      <c r="AB1613" s="96">
        <f t="shared" si="309"/>
        <v>0</v>
      </c>
      <c r="AC1613" s="96"/>
      <c r="AD1613" s="96"/>
    </row>
    <row r="1614" spans="1:30" ht="18.75" customHeight="1">
      <c r="A1614" s="62"/>
      <c r="B1614" s="23" t="str">
        <f>IFERROR(VLOOKUP($A1614,②利用者名簿!$A:$D,2,0),"")</f>
        <v/>
      </c>
      <c r="C1614" s="108" t="str">
        <f>IF(D1614=0,"",IF(D1614&gt;3,①基本情報!$B$5,①基本情報!$B$5+1))</f>
        <v/>
      </c>
      <c r="D1614" s="65"/>
      <c r="E1614" s="65"/>
      <c r="F1614" s="35" t="str">
        <f t="shared" si="300"/>
        <v>//</v>
      </c>
      <c r="G1614" s="62"/>
      <c r="H1614" s="62"/>
      <c r="I1614" s="23" t="str">
        <f t="shared" si="306"/>
        <v/>
      </c>
      <c r="J1614" s="62"/>
      <c r="K1614" s="64"/>
      <c r="L1614" s="64"/>
      <c r="M1614" s="62"/>
      <c r="N1614" s="23" t="str">
        <f>IFERROR(VLOOKUP($A1614,②利用者名簿!$A:$D,3,0),"")</f>
        <v/>
      </c>
      <c r="O1614" s="39" t="str">
        <f>IFERROR(2*①基本情報!$B$12*③入力シート!I1614,"")</f>
        <v/>
      </c>
      <c r="P1614" s="39" t="str">
        <f>IFERROR(N1614*③入力シート!I1614,"")</f>
        <v/>
      </c>
      <c r="Q1614" s="23" t="str">
        <f>IFERROR(VLOOKUP($A1614,②利用者名簿!$A:$D,4,0),"")</f>
        <v/>
      </c>
      <c r="S1614" s="96">
        <f t="shared" si="307"/>
        <v>1</v>
      </c>
      <c r="T1614" s="96" t="str">
        <f t="shared" si="301"/>
        <v/>
      </c>
      <c r="U1614" s="96">
        <f t="shared" si="302"/>
        <v>0</v>
      </c>
      <c r="V1614" s="96" t="str">
        <f t="shared" si="303"/>
        <v/>
      </c>
      <c r="W1614" s="97" t="str">
        <f t="shared" si="304"/>
        <v/>
      </c>
      <c r="X1614" s="96">
        <f t="shared" si="305"/>
        <v>0</v>
      </c>
      <c r="Y1614" s="96" t="str">
        <f t="shared" si="310"/>
        <v/>
      </c>
      <c r="Z1614" s="96" t="str">
        <f t="shared" si="308"/>
        <v>年0月</v>
      </c>
      <c r="AA1614" s="96"/>
      <c r="AB1614" s="96">
        <f t="shared" si="309"/>
        <v>0</v>
      </c>
      <c r="AC1614" s="96"/>
      <c r="AD1614" s="96"/>
    </row>
    <row r="1615" spans="1:30" ht="18.75" customHeight="1">
      <c r="A1615" s="62"/>
      <c r="B1615" s="23" t="str">
        <f>IFERROR(VLOOKUP($A1615,②利用者名簿!$A:$D,2,0),"")</f>
        <v/>
      </c>
      <c r="C1615" s="108" t="str">
        <f>IF(D1615=0,"",IF(D1615&gt;3,①基本情報!$B$5,①基本情報!$B$5+1))</f>
        <v/>
      </c>
      <c r="D1615" s="65"/>
      <c r="E1615" s="65"/>
      <c r="F1615" s="35" t="str">
        <f t="shared" si="300"/>
        <v>//</v>
      </c>
      <c r="G1615" s="62"/>
      <c r="H1615" s="62"/>
      <c r="I1615" s="23" t="str">
        <f t="shared" si="306"/>
        <v/>
      </c>
      <c r="J1615" s="62"/>
      <c r="K1615" s="64"/>
      <c r="L1615" s="64"/>
      <c r="M1615" s="62"/>
      <c r="N1615" s="23" t="str">
        <f>IFERROR(VLOOKUP($A1615,②利用者名簿!$A:$D,3,0),"")</f>
        <v/>
      </c>
      <c r="O1615" s="39" t="str">
        <f>IFERROR(2*①基本情報!$B$12*③入力シート!I1615,"")</f>
        <v/>
      </c>
      <c r="P1615" s="39" t="str">
        <f>IFERROR(N1615*③入力シート!I1615,"")</f>
        <v/>
      </c>
      <c r="Q1615" s="23" t="str">
        <f>IFERROR(VLOOKUP($A1615,②利用者名簿!$A:$D,4,0),"")</f>
        <v/>
      </c>
      <c r="S1615" s="96">
        <f t="shared" si="307"/>
        <v>1</v>
      </c>
      <c r="T1615" s="96" t="str">
        <f t="shared" si="301"/>
        <v/>
      </c>
      <c r="U1615" s="96">
        <f t="shared" si="302"/>
        <v>0</v>
      </c>
      <c r="V1615" s="96" t="str">
        <f t="shared" si="303"/>
        <v/>
      </c>
      <c r="W1615" s="97" t="str">
        <f t="shared" si="304"/>
        <v/>
      </c>
      <c r="X1615" s="96">
        <f t="shared" si="305"/>
        <v>0</v>
      </c>
      <c r="Y1615" s="96" t="str">
        <f t="shared" si="310"/>
        <v/>
      </c>
      <c r="Z1615" s="96" t="str">
        <f t="shared" si="308"/>
        <v>年0月</v>
      </c>
      <c r="AA1615" s="96"/>
      <c r="AB1615" s="96">
        <f t="shared" si="309"/>
        <v>0</v>
      </c>
      <c r="AC1615" s="96"/>
      <c r="AD1615" s="96"/>
    </row>
    <row r="1616" spans="1:30" ht="18.75" customHeight="1">
      <c r="A1616" s="62"/>
      <c r="B1616" s="23" t="str">
        <f>IFERROR(VLOOKUP($A1616,②利用者名簿!$A:$D,2,0),"")</f>
        <v/>
      </c>
      <c r="C1616" s="108" t="str">
        <f>IF(D1616=0,"",IF(D1616&gt;3,①基本情報!$B$5,①基本情報!$B$5+1))</f>
        <v/>
      </c>
      <c r="D1616" s="65"/>
      <c r="E1616" s="65"/>
      <c r="F1616" s="35" t="str">
        <f t="shared" si="300"/>
        <v>//</v>
      </c>
      <c r="G1616" s="62"/>
      <c r="H1616" s="62"/>
      <c r="I1616" s="23" t="str">
        <f t="shared" si="306"/>
        <v/>
      </c>
      <c r="J1616" s="62"/>
      <c r="K1616" s="64"/>
      <c r="L1616" s="64"/>
      <c r="M1616" s="62"/>
      <c r="N1616" s="23" t="str">
        <f>IFERROR(VLOOKUP($A1616,②利用者名簿!$A:$D,3,0),"")</f>
        <v/>
      </c>
      <c r="O1616" s="39" t="str">
        <f>IFERROR(2*①基本情報!$B$12*③入力シート!I1616,"")</f>
        <v/>
      </c>
      <c r="P1616" s="39" t="str">
        <f>IFERROR(N1616*③入力シート!I1616,"")</f>
        <v/>
      </c>
      <c r="Q1616" s="23" t="str">
        <f>IFERROR(VLOOKUP($A1616,②利用者名簿!$A:$D,4,0),"")</f>
        <v/>
      </c>
      <c r="S1616" s="96">
        <f t="shared" si="307"/>
        <v>1</v>
      </c>
      <c r="T1616" s="96" t="str">
        <f t="shared" si="301"/>
        <v/>
      </c>
      <c r="U1616" s="96">
        <f t="shared" si="302"/>
        <v>0</v>
      </c>
      <c r="V1616" s="96" t="str">
        <f t="shared" si="303"/>
        <v/>
      </c>
      <c r="W1616" s="97" t="str">
        <f t="shared" si="304"/>
        <v/>
      </c>
      <c r="X1616" s="96">
        <f t="shared" si="305"/>
        <v>0</v>
      </c>
      <c r="Y1616" s="96" t="str">
        <f t="shared" si="310"/>
        <v/>
      </c>
      <c r="Z1616" s="96" t="str">
        <f t="shared" si="308"/>
        <v>年0月</v>
      </c>
      <c r="AA1616" s="96"/>
      <c r="AB1616" s="96">
        <f t="shared" si="309"/>
        <v>0</v>
      </c>
      <c r="AC1616" s="96"/>
      <c r="AD1616" s="96"/>
    </row>
    <row r="1617" spans="1:30" ht="18.75" customHeight="1">
      <c r="A1617" s="62"/>
      <c r="B1617" s="23" t="str">
        <f>IFERROR(VLOOKUP($A1617,②利用者名簿!$A:$D,2,0),"")</f>
        <v/>
      </c>
      <c r="C1617" s="108" t="str">
        <f>IF(D1617=0,"",IF(D1617&gt;3,①基本情報!$B$5,①基本情報!$B$5+1))</f>
        <v/>
      </c>
      <c r="D1617" s="65"/>
      <c r="E1617" s="65"/>
      <c r="F1617" s="35" t="str">
        <f t="shared" si="300"/>
        <v>//</v>
      </c>
      <c r="G1617" s="62"/>
      <c r="H1617" s="62"/>
      <c r="I1617" s="23" t="str">
        <f t="shared" si="306"/>
        <v/>
      </c>
      <c r="J1617" s="62"/>
      <c r="K1617" s="64"/>
      <c r="L1617" s="64"/>
      <c r="M1617" s="62"/>
      <c r="N1617" s="23" t="str">
        <f>IFERROR(VLOOKUP($A1617,②利用者名簿!$A:$D,3,0),"")</f>
        <v/>
      </c>
      <c r="O1617" s="39" t="str">
        <f>IFERROR(2*①基本情報!$B$12*③入力シート!I1617,"")</f>
        <v/>
      </c>
      <c r="P1617" s="39" t="str">
        <f>IFERROR(N1617*③入力シート!I1617,"")</f>
        <v/>
      </c>
      <c r="Q1617" s="23" t="str">
        <f>IFERROR(VLOOKUP($A1617,②利用者名簿!$A:$D,4,0),"")</f>
        <v/>
      </c>
      <c r="S1617" s="96">
        <f t="shared" si="307"/>
        <v>1</v>
      </c>
      <c r="T1617" s="96" t="str">
        <f t="shared" si="301"/>
        <v/>
      </c>
      <c r="U1617" s="96">
        <f t="shared" si="302"/>
        <v>0</v>
      </c>
      <c r="V1617" s="96" t="str">
        <f t="shared" si="303"/>
        <v/>
      </c>
      <c r="W1617" s="97" t="str">
        <f t="shared" si="304"/>
        <v/>
      </c>
      <c r="X1617" s="96">
        <f t="shared" si="305"/>
        <v>0</v>
      </c>
      <c r="Y1617" s="96" t="str">
        <f t="shared" si="310"/>
        <v/>
      </c>
      <c r="Z1617" s="96" t="str">
        <f t="shared" si="308"/>
        <v>年0月</v>
      </c>
      <c r="AA1617" s="96"/>
      <c r="AB1617" s="96">
        <f t="shared" si="309"/>
        <v>0</v>
      </c>
      <c r="AC1617" s="96"/>
      <c r="AD1617" s="96"/>
    </row>
    <row r="1618" spans="1:30" ht="18.75" customHeight="1">
      <c r="A1618" s="62"/>
      <c r="B1618" s="23" t="str">
        <f>IFERROR(VLOOKUP($A1618,②利用者名簿!$A:$D,2,0),"")</f>
        <v/>
      </c>
      <c r="C1618" s="108" t="str">
        <f>IF(D1618=0,"",IF(D1618&gt;3,①基本情報!$B$5,①基本情報!$B$5+1))</f>
        <v/>
      </c>
      <c r="D1618" s="65"/>
      <c r="E1618" s="65"/>
      <c r="F1618" s="35" t="str">
        <f t="shared" si="300"/>
        <v>//</v>
      </c>
      <c r="G1618" s="62"/>
      <c r="H1618" s="62"/>
      <c r="I1618" s="23" t="str">
        <f t="shared" si="306"/>
        <v/>
      </c>
      <c r="J1618" s="62"/>
      <c r="K1618" s="64"/>
      <c r="L1618" s="64"/>
      <c r="M1618" s="62"/>
      <c r="N1618" s="23" t="str">
        <f>IFERROR(VLOOKUP($A1618,②利用者名簿!$A:$D,3,0),"")</f>
        <v/>
      </c>
      <c r="O1618" s="39" t="str">
        <f>IFERROR(2*①基本情報!$B$12*③入力シート!I1618,"")</f>
        <v/>
      </c>
      <c r="P1618" s="39" t="str">
        <f>IFERROR(N1618*③入力シート!I1618,"")</f>
        <v/>
      </c>
      <c r="Q1618" s="23" t="str">
        <f>IFERROR(VLOOKUP($A1618,②利用者名簿!$A:$D,4,0),"")</f>
        <v/>
      </c>
      <c r="S1618" s="96">
        <f t="shared" si="307"/>
        <v>1</v>
      </c>
      <c r="T1618" s="96" t="str">
        <f t="shared" si="301"/>
        <v/>
      </c>
      <c r="U1618" s="96">
        <f t="shared" si="302"/>
        <v>0</v>
      </c>
      <c r="V1618" s="96" t="str">
        <f t="shared" si="303"/>
        <v/>
      </c>
      <c r="W1618" s="97" t="str">
        <f t="shared" si="304"/>
        <v/>
      </c>
      <c r="X1618" s="96">
        <f t="shared" si="305"/>
        <v>0</v>
      </c>
      <c r="Y1618" s="96" t="str">
        <f t="shared" si="310"/>
        <v/>
      </c>
      <c r="Z1618" s="96" t="str">
        <f t="shared" si="308"/>
        <v>年0月</v>
      </c>
      <c r="AA1618" s="96"/>
      <c r="AB1618" s="96">
        <f t="shared" si="309"/>
        <v>0</v>
      </c>
      <c r="AC1618" s="96"/>
      <c r="AD1618" s="96"/>
    </row>
    <row r="1619" spans="1:30" ht="18.75" customHeight="1">
      <c r="A1619" s="62"/>
      <c r="B1619" s="23" t="str">
        <f>IFERROR(VLOOKUP($A1619,②利用者名簿!$A:$D,2,0),"")</f>
        <v/>
      </c>
      <c r="C1619" s="108" t="str">
        <f>IF(D1619=0,"",IF(D1619&gt;3,①基本情報!$B$5,①基本情報!$B$5+1))</f>
        <v/>
      </c>
      <c r="D1619" s="65"/>
      <c r="E1619" s="65"/>
      <c r="F1619" s="35" t="str">
        <f t="shared" si="300"/>
        <v>//</v>
      </c>
      <c r="G1619" s="62"/>
      <c r="H1619" s="62"/>
      <c r="I1619" s="23" t="str">
        <f t="shared" si="306"/>
        <v/>
      </c>
      <c r="J1619" s="62"/>
      <c r="K1619" s="64"/>
      <c r="L1619" s="64"/>
      <c r="M1619" s="62"/>
      <c r="N1619" s="23" t="str">
        <f>IFERROR(VLOOKUP($A1619,②利用者名簿!$A:$D,3,0),"")</f>
        <v/>
      </c>
      <c r="O1619" s="39" t="str">
        <f>IFERROR(2*①基本情報!$B$12*③入力シート!I1619,"")</f>
        <v/>
      </c>
      <c r="P1619" s="39" t="str">
        <f>IFERROR(N1619*③入力シート!I1619,"")</f>
        <v/>
      </c>
      <c r="Q1619" s="23" t="str">
        <f>IFERROR(VLOOKUP($A1619,②利用者名簿!$A:$D,4,0),"")</f>
        <v/>
      </c>
      <c r="S1619" s="96">
        <f t="shared" si="307"/>
        <v>1</v>
      </c>
      <c r="T1619" s="96" t="str">
        <f t="shared" si="301"/>
        <v/>
      </c>
      <c r="U1619" s="96">
        <f t="shared" si="302"/>
        <v>0</v>
      </c>
      <c r="V1619" s="96" t="str">
        <f t="shared" si="303"/>
        <v/>
      </c>
      <c r="W1619" s="97" t="str">
        <f t="shared" si="304"/>
        <v/>
      </c>
      <c r="X1619" s="96">
        <f t="shared" si="305"/>
        <v>0</v>
      </c>
      <c r="Y1619" s="96" t="str">
        <f t="shared" si="310"/>
        <v/>
      </c>
      <c r="Z1619" s="96" t="str">
        <f t="shared" si="308"/>
        <v>年0月</v>
      </c>
      <c r="AA1619" s="96"/>
      <c r="AB1619" s="96">
        <f t="shared" si="309"/>
        <v>0</v>
      </c>
      <c r="AC1619" s="96"/>
      <c r="AD1619" s="96"/>
    </row>
    <row r="1620" spans="1:30" ht="18.75" customHeight="1">
      <c r="A1620" s="62"/>
      <c r="B1620" s="23" t="str">
        <f>IFERROR(VLOOKUP($A1620,②利用者名簿!$A:$D,2,0),"")</f>
        <v/>
      </c>
      <c r="C1620" s="108" t="str">
        <f>IF(D1620=0,"",IF(D1620&gt;3,①基本情報!$B$5,①基本情報!$B$5+1))</f>
        <v/>
      </c>
      <c r="D1620" s="65"/>
      <c r="E1620" s="65"/>
      <c r="F1620" s="35" t="str">
        <f t="shared" si="300"/>
        <v>//</v>
      </c>
      <c r="G1620" s="62"/>
      <c r="H1620" s="62"/>
      <c r="I1620" s="23" t="str">
        <f t="shared" si="306"/>
        <v/>
      </c>
      <c r="J1620" s="62"/>
      <c r="K1620" s="64"/>
      <c r="L1620" s="64"/>
      <c r="M1620" s="62"/>
      <c r="N1620" s="23" t="str">
        <f>IFERROR(VLOOKUP($A1620,②利用者名簿!$A:$D,3,0),"")</f>
        <v/>
      </c>
      <c r="O1620" s="39" t="str">
        <f>IFERROR(2*①基本情報!$B$12*③入力シート!I1620,"")</f>
        <v/>
      </c>
      <c r="P1620" s="39" t="str">
        <f>IFERROR(N1620*③入力シート!I1620,"")</f>
        <v/>
      </c>
      <c r="Q1620" s="23" t="str">
        <f>IFERROR(VLOOKUP($A1620,②利用者名簿!$A:$D,4,0),"")</f>
        <v/>
      </c>
      <c r="S1620" s="96">
        <f t="shared" si="307"/>
        <v>1</v>
      </c>
      <c r="T1620" s="96" t="str">
        <f t="shared" si="301"/>
        <v/>
      </c>
      <c r="U1620" s="96">
        <f t="shared" si="302"/>
        <v>0</v>
      </c>
      <c r="V1620" s="96" t="str">
        <f t="shared" si="303"/>
        <v/>
      </c>
      <c r="W1620" s="97" t="str">
        <f t="shared" si="304"/>
        <v/>
      </c>
      <c r="X1620" s="96">
        <f t="shared" si="305"/>
        <v>0</v>
      </c>
      <c r="Y1620" s="96" t="str">
        <f t="shared" si="310"/>
        <v/>
      </c>
      <c r="Z1620" s="96" t="str">
        <f t="shared" si="308"/>
        <v>年0月</v>
      </c>
      <c r="AA1620" s="96"/>
      <c r="AB1620" s="96">
        <f t="shared" si="309"/>
        <v>0</v>
      </c>
      <c r="AC1620" s="96"/>
      <c r="AD1620" s="96"/>
    </row>
    <row r="1621" spans="1:30" ht="18.75" customHeight="1">
      <c r="A1621" s="62"/>
      <c r="B1621" s="23" t="str">
        <f>IFERROR(VLOOKUP($A1621,②利用者名簿!$A:$D,2,0),"")</f>
        <v/>
      </c>
      <c r="C1621" s="108" t="str">
        <f>IF(D1621=0,"",IF(D1621&gt;3,①基本情報!$B$5,①基本情報!$B$5+1))</f>
        <v/>
      </c>
      <c r="D1621" s="65"/>
      <c r="E1621" s="65"/>
      <c r="F1621" s="35" t="str">
        <f t="shared" si="300"/>
        <v>//</v>
      </c>
      <c r="G1621" s="62"/>
      <c r="H1621" s="62"/>
      <c r="I1621" s="23" t="str">
        <f t="shared" si="306"/>
        <v/>
      </c>
      <c r="J1621" s="62"/>
      <c r="K1621" s="64"/>
      <c r="L1621" s="64"/>
      <c r="M1621" s="62"/>
      <c r="N1621" s="23" t="str">
        <f>IFERROR(VLOOKUP($A1621,②利用者名簿!$A:$D,3,0),"")</f>
        <v/>
      </c>
      <c r="O1621" s="39" t="str">
        <f>IFERROR(2*①基本情報!$B$12*③入力シート!I1621,"")</f>
        <v/>
      </c>
      <c r="P1621" s="39" t="str">
        <f>IFERROR(N1621*③入力シート!I1621,"")</f>
        <v/>
      </c>
      <c r="Q1621" s="23" t="str">
        <f>IFERROR(VLOOKUP($A1621,②利用者名簿!$A:$D,4,0),"")</f>
        <v/>
      </c>
      <c r="S1621" s="96">
        <f t="shared" si="307"/>
        <v>1</v>
      </c>
      <c r="T1621" s="96" t="str">
        <f t="shared" si="301"/>
        <v/>
      </c>
      <c r="U1621" s="96">
        <f t="shared" si="302"/>
        <v>0</v>
      </c>
      <c r="V1621" s="96" t="str">
        <f t="shared" si="303"/>
        <v/>
      </c>
      <c r="W1621" s="97" t="str">
        <f t="shared" si="304"/>
        <v/>
      </c>
      <c r="X1621" s="96">
        <f t="shared" si="305"/>
        <v>0</v>
      </c>
      <c r="Y1621" s="96" t="str">
        <f t="shared" si="310"/>
        <v/>
      </c>
      <c r="Z1621" s="96" t="str">
        <f t="shared" si="308"/>
        <v>年0月</v>
      </c>
      <c r="AA1621" s="96"/>
      <c r="AB1621" s="96">
        <f t="shared" si="309"/>
        <v>0</v>
      </c>
      <c r="AC1621" s="96"/>
      <c r="AD1621" s="96"/>
    </row>
    <row r="1622" spans="1:30" ht="18.75" customHeight="1">
      <c r="A1622" s="62"/>
      <c r="B1622" s="23" t="str">
        <f>IFERROR(VLOOKUP($A1622,②利用者名簿!$A:$D,2,0),"")</f>
        <v/>
      </c>
      <c r="C1622" s="108" t="str">
        <f>IF(D1622=0,"",IF(D1622&gt;3,①基本情報!$B$5,①基本情報!$B$5+1))</f>
        <v/>
      </c>
      <c r="D1622" s="65"/>
      <c r="E1622" s="65"/>
      <c r="F1622" s="35" t="str">
        <f t="shared" si="300"/>
        <v>//</v>
      </c>
      <c r="G1622" s="62"/>
      <c r="H1622" s="62"/>
      <c r="I1622" s="23" t="str">
        <f t="shared" si="306"/>
        <v/>
      </c>
      <c r="J1622" s="62"/>
      <c r="K1622" s="64"/>
      <c r="L1622" s="64"/>
      <c r="M1622" s="62"/>
      <c r="N1622" s="23" t="str">
        <f>IFERROR(VLOOKUP($A1622,②利用者名簿!$A:$D,3,0),"")</f>
        <v/>
      </c>
      <c r="O1622" s="39" t="str">
        <f>IFERROR(2*①基本情報!$B$12*③入力シート!I1622,"")</f>
        <v/>
      </c>
      <c r="P1622" s="39" t="str">
        <f>IFERROR(N1622*③入力シート!I1622,"")</f>
        <v/>
      </c>
      <c r="Q1622" s="23" t="str">
        <f>IFERROR(VLOOKUP($A1622,②利用者名簿!$A:$D,4,0),"")</f>
        <v/>
      </c>
      <c r="S1622" s="96">
        <f t="shared" si="307"/>
        <v>1</v>
      </c>
      <c r="T1622" s="96" t="str">
        <f t="shared" si="301"/>
        <v/>
      </c>
      <c r="U1622" s="96">
        <f t="shared" si="302"/>
        <v>0</v>
      </c>
      <c r="V1622" s="96" t="str">
        <f t="shared" si="303"/>
        <v/>
      </c>
      <c r="W1622" s="97" t="str">
        <f t="shared" si="304"/>
        <v/>
      </c>
      <c r="X1622" s="96">
        <f t="shared" si="305"/>
        <v>0</v>
      </c>
      <c r="Y1622" s="96" t="str">
        <f t="shared" si="310"/>
        <v/>
      </c>
      <c r="Z1622" s="96" t="str">
        <f t="shared" si="308"/>
        <v>年0月</v>
      </c>
      <c r="AA1622" s="96"/>
      <c r="AB1622" s="96">
        <f t="shared" si="309"/>
        <v>0</v>
      </c>
      <c r="AC1622" s="96"/>
      <c r="AD1622" s="96"/>
    </row>
    <row r="1623" spans="1:30" ht="18.75" customHeight="1">
      <c r="A1623" s="62"/>
      <c r="B1623" s="23" t="str">
        <f>IFERROR(VLOOKUP($A1623,②利用者名簿!$A:$D,2,0),"")</f>
        <v/>
      </c>
      <c r="C1623" s="108" t="str">
        <f>IF(D1623=0,"",IF(D1623&gt;3,①基本情報!$B$5,①基本情報!$B$5+1))</f>
        <v/>
      </c>
      <c r="D1623" s="65"/>
      <c r="E1623" s="65"/>
      <c r="F1623" s="35" t="str">
        <f t="shared" si="300"/>
        <v>//</v>
      </c>
      <c r="G1623" s="62"/>
      <c r="H1623" s="62"/>
      <c r="I1623" s="23" t="str">
        <f t="shared" si="306"/>
        <v/>
      </c>
      <c r="J1623" s="62"/>
      <c r="K1623" s="64"/>
      <c r="L1623" s="64"/>
      <c r="M1623" s="62"/>
      <c r="N1623" s="23" t="str">
        <f>IFERROR(VLOOKUP($A1623,②利用者名簿!$A:$D,3,0),"")</f>
        <v/>
      </c>
      <c r="O1623" s="39" t="str">
        <f>IFERROR(2*①基本情報!$B$12*③入力シート!I1623,"")</f>
        <v/>
      </c>
      <c r="P1623" s="39" t="str">
        <f>IFERROR(N1623*③入力シート!I1623,"")</f>
        <v/>
      </c>
      <c r="Q1623" s="23" t="str">
        <f>IFERROR(VLOOKUP($A1623,②利用者名簿!$A:$D,4,0),"")</f>
        <v/>
      </c>
      <c r="S1623" s="96">
        <f t="shared" si="307"/>
        <v>1</v>
      </c>
      <c r="T1623" s="96" t="str">
        <f t="shared" si="301"/>
        <v/>
      </c>
      <c r="U1623" s="96">
        <f t="shared" si="302"/>
        <v>0</v>
      </c>
      <c r="V1623" s="96" t="str">
        <f t="shared" si="303"/>
        <v/>
      </c>
      <c r="W1623" s="97" t="str">
        <f t="shared" si="304"/>
        <v/>
      </c>
      <c r="X1623" s="96">
        <f t="shared" si="305"/>
        <v>0</v>
      </c>
      <c r="Y1623" s="96" t="str">
        <f t="shared" si="310"/>
        <v/>
      </c>
      <c r="Z1623" s="96" t="str">
        <f t="shared" si="308"/>
        <v>年0月</v>
      </c>
      <c r="AA1623" s="96"/>
      <c r="AB1623" s="96">
        <f t="shared" si="309"/>
        <v>0</v>
      </c>
      <c r="AC1623" s="96"/>
      <c r="AD1623" s="96"/>
    </row>
    <row r="1624" spans="1:30" ht="18.75" customHeight="1">
      <c r="A1624" s="62"/>
      <c r="B1624" s="23" t="str">
        <f>IFERROR(VLOOKUP($A1624,②利用者名簿!$A:$D,2,0),"")</f>
        <v/>
      </c>
      <c r="C1624" s="108" t="str">
        <f>IF(D1624=0,"",IF(D1624&gt;3,①基本情報!$B$5,①基本情報!$B$5+1))</f>
        <v/>
      </c>
      <c r="D1624" s="65"/>
      <c r="E1624" s="65"/>
      <c r="F1624" s="35" t="str">
        <f t="shared" si="300"/>
        <v>//</v>
      </c>
      <c r="G1624" s="62"/>
      <c r="H1624" s="62"/>
      <c r="I1624" s="23" t="str">
        <f t="shared" si="306"/>
        <v/>
      </c>
      <c r="J1624" s="62"/>
      <c r="K1624" s="64"/>
      <c r="L1624" s="64"/>
      <c r="M1624" s="62"/>
      <c r="N1624" s="23" t="str">
        <f>IFERROR(VLOOKUP($A1624,②利用者名簿!$A:$D,3,0),"")</f>
        <v/>
      </c>
      <c r="O1624" s="39" t="str">
        <f>IFERROR(2*①基本情報!$B$12*③入力シート!I1624,"")</f>
        <v/>
      </c>
      <c r="P1624" s="39" t="str">
        <f>IFERROR(N1624*③入力シート!I1624,"")</f>
        <v/>
      </c>
      <c r="Q1624" s="23" t="str">
        <f>IFERROR(VLOOKUP($A1624,②利用者名簿!$A:$D,4,0),"")</f>
        <v/>
      </c>
      <c r="S1624" s="96">
        <f t="shared" si="307"/>
        <v>1</v>
      </c>
      <c r="T1624" s="96" t="str">
        <f t="shared" si="301"/>
        <v/>
      </c>
      <c r="U1624" s="96">
        <f t="shared" si="302"/>
        <v>0</v>
      </c>
      <c r="V1624" s="96" t="str">
        <f t="shared" si="303"/>
        <v/>
      </c>
      <c r="W1624" s="97" t="str">
        <f t="shared" si="304"/>
        <v/>
      </c>
      <c r="X1624" s="96">
        <f t="shared" si="305"/>
        <v>0</v>
      </c>
      <c r="Y1624" s="96" t="str">
        <f t="shared" si="310"/>
        <v/>
      </c>
      <c r="Z1624" s="96" t="str">
        <f t="shared" si="308"/>
        <v>年0月</v>
      </c>
      <c r="AA1624" s="96"/>
      <c r="AB1624" s="96">
        <f t="shared" si="309"/>
        <v>0</v>
      </c>
      <c r="AC1624" s="96"/>
      <c r="AD1624" s="96"/>
    </row>
    <row r="1625" spans="1:30" ht="18.75" customHeight="1">
      <c r="A1625" s="62"/>
      <c r="B1625" s="23" t="str">
        <f>IFERROR(VLOOKUP($A1625,②利用者名簿!$A:$D,2,0),"")</f>
        <v/>
      </c>
      <c r="C1625" s="108" t="str">
        <f>IF(D1625=0,"",IF(D1625&gt;3,①基本情報!$B$5,①基本情報!$B$5+1))</f>
        <v/>
      </c>
      <c r="D1625" s="65"/>
      <c r="E1625" s="65"/>
      <c r="F1625" s="35" t="str">
        <f t="shared" si="300"/>
        <v>//</v>
      </c>
      <c r="G1625" s="62"/>
      <c r="H1625" s="62"/>
      <c r="I1625" s="23" t="str">
        <f t="shared" si="306"/>
        <v/>
      </c>
      <c r="J1625" s="62"/>
      <c r="K1625" s="64"/>
      <c r="L1625" s="64"/>
      <c r="M1625" s="62"/>
      <c r="N1625" s="23" t="str">
        <f>IFERROR(VLOOKUP($A1625,②利用者名簿!$A:$D,3,0),"")</f>
        <v/>
      </c>
      <c r="O1625" s="39" t="str">
        <f>IFERROR(2*①基本情報!$B$12*③入力シート!I1625,"")</f>
        <v/>
      </c>
      <c r="P1625" s="39" t="str">
        <f>IFERROR(N1625*③入力シート!I1625,"")</f>
        <v/>
      </c>
      <c r="Q1625" s="23" t="str">
        <f>IFERROR(VLOOKUP($A1625,②利用者名簿!$A:$D,4,0),"")</f>
        <v/>
      </c>
      <c r="S1625" s="96">
        <f t="shared" si="307"/>
        <v>1</v>
      </c>
      <c r="T1625" s="96" t="str">
        <f t="shared" si="301"/>
        <v/>
      </c>
      <c r="U1625" s="96">
        <f t="shared" si="302"/>
        <v>0</v>
      </c>
      <c r="V1625" s="96" t="str">
        <f t="shared" si="303"/>
        <v/>
      </c>
      <c r="W1625" s="97" t="str">
        <f t="shared" si="304"/>
        <v/>
      </c>
      <c r="X1625" s="96">
        <f t="shared" si="305"/>
        <v>0</v>
      </c>
      <c r="Y1625" s="96" t="str">
        <f t="shared" si="310"/>
        <v/>
      </c>
      <c r="Z1625" s="96" t="str">
        <f t="shared" si="308"/>
        <v>年0月</v>
      </c>
      <c r="AA1625" s="96"/>
      <c r="AB1625" s="96">
        <f t="shared" si="309"/>
        <v>0</v>
      </c>
      <c r="AC1625" s="96"/>
      <c r="AD1625" s="96"/>
    </row>
    <row r="1626" spans="1:30" ht="18.75" customHeight="1">
      <c r="A1626" s="62"/>
      <c r="B1626" s="23" t="str">
        <f>IFERROR(VLOOKUP($A1626,②利用者名簿!$A:$D,2,0),"")</f>
        <v/>
      </c>
      <c r="C1626" s="108" t="str">
        <f>IF(D1626=0,"",IF(D1626&gt;3,①基本情報!$B$5,①基本情報!$B$5+1))</f>
        <v/>
      </c>
      <c r="D1626" s="65"/>
      <c r="E1626" s="65"/>
      <c r="F1626" s="35" t="str">
        <f t="shared" si="300"/>
        <v>//</v>
      </c>
      <c r="G1626" s="62"/>
      <c r="H1626" s="62"/>
      <c r="I1626" s="23" t="str">
        <f t="shared" si="306"/>
        <v/>
      </c>
      <c r="J1626" s="62"/>
      <c r="K1626" s="64"/>
      <c r="L1626" s="64"/>
      <c r="M1626" s="62"/>
      <c r="N1626" s="23" t="str">
        <f>IFERROR(VLOOKUP($A1626,②利用者名簿!$A:$D,3,0),"")</f>
        <v/>
      </c>
      <c r="O1626" s="39" t="str">
        <f>IFERROR(2*①基本情報!$B$12*③入力シート!I1626,"")</f>
        <v/>
      </c>
      <c r="P1626" s="39" t="str">
        <f>IFERROR(N1626*③入力シート!I1626,"")</f>
        <v/>
      </c>
      <c r="Q1626" s="23" t="str">
        <f>IFERROR(VLOOKUP($A1626,②利用者名簿!$A:$D,4,0),"")</f>
        <v/>
      </c>
      <c r="S1626" s="96">
        <f t="shared" si="307"/>
        <v>1</v>
      </c>
      <c r="T1626" s="96" t="str">
        <f t="shared" si="301"/>
        <v/>
      </c>
      <c r="U1626" s="96">
        <f t="shared" si="302"/>
        <v>0</v>
      </c>
      <c r="V1626" s="96" t="str">
        <f t="shared" si="303"/>
        <v/>
      </c>
      <c r="W1626" s="97" t="str">
        <f t="shared" si="304"/>
        <v/>
      </c>
      <c r="X1626" s="96">
        <f t="shared" si="305"/>
        <v>0</v>
      </c>
      <c r="Y1626" s="96" t="str">
        <f t="shared" si="310"/>
        <v/>
      </c>
      <c r="Z1626" s="96" t="str">
        <f t="shared" si="308"/>
        <v>年0月</v>
      </c>
      <c r="AA1626" s="96"/>
      <c r="AB1626" s="96">
        <f t="shared" si="309"/>
        <v>0</v>
      </c>
      <c r="AC1626" s="96"/>
      <c r="AD1626" s="96"/>
    </row>
    <row r="1627" spans="1:30" ht="18.75" customHeight="1">
      <c r="A1627" s="62"/>
      <c r="B1627" s="23" t="str">
        <f>IFERROR(VLOOKUP($A1627,②利用者名簿!$A:$D,2,0),"")</f>
        <v/>
      </c>
      <c r="C1627" s="108" t="str">
        <f>IF(D1627=0,"",IF(D1627&gt;3,①基本情報!$B$5,①基本情報!$B$5+1))</f>
        <v/>
      </c>
      <c r="D1627" s="65"/>
      <c r="E1627" s="65"/>
      <c r="F1627" s="35" t="str">
        <f t="shared" si="300"/>
        <v>//</v>
      </c>
      <c r="G1627" s="62"/>
      <c r="H1627" s="62"/>
      <c r="I1627" s="23" t="str">
        <f t="shared" si="306"/>
        <v/>
      </c>
      <c r="J1627" s="62"/>
      <c r="K1627" s="64"/>
      <c r="L1627" s="64"/>
      <c r="M1627" s="62"/>
      <c r="N1627" s="23" t="str">
        <f>IFERROR(VLOOKUP($A1627,②利用者名簿!$A:$D,3,0),"")</f>
        <v/>
      </c>
      <c r="O1627" s="39" t="str">
        <f>IFERROR(2*①基本情報!$B$12*③入力シート!I1627,"")</f>
        <v/>
      </c>
      <c r="P1627" s="39" t="str">
        <f>IFERROR(N1627*③入力シート!I1627,"")</f>
        <v/>
      </c>
      <c r="Q1627" s="23" t="str">
        <f>IFERROR(VLOOKUP($A1627,②利用者名簿!$A:$D,4,0),"")</f>
        <v/>
      </c>
      <c r="S1627" s="96">
        <f t="shared" si="307"/>
        <v>1</v>
      </c>
      <c r="T1627" s="96" t="str">
        <f t="shared" si="301"/>
        <v/>
      </c>
      <c r="U1627" s="96">
        <f t="shared" si="302"/>
        <v>0</v>
      </c>
      <c r="V1627" s="96" t="str">
        <f t="shared" si="303"/>
        <v/>
      </c>
      <c r="W1627" s="97" t="str">
        <f t="shared" si="304"/>
        <v/>
      </c>
      <c r="X1627" s="96">
        <f t="shared" si="305"/>
        <v>0</v>
      </c>
      <c r="Y1627" s="96" t="str">
        <f t="shared" si="310"/>
        <v/>
      </c>
      <c r="Z1627" s="96" t="str">
        <f t="shared" si="308"/>
        <v>年0月</v>
      </c>
      <c r="AA1627" s="96"/>
      <c r="AB1627" s="96">
        <f t="shared" si="309"/>
        <v>0</v>
      </c>
      <c r="AC1627" s="96"/>
      <c r="AD1627" s="96"/>
    </row>
    <row r="1628" spans="1:30" ht="18.75" customHeight="1">
      <c r="A1628" s="62"/>
      <c r="B1628" s="23" t="str">
        <f>IFERROR(VLOOKUP($A1628,②利用者名簿!$A:$D,2,0),"")</f>
        <v/>
      </c>
      <c r="C1628" s="108" t="str">
        <f>IF(D1628=0,"",IF(D1628&gt;3,①基本情報!$B$5,①基本情報!$B$5+1))</f>
        <v/>
      </c>
      <c r="D1628" s="65"/>
      <c r="E1628" s="65"/>
      <c r="F1628" s="35" t="str">
        <f t="shared" si="300"/>
        <v>//</v>
      </c>
      <c r="G1628" s="62"/>
      <c r="H1628" s="62"/>
      <c r="I1628" s="23" t="str">
        <f t="shared" si="306"/>
        <v/>
      </c>
      <c r="J1628" s="62"/>
      <c r="K1628" s="64"/>
      <c r="L1628" s="64"/>
      <c r="M1628" s="62"/>
      <c r="N1628" s="23" t="str">
        <f>IFERROR(VLOOKUP($A1628,②利用者名簿!$A:$D,3,0),"")</f>
        <v/>
      </c>
      <c r="O1628" s="39" t="str">
        <f>IFERROR(2*①基本情報!$B$12*③入力シート!I1628,"")</f>
        <v/>
      </c>
      <c r="P1628" s="39" t="str">
        <f>IFERROR(N1628*③入力シート!I1628,"")</f>
        <v/>
      </c>
      <c r="Q1628" s="23" t="str">
        <f>IFERROR(VLOOKUP($A1628,②利用者名簿!$A:$D,4,0),"")</f>
        <v/>
      </c>
      <c r="S1628" s="96">
        <f t="shared" si="307"/>
        <v>1</v>
      </c>
      <c r="T1628" s="96" t="str">
        <f t="shared" si="301"/>
        <v/>
      </c>
      <c r="U1628" s="96">
        <f t="shared" si="302"/>
        <v>0</v>
      </c>
      <c r="V1628" s="96" t="str">
        <f t="shared" si="303"/>
        <v/>
      </c>
      <c r="W1628" s="97" t="str">
        <f t="shared" si="304"/>
        <v/>
      </c>
      <c r="X1628" s="96">
        <f t="shared" si="305"/>
        <v>0</v>
      </c>
      <c r="Y1628" s="96" t="str">
        <f t="shared" si="310"/>
        <v/>
      </c>
      <c r="Z1628" s="96" t="str">
        <f t="shared" si="308"/>
        <v>年0月</v>
      </c>
      <c r="AA1628" s="96"/>
      <c r="AB1628" s="96">
        <f t="shared" si="309"/>
        <v>0</v>
      </c>
      <c r="AC1628" s="96"/>
      <c r="AD1628" s="96"/>
    </row>
    <row r="1629" spans="1:30" ht="18.75" customHeight="1">
      <c r="A1629" s="62"/>
      <c r="B1629" s="23" t="str">
        <f>IFERROR(VLOOKUP($A1629,②利用者名簿!$A:$D,2,0),"")</f>
        <v/>
      </c>
      <c r="C1629" s="108" t="str">
        <f>IF(D1629=0,"",IF(D1629&gt;3,①基本情報!$B$5,①基本情報!$B$5+1))</f>
        <v/>
      </c>
      <c r="D1629" s="65"/>
      <c r="E1629" s="65"/>
      <c r="F1629" s="35" t="str">
        <f t="shared" si="300"/>
        <v>//</v>
      </c>
      <c r="G1629" s="62"/>
      <c r="H1629" s="62"/>
      <c r="I1629" s="23" t="str">
        <f t="shared" si="306"/>
        <v/>
      </c>
      <c r="J1629" s="62"/>
      <c r="K1629" s="64"/>
      <c r="L1629" s="64"/>
      <c r="M1629" s="62"/>
      <c r="N1629" s="23" t="str">
        <f>IFERROR(VLOOKUP($A1629,②利用者名簿!$A:$D,3,0),"")</f>
        <v/>
      </c>
      <c r="O1629" s="39" t="str">
        <f>IFERROR(2*①基本情報!$B$12*③入力シート!I1629,"")</f>
        <v/>
      </c>
      <c r="P1629" s="39" t="str">
        <f>IFERROR(N1629*③入力シート!I1629,"")</f>
        <v/>
      </c>
      <c r="Q1629" s="23" t="str">
        <f>IFERROR(VLOOKUP($A1629,②利用者名簿!$A:$D,4,0),"")</f>
        <v/>
      </c>
      <c r="S1629" s="96">
        <f t="shared" si="307"/>
        <v>1</v>
      </c>
      <c r="T1629" s="96" t="str">
        <f t="shared" si="301"/>
        <v/>
      </c>
      <c r="U1629" s="96">
        <f t="shared" si="302"/>
        <v>0</v>
      </c>
      <c r="V1629" s="96" t="str">
        <f t="shared" si="303"/>
        <v/>
      </c>
      <c r="W1629" s="97" t="str">
        <f t="shared" si="304"/>
        <v/>
      </c>
      <c r="X1629" s="96">
        <f t="shared" si="305"/>
        <v>0</v>
      </c>
      <c r="Y1629" s="96" t="str">
        <f t="shared" si="310"/>
        <v/>
      </c>
      <c r="Z1629" s="96" t="str">
        <f t="shared" si="308"/>
        <v>年0月</v>
      </c>
      <c r="AA1629" s="96"/>
      <c r="AB1629" s="96">
        <f t="shared" si="309"/>
        <v>0</v>
      </c>
      <c r="AC1629" s="96"/>
      <c r="AD1629" s="96"/>
    </row>
    <row r="1630" spans="1:30" ht="18.75" customHeight="1">
      <c r="A1630" s="62"/>
      <c r="B1630" s="23" t="str">
        <f>IFERROR(VLOOKUP($A1630,②利用者名簿!$A:$D,2,0),"")</f>
        <v/>
      </c>
      <c r="C1630" s="108" t="str">
        <f>IF(D1630=0,"",IF(D1630&gt;3,①基本情報!$B$5,①基本情報!$B$5+1))</f>
        <v/>
      </c>
      <c r="D1630" s="65"/>
      <c r="E1630" s="65"/>
      <c r="F1630" s="35" t="str">
        <f t="shared" si="300"/>
        <v>//</v>
      </c>
      <c r="G1630" s="62"/>
      <c r="H1630" s="62"/>
      <c r="I1630" s="23" t="str">
        <f t="shared" si="306"/>
        <v/>
      </c>
      <c r="J1630" s="62"/>
      <c r="K1630" s="64"/>
      <c r="L1630" s="64"/>
      <c r="M1630" s="62"/>
      <c r="N1630" s="23" t="str">
        <f>IFERROR(VLOOKUP($A1630,②利用者名簿!$A:$D,3,0),"")</f>
        <v/>
      </c>
      <c r="O1630" s="39" t="str">
        <f>IFERROR(2*①基本情報!$B$12*③入力シート!I1630,"")</f>
        <v/>
      </c>
      <c r="P1630" s="39" t="str">
        <f>IFERROR(N1630*③入力シート!I1630,"")</f>
        <v/>
      </c>
      <c r="Q1630" s="23" t="str">
        <f>IFERROR(VLOOKUP($A1630,②利用者名簿!$A:$D,4,0),"")</f>
        <v/>
      </c>
      <c r="S1630" s="96">
        <f t="shared" si="307"/>
        <v>1</v>
      </c>
      <c r="T1630" s="96" t="str">
        <f t="shared" si="301"/>
        <v/>
      </c>
      <c r="U1630" s="96">
        <f t="shared" si="302"/>
        <v>0</v>
      </c>
      <c r="V1630" s="96" t="str">
        <f t="shared" si="303"/>
        <v/>
      </c>
      <c r="W1630" s="97" t="str">
        <f t="shared" si="304"/>
        <v/>
      </c>
      <c r="X1630" s="96">
        <f t="shared" si="305"/>
        <v>0</v>
      </c>
      <c r="Y1630" s="96" t="str">
        <f t="shared" si="310"/>
        <v/>
      </c>
      <c r="Z1630" s="96" t="str">
        <f t="shared" si="308"/>
        <v>年0月</v>
      </c>
      <c r="AA1630" s="96"/>
      <c r="AB1630" s="96">
        <f t="shared" si="309"/>
        <v>0</v>
      </c>
      <c r="AC1630" s="96"/>
      <c r="AD1630" s="96"/>
    </row>
    <row r="1631" spans="1:30" ht="18.75" customHeight="1">
      <c r="A1631" s="62"/>
      <c r="B1631" s="23" t="str">
        <f>IFERROR(VLOOKUP($A1631,②利用者名簿!$A:$D,2,0),"")</f>
        <v/>
      </c>
      <c r="C1631" s="108" t="str">
        <f>IF(D1631=0,"",IF(D1631&gt;3,①基本情報!$B$5,①基本情報!$B$5+1))</f>
        <v/>
      </c>
      <c r="D1631" s="65"/>
      <c r="E1631" s="65"/>
      <c r="F1631" s="35" t="str">
        <f t="shared" si="300"/>
        <v>//</v>
      </c>
      <c r="G1631" s="62"/>
      <c r="H1631" s="62"/>
      <c r="I1631" s="23" t="str">
        <f t="shared" si="306"/>
        <v/>
      </c>
      <c r="J1631" s="62"/>
      <c r="K1631" s="64"/>
      <c r="L1631" s="64"/>
      <c r="M1631" s="62"/>
      <c r="N1631" s="23" t="str">
        <f>IFERROR(VLOOKUP($A1631,②利用者名簿!$A:$D,3,0),"")</f>
        <v/>
      </c>
      <c r="O1631" s="39" t="str">
        <f>IFERROR(2*①基本情報!$B$12*③入力シート!I1631,"")</f>
        <v/>
      </c>
      <c r="P1631" s="39" t="str">
        <f>IFERROR(N1631*③入力シート!I1631,"")</f>
        <v/>
      </c>
      <c r="Q1631" s="23" t="str">
        <f>IFERROR(VLOOKUP($A1631,②利用者名簿!$A:$D,4,0),"")</f>
        <v/>
      </c>
      <c r="S1631" s="96">
        <f t="shared" si="307"/>
        <v>1</v>
      </c>
      <c r="T1631" s="96" t="str">
        <f t="shared" si="301"/>
        <v/>
      </c>
      <c r="U1631" s="96">
        <f t="shared" si="302"/>
        <v>0</v>
      </c>
      <c r="V1631" s="96" t="str">
        <f t="shared" si="303"/>
        <v/>
      </c>
      <c r="W1631" s="97" t="str">
        <f t="shared" si="304"/>
        <v/>
      </c>
      <c r="X1631" s="96">
        <f t="shared" si="305"/>
        <v>0</v>
      </c>
      <c r="Y1631" s="96" t="str">
        <f t="shared" si="310"/>
        <v/>
      </c>
      <c r="Z1631" s="96" t="str">
        <f t="shared" si="308"/>
        <v>年0月</v>
      </c>
      <c r="AA1631" s="96"/>
      <c r="AB1631" s="96">
        <f t="shared" si="309"/>
        <v>0</v>
      </c>
      <c r="AC1631" s="96"/>
      <c r="AD1631" s="96"/>
    </row>
    <row r="1632" spans="1:30" ht="18.75" customHeight="1">
      <c r="A1632" s="62"/>
      <c r="B1632" s="23" t="str">
        <f>IFERROR(VLOOKUP($A1632,②利用者名簿!$A:$D,2,0),"")</f>
        <v/>
      </c>
      <c r="C1632" s="108" t="str">
        <f>IF(D1632=0,"",IF(D1632&gt;3,①基本情報!$B$5,①基本情報!$B$5+1))</f>
        <v/>
      </c>
      <c r="D1632" s="65"/>
      <c r="E1632" s="65"/>
      <c r="F1632" s="35" t="str">
        <f t="shared" si="300"/>
        <v>//</v>
      </c>
      <c r="G1632" s="62"/>
      <c r="H1632" s="62"/>
      <c r="I1632" s="23" t="str">
        <f t="shared" si="306"/>
        <v/>
      </c>
      <c r="J1632" s="62"/>
      <c r="K1632" s="64"/>
      <c r="L1632" s="64"/>
      <c r="M1632" s="62"/>
      <c r="N1632" s="23" t="str">
        <f>IFERROR(VLOOKUP($A1632,②利用者名簿!$A:$D,3,0),"")</f>
        <v/>
      </c>
      <c r="O1632" s="39" t="str">
        <f>IFERROR(2*①基本情報!$B$12*③入力シート!I1632,"")</f>
        <v/>
      </c>
      <c r="P1632" s="39" t="str">
        <f>IFERROR(N1632*③入力シート!I1632,"")</f>
        <v/>
      </c>
      <c r="Q1632" s="23" t="str">
        <f>IFERROR(VLOOKUP($A1632,②利用者名簿!$A:$D,4,0),"")</f>
        <v/>
      </c>
      <c r="S1632" s="96">
        <f t="shared" si="307"/>
        <v>1</v>
      </c>
      <c r="T1632" s="96" t="str">
        <f t="shared" si="301"/>
        <v/>
      </c>
      <c r="U1632" s="96">
        <f t="shared" si="302"/>
        <v>0</v>
      </c>
      <c r="V1632" s="96" t="str">
        <f t="shared" si="303"/>
        <v/>
      </c>
      <c r="W1632" s="97" t="str">
        <f t="shared" si="304"/>
        <v/>
      </c>
      <c r="X1632" s="96">
        <f t="shared" si="305"/>
        <v>0</v>
      </c>
      <c r="Y1632" s="96" t="str">
        <f t="shared" si="310"/>
        <v/>
      </c>
      <c r="Z1632" s="96" t="str">
        <f t="shared" si="308"/>
        <v>年0月</v>
      </c>
      <c r="AA1632" s="96"/>
      <c r="AB1632" s="96">
        <f t="shared" si="309"/>
        <v>0</v>
      </c>
      <c r="AC1632" s="96"/>
      <c r="AD1632" s="96"/>
    </row>
    <row r="1633" spans="1:30" ht="18.75" customHeight="1">
      <c r="A1633" s="62"/>
      <c r="B1633" s="23" t="str">
        <f>IFERROR(VLOOKUP($A1633,②利用者名簿!$A:$D,2,0),"")</f>
        <v/>
      </c>
      <c r="C1633" s="108" t="str">
        <f>IF(D1633=0,"",IF(D1633&gt;3,①基本情報!$B$5,①基本情報!$B$5+1))</f>
        <v/>
      </c>
      <c r="D1633" s="65"/>
      <c r="E1633" s="65"/>
      <c r="F1633" s="35" t="str">
        <f t="shared" si="300"/>
        <v>//</v>
      </c>
      <c r="G1633" s="62"/>
      <c r="H1633" s="62"/>
      <c r="I1633" s="23" t="str">
        <f t="shared" si="306"/>
        <v/>
      </c>
      <c r="J1633" s="62"/>
      <c r="K1633" s="64"/>
      <c r="L1633" s="64"/>
      <c r="M1633" s="62"/>
      <c r="N1633" s="23" t="str">
        <f>IFERROR(VLOOKUP($A1633,②利用者名簿!$A:$D,3,0),"")</f>
        <v/>
      </c>
      <c r="O1633" s="39" t="str">
        <f>IFERROR(2*①基本情報!$B$12*③入力シート!I1633,"")</f>
        <v/>
      </c>
      <c r="P1633" s="39" t="str">
        <f>IFERROR(N1633*③入力シート!I1633,"")</f>
        <v/>
      </c>
      <c r="Q1633" s="23" t="str">
        <f>IFERROR(VLOOKUP($A1633,②利用者名簿!$A:$D,4,0),"")</f>
        <v/>
      </c>
      <c r="S1633" s="96">
        <f t="shared" si="307"/>
        <v>1</v>
      </c>
      <c r="T1633" s="96" t="str">
        <f t="shared" si="301"/>
        <v/>
      </c>
      <c r="U1633" s="96">
        <f t="shared" si="302"/>
        <v>0</v>
      </c>
      <c r="V1633" s="96" t="str">
        <f t="shared" si="303"/>
        <v/>
      </c>
      <c r="W1633" s="97" t="str">
        <f t="shared" si="304"/>
        <v/>
      </c>
      <c r="X1633" s="96">
        <f t="shared" si="305"/>
        <v>0</v>
      </c>
      <c r="Y1633" s="96" t="str">
        <f t="shared" si="310"/>
        <v/>
      </c>
      <c r="Z1633" s="96" t="str">
        <f t="shared" si="308"/>
        <v>年0月</v>
      </c>
      <c r="AA1633" s="96"/>
      <c r="AB1633" s="96">
        <f t="shared" si="309"/>
        <v>0</v>
      </c>
      <c r="AC1633" s="96"/>
      <c r="AD1633" s="96"/>
    </row>
    <row r="1634" spans="1:30" ht="18.75" customHeight="1">
      <c r="A1634" s="62"/>
      <c r="B1634" s="23" t="str">
        <f>IFERROR(VLOOKUP($A1634,②利用者名簿!$A:$D,2,0),"")</f>
        <v/>
      </c>
      <c r="C1634" s="108" t="str">
        <f>IF(D1634=0,"",IF(D1634&gt;3,①基本情報!$B$5,①基本情報!$B$5+1))</f>
        <v/>
      </c>
      <c r="D1634" s="65"/>
      <c r="E1634" s="65"/>
      <c r="F1634" s="35" t="str">
        <f t="shared" si="300"/>
        <v>//</v>
      </c>
      <c r="G1634" s="62"/>
      <c r="H1634" s="62"/>
      <c r="I1634" s="23" t="str">
        <f t="shared" si="306"/>
        <v/>
      </c>
      <c r="J1634" s="62"/>
      <c r="K1634" s="64"/>
      <c r="L1634" s="64"/>
      <c r="M1634" s="62"/>
      <c r="N1634" s="23" t="str">
        <f>IFERROR(VLOOKUP($A1634,②利用者名簿!$A:$D,3,0),"")</f>
        <v/>
      </c>
      <c r="O1634" s="39" t="str">
        <f>IFERROR(2*①基本情報!$B$12*③入力シート!I1634,"")</f>
        <v/>
      </c>
      <c r="P1634" s="39" t="str">
        <f>IFERROR(N1634*③入力シート!I1634,"")</f>
        <v/>
      </c>
      <c r="Q1634" s="23" t="str">
        <f>IFERROR(VLOOKUP($A1634,②利用者名簿!$A:$D,4,0),"")</f>
        <v/>
      </c>
      <c r="S1634" s="96">
        <f t="shared" si="307"/>
        <v>1</v>
      </c>
      <c r="T1634" s="96" t="str">
        <f t="shared" si="301"/>
        <v/>
      </c>
      <c r="U1634" s="96">
        <f t="shared" si="302"/>
        <v>0</v>
      </c>
      <c r="V1634" s="96" t="str">
        <f t="shared" si="303"/>
        <v/>
      </c>
      <c r="W1634" s="97" t="str">
        <f t="shared" si="304"/>
        <v/>
      </c>
      <c r="X1634" s="96">
        <f t="shared" si="305"/>
        <v>0</v>
      </c>
      <c r="Y1634" s="96" t="str">
        <f t="shared" si="310"/>
        <v/>
      </c>
      <c r="Z1634" s="96" t="str">
        <f t="shared" si="308"/>
        <v>年0月</v>
      </c>
      <c r="AA1634" s="96"/>
      <c r="AB1634" s="96">
        <f t="shared" si="309"/>
        <v>0</v>
      </c>
      <c r="AC1634" s="96"/>
      <c r="AD1634" s="96"/>
    </row>
    <row r="1635" spans="1:30" ht="18.75" customHeight="1">
      <c r="A1635" s="62"/>
      <c r="B1635" s="23" t="str">
        <f>IFERROR(VLOOKUP($A1635,②利用者名簿!$A:$D,2,0),"")</f>
        <v/>
      </c>
      <c r="C1635" s="108" t="str">
        <f>IF(D1635=0,"",IF(D1635&gt;3,①基本情報!$B$5,①基本情報!$B$5+1))</f>
        <v/>
      </c>
      <c r="D1635" s="65"/>
      <c r="E1635" s="65"/>
      <c r="F1635" s="35" t="str">
        <f t="shared" si="300"/>
        <v>//</v>
      </c>
      <c r="G1635" s="62"/>
      <c r="H1635" s="62"/>
      <c r="I1635" s="23" t="str">
        <f t="shared" si="306"/>
        <v/>
      </c>
      <c r="J1635" s="62"/>
      <c r="K1635" s="64"/>
      <c r="L1635" s="64"/>
      <c r="M1635" s="62"/>
      <c r="N1635" s="23" t="str">
        <f>IFERROR(VLOOKUP($A1635,②利用者名簿!$A:$D,3,0),"")</f>
        <v/>
      </c>
      <c r="O1635" s="39" t="str">
        <f>IFERROR(2*①基本情報!$B$12*③入力シート!I1635,"")</f>
        <v/>
      </c>
      <c r="P1635" s="39" t="str">
        <f>IFERROR(N1635*③入力シート!I1635,"")</f>
        <v/>
      </c>
      <c r="Q1635" s="23" t="str">
        <f>IFERROR(VLOOKUP($A1635,②利用者名簿!$A:$D,4,0),"")</f>
        <v/>
      </c>
      <c r="S1635" s="96">
        <f t="shared" si="307"/>
        <v>1</v>
      </c>
      <c r="T1635" s="96" t="str">
        <f t="shared" si="301"/>
        <v/>
      </c>
      <c r="U1635" s="96">
        <f t="shared" si="302"/>
        <v>0</v>
      </c>
      <c r="V1635" s="96" t="str">
        <f t="shared" si="303"/>
        <v/>
      </c>
      <c r="W1635" s="97" t="str">
        <f t="shared" si="304"/>
        <v/>
      </c>
      <c r="X1635" s="96">
        <f t="shared" si="305"/>
        <v>0</v>
      </c>
      <c r="Y1635" s="96" t="str">
        <f t="shared" si="310"/>
        <v/>
      </c>
      <c r="Z1635" s="96" t="str">
        <f t="shared" si="308"/>
        <v>年0月</v>
      </c>
      <c r="AA1635" s="96"/>
      <c r="AB1635" s="96">
        <f t="shared" si="309"/>
        <v>0</v>
      </c>
      <c r="AC1635" s="96"/>
      <c r="AD1635" s="96"/>
    </row>
    <row r="1636" spans="1:30" ht="18.75" customHeight="1">
      <c r="A1636" s="62"/>
      <c r="B1636" s="23" t="str">
        <f>IFERROR(VLOOKUP($A1636,②利用者名簿!$A:$D,2,0),"")</f>
        <v/>
      </c>
      <c r="C1636" s="108" t="str">
        <f>IF(D1636=0,"",IF(D1636&gt;3,①基本情報!$B$5,①基本情報!$B$5+1))</f>
        <v/>
      </c>
      <c r="D1636" s="65"/>
      <c r="E1636" s="65"/>
      <c r="F1636" s="35" t="str">
        <f t="shared" si="300"/>
        <v>//</v>
      </c>
      <c r="G1636" s="62"/>
      <c r="H1636" s="62"/>
      <c r="I1636" s="23" t="str">
        <f t="shared" si="306"/>
        <v/>
      </c>
      <c r="J1636" s="62"/>
      <c r="K1636" s="64"/>
      <c r="L1636" s="64"/>
      <c r="M1636" s="62"/>
      <c r="N1636" s="23" t="str">
        <f>IFERROR(VLOOKUP($A1636,②利用者名簿!$A:$D,3,0),"")</f>
        <v/>
      </c>
      <c r="O1636" s="39" t="str">
        <f>IFERROR(2*①基本情報!$B$12*③入力シート!I1636,"")</f>
        <v/>
      </c>
      <c r="P1636" s="39" t="str">
        <f>IFERROR(N1636*③入力シート!I1636,"")</f>
        <v/>
      </c>
      <c r="Q1636" s="23" t="str">
        <f>IFERROR(VLOOKUP($A1636,②利用者名簿!$A:$D,4,0),"")</f>
        <v/>
      </c>
      <c r="S1636" s="96">
        <f t="shared" si="307"/>
        <v>1</v>
      </c>
      <c r="T1636" s="96" t="str">
        <f t="shared" si="301"/>
        <v/>
      </c>
      <c r="U1636" s="96">
        <f t="shared" si="302"/>
        <v>0</v>
      </c>
      <c r="V1636" s="96" t="str">
        <f t="shared" si="303"/>
        <v/>
      </c>
      <c r="W1636" s="97" t="str">
        <f t="shared" si="304"/>
        <v/>
      </c>
      <c r="X1636" s="96">
        <f t="shared" si="305"/>
        <v>0</v>
      </c>
      <c r="Y1636" s="96" t="str">
        <f t="shared" si="310"/>
        <v/>
      </c>
      <c r="Z1636" s="96" t="str">
        <f t="shared" si="308"/>
        <v>年0月</v>
      </c>
      <c r="AA1636" s="96"/>
      <c r="AB1636" s="96">
        <f t="shared" si="309"/>
        <v>0</v>
      </c>
      <c r="AC1636" s="96"/>
      <c r="AD1636" s="96"/>
    </row>
    <row r="1637" spans="1:30" ht="18.75" customHeight="1">
      <c r="A1637" s="62"/>
      <c r="B1637" s="23" t="str">
        <f>IFERROR(VLOOKUP($A1637,②利用者名簿!$A:$D,2,0),"")</f>
        <v/>
      </c>
      <c r="C1637" s="108" t="str">
        <f>IF(D1637=0,"",IF(D1637&gt;3,①基本情報!$B$5,①基本情報!$B$5+1))</f>
        <v/>
      </c>
      <c r="D1637" s="65"/>
      <c r="E1637" s="65"/>
      <c r="F1637" s="35" t="str">
        <f t="shared" si="300"/>
        <v>//</v>
      </c>
      <c r="G1637" s="62"/>
      <c r="H1637" s="62"/>
      <c r="I1637" s="23" t="str">
        <f t="shared" si="306"/>
        <v/>
      </c>
      <c r="J1637" s="62"/>
      <c r="K1637" s="64"/>
      <c r="L1637" s="64"/>
      <c r="M1637" s="62"/>
      <c r="N1637" s="23" t="str">
        <f>IFERROR(VLOOKUP($A1637,②利用者名簿!$A:$D,3,0),"")</f>
        <v/>
      </c>
      <c r="O1637" s="39" t="str">
        <f>IFERROR(2*①基本情報!$B$12*③入力シート!I1637,"")</f>
        <v/>
      </c>
      <c r="P1637" s="39" t="str">
        <f>IFERROR(N1637*③入力シート!I1637,"")</f>
        <v/>
      </c>
      <c r="Q1637" s="23" t="str">
        <f>IFERROR(VLOOKUP($A1637,②利用者名簿!$A:$D,4,0),"")</f>
        <v/>
      </c>
      <c r="S1637" s="96">
        <f t="shared" si="307"/>
        <v>1</v>
      </c>
      <c r="T1637" s="96" t="str">
        <f t="shared" si="301"/>
        <v/>
      </c>
      <c r="U1637" s="96">
        <f t="shared" si="302"/>
        <v>0</v>
      </c>
      <c r="V1637" s="96" t="str">
        <f t="shared" si="303"/>
        <v/>
      </c>
      <c r="W1637" s="97" t="str">
        <f t="shared" si="304"/>
        <v/>
      </c>
      <c r="X1637" s="96">
        <f t="shared" si="305"/>
        <v>0</v>
      </c>
      <c r="Y1637" s="96" t="str">
        <f t="shared" si="310"/>
        <v/>
      </c>
      <c r="Z1637" s="96" t="str">
        <f t="shared" si="308"/>
        <v>年0月</v>
      </c>
      <c r="AA1637" s="96"/>
      <c r="AB1637" s="96">
        <f t="shared" si="309"/>
        <v>0</v>
      </c>
      <c r="AC1637" s="96"/>
      <c r="AD1637" s="96"/>
    </row>
    <row r="1638" spans="1:30" ht="18.75" customHeight="1">
      <c r="A1638" s="62"/>
      <c r="B1638" s="23" t="str">
        <f>IFERROR(VLOOKUP($A1638,②利用者名簿!$A:$D,2,0),"")</f>
        <v/>
      </c>
      <c r="C1638" s="108" t="str">
        <f>IF(D1638=0,"",IF(D1638&gt;3,①基本情報!$B$5,①基本情報!$B$5+1))</f>
        <v/>
      </c>
      <c r="D1638" s="65"/>
      <c r="E1638" s="65"/>
      <c r="F1638" s="35" t="str">
        <f t="shared" si="300"/>
        <v>//</v>
      </c>
      <c r="G1638" s="62"/>
      <c r="H1638" s="62"/>
      <c r="I1638" s="23" t="str">
        <f t="shared" si="306"/>
        <v/>
      </c>
      <c r="J1638" s="62"/>
      <c r="K1638" s="64"/>
      <c r="L1638" s="64"/>
      <c r="M1638" s="62"/>
      <c r="N1638" s="23" t="str">
        <f>IFERROR(VLOOKUP($A1638,②利用者名簿!$A:$D,3,0),"")</f>
        <v/>
      </c>
      <c r="O1638" s="39" t="str">
        <f>IFERROR(2*①基本情報!$B$12*③入力シート!I1638,"")</f>
        <v/>
      </c>
      <c r="P1638" s="39" t="str">
        <f>IFERROR(N1638*③入力シート!I1638,"")</f>
        <v/>
      </c>
      <c r="Q1638" s="23" t="str">
        <f>IFERROR(VLOOKUP($A1638,②利用者名簿!$A:$D,4,0),"")</f>
        <v/>
      </c>
      <c r="S1638" s="96">
        <f t="shared" si="307"/>
        <v>1</v>
      </c>
      <c r="T1638" s="96" t="str">
        <f t="shared" si="301"/>
        <v/>
      </c>
      <c r="U1638" s="96">
        <f t="shared" si="302"/>
        <v>0</v>
      </c>
      <c r="V1638" s="96" t="str">
        <f t="shared" si="303"/>
        <v/>
      </c>
      <c r="W1638" s="97" t="str">
        <f t="shared" si="304"/>
        <v/>
      </c>
      <c r="X1638" s="96">
        <f t="shared" si="305"/>
        <v>0</v>
      </c>
      <c r="Y1638" s="96" t="str">
        <f t="shared" si="310"/>
        <v/>
      </c>
      <c r="Z1638" s="96" t="str">
        <f t="shared" si="308"/>
        <v>年0月</v>
      </c>
      <c r="AA1638" s="96"/>
      <c r="AB1638" s="96">
        <f t="shared" si="309"/>
        <v>0</v>
      </c>
      <c r="AC1638" s="96"/>
      <c r="AD1638" s="96"/>
    </row>
    <row r="1639" spans="1:30" ht="18.75" customHeight="1">
      <c r="A1639" s="62"/>
      <c r="B1639" s="23" t="str">
        <f>IFERROR(VLOOKUP($A1639,②利用者名簿!$A:$D,2,0),"")</f>
        <v/>
      </c>
      <c r="C1639" s="108" t="str">
        <f>IF(D1639=0,"",IF(D1639&gt;3,①基本情報!$B$5,①基本情報!$B$5+1))</f>
        <v/>
      </c>
      <c r="D1639" s="65"/>
      <c r="E1639" s="65"/>
      <c r="F1639" s="35" t="str">
        <f t="shared" si="300"/>
        <v>//</v>
      </c>
      <c r="G1639" s="62"/>
      <c r="H1639" s="62"/>
      <c r="I1639" s="23" t="str">
        <f t="shared" si="306"/>
        <v/>
      </c>
      <c r="J1639" s="62"/>
      <c r="K1639" s="64"/>
      <c r="L1639" s="64"/>
      <c r="M1639" s="62"/>
      <c r="N1639" s="23" t="str">
        <f>IFERROR(VLOOKUP($A1639,②利用者名簿!$A:$D,3,0),"")</f>
        <v/>
      </c>
      <c r="O1639" s="39" t="str">
        <f>IFERROR(2*①基本情報!$B$12*③入力シート!I1639,"")</f>
        <v/>
      </c>
      <c r="P1639" s="39" t="str">
        <f>IFERROR(N1639*③入力シート!I1639,"")</f>
        <v/>
      </c>
      <c r="Q1639" s="23" t="str">
        <f>IFERROR(VLOOKUP($A1639,②利用者名簿!$A:$D,4,0),"")</f>
        <v/>
      </c>
      <c r="S1639" s="96">
        <f t="shared" si="307"/>
        <v>1</v>
      </c>
      <c r="T1639" s="96" t="str">
        <f t="shared" si="301"/>
        <v/>
      </c>
      <c r="U1639" s="96">
        <f t="shared" si="302"/>
        <v>0</v>
      </c>
      <c r="V1639" s="96" t="str">
        <f t="shared" si="303"/>
        <v/>
      </c>
      <c r="W1639" s="97" t="str">
        <f t="shared" si="304"/>
        <v/>
      </c>
      <c r="X1639" s="96">
        <f t="shared" si="305"/>
        <v>0</v>
      </c>
      <c r="Y1639" s="96" t="str">
        <f t="shared" si="310"/>
        <v/>
      </c>
      <c r="Z1639" s="96" t="str">
        <f t="shared" si="308"/>
        <v>年0月</v>
      </c>
      <c r="AA1639" s="96"/>
      <c r="AB1639" s="96">
        <f t="shared" si="309"/>
        <v>0</v>
      </c>
      <c r="AC1639" s="96"/>
      <c r="AD1639" s="96"/>
    </row>
    <row r="1640" spans="1:30" ht="18.75" customHeight="1">
      <c r="A1640" s="62"/>
      <c r="B1640" s="23" t="str">
        <f>IFERROR(VLOOKUP($A1640,②利用者名簿!$A:$D,2,0),"")</f>
        <v/>
      </c>
      <c r="C1640" s="108" t="str">
        <f>IF(D1640=0,"",IF(D1640&gt;3,①基本情報!$B$5,①基本情報!$B$5+1))</f>
        <v/>
      </c>
      <c r="D1640" s="65"/>
      <c r="E1640" s="65"/>
      <c r="F1640" s="35" t="str">
        <f t="shared" si="300"/>
        <v>//</v>
      </c>
      <c r="G1640" s="62"/>
      <c r="H1640" s="62"/>
      <c r="I1640" s="23" t="str">
        <f t="shared" si="306"/>
        <v/>
      </c>
      <c r="J1640" s="62"/>
      <c r="K1640" s="64"/>
      <c r="L1640" s="64"/>
      <c r="M1640" s="62"/>
      <c r="N1640" s="23" t="str">
        <f>IFERROR(VLOOKUP($A1640,②利用者名簿!$A:$D,3,0),"")</f>
        <v/>
      </c>
      <c r="O1640" s="39" t="str">
        <f>IFERROR(2*①基本情報!$B$12*③入力シート!I1640,"")</f>
        <v/>
      </c>
      <c r="P1640" s="39" t="str">
        <f>IFERROR(N1640*③入力シート!I1640,"")</f>
        <v/>
      </c>
      <c r="Q1640" s="23" t="str">
        <f>IFERROR(VLOOKUP($A1640,②利用者名簿!$A:$D,4,0),"")</f>
        <v/>
      </c>
      <c r="S1640" s="96">
        <f t="shared" si="307"/>
        <v>1</v>
      </c>
      <c r="T1640" s="96" t="str">
        <f t="shared" si="301"/>
        <v/>
      </c>
      <c r="U1640" s="96">
        <f t="shared" si="302"/>
        <v>0</v>
      </c>
      <c r="V1640" s="96" t="str">
        <f t="shared" si="303"/>
        <v/>
      </c>
      <c r="W1640" s="97" t="str">
        <f t="shared" si="304"/>
        <v/>
      </c>
      <c r="X1640" s="96">
        <f t="shared" si="305"/>
        <v>0</v>
      </c>
      <c r="Y1640" s="96" t="str">
        <f t="shared" si="310"/>
        <v/>
      </c>
      <c r="Z1640" s="96" t="str">
        <f t="shared" si="308"/>
        <v>年0月</v>
      </c>
      <c r="AA1640" s="96"/>
      <c r="AB1640" s="96">
        <f t="shared" si="309"/>
        <v>0</v>
      </c>
      <c r="AC1640" s="96"/>
      <c r="AD1640" s="96"/>
    </row>
    <row r="1641" spans="1:30" ht="18.75" customHeight="1">
      <c r="A1641" s="62"/>
      <c r="B1641" s="23" t="str">
        <f>IFERROR(VLOOKUP($A1641,②利用者名簿!$A:$D,2,0),"")</f>
        <v/>
      </c>
      <c r="C1641" s="108" t="str">
        <f>IF(D1641=0,"",IF(D1641&gt;3,①基本情報!$B$5,①基本情報!$B$5+1))</f>
        <v/>
      </c>
      <c r="D1641" s="65"/>
      <c r="E1641" s="65"/>
      <c r="F1641" s="35" t="str">
        <f t="shared" ref="F1641:F1704" si="311">TEXT(CONCATENATE(C1641,"/",D1641,"/",E1641),"aaa")</f>
        <v>//</v>
      </c>
      <c r="G1641" s="62"/>
      <c r="H1641" s="62"/>
      <c r="I1641" s="23" t="str">
        <f t="shared" si="306"/>
        <v/>
      </c>
      <c r="J1641" s="62"/>
      <c r="K1641" s="64"/>
      <c r="L1641" s="64"/>
      <c r="M1641" s="62"/>
      <c r="N1641" s="23" t="str">
        <f>IFERROR(VLOOKUP($A1641,②利用者名簿!$A:$D,3,0),"")</f>
        <v/>
      </c>
      <c r="O1641" s="39" t="str">
        <f>IFERROR(2*①基本情報!$B$12*③入力シート!I1641,"")</f>
        <v/>
      </c>
      <c r="P1641" s="39" t="str">
        <f>IFERROR(N1641*③入力シート!I1641,"")</f>
        <v/>
      </c>
      <c r="Q1641" s="23" t="str">
        <f>IFERROR(VLOOKUP($A1641,②利用者名簿!$A:$D,4,0),"")</f>
        <v/>
      </c>
      <c r="S1641" s="96">
        <f t="shared" si="307"/>
        <v>1</v>
      </c>
      <c r="T1641" s="96" t="str">
        <f t="shared" si="301"/>
        <v/>
      </c>
      <c r="U1641" s="96">
        <f t="shared" si="302"/>
        <v>0</v>
      </c>
      <c r="V1641" s="96" t="str">
        <f t="shared" si="303"/>
        <v/>
      </c>
      <c r="W1641" s="97" t="str">
        <f t="shared" si="304"/>
        <v/>
      </c>
      <c r="X1641" s="96">
        <f t="shared" si="305"/>
        <v>0</v>
      </c>
      <c r="Y1641" s="96" t="str">
        <f t="shared" si="310"/>
        <v/>
      </c>
      <c r="Z1641" s="96" t="str">
        <f t="shared" si="308"/>
        <v>年0月</v>
      </c>
      <c r="AA1641" s="96"/>
      <c r="AB1641" s="96">
        <f t="shared" si="309"/>
        <v>0</v>
      </c>
      <c r="AC1641" s="96"/>
      <c r="AD1641" s="96"/>
    </row>
    <row r="1642" spans="1:30" ht="18.75" customHeight="1">
      <c r="A1642" s="62"/>
      <c r="B1642" s="23" t="str">
        <f>IFERROR(VLOOKUP($A1642,②利用者名簿!$A:$D,2,0),"")</f>
        <v/>
      </c>
      <c r="C1642" s="108" t="str">
        <f>IF(D1642=0,"",IF(D1642&gt;3,①基本情報!$B$5,①基本情報!$B$5+1))</f>
        <v/>
      </c>
      <c r="D1642" s="65"/>
      <c r="E1642" s="65"/>
      <c r="F1642" s="35" t="str">
        <f t="shared" si="311"/>
        <v>//</v>
      </c>
      <c r="G1642" s="62"/>
      <c r="H1642" s="62"/>
      <c r="I1642" s="23" t="str">
        <f t="shared" si="306"/>
        <v/>
      </c>
      <c r="J1642" s="62"/>
      <c r="K1642" s="64"/>
      <c r="L1642" s="64"/>
      <c r="M1642" s="62"/>
      <c r="N1642" s="23" t="str">
        <f>IFERROR(VLOOKUP($A1642,②利用者名簿!$A:$D,3,0),"")</f>
        <v/>
      </c>
      <c r="O1642" s="39" t="str">
        <f>IFERROR(2*①基本情報!$B$12*③入力シート!I1642,"")</f>
        <v/>
      </c>
      <c r="P1642" s="39" t="str">
        <f>IFERROR(N1642*③入力シート!I1642,"")</f>
        <v/>
      </c>
      <c r="Q1642" s="23" t="str">
        <f>IFERROR(VLOOKUP($A1642,②利用者名簿!$A:$D,4,0),"")</f>
        <v/>
      </c>
      <c r="S1642" s="96">
        <f t="shared" si="307"/>
        <v>1</v>
      </c>
      <c r="T1642" s="96" t="str">
        <f t="shared" si="301"/>
        <v/>
      </c>
      <c r="U1642" s="96">
        <f t="shared" si="302"/>
        <v>0</v>
      </c>
      <c r="V1642" s="96" t="str">
        <f t="shared" si="303"/>
        <v/>
      </c>
      <c r="W1642" s="97" t="str">
        <f t="shared" si="304"/>
        <v/>
      </c>
      <c r="X1642" s="96">
        <f t="shared" si="305"/>
        <v>0</v>
      </c>
      <c r="Y1642" s="96" t="str">
        <f t="shared" si="310"/>
        <v/>
      </c>
      <c r="Z1642" s="96" t="str">
        <f t="shared" si="308"/>
        <v>年0月</v>
      </c>
      <c r="AA1642" s="96"/>
      <c r="AB1642" s="96">
        <f t="shared" si="309"/>
        <v>0</v>
      </c>
      <c r="AC1642" s="96"/>
      <c r="AD1642" s="96"/>
    </row>
    <row r="1643" spans="1:30" ht="18.75" customHeight="1">
      <c r="A1643" s="62"/>
      <c r="B1643" s="23" t="str">
        <f>IFERROR(VLOOKUP($A1643,②利用者名簿!$A:$D,2,0),"")</f>
        <v/>
      </c>
      <c r="C1643" s="108" t="str">
        <f>IF(D1643=0,"",IF(D1643&gt;3,①基本情報!$B$5,①基本情報!$B$5+1))</f>
        <v/>
      </c>
      <c r="D1643" s="65"/>
      <c r="E1643" s="65"/>
      <c r="F1643" s="35" t="str">
        <f t="shared" si="311"/>
        <v>//</v>
      </c>
      <c r="G1643" s="62"/>
      <c r="H1643" s="62"/>
      <c r="I1643" s="23" t="str">
        <f t="shared" si="306"/>
        <v/>
      </c>
      <c r="J1643" s="62"/>
      <c r="K1643" s="64"/>
      <c r="L1643" s="64"/>
      <c r="M1643" s="62"/>
      <c r="N1643" s="23" t="str">
        <f>IFERROR(VLOOKUP($A1643,②利用者名簿!$A:$D,3,0),"")</f>
        <v/>
      </c>
      <c r="O1643" s="39" t="str">
        <f>IFERROR(2*①基本情報!$B$12*③入力シート!I1643,"")</f>
        <v/>
      </c>
      <c r="P1643" s="39" t="str">
        <f>IFERROR(N1643*③入力シート!I1643,"")</f>
        <v/>
      </c>
      <c r="Q1643" s="23" t="str">
        <f>IFERROR(VLOOKUP($A1643,②利用者名簿!$A:$D,4,0),"")</f>
        <v/>
      </c>
      <c r="S1643" s="96">
        <f t="shared" si="307"/>
        <v>1</v>
      </c>
      <c r="T1643" s="96" t="str">
        <f t="shared" si="301"/>
        <v/>
      </c>
      <c r="U1643" s="96">
        <f t="shared" si="302"/>
        <v>0</v>
      </c>
      <c r="V1643" s="96" t="str">
        <f t="shared" si="303"/>
        <v/>
      </c>
      <c r="W1643" s="97" t="str">
        <f t="shared" si="304"/>
        <v/>
      </c>
      <c r="X1643" s="96">
        <f t="shared" si="305"/>
        <v>0</v>
      </c>
      <c r="Y1643" s="96" t="str">
        <f t="shared" si="310"/>
        <v/>
      </c>
      <c r="Z1643" s="96" t="str">
        <f t="shared" si="308"/>
        <v>年0月</v>
      </c>
      <c r="AA1643" s="96"/>
      <c r="AB1643" s="96">
        <f t="shared" si="309"/>
        <v>0</v>
      </c>
      <c r="AC1643" s="96"/>
      <c r="AD1643" s="96"/>
    </row>
    <row r="1644" spans="1:30" ht="18.75" customHeight="1">
      <c r="A1644" s="62"/>
      <c r="B1644" s="23" t="str">
        <f>IFERROR(VLOOKUP($A1644,②利用者名簿!$A:$D,2,0),"")</f>
        <v/>
      </c>
      <c r="C1644" s="108" t="str">
        <f>IF(D1644=0,"",IF(D1644&gt;3,①基本情報!$B$5,①基本情報!$B$5+1))</f>
        <v/>
      </c>
      <c r="D1644" s="65"/>
      <c r="E1644" s="65"/>
      <c r="F1644" s="35" t="str">
        <f t="shared" si="311"/>
        <v>//</v>
      </c>
      <c r="G1644" s="62"/>
      <c r="H1644" s="62"/>
      <c r="I1644" s="23" t="str">
        <f t="shared" si="306"/>
        <v/>
      </c>
      <c r="J1644" s="62"/>
      <c r="K1644" s="64"/>
      <c r="L1644" s="64"/>
      <c r="M1644" s="62"/>
      <c r="N1644" s="23" t="str">
        <f>IFERROR(VLOOKUP($A1644,②利用者名簿!$A:$D,3,0),"")</f>
        <v/>
      </c>
      <c r="O1644" s="39" t="str">
        <f>IFERROR(2*①基本情報!$B$12*③入力シート!I1644,"")</f>
        <v/>
      </c>
      <c r="P1644" s="39" t="str">
        <f>IFERROR(N1644*③入力シート!I1644,"")</f>
        <v/>
      </c>
      <c r="Q1644" s="23" t="str">
        <f>IFERROR(VLOOKUP($A1644,②利用者名簿!$A:$D,4,0),"")</f>
        <v/>
      </c>
      <c r="S1644" s="96">
        <f t="shared" si="307"/>
        <v>1</v>
      </c>
      <c r="T1644" s="96" t="str">
        <f t="shared" si="301"/>
        <v/>
      </c>
      <c r="U1644" s="96">
        <f t="shared" si="302"/>
        <v>0</v>
      </c>
      <c r="V1644" s="96" t="str">
        <f t="shared" si="303"/>
        <v/>
      </c>
      <c r="W1644" s="97" t="str">
        <f t="shared" si="304"/>
        <v/>
      </c>
      <c r="X1644" s="96">
        <f t="shared" si="305"/>
        <v>0</v>
      </c>
      <c r="Y1644" s="96" t="str">
        <f t="shared" si="310"/>
        <v/>
      </c>
      <c r="Z1644" s="96" t="str">
        <f t="shared" si="308"/>
        <v>年0月</v>
      </c>
      <c r="AA1644" s="96"/>
      <c r="AB1644" s="96">
        <f t="shared" si="309"/>
        <v>0</v>
      </c>
      <c r="AC1644" s="96"/>
      <c r="AD1644" s="96"/>
    </row>
    <row r="1645" spans="1:30" ht="18.75" customHeight="1">
      <c r="A1645" s="62"/>
      <c r="B1645" s="23" t="str">
        <f>IFERROR(VLOOKUP($A1645,②利用者名簿!$A:$D,2,0),"")</f>
        <v/>
      </c>
      <c r="C1645" s="108" t="str">
        <f>IF(D1645=0,"",IF(D1645&gt;3,①基本情報!$B$5,①基本情報!$B$5+1))</f>
        <v/>
      </c>
      <c r="D1645" s="65"/>
      <c r="E1645" s="65"/>
      <c r="F1645" s="35" t="str">
        <f t="shared" si="311"/>
        <v>//</v>
      </c>
      <c r="G1645" s="62"/>
      <c r="H1645" s="62"/>
      <c r="I1645" s="23" t="str">
        <f t="shared" si="306"/>
        <v/>
      </c>
      <c r="J1645" s="62"/>
      <c r="K1645" s="64"/>
      <c r="L1645" s="64"/>
      <c r="M1645" s="62"/>
      <c r="N1645" s="23" t="str">
        <f>IFERROR(VLOOKUP($A1645,②利用者名簿!$A:$D,3,0),"")</f>
        <v/>
      </c>
      <c r="O1645" s="39" t="str">
        <f>IFERROR(2*①基本情報!$B$12*③入力シート!I1645,"")</f>
        <v/>
      </c>
      <c r="P1645" s="39" t="str">
        <f>IFERROR(N1645*③入力シート!I1645,"")</f>
        <v/>
      </c>
      <c r="Q1645" s="23" t="str">
        <f>IFERROR(VLOOKUP($A1645,②利用者名簿!$A:$D,4,0),"")</f>
        <v/>
      </c>
      <c r="S1645" s="96">
        <f t="shared" si="307"/>
        <v>1</v>
      </c>
      <c r="T1645" s="96" t="str">
        <f t="shared" si="301"/>
        <v/>
      </c>
      <c r="U1645" s="96">
        <f t="shared" si="302"/>
        <v>0</v>
      </c>
      <c r="V1645" s="96" t="str">
        <f t="shared" si="303"/>
        <v/>
      </c>
      <c r="W1645" s="97" t="str">
        <f t="shared" si="304"/>
        <v/>
      </c>
      <c r="X1645" s="96">
        <f t="shared" si="305"/>
        <v>0</v>
      </c>
      <c r="Y1645" s="96" t="str">
        <f t="shared" si="310"/>
        <v/>
      </c>
      <c r="Z1645" s="96" t="str">
        <f t="shared" si="308"/>
        <v>年0月</v>
      </c>
      <c r="AA1645" s="96"/>
      <c r="AB1645" s="96">
        <f t="shared" si="309"/>
        <v>0</v>
      </c>
      <c r="AC1645" s="96"/>
      <c r="AD1645" s="96"/>
    </row>
    <row r="1646" spans="1:30" ht="18.75" customHeight="1">
      <c r="A1646" s="62"/>
      <c r="B1646" s="23" t="str">
        <f>IFERROR(VLOOKUP($A1646,②利用者名簿!$A:$D,2,0),"")</f>
        <v/>
      </c>
      <c r="C1646" s="108" t="str">
        <f>IF(D1646=0,"",IF(D1646&gt;3,①基本情報!$B$5,①基本情報!$B$5+1))</f>
        <v/>
      </c>
      <c r="D1646" s="65"/>
      <c r="E1646" s="65"/>
      <c r="F1646" s="35" t="str">
        <f t="shared" si="311"/>
        <v>//</v>
      </c>
      <c r="G1646" s="62"/>
      <c r="H1646" s="62"/>
      <c r="I1646" s="23" t="str">
        <f t="shared" si="306"/>
        <v/>
      </c>
      <c r="J1646" s="62"/>
      <c r="K1646" s="64"/>
      <c r="L1646" s="64"/>
      <c r="M1646" s="62"/>
      <c r="N1646" s="23" t="str">
        <f>IFERROR(VLOOKUP($A1646,②利用者名簿!$A:$D,3,0),"")</f>
        <v/>
      </c>
      <c r="O1646" s="39" t="str">
        <f>IFERROR(2*①基本情報!$B$12*③入力シート!I1646,"")</f>
        <v/>
      </c>
      <c r="P1646" s="39" t="str">
        <f>IFERROR(N1646*③入力シート!I1646,"")</f>
        <v/>
      </c>
      <c r="Q1646" s="23" t="str">
        <f>IFERROR(VLOOKUP($A1646,②利用者名簿!$A:$D,4,0),"")</f>
        <v/>
      </c>
      <c r="S1646" s="96">
        <f t="shared" si="307"/>
        <v>1</v>
      </c>
      <c r="T1646" s="96" t="str">
        <f t="shared" si="301"/>
        <v/>
      </c>
      <c r="U1646" s="96">
        <f t="shared" si="302"/>
        <v>0</v>
      </c>
      <c r="V1646" s="96" t="str">
        <f t="shared" si="303"/>
        <v/>
      </c>
      <c r="W1646" s="97" t="str">
        <f t="shared" si="304"/>
        <v/>
      </c>
      <c r="X1646" s="96">
        <f t="shared" si="305"/>
        <v>0</v>
      </c>
      <c r="Y1646" s="96" t="str">
        <f t="shared" si="310"/>
        <v/>
      </c>
      <c r="Z1646" s="96" t="str">
        <f t="shared" si="308"/>
        <v>年0月</v>
      </c>
      <c r="AA1646" s="96"/>
      <c r="AB1646" s="96">
        <f t="shared" si="309"/>
        <v>0</v>
      </c>
      <c r="AC1646" s="96"/>
      <c r="AD1646" s="96"/>
    </row>
    <row r="1647" spans="1:30" ht="18.75" customHeight="1">
      <c r="A1647" s="62"/>
      <c r="B1647" s="23" t="str">
        <f>IFERROR(VLOOKUP($A1647,②利用者名簿!$A:$D,2,0),"")</f>
        <v/>
      </c>
      <c r="C1647" s="108" t="str">
        <f>IF(D1647=0,"",IF(D1647&gt;3,①基本情報!$B$5,①基本情報!$B$5+1))</f>
        <v/>
      </c>
      <c r="D1647" s="65"/>
      <c r="E1647" s="65"/>
      <c r="F1647" s="35" t="str">
        <f t="shared" si="311"/>
        <v>//</v>
      </c>
      <c r="G1647" s="62"/>
      <c r="H1647" s="62"/>
      <c r="I1647" s="23" t="str">
        <f t="shared" si="306"/>
        <v/>
      </c>
      <c r="J1647" s="62"/>
      <c r="K1647" s="64"/>
      <c r="L1647" s="64"/>
      <c r="M1647" s="62"/>
      <c r="N1647" s="23" t="str">
        <f>IFERROR(VLOOKUP($A1647,②利用者名簿!$A:$D,3,0),"")</f>
        <v/>
      </c>
      <c r="O1647" s="39" t="str">
        <f>IFERROR(2*①基本情報!$B$12*③入力シート!I1647,"")</f>
        <v/>
      </c>
      <c r="P1647" s="39" t="str">
        <f>IFERROR(N1647*③入力シート!I1647,"")</f>
        <v/>
      </c>
      <c r="Q1647" s="23" t="str">
        <f>IFERROR(VLOOKUP($A1647,②利用者名簿!$A:$D,4,0),"")</f>
        <v/>
      </c>
      <c r="S1647" s="96">
        <f t="shared" si="307"/>
        <v>1</v>
      </c>
      <c r="T1647" s="96" t="str">
        <f t="shared" si="301"/>
        <v/>
      </c>
      <c r="U1647" s="96">
        <f t="shared" si="302"/>
        <v>0</v>
      </c>
      <c r="V1647" s="96" t="str">
        <f t="shared" si="303"/>
        <v/>
      </c>
      <c r="W1647" s="97" t="str">
        <f t="shared" si="304"/>
        <v/>
      </c>
      <c r="X1647" s="96">
        <f t="shared" si="305"/>
        <v>0</v>
      </c>
      <c r="Y1647" s="96" t="str">
        <f t="shared" si="310"/>
        <v/>
      </c>
      <c r="Z1647" s="96" t="str">
        <f t="shared" si="308"/>
        <v>年0月</v>
      </c>
      <c r="AA1647" s="96"/>
      <c r="AB1647" s="96">
        <f t="shared" si="309"/>
        <v>0</v>
      </c>
      <c r="AC1647" s="96"/>
      <c r="AD1647" s="96"/>
    </row>
    <row r="1648" spans="1:30" ht="18.75" customHeight="1">
      <c r="A1648" s="62"/>
      <c r="B1648" s="23" t="str">
        <f>IFERROR(VLOOKUP($A1648,②利用者名簿!$A:$D,2,0),"")</f>
        <v/>
      </c>
      <c r="C1648" s="108" t="str">
        <f>IF(D1648=0,"",IF(D1648&gt;3,①基本情報!$B$5,①基本情報!$B$5+1))</f>
        <v/>
      </c>
      <c r="D1648" s="65"/>
      <c r="E1648" s="65"/>
      <c r="F1648" s="35" t="str">
        <f t="shared" si="311"/>
        <v>//</v>
      </c>
      <c r="G1648" s="62"/>
      <c r="H1648" s="62"/>
      <c r="I1648" s="23" t="str">
        <f t="shared" si="306"/>
        <v/>
      </c>
      <c r="J1648" s="62"/>
      <c r="K1648" s="64"/>
      <c r="L1648" s="64"/>
      <c r="M1648" s="62"/>
      <c r="N1648" s="23" t="str">
        <f>IFERROR(VLOOKUP($A1648,②利用者名簿!$A:$D,3,0),"")</f>
        <v/>
      </c>
      <c r="O1648" s="39" t="str">
        <f>IFERROR(2*①基本情報!$B$12*③入力シート!I1648,"")</f>
        <v/>
      </c>
      <c r="P1648" s="39" t="str">
        <f>IFERROR(N1648*③入力シート!I1648,"")</f>
        <v/>
      </c>
      <c r="Q1648" s="23" t="str">
        <f>IFERROR(VLOOKUP($A1648,②利用者名簿!$A:$D,4,0),"")</f>
        <v/>
      </c>
      <c r="S1648" s="96">
        <f t="shared" si="307"/>
        <v>1</v>
      </c>
      <c r="T1648" s="96" t="str">
        <f t="shared" si="301"/>
        <v/>
      </c>
      <c r="U1648" s="96">
        <f t="shared" si="302"/>
        <v>0</v>
      </c>
      <c r="V1648" s="96" t="str">
        <f t="shared" si="303"/>
        <v/>
      </c>
      <c r="W1648" s="97" t="str">
        <f t="shared" si="304"/>
        <v/>
      </c>
      <c r="X1648" s="96">
        <f t="shared" si="305"/>
        <v>0</v>
      </c>
      <c r="Y1648" s="96" t="str">
        <f t="shared" si="310"/>
        <v/>
      </c>
      <c r="Z1648" s="96" t="str">
        <f t="shared" si="308"/>
        <v>年0月</v>
      </c>
      <c r="AA1648" s="96"/>
      <c r="AB1648" s="96">
        <f t="shared" si="309"/>
        <v>0</v>
      </c>
      <c r="AC1648" s="96"/>
      <c r="AD1648" s="96"/>
    </row>
    <row r="1649" spans="1:30" ht="18.75" customHeight="1">
      <c r="A1649" s="62"/>
      <c r="B1649" s="23" t="str">
        <f>IFERROR(VLOOKUP($A1649,②利用者名簿!$A:$D,2,0),"")</f>
        <v/>
      </c>
      <c r="C1649" s="108" t="str">
        <f>IF(D1649=0,"",IF(D1649&gt;3,①基本情報!$B$5,①基本情報!$B$5+1))</f>
        <v/>
      </c>
      <c r="D1649" s="65"/>
      <c r="E1649" s="65"/>
      <c r="F1649" s="35" t="str">
        <f t="shared" si="311"/>
        <v>//</v>
      </c>
      <c r="G1649" s="62"/>
      <c r="H1649" s="62"/>
      <c r="I1649" s="23" t="str">
        <f t="shared" si="306"/>
        <v/>
      </c>
      <c r="J1649" s="62"/>
      <c r="K1649" s="64"/>
      <c r="L1649" s="64"/>
      <c r="M1649" s="62"/>
      <c r="N1649" s="23" t="str">
        <f>IFERROR(VLOOKUP($A1649,②利用者名簿!$A:$D,3,0),"")</f>
        <v/>
      </c>
      <c r="O1649" s="39" t="str">
        <f>IFERROR(2*①基本情報!$B$12*③入力シート!I1649,"")</f>
        <v/>
      </c>
      <c r="P1649" s="39" t="str">
        <f>IFERROR(N1649*③入力シート!I1649,"")</f>
        <v/>
      </c>
      <c r="Q1649" s="23" t="str">
        <f>IFERROR(VLOOKUP($A1649,②利用者名簿!$A:$D,4,0),"")</f>
        <v/>
      </c>
      <c r="S1649" s="96">
        <f t="shared" si="307"/>
        <v>1</v>
      </c>
      <c r="T1649" s="96" t="str">
        <f t="shared" si="301"/>
        <v/>
      </c>
      <c r="U1649" s="96">
        <f t="shared" si="302"/>
        <v>0</v>
      </c>
      <c r="V1649" s="96" t="str">
        <f t="shared" si="303"/>
        <v/>
      </c>
      <c r="W1649" s="97" t="str">
        <f t="shared" si="304"/>
        <v/>
      </c>
      <c r="X1649" s="96">
        <f t="shared" si="305"/>
        <v>0</v>
      </c>
      <c r="Y1649" s="96" t="str">
        <f t="shared" si="310"/>
        <v/>
      </c>
      <c r="Z1649" s="96" t="str">
        <f t="shared" si="308"/>
        <v>年0月</v>
      </c>
      <c r="AA1649" s="96"/>
      <c r="AB1649" s="96">
        <f t="shared" si="309"/>
        <v>0</v>
      </c>
      <c r="AC1649" s="96"/>
      <c r="AD1649" s="96"/>
    </row>
    <row r="1650" spans="1:30" ht="18.75" customHeight="1">
      <c r="A1650" s="62"/>
      <c r="B1650" s="23" t="str">
        <f>IFERROR(VLOOKUP($A1650,②利用者名簿!$A:$D,2,0),"")</f>
        <v/>
      </c>
      <c r="C1650" s="108" t="str">
        <f>IF(D1650=0,"",IF(D1650&gt;3,①基本情報!$B$5,①基本情報!$B$5+1))</f>
        <v/>
      </c>
      <c r="D1650" s="65"/>
      <c r="E1650" s="65"/>
      <c r="F1650" s="35" t="str">
        <f t="shared" si="311"/>
        <v>//</v>
      </c>
      <c r="G1650" s="62"/>
      <c r="H1650" s="62"/>
      <c r="I1650" s="23" t="str">
        <f t="shared" si="306"/>
        <v/>
      </c>
      <c r="J1650" s="62"/>
      <c r="K1650" s="64"/>
      <c r="L1650" s="64"/>
      <c r="M1650" s="62"/>
      <c r="N1650" s="23" t="str">
        <f>IFERROR(VLOOKUP($A1650,②利用者名簿!$A:$D,3,0),"")</f>
        <v/>
      </c>
      <c r="O1650" s="39" t="str">
        <f>IFERROR(2*①基本情報!$B$12*③入力シート!I1650,"")</f>
        <v/>
      </c>
      <c r="P1650" s="39" t="str">
        <f>IFERROR(N1650*③入力シート!I1650,"")</f>
        <v/>
      </c>
      <c r="Q1650" s="23" t="str">
        <f>IFERROR(VLOOKUP($A1650,②利用者名簿!$A:$D,4,0),"")</f>
        <v/>
      </c>
      <c r="S1650" s="96">
        <f t="shared" si="307"/>
        <v>1</v>
      </c>
      <c r="T1650" s="96" t="str">
        <f t="shared" si="301"/>
        <v/>
      </c>
      <c r="U1650" s="96">
        <f t="shared" si="302"/>
        <v>0</v>
      </c>
      <c r="V1650" s="96" t="str">
        <f t="shared" si="303"/>
        <v/>
      </c>
      <c r="W1650" s="97" t="str">
        <f t="shared" si="304"/>
        <v/>
      </c>
      <c r="X1650" s="96">
        <f t="shared" si="305"/>
        <v>0</v>
      </c>
      <c r="Y1650" s="96" t="str">
        <f t="shared" si="310"/>
        <v/>
      </c>
      <c r="Z1650" s="96" t="str">
        <f t="shared" si="308"/>
        <v>年0月</v>
      </c>
      <c r="AA1650" s="96"/>
      <c r="AB1650" s="96">
        <f t="shared" si="309"/>
        <v>0</v>
      </c>
      <c r="AC1650" s="96"/>
      <c r="AD1650" s="96"/>
    </row>
    <row r="1651" spans="1:30" ht="18.75" customHeight="1">
      <c r="A1651" s="62"/>
      <c r="B1651" s="23" t="str">
        <f>IFERROR(VLOOKUP($A1651,②利用者名簿!$A:$D,2,0),"")</f>
        <v/>
      </c>
      <c r="C1651" s="108" t="str">
        <f>IF(D1651=0,"",IF(D1651&gt;3,①基本情報!$B$5,①基本情報!$B$5+1))</f>
        <v/>
      </c>
      <c r="D1651" s="65"/>
      <c r="E1651" s="65"/>
      <c r="F1651" s="35" t="str">
        <f t="shared" si="311"/>
        <v>//</v>
      </c>
      <c r="G1651" s="62"/>
      <c r="H1651" s="62"/>
      <c r="I1651" s="23" t="str">
        <f t="shared" si="306"/>
        <v/>
      </c>
      <c r="J1651" s="62"/>
      <c r="K1651" s="64"/>
      <c r="L1651" s="64"/>
      <c r="M1651" s="62"/>
      <c r="N1651" s="23" t="str">
        <f>IFERROR(VLOOKUP($A1651,②利用者名簿!$A:$D,3,0),"")</f>
        <v/>
      </c>
      <c r="O1651" s="39" t="str">
        <f>IFERROR(2*①基本情報!$B$12*③入力シート!I1651,"")</f>
        <v/>
      </c>
      <c r="P1651" s="39" t="str">
        <f>IFERROR(N1651*③入力シート!I1651,"")</f>
        <v/>
      </c>
      <c r="Q1651" s="23" t="str">
        <f>IFERROR(VLOOKUP($A1651,②利用者名簿!$A:$D,4,0),"")</f>
        <v/>
      </c>
      <c r="S1651" s="96">
        <f t="shared" si="307"/>
        <v>1</v>
      </c>
      <c r="T1651" s="96" t="str">
        <f t="shared" si="301"/>
        <v/>
      </c>
      <c r="U1651" s="96">
        <f t="shared" si="302"/>
        <v>0</v>
      </c>
      <c r="V1651" s="96" t="str">
        <f t="shared" si="303"/>
        <v/>
      </c>
      <c r="W1651" s="97" t="str">
        <f t="shared" si="304"/>
        <v/>
      </c>
      <c r="X1651" s="96">
        <f t="shared" si="305"/>
        <v>0</v>
      </c>
      <c r="Y1651" s="96" t="str">
        <f t="shared" si="310"/>
        <v/>
      </c>
      <c r="Z1651" s="96" t="str">
        <f t="shared" si="308"/>
        <v>年0月</v>
      </c>
      <c r="AA1651" s="96"/>
      <c r="AB1651" s="96">
        <f t="shared" si="309"/>
        <v>0</v>
      </c>
      <c r="AC1651" s="96"/>
      <c r="AD1651" s="96"/>
    </row>
    <row r="1652" spans="1:30" ht="18.75" customHeight="1">
      <c r="A1652" s="62"/>
      <c r="B1652" s="23" t="str">
        <f>IFERROR(VLOOKUP($A1652,②利用者名簿!$A:$D,2,0),"")</f>
        <v/>
      </c>
      <c r="C1652" s="108" t="str">
        <f>IF(D1652=0,"",IF(D1652&gt;3,①基本情報!$B$5,①基本情報!$B$5+1))</f>
        <v/>
      </c>
      <c r="D1652" s="65"/>
      <c r="E1652" s="65"/>
      <c r="F1652" s="35" t="str">
        <f t="shared" si="311"/>
        <v>//</v>
      </c>
      <c r="G1652" s="62"/>
      <c r="H1652" s="62"/>
      <c r="I1652" s="23" t="str">
        <f t="shared" si="306"/>
        <v/>
      </c>
      <c r="J1652" s="62"/>
      <c r="K1652" s="64"/>
      <c r="L1652" s="64"/>
      <c r="M1652" s="62"/>
      <c r="N1652" s="23" t="str">
        <f>IFERROR(VLOOKUP($A1652,②利用者名簿!$A:$D,3,0),"")</f>
        <v/>
      </c>
      <c r="O1652" s="39" t="str">
        <f>IFERROR(2*①基本情報!$B$12*③入力シート!I1652,"")</f>
        <v/>
      </c>
      <c r="P1652" s="39" t="str">
        <f>IFERROR(N1652*③入力シート!I1652,"")</f>
        <v/>
      </c>
      <c r="Q1652" s="23" t="str">
        <f>IFERROR(VLOOKUP($A1652,②利用者名簿!$A:$D,4,0),"")</f>
        <v/>
      </c>
      <c r="S1652" s="96">
        <f t="shared" si="307"/>
        <v>1</v>
      </c>
      <c r="T1652" s="96" t="str">
        <f t="shared" si="301"/>
        <v/>
      </c>
      <c r="U1652" s="96">
        <f t="shared" si="302"/>
        <v>0</v>
      </c>
      <c r="V1652" s="96" t="str">
        <f t="shared" si="303"/>
        <v/>
      </c>
      <c r="W1652" s="97" t="str">
        <f t="shared" si="304"/>
        <v/>
      </c>
      <c r="X1652" s="96">
        <f t="shared" si="305"/>
        <v>0</v>
      </c>
      <c r="Y1652" s="96" t="str">
        <f t="shared" si="310"/>
        <v/>
      </c>
      <c r="Z1652" s="96" t="str">
        <f t="shared" si="308"/>
        <v>年0月</v>
      </c>
      <c r="AA1652" s="96"/>
      <c r="AB1652" s="96">
        <f t="shared" si="309"/>
        <v>0</v>
      </c>
      <c r="AC1652" s="96"/>
      <c r="AD1652" s="96"/>
    </row>
    <row r="1653" spans="1:30" ht="18.75" customHeight="1">
      <c r="A1653" s="62"/>
      <c r="B1653" s="23" t="str">
        <f>IFERROR(VLOOKUP($A1653,②利用者名簿!$A:$D,2,0),"")</f>
        <v/>
      </c>
      <c r="C1653" s="108" t="str">
        <f>IF(D1653=0,"",IF(D1653&gt;3,①基本情報!$B$5,①基本情報!$B$5+1))</f>
        <v/>
      </c>
      <c r="D1653" s="65"/>
      <c r="E1653" s="65"/>
      <c r="F1653" s="35" t="str">
        <f t="shared" si="311"/>
        <v>//</v>
      </c>
      <c r="G1653" s="62"/>
      <c r="H1653" s="62"/>
      <c r="I1653" s="23" t="str">
        <f t="shared" si="306"/>
        <v/>
      </c>
      <c r="J1653" s="62"/>
      <c r="K1653" s="64"/>
      <c r="L1653" s="64"/>
      <c r="M1653" s="62"/>
      <c r="N1653" s="23" t="str">
        <f>IFERROR(VLOOKUP($A1653,②利用者名簿!$A:$D,3,0),"")</f>
        <v/>
      </c>
      <c r="O1653" s="39" t="str">
        <f>IFERROR(2*①基本情報!$B$12*③入力シート!I1653,"")</f>
        <v/>
      </c>
      <c r="P1653" s="39" t="str">
        <f>IFERROR(N1653*③入力シート!I1653,"")</f>
        <v/>
      </c>
      <c r="Q1653" s="23" t="str">
        <f>IFERROR(VLOOKUP($A1653,②利用者名簿!$A:$D,4,0),"")</f>
        <v/>
      </c>
      <c r="S1653" s="96">
        <f t="shared" si="307"/>
        <v>1</v>
      </c>
      <c r="T1653" s="96" t="str">
        <f t="shared" si="301"/>
        <v/>
      </c>
      <c r="U1653" s="96">
        <f t="shared" si="302"/>
        <v>0</v>
      </c>
      <c r="V1653" s="96" t="str">
        <f t="shared" si="303"/>
        <v/>
      </c>
      <c r="W1653" s="97" t="str">
        <f t="shared" si="304"/>
        <v/>
      </c>
      <c r="X1653" s="96">
        <f t="shared" si="305"/>
        <v>0</v>
      </c>
      <c r="Y1653" s="96" t="str">
        <f t="shared" si="310"/>
        <v/>
      </c>
      <c r="Z1653" s="96" t="str">
        <f t="shared" si="308"/>
        <v>年0月</v>
      </c>
      <c r="AA1653" s="96"/>
      <c r="AB1653" s="96">
        <f t="shared" si="309"/>
        <v>0</v>
      </c>
      <c r="AC1653" s="96"/>
      <c r="AD1653" s="96"/>
    </row>
    <row r="1654" spans="1:30" ht="18.75" customHeight="1">
      <c r="A1654" s="62"/>
      <c r="B1654" s="23" t="str">
        <f>IFERROR(VLOOKUP($A1654,②利用者名簿!$A:$D,2,0),"")</f>
        <v/>
      </c>
      <c r="C1654" s="108" t="str">
        <f>IF(D1654=0,"",IF(D1654&gt;3,①基本情報!$B$5,①基本情報!$B$5+1))</f>
        <v/>
      </c>
      <c r="D1654" s="65"/>
      <c r="E1654" s="65"/>
      <c r="F1654" s="35" t="str">
        <f t="shared" si="311"/>
        <v>//</v>
      </c>
      <c r="G1654" s="62"/>
      <c r="H1654" s="62"/>
      <c r="I1654" s="23" t="str">
        <f t="shared" si="306"/>
        <v/>
      </c>
      <c r="J1654" s="62"/>
      <c r="K1654" s="64"/>
      <c r="L1654" s="64"/>
      <c r="M1654" s="62"/>
      <c r="N1654" s="23" t="str">
        <f>IFERROR(VLOOKUP($A1654,②利用者名簿!$A:$D,3,0),"")</f>
        <v/>
      </c>
      <c r="O1654" s="39" t="str">
        <f>IFERROR(2*①基本情報!$B$12*③入力シート!I1654,"")</f>
        <v/>
      </c>
      <c r="P1654" s="39" t="str">
        <f>IFERROR(N1654*③入力シート!I1654,"")</f>
        <v/>
      </c>
      <c r="Q1654" s="23" t="str">
        <f>IFERROR(VLOOKUP($A1654,②利用者名簿!$A:$D,4,0),"")</f>
        <v/>
      </c>
      <c r="S1654" s="96">
        <f t="shared" si="307"/>
        <v>1</v>
      </c>
      <c r="T1654" s="96" t="str">
        <f t="shared" si="301"/>
        <v/>
      </c>
      <c r="U1654" s="96">
        <f t="shared" si="302"/>
        <v>0</v>
      </c>
      <c r="V1654" s="96" t="str">
        <f t="shared" si="303"/>
        <v/>
      </c>
      <c r="W1654" s="97" t="str">
        <f t="shared" si="304"/>
        <v/>
      </c>
      <c r="X1654" s="96">
        <f t="shared" si="305"/>
        <v>0</v>
      </c>
      <c r="Y1654" s="96" t="str">
        <f t="shared" si="310"/>
        <v/>
      </c>
      <c r="Z1654" s="96" t="str">
        <f t="shared" si="308"/>
        <v>年0月</v>
      </c>
      <c r="AA1654" s="96"/>
      <c r="AB1654" s="96">
        <f t="shared" si="309"/>
        <v>0</v>
      </c>
      <c r="AC1654" s="96"/>
      <c r="AD1654" s="96"/>
    </row>
    <row r="1655" spans="1:30" ht="18.75" customHeight="1">
      <c r="A1655" s="62"/>
      <c r="B1655" s="23" t="str">
        <f>IFERROR(VLOOKUP($A1655,②利用者名簿!$A:$D,2,0),"")</f>
        <v/>
      </c>
      <c r="C1655" s="108" t="str">
        <f>IF(D1655=0,"",IF(D1655&gt;3,①基本情報!$B$5,①基本情報!$B$5+1))</f>
        <v/>
      </c>
      <c r="D1655" s="65"/>
      <c r="E1655" s="65"/>
      <c r="F1655" s="35" t="str">
        <f t="shared" si="311"/>
        <v>//</v>
      </c>
      <c r="G1655" s="62"/>
      <c r="H1655" s="62"/>
      <c r="I1655" s="23" t="str">
        <f t="shared" si="306"/>
        <v/>
      </c>
      <c r="J1655" s="62"/>
      <c r="K1655" s="64"/>
      <c r="L1655" s="64"/>
      <c r="M1655" s="62"/>
      <c r="N1655" s="23" t="str">
        <f>IFERROR(VLOOKUP($A1655,②利用者名簿!$A:$D,3,0),"")</f>
        <v/>
      </c>
      <c r="O1655" s="39" t="str">
        <f>IFERROR(2*①基本情報!$B$12*③入力シート!I1655,"")</f>
        <v/>
      </c>
      <c r="P1655" s="39" t="str">
        <f>IFERROR(N1655*③入力シート!I1655,"")</f>
        <v/>
      </c>
      <c r="Q1655" s="23" t="str">
        <f>IFERROR(VLOOKUP($A1655,②利用者名簿!$A:$D,4,0),"")</f>
        <v/>
      </c>
      <c r="S1655" s="96">
        <f t="shared" si="307"/>
        <v>1</v>
      </c>
      <c r="T1655" s="96" t="str">
        <f t="shared" si="301"/>
        <v/>
      </c>
      <c r="U1655" s="96">
        <f t="shared" si="302"/>
        <v>0</v>
      </c>
      <c r="V1655" s="96" t="str">
        <f t="shared" si="303"/>
        <v/>
      </c>
      <c r="W1655" s="97" t="str">
        <f t="shared" si="304"/>
        <v/>
      </c>
      <c r="X1655" s="96">
        <f t="shared" si="305"/>
        <v>0</v>
      </c>
      <c r="Y1655" s="96" t="str">
        <f t="shared" si="310"/>
        <v/>
      </c>
      <c r="Z1655" s="96" t="str">
        <f t="shared" si="308"/>
        <v>年0月</v>
      </c>
      <c r="AA1655" s="96"/>
      <c r="AB1655" s="96">
        <f t="shared" si="309"/>
        <v>0</v>
      </c>
      <c r="AC1655" s="96"/>
      <c r="AD1655" s="96"/>
    </row>
    <row r="1656" spans="1:30" ht="18.75" customHeight="1">
      <c r="A1656" s="62"/>
      <c r="B1656" s="23" t="str">
        <f>IFERROR(VLOOKUP($A1656,②利用者名簿!$A:$D,2,0),"")</f>
        <v/>
      </c>
      <c r="C1656" s="108" t="str">
        <f>IF(D1656=0,"",IF(D1656&gt;3,①基本情報!$B$5,①基本情報!$B$5+1))</f>
        <v/>
      </c>
      <c r="D1656" s="65"/>
      <c r="E1656" s="65"/>
      <c r="F1656" s="35" t="str">
        <f t="shared" si="311"/>
        <v>//</v>
      </c>
      <c r="G1656" s="62"/>
      <c r="H1656" s="62"/>
      <c r="I1656" s="23" t="str">
        <f t="shared" si="306"/>
        <v/>
      </c>
      <c r="J1656" s="62"/>
      <c r="K1656" s="64"/>
      <c r="L1656" s="64"/>
      <c r="M1656" s="62"/>
      <c r="N1656" s="23" t="str">
        <f>IFERROR(VLOOKUP($A1656,②利用者名簿!$A:$D,3,0),"")</f>
        <v/>
      </c>
      <c r="O1656" s="39" t="str">
        <f>IFERROR(2*①基本情報!$B$12*③入力シート!I1656,"")</f>
        <v/>
      </c>
      <c r="P1656" s="39" t="str">
        <f>IFERROR(N1656*③入力シート!I1656,"")</f>
        <v/>
      </c>
      <c r="Q1656" s="23" t="str">
        <f>IFERROR(VLOOKUP($A1656,②利用者名簿!$A:$D,4,0),"")</f>
        <v/>
      </c>
      <c r="S1656" s="96">
        <f t="shared" si="307"/>
        <v>1</v>
      </c>
      <c r="T1656" s="96" t="str">
        <f t="shared" si="301"/>
        <v/>
      </c>
      <c r="U1656" s="96">
        <f t="shared" si="302"/>
        <v>0</v>
      </c>
      <c r="V1656" s="96" t="str">
        <f t="shared" si="303"/>
        <v/>
      </c>
      <c r="W1656" s="97" t="str">
        <f t="shared" si="304"/>
        <v/>
      </c>
      <c r="X1656" s="96">
        <f t="shared" si="305"/>
        <v>0</v>
      </c>
      <c r="Y1656" s="96" t="str">
        <f t="shared" si="310"/>
        <v/>
      </c>
      <c r="Z1656" s="96" t="str">
        <f t="shared" si="308"/>
        <v>年0月</v>
      </c>
      <c r="AA1656" s="96"/>
      <c r="AB1656" s="96">
        <f t="shared" si="309"/>
        <v>0</v>
      </c>
      <c r="AC1656" s="96"/>
      <c r="AD1656" s="96"/>
    </row>
    <row r="1657" spans="1:30" ht="18.75" customHeight="1">
      <c r="A1657" s="62"/>
      <c r="B1657" s="23" t="str">
        <f>IFERROR(VLOOKUP($A1657,②利用者名簿!$A:$D,2,0),"")</f>
        <v/>
      </c>
      <c r="C1657" s="108" t="str">
        <f>IF(D1657=0,"",IF(D1657&gt;3,①基本情報!$B$5,①基本情報!$B$5+1))</f>
        <v/>
      </c>
      <c r="D1657" s="65"/>
      <c r="E1657" s="65"/>
      <c r="F1657" s="35" t="str">
        <f t="shared" si="311"/>
        <v>//</v>
      </c>
      <c r="G1657" s="62"/>
      <c r="H1657" s="62"/>
      <c r="I1657" s="23" t="str">
        <f t="shared" si="306"/>
        <v/>
      </c>
      <c r="J1657" s="62"/>
      <c r="K1657" s="64"/>
      <c r="L1657" s="64"/>
      <c r="M1657" s="62"/>
      <c r="N1657" s="23" t="str">
        <f>IFERROR(VLOOKUP($A1657,②利用者名簿!$A:$D,3,0),"")</f>
        <v/>
      </c>
      <c r="O1657" s="39" t="str">
        <f>IFERROR(2*①基本情報!$B$12*③入力シート!I1657,"")</f>
        <v/>
      </c>
      <c r="P1657" s="39" t="str">
        <f>IFERROR(N1657*③入力シート!I1657,"")</f>
        <v/>
      </c>
      <c r="Q1657" s="23" t="str">
        <f>IFERROR(VLOOKUP($A1657,②利用者名簿!$A:$D,4,0),"")</f>
        <v/>
      </c>
      <c r="S1657" s="96">
        <f t="shared" si="307"/>
        <v>1</v>
      </c>
      <c r="T1657" s="96" t="str">
        <f t="shared" si="301"/>
        <v/>
      </c>
      <c r="U1657" s="96">
        <f t="shared" si="302"/>
        <v>0</v>
      </c>
      <c r="V1657" s="96" t="str">
        <f t="shared" si="303"/>
        <v/>
      </c>
      <c r="W1657" s="97" t="str">
        <f t="shared" si="304"/>
        <v/>
      </c>
      <c r="X1657" s="96">
        <f t="shared" si="305"/>
        <v>0</v>
      </c>
      <c r="Y1657" s="96" t="str">
        <f t="shared" si="310"/>
        <v/>
      </c>
      <c r="Z1657" s="96" t="str">
        <f t="shared" si="308"/>
        <v>年0月</v>
      </c>
      <c r="AA1657" s="96"/>
      <c r="AB1657" s="96">
        <f t="shared" si="309"/>
        <v>0</v>
      </c>
      <c r="AC1657" s="96"/>
      <c r="AD1657" s="96"/>
    </row>
    <row r="1658" spans="1:30" ht="18.75" customHeight="1">
      <c r="A1658" s="62"/>
      <c r="B1658" s="23" t="str">
        <f>IFERROR(VLOOKUP($A1658,②利用者名簿!$A:$D,2,0),"")</f>
        <v/>
      </c>
      <c r="C1658" s="108" t="str">
        <f>IF(D1658=0,"",IF(D1658&gt;3,①基本情報!$B$5,①基本情報!$B$5+1))</f>
        <v/>
      </c>
      <c r="D1658" s="65"/>
      <c r="E1658" s="65"/>
      <c r="F1658" s="35" t="str">
        <f t="shared" si="311"/>
        <v>//</v>
      </c>
      <c r="G1658" s="62"/>
      <c r="H1658" s="62"/>
      <c r="I1658" s="23" t="str">
        <f t="shared" si="306"/>
        <v/>
      </c>
      <c r="J1658" s="62"/>
      <c r="K1658" s="64"/>
      <c r="L1658" s="64"/>
      <c r="M1658" s="62"/>
      <c r="N1658" s="23" t="str">
        <f>IFERROR(VLOOKUP($A1658,②利用者名簿!$A:$D,3,0),"")</f>
        <v/>
      </c>
      <c r="O1658" s="39" t="str">
        <f>IFERROR(2*①基本情報!$B$12*③入力シート!I1658,"")</f>
        <v/>
      </c>
      <c r="P1658" s="39" t="str">
        <f>IFERROR(N1658*③入力シート!I1658,"")</f>
        <v/>
      </c>
      <c r="Q1658" s="23" t="str">
        <f>IFERROR(VLOOKUP($A1658,②利用者名簿!$A:$D,4,0),"")</f>
        <v/>
      </c>
      <c r="S1658" s="96">
        <f t="shared" si="307"/>
        <v>1</v>
      </c>
      <c r="T1658" s="96" t="str">
        <f t="shared" si="301"/>
        <v/>
      </c>
      <c r="U1658" s="96">
        <f t="shared" si="302"/>
        <v>0</v>
      </c>
      <c r="V1658" s="96" t="str">
        <f t="shared" si="303"/>
        <v/>
      </c>
      <c r="W1658" s="97" t="str">
        <f t="shared" si="304"/>
        <v/>
      </c>
      <c r="X1658" s="96">
        <f t="shared" si="305"/>
        <v>0</v>
      </c>
      <c r="Y1658" s="96" t="str">
        <f t="shared" si="310"/>
        <v/>
      </c>
      <c r="Z1658" s="96" t="str">
        <f t="shared" si="308"/>
        <v>年0月</v>
      </c>
      <c r="AA1658" s="96"/>
      <c r="AB1658" s="96">
        <f t="shared" si="309"/>
        <v>0</v>
      </c>
      <c r="AC1658" s="96"/>
      <c r="AD1658" s="96"/>
    </row>
    <row r="1659" spans="1:30" ht="18.75" customHeight="1">
      <c r="A1659" s="62"/>
      <c r="B1659" s="23" t="str">
        <f>IFERROR(VLOOKUP($A1659,②利用者名簿!$A:$D,2,0),"")</f>
        <v/>
      </c>
      <c r="C1659" s="108" t="str">
        <f>IF(D1659=0,"",IF(D1659&gt;3,①基本情報!$B$5,①基本情報!$B$5+1))</f>
        <v/>
      </c>
      <c r="D1659" s="65"/>
      <c r="E1659" s="65"/>
      <c r="F1659" s="35" t="str">
        <f t="shared" si="311"/>
        <v>//</v>
      </c>
      <c r="G1659" s="62"/>
      <c r="H1659" s="62"/>
      <c r="I1659" s="23" t="str">
        <f t="shared" si="306"/>
        <v/>
      </c>
      <c r="J1659" s="62"/>
      <c r="K1659" s="64"/>
      <c r="L1659" s="64"/>
      <c r="M1659" s="62"/>
      <c r="N1659" s="23" t="str">
        <f>IFERROR(VLOOKUP($A1659,②利用者名簿!$A:$D,3,0),"")</f>
        <v/>
      </c>
      <c r="O1659" s="39" t="str">
        <f>IFERROR(2*①基本情報!$B$12*③入力シート!I1659,"")</f>
        <v/>
      </c>
      <c r="P1659" s="39" t="str">
        <f>IFERROR(N1659*③入力シート!I1659,"")</f>
        <v/>
      </c>
      <c r="Q1659" s="23" t="str">
        <f>IFERROR(VLOOKUP($A1659,②利用者名簿!$A:$D,4,0),"")</f>
        <v/>
      </c>
      <c r="S1659" s="96">
        <f t="shared" si="307"/>
        <v>1</v>
      </c>
      <c r="T1659" s="96" t="str">
        <f t="shared" si="301"/>
        <v/>
      </c>
      <c r="U1659" s="96">
        <f t="shared" si="302"/>
        <v>0</v>
      </c>
      <c r="V1659" s="96" t="str">
        <f t="shared" si="303"/>
        <v/>
      </c>
      <c r="W1659" s="97" t="str">
        <f t="shared" si="304"/>
        <v/>
      </c>
      <c r="X1659" s="96">
        <f t="shared" si="305"/>
        <v>0</v>
      </c>
      <c r="Y1659" s="96" t="str">
        <f t="shared" si="310"/>
        <v/>
      </c>
      <c r="Z1659" s="96" t="str">
        <f t="shared" si="308"/>
        <v>年0月</v>
      </c>
      <c r="AA1659" s="96"/>
      <c r="AB1659" s="96">
        <f t="shared" si="309"/>
        <v>0</v>
      </c>
      <c r="AC1659" s="96"/>
      <c r="AD1659" s="96"/>
    </row>
    <row r="1660" spans="1:30" ht="18.75" customHeight="1">
      <c r="A1660" s="62"/>
      <c r="B1660" s="23" t="str">
        <f>IFERROR(VLOOKUP($A1660,②利用者名簿!$A:$D,2,0),"")</f>
        <v/>
      </c>
      <c r="C1660" s="108" t="str">
        <f>IF(D1660=0,"",IF(D1660&gt;3,①基本情報!$B$5,①基本情報!$B$5+1))</f>
        <v/>
      </c>
      <c r="D1660" s="65"/>
      <c r="E1660" s="65"/>
      <c r="F1660" s="35" t="str">
        <f t="shared" si="311"/>
        <v>//</v>
      </c>
      <c r="G1660" s="62"/>
      <c r="H1660" s="62"/>
      <c r="I1660" s="23" t="str">
        <f t="shared" si="306"/>
        <v/>
      </c>
      <c r="J1660" s="62"/>
      <c r="K1660" s="64"/>
      <c r="L1660" s="64"/>
      <c r="M1660" s="62"/>
      <c r="N1660" s="23" t="str">
        <f>IFERROR(VLOOKUP($A1660,②利用者名簿!$A:$D,3,0),"")</f>
        <v/>
      </c>
      <c r="O1660" s="39" t="str">
        <f>IFERROR(2*①基本情報!$B$12*③入力シート!I1660,"")</f>
        <v/>
      </c>
      <c r="P1660" s="39" t="str">
        <f>IFERROR(N1660*③入力シート!I1660,"")</f>
        <v/>
      </c>
      <c r="Q1660" s="23" t="str">
        <f>IFERROR(VLOOKUP($A1660,②利用者名簿!$A:$D,4,0),"")</f>
        <v/>
      </c>
      <c r="S1660" s="96">
        <f t="shared" si="307"/>
        <v>1</v>
      </c>
      <c r="T1660" s="96" t="str">
        <f t="shared" si="301"/>
        <v/>
      </c>
      <c r="U1660" s="96">
        <f t="shared" si="302"/>
        <v>0</v>
      </c>
      <c r="V1660" s="96" t="str">
        <f t="shared" si="303"/>
        <v/>
      </c>
      <c r="W1660" s="97" t="str">
        <f t="shared" si="304"/>
        <v/>
      </c>
      <c r="X1660" s="96">
        <f t="shared" si="305"/>
        <v>0</v>
      </c>
      <c r="Y1660" s="96" t="str">
        <f t="shared" si="310"/>
        <v/>
      </c>
      <c r="Z1660" s="96" t="str">
        <f t="shared" si="308"/>
        <v>年0月</v>
      </c>
      <c r="AA1660" s="96"/>
      <c r="AB1660" s="96">
        <f t="shared" si="309"/>
        <v>0</v>
      </c>
      <c r="AC1660" s="96"/>
      <c r="AD1660" s="96"/>
    </row>
    <row r="1661" spans="1:30" ht="18.75" customHeight="1">
      <c r="A1661" s="62"/>
      <c r="B1661" s="23" t="str">
        <f>IFERROR(VLOOKUP($A1661,②利用者名簿!$A:$D,2,0),"")</f>
        <v/>
      </c>
      <c r="C1661" s="108" t="str">
        <f>IF(D1661=0,"",IF(D1661&gt;3,①基本情報!$B$5,①基本情報!$B$5+1))</f>
        <v/>
      </c>
      <c r="D1661" s="65"/>
      <c r="E1661" s="65"/>
      <c r="F1661" s="35" t="str">
        <f t="shared" si="311"/>
        <v>//</v>
      </c>
      <c r="G1661" s="62"/>
      <c r="H1661" s="62"/>
      <c r="I1661" s="23" t="str">
        <f t="shared" si="306"/>
        <v/>
      </c>
      <c r="J1661" s="62"/>
      <c r="K1661" s="64"/>
      <c r="L1661" s="64"/>
      <c r="M1661" s="62"/>
      <c r="N1661" s="23" t="str">
        <f>IFERROR(VLOOKUP($A1661,②利用者名簿!$A:$D,3,0),"")</f>
        <v/>
      </c>
      <c r="O1661" s="39" t="str">
        <f>IFERROR(2*①基本情報!$B$12*③入力シート!I1661,"")</f>
        <v/>
      </c>
      <c r="P1661" s="39" t="str">
        <f>IFERROR(N1661*③入力シート!I1661,"")</f>
        <v/>
      </c>
      <c r="Q1661" s="23" t="str">
        <f>IFERROR(VLOOKUP($A1661,②利用者名簿!$A:$D,4,0),"")</f>
        <v/>
      </c>
      <c r="S1661" s="96">
        <f t="shared" si="307"/>
        <v>1</v>
      </c>
      <c r="T1661" s="96" t="str">
        <f t="shared" si="301"/>
        <v/>
      </c>
      <c r="U1661" s="96">
        <f t="shared" si="302"/>
        <v>0</v>
      </c>
      <c r="V1661" s="96" t="str">
        <f t="shared" si="303"/>
        <v/>
      </c>
      <c r="W1661" s="97" t="str">
        <f t="shared" si="304"/>
        <v/>
      </c>
      <c r="X1661" s="96">
        <f t="shared" si="305"/>
        <v>0</v>
      </c>
      <c r="Y1661" s="96" t="str">
        <f t="shared" si="310"/>
        <v/>
      </c>
      <c r="Z1661" s="96" t="str">
        <f t="shared" si="308"/>
        <v>年0月</v>
      </c>
      <c r="AA1661" s="96"/>
      <c r="AB1661" s="96">
        <f t="shared" si="309"/>
        <v>0</v>
      </c>
      <c r="AC1661" s="96"/>
      <c r="AD1661" s="96"/>
    </row>
    <row r="1662" spans="1:30" ht="18.75" customHeight="1">
      <c r="A1662" s="62"/>
      <c r="B1662" s="23" t="str">
        <f>IFERROR(VLOOKUP($A1662,②利用者名簿!$A:$D,2,0),"")</f>
        <v/>
      </c>
      <c r="C1662" s="108" t="str">
        <f>IF(D1662=0,"",IF(D1662&gt;3,①基本情報!$B$5,①基本情報!$B$5+1))</f>
        <v/>
      </c>
      <c r="D1662" s="65"/>
      <c r="E1662" s="65"/>
      <c r="F1662" s="35" t="str">
        <f t="shared" si="311"/>
        <v>//</v>
      </c>
      <c r="G1662" s="62"/>
      <c r="H1662" s="62"/>
      <c r="I1662" s="23" t="str">
        <f t="shared" si="306"/>
        <v/>
      </c>
      <c r="J1662" s="62"/>
      <c r="K1662" s="64"/>
      <c r="L1662" s="64"/>
      <c r="M1662" s="62"/>
      <c r="N1662" s="23" t="str">
        <f>IFERROR(VLOOKUP($A1662,②利用者名簿!$A:$D,3,0),"")</f>
        <v/>
      </c>
      <c r="O1662" s="39" t="str">
        <f>IFERROR(2*①基本情報!$B$12*③入力シート!I1662,"")</f>
        <v/>
      </c>
      <c r="P1662" s="39" t="str">
        <f>IFERROR(N1662*③入力シート!I1662,"")</f>
        <v/>
      </c>
      <c r="Q1662" s="23" t="str">
        <f>IFERROR(VLOOKUP($A1662,②利用者名簿!$A:$D,4,0),"")</f>
        <v/>
      </c>
      <c r="S1662" s="96">
        <f t="shared" si="307"/>
        <v>1</v>
      </c>
      <c r="T1662" s="96" t="str">
        <f t="shared" si="301"/>
        <v/>
      </c>
      <c r="U1662" s="96">
        <f t="shared" si="302"/>
        <v>0</v>
      </c>
      <c r="V1662" s="96" t="str">
        <f t="shared" si="303"/>
        <v/>
      </c>
      <c r="W1662" s="97" t="str">
        <f t="shared" si="304"/>
        <v/>
      </c>
      <c r="X1662" s="96">
        <f t="shared" si="305"/>
        <v>0</v>
      </c>
      <c r="Y1662" s="96" t="str">
        <f t="shared" si="310"/>
        <v/>
      </c>
      <c r="Z1662" s="96" t="str">
        <f t="shared" si="308"/>
        <v>年0月</v>
      </c>
      <c r="AA1662" s="96"/>
      <c r="AB1662" s="96">
        <f t="shared" si="309"/>
        <v>0</v>
      </c>
      <c r="AC1662" s="96"/>
      <c r="AD1662" s="96"/>
    </row>
    <row r="1663" spans="1:30" ht="18.75" customHeight="1">
      <c r="A1663" s="62"/>
      <c r="B1663" s="23" t="str">
        <f>IFERROR(VLOOKUP($A1663,②利用者名簿!$A:$D,2,0),"")</f>
        <v/>
      </c>
      <c r="C1663" s="108" t="str">
        <f>IF(D1663=0,"",IF(D1663&gt;3,①基本情報!$B$5,①基本情報!$B$5+1))</f>
        <v/>
      </c>
      <c r="D1663" s="65"/>
      <c r="E1663" s="65"/>
      <c r="F1663" s="35" t="str">
        <f t="shared" si="311"/>
        <v>//</v>
      </c>
      <c r="G1663" s="62"/>
      <c r="H1663" s="62"/>
      <c r="I1663" s="23" t="str">
        <f t="shared" si="306"/>
        <v/>
      </c>
      <c r="J1663" s="62"/>
      <c r="K1663" s="64"/>
      <c r="L1663" s="64"/>
      <c r="M1663" s="62"/>
      <c r="N1663" s="23" t="str">
        <f>IFERROR(VLOOKUP($A1663,②利用者名簿!$A:$D,3,0),"")</f>
        <v/>
      </c>
      <c r="O1663" s="39" t="str">
        <f>IFERROR(2*①基本情報!$B$12*③入力シート!I1663,"")</f>
        <v/>
      </c>
      <c r="P1663" s="39" t="str">
        <f>IFERROR(N1663*③入力シート!I1663,"")</f>
        <v/>
      </c>
      <c r="Q1663" s="23" t="str">
        <f>IFERROR(VLOOKUP($A1663,②利用者名簿!$A:$D,4,0),"")</f>
        <v/>
      </c>
      <c r="S1663" s="96">
        <f t="shared" si="307"/>
        <v>1</v>
      </c>
      <c r="T1663" s="96" t="str">
        <f t="shared" si="301"/>
        <v/>
      </c>
      <c r="U1663" s="96">
        <f t="shared" si="302"/>
        <v>0</v>
      </c>
      <c r="V1663" s="96" t="str">
        <f t="shared" si="303"/>
        <v/>
      </c>
      <c r="W1663" s="97" t="str">
        <f t="shared" si="304"/>
        <v/>
      </c>
      <c r="X1663" s="96">
        <f t="shared" si="305"/>
        <v>0</v>
      </c>
      <c r="Y1663" s="96" t="str">
        <f t="shared" si="310"/>
        <v/>
      </c>
      <c r="Z1663" s="96" t="str">
        <f t="shared" si="308"/>
        <v>年0月</v>
      </c>
      <c r="AA1663" s="96"/>
      <c r="AB1663" s="96">
        <f t="shared" si="309"/>
        <v>0</v>
      </c>
      <c r="AC1663" s="96"/>
      <c r="AD1663" s="96"/>
    </row>
    <row r="1664" spans="1:30" ht="18.75" customHeight="1">
      <c r="A1664" s="62"/>
      <c r="B1664" s="23" t="str">
        <f>IFERROR(VLOOKUP($A1664,②利用者名簿!$A:$D,2,0),"")</f>
        <v/>
      </c>
      <c r="C1664" s="108" t="str">
        <f>IF(D1664=0,"",IF(D1664&gt;3,①基本情報!$B$5,①基本情報!$B$5+1))</f>
        <v/>
      </c>
      <c r="D1664" s="65"/>
      <c r="E1664" s="65"/>
      <c r="F1664" s="35" t="str">
        <f t="shared" si="311"/>
        <v>//</v>
      </c>
      <c r="G1664" s="62"/>
      <c r="H1664" s="62"/>
      <c r="I1664" s="23" t="str">
        <f t="shared" si="306"/>
        <v/>
      </c>
      <c r="J1664" s="62"/>
      <c r="K1664" s="64"/>
      <c r="L1664" s="64"/>
      <c r="M1664" s="62"/>
      <c r="N1664" s="23" t="str">
        <f>IFERROR(VLOOKUP($A1664,②利用者名簿!$A:$D,3,0),"")</f>
        <v/>
      </c>
      <c r="O1664" s="39" t="str">
        <f>IFERROR(2*①基本情報!$B$12*③入力シート!I1664,"")</f>
        <v/>
      </c>
      <c r="P1664" s="39" t="str">
        <f>IFERROR(N1664*③入力シート!I1664,"")</f>
        <v/>
      </c>
      <c r="Q1664" s="23" t="str">
        <f>IFERROR(VLOOKUP($A1664,②利用者名簿!$A:$D,4,0),"")</f>
        <v/>
      </c>
      <c r="S1664" s="96">
        <f t="shared" si="307"/>
        <v>1</v>
      </c>
      <c r="T1664" s="96" t="str">
        <f t="shared" si="301"/>
        <v/>
      </c>
      <c r="U1664" s="96">
        <f t="shared" si="302"/>
        <v>0</v>
      </c>
      <c r="V1664" s="96" t="str">
        <f t="shared" si="303"/>
        <v/>
      </c>
      <c r="W1664" s="97" t="str">
        <f t="shared" si="304"/>
        <v/>
      </c>
      <c r="X1664" s="96">
        <f t="shared" si="305"/>
        <v>0</v>
      </c>
      <c r="Y1664" s="96" t="str">
        <f t="shared" si="310"/>
        <v/>
      </c>
      <c r="Z1664" s="96" t="str">
        <f t="shared" si="308"/>
        <v>年0月</v>
      </c>
      <c r="AA1664" s="96"/>
      <c r="AB1664" s="96">
        <f t="shared" si="309"/>
        <v>0</v>
      </c>
      <c r="AC1664" s="96"/>
      <c r="AD1664" s="96"/>
    </row>
    <row r="1665" spans="1:30" ht="18.75" customHeight="1">
      <c r="A1665" s="62"/>
      <c r="B1665" s="23" t="str">
        <f>IFERROR(VLOOKUP($A1665,②利用者名簿!$A:$D,2,0),"")</f>
        <v/>
      </c>
      <c r="C1665" s="108" t="str">
        <f>IF(D1665=0,"",IF(D1665&gt;3,①基本情報!$B$5,①基本情報!$B$5+1))</f>
        <v/>
      </c>
      <c r="D1665" s="65"/>
      <c r="E1665" s="65"/>
      <c r="F1665" s="35" t="str">
        <f t="shared" si="311"/>
        <v>//</v>
      </c>
      <c r="G1665" s="62"/>
      <c r="H1665" s="62"/>
      <c r="I1665" s="23" t="str">
        <f t="shared" si="306"/>
        <v/>
      </c>
      <c r="J1665" s="62"/>
      <c r="K1665" s="64"/>
      <c r="L1665" s="64"/>
      <c r="M1665" s="62"/>
      <c r="N1665" s="23" t="str">
        <f>IFERROR(VLOOKUP($A1665,②利用者名簿!$A:$D,3,0),"")</f>
        <v/>
      </c>
      <c r="O1665" s="39" t="str">
        <f>IFERROR(2*①基本情報!$B$12*③入力シート!I1665,"")</f>
        <v/>
      </c>
      <c r="P1665" s="39" t="str">
        <f>IFERROR(N1665*③入力シート!I1665,"")</f>
        <v/>
      </c>
      <c r="Q1665" s="23" t="str">
        <f>IFERROR(VLOOKUP($A1665,②利用者名簿!$A:$D,4,0),"")</f>
        <v/>
      </c>
      <c r="S1665" s="96">
        <f t="shared" si="307"/>
        <v>1</v>
      </c>
      <c r="T1665" s="96" t="str">
        <f t="shared" si="301"/>
        <v/>
      </c>
      <c r="U1665" s="96">
        <f t="shared" si="302"/>
        <v>0</v>
      </c>
      <c r="V1665" s="96" t="str">
        <f t="shared" si="303"/>
        <v/>
      </c>
      <c r="W1665" s="97" t="str">
        <f t="shared" si="304"/>
        <v/>
      </c>
      <c r="X1665" s="96">
        <f t="shared" si="305"/>
        <v>0</v>
      </c>
      <c r="Y1665" s="96" t="str">
        <f t="shared" si="310"/>
        <v/>
      </c>
      <c r="Z1665" s="96" t="str">
        <f t="shared" si="308"/>
        <v>年0月</v>
      </c>
      <c r="AA1665" s="96"/>
      <c r="AB1665" s="96">
        <f t="shared" si="309"/>
        <v>0</v>
      </c>
      <c r="AC1665" s="96"/>
      <c r="AD1665" s="96"/>
    </row>
    <row r="1666" spans="1:30" ht="18.75" customHeight="1">
      <c r="A1666" s="62"/>
      <c r="B1666" s="23" t="str">
        <f>IFERROR(VLOOKUP($A1666,②利用者名簿!$A:$D,2,0),"")</f>
        <v/>
      </c>
      <c r="C1666" s="108" t="str">
        <f>IF(D1666=0,"",IF(D1666&gt;3,①基本情報!$B$5,①基本情報!$B$5+1))</f>
        <v/>
      </c>
      <c r="D1666" s="65"/>
      <c r="E1666" s="65"/>
      <c r="F1666" s="35" t="str">
        <f t="shared" si="311"/>
        <v>//</v>
      </c>
      <c r="G1666" s="62"/>
      <c r="H1666" s="62"/>
      <c r="I1666" s="23" t="str">
        <f t="shared" si="306"/>
        <v/>
      </c>
      <c r="J1666" s="62"/>
      <c r="K1666" s="64"/>
      <c r="L1666" s="64"/>
      <c r="M1666" s="62"/>
      <c r="N1666" s="23" t="str">
        <f>IFERROR(VLOOKUP($A1666,②利用者名簿!$A:$D,3,0),"")</f>
        <v/>
      </c>
      <c r="O1666" s="39" t="str">
        <f>IFERROR(2*①基本情報!$B$12*③入力シート!I1666,"")</f>
        <v/>
      </c>
      <c r="P1666" s="39" t="str">
        <f>IFERROR(N1666*③入力シート!I1666,"")</f>
        <v/>
      </c>
      <c r="Q1666" s="23" t="str">
        <f>IFERROR(VLOOKUP($A1666,②利用者名簿!$A:$D,4,0),"")</f>
        <v/>
      </c>
      <c r="S1666" s="96">
        <f t="shared" si="307"/>
        <v>1</v>
      </c>
      <c r="T1666" s="96" t="str">
        <f t="shared" si="301"/>
        <v/>
      </c>
      <c r="U1666" s="96">
        <f t="shared" si="302"/>
        <v>0</v>
      </c>
      <c r="V1666" s="96" t="str">
        <f t="shared" si="303"/>
        <v/>
      </c>
      <c r="W1666" s="97" t="str">
        <f t="shared" si="304"/>
        <v/>
      </c>
      <c r="X1666" s="96">
        <f t="shared" si="305"/>
        <v>0</v>
      </c>
      <c r="Y1666" s="96" t="str">
        <f t="shared" si="310"/>
        <v/>
      </c>
      <c r="Z1666" s="96" t="str">
        <f t="shared" si="308"/>
        <v>年0月</v>
      </c>
      <c r="AA1666" s="96"/>
      <c r="AB1666" s="96">
        <f t="shared" si="309"/>
        <v>0</v>
      </c>
      <c r="AC1666" s="96"/>
      <c r="AD1666" s="96"/>
    </row>
    <row r="1667" spans="1:30" ht="18.75" customHeight="1">
      <c r="A1667" s="62"/>
      <c r="B1667" s="23" t="str">
        <f>IFERROR(VLOOKUP($A1667,②利用者名簿!$A:$D,2,0),"")</f>
        <v/>
      </c>
      <c r="C1667" s="108" t="str">
        <f>IF(D1667=0,"",IF(D1667&gt;3,①基本情報!$B$5,①基本情報!$B$5+1))</f>
        <v/>
      </c>
      <c r="D1667" s="65"/>
      <c r="E1667" s="65"/>
      <c r="F1667" s="35" t="str">
        <f t="shared" si="311"/>
        <v>//</v>
      </c>
      <c r="G1667" s="62"/>
      <c r="H1667" s="62"/>
      <c r="I1667" s="23" t="str">
        <f t="shared" si="306"/>
        <v/>
      </c>
      <c r="J1667" s="62"/>
      <c r="K1667" s="64"/>
      <c r="L1667" s="64"/>
      <c r="M1667" s="62"/>
      <c r="N1667" s="23" t="str">
        <f>IFERROR(VLOOKUP($A1667,②利用者名簿!$A:$D,3,0),"")</f>
        <v/>
      </c>
      <c r="O1667" s="39" t="str">
        <f>IFERROR(2*①基本情報!$B$12*③入力シート!I1667,"")</f>
        <v/>
      </c>
      <c r="P1667" s="39" t="str">
        <f>IFERROR(N1667*③入力シート!I1667,"")</f>
        <v/>
      </c>
      <c r="Q1667" s="23" t="str">
        <f>IFERROR(VLOOKUP($A1667,②利用者名簿!$A:$D,4,0),"")</f>
        <v/>
      </c>
      <c r="S1667" s="96">
        <f t="shared" si="307"/>
        <v>1</v>
      </c>
      <c r="T1667" s="96" t="str">
        <f t="shared" si="301"/>
        <v/>
      </c>
      <c r="U1667" s="96">
        <f t="shared" si="302"/>
        <v>0</v>
      </c>
      <c r="V1667" s="96" t="str">
        <f t="shared" si="303"/>
        <v/>
      </c>
      <c r="W1667" s="97" t="str">
        <f t="shared" si="304"/>
        <v/>
      </c>
      <c r="X1667" s="96">
        <f t="shared" si="305"/>
        <v>0</v>
      </c>
      <c r="Y1667" s="96" t="str">
        <f t="shared" si="310"/>
        <v/>
      </c>
      <c r="Z1667" s="96" t="str">
        <f t="shared" si="308"/>
        <v>年0月</v>
      </c>
      <c r="AA1667" s="96"/>
      <c r="AB1667" s="96">
        <f t="shared" si="309"/>
        <v>0</v>
      </c>
      <c r="AC1667" s="96"/>
      <c r="AD1667" s="96"/>
    </row>
    <row r="1668" spans="1:30" ht="18.75" customHeight="1">
      <c r="A1668" s="62"/>
      <c r="B1668" s="23" t="str">
        <f>IFERROR(VLOOKUP($A1668,②利用者名簿!$A:$D,2,0),"")</f>
        <v/>
      </c>
      <c r="C1668" s="108" t="str">
        <f>IF(D1668=0,"",IF(D1668&gt;3,①基本情報!$B$5,①基本情報!$B$5+1))</f>
        <v/>
      </c>
      <c r="D1668" s="65"/>
      <c r="E1668" s="65"/>
      <c r="F1668" s="35" t="str">
        <f t="shared" si="311"/>
        <v>//</v>
      </c>
      <c r="G1668" s="62"/>
      <c r="H1668" s="62"/>
      <c r="I1668" s="23" t="str">
        <f t="shared" si="306"/>
        <v/>
      </c>
      <c r="J1668" s="62"/>
      <c r="K1668" s="64"/>
      <c r="L1668" s="64"/>
      <c r="M1668" s="62"/>
      <c r="N1668" s="23" t="str">
        <f>IFERROR(VLOOKUP($A1668,②利用者名簿!$A:$D,3,0),"")</f>
        <v/>
      </c>
      <c r="O1668" s="39" t="str">
        <f>IFERROR(2*①基本情報!$B$12*③入力シート!I1668,"")</f>
        <v/>
      </c>
      <c r="P1668" s="39" t="str">
        <f>IFERROR(N1668*③入力シート!I1668,"")</f>
        <v/>
      </c>
      <c r="Q1668" s="23" t="str">
        <f>IFERROR(VLOOKUP($A1668,②利用者名簿!$A:$D,4,0),"")</f>
        <v/>
      </c>
      <c r="S1668" s="96">
        <f t="shared" si="307"/>
        <v>1</v>
      </c>
      <c r="T1668" s="96" t="str">
        <f t="shared" si="301"/>
        <v/>
      </c>
      <c r="U1668" s="96">
        <f t="shared" si="302"/>
        <v>0</v>
      </c>
      <c r="V1668" s="96" t="str">
        <f t="shared" si="303"/>
        <v/>
      </c>
      <c r="W1668" s="97" t="str">
        <f t="shared" si="304"/>
        <v/>
      </c>
      <c r="X1668" s="96">
        <f t="shared" si="305"/>
        <v>0</v>
      </c>
      <c r="Y1668" s="96" t="str">
        <f t="shared" si="310"/>
        <v/>
      </c>
      <c r="Z1668" s="96" t="str">
        <f t="shared" si="308"/>
        <v>年0月</v>
      </c>
      <c r="AA1668" s="96"/>
      <c r="AB1668" s="96">
        <f t="shared" si="309"/>
        <v>0</v>
      </c>
      <c r="AC1668" s="96"/>
      <c r="AD1668" s="96"/>
    </row>
    <row r="1669" spans="1:30" ht="18.75" customHeight="1">
      <c r="A1669" s="62"/>
      <c r="B1669" s="23" t="str">
        <f>IFERROR(VLOOKUP($A1669,②利用者名簿!$A:$D,2,0),"")</f>
        <v/>
      </c>
      <c r="C1669" s="108" t="str">
        <f>IF(D1669=0,"",IF(D1669&gt;3,①基本情報!$B$5,①基本情報!$B$5+1))</f>
        <v/>
      </c>
      <c r="D1669" s="65"/>
      <c r="E1669" s="65"/>
      <c r="F1669" s="35" t="str">
        <f t="shared" si="311"/>
        <v>//</v>
      </c>
      <c r="G1669" s="62"/>
      <c r="H1669" s="62"/>
      <c r="I1669" s="23" t="str">
        <f t="shared" si="306"/>
        <v/>
      </c>
      <c r="J1669" s="62"/>
      <c r="K1669" s="64"/>
      <c r="L1669" s="64"/>
      <c r="M1669" s="62"/>
      <c r="N1669" s="23" t="str">
        <f>IFERROR(VLOOKUP($A1669,②利用者名簿!$A:$D,3,0),"")</f>
        <v/>
      </c>
      <c r="O1669" s="39" t="str">
        <f>IFERROR(2*①基本情報!$B$12*③入力シート!I1669,"")</f>
        <v/>
      </c>
      <c r="P1669" s="39" t="str">
        <f>IFERROR(N1669*③入力シート!I1669,"")</f>
        <v/>
      </c>
      <c r="Q1669" s="23" t="str">
        <f>IFERROR(VLOOKUP($A1669,②利用者名簿!$A:$D,4,0),"")</f>
        <v/>
      </c>
      <c r="S1669" s="96">
        <f t="shared" si="307"/>
        <v>1</v>
      </c>
      <c r="T1669" s="96" t="str">
        <f t="shared" ref="T1669:T1732" si="312">IF(D1669=0,"",(A1669*1000000+C1669*100+D1669))</f>
        <v/>
      </c>
      <c r="U1669" s="96">
        <f t="shared" ref="U1669:U1732" si="313">A1669</f>
        <v>0</v>
      </c>
      <c r="V1669" s="96" t="str">
        <f t="shared" ref="V1669:V1732" si="314">B1669</f>
        <v/>
      </c>
      <c r="W1669" s="97" t="str">
        <f t="shared" ref="W1669:W1732" si="315">C1669</f>
        <v/>
      </c>
      <c r="X1669" s="96">
        <f t="shared" ref="X1669:X1732" si="316">D1669</f>
        <v>0</v>
      </c>
      <c r="Y1669" s="96" t="str">
        <f t="shared" si="310"/>
        <v/>
      </c>
      <c r="Z1669" s="96" t="str">
        <f t="shared" si="308"/>
        <v>年0月</v>
      </c>
      <c r="AA1669" s="96"/>
      <c r="AB1669" s="96">
        <f t="shared" si="309"/>
        <v>0</v>
      </c>
      <c r="AC1669" s="96"/>
      <c r="AD1669" s="96"/>
    </row>
    <row r="1670" spans="1:30" ht="18.75" customHeight="1">
      <c r="A1670" s="62"/>
      <c r="B1670" s="23" t="str">
        <f>IFERROR(VLOOKUP($A1670,②利用者名簿!$A:$D,2,0),"")</f>
        <v/>
      </c>
      <c r="C1670" s="108" t="str">
        <f>IF(D1670=0,"",IF(D1670&gt;3,①基本情報!$B$5,①基本情報!$B$5+1))</f>
        <v/>
      </c>
      <c r="D1670" s="65"/>
      <c r="E1670" s="65"/>
      <c r="F1670" s="35" t="str">
        <f t="shared" si="311"/>
        <v>//</v>
      </c>
      <c r="G1670" s="62"/>
      <c r="H1670" s="62"/>
      <c r="I1670" s="23" t="str">
        <f t="shared" ref="I1670:I1733" si="317">IFERROR(MROUND((ROUNDDOWN($H1670,-2)-ROUNDDOWN($G1670,-2))/100+(RIGHT($H1670,2)-RIGHT($G1670,2))/60,0.5),"")</f>
        <v/>
      </c>
      <c r="J1670" s="62"/>
      <c r="K1670" s="64"/>
      <c r="L1670" s="64"/>
      <c r="M1670" s="62"/>
      <c r="N1670" s="23" t="str">
        <f>IFERROR(VLOOKUP($A1670,②利用者名簿!$A:$D,3,0),"")</f>
        <v/>
      </c>
      <c r="O1670" s="39" t="str">
        <f>IFERROR(2*①基本情報!$B$12*③入力シート!I1670,"")</f>
        <v/>
      </c>
      <c r="P1670" s="39" t="str">
        <f>IFERROR(N1670*③入力シート!I1670,"")</f>
        <v/>
      </c>
      <c r="Q1670" s="23" t="str">
        <f>IFERROR(VLOOKUP($A1670,②利用者名簿!$A:$D,4,0),"")</f>
        <v/>
      </c>
      <c r="S1670" s="96">
        <f t="shared" ref="S1670:S1733" si="318">IF(U1670=0,S1669,IF(T1670=T1669,S1669,S1669+1))</f>
        <v>1</v>
      </c>
      <c r="T1670" s="96" t="str">
        <f t="shared" si="312"/>
        <v/>
      </c>
      <c r="U1670" s="96">
        <f t="shared" si="313"/>
        <v>0</v>
      </c>
      <c r="V1670" s="96" t="str">
        <f t="shared" si="314"/>
        <v/>
      </c>
      <c r="W1670" s="97" t="str">
        <f t="shared" si="315"/>
        <v/>
      </c>
      <c r="X1670" s="96">
        <f t="shared" si="316"/>
        <v>0</v>
      </c>
      <c r="Y1670" s="96" t="str">
        <f t="shared" si="310"/>
        <v/>
      </c>
      <c r="Z1670" s="96" t="str">
        <f t="shared" ref="Z1670:Z1733" si="319">IF(W1670=0,"",W1670&amp;"年"&amp;X1670&amp;"月")</f>
        <v>年0月</v>
      </c>
      <c r="AA1670" s="96"/>
      <c r="AB1670" s="96">
        <f t="shared" ref="AB1670:AB1733" si="320">U1670*100+AA1670</f>
        <v>0</v>
      </c>
      <c r="AC1670" s="96"/>
      <c r="AD1670" s="96"/>
    </row>
    <row r="1671" spans="1:30" ht="18.75" customHeight="1">
      <c r="A1671" s="62"/>
      <c r="B1671" s="23" t="str">
        <f>IFERROR(VLOOKUP($A1671,②利用者名簿!$A:$D,2,0),"")</f>
        <v/>
      </c>
      <c r="C1671" s="108" t="str">
        <f>IF(D1671=0,"",IF(D1671&gt;3,①基本情報!$B$5,①基本情報!$B$5+1))</f>
        <v/>
      </c>
      <c r="D1671" s="65"/>
      <c r="E1671" s="65"/>
      <c r="F1671" s="35" t="str">
        <f t="shared" si="311"/>
        <v>//</v>
      </c>
      <c r="G1671" s="62"/>
      <c r="H1671" s="62"/>
      <c r="I1671" s="23" t="str">
        <f t="shared" si="317"/>
        <v/>
      </c>
      <c r="J1671" s="62"/>
      <c r="K1671" s="64"/>
      <c r="L1671" s="64"/>
      <c r="M1671" s="62"/>
      <c r="N1671" s="23" t="str">
        <f>IFERROR(VLOOKUP($A1671,②利用者名簿!$A:$D,3,0),"")</f>
        <v/>
      </c>
      <c r="O1671" s="39" t="str">
        <f>IFERROR(2*①基本情報!$B$12*③入力シート!I1671,"")</f>
        <v/>
      </c>
      <c r="P1671" s="39" t="str">
        <f>IFERROR(N1671*③入力シート!I1671,"")</f>
        <v/>
      </c>
      <c r="Q1671" s="23" t="str">
        <f>IFERROR(VLOOKUP($A1671,②利用者名簿!$A:$D,4,0),"")</f>
        <v/>
      </c>
      <c r="S1671" s="96">
        <f t="shared" si="318"/>
        <v>1</v>
      </c>
      <c r="T1671" s="96" t="str">
        <f t="shared" si="312"/>
        <v/>
      </c>
      <c r="U1671" s="96">
        <f t="shared" si="313"/>
        <v>0</v>
      </c>
      <c r="V1671" s="96" t="str">
        <f t="shared" si="314"/>
        <v/>
      </c>
      <c r="W1671" s="97" t="str">
        <f t="shared" si="315"/>
        <v/>
      </c>
      <c r="X1671" s="96">
        <f t="shared" si="316"/>
        <v>0</v>
      </c>
      <c r="Y1671" s="96" t="str">
        <f t="shared" si="310"/>
        <v/>
      </c>
      <c r="Z1671" s="96" t="str">
        <f t="shared" si="319"/>
        <v>年0月</v>
      </c>
      <c r="AA1671" s="96"/>
      <c r="AB1671" s="96">
        <f t="shared" si="320"/>
        <v>0</v>
      </c>
      <c r="AC1671" s="96"/>
      <c r="AD1671" s="96"/>
    </row>
    <row r="1672" spans="1:30" ht="18.75" customHeight="1">
      <c r="A1672" s="62"/>
      <c r="B1672" s="23" t="str">
        <f>IFERROR(VLOOKUP($A1672,②利用者名簿!$A:$D,2,0),"")</f>
        <v/>
      </c>
      <c r="C1672" s="108" t="str">
        <f>IF(D1672=0,"",IF(D1672&gt;3,①基本情報!$B$5,①基本情報!$B$5+1))</f>
        <v/>
      </c>
      <c r="D1672" s="65"/>
      <c r="E1672" s="65"/>
      <c r="F1672" s="35" t="str">
        <f t="shared" si="311"/>
        <v>//</v>
      </c>
      <c r="G1672" s="62"/>
      <c r="H1672" s="62"/>
      <c r="I1672" s="23" t="str">
        <f t="shared" si="317"/>
        <v/>
      </c>
      <c r="J1672" s="62"/>
      <c r="K1672" s="64"/>
      <c r="L1672" s="64"/>
      <c r="M1672" s="62"/>
      <c r="N1672" s="23" t="str">
        <f>IFERROR(VLOOKUP($A1672,②利用者名簿!$A:$D,3,0),"")</f>
        <v/>
      </c>
      <c r="O1672" s="39" t="str">
        <f>IFERROR(2*①基本情報!$B$12*③入力シート!I1672,"")</f>
        <v/>
      </c>
      <c r="P1672" s="39" t="str">
        <f>IFERROR(N1672*③入力シート!I1672,"")</f>
        <v/>
      </c>
      <c r="Q1672" s="23" t="str">
        <f>IFERROR(VLOOKUP($A1672,②利用者名簿!$A:$D,4,0),"")</f>
        <v/>
      </c>
      <c r="S1672" s="96">
        <f t="shared" si="318"/>
        <v>1</v>
      </c>
      <c r="T1672" s="96" t="str">
        <f t="shared" si="312"/>
        <v/>
      </c>
      <c r="U1672" s="96">
        <f t="shared" si="313"/>
        <v>0</v>
      </c>
      <c r="V1672" s="96" t="str">
        <f t="shared" si="314"/>
        <v/>
      </c>
      <c r="W1672" s="97" t="str">
        <f t="shared" si="315"/>
        <v/>
      </c>
      <c r="X1672" s="96">
        <f t="shared" si="316"/>
        <v>0</v>
      </c>
      <c r="Y1672" s="96" t="str">
        <f t="shared" si="310"/>
        <v/>
      </c>
      <c r="Z1672" s="96" t="str">
        <f t="shared" si="319"/>
        <v>年0月</v>
      </c>
      <c r="AA1672" s="96"/>
      <c r="AB1672" s="96">
        <f t="shared" si="320"/>
        <v>0</v>
      </c>
      <c r="AC1672" s="96"/>
      <c r="AD1672" s="96"/>
    </row>
    <row r="1673" spans="1:30" ht="18.75" customHeight="1">
      <c r="A1673" s="62"/>
      <c r="B1673" s="23" t="str">
        <f>IFERROR(VLOOKUP($A1673,②利用者名簿!$A:$D,2,0),"")</f>
        <v/>
      </c>
      <c r="C1673" s="108" t="str">
        <f>IF(D1673=0,"",IF(D1673&gt;3,①基本情報!$B$5,①基本情報!$B$5+1))</f>
        <v/>
      </c>
      <c r="D1673" s="65"/>
      <c r="E1673" s="65"/>
      <c r="F1673" s="35" t="str">
        <f t="shared" si="311"/>
        <v>//</v>
      </c>
      <c r="G1673" s="62"/>
      <c r="H1673" s="62"/>
      <c r="I1673" s="23" t="str">
        <f t="shared" si="317"/>
        <v/>
      </c>
      <c r="J1673" s="62"/>
      <c r="K1673" s="64"/>
      <c r="L1673" s="64"/>
      <c r="M1673" s="62"/>
      <c r="N1673" s="23" t="str">
        <f>IFERROR(VLOOKUP($A1673,②利用者名簿!$A:$D,3,0),"")</f>
        <v/>
      </c>
      <c r="O1673" s="39" t="str">
        <f>IFERROR(2*①基本情報!$B$12*③入力シート!I1673,"")</f>
        <v/>
      </c>
      <c r="P1673" s="39" t="str">
        <f>IFERROR(N1673*③入力シート!I1673,"")</f>
        <v/>
      </c>
      <c r="Q1673" s="23" t="str">
        <f>IFERROR(VLOOKUP($A1673,②利用者名簿!$A:$D,4,0),"")</f>
        <v/>
      </c>
      <c r="S1673" s="96">
        <f t="shared" si="318"/>
        <v>1</v>
      </c>
      <c r="T1673" s="96" t="str">
        <f t="shared" si="312"/>
        <v/>
      </c>
      <c r="U1673" s="96">
        <f t="shared" si="313"/>
        <v>0</v>
      </c>
      <c r="V1673" s="96" t="str">
        <f t="shared" si="314"/>
        <v/>
      </c>
      <c r="W1673" s="97" t="str">
        <f t="shared" si="315"/>
        <v/>
      </c>
      <c r="X1673" s="96">
        <f t="shared" si="316"/>
        <v>0</v>
      </c>
      <c r="Y1673" s="96" t="str">
        <f t="shared" si="310"/>
        <v/>
      </c>
      <c r="Z1673" s="96" t="str">
        <f t="shared" si="319"/>
        <v>年0月</v>
      </c>
      <c r="AA1673" s="96"/>
      <c r="AB1673" s="96">
        <f t="shared" si="320"/>
        <v>0</v>
      </c>
      <c r="AC1673" s="96"/>
      <c r="AD1673" s="96"/>
    </row>
    <row r="1674" spans="1:30" ht="18.75" customHeight="1">
      <c r="A1674" s="62"/>
      <c r="B1674" s="23" t="str">
        <f>IFERROR(VLOOKUP($A1674,②利用者名簿!$A:$D,2,0),"")</f>
        <v/>
      </c>
      <c r="C1674" s="108" t="str">
        <f>IF(D1674=0,"",IF(D1674&gt;3,①基本情報!$B$5,①基本情報!$B$5+1))</f>
        <v/>
      </c>
      <c r="D1674" s="65"/>
      <c r="E1674" s="65"/>
      <c r="F1674" s="35" t="str">
        <f t="shared" si="311"/>
        <v>//</v>
      </c>
      <c r="G1674" s="62"/>
      <c r="H1674" s="62"/>
      <c r="I1674" s="23" t="str">
        <f t="shared" si="317"/>
        <v/>
      </c>
      <c r="J1674" s="62"/>
      <c r="K1674" s="64"/>
      <c r="L1674" s="64"/>
      <c r="M1674" s="62"/>
      <c r="N1674" s="23" t="str">
        <f>IFERROR(VLOOKUP($A1674,②利用者名簿!$A:$D,3,0),"")</f>
        <v/>
      </c>
      <c r="O1674" s="39" t="str">
        <f>IFERROR(2*①基本情報!$B$12*③入力シート!I1674,"")</f>
        <v/>
      </c>
      <c r="P1674" s="39" t="str">
        <f>IFERROR(N1674*③入力シート!I1674,"")</f>
        <v/>
      </c>
      <c r="Q1674" s="23" t="str">
        <f>IFERROR(VLOOKUP($A1674,②利用者名簿!$A:$D,4,0),"")</f>
        <v/>
      </c>
      <c r="S1674" s="96">
        <f t="shared" si="318"/>
        <v>1</v>
      </c>
      <c r="T1674" s="96" t="str">
        <f t="shared" si="312"/>
        <v/>
      </c>
      <c r="U1674" s="96">
        <f t="shared" si="313"/>
        <v>0</v>
      </c>
      <c r="V1674" s="96" t="str">
        <f t="shared" si="314"/>
        <v/>
      </c>
      <c r="W1674" s="97" t="str">
        <f t="shared" si="315"/>
        <v/>
      </c>
      <c r="X1674" s="96">
        <f t="shared" si="316"/>
        <v>0</v>
      </c>
      <c r="Y1674" s="96" t="str">
        <f t="shared" ref="Y1674:Y1737" si="321">IFERROR(IF(W1674=0,"",$W1674*100+X1674),"")</f>
        <v/>
      </c>
      <c r="Z1674" s="96" t="str">
        <f t="shared" si="319"/>
        <v>年0月</v>
      </c>
      <c r="AA1674" s="96"/>
      <c r="AB1674" s="96">
        <f t="shared" si="320"/>
        <v>0</v>
      </c>
      <c r="AC1674" s="96"/>
      <c r="AD1674" s="96"/>
    </row>
    <row r="1675" spans="1:30" ht="18.75" customHeight="1">
      <c r="A1675" s="62"/>
      <c r="B1675" s="23" t="str">
        <f>IFERROR(VLOOKUP($A1675,②利用者名簿!$A:$D,2,0),"")</f>
        <v/>
      </c>
      <c r="C1675" s="108" t="str">
        <f>IF(D1675=0,"",IF(D1675&gt;3,①基本情報!$B$5,①基本情報!$B$5+1))</f>
        <v/>
      </c>
      <c r="D1675" s="65"/>
      <c r="E1675" s="65"/>
      <c r="F1675" s="35" t="str">
        <f t="shared" si="311"/>
        <v>//</v>
      </c>
      <c r="G1675" s="62"/>
      <c r="H1675" s="62"/>
      <c r="I1675" s="23" t="str">
        <f t="shared" si="317"/>
        <v/>
      </c>
      <c r="J1675" s="62"/>
      <c r="K1675" s="64"/>
      <c r="L1675" s="64"/>
      <c r="M1675" s="62"/>
      <c r="N1675" s="23" t="str">
        <f>IFERROR(VLOOKUP($A1675,②利用者名簿!$A:$D,3,0),"")</f>
        <v/>
      </c>
      <c r="O1675" s="39" t="str">
        <f>IFERROR(2*①基本情報!$B$12*③入力シート!I1675,"")</f>
        <v/>
      </c>
      <c r="P1675" s="39" t="str">
        <f>IFERROR(N1675*③入力シート!I1675,"")</f>
        <v/>
      </c>
      <c r="Q1675" s="23" t="str">
        <f>IFERROR(VLOOKUP($A1675,②利用者名簿!$A:$D,4,0),"")</f>
        <v/>
      </c>
      <c r="S1675" s="96">
        <f t="shared" si="318"/>
        <v>1</v>
      </c>
      <c r="T1675" s="96" t="str">
        <f t="shared" si="312"/>
        <v/>
      </c>
      <c r="U1675" s="96">
        <f t="shared" si="313"/>
        <v>0</v>
      </c>
      <c r="V1675" s="96" t="str">
        <f t="shared" si="314"/>
        <v/>
      </c>
      <c r="W1675" s="97" t="str">
        <f t="shared" si="315"/>
        <v/>
      </c>
      <c r="X1675" s="96">
        <f t="shared" si="316"/>
        <v>0</v>
      </c>
      <c r="Y1675" s="96" t="str">
        <f t="shared" si="321"/>
        <v/>
      </c>
      <c r="Z1675" s="96" t="str">
        <f t="shared" si="319"/>
        <v>年0月</v>
      </c>
      <c r="AA1675" s="96"/>
      <c r="AB1675" s="96">
        <f t="shared" si="320"/>
        <v>0</v>
      </c>
      <c r="AC1675" s="96"/>
      <c r="AD1675" s="96"/>
    </row>
    <row r="1676" spans="1:30" ht="18.75" customHeight="1">
      <c r="A1676" s="62"/>
      <c r="B1676" s="23" t="str">
        <f>IFERROR(VLOOKUP($A1676,②利用者名簿!$A:$D,2,0),"")</f>
        <v/>
      </c>
      <c r="C1676" s="108" t="str">
        <f>IF(D1676=0,"",IF(D1676&gt;3,①基本情報!$B$5,①基本情報!$B$5+1))</f>
        <v/>
      </c>
      <c r="D1676" s="65"/>
      <c r="E1676" s="65"/>
      <c r="F1676" s="35" t="str">
        <f t="shared" si="311"/>
        <v>//</v>
      </c>
      <c r="G1676" s="62"/>
      <c r="H1676" s="62"/>
      <c r="I1676" s="23" t="str">
        <f t="shared" si="317"/>
        <v/>
      </c>
      <c r="J1676" s="62"/>
      <c r="K1676" s="64"/>
      <c r="L1676" s="64"/>
      <c r="M1676" s="62"/>
      <c r="N1676" s="23" t="str">
        <f>IFERROR(VLOOKUP($A1676,②利用者名簿!$A:$D,3,0),"")</f>
        <v/>
      </c>
      <c r="O1676" s="39" t="str">
        <f>IFERROR(2*①基本情報!$B$12*③入力シート!I1676,"")</f>
        <v/>
      </c>
      <c r="P1676" s="39" t="str">
        <f>IFERROR(N1676*③入力シート!I1676,"")</f>
        <v/>
      </c>
      <c r="Q1676" s="23" t="str">
        <f>IFERROR(VLOOKUP($A1676,②利用者名簿!$A:$D,4,0),"")</f>
        <v/>
      </c>
      <c r="S1676" s="96">
        <f t="shared" si="318"/>
        <v>1</v>
      </c>
      <c r="T1676" s="96" t="str">
        <f t="shared" si="312"/>
        <v/>
      </c>
      <c r="U1676" s="96">
        <f t="shared" si="313"/>
        <v>0</v>
      </c>
      <c r="V1676" s="96" t="str">
        <f t="shared" si="314"/>
        <v/>
      </c>
      <c r="W1676" s="97" t="str">
        <f t="shared" si="315"/>
        <v/>
      </c>
      <c r="X1676" s="96">
        <f t="shared" si="316"/>
        <v>0</v>
      </c>
      <c r="Y1676" s="96" t="str">
        <f t="shared" si="321"/>
        <v/>
      </c>
      <c r="Z1676" s="96" t="str">
        <f t="shared" si="319"/>
        <v>年0月</v>
      </c>
      <c r="AA1676" s="96"/>
      <c r="AB1676" s="96">
        <f t="shared" si="320"/>
        <v>0</v>
      </c>
      <c r="AC1676" s="96"/>
      <c r="AD1676" s="96"/>
    </row>
    <row r="1677" spans="1:30" ht="18.75" customHeight="1">
      <c r="A1677" s="62"/>
      <c r="B1677" s="23" t="str">
        <f>IFERROR(VLOOKUP($A1677,②利用者名簿!$A:$D,2,0),"")</f>
        <v/>
      </c>
      <c r="C1677" s="108" t="str">
        <f>IF(D1677=0,"",IF(D1677&gt;3,①基本情報!$B$5,①基本情報!$B$5+1))</f>
        <v/>
      </c>
      <c r="D1677" s="65"/>
      <c r="E1677" s="65"/>
      <c r="F1677" s="35" t="str">
        <f t="shared" si="311"/>
        <v>//</v>
      </c>
      <c r="G1677" s="62"/>
      <c r="H1677" s="62"/>
      <c r="I1677" s="23" t="str">
        <f t="shared" si="317"/>
        <v/>
      </c>
      <c r="J1677" s="62"/>
      <c r="K1677" s="64"/>
      <c r="L1677" s="64"/>
      <c r="M1677" s="62"/>
      <c r="N1677" s="23" t="str">
        <f>IFERROR(VLOOKUP($A1677,②利用者名簿!$A:$D,3,0),"")</f>
        <v/>
      </c>
      <c r="O1677" s="39" t="str">
        <f>IFERROR(2*①基本情報!$B$12*③入力シート!I1677,"")</f>
        <v/>
      </c>
      <c r="P1677" s="39" t="str">
        <f>IFERROR(N1677*③入力シート!I1677,"")</f>
        <v/>
      </c>
      <c r="Q1677" s="23" t="str">
        <f>IFERROR(VLOOKUP($A1677,②利用者名簿!$A:$D,4,0),"")</f>
        <v/>
      </c>
      <c r="S1677" s="96">
        <f t="shared" si="318"/>
        <v>1</v>
      </c>
      <c r="T1677" s="96" t="str">
        <f t="shared" si="312"/>
        <v/>
      </c>
      <c r="U1677" s="96">
        <f t="shared" si="313"/>
        <v>0</v>
      </c>
      <c r="V1677" s="96" t="str">
        <f t="shared" si="314"/>
        <v/>
      </c>
      <c r="W1677" s="97" t="str">
        <f t="shared" si="315"/>
        <v/>
      </c>
      <c r="X1677" s="96">
        <f t="shared" si="316"/>
        <v>0</v>
      </c>
      <c r="Y1677" s="96" t="str">
        <f t="shared" si="321"/>
        <v/>
      </c>
      <c r="Z1677" s="96" t="str">
        <f t="shared" si="319"/>
        <v>年0月</v>
      </c>
      <c r="AA1677" s="96"/>
      <c r="AB1677" s="96">
        <f t="shared" si="320"/>
        <v>0</v>
      </c>
      <c r="AC1677" s="96"/>
      <c r="AD1677" s="96"/>
    </row>
    <row r="1678" spans="1:30" ht="18.75" customHeight="1">
      <c r="A1678" s="62"/>
      <c r="B1678" s="23" t="str">
        <f>IFERROR(VLOOKUP($A1678,②利用者名簿!$A:$D,2,0),"")</f>
        <v/>
      </c>
      <c r="C1678" s="108" t="str">
        <f>IF(D1678=0,"",IF(D1678&gt;3,①基本情報!$B$5,①基本情報!$B$5+1))</f>
        <v/>
      </c>
      <c r="D1678" s="65"/>
      <c r="E1678" s="65"/>
      <c r="F1678" s="35" t="str">
        <f t="shared" si="311"/>
        <v>//</v>
      </c>
      <c r="G1678" s="62"/>
      <c r="H1678" s="62"/>
      <c r="I1678" s="23" t="str">
        <f t="shared" si="317"/>
        <v/>
      </c>
      <c r="J1678" s="62"/>
      <c r="K1678" s="64"/>
      <c r="L1678" s="64"/>
      <c r="M1678" s="62"/>
      <c r="N1678" s="23" t="str">
        <f>IFERROR(VLOOKUP($A1678,②利用者名簿!$A:$D,3,0),"")</f>
        <v/>
      </c>
      <c r="O1678" s="39" t="str">
        <f>IFERROR(2*①基本情報!$B$12*③入力シート!I1678,"")</f>
        <v/>
      </c>
      <c r="P1678" s="39" t="str">
        <f>IFERROR(N1678*③入力シート!I1678,"")</f>
        <v/>
      </c>
      <c r="Q1678" s="23" t="str">
        <f>IFERROR(VLOOKUP($A1678,②利用者名簿!$A:$D,4,0),"")</f>
        <v/>
      </c>
      <c r="S1678" s="96">
        <f t="shared" si="318"/>
        <v>1</v>
      </c>
      <c r="T1678" s="96" t="str">
        <f t="shared" si="312"/>
        <v/>
      </c>
      <c r="U1678" s="96">
        <f t="shared" si="313"/>
        <v>0</v>
      </c>
      <c r="V1678" s="96" t="str">
        <f t="shared" si="314"/>
        <v/>
      </c>
      <c r="W1678" s="97" t="str">
        <f t="shared" si="315"/>
        <v/>
      </c>
      <c r="X1678" s="96">
        <f t="shared" si="316"/>
        <v>0</v>
      </c>
      <c r="Y1678" s="96" t="str">
        <f t="shared" si="321"/>
        <v/>
      </c>
      <c r="Z1678" s="96" t="str">
        <f t="shared" si="319"/>
        <v>年0月</v>
      </c>
      <c r="AA1678" s="96"/>
      <c r="AB1678" s="96">
        <f t="shared" si="320"/>
        <v>0</v>
      </c>
      <c r="AC1678" s="96"/>
      <c r="AD1678" s="96"/>
    </row>
    <row r="1679" spans="1:30" ht="18.75" customHeight="1">
      <c r="A1679" s="62"/>
      <c r="B1679" s="23" t="str">
        <f>IFERROR(VLOOKUP($A1679,②利用者名簿!$A:$D,2,0),"")</f>
        <v/>
      </c>
      <c r="C1679" s="108" t="str">
        <f>IF(D1679=0,"",IF(D1679&gt;3,①基本情報!$B$5,①基本情報!$B$5+1))</f>
        <v/>
      </c>
      <c r="D1679" s="65"/>
      <c r="E1679" s="65"/>
      <c r="F1679" s="35" t="str">
        <f t="shared" si="311"/>
        <v>//</v>
      </c>
      <c r="G1679" s="62"/>
      <c r="H1679" s="62"/>
      <c r="I1679" s="23" t="str">
        <f t="shared" si="317"/>
        <v/>
      </c>
      <c r="J1679" s="62"/>
      <c r="K1679" s="64"/>
      <c r="L1679" s="64"/>
      <c r="M1679" s="62"/>
      <c r="N1679" s="23" t="str">
        <f>IFERROR(VLOOKUP($A1679,②利用者名簿!$A:$D,3,0),"")</f>
        <v/>
      </c>
      <c r="O1679" s="39" t="str">
        <f>IFERROR(2*①基本情報!$B$12*③入力シート!I1679,"")</f>
        <v/>
      </c>
      <c r="P1679" s="39" t="str">
        <f>IFERROR(N1679*③入力シート!I1679,"")</f>
        <v/>
      </c>
      <c r="Q1679" s="23" t="str">
        <f>IFERROR(VLOOKUP($A1679,②利用者名簿!$A:$D,4,0),"")</f>
        <v/>
      </c>
      <c r="S1679" s="96">
        <f t="shared" si="318"/>
        <v>1</v>
      </c>
      <c r="T1679" s="96" t="str">
        <f t="shared" si="312"/>
        <v/>
      </c>
      <c r="U1679" s="96">
        <f t="shared" si="313"/>
        <v>0</v>
      </c>
      <c r="V1679" s="96" t="str">
        <f t="shared" si="314"/>
        <v/>
      </c>
      <c r="W1679" s="97" t="str">
        <f t="shared" si="315"/>
        <v/>
      </c>
      <c r="X1679" s="96">
        <f t="shared" si="316"/>
        <v>0</v>
      </c>
      <c r="Y1679" s="96" t="str">
        <f t="shared" si="321"/>
        <v/>
      </c>
      <c r="Z1679" s="96" t="str">
        <f t="shared" si="319"/>
        <v>年0月</v>
      </c>
      <c r="AA1679" s="96"/>
      <c r="AB1679" s="96">
        <f t="shared" si="320"/>
        <v>0</v>
      </c>
      <c r="AC1679" s="96"/>
      <c r="AD1679" s="96"/>
    </row>
    <row r="1680" spans="1:30" ht="18.75" customHeight="1">
      <c r="A1680" s="62"/>
      <c r="B1680" s="23" t="str">
        <f>IFERROR(VLOOKUP($A1680,②利用者名簿!$A:$D,2,0),"")</f>
        <v/>
      </c>
      <c r="C1680" s="108" t="str">
        <f>IF(D1680=0,"",IF(D1680&gt;3,①基本情報!$B$5,①基本情報!$B$5+1))</f>
        <v/>
      </c>
      <c r="D1680" s="65"/>
      <c r="E1680" s="65"/>
      <c r="F1680" s="35" t="str">
        <f t="shared" si="311"/>
        <v>//</v>
      </c>
      <c r="G1680" s="62"/>
      <c r="H1680" s="62"/>
      <c r="I1680" s="23" t="str">
        <f t="shared" si="317"/>
        <v/>
      </c>
      <c r="J1680" s="62"/>
      <c r="K1680" s="64"/>
      <c r="L1680" s="64"/>
      <c r="M1680" s="62"/>
      <c r="N1680" s="23" t="str">
        <f>IFERROR(VLOOKUP($A1680,②利用者名簿!$A:$D,3,0),"")</f>
        <v/>
      </c>
      <c r="O1680" s="39" t="str">
        <f>IFERROR(2*①基本情報!$B$12*③入力シート!I1680,"")</f>
        <v/>
      </c>
      <c r="P1680" s="39" t="str">
        <f>IFERROR(N1680*③入力シート!I1680,"")</f>
        <v/>
      </c>
      <c r="Q1680" s="23" t="str">
        <f>IFERROR(VLOOKUP($A1680,②利用者名簿!$A:$D,4,0),"")</f>
        <v/>
      </c>
      <c r="S1680" s="96">
        <f t="shared" si="318"/>
        <v>1</v>
      </c>
      <c r="T1680" s="96" t="str">
        <f t="shared" si="312"/>
        <v/>
      </c>
      <c r="U1680" s="96">
        <f t="shared" si="313"/>
        <v>0</v>
      </c>
      <c r="V1680" s="96" t="str">
        <f t="shared" si="314"/>
        <v/>
      </c>
      <c r="W1680" s="97" t="str">
        <f t="shared" si="315"/>
        <v/>
      </c>
      <c r="X1680" s="96">
        <f t="shared" si="316"/>
        <v>0</v>
      </c>
      <c r="Y1680" s="96" t="str">
        <f t="shared" si="321"/>
        <v/>
      </c>
      <c r="Z1680" s="96" t="str">
        <f t="shared" si="319"/>
        <v>年0月</v>
      </c>
      <c r="AA1680" s="96"/>
      <c r="AB1680" s="96">
        <f t="shared" si="320"/>
        <v>0</v>
      </c>
      <c r="AC1680" s="96"/>
      <c r="AD1680" s="96"/>
    </row>
    <row r="1681" spans="1:30" ht="18.75" customHeight="1">
      <c r="A1681" s="62"/>
      <c r="B1681" s="23" t="str">
        <f>IFERROR(VLOOKUP($A1681,②利用者名簿!$A:$D,2,0),"")</f>
        <v/>
      </c>
      <c r="C1681" s="108" t="str">
        <f>IF(D1681=0,"",IF(D1681&gt;3,①基本情報!$B$5,①基本情報!$B$5+1))</f>
        <v/>
      </c>
      <c r="D1681" s="65"/>
      <c r="E1681" s="65"/>
      <c r="F1681" s="35" t="str">
        <f t="shared" si="311"/>
        <v>//</v>
      </c>
      <c r="G1681" s="62"/>
      <c r="H1681" s="62"/>
      <c r="I1681" s="23" t="str">
        <f t="shared" si="317"/>
        <v/>
      </c>
      <c r="J1681" s="62"/>
      <c r="K1681" s="64"/>
      <c r="L1681" s="64"/>
      <c r="M1681" s="62"/>
      <c r="N1681" s="23" t="str">
        <f>IFERROR(VLOOKUP($A1681,②利用者名簿!$A:$D,3,0),"")</f>
        <v/>
      </c>
      <c r="O1681" s="39" t="str">
        <f>IFERROR(2*①基本情報!$B$12*③入力シート!I1681,"")</f>
        <v/>
      </c>
      <c r="P1681" s="39" t="str">
        <f>IFERROR(N1681*③入力シート!I1681,"")</f>
        <v/>
      </c>
      <c r="Q1681" s="23" t="str">
        <f>IFERROR(VLOOKUP($A1681,②利用者名簿!$A:$D,4,0),"")</f>
        <v/>
      </c>
      <c r="S1681" s="96">
        <f t="shared" si="318"/>
        <v>1</v>
      </c>
      <c r="T1681" s="96" t="str">
        <f t="shared" si="312"/>
        <v/>
      </c>
      <c r="U1681" s="96">
        <f t="shared" si="313"/>
        <v>0</v>
      </c>
      <c r="V1681" s="96" t="str">
        <f t="shared" si="314"/>
        <v/>
      </c>
      <c r="W1681" s="97" t="str">
        <f t="shared" si="315"/>
        <v/>
      </c>
      <c r="X1681" s="96">
        <f t="shared" si="316"/>
        <v>0</v>
      </c>
      <c r="Y1681" s="96" t="str">
        <f t="shared" si="321"/>
        <v/>
      </c>
      <c r="Z1681" s="96" t="str">
        <f t="shared" si="319"/>
        <v>年0月</v>
      </c>
      <c r="AA1681" s="96"/>
      <c r="AB1681" s="96">
        <f t="shared" si="320"/>
        <v>0</v>
      </c>
      <c r="AC1681" s="96"/>
      <c r="AD1681" s="96"/>
    </row>
    <row r="1682" spans="1:30" ht="18.75" customHeight="1">
      <c r="A1682" s="62"/>
      <c r="B1682" s="23" t="str">
        <f>IFERROR(VLOOKUP($A1682,②利用者名簿!$A:$D,2,0),"")</f>
        <v/>
      </c>
      <c r="C1682" s="108" t="str">
        <f>IF(D1682=0,"",IF(D1682&gt;3,①基本情報!$B$5,①基本情報!$B$5+1))</f>
        <v/>
      </c>
      <c r="D1682" s="65"/>
      <c r="E1682" s="65"/>
      <c r="F1682" s="35" t="str">
        <f t="shared" si="311"/>
        <v>//</v>
      </c>
      <c r="G1682" s="62"/>
      <c r="H1682" s="62"/>
      <c r="I1682" s="23" t="str">
        <f t="shared" si="317"/>
        <v/>
      </c>
      <c r="J1682" s="62"/>
      <c r="K1682" s="64"/>
      <c r="L1682" s="64"/>
      <c r="M1682" s="62"/>
      <c r="N1682" s="23" t="str">
        <f>IFERROR(VLOOKUP($A1682,②利用者名簿!$A:$D,3,0),"")</f>
        <v/>
      </c>
      <c r="O1682" s="39" t="str">
        <f>IFERROR(2*①基本情報!$B$12*③入力シート!I1682,"")</f>
        <v/>
      </c>
      <c r="P1682" s="39" t="str">
        <f>IFERROR(N1682*③入力シート!I1682,"")</f>
        <v/>
      </c>
      <c r="Q1682" s="23" t="str">
        <f>IFERROR(VLOOKUP($A1682,②利用者名簿!$A:$D,4,0),"")</f>
        <v/>
      </c>
      <c r="S1682" s="96">
        <f t="shared" si="318"/>
        <v>1</v>
      </c>
      <c r="T1682" s="96" t="str">
        <f t="shared" si="312"/>
        <v/>
      </c>
      <c r="U1682" s="96">
        <f t="shared" si="313"/>
        <v>0</v>
      </c>
      <c r="V1682" s="96" t="str">
        <f t="shared" si="314"/>
        <v/>
      </c>
      <c r="W1682" s="97" t="str">
        <f t="shared" si="315"/>
        <v/>
      </c>
      <c r="X1682" s="96">
        <f t="shared" si="316"/>
        <v>0</v>
      </c>
      <c r="Y1682" s="96" t="str">
        <f t="shared" si="321"/>
        <v/>
      </c>
      <c r="Z1682" s="96" t="str">
        <f t="shared" si="319"/>
        <v>年0月</v>
      </c>
      <c r="AA1682" s="96"/>
      <c r="AB1682" s="96">
        <f t="shared" si="320"/>
        <v>0</v>
      </c>
      <c r="AC1682" s="96"/>
      <c r="AD1682" s="96"/>
    </row>
    <row r="1683" spans="1:30" ht="18.75" customHeight="1">
      <c r="A1683" s="62"/>
      <c r="B1683" s="23" t="str">
        <f>IFERROR(VLOOKUP($A1683,②利用者名簿!$A:$D,2,0),"")</f>
        <v/>
      </c>
      <c r="C1683" s="108" t="str">
        <f>IF(D1683=0,"",IF(D1683&gt;3,①基本情報!$B$5,①基本情報!$B$5+1))</f>
        <v/>
      </c>
      <c r="D1683" s="65"/>
      <c r="E1683" s="65"/>
      <c r="F1683" s="35" t="str">
        <f t="shared" si="311"/>
        <v>//</v>
      </c>
      <c r="G1683" s="62"/>
      <c r="H1683" s="62"/>
      <c r="I1683" s="23" t="str">
        <f t="shared" si="317"/>
        <v/>
      </c>
      <c r="J1683" s="62"/>
      <c r="K1683" s="64"/>
      <c r="L1683" s="64"/>
      <c r="M1683" s="62"/>
      <c r="N1683" s="23" t="str">
        <f>IFERROR(VLOOKUP($A1683,②利用者名簿!$A:$D,3,0),"")</f>
        <v/>
      </c>
      <c r="O1683" s="39" t="str">
        <f>IFERROR(2*①基本情報!$B$12*③入力シート!I1683,"")</f>
        <v/>
      </c>
      <c r="P1683" s="39" t="str">
        <f>IFERROR(N1683*③入力シート!I1683,"")</f>
        <v/>
      </c>
      <c r="Q1683" s="23" t="str">
        <f>IFERROR(VLOOKUP($A1683,②利用者名簿!$A:$D,4,0),"")</f>
        <v/>
      </c>
      <c r="S1683" s="96">
        <f t="shared" si="318"/>
        <v>1</v>
      </c>
      <c r="T1683" s="96" t="str">
        <f t="shared" si="312"/>
        <v/>
      </c>
      <c r="U1683" s="96">
        <f t="shared" si="313"/>
        <v>0</v>
      </c>
      <c r="V1683" s="96" t="str">
        <f t="shared" si="314"/>
        <v/>
      </c>
      <c r="W1683" s="97" t="str">
        <f t="shared" si="315"/>
        <v/>
      </c>
      <c r="X1683" s="96">
        <f t="shared" si="316"/>
        <v>0</v>
      </c>
      <c r="Y1683" s="96" t="str">
        <f t="shared" si="321"/>
        <v/>
      </c>
      <c r="Z1683" s="96" t="str">
        <f t="shared" si="319"/>
        <v>年0月</v>
      </c>
      <c r="AA1683" s="96"/>
      <c r="AB1683" s="96">
        <f t="shared" si="320"/>
        <v>0</v>
      </c>
      <c r="AC1683" s="96"/>
      <c r="AD1683" s="96"/>
    </row>
    <row r="1684" spans="1:30" ht="18.75" customHeight="1">
      <c r="A1684" s="62"/>
      <c r="B1684" s="23" t="str">
        <f>IFERROR(VLOOKUP($A1684,②利用者名簿!$A:$D,2,0),"")</f>
        <v/>
      </c>
      <c r="C1684" s="108" t="str">
        <f>IF(D1684=0,"",IF(D1684&gt;3,①基本情報!$B$5,①基本情報!$B$5+1))</f>
        <v/>
      </c>
      <c r="D1684" s="65"/>
      <c r="E1684" s="65"/>
      <c r="F1684" s="35" t="str">
        <f t="shared" si="311"/>
        <v>//</v>
      </c>
      <c r="G1684" s="62"/>
      <c r="H1684" s="62"/>
      <c r="I1684" s="23" t="str">
        <f t="shared" si="317"/>
        <v/>
      </c>
      <c r="J1684" s="62"/>
      <c r="K1684" s="64"/>
      <c r="L1684" s="64"/>
      <c r="M1684" s="62"/>
      <c r="N1684" s="23" t="str">
        <f>IFERROR(VLOOKUP($A1684,②利用者名簿!$A:$D,3,0),"")</f>
        <v/>
      </c>
      <c r="O1684" s="39" t="str">
        <f>IFERROR(2*①基本情報!$B$12*③入力シート!I1684,"")</f>
        <v/>
      </c>
      <c r="P1684" s="39" t="str">
        <f>IFERROR(N1684*③入力シート!I1684,"")</f>
        <v/>
      </c>
      <c r="Q1684" s="23" t="str">
        <f>IFERROR(VLOOKUP($A1684,②利用者名簿!$A:$D,4,0),"")</f>
        <v/>
      </c>
      <c r="S1684" s="96">
        <f t="shared" si="318"/>
        <v>1</v>
      </c>
      <c r="T1684" s="96" t="str">
        <f t="shared" si="312"/>
        <v/>
      </c>
      <c r="U1684" s="96">
        <f t="shared" si="313"/>
        <v>0</v>
      </c>
      <c r="V1684" s="96" t="str">
        <f t="shared" si="314"/>
        <v/>
      </c>
      <c r="W1684" s="97" t="str">
        <f t="shared" si="315"/>
        <v/>
      </c>
      <c r="X1684" s="96">
        <f t="shared" si="316"/>
        <v>0</v>
      </c>
      <c r="Y1684" s="96" t="str">
        <f t="shared" si="321"/>
        <v/>
      </c>
      <c r="Z1684" s="96" t="str">
        <f t="shared" si="319"/>
        <v>年0月</v>
      </c>
      <c r="AA1684" s="96"/>
      <c r="AB1684" s="96">
        <f t="shared" si="320"/>
        <v>0</v>
      </c>
      <c r="AC1684" s="96"/>
      <c r="AD1684" s="96"/>
    </row>
    <row r="1685" spans="1:30" ht="18.75" customHeight="1">
      <c r="A1685" s="62"/>
      <c r="B1685" s="23" t="str">
        <f>IFERROR(VLOOKUP($A1685,②利用者名簿!$A:$D,2,0),"")</f>
        <v/>
      </c>
      <c r="C1685" s="108" t="str">
        <f>IF(D1685=0,"",IF(D1685&gt;3,①基本情報!$B$5,①基本情報!$B$5+1))</f>
        <v/>
      </c>
      <c r="D1685" s="65"/>
      <c r="E1685" s="65"/>
      <c r="F1685" s="35" t="str">
        <f t="shared" si="311"/>
        <v>//</v>
      </c>
      <c r="G1685" s="62"/>
      <c r="H1685" s="62"/>
      <c r="I1685" s="23" t="str">
        <f t="shared" si="317"/>
        <v/>
      </c>
      <c r="J1685" s="62"/>
      <c r="K1685" s="64"/>
      <c r="L1685" s="64"/>
      <c r="M1685" s="62"/>
      <c r="N1685" s="23" t="str">
        <f>IFERROR(VLOOKUP($A1685,②利用者名簿!$A:$D,3,0),"")</f>
        <v/>
      </c>
      <c r="O1685" s="39" t="str">
        <f>IFERROR(2*①基本情報!$B$12*③入力シート!I1685,"")</f>
        <v/>
      </c>
      <c r="P1685" s="39" t="str">
        <f>IFERROR(N1685*③入力シート!I1685,"")</f>
        <v/>
      </c>
      <c r="Q1685" s="23" t="str">
        <f>IFERROR(VLOOKUP($A1685,②利用者名簿!$A:$D,4,0),"")</f>
        <v/>
      </c>
      <c r="S1685" s="96">
        <f t="shared" si="318"/>
        <v>1</v>
      </c>
      <c r="T1685" s="96" t="str">
        <f t="shared" si="312"/>
        <v/>
      </c>
      <c r="U1685" s="96">
        <f t="shared" si="313"/>
        <v>0</v>
      </c>
      <c r="V1685" s="96" t="str">
        <f t="shared" si="314"/>
        <v/>
      </c>
      <c r="W1685" s="97" t="str">
        <f t="shared" si="315"/>
        <v/>
      </c>
      <c r="X1685" s="96">
        <f t="shared" si="316"/>
        <v>0</v>
      </c>
      <c r="Y1685" s="96" t="str">
        <f t="shared" si="321"/>
        <v/>
      </c>
      <c r="Z1685" s="96" t="str">
        <f t="shared" si="319"/>
        <v>年0月</v>
      </c>
      <c r="AA1685" s="96"/>
      <c r="AB1685" s="96">
        <f t="shared" si="320"/>
        <v>0</v>
      </c>
      <c r="AC1685" s="96"/>
      <c r="AD1685" s="96"/>
    </row>
    <row r="1686" spans="1:30" ht="18.75" customHeight="1">
      <c r="A1686" s="62"/>
      <c r="B1686" s="23" t="str">
        <f>IFERROR(VLOOKUP($A1686,②利用者名簿!$A:$D,2,0),"")</f>
        <v/>
      </c>
      <c r="C1686" s="108" t="str">
        <f>IF(D1686=0,"",IF(D1686&gt;3,①基本情報!$B$5,①基本情報!$B$5+1))</f>
        <v/>
      </c>
      <c r="D1686" s="65"/>
      <c r="E1686" s="65"/>
      <c r="F1686" s="35" t="str">
        <f t="shared" si="311"/>
        <v>//</v>
      </c>
      <c r="G1686" s="62"/>
      <c r="H1686" s="62"/>
      <c r="I1686" s="23" t="str">
        <f t="shared" si="317"/>
        <v/>
      </c>
      <c r="J1686" s="62"/>
      <c r="K1686" s="64"/>
      <c r="L1686" s="64"/>
      <c r="M1686" s="62"/>
      <c r="N1686" s="23" t="str">
        <f>IFERROR(VLOOKUP($A1686,②利用者名簿!$A:$D,3,0),"")</f>
        <v/>
      </c>
      <c r="O1686" s="39" t="str">
        <f>IFERROR(2*①基本情報!$B$12*③入力シート!I1686,"")</f>
        <v/>
      </c>
      <c r="P1686" s="39" t="str">
        <f>IFERROR(N1686*③入力シート!I1686,"")</f>
        <v/>
      </c>
      <c r="Q1686" s="23" t="str">
        <f>IFERROR(VLOOKUP($A1686,②利用者名簿!$A:$D,4,0),"")</f>
        <v/>
      </c>
      <c r="S1686" s="96">
        <f t="shared" si="318"/>
        <v>1</v>
      </c>
      <c r="T1686" s="96" t="str">
        <f t="shared" si="312"/>
        <v/>
      </c>
      <c r="U1686" s="96">
        <f t="shared" si="313"/>
        <v>0</v>
      </c>
      <c r="V1686" s="96" t="str">
        <f t="shared" si="314"/>
        <v/>
      </c>
      <c r="W1686" s="97" t="str">
        <f t="shared" si="315"/>
        <v/>
      </c>
      <c r="X1686" s="96">
        <f t="shared" si="316"/>
        <v>0</v>
      </c>
      <c r="Y1686" s="96" t="str">
        <f t="shared" si="321"/>
        <v/>
      </c>
      <c r="Z1686" s="96" t="str">
        <f t="shared" si="319"/>
        <v>年0月</v>
      </c>
      <c r="AA1686" s="96"/>
      <c r="AB1686" s="96">
        <f t="shared" si="320"/>
        <v>0</v>
      </c>
      <c r="AC1686" s="96"/>
      <c r="AD1686" s="96"/>
    </row>
    <row r="1687" spans="1:30" ht="18.75" customHeight="1">
      <c r="A1687" s="62"/>
      <c r="B1687" s="23" t="str">
        <f>IFERROR(VLOOKUP($A1687,②利用者名簿!$A:$D,2,0),"")</f>
        <v/>
      </c>
      <c r="C1687" s="108" t="str">
        <f>IF(D1687=0,"",IF(D1687&gt;3,①基本情報!$B$5,①基本情報!$B$5+1))</f>
        <v/>
      </c>
      <c r="D1687" s="65"/>
      <c r="E1687" s="65"/>
      <c r="F1687" s="35" t="str">
        <f t="shared" si="311"/>
        <v>//</v>
      </c>
      <c r="G1687" s="62"/>
      <c r="H1687" s="62"/>
      <c r="I1687" s="23" t="str">
        <f t="shared" si="317"/>
        <v/>
      </c>
      <c r="J1687" s="62"/>
      <c r="K1687" s="64"/>
      <c r="L1687" s="64"/>
      <c r="M1687" s="62"/>
      <c r="N1687" s="23" t="str">
        <f>IFERROR(VLOOKUP($A1687,②利用者名簿!$A:$D,3,0),"")</f>
        <v/>
      </c>
      <c r="O1687" s="39" t="str">
        <f>IFERROR(2*①基本情報!$B$12*③入力シート!I1687,"")</f>
        <v/>
      </c>
      <c r="P1687" s="39" t="str">
        <f>IFERROR(N1687*③入力シート!I1687,"")</f>
        <v/>
      </c>
      <c r="Q1687" s="23" t="str">
        <f>IFERROR(VLOOKUP($A1687,②利用者名簿!$A:$D,4,0),"")</f>
        <v/>
      </c>
      <c r="S1687" s="96">
        <f t="shared" si="318"/>
        <v>1</v>
      </c>
      <c r="T1687" s="96" t="str">
        <f t="shared" si="312"/>
        <v/>
      </c>
      <c r="U1687" s="96">
        <f t="shared" si="313"/>
        <v>0</v>
      </c>
      <c r="V1687" s="96" t="str">
        <f t="shared" si="314"/>
        <v/>
      </c>
      <c r="W1687" s="97" t="str">
        <f t="shared" si="315"/>
        <v/>
      </c>
      <c r="X1687" s="96">
        <f t="shared" si="316"/>
        <v>0</v>
      </c>
      <c r="Y1687" s="96" t="str">
        <f t="shared" si="321"/>
        <v/>
      </c>
      <c r="Z1687" s="96" t="str">
        <f t="shared" si="319"/>
        <v>年0月</v>
      </c>
      <c r="AA1687" s="96"/>
      <c r="AB1687" s="96">
        <f t="shared" si="320"/>
        <v>0</v>
      </c>
      <c r="AC1687" s="96"/>
      <c r="AD1687" s="96"/>
    </row>
    <row r="1688" spans="1:30" ht="18.75" customHeight="1">
      <c r="A1688" s="62"/>
      <c r="B1688" s="23" t="str">
        <f>IFERROR(VLOOKUP($A1688,②利用者名簿!$A:$D,2,0),"")</f>
        <v/>
      </c>
      <c r="C1688" s="108" t="str">
        <f>IF(D1688=0,"",IF(D1688&gt;3,①基本情報!$B$5,①基本情報!$B$5+1))</f>
        <v/>
      </c>
      <c r="D1688" s="65"/>
      <c r="E1688" s="65"/>
      <c r="F1688" s="35" t="str">
        <f t="shared" si="311"/>
        <v>//</v>
      </c>
      <c r="G1688" s="62"/>
      <c r="H1688" s="62"/>
      <c r="I1688" s="23" t="str">
        <f t="shared" si="317"/>
        <v/>
      </c>
      <c r="J1688" s="62"/>
      <c r="K1688" s="64"/>
      <c r="L1688" s="64"/>
      <c r="M1688" s="62"/>
      <c r="N1688" s="23" t="str">
        <f>IFERROR(VLOOKUP($A1688,②利用者名簿!$A:$D,3,0),"")</f>
        <v/>
      </c>
      <c r="O1688" s="39" t="str">
        <f>IFERROR(2*①基本情報!$B$12*③入力シート!I1688,"")</f>
        <v/>
      </c>
      <c r="P1688" s="39" t="str">
        <f>IFERROR(N1688*③入力シート!I1688,"")</f>
        <v/>
      </c>
      <c r="Q1688" s="23" t="str">
        <f>IFERROR(VLOOKUP($A1688,②利用者名簿!$A:$D,4,0),"")</f>
        <v/>
      </c>
      <c r="S1688" s="96">
        <f t="shared" si="318"/>
        <v>1</v>
      </c>
      <c r="T1688" s="96" t="str">
        <f t="shared" si="312"/>
        <v/>
      </c>
      <c r="U1688" s="96">
        <f t="shared" si="313"/>
        <v>0</v>
      </c>
      <c r="V1688" s="96" t="str">
        <f t="shared" si="314"/>
        <v/>
      </c>
      <c r="W1688" s="97" t="str">
        <f t="shared" si="315"/>
        <v/>
      </c>
      <c r="X1688" s="96">
        <f t="shared" si="316"/>
        <v>0</v>
      </c>
      <c r="Y1688" s="96" t="str">
        <f t="shared" si="321"/>
        <v/>
      </c>
      <c r="Z1688" s="96" t="str">
        <f t="shared" si="319"/>
        <v>年0月</v>
      </c>
      <c r="AA1688" s="96"/>
      <c r="AB1688" s="96">
        <f t="shared" si="320"/>
        <v>0</v>
      </c>
      <c r="AC1688" s="96"/>
      <c r="AD1688" s="96"/>
    </row>
    <row r="1689" spans="1:30" ht="18.75" customHeight="1">
      <c r="A1689" s="62"/>
      <c r="B1689" s="23" t="str">
        <f>IFERROR(VLOOKUP($A1689,②利用者名簿!$A:$D,2,0),"")</f>
        <v/>
      </c>
      <c r="C1689" s="108" t="str">
        <f>IF(D1689=0,"",IF(D1689&gt;3,①基本情報!$B$5,①基本情報!$B$5+1))</f>
        <v/>
      </c>
      <c r="D1689" s="65"/>
      <c r="E1689" s="65"/>
      <c r="F1689" s="35" t="str">
        <f t="shared" si="311"/>
        <v>//</v>
      </c>
      <c r="G1689" s="62"/>
      <c r="H1689" s="62"/>
      <c r="I1689" s="23" t="str">
        <f t="shared" si="317"/>
        <v/>
      </c>
      <c r="J1689" s="62"/>
      <c r="K1689" s="64"/>
      <c r="L1689" s="64"/>
      <c r="M1689" s="62"/>
      <c r="N1689" s="23" t="str">
        <f>IFERROR(VLOOKUP($A1689,②利用者名簿!$A:$D,3,0),"")</f>
        <v/>
      </c>
      <c r="O1689" s="39" t="str">
        <f>IFERROR(2*①基本情報!$B$12*③入力シート!I1689,"")</f>
        <v/>
      </c>
      <c r="P1689" s="39" t="str">
        <f>IFERROR(N1689*③入力シート!I1689,"")</f>
        <v/>
      </c>
      <c r="Q1689" s="23" t="str">
        <f>IFERROR(VLOOKUP($A1689,②利用者名簿!$A:$D,4,0),"")</f>
        <v/>
      </c>
      <c r="S1689" s="96">
        <f t="shared" si="318"/>
        <v>1</v>
      </c>
      <c r="T1689" s="96" t="str">
        <f t="shared" si="312"/>
        <v/>
      </c>
      <c r="U1689" s="96">
        <f t="shared" si="313"/>
        <v>0</v>
      </c>
      <c r="V1689" s="96" t="str">
        <f t="shared" si="314"/>
        <v/>
      </c>
      <c r="W1689" s="97" t="str">
        <f t="shared" si="315"/>
        <v/>
      </c>
      <c r="X1689" s="96">
        <f t="shared" si="316"/>
        <v>0</v>
      </c>
      <c r="Y1689" s="96" t="str">
        <f t="shared" si="321"/>
        <v/>
      </c>
      <c r="Z1689" s="96" t="str">
        <f t="shared" si="319"/>
        <v>年0月</v>
      </c>
      <c r="AA1689" s="96"/>
      <c r="AB1689" s="96">
        <f t="shared" si="320"/>
        <v>0</v>
      </c>
      <c r="AC1689" s="96"/>
      <c r="AD1689" s="96"/>
    </row>
    <row r="1690" spans="1:30" ht="18.75" customHeight="1">
      <c r="A1690" s="62"/>
      <c r="B1690" s="23" t="str">
        <f>IFERROR(VLOOKUP($A1690,②利用者名簿!$A:$D,2,0),"")</f>
        <v/>
      </c>
      <c r="C1690" s="108" t="str">
        <f>IF(D1690=0,"",IF(D1690&gt;3,①基本情報!$B$5,①基本情報!$B$5+1))</f>
        <v/>
      </c>
      <c r="D1690" s="65"/>
      <c r="E1690" s="65"/>
      <c r="F1690" s="35" t="str">
        <f t="shared" si="311"/>
        <v>//</v>
      </c>
      <c r="G1690" s="62"/>
      <c r="H1690" s="62"/>
      <c r="I1690" s="23" t="str">
        <f t="shared" si="317"/>
        <v/>
      </c>
      <c r="J1690" s="62"/>
      <c r="K1690" s="64"/>
      <c r="L1690" s="64"/>
      <c r="M1690" s="62"/>
      <c r="N1690" s="23" t="str">
        <f>IFERROR(VLOOKUP($A1690,②利用者名簿!$A:$D,3,0),"")</f>
        <v/>
      </c>
      <c r="O1690" s="39" t="str">
        <f>IFERROR(2*①基本情報!$B$12*③入力シート!I1690,"")</f>
        <v/>
      </c>
      <c r="P1690" s="39" t="str">
        <f>IFERROR(N1690*③入力シート!I1690,"")</f>
        <v/>
      </c>
      <c r="Q1690" s="23" t="str">
        <f>IFERROR(VLOOKUP($A1690,②利用者名簿!$A:$D,4,0),"")</f>
        <v/>
      </c>
      <c r="S1690" s="96">
        <f t="shared" si="318"/>
        <v>1</v>
      </c>
      <c r="T1690" s="96" t="str">
        <f t="shared" si="312"/>
        <v/>
      </c>
      <c r="U1690" s="96">
        <f t="shared" si="313"/>
        <v>0</v>
      </c>
      <c r="V1690" s="96" t="str">
        <f t="shared" si="314"/>
        <v/>
      </c>
      <c r="W1690" s="97" t="str">
        <f t="shared" si="315"/>
        <v/>
      </c>
      <c r="X1690" s="96">
        <f t="shared" si="316"/>
        <v>0</v>
      </c>
      <c r="Y1690" s="96" t="str">
        <f t="shared" si="321"/>
        <v/>
      </c>
      <c r="Z1690" s="96" t="str">
        <f t="shared" si="319"/>
        <v>年0月</v>
      </c>
      <c r="AA1690" s="96"/>
      <c r="AB1690" s="96">
        <f t="shared" si="320"/>
        <v>0</v>
      </c>
      <c r="AC1690" s="96"/>
      <c r="AD1690" s="96"/>
    </row>
    <row r="1691" spans="1:30" ht="18.75" customHeight="1">
      <c r="A1691" s="62"/>
      <c r="B1691" s="23" t="str">
        <f>IFERROR(VLOOKUP($A1691,②利用者名簿!$A:$D,2,0),"")</f>
        <v/>
      </c>
      <c r="C1691" s="108" t="str">
        <f>IF(D1691=0,"",IF(D1691&gt;3,①基本情報!$B$5,①基本情報!$B$5+1))</f>
        <v/>
      </c>
      <c r="D1691" s="65"/>
      <c r="E1691" s="65"/>
      <c r="F1691" s="35" t="str">
        <f t="shared" si="311"/>
        <v>//</v>
      </c>
      <c r="G1691" s="62"/>
      <c r="H1691" s="62"/>
      <c r="I1691" s="23" t="str">
        <f t="shared" si="317"/>
        <v/>
      </c>
      <c r="J1691" s="62"/>
      <c r="K1691" s="64"/>
      <c r="L1691" s="64"/>
      <c r="M1691" s="62"/>
      <c r="N1691" s="23" t="str">
        <f>IFERROR(VLOOKUP($A1691,②利用者名簿!$A:$D,3,0),"")</f>
        <v/>
      </c>
      <c r="O1691" s="39" t="str">
        <f>IFERROR(2*①基本情報!$B$12*③入力シート!I1691,"")</f>
        <v/>
      </c>
      <c r="P1691" s="39" t="str">
        <f>IFERROR(N1691*③入力シート!I1691,"")</f>
        <v/>
      </c>
      <c r="Q1691" s="23" t="str">
        <f>IFERROR(VLOOKUP($A1691,②利用者名簿!$A:$D,4,0),"")</f>
        <v/>
      </c>
      <c r="S1691" s="96">
        <f t="shared" si="318"/>
        <v>1</v>
      </c>
      <c r="T1691" s="96" t="str">
        <f t="shared" si="312"/>
        <v/>
      </c>
      <c r="U1691" s="96">
        <f t="shared" si="313"/>
        <v>0</v>
      </c>
      <c r="V1691" s="96" t="str">
        <f t="shared" si="314"/>
        <v/>
      </c>
      <c r="W1691" s="97" t="str">
        <f t="shared" si="315"/>
        <v/>
      </c>
      <c r="X1691" s="96">
        <f t="shared" si="316"/>
        <v>0</v>
      </c>
      <c r="Y1691" s="96" t="str">
        <f t="shared" si="321"/>
        <v/>
      </c>
      <c r="Z1691" s="96" t="str">
        <f t="shared" si="319"/>
        <v>年0月</v>
      </c>
      <c r="AA1691" s="96"/>
      <c r="AB1691" s="96">
        <f t="shared" si="320"/>
        <v>0</v>
      </c>
      <c r="AC1691" s="96"/>
      <c r="AD1691" s="96"/>
    </row>
    <row r="1692" spans="1:30" ht="18.75" customHeight="1">
      <c r="A1692" s="62"/>
      <c r="B1692" s="23" t="str">
        <f>IFERROR(VLOOKUP($A1692,②利用者名簿!$A:$D,2,0),"")</f>
        <v/>
      </c>
      <c r="C1692" s="108" t="str">
        <f>IF(D1692=0,"",IF(D1692&gt;3,①基本情報!$B$5,①基本情報!$B$5+1))</f>
        <v/>
      </c>
      <c r="D1692" s="65"/>
      <c r="E1692" s="65"/>
      <c r="F1692" s="35" t="str">
        <f t="shared" si="311"/>
        <v>//</v>
      </c>
      <c r="G1692" s="62"/>
      <c r="H1692" s="62"/>
      <c r="I1692" s="23" t="str">
        <f t="shared" si="317"/>
        <v/>
      </c>
      <c r="J1692" s="62"/>
      <c r="K1692" s="64"/>
      <c r="L1692" s="64"/>
      <c r="M1692" s="62"/>
      <c r="N1692" s="23" t="str">
        <f>IFERROR(VLOOKUP($A1692,②利用者名簿!$A:$D,3,0),"")</f>
        <v/>
      </c>
      <c r="O1692" s="39" t="str">
        <f>IFERROR(2*①基本情報!$B$12*③入力シート!I1692,"")</f>
        <v/>
      </c>
      <c r="P1692" s="39" t="str">
        <f>IFERROR(N1692*③入力シート!I1692,"")</f>
        <v/>
      </c>
      <c r="Q1692" s="23" t="str">
        <f>IFERROR(VLOOKUP($A1692,②利用者名簿!$A:$D,4,0),"")</f>
        <v/>
      </c>
      <c r="S1692" s="96">
        <f t="shared" si="318"/>
        <v>1</v>
      </c>
      <c r="T1692" s="96" t="str">
        <f t="shared" si="312"/>
        <v/>
      </c>
      <c r="U1692" s="96">
        <f t="shared" si="313"/>
        <v>0</v>
      </c>
      <c r="V1692" s="96" t="str">
        <f t="shared" si="314"/>
        <v/>
      </c>
      <c r="W1692" s="97" t="str">
        <f t="shared" si="315"/>
        <v/>
      </c>
      <c r="X1692" s="96">
        <f t="shared" si="316"/>
        <v>0</v>
      </c>
      <c r="Y1692" s="96" t="str">
        <f t="shared" si="321"/>
        <v/>
      </c>
      <c r="Z1692" s="96" t="str">
        <f t="shared" si="319"/>
        <v>年0月</v>
      </c>
      <c r="AA1692" s="96"/>
      <c r="AB1692" s="96">
        <f t="shared" si="320"/>
        <v>0</v>
      </c>
      <c r="AC1692" s="96"/>
      <c r="AD1692" s="96"/>
    </row>
    <row r="1693" spans="1:30" ht="18.75" customHeight="1">
      <c r="A1693" s="62"/>
      <c r="B1693" s="23" t="str">
        <f>IFERROR(VLOOKUP($A1693,②利用者名簿!$A:$D,2,0),"")</f>
        <v/>
      </c>
      <c r="C1693" s="108" t="str">
        <f>IF(D1693=0,"",IF(D1693&gt;3,①基本情報!$B$5,①基本情報!$B$5+1))</f>
        <v/>
      </c>
      <c r="D1693" s="65"/>
      <c r="E1693" s="65"/>
      <c r="F1693" s="35" t="str">
        <f t="shared" si="311"/>
        <v>//</v>
      </c>
      <c r="G1693" s="62"/>
      <c r="H1693" s="62"/>
      <c r="I1693" s="23" t="str">
        <f t="shared" si="317"/>
        <v/>
      </c>
      <c r="J1693" s="62"/>
      <c r="K1693" s="64"/>
      <c r="L1693" s="64"/>
      <c r="M1693" s="62"/>
      <c r="N1693" s="23" t="str">
        <f>IFERROR(VLOOKUP($A1693,②利用者名簿!$A:$D,3,0),"")</f>
        <v/>
      </c>
      <c r="O1693" s="39" t="str">
        <f>IFERROR(2*①基本情報!$B$12*③入力シート!I1693,"")</f>
        <v/>
      </c>
      <c r="P1693" s="39" t="str">
        <f>IFERROR(N1693*③入力シート!I1693,"")</f>
        <v/>
      </c>
      <c r="Q1693" s="23" t="str">
        <f>IFERROR(VLOOKUP($A1693,②利用者名簿!$A:$D,4,0),"")</f>
        <v/>
      </c>
      <c r="S1693" s="96">
        <f t="shared" si="318"/>
        <v>1</v>
      </c>
      <c r="T1693" s="96" t="str">
        <f t="shared" si="312"/>
        <v/>
      </c>
      <c r="U1693" s="96">
        <f t="shared" si="313"/>
        <v>0</v>
      </c>
      <c r="V1693" s="96" t="str">
        <f t="shared" si="314"/>
        <v/>
      </c>
      <c r="W1693" s="97" t="str">
        <f t="shared" si="315"/>
        <v/>
      </c>
      <c r="X1693" s="96">
        <f t="shared" si="316"/>
        <v>0</v>
      </c>
      <c r="Y1693" s="96" t="str">
        <f t="shared" si="321"/>
        <v/>
      </c>
      <c r="Z1693" s="96" t="str">
        <f t="shared" si="319"/>
        <v>年0月</v>
      </c>
      <c r="AA1693" s="96"/>
      <c r="AB1693" s="96">
        <f t="shared" si="320"/>
        <v>0</v>
      </c>
      <c r="AC1693" s="96"/>
      <c r="AD1693" s="96"/>
    </row>
    <row r="1694" spans="1:30" ht="18.75" customHeight="1">
      <c r="A1694" s="62"/>
      <c r="B1694" s="23" t="str">
        <f>IFERROR(VLOOKUP($A1694,②利用者名簿!$A:$D,2,0),"")</f>
        <v/>
      </c>
      <c r="C1694" s="108" t="str">
        <f>IF(D1694=0,"",IF(D1694&gt;3,①基本情報!$B$5,①基本情報!$B$5+1))</f>
        <v/>
      </c>
      <c r="D1694" s="65"/>
      <c r="E1694" s="65"/>
      <c r="F1694" s="35" t="str">
        <f t="shared" si="311"/>
        <v>//</v>
      </c>
      <c r="G1694" s="62"/>
      <c r="H1694" s="62"/>
      <c r="I1694" s="23" t="str">
        <f t="shared" si="317"/>
        <v/>
      </c>
      <c r="J1694" s="62"/>
      <c r="K1694" s="64"/>
      <c r="L1694" s="64"/>
      <c r="M1694" s="62"/>
      <c r="N1694" s="23" t="str">
        <f>IFERROR(VLOOKUP($A1694,②利用者名簿!$A:$D,3,0),"")</f>
        <v/>
      </c>
      <c r="O1694" s="39" t="str">
        <f>IFERROR(2*①基本情報!$B$12*③入力シート!I1694,"")</f>
        <v/>
      </c>
      <c r="P1694" s="39" t="str">
        <f>IFERROR(N1694*③入力シート!I1694,"")</f>
        <v/>
      </c>
      <c r="Q1694" s="23" t="str">
        <f>IFERROR(VLOOKUP($A1694,②利用者名簿!$A:$D,4,0),"")</f>
        <v/>
      </c>
      <c r="S1694" s="96">
        <f t="shared" si="318"/>
        <v>1</v>
      </c>
      <c r="T1694" s="96" t="str">
        <f t="shared" si="312"/>
        <v/>
      </c>
      <c r="U1694" s="96">
        <f t="shared" si="313"/>
        <v>0</v>
      </c>
      <c r="V1694" s="96" t="str">
        <f t="shared" si="314"/>
        <v/>
      </c>
      <c r="W1694" s="97" t="str">
        <f t="shared" si="315"/>
        <v/>
      </c>
      <c r="X1694" s="96">
        <f t="shared" si="316"/>
        <v>0</v>
      </c>
      <c r="Y1694" s="96" t="str">
        <f t="shared" si="321"/>
        <v/>
      </c>
      <c r="Z1694" s="96" t="str">
        <f t="shared" si="319"/>
        <v>年0月</v>
      </c>
      <c r="AA1694" s="96"/>
      <c r="AB1694" s="96">
        <f t="shared" si="320"/>
        <v>0</v>
      </c>
      <c r="AC1694" s="96"/>
      <c r="AD1694" s="96"/>
    </row>
    <row r="1695" spans="1:30" ht="18.75" customHeight="1">
      <c r="A1695" s="62"/>
      <c r="B1695" s="23" t="str">
        <f>IFERROR(VLOOKUP($A1695,②利用者名簿!$A:$D,2,0),"")</f>
        <v/>
      </c>
      <c r="C1695" s="108" t="str">
        <f>IF(D1695=0,"",IF(D1695&gt;3,①基本情報!$B$5,①基本情報!$B$5+1))</f>
        <v/>
      </c>
      <c r="D1695" s="65"/>
      <c r="E1695" s="65"/>
      <c r="F1695" s="35" t="str">
        <f t="shared" si="311"/>
        <v>//</v>
      </c>
      <c r="G1695" s="62"/>
      <c r="H1695" s="62"/>
      <c r="I1695" s="23" t="str">
        <f t="shared" si="317"/>
        <v/>
      </c>
      <c r="J1695" s="62"/>
      <c r="K1695" s="64"/>
      <c r="L1695" s="64"/>
      <c r="M1695" s="62"/>
      <c r="N1695" s="23" t="str">
        <f>IFERROR(VLOOKUP($A1695,②利用者名簿!$A:$D,3,0),"")</f>
        <v/>
      </c>
      <c r="O1695" s="39" t="str">
        <f>IFERROR(2*①基本情報!$B$12*③入力シート!I1695,"")</f>
        <v/>
      </c>
      <c r="P1695" s="39" t="str">
        <f>IFERROR(N1695*③入力シート!I1695,"")</f>
        <v/>
      </c>
      <c r="Q1695" s="23" t="str">
        <f>IFERROR(VLOOKUP($A1695,②利用者名簿!$A:$D,4,0),"")</f>
        <v/>
      </c>
      <c r="S1695" s="96">
        <f t="shared" si="318"/>
        <v>1</v>
      </c>
      <c r="T1695" s="96" t="str">
        <f t="shared" si="312"/>
        <v/>
      </c>
      <c r="U1695" s="96">
        <f t="shared" si="313"/>
        <v>0</v>
      </c>
      <c r="V1695" s="96" t="str">
        <f t="shared" si="314"/>
        <v/>
      </c>
      <c r="W1695" s="97" t="str">
        <f t="shared" si="315"/>
        <v/>
      </c>
      <c r="X1695" s="96">
        <f t="shared" si="316"/>
        <v>0</v>
      </c>
      <c r="Y1695" s="96" t="str">
        <f t="shared" si="321"/>
        <v/>
      </c>
      <c r="Z1695" s="96" t="str">
        <f t="shared" si="319"/>
        <v>年0月</v>
      </c>
      <c r="AA1695" s="96"/>
      <c r="AB1695" s="96">
        <f t="shared" si="320"/>
        <v>0</v>
      </c>
      <c r="AC1695" s="96"/>
      <c r="AD1695" s="96"/>
    </row>
    <row r="1696" spans="1:30" ht="18.75" customHeight="1">
      <c r="A1696" s="62"/>
      <c r="B1696" s="23" t="str">
        <f>IFERROR(VLOOKUP($A1696,②利用者名簿!$A:$D,2,0),"")</f>
        <v/>
      </c>
      <c r="C1696" s="108" t="str">
        <f>IF(D1696=0,"",IF(D1696&gt;3,①基本情報!$B$5,①基本情報!$B$5+1))</f>
        <v/>
      </c>
      <c r="D1696" s="65"/>
      <c r="E1696" s="65"/>
      <c r="F1696" s="35" t="str">
        <f t="shared" si="311"/>
        <v>//</v>
      </c>
      <c r="G1696" s="62"/>
      <c r="H1696" s="62"/>
      <c r="I1696" s="23" t="str">
        <f t="shared" si="317"/>
        <v/>
      </c>
      <c r="J1696" s="62"/>
      <c r="K1696" s="64"/>
      <c r="L1696" s="64"/>
      <c r="M1696" s="62"/>
      <c r="N1696" s="23" t="str">
        <f>IFERROR(VLOOKUP($A1696,②利用者名簿!$A:$D,3,0),"")</f>
        <v/>
      </c>
      <c r="O1696" s="39" t="str">
        <f>IFERROR(2*①基本情報!$B$12*③入力シート!I1696,"")</f>
        <v/>
      </c>
      <c r="P1696" s="39" t="str">
        <f>IFERROR(N1696*③入力シート!I1696,"")</f>
        <v/>
      </c>
      <c r="Q1696" s="23" t="str">
        <f>IFERROR(VLOOKUP($A1696,②利用者名簿!$A:$D,4,0),"")</f>
        <v/>
      </c>
      <c r="S1696" s="96">
        <f t="shared" si="318"/>
        <v>1</v>
      </c>
      <c r="T1696" s="96" t="str">
        <f t="shared" si="312"/>
        <v/>
      </c>
      <c r="U1696" s="96">
        <f t="shared" si="313"/>
        <v>0</v>
      </c>
      <c r="V1696" s="96" t="str">
        <f t="shared" si="314"/>
        <v/>
      </c>
      <c r="W1696" s="97" t="str">
        <f t="shared" si="315"/>
        <v/>
      </c>
      <c r="X1696" s="96">
        <f t="shared" si="316"/>
        <v>0</v>
      </c>
      <c r="Y1696" s="96" t="str">
        <f t="shared" si="321"/>
        <v/>
      </c>
      <c r="Z1696" s="96" t="str">
        <f t="shared" si="319"/>
        <v>年0月</v>
      </c>
      <c r="AA1696" s="96"/>
      <c r="AB1696" s="96">
        <f t="shared" si="320"/>
        <v>0</v>
      </c>
      <c r="AC1696" s="96"/>
      <c r="AD1696" s="96"/>
    </row>
    <row r="1697" spans="1:30" ht="18.75" customHeight="1">
      <c r="A1697" s="62"/>
      <c r="B1697" s="23" t="str">
        <f>IFERROR(VLOOKUP($A1697,②利用者名簿!$A:$D,2,0),"")</f>
        <v/>
      </c>
      <c r="C1697" s="108" t="str">
        <f>IF(D1697=0,"",IF(D1697&gt;3,①基本情報!$B$5,①基本情報!$B$5+1))</f>
        <v/>
      </c>
      <c r="D1697" s="65"/>
      <c r="E1697" s="65"/>
      <c r="F1697" s="35" t="str">
        <f t="shared" si="311"/>
        <v>//</v>
      </c>
      <c r="G1697" s="62"/>
      <c r="H1697" s="62"/>
      <c r="I1697" s="23" t="str">
        <f t="shared" si="317"/>
        <v/>
      </c>
      <c r="J1697" s="62"/>
      <c r="K1697" s="64"/>
      <c r="L1697" s="64"/>
      <c r="M1697" s="62"/>
      <c r="N1697" s="23" t="str">
        <f>IFERROR(VLOOKUP($A1697,②利用者名簿!$A:$D,3,0),"")</f>
        <v/>
      </c>
      <c r="O1697" s="39" t="str">
        <f>IFERROR(2*①基本情報!$B$12*③入力シート!I1697,"")</f>
        <v/>
      </c>
      <c r="P1697" s="39" t="str">
        <f>IFERROR(N1697*③入力シート!I1697,"")</f>
        <v/>
      </c>
      <c r="Q1697" s="23" t="str">
        <f>IFERROR(VLOOKUP($A1697,②利用者名簿!$A:$D,4,0),"")</f>
        <v/>
      </c>
      <c r="S1697" s="96">
        <f t="shared" si="318"/>
        <v>1</v>
      </c>
      <c r="T1697" s="96" t="str">
        <f t="shared" si="312"/>
        <v/>
      </c>
      <c r="U1697" s="96">
        <f t="shared" si="313"/>
        <v>0</v>
      </c>
      <c r="V1697" s="96" t="str">
        <f t="shared" si="314"/>
        <v/>
      </c>
      <c r="W1697" s="97" t="str">
        <f t="shared" si="315"/>
        <v/>
      </c>
      <c r="X1697" s="96">
        <f t="shared" si="316"/>
        <v>0</v>
      </c>
      <c r="Y1697" s="96" t="str">
        <f t="shared" si="321"/>
        <v/>
      </c>
      <c r="Z1697" s="96" t="str">
        <f t="shared" si="319"/>
        <v>年0月</v>
      </c>
      <c r="AA1697" s="96"/>
      <c r="AB1697" s="96">
        <f t="shared" si="320"/>
        <v>0</v>
      </c>
      <c r="AC1697" s="96"/>
      <c r="AD1697" s="96"/>
    </row>
    <row r="1698" spans="1:30" ht="18.75" customHeight="1">
      <c r="A1698" s="62"/>
      <c r="B1698" s="23" t="str">
        <f>IFERROR(VLOOKUP($A1698,②利用者名簿!$A:$D,2,0),"")</f>
        <v/>
      </c>
      <c r="C1698" s="108" t="str">
        <f>IF(D1698=0,"",IF(D1698&gt;3,①基本情報!$B$5,①基本情報!$B$5+1))</f>
        <v/>
      </c>
      <c r="D1698" s="65"/>
      <c r="E1698" s="65"/>
      <c r="F1698" s="35" t="str">
        <f t="shared" si="311"/>
        <v>//</v>
      </c>
      <c r="G1698" s="62"/>
      <c r="H1698" s="62"/>
      <c r="I1698" s="23" t="str">
        <f t="shared" si="317"/>
        <v/>
      </c>
      <c r="J1698" s="62"/>
      <c r="K1698" s="64"/>
      <c r="L1698" s="64"/>
      <c r="M1698" s="62"/>
      <c r="N1698" s="23" t="str">
        <f>IFERROR(VLOOKUP($A1698,②利用者名簿!$A:$D,3,0),"")</f>
        <v/>
      </c>
      <c r="O1698" s="39" t="str">
        <f>IFERROR(2*①基本情報!$B$12*③入力シート!I1698,"")</f>
        <v/>
      </c>
      <c r="P1698" s="39" t="str">
        <f>IFERROR(N1698*③入力シート!I1698,"")</f>
        <v/>
      </c>
      <c r="Q1698" s="23" t="str">
        <f>IFERROR(VLOOKUP($A1698,②利用者名簿!$A:$D,4,0),"")</f>
        <v/>
      </c>
      <c r="S1698" s="96">
        <f t="shared" si="318"/>
        <v>1</v>
      </c>
      <c r="T1698" s="96" t="str">
        <f t="shared" si="312"/>
        <v/>
      </c>
      <c r="U1698" s="96">
        <f t="shared" si="313"/>
        <v>0</v>
      </c>
      <c r="V1698" s="96" t="str">
        <f t="shared" si="314"/>
        <v/>
      </c>
      <c r="W1698" s="97" t="str">
        <f t="shared" si="315"/>
        <v/>
      </c>
      <c r="X1698" s="96">
        <f t="shared" si="316"/>
        <v>0</v>
      </c>
      <c r="Y1698" s="96" t="str">
        <f t="shared" si="321"/>
        <v/>
      </c>
      <c r="Z1698" s="96" t="str">
        <f t="shared" si="319"/>
        <v>年0月</v>
      </c>
      <c r="AA1698" s="96"/>
      <c r="AB1698" s="96">
        <f t="shared" si="320"/>
        <v>0</v>
      </c>
      <c r="AC1698" s="96"/>
      <c r="AD1698" s="96"/>
    </row>
    <row r="1699" spans="1:30" ht="18.75" customHeight="1">
      <c r="A1699" s="62"/>
      <c r="B1699" s="23" t="str">
        <f>IFERROR(VLOOKUP($A1699,②利用者名簿!$A:$D,2,0),"")</f>
        <v/>
      </c>
      <c r="C1699" s="108" t="str">
        <f>IF(D1699=0,"",IF(D1699&gt;3,①基本情報!$B$5,①基本情報!$B$5+1))</f>
        <v/>
      </c>
      <c r="D1699" s="65"/>
      <c r="E1699" s="65"/>
      <c r="F1699" s="35" t="str">
        <f t="shared" si="311"/>
        <v>//</v>
      </c>
      <c r="G1699" s="62"/>
      <c r="H1699" s="62"/>
      <c r="I1699" s="23" t="str">
        <f t="shared" si="317"/>
        <v/>
      </c>
      <c r="J1699" s="62"/>
      <c r="K1699" s="64"/>
      <c r="L1699" s="64"/>
      <c r="M1699" s="62"/>
      <c r="N1699" s="23" t="str">
        <f>IFERROR(VLOOKUP($A1699,②利用者名簿!$A:$D,3,0),"")</f>
        <v/>
      </c>
      <c r="O1699" s="39" t="str">
        <f>IFERROR(2*①基本情報!$B$12*③入力シート!I1699,"")</f>
        <v/>
      </c>
      <c r="P1699" s="39" t="str">
        <f>IFERROR(N1699*③入力シート!I1699,"")</f>
        <v/>
      </c>
      <c r="Q1699" s="23" t="str">
        <f>IFERROR(VLOOKUP($A1699,②利用者名簿!$A:$D,4,0),"")</f>
        <v/>
      </c>
      <c r="S1699" s="96">
        <f t="shared" si="318"/>
        <v>1</v>
      </c>
      <c r="T1699" s="96" t="str">
        <f t="shared" si="312"/>
        <v/>
      </c>
      <c r="U1699" s="96">
        <f t="shared" si="313"/>
        <v>0</v>
      </c>
      <c r="V1699" s="96" t="str">
        <f t="shared" si="314"/>
        <v/>
      </c>
      <c r="W1699" s="97" t="str">
        <f t="shared" si="315"/>
        <v/>
      </c>
      <c r="X1699" s="96">
        <f t="shared" si="316"/>
        <v>0</v>
      </c>
      <c r="Y1699" s="96" t="str">
        <f t="shared" si="321"/>
        <v/>
      </c>
      <c r="Z1699" s="96" t="str">
        <f t="shared" si="319"/>
        <v>年0月</v>
      </c>
      <c r="AA1699" s="96"/>
      <c r="AB1699" s="96">
        <f t="shared" si="320"/>
        <v>0</v>
      </c>
      <c r="AC1699" s="96"/>
      <c r="AD1699" s="96"/>
    </row>
    <row r="1700" spans="1:30" ht="18.75" customHeight="1">
      <c r="A1700" s="62"/>
      <c r="B1700" s="23" t="str">
        <f>IFERROR(VLOOKUP($A1700,②利用者名簿!$A:$D,2,0),"")</f>
        <v/>
      </c>
      <c r="C1700" s="108" t="str">
        <f>IF(D1700=0,"",IF(D1700&gt;3,①基本情報!$B$5,①基本情報!$B$5+1))</f>
        <v/>
      </c>
      <c r="D1700" s="65"/>
      <c r="E1700" s="65"/>
      <c r="F1700" s="35" t="str">
        <f t="shared" si="311"/>
        <v>//</v>
      </c>
      <c r="G1700" s="62"/>
      <c r="H1700" s="62"/>
      <c r="I1700" s="23" t="str">
        <f t="shared" si="317"/>
        <v/>
      </c>
      <c r="J1700" s="62"/>
      <c r="K1700" s="64"/>
      <c r="L1700" s="64"/>
      <c r="M1700" s="62"/>
      <c r="N1700" s="23" t="str">
        <f>IFERROR(VLOOKUP($A1700,②利用者名簿!$A:$D,3,0),"")</f>
        <v/>
      </c>
      <c r="O1700" s="39" t="str">
        <f>IFERROR(2*①基本情報!$B$12*③入力シート!I1700,"")</f>
        <v/>
      </c>
      <c r="P1700" s="39" t="str">
        <f>IFERROR(N1700*③入力シート!I1700,"")</f>
        <v/>
      </c>
      <c r="Q1700" s="23" t="str">
        <f>IFERROR(VLOOKUP($A1700,②利用者名簿!$A:$D,4,0),"")</f>
        <v/>
      </c>
      <c r="S1700" s="96">
        <f t="shared" si="318"/>
        <v>1</v>
      </c>
      <c r="T1700" s="96" t="str">
        <f t="shared" si="312"/>
        <v/>
      </c>
      <c r="U1700" s="96">
        <f t="shared" si="313"/>
        <v>0</v>
      </c>
      <c r="V1700" s="96" t="str">
        <f t="shared" si="314"/>
        <v/>
      </c>
      <c r="W1700" s="97" t="str">
        <f t="shared" si="315"/>
        <v/>
      </c>
      <c r="X1700" s="96">
        <f t="shared" si="316"/>
        <v>0</v>
      </c>
      <c r="Y1700" s="96" t="str">
        <f t="shared" si="321"/>
        <v/>
      </c>
      <c r="Z1700" s="96" t="str">
        <f t="shared" si="319"/>
        <v>年0月</v>
      </c>
      <c r="AA1700" s="96"/>
      <c r="AB1700" s="96">
        <f t="shared" si="320"/>
        <v>0</v>
      </c>
      <c r="AC1700" s="96"/>
      <c r="AD1700" s="96"/>
    </row>
    <row r="1701" spans="1:30" ht="18.75" customHeight="1">
      <c r="A1701" s="62"/>
      <c r="B1701" s="23" t="str">
        <f>IFERROR(VLOOKUP($A1701,②利用者名簿!$A:$D,2,0),"")</f>
        <v/>
      </c>
      <c r="C1701" s="108" t="str">
        <f>IF(D1701=0,"",IF(D1701&gt;3,①基本情報!$B$5,①基本情報!$B$5+1))</f>
        <v/>
      </c>
      <c r="D1701" s="65"/>
      <c r="E1701" s="65"/>
      <c r="F1701" s="35" t="str">
        <f t="shared" si="311"/>
        <v>//</v>
      </c>
      <c r="G1701" s="62"/>
      <c r="H1701" s="62"/>
      <c r="I1701" s="23" t="str">
        <f t="shared" si="317"/>
        <v/>
      </c>
      <c r="J1701" s="62"/>
      <c r="K1701" s="64"/>
      <c r="L1701" s="64"/>
      <c r="M1701" s="62"/>
      <c r="N1701" s="23" t="str">
        <f>IFERROR(VLOOKUP($A1701,②利用者名簿!$A:$D,3,0),"")</f>
        <v/>
      </c>
      <c r="O1701" s="39" t="str">
        <f>IFERROR(2*①基本情報!$B$12*③入力シート!I1701,"")</f>
        <v/>
      </c>
      <c r="P1701" s="39" t="str">
        <f>IFERROR(N1701*③入力シート!I1701,"")</f>
        <v/>
      </c>
      <c r="Q1701" s="23" t="str">
        <f>IFERROR(VLOOKUP($A1701,②利用者名簿!$A:$D,4,0),"")</f>
        <v/>
      </c>
      <c r="S1701" s="96">
        <f t="shared" si="318"/>
        <v>1</v>
      </c>
      <c r="T1701" s="96" t="str">
        <f t="shared" si="312"/>
        <v/>
      </c>
      <c r="U1701" s="96">
        <f t="shared" si="313"/>
        <v>0</v>
      </c>
      <c r="V1701" s="96" t="str">
        <f t="shared" si="314"/>
        <v/>
      </c>
      <c r="W1701" s="97" t="str">
        <f t="shared" si="315"/>
        <v/>
      </c>
      <c r="X1701" s="96">
        <f t="shared" si="316"/>
        <v>0</v>
      </c>
      <c r="Y1701" s="96" t="str">
        <f t="shared" si="321"/>
        <v/>
      </c>
      <c r="Z1701" s="96" t="str">
        <f t="shared" si="319"/>
        <v>年0月</v>
      </c>
      <c r="AA1701" s="96"/>
      <c r="AB1701" s="96">
        <f t="shared" si="320"/>
        <v>0</v>
      </c>
      <c r="AC1701" s="96"/>
      <c r="AD1701" s="96"/>
    </row>
    <row r="1702" spans="1:30" ht="18.75" customHeight="1">
      <c r="A1702" s="62"/>
      <c r="B1702" s="23" t="str">
        <f>IFERROR(VLOOKUP($A1702,②利用者名簿!$A:$D,2,0),"")</f>
        <v/>
      </c>
      <c r="C1702" s="108" t="str">
        <f>IF(D1702=0,"",IF(D1702&gt;3,①基本情報!$B$5,①基本情報!$B$5+1))</f>
        <v/>
      </c>
      <c r="D1702" s="65"/>
      <c r="E1702" s="65"/>
      <c r="F1702" s="35" t="str">
        <f t="shared" si="311"/>
        <v>//</v>
      </c>
      <c r="G1702" s="62"/>
      <c r="H1702" s="62"/>
      <c r="I1702" s="23" t="str">
        <f t="shared" si="317"/>
        <v/>
      </c>
      <c r="J1702" s="62"/>
      <c r="K1702" s="64"/>
      <c r="L1702" s="64"/>
      <c r="M1702" s="62"/>
      <c r="N1702" s="23" t="str">
        <f>IFERROR(VLOOKUP($A1702,②利用者名簿!$A:$D,3,0),"")</f>
        <v/>
      </c>
      <c r="O1702" s="39" t="str">
        <f>IFERROR(2*①基本情報!$B$12*③入力シート!I1702,"")</f>
        <v/>
      </c>
      <c r="P1702" s="39" t="str">
        <f>IFERROR(N1702*③入力シート!I1702,"")</f>
        <v/>
      </c>
      <c r="Q1702" s="23" t="str">
        <f>IFERROR(VLOOKUP($A1702,②利用者名簿!$A:$D,4,0),"")</f>
        <v/>
      </c>
      <c r="S1702" s="96">
        <f t="shared" si="318"/>
        <v>1</v>
      </c>
      <c r="T1702" s="96" t="str">
        <f t="shared" si="312"/>
        <v/>
      </c>
      <c r="U1702" s="96">
        <f t="shared" si="313"/>
        <v>0</v>
      </c>
      <c r="V1702" s="96" t="str">
        <f t="shared" si="314"/>
        <v/>
      </c>
      <c r="W1702" s="97" t="str">
        <f t="shared" si="315"/>
        <v/>
      </c>
      <c r="X1702" s="96">
        <f t="shared" si="316"/>
        <v>0</v>
      </c>
      <c r="Y1702" s="96" t="str">
        <f t="shared" si="321"/>
        <v/>
      </c>
      <c r="Z1702" s="96" t="str">
        <f t="shared" si="319"/>
        <v>年0月</v>
      </c>
      <c r="AA1702" s="96"/>
      <c r="AB1702" s="96">
        <f t="shared" si="320"/>
        <v>0</v>
      </c>
      <c r="AC1702" s="96"/>
      <c r="AD1702" s="96"/>
    </row>
    <row r="1703" spans="1:30" ht="18.75" customHeight="1">
      <c r="A1703" s="62"/>
      <c r="B1703" s="23" t="str">
        <f>IFERROR(VLOOKUP($A1703,②利用者名簿!$A:$D,2,0),"")</f>
        <v/>
      </c>
      <c r="C1703" s="108" t="str">
        <f>IF(D1703=0,"",IF(D1703&gt;3,①基本情報!$B$5,①基本情報!$B$5+1))</f>
        <v/>
      </c>
      <c r="D1703" s="65"/>
      <c r="E1703" s="65"/>
      <c r="F1703" s="35" t="str">
        <f t="shared" si="311"/>
        <v>//</v>
      </c>
      <c r="G1703" s="62"/>
      <c r="H1703" s="62"/>
      <c r="I1703" s="23" t="str">
        <f t="shared" si="317"/>
        <v/>
      </c>
      <c r="J1703" s="62"/>
      <c r="K1703" s="64"/>
      <c r="L1703" s="64"/>
      <c r="M1703" s="62"/>
      <c r="N1703" s="23" t="str">
        <f>IFERROR(VLOOKUP($A1703,②利用者名簿!$A:$D,3,0),"")</f>
        <v/>
      </c>
      <c r="O1703" s="39" t="str">
        <f>IFERROR(2*①基本情報!$B$12*③入力シート!I1703,"")</f>
        <v/>
      </c>
      <c r="P1703" s="39" t="str">
        <f>IFERROR(N1703*③入力シート!I1703,"")</f>
        <v/>
      </c>
      <c r="Q1703" s="23" t="str">
        <f>IFERROR(VLOOKUP($A1703,②利用者名簿!$A:$D,4,0),"")</f>
        <v/>
      </c>
      <c r="S1703" s="96">
        <f t="shared" si="318"/>
        <v>1</v>
      </c>
      <c r="T1703" s="96" t="str">
        <f t="shared" si="312"/>
        <v/>
      </c>
      <c r="U1703" s="96">
        <f t="shared" si="313"/>
        <v>0</v>
      </c>
      <c r="V1703" s="96" t="str">
        <f t="shared" si="314"/>
        <v/>
      </c>
      <c r="W1703" s="97" t="str">
        <f t="shared" si="315"/>
        <v/>
      </c>
      <c r="X1703" s="96">
        <f t="shared" si="316"/>
        <v>0</v>
      </c>
      <c r="Y1703" s="96" t="str">
        <f t="shared" si="321"/>
        <v/>
      </c>
      <c r="Z1703" s="96" t="str">
        <f t="shared" si="319"/>
        <v>年0月</v>
      </c>
      <c r="AA1703" s="96"/>
      <c r="AB1703" s="96">
        <f t="shared" si="320"/>
        <v>0</v>
      </c>
      <c r="AC1703" s="96"/>
      <c r="AD1703" s="96"/>
    </row>
    <row r="1704" spans="1:30" ht="18.75" customHeight="1">
      <c r="A1704" s="62"/>
      <c r="B1704" s="23" t="str">
        <f>IFERROR(VLOOKUP($A1704,②利用者名簿!$A:$D,2,0),"")</f>
        <v/>
      </c>
      <c r="C1704" s="108" t="str">
        <f>IF(D1704=0,"",IF(D1704&gt;3,①基本情報!$B$5,①基本情報!$B$5+1))</f>
        <v/>
      </c>
      <c r="D1704" s="65"/>
      <c r="E1704" s="65"/>
      <c r="F1704" s="35" t="str">
        <f t="shared" si="311"/>
        <v>//</v>
      </c>
      <c r="G1704" s="62"/>
      <c r="H1704" s="62"/>
      <c r="I1704" s="23" t="str">
        <f t="shared" si="317"/>
        <v/>
      </c>
      <c r="J1704" s="62"/>
      <c r="K1704" s="64"/>
      <c r="L1704" s="64"/>
      <c r="M1704" s="62"/>
      <c r="N1704" s="23" t="str">
        <f>IFERROR(VLOOKUP($A1704,②利用者名簿!$A:$D,3,0),"")</f>
        <v/>
      </c>
      <c r="O1704" s="39" t="str">
        <f>IFERROR(2*①基本情報!$B$12*③入力シート!I1704,"")</f>
        <v/>
      </c>
      <c r="P1704" s="39" t="str">
        <f>IFERROR(N1704*③入力シート!I1704,"")</f>
        <v/>
      </c>
      <c r="Q1704" s="23" t="str">
        <f>IFERROR(VLOOKUP($A1704,②利用者名簿!$A:$D,4,0),"")</f>
        <v/>
      </c>
      <c r="S1704" s="96">
        <f t="shared" si="318"/>
        <v>1</v>
      </c>
      <c r="T1704" s="96" t="str">
        <f t="shared" si="312"/>
        <v/>
      </c>
      <c r="U1704" s="96">
        <f t="shared" si="313"/>
        <v>0</v>
      </c>
      <c r="V1704" s="96" t="str">
        <f t="shared" si="314"/>
        <v/>
      </c>
      <c r="W1704" s="97" t="str">
        <f t="shared" si="315"/>
        <v/>
      </c>
      <c r="X1704" s="96">
        <f t="shared" si="316"/>
        <v>0</v>
      </c>
      <c r="Y1704" s="96" t="str">
        <f t="shared" si="321"/>
        <v/>
      </c>
      <c r="Z1704" s="96" t="str">
        <f t="shared" si="319"/>
        <v>年0月</v>
      </c>
      <c r="AA1704" s="96"/>
      <c r="AB1704" s="96">
        <f t="shared" si="320"/>
        <v>0</v>
      </c>
      <c r="AC1704" s="96"/>
      <c r="AD1704" s="96"/>
    </row>
    <row r="1705" spans="1:30" ht="18.75" customHeight="1">
      <c r="A1705" s="62"/>
      <c r="B1705" s="23" t="str">
        <f>IFERROR(VLOOKUP($A1705,②利用者名簿!$A:$D,2,0),"")</f>
        <v/>
      </c>
      <c r="C1705" s="108" t="str">
        <f>IF(D1705=0,"",IF(D1705&gt;3,①基本情報!$B$5,①基本情報!$B$5+1))</f>
        <v/>
      </c>
      <c r="D1705" s="65"/>
      <c r="E1705" s="65"/>
      <c r="F1705" s="35" t="str">
        <f t="shared" ref="F1705:F1768" si="322">TEXT(CONCATENATE(C1705,"/",D1705,"/",E1705),"aaa")</f>
        <v>//</v>
      </c>
      <c r="G1705" s="62"/>
      <c r="H1705" s="62"/>
      <c r="I1705" s="23" t="str">
        <f t="shared" si="317"/>
        <v/>
      </c>
      <c r="J1705" s="62"/>
      <c r="K1705" s="64"/>
      <c r="L1705" s="64"/>
      <c r="M1705" s="62"/>
      <c r="N1705" s="23" t="str">
        <f>IFERROR(VLOOKUP($A1705,②利用者名簿!$A:$D,3,0),"")</f>
        <v/>
      </c>
      <c r="O1705" s="39" t="str">
        <f>IFERROR(2*①基本情報!$B$12*③入力シート!I1705,"")</f>
        <v/>
      </c>
      <c r="P1705" s="39" t="str">
        <f>IFERROR(N1705*③入力シート!I1705,"")</f>
        <v/>
      </c>
      <c r="Q1705" s="23" t="str">
        <f>IFERROR(VLOOKUP($A1705,②利用者名簿!$A:$D,4,0),"")</f>
        <v/>
      </c>
      <c r="S1705" s="96">
        <f t="shared" si="318"/>
        <v>1</v>
      </c>
      <c r="T1705" s="96" t="str">
        <f t="shared" si="312"/>
        <v/>
      </c>
      <c r="U1705" s="96">
        <f t="shared" si="313"/>
        <v>0</v>
      </c>
      <c r="V1705" s="96" t="str">
        <f t="shared" si="314"/>
        <v/>
      </c>
      <c r="W1705" s="97" t="str">
        <f t="shared" si="315"/>
        <v/>
      </c>
      <c r="X1705" s="96">
        <f t="shared" si="316"/>
        <v>0</v>
      </c>
      <c r="Y1705" s="96" t="str">
        <f t="shared" si="321"/>
        <v/>
      </c>
      <c r="Z1705" s="96" t="str">
        <f t="shared" si="319"/>
        <v>年0月</v>
      </c>
      <c r="AA1705" s="96"/>
      <c r="AB1705" s="96">
        <f t="shared" si="320"/>
        <v>0</v>
      </c>
      <c r="AC1705" s="96"/>
      <c r="AD1705" s="96"/>
    </row>
    <row r="1706" spans="1:30" ht="18.75" customHeight="1">
      <c r="A1706" s="62"/>
      <c r="B1706" s="23" t="str">
        <f>IFERROR(VLOOKUP($A1706,②利用者名簿!$A:$D,2,0),"")</f>
        <v/>
      </c>
      <c r="C1706" s="108" t="str">
        <f>IF(D1706=0,"",IF(D1706&gt;3,①基本情報!$B$5,①基本情報!$B$5+1))</f>
        <v/>
      </c>
      <c r="D1706" s="65"/>
      <c r="E1706" s="65"/>
      <c r="F1706" s="35" t="str">
        <f t="shared" si="322"/>
        <v>//</v>
      </c>
      <c r="G1706" s="62"/>
      <c r="H1706" s="62"/>
      <c r="I1706" s="23" t="str">
        <f t="shared" si="317"/>
        <v/>
      </c>
      <c r="J1706" s="62"/>
      <c r="K1706" s="64"/>
      <c r="L1706" s="64"/>
      <c r="M1706" s="62"/>
      <c r="N1706" s="23" t="str">
        <f>IFERROR(VLOOKUP($A1706,②利用者名簿!$A:$D,3,0),"")</f>
        <v/>
      </c>
      <c r="O1706" s="39" t="str">
        <f>IFERROR(2*①基本情報!$B$12*③入力シート!I1706,"")</f>
        <v/>
      </c>
      <c r="P1706" s="39" t="str">
        <f>IFERROR(N1706*③入力シート!I1706,"")</f>
        <v/>
      </c>
      <c r="Q1706" s="23" t="str">
        <f>IFERROR(VLOOKUP($A1706,②利用者名簿!$A:$D,4,0),"")</f>
        <v/>
      </c>
      <c r="S1706" s="96">
        <f t="shared" si="318"/>
        <v>1</v>
      </c>
      <c r="T1706" s="96" t="str">
        <f t="shared" si="312"/>
        <v/>
      </c>
      <c r="U1706" s="96">
        <f t="shared" si="313"/>
        <v>0</v>
      </c>
      <c r="V1706" s="96" t="str">
        <f t="shared" si="314"/>
        <v/>
      </c>
      <c r="W1706" s="97" t="str">
        <f t="shared" si="315"/>
        <v/>
      </c>
      <c r="X1706" s="96">
        <f t="shared" si="316"/>
        <v>0</v>
      </c>
      <c r="Y1706" s="96" t="str">
        <f t="shared" si="321"/>
        <v/>
      </c>
      <c r="Z1706" s="96" t="str">
        <f t="shared" si="319"/>
        <v>年0月</v>
      </c>
      <c r="AA1706" s="96"/>
      <c r="AB1706" s="96">
        <f t="shared" si="320"/>
        <v>0</v>
      </c>
      <c r="AC1706" s="96"/>
      <c r="AD1706" s="96"/>
    </row>
    <row r="1707" spans="1:30" ht="18.75" customHeight="1">
      <c r="A1707" s="62"/>
      <c r="B1707" s="23" t="str">
        <f>IFERROR(VLOOKUP($A1707,②利用者名簿!$A:$D,2,0),"")</f>
        <v/>
      </c>
      <c r="C1707" s="108" t="str">
        <f>IF(D1707=0,"",IF(D1707&gt;3,①基本情報!$B$5,①基本情報!$B$5+1))</f>
        <v/>
      </c>
      <c r="D1707" s="65"/>
      <c r="E1707" s="65"/>
      <c r="F1707" s="35" t="str">
        <f t="shared" si="322"/>
        <v>//</v>
      </c>
      <c r="G1707" s="62"/>
      <c r="H1707" s="62"/>
      <c r="I1707" s="23" t="str">
        <f t="shared" si="317"/>
        <v/>
      </c>
      <c r="J1707" s="62"/>
      <c r="K1707" s="64"/>
      <c r="L1707" s="64"/>
      <c r="M1707" s="62"/>
      <c r="N1707" s="23" t="str">
        <f>IFERROR(VLOOKUP($A1707,②利用者名簿!$A:$D,3,0),"")</f>
        <v/>
      </c>
      <c r="O1707" s="39" t="str">
        <f>IFERROR(2*①基本情報!$B$12*③入力シート!I1707,"")</f>
        <v/>
      </c>
      <c r="P1707" s="39" t="str">
        <f>IFERROR(N1707*③入力シート!I1707,"")</f>
        <v/>
      </c>
      <c r="Q1707" s="23" t="str">
        <f>IFERROR(VLOOKUP($A1707,②利用者名簿!$A:$D,4,0),"")</f>
        <v/>
      </c>
      <c r="S1707" s="96">
        <f t="shared" si="318"/>
        <v>1</v>
      </c>
      <c r="T1707" s="96" t="str">
        <f t="shared" si="312"/>
        <v/>
      </c>
      <c r="U1707" s="96">
        <f t="shared" si="313"/>
        <v>0</v>
      </c>
      <c r="V1707" s="96" t="str">
        <f t="shared" si="314"/>
        <v/>
      </c>
      <c r="W1707" s="97" t="str">
        <f t="shared" si="315"/>
        <v/>
      </c>
      <c r="X1707" s="96">
        <f t="shared" si="316"/>
        <v>0</v>
      </c>
      <c r="Y1707" s="96" t="str">
        <f t="shared" si="321"/>
        <v/>
      </c>
      <c r="Z1707" s="96" t="str">
        <f t="shared" si="319"/>
        <v>年0月</v>
      </c>
      <c r="AA1707" s="96"/>
      <c r="AB1707" s="96">
        <f t="shared" si="320"/>
        <v>0</v>
      </c>
      <c r="AC1707" s="96"/>
      <c r="AD1707" s="96"/>
    </row>
    <row r="1708" spans="1:30" ht="18.75" customHeight="1">
      <c r="A1708" s="62"/>
      <c r="B1708" s="23" t="str">
        <f>IFERROR(VLOOKUP($A1708,②利用者名簿!$A:$D,2,0),"")</f>
        <v/>
      </c>
      <c r="C1708" s="108" t="str">
        <f>IF(D1708=0,"",IF(D1708&gt;3,①基本情報!$B$5,①基本情報!$B$5+1))</f>
        <v/>
      </c>
      <c r="D1708" s="65"/>
      <c r="E1708" s="65"/>
      <c r="F1708" s="35" t="str">
        <f t="shared" si="322"/>
        <v>//</v>
      </c>
      <c r="G1708" s="62"/>
      <c r="H1708" s="62"/>
      <c r="I1708" s="23" t="str">
        <f t="shared" si="317"/>
        <v/>
      </c>
      <c r="J1708" s="62"/>
      <c r="K1708" s="64"/>
      <c r="L1708" s="64"/>
      <c r="M1708" s="62"/>
      <c r="N1708" s="23" t="str">
        <f>IFERROR(VLOOKUP($A1708,②利用者名簿!$A:$D,3,0),"")</f>
        <v/>
      </c>
      <c r="O1708" s="39" t="str">
        <f>IFERROR(2*①基本情報!$B$12*③入力シート!I1708,"")</f>
        <v/>
      </c>
      <c r="P1708" s="39" t="str">
        <f>IFERROR(N1708*③入力シート!I1708,"")</f>
        <v/>
      </c>
      <c r="Q1708" s="23" t="str">
        <f>IFERROR(VLOOKUP($A1708,②利用者名簿!$A:$D,4,0),"")</f>
        <v/>
      </c>
      <c r="S1708" s="96">
        <f t="shared" si="318"/>
        <v>1</v>
      </c>
      <c r="T1708" s="96" t="str">
        <f t="shared" si="312"/>
        <v/>
      </c>
      <c r="U1708" s="96">
        <f t="shared" si="313"/>
        <v>0</v>
      </c>
      <c r="V1708" s="96" t="str">
        <f t="shared" si="314"/>
        <v/>
      </c>
      <c r="W1708" s="97" t="str">
        <f t="shared" si="315"/>
        <v/>
      </c>
      <c r="X1708" s="96">
        <f t="shared" si="316"/>
        <v>0</v>
      </c>
      <c r="Y1708" s="96" t="str">
        <f t="shared" si="321"/>
        <v/>
      </c>
      <c r="Z1708" s="96" t="str">
        <f t="shared" si="319"/>
        <v>年0月</v>
      </c>
      <c r="AA1708" s="96"/>
      <c r="AB1708" s="96">
        <f t="shared" si="320"/>
        <v>0</v>
      </c>
      <c r="AC1708" s="96"/>
      <c r="AD1708" s="96"/>
    </row>
    <row r="1709" spans="1:30" ht="18.75" customHeight="1">
      <c r="A1709" s="62"/>
      <c r="B1709" s="23" t="str">
        <f>IFERROR(VLOOKUP($A1709,②利用者名簿!$A:$D,2,0),"")</f>
        <v/>
      </c>
      <c r="C1709" s="108" t="str">
        <f>IF(D1709=0,"",IF(D1709&gt;3,①基本情報!$B$5,①基本情報!$B$5+1))</f>
        <v/>
      </c>
      <c r="D1709" s="65"/>
      <c r="E1709" s="65"/>
      <c r="F1709" s="35" t="str">
        <f t="shared" si="322"/>
        <v>//</v>
      </c>
      <c r="G1709" s="62"/>
      <c r="H1709" s="62"/>
      <c r="I1709" s="23" t="str">
        <f t="shared" si="317"/>
        <v/>
      </c>
      <c r="J1709" s="62"/>
      <c r="K1709" s="64"/>
      <c r="L1709" s="64"/>
      <c r="M1709" s="62"/>
      <c r="N1709" s="23" t="str">
        <f>IFERROR(VLOOKUP($A1709,②利用者名簿!$A:$D,3,0),"")</f>
        <v/>
      </c>
      <c r="O1709" s="39" t="str">
        <f>IFERROR(2*①基本情報!$B$12*③入力シート!I1709,"")</f>
        <v/>
      </c>
      <c r="P1709" s="39" t="str">
        <f>IFERROR(N1709*③入力シート!I1709,"")</f>
        <v/>
      </c>
      <c r="Q1709" s="23" t="str">
        <f>IFERROR(VLOOKUP($A1709,②利用者名簿!$A:$D,4,0),"")</f>
        <v/>
      </c>
      <c r="S1709" s="96">
        <f t="shared" si="318"/>
        <v>1</v>
      </c>
      <c r="T1709" s="96" t="str">
        <f t="shared" si="312"/>
        <v/>
      </c>
      <c r="U1709" s="96">
        <f t="shared" si="313"/>
        <v>0</v>
      </c>
      <c r="V1709" s="96" t="str">
        <f t="shared" si="314"/>
        <v/>
      </c>
      <c r="W1709" s="97" t="str">
        <f t="shared" si="315"/>
        <v/>
      </c>
      <c r="X1709" s="96">
        <f t="shared" si="316"/>
        <v>0</v>
      </c>
      <c r="Y1709" s="96" t="str">
        <f t="shared" si="321"/>
        <v/>
      </c>
      <c r="Z1709" s="96" t="str">
        <f t="shared" si="319"/>
        <v>年0月</v>
      </c>
      <c r="AA1709" s="96"/>
      <c r="AB1709" s="96">
        <f t="shared" si="320"/>
        <v>0</v>
      </c>
      <c r="AC1709" s="96"/>
      <c r="AD1709" s="96"/>
    </row>
    <row r="1710" spans="1:30" ht="18.75" customHeight="1">
      <c r="A1710" s="62"/>
      <c r="B1710" s="23" t="str">
        <f>IFERROR(VLOOKUP($A1710,②利用者名簿!$A:$D,2,0),"")</f>
        <v/>
      </c>
      <c r="C1710" s="108" t="str">
        <f>IF(D1710=0,"",IF(D1710&gt;3,①基本情報!$B$5,①基本情報!$B$5+1))</f>
        <v/>
      </c>
      <c r="D1710" s="65"/>
      <c r="E1710" s="65"/>
      <c r="F1710" s="35" t="str">
        <f t="shared" si="322"/>
        <v>//</v>
      </c>
      <c r="G1710" s="62"/>
      <c r="H1710" s="62"/>
      <c r="I1710" s="23" t="str">
        <f t="shared" si="317"/>
        <v/>
      </c>
      <c r="J1710" s="62"/>
      <c r="K1710" s="64"/>
      <c r="L1710" s="64"/>
      <c r="M1710" s="62"/>
      <c r="N1710" s="23" t="str">
        <f>IFERROR(VLOOKUP($A1710,②利用者名簿!$A:$D,3,0),"")</f>
        <v/>
      </c>
      <c r="O1710" s="39" t="str">
        <f>IFERROR(2*①基本情報!$B$12*③入力シート!I1710,"")</f>
        <v/>
      </c>
      <c r="P1710" s="39" t="str">
        <f>IFERROR(N1710*③入力シート!I1710,"")</f>
        <v/>
      </c>
      <c r="Q1710" s="23" t="str">
        <f>IFERROR(VLOOKUP($A1710,②利用者名簿!$A:$D,4,0),"")</f>
        <v/>
      </c>
      <c r="S1710" s="96">
        <f t="shared" si="318"/>
        <v>1</v>
      </c>
      <c r="T1710" s="96" t="str">
        <f t="shared" si="312"/>
        <v/>
      </c>
      <c r="U1710" s="96">
        <f t="shared" si="313"/>
        <v>0</v>
      </c>
      <c r="V1710" s="96" t="str">
        <f t="shared" si="314"/>
        <v/>
      </c>
      <c r="W1710" s="97" t="str">
        <f t="shared" si="315"/>
        <v/>
      </c>
      <c r="X1710" s="96">
        <f t="shared" si="316"/>
        <v>0</v>
      </c>
      <c r="Y1710" s="96" t="str">
        <f t="shared" si="321"/>
        <v/>
      </c>
      <c r="Z1710" s="96" t="str">
        <f t="shared" si="319"/>
        <v>年0月</v>
      </c>
      <c r="AA1710" s="96"/>
      <c r="AB1710" s="96">
        <f t="shared" si="320"/>
        <v>0</v>
      </c>
      <c r="AC1710" s="96"/>
      <c r="AD1710" s="96"/>
    </row>
    <row r="1711" spans="1:30" ht="18.75" customHeight="1">
      <c r="A1711" s="62"/>
      <c r="B1711" s="23" t="str">
        <f>IFERROR(VLOOKUP($A1711,②利用者名簿!$A:$D,2,0),"")</f>
        <v/>
      </c>
      <c r="C1711" s="108" t="str">
        <f>IF(D1711=0,"",IF(D1711&gt;3,①基本情報!$B$5,①基本情報!$B$5+1))</f>
        <v/>
      </c>
      <c r="D1711" s="65"/>
      <c r="E1711" s="65"/>
      <c r="F1711" s="35" t="str">
        <f t="shared" si="322"/>
        <v>//</v>
      </c>
      <c r="G1711" s="62"/>
      <c r="H1711" s="62"/>
      <c r="I1711" s="23" t="str">
        <f t="shared" si="317"/>
        <v/>
      </c>
      <c r="J1711" s="62"/>
      <c r="K1711" s="64"/>
      <c r="L1711" s="64"/>
      <c r="M1711" s="62"/>
      <c r="N1711" s="23" t="str">
        <f>IFERROR(VLOOKUP($A1711,②利用者名簿!$A:$D,3,0),"")</f>
        <v/>
      </c>
      <c r="O1711" s="39" t="str">
        <f>IFERROR(2*①基本情報!$B$12*③入力シート!I1711,"")</f>
        <v/>
      </c>
      <c r="P1711" s="39" t="str">
        <f>IFERROR(N1711*③入力シート!I1711,"")</f>
        <v/>
      </c>
      <c r="Q1711" s="23" t="str">
        <f>IFERROR(VLOOKUP($A1711,②利用者名簿!$A:$D,4,0),"")</f>
        <v/>
      </c>
      <c r="S1711" s="96">
        <f t="shared" si="318"/>
        <v>1</v>
      </c>
      <c r="T1711" s="96" t="str">
        <f t="shared" si="312"/>
        <v/>
      </c>
      <c r="U1711" s="96">
        <f t="shared" si="313"/>
        <v>0</v>
      </c>
      <c r="V1711" s="96" t="str">
        <f t="shared" si="314"/>
        <v/>
      </c>
      <c r="W1711" s="97" t="str">
        <f t="shared" si="315"/>
        <v/>
      </c>
      <c r="X1711" s="96">
        <f t="shared" si="316"/>
        <v>0</v>
      </c>
      <c r="Y1711" s="96" t="str">
        <f t="shared" si="321"/>
        <v/>
      </c>
      <c r="Z1711" s="96" t="str">
        <f t="shared" si="319"/>
        <v>年0月</v>
      </c>
      <c r="AA1711" s="96"/>
      <c r="AB1711" s="96">
        <f t="shared" si="320"/>
        <v>0</v>
      </c>
      <c r="AC1711" s="96"/>
      <c r="AD1711" s="96"/>
    </row>
    <row r="1712" spans="1:30" ht="18.75" customHeight="1">
      <c r="A1712" s="62"/>
      <c r="B1712" s="23" t="str">
        <f>IFERROR(VLOOKUP($A1712,②利用者名簿!$A:$D,2,0),"")</f>
        <v/>
      </c>
      <c r="C1712" s="108" t="str">
        <f>IF(D1712=0,"",IF(D1712&gt;3,①基本情報!$B$5,①基本情報!$B$5+1))</f>
        <v/>
      </c>
      <c r="D1712" s="65"/>
      <c r="E1712" s="65"/>
      <c r="F1712" s="35" t="str">
        <f t="shared" si="322"/>
        <v>//</v>
      </c>
      <c r="G1712" s="62"/>
      <c r="H1712" s="62"/>
      <c r="I1712" s="23" t="str">
        <f t="shared" si="317"/>
        <v/>
      </c>
      <c r="J1712" s="62"/>
      <c r="K1712" s="64"/>
      <c r="L1712" s="64"/>
      <c r="M1712" s="62"/>
      <c r="N1712" s="23" t="str">
        <f>IFERROR(VLOOKUP($A1712,②利用者名簿!$A:$D,3,0),"")</f>
        <v/>
      </c>
      <c r="O1712" s="39" t="str">
        <f>IFERROR(2*①基本情報!$B$12*③入力シート!I1712,"")</f>
        <v/>
      </c>
      <c r="P1712" s="39" t="str">
        <f>IFERROR(N1712*③入力シート!I1712,"")</f>
        <v/>
      </c>
      <c r="Q1712" s="23" t="str">
        <f>IFERROR(VLOOKUP($A1712,②利用者名簿!$A:$D,4,0),"")</f>
        <v/>
      </c>
      <c r="S1712" s="96">
        <f t="shared" si="318"/>
        <v>1</v>
      </c>
      <c r="T1712" s="96" t="str">
        <f t="shared" si="312"/>
        <v/>
      </c>
      <c r="U1712" s="96">
        <f t="shared" si="313"/>
        <v>0</v>
      </c>
      <c r="V1712" s="96" t="str">
        <f t="shared" si="314"/>
        <v/>
      </c>
      <c r="W1712" s="97" t="str">
        <f t="shared" si="315"/>
        <v/>
      </c>
      <c r="X1712" s="96">
        <f t="shared" si="316"/>
        <v>0</v>
      </c>
      <c r="Y1712" s="96" t="str">
        <f t="shared" si="321"/>
        <v/>
      </c>
      <c r="Z1712" s="96" t="str">
        <f t="shared" si="319"/>
        <v>年0月</v>
      </c>
      <c r="AA1712" s="96"/>
      <c r="AB1712" s="96">
        <f t="shared" si="320"/>
        <v>0</v>
      </c>
      <c r="AC1712" s="96"/>
      <c r="AD1712" s="96"/>
    </row>
    <row r="1713" spans="1:30" ht="18.75" customHeight="1">
      <c r="A1713" s="62"/>
      <c r="B1713" s="23" t="str">
        <f>IFERROR(VLOOKUP($A1713,②利用者名簿!$A:$D,2,0),"")</f>
        <v/>
      </c>
      <c r="C1713" s="108" t="str">
        <f>IF(D1713=0,"",IF(D1713&gt;3,①基本情報!$B$5,①基本情報!$B$5+1))</f>
        <v/>
      </c>
      <c r="D1713" s="65"/>
      <c r="E1713" s="65"/>
      <c r="F1713" s="35" t="str">
        <f t="shared" si="322"/>
        <v>//</v>
      </c>
      <c r="G1713" s="62"/>
      <c r="H1713" s="62"/>
      <c r="I1713" s="23" t="str">
        <f t="shared" si="317"/>
        <v/>
      </c>
      <c r="J1713" s="62"/>
      <c r="K1713" s="64"/>
      <c r="L1713" s="64"/>
      <c r="M1713" s="62"/>
      <c r="N1713" s="23" t="str">
        <f>IFERROR(VLOOKUP($A1713,②利用者名簿!$A:$D,3,0),"")</f>
        <v/>
      </c>
      <c r="O1713" s="39" t="str">
        <f>IFERROR(2*①基本情報!$B$12*③入力シート!I1713,"")</f>
        <v/>
      </c>
      <c r="P1713" s="39" t="str">
        <f>IFERROR(N1713*③入力シート!I1713,"")</f>
        <v/>
      </c>
      <c r="Q1713" s="23" t="str">
        <f>IFERROR(VLOOKUP($A1713,②利用者名簿!$A:$D,4,0),"")</f>
        <v/>
      </c>
      <c r="S1713" s="96">
        <f t="shared" si="318"/>
        <v>1</v>
      </c>
      <c r="T1713" s="96" t="str">
        <f t="shared" si="312"/>
        <v/>
      </c>
      <c r="U1713" s="96">
        <f t="shared" si="313"/>
        <v>0</v>
      </c>
      <c r="V1713" s="96" t="str">
        <f t="shared" si="314"/>
        <v/>
      </c>
      <c r="W1713" s="97" t="str">
        <f t="shared" si="315"/>
        <v/>
      </c>
      <c r="X1713" s="96">
        <f t="shared" si="316"/>
        <v>0</v>
      </c>
      <c r="Y1713" s="96" t="str">
        <f t="shared" si="321"/>
        <v/>
      </c>
      <c r="Z1713" s="96" t="str">
        <f t="shared" si="319"/>
        <v>年0月</v>
      </c>
      <c r="AA1713" s="96"/>
      <c r="AB1713" s="96">
        <f t="shared" si="320"/>
        <v>0</v>
      </c>
      <c r="AC1713" s="96"/>
      <c r="AD1713" s="96"/>
    </row>
    <row r="1714" spans="1:30" ht="18.75" customHeight="1">
      <c r="A1714" s="62"/>
      <c r="B1714" s="23" t="str">
        <f>IFERROR(VLOOKUP($A1714,②利用者名簿!$A:$D,2,0),"")</f>
        <v/>
      </c>
      <c r="C1714" s="108" t="str">
        <f>IF(D1714=0,"",IF(D1714&gt;3,①基本情報!$B$5,①基本情報!$B$5+1))</f>
        <v/>
      </c>
      <c r="D1714" s="65"/>
      <c r="E1714" s="65"/>
      <c r="F1714" s="35" t="str">
        <f t="shared" si="322"/>
        <v>//</v>
      </c>
      <c r="G1714" s="62"/>
      <c r="H1714" s="62"/>
      <c r="I1714" s="23" t="str">
        <f t="shared" si="317"/>
        <v/>
      </c>
      <c r="J1714" s="62"/>
      <c r="K1714" s="64"/>
      <c r="L1714" s="64"/>
      <c r="M1714" s="62"/>
      <c r="N1714" s="23" t="str">
        <f>IFERROR(VLOOKUP($A1714,②利用者名簿!$A:$D,3,0),"")</f>
        <v/>
      </c>
      <c r="O1714" s="39" t="str">
        <f>IFERROR(2*①基本情報!$B$12*③入力シート!I1714,"")</f>
        <v/>
      </c>
      <c r="P1714" s="39" t="str">
        <f>IFERROR(N1714*③入力シート!I1714,"")</f>
        <v/>
      </c>
      <c r="Q1714" s="23" t="str">
        <f>IFERROR(VLOOKUP($A1714,②利用者名簿!$A:$D,4,0),"")</f>
        <v/>
      </c>
      <c r="S1714" s="96">
        <f t="shared" si="318"/>
        <v>1</v>
      </c>
      <c r="T1714" s="96" t="str">
        <f t="shared" si="312"/>
        <v/>
      </c>
      <c r="U1714" s="96">
        <f t="shared" si="313"/>
        <v>0</v>
      </c>
      <c r="V1714" s="96" t="str">
        <f t="shared" si="314"/>
        <v/>
      </c>
      <c r="W1714" s="97" t="str">
        <f t="shared" si="315"/>
        <v/>
      </c>
      <c r="X1714" s="96">
        <f t="shared" si="316"/>
        <v>0</v>
      </c>
      <c r="Y1714" s="96" t="str">
        <f t="shared" si="321"/>
        <v/>
      </c>
      <c r="Z1714" s="96" t="str">
        <f t="shared" si="319"/>
        <v>年0月</v>
      </c>
      <c r="AA1714" s="96"/>
      <c r="AB1714" s="96">
        <f t="shared" si="320"/>
        <v>0</v>
      </c>
      <c r="AC1714" s="96"/>
      <c r="AD1714" s="96"/>
    </row>
    <row r="1715" spans="1:30" ht="18.75" customHeight="1">
      <c r="A1715" s="62"/>
      <c r="B1715" s="23" t="str">
        <f>IFERROR(VLOOKUP($A1715,②利用者名簿!$A:$D,2,0),"")</f>
        <v/>
      </c>
      <c r="C1715" s="108" t="str">
        <f>IF(D1715=0,"",IF(D1715&gt;3,①基本情報!$B$5,①基本情報!$B$5+1))</f>
        <v/>
      </c>
      <c r="D1715" s="65"/>
      <c r="E1715" s="65"/>
      <c r="F1715" s="35" t="str">
        <f t="shared" si="322"/>
        <v>//</v>
      </c>
      <c r="G1715" s="62"/>
      <c r="H1715" s="62"/>
      <c r="I1715" s="23" t="str">
        <f t="shared" si="317"/>
        <v/>
      </c>
      <c r="J1715" s="62"/>
      <c r="K1715" s="64"/>
      <c r="L1715" s="64"/>
      <c r="M1715" s="62"/>
      <c r="N1715" s="23" t="str">
        <f>IFERROR(VLOOKUP($A1715,②利用者名簿!$A:$D,3,0),"")</f>
        <v/>
      </c>
      <c r="O1715" s="39" t="str">
        <f>IFERROR(2*①基本情報!$B$12*③入力シート!I1715,"")</f>
        <v/>
      </c>
      <c r="P1715" s="39" t="str">
        <f>IFERROR(N1715*③入力シート!I1715,"")</f>
        <v/>
      </c>
      <c r="Q1715" s="23" t="str">
        <f>IFERROR(VLOOKUP($A1715,②利用者名簿!$A:$D,4,0),"")</f>
        <v/>
      </c>
      <c r="S1715" s="96">
        <f t="shared" si="318"/>
        <v>1</v>
      </c>
      <c r="T1715" s="96" t="str">
        <f t="shared" si="312"/>
        <v/>
      </c>
      <c r="U1715" s="96">
        <f t="shared" si="313"/>
        <v>0</v>
      </c>
      <c r="V1715" s="96" t="str">
        <f t="shared" si="314"/>
        <v/>
      </c>
      <c r="W1715" s="97" t="str">
        <f t="shared" si="315"/>
        <v/>
      </c>
      <c r="X1715" s="96">
        <f t="shared" si="316"/>
        <v>0</v>
      </c>
      <c r="Y1715" s="96" t="str">
        <f t="shared" si="321"/>
        <v/>
      </c>
      <c r="Z1715" s="96" t="str">
        <f t="shared" si="319"/>
        <v>年0月</v>
      </c>
      <c r="AA1715" s="96"/>
      <c r="AB1715" s="96">
        <f t="shared" si="320"/>
        <v>0</v>
      </c>
      <c r="AC1715" s="96"/>
      <c r="AD1715" s="96"/>
    </row>
    <row r="1716" spans="1:30" ht="18.75" customHeight="1">
      <c r="A1716" s="62"/>
      <c r="B1716" s="23" t="str">
        <f>IFERROR(VLOOKUP($A1716,②利用者名簿!$A:$D,2,0),"")</f>
        <v/>
      </c>
      <c r="C1716" s="108" t="str">
        <f>IF(D1716=0,"",IF(D1716&gt;3,①基本情報!$B$5,①基本情報!$B$5+1))</f>
        <v/>
      </c>
      <c r="D1716" s="65"/>
      <c r="E1716" s="65"/>
      <c r="F1716" s="35" t="str">
        <f t="shared" si="322"/>
        <v>//</v>
      </c>
      <c r="G1716" s="62"/>
      <c r="H1716" s="62"/>
      <c r="I1716" s="23" t="str">
        <f t="shared" si="317"/>
        <v/>
      </c>
      <c r="J1716" s="62"/>
      <c r="K1716" s="64"/>
      <c r="L1716" s="64"/>
      <c r="M1716" s="62"/>
      <c r="N1716" s="23" t="str">
        <f>IFERROR(VLOOKUP($A1716,②利用者名簿!$A:$D,3,0),"")</f>
        <v/>
      </c>
      <c r="O1716" s="39" t="str">
        <f>IFERROR(2*①基本情報!$B$12*③入力シート!I1716,"")</f>
        <v/>
      </c>
      <c r="P1716" s="39" t="str">
        <f>IFERROR(N1716*③入力シート!I1716,"")</f>
        <v/>
      </c>
      <c r="Q1716" s="23" t="str">
        <f>IFERROR(VLOOKUP($A1716,②利用者名簿!$A:$D,4,0),"")</f>
        <v/>
      </c>
      <c r="S1716" s="96">
        <f t="shared" si="318"/>
        <v>1</v>
      </c>
      <c r="T1716" s="96" t="str">
        <f t="shared" si="312"/>
        <v/>
      </c>
      <c r="U1716" s="96">
        <f t="shared" si="313"/>
        <v>0</v>
      </c>
      <c r="V1716" s="96" t="str">
        <f t="shared" si="314"/>
        <v/>
      </c>
      <c r="W1716" s="97" t="str">
        <f t="shared" si="315"/>
        <v/>
      </c>
      <c r="X1716" s="96">
        <f t="shared" si="316"/>
        <v>0</v>
      </c>
      <c r="Y1716" s="96" t="str">
        <f t="shared" si="321"/>
        <v/>
      </c>
      <c r="Z1716" s="96" t="str">
        <f t="shared" si="319"/>
        <v>年0月</v>
      </c>
      <c r="AA1716" s="96"/>
      <c r="AB1716" s="96">
        <f t="shared" si="320"/>
        <v>0</v>
      </c>
      <c r="AC1716" s="96"/>
      <c r="AD1716" s="96"/>
    </row>
    <row r="1717" spans="1:30" ht="18.75" customHeight="1">
      <c r="A1717" s="62"/>
      <c r="B1717" s="23" t="str">
        <f>IFERROR(VLOOKUP($A1717,②利用者名簿!$A:$D,2,0),"")</f>
        <v/>
      </c>
      <c r="C1717" s="108" t="str">
        <f>IF(D1717=0,"",IF(D1717&gt;3,①基本情報!$B$5,①基本情報!$B$5+1))</f>
        <v/>
      </c>
      <c r="D1717" s="65"/>
      <c r="E1717" s="65"/>
      <c r="F1717" s="35" t="str">
        <f t="shared" si="322"/>
        <v>//</v>
      </c>
      <c r="G1717" s="62"/>
      <c r="H1717" s="62"/>
      <c r="I1717" s="23" t="str">
        <f t="shared" si="317"/>
        <v/>
      </c>
      <c r="J1717" s="62"/>
      <c r="K1717" s="64"/>
      <c r="L1717" s="64"/>
      <c r="M1717" s="62"/>
      <c r="N1717" s="23" t="str">
        <f>IFERROR(VLOOKUP($A1717,②利用者名簿!$A:$D,3,0),"")</f>
        <v/>
      </c>
      <c r="O1717" s="39" t="str">
        <f>IFERROR(2*①基本情報!$B$12*③入力シート!I1717,"")</f>
        <v/>
      </c>
      <c r="P1717" s="39" t="str">
        <f>IFERROR(N1717*③入力シート!I1717,"")</f>
        <v/>
      </c>
      <c r="Q1717" s="23" t="str">
        <f>IFERROR(VLOOKUP($A1717,②利用者名簿!$A:$D,4,0),"")</f>
        <v/>
      </c>
      <c r="S1717" s="96">
        <f t="shared" si="318"/>
        <v>1</v>
      </c>
      <c r="T1717" s="96" t="str">
        <f t="shared" si="312"/>
        <v/>
      </c>
      <c r="U1717" s="96">
        <f t="shared" si="313"/>
        <v>0</v>
      </c>
      <c r="V1717" s="96" t="str">
        <f t="shared" si="314"/>
        <v/>
      </c>
      <c r="W1717" s="97" t="str">
        <f t="shared" si="315"/>
        <v/>
      </c>
      <c r="X1717" s="96">
        <f t="shared" si="316"/>
        <v>0</v>
      </c>
      <c r="Y1717" s="96" t="str">
        <f t="shared" si="321"/>
        <v/>
      </c>
      <c r="Z1717" s="96" t="str">
        <f t="shared" si="319"/>
        <v>年0月</v>
      </c>
      <c r="AA1717" s="96"/>
      <c r="AB1717" s="96">
        <f t="shared" si="320"/>
        <v>0</v>
      </c>
      <c r="AC1717" s="96"/>
      <c r="AD1717" s="96"/>
    </row>
    <row r="1718" spans="1:30" ht="18.75" customHeight="1">
      <c r="A1718" s="62"/>
      <c r="B1718" s="23" t="str">
        <f>IFERROR(VLOOKUP($A1718,②利用者名簿!$A:$D,2,0),"")</f>
        <v/>
      </c>
      <c r="C1718" s="108" t="str">
        <f>IF(D1718=0,"",IF(D1718&gt;3,①基本情報!$B$5,①基本情報!$B$5+1))</f>
        <v/>
      </c>
      <c r="D1718" s="65"/>
      <c r="E1718" s="65"/>
      <c r="F1718" s="35" t="str">
        <f t="shared" si="322"/>
        <v>//</v>
      </c>
      <c r="G1718" s="62"/>
      <c r="H1718" s="62"/>
      <c r="I1718" s="23" t="str">
        <f t="shared" si="317"/>
        <v/>
      </c>
      <c r="J1718" s="62"/>
      <c r="K1718" s="64"/>
      <c r="L1718" s="64"/>
      <c r="M1718" s="62"/>
      <c r="N1718" s="23" t="str">
        <f>IFERROR(VLOOKUP($A1718,②利用者名簿!$A:$D,3,0),"")</f>
        <v/>
      </c>
      <c r="O1718" s="39" t="str">
        <f>IFERROR(2*①基本情報!$B$12*③入力シート!I1718,"")</f>
        <v/>
      </c>
      <c r="P1718" s="39" t="str">
        <f>IFERROR(N1718*③入力シート!I1718,"")</f>
        <v/>
      </c>
      <c r="Q1718" s="23" t="str">
        <f>IFERROR(VLOOKUP($A1718,②利用者名簿!$A:$D,4,0),"")</f>
        <v/>
      </c>
      <c r="S1718" s="96">
        <f t="shared" si="318"/>
        <v>1</v>
      </c>
      <c r="T1718" s="96" t="str">
        <f t="shared" si="312"/>
        <v/>
      </c>
      <c r="U1718" s="96">
        <f t="shared" si="313"/>
        <v>0</v>
      </c>
      <c r="V1718" s="96" t="str">
        <f t="shared" si="314"/>
        <v/>
      </c>
      <c r="W1718" s="97" t="str">
        <f t="shared" si="315"/>
        <v/>
      </c>
      <c r="X1718" s="96">
        <f t="shared" si="316"/>
        <v>0</v>
      </c>
      <c r="Y1718" s="96" t="str">
        <f t="shared" si="321"/>
        <v/>
      </c>
      <c r="Z1718" s="96" t="str">
        <f t="shared" si="319"/>
        <v>年0月</v>
      </c>
      <c r="AA1718" s="96"/>
      <c r="AB1718" s="96">
        <f t="shared" si="320"/>
        <v>0</v>
      </c>
      <c r="AC1718" s="96"/>
      <c r="AD1718" s="96"/>
    </row>
    <row r="1719" spans="1:30" ht="18.75" customHeight="1">
      <c r="A1719" s="62"/>
      <c r="B1719" s="23" t="str">
        <f>IFERROR(VLOOKUP($A1719,②利用者名簿!$A:$D,2,0),"")</f>
        <v/>
      </c>
      <c r="C1719" s="108" t="str">
        <f>IF(D1719=0,"",IF(D1719&gt;3,①基本情報!$B$5,①基本情報!$B$5+1))</f>
        <v/>
      </c>
      <c r="D1719" s="65"/>
      <c r="E1719" s="65"/>
      <c r="F1719" s="35" t="str">
        <f t="shared" si="322"/>
        <v>//</v>
      </c>
      <c r="G1719" s="62"/>
      <c r="H1719" s="62"/>
      <c r="I1719" s="23" t="str">
        <f t="shared" si="317"/>
        <v/>
      </c>
      <c r="J1719" s="62"/>
      <c r="K1719" s="64"/>
      <c r="L1719" s="64"/>
      <c r="M1719" s="62"/>
      <c r="N1719" s="23" t="str">
        <f>IFERROR(VLOOKUP($A1719,②利用者名簿!$A:$D,3,0),"")</f>
        <v/>
      </c>
      <c r="O1719" s="39" t="str">
        <f>IFERROR(2*①基本情報!$B$12*③入力シート!I1719,"")</f>
        <v/>
      </c>
      <c r="P1719" s="39" t="str">
        <f>IFERROR(N1719*③入力シート!I1719,"")</f>
        <v/>
      </c>
      <c r="Q1719" s="23" t="str">
        <f>IFERROR(VLOOKUP($A1719,②利用者名簿!$A:$D,4,0),"")</f>
        <v/>
      </c>
      <c r="S1719" s="96">
        <f t="shared" si="318"/>
        <v>1</v>
      </c>
      <c r="T1719" s="96" t="str">
        <f t="shared" si="312"/>
        <v/>
      </c>
      <c r="U1719" s="96">
        <f t="shared" si="313"/>
        <v>0</v>
      </c>
      <c r="V1719" s="96" t="str">
        <f t="shared" si="314"/>
        <v/>
      </c>
      <c r="W1719" s="97" t="str">
        <f t="shared" si="315"/>
        <v/>
      </c>
      <c r="X1719" s="96">
        <f t="shared" si="316"/>
        <v>0</v>
      </c>
      <c r="Y1719" s="96" t="str">
        <f t="shared" si="321"/>
        <v/>
      </c>
      <c r="Z1719" s="96" t="str">
        <f t="shared" si="319"/>
        <v>年0月</v>
      </c>
      <c r="AA1719" s="96"/>
      <c r="AB1719" s="96">
        <f t="shared" si="320"/>
        <v>0</v>
      </c>
      <c r="AC1719" s="96"/>
      <c r="AD1719" s="96"/>
    </row>
    <row r="1720" spans="1:30" ht="18.75" customHeight="1">
      <c r="A1720" s="62"/>
      <c r="B1720" s="23" t="str">
        <f>IFERROR(VLOOKUP($A1720,②利用者名簿!$A:$D,2,0),"")</f>
        <v/>
      </c>
      <c r="C1720" s="108" t="str">
        <f>IF(D1720=0,"",IF(D1720&gt;3,①基本情報!$B$5,①基本情報!$B$5+1))</f>
        <v/>
      </c>
      <c r="D1720" s="65"/>
      <c r="E1720" s="65"/>
      <c r="F1720" s="35" t="str">
        <f t="shared" si="322"/>
        <v>//</v>
      </c>
      <c r="G1720" s="62"/>
      <c r="H1720" s="62"/>
      <c r="I1720" s="23" t="str">
        <f t="shared" si="317"/>
        <v/>
      </c>
      <c r="J1720" s="62"/>
      <c r="K1720" s="64"/>
      <c r="L1720" s="64"/>
      <c r="M1720" s="62"/>
      <c r="N1720" s="23" t="str">
        <f>IFERROR(VLOOKUP($A1720,②利用者名簿!$A:$D,3,0),"")</f>
        <v/>
      </c>
      <c r="O1720" s="39" t="str">
        <f>IFERROR(2*①基本情報!$B$12*③入力シート!I1720,"")</f>
        <v/>
      </c>
      <c r="P1720" s="39" t="str">
        <f>IFERROR(N1720*③入力シート!I1720,"")</f>
        <v/>
      </c>
      <c r="Q1720" s="23" t="str">
        <f>IFERROR(VLOOKUP($A1720,②利用者名簿!$A:$D,4,0),"")</f>
        <v/>
      </c>
      <c r="S1720" s="96">
        <f t="shared" si="318"/>
        <v>1</v>
      </c>
      <c r="T1720" s="96" t="str">
        <f t="shared" si="312"/>
        <v/>
      </c>
      <c r="U1720" s="96">
        <f t="shared" si="313"/>
        <v>0</v>
      </c>
      <c r="V1720" s="96" t="str">
        <f t="shared" si="314"/>
        <v/>
      </c>
      <c r="W1720" s="97" t="str">
        <f t="shared" si="315"/>
        <v/>
      </c>
      <c r="X1720" s="96">
        <f t="shared" si="316"/>
        <v>0</v>
      </c>
      <c r="Y1720" s="96" t="str">
        <f t="shared" si="321"/>
        <v/>
      </c>
      <c r="Z1720" s="96" t="str">
        <f t="shared" si="319"/>
        <v>年0月</v>
      </c>
      <c r="AA1720" s="96"/>
      <c r="AB1720" s="96">
        <f t="shared" si="320"/>
        <v>0</v>
      </c>
      <c r="AC1720" s="96"/>
      <c r="AD1720" s="96"/>
    </row>
    <row r="1721" spans="1:30" ht="18.75" customHeight="1">
      <c r="A1721" s="62"/>
      <c r="B1721" s="23" t="str">
        <f>IFERROR(VLOOKUP($A1721,②利用者名簿!$A:$D,2,0),"")</f>
        <v/>
      </c>
      <c r="C1721" s="108" t="str">
        <f>IF(D1721=0,"",IF(D1721&gt;3,①基本情報!$B$5,①基本情報!$B$5+1))</f>
        <v/>
      </c>
      <c r="D1721" s="65"/>
      <c r="E1721" s="65"/>
      <c r="F1721" s="35" t="str">
        <f t="shared" si="322"/>
        <v>//</v>
      </c>
      <c r="G1721" s="62"/>
      <c r="H1721" s="62"/>
      <c r="I1721" s="23" t="str">
        <f t="shared" si="317"/>
        <v/>
      </c>
      <c r="J1721" s="62"/>
      <c r="K1721" s="64"/>
      <c r="L1721" s="64"/>
      <c r="M1721" s="62"/>
      <c r="N1721" s="23" t="str">
        <f>IFERROR(VLOOKUP($A1721,②利用者名簿!$A:$D,3,0),"")</f>
        <v/>
      </c>
      <c r="O1721" s="39" t="str">
        <f>IFERROR(2*①基本情報!$B$12*③入力シート!I1721,"")</f>
        <v/>
      </c>
      <c r="P1721" s="39" t="str">
        <f>IFERROR(N1721*③入力シート!I1721,"")</f>
        <v/>
      </c>
      <c r="Q1721" s="23" t="str">
        <f>IFERROR(VLOOKUP($A1721,②利用者名簿!$A:$D,4,0),"")</f>
        <v/>
      </c>
      <c r="S1721" s="96">
        <f t="shared" si="318"/>
        <v>1</v>
      </c>
      <c r="T1721" s="96" t="str">
        <f t="shared" si="312"/>
        <v/>
      </c>
      <c r="U1721" s="96">
        <f t="shared" si="313"/>
        <v>0</v>
      </c>
      <c r="V1721" s="96" t="str">
        <f t="shared" si="314"/>
        <v/>
      </c>
      <c r="W1721" s="97" t="str">
        <f t="shared" si="315"/>
        <v/>
      </c>
      <c r="X1721" s="96">
        <f t="shared" si="316"/>
        <v>0</v>
      </c>
      <c r="Y1721" s="96" t="str">
        <f t="shared" si="321"/>
        <v/>
      </c>
      <c r="Z1721" s="96" t="str">
        <f t="shared" si="319"/>
        <v>年0月</v>
      </c>
      <c r="AA1721" s="96"/>
      <c r="AB1721" s="96">
        <f t="shared" si="320"/>
        <v>0</v>
      </c>
      <c r="AC1721" s="96"/>
      <c r="AD1721" s="96"/>
    </row>
    <row r="1722" spans="1:30" ht="18.75" customHeight="1">
      <c r="A1722" s="62"/>
      <c r="B1722" s="23" t="str">
        <f>IFERROR(VLOOKUP($A1722,②利用者名簿!$A:$D,2,0),"")</f>
        <v/>
      </c>
      <c r="C1722" s="108" t="str">
        <f>IF(D1722=0,"",IF(D1722&gt;3,①基本情報!$B$5,①基本情報!$B$5+1))</f>
        <v/>
      </c>
      <c r="D1722" s="65"/>
      <c r="E1722" s="65"/>
      <c r="F1722" s="35" t="str">
        <f t="shared" si="322"/>
        <v>//</v>
      </c>
      <c r="G1722" s="62"/>
      <c r="H1722" s="62"/>
      <c r="I1722" s="23" t="str">
        <f t="shared" si="317"/>
        <v/>
      </c>
      <c r="J1722" s="62"/>
      <c r="K1722" s="64"/>
      <c r="L1722" s="64"/>
      <c r="M1722" s="62"/>
      <c r="N1722" s="23" t="str">
        <f>IFERROR(VLOOKUP($A1722,②利用者名簿!$A:$D,3,0),"")</f>
        <v/>
      </c>
      <c r="O1722" s="39" t="str">
        <f>IFERROR(2*①基本情報!$B$12*③入力シート!I1722,"")</f>
        <v/>
      </c>
      <c r="P1722" s="39" t="str">
        <f>IFERROR(N1722*③入力シート!I1722,"")</f>
        <v/>
      </c>
      <c r="Q1722" s="23" t="str">
        <f>IFERROR(VLOOKUP($A1722,②利用者名簿!$A:$D,4,0),"")</f>
        <v/>
      </c>
      <c r="S1722" s="96">
        <f t="shared" si="318"/>
        <v>1</v>
      </c>
      <c r="T1722" s="96" t="str">
        <f t="shared" si="312"/>
        <v/>
      </c>
      <c r="U1722" s="96">
        <f t="shared" si="313"/>
        <v>0</v>
      </c>
      <c r="V1722" s="96" t="str">
        <f t="shared" si="314"/>
        <v/>
      </c>
      <c r="W1722" s="97" t="str">
        <f t="shared" si="315"/>
        <v/>
      </c>
      <c r="X1722" s="96">
        <f t="shared" si="316"/>
        <v>0</v>
      </c>
      <c r="Y1722" s="96" t="str">
        <f t="shared" si="321"/>
        <v/>
      </c>
      <c r="Z1722" s="96" t="str">
        <f t="shared" si="319"/>
        <v>年0月</v>
      </c>
      <c r="AA1722" s="96"/>
      <c r="AB1722" s="96">
        <f t="shared" si="320"/>
        <v>0</v>
      </c>
      <c r="AC1722" s="96"/>
      <c r="AD1722" s="96"/>
    </row>
    <row r="1723" spans="1:30" ht="18.75" customHeight="1">
      <c r="A1723" s="62"/>
      <c r="B1723" s="23" t="str">
        <f>IFERROR(VLOOKUP($A1723,②利用者名簿!$A:$D,2,0),"")</f>
        <v/>
      </c>
      <c r="C1723" s="108" t="str">
        <f>IF(D1723=0,"",IF(D1723&gt;3,①基本情報!$B$5,①基本情報!$B$5+1))</f>
        <v/>
      </c>
      <c r="D1723" s="65"/>
      <c r="E1723" s="65"/>
      <c r="F1723" s="35" t="str">
        <f t="shared" si="322"/>
        <v>//</v>
      </c>
      <c r="G1723" s="62"/>
      <c r="H1723" s="62"/>
      <c r="I1723" s="23" t="str">
        <f t="shared" si="317"/>
        <v/>
      </c>
      <c r="J1723" s="62"/>
      <c r="K1723" s="64"/>
      <c r="L1723" s="64"/>
      <c r="M1723" s="62"/>
      <c r="N1723" s="23" t="str">
        <f>IFERROR(VLOOKUP($A1723,②利用者名簿!$A:$D,3,0),"")</f>
        <v/>
      </c>
      <c r="O1723" s="39" t="str">
        <f>IFERROR(2*①基本情報!$B$12*③入力シート!I1723,"")</f>
        <v/>
      </c>
      <c r="P1723" s="39" t="str">
        <f>IFERROR(N1723*③入力シート!I1723,"")</f>
        <v/>
      </c>
      <c r="Q1723" s="23" t="str">
        <f>IFERROR(VLOOKUP($A1723,②利用者名簿!$A:$D,4,0),"")</f>
        <v/>
      </c>
      <c r="S1723" s="96">
        <f t="shared" si="318"/>
        <v>1</v>
      </c>
      <c r="T1723" s="96" t="str">
        <f t="shared" si="312"/>
        <v/>
      </c>
      <c r="U1723" s="96">
        <f t="shared" si="313"/>
        <v>0</v>
      </c>
      <c r="V1723" s="96" t="str">
        <f t="shared" si="314"/>
        <v/>
      </c>
      <c r="W1723" s="97" t="str">
        <f t="shared" si="315"/>
        <v/>
      </c>
      <c r="X1723" s="96">
        <f t="shared" si="316"/>
        <v>0</v>
      </c>
      <c r="Y1723" s="96" t="str">
        <f t="shared" si="321"/>
        <v/>
      </c>
      <c r="Z1723" s="96" t="str">
        <f t="shared" si="319"/>
        <v>年0月</v>
      </c>
      <c r="AA1723" s="96"/>
      <c r="AB1723" s="96">
        <f t="shared" si="320"/>
        <v>0</v>
      </c>
      <c r="AC1723" s="96"/>
      <c r="AD1723" s="96"/>
    </row>
    <row r="1724" spans="1:30" ht="18.75" customHeight="1">
      <c r="A1724" s="62"/>
      <c r="B1724" s="23" t="str">
        <f>IFERROR(VLOOKUP($A1724,②利用者名簿!$A:$D,2,0),"")</f>
        <v/>
      </c>
      <c r="C1724" s="108" t="str">
        <f>IF(D1724=0,"",IF(D1724&gt;3,①基本情報!$B$5,①基本情報!$B$5+1))</f>
        <v/>
      </c>
      <c r="D1724" s="65"/>
      <c r="E1724" s="65"/>
      <c r="F1724" s="35" t="str">
        <f t="shared" si="322"/>
        <v>//</v>
      </c>
      <c r="G1724" s="62"/>
      <c r="H1724" s="62"/>
      <c r="I1724" s="23" t="str">
        <f t="shared" si="317"/>
        <v/>
      </c>
      <c r="J1724" s="62"/>
      <c r="K1724" s="64"/>
      <c r="L1724" s="64"/>
      <c r="M1724" s="62"/>
      <c r="N1724" s="23" t="str">
        <f>IFERROR(VLOOKUP($A1724,②利用者名簿!$A:$D,3,0),"")</f>
        <v/>
      </c>
      <c r="O1724" s="39" t="str">
        <f>IFERROR(2*①基本情報!$B$12*③入力シート!I1724,"")</f>
        <v/>
      </c>
      <c r="P1724" s="39" t="str">
        <f>IFERROR(N1724*③入力シート!I1724,"")</f>
        <v/>
      </c>
      <c r="Q1724" s="23" t="str">
        <f>IFERROR(VLOOKUP($A1724,②利用者名簿!$A:$D,4,0),"")</f>
        <v/>
      </c>
      <c r="S1724" s="96">
        <f t="shared" si="318"/>
        <v>1</v>
      </c>
      <c r="T1724" s="96" t="str">
        <f t="shared" si="312"/>
        <v/>
      </c>
      <c r="U1724" s="96">
        <f t="shared" si="313"/>
        <v>0</v>
      </c>
      <c r="V1724" s="96" t="str">
        <f t="shared" si="314"/>
        <v/>
      </c>
      <c r="W1724" s="97" t="str">
        <f t="shared" si="315"/>
        <v/>
      </c>
      <c r="X1724" s="96">
        <f t="shared" si="316"/>
        <v>0</v>
      </c>
      <c r="Y1724" s="96" t="str">
        <f t="shared" si="321"/>
        <v/>
      </c>
      <c r="Z1724" s="96" t="str">
        <f t="shared" si="319"/>
        <v>年0月</v>
      </c>
      <c r="AA1724" s="96"/>
      <c r="AB1724" s="96">
        <f t="shared" si="320"/>
        <v>0</v>
      </c>
      <c r="AC1724" s="96"/>
      <c r="AD1724" s="96"/>
    </row>
    <row r="1725" spans="1:30" ht="18.75" customHeight="1">
      <c r="A1725" s="62"/>
      <c r="B1725" s="23" t="str">
        <f>IFERROR(VLOOKUP($A1725,②利用者名簿!$A:$D,2,0),"")</f>
        <v/>
      </c>
      <c r="C1725" s="108" t="str">
        <f>IF(D1725=0,"",IF(D1725&gt;3,①基本情報!$B$5,①基本情報!$B$5+1))</f>
        <v/>
      </c>
      <c r="D1725" s="65"/>
      <c r="E1725" s="65"/>
      <c r="F1725" s="35" t="str">
        <f t="shared" si="322"/>
        <v>//</v>
      </c>
      <c r="G1725" s="62"/>
      <c r="H1725" s="62"/>
      <c r="I1725" s="23" t="str">
        <f t="shared" si="317"/>
        <v/>
      </c>
      <c r="J1725" s="62"/>
      <c r="K1725" s="64"/>
      <c r="L1725" s="64"/>
      <c r="M1725" s="62"/>
      <c r="N1725" s="23" t="str">
        <f>IFERROR(VLOOKUP($A1725,②利用者名簿!$A:$D,3,0),"")</f>
        <v/>
      </c>
      <c r="O1725" s="39" t="str">
        <f>IFERROR(2*①基本情報!$B$12*③入力シート!I1725,"")</f>
        <v/>
      </c>
      <c r="P1725" s="39" t="str">
        <f>IFERROR(N1725*③入力シート!I1725,"")</f>
        <v/>
      </c>
      <c r="Q1725" s="23" t="str">
        <f>IFERROR(VLOOKUP($A1725,②利用者名簿!$A:$D,4,0),"")</f>
        <v/>
      </c>
      <c r="S1725" s="96">
        <f t="shared" si="318"/>
        <v>1</v>
      </c>
      <c r="T1725" s="96" t="str">
        <f t="shared" si="312"/>
        <v/>
      </c>
      <c r="U1725" s="96">
        <f t="shared" si="313"/>
        <v>0</v>
      </c>
      <c r="V1725" s="96" t="str">
        <f t="shared" si="314"/>
        <v/>
      </c>
      <c r="W1725" s="97" t="str">
        <f t="shared" si="315"/>
        <v/>
      </c>
      <c r="X1725" s="96">
        <f t="shared" si="316"/>
        <v>0</v>
      </c>
      <c r="Y1725" s="96" t="str">
        <f t="shared" si="321"/>
        <v/>
      </c>
      <c r="Z1725" s="96" t="str">
        <f t="shared" si="319"/>
        <v>年0月</v>
      </c>
      <c r="AA1725" s="96"/>
      <c r="AB1725" s="96">
        <f t="shared" si="320"/>
        <v>0</v>
      </c>
      <c r="AC1725" s="96"/>
      <c r="AD1725" s="96"/>
    </row>
    <row r="1726" spans="1:30" ht="18.75" customHeight="1">
      <c r="A1726" s="62"/>
      <c r="B1726" s="23" t="str">
        <f>IFERROR(VLOOKUP($A1726,②利用者名簿!$A:$D,2,0),"")</f>
        <v/>
      </c>
      <c r="C1726" s="108" t="str">
        <f>IF(D1726=0,"",IF(D1726&gt;3,①基本情報!$B$5,①基本情報!$B$5+1))</f>
        <v/>
      </c>
      <c r="D1726" s="65"/>
      <c r="E1726" s="65"/>
      <c r="F1726" s="35" t="str">
        <f t="shared" si="322"/>
        <v>//</v>
      </c>
      <c r="G1726" s="62"/>
      <c r="H1726" s="62"/>
      <c r="I1726" s="23" t="str">
        <f t="shared" si="317"/>
        <v/>
      </c>
      <c r="J1726" s="62"/>
      <c r="K1726" s="64"/>
      <c r="L1726" s="64"/>
      <c r="M1726" s="62"/>
      <c r="N1726" s="23" t="str">
        <f>IFERROR(VLOOKUP($A1726,②利用者名簿!$A:$D,3,0),"")</f>
        <v/>
      </c>
      <c r="O1726" s="39" t="str">
        <f>IFERROR(2*①基本情報!$B$12*③入力シート!I1726,"")</f>
        <v/>
      </c>
      <c r="P1726" s="39" t="str">
        <f>IFERROR(N1726*③入力シート!I1726,"")</f>
        <v/>
      </c>
      <c r="Q1726" s="23" t="str">
        <f>IFERROR(VLOOKUP($A1726,②利用者名簿!$A:$D,4,0),"")</f>
        <v/>
      </c>
      <c r="S1726" s="96">
        <f t="shared" si="318"/>
        <v>1</v>
      </c>
      <c r="T1726" s="96" t="str">
        <f t="shared" si="312"/>
        <v/>
      </c>
      <c r="U1726" s="96">
        <f t="shared" si="313"/>
        <v>0</v>
      </c>
      <c r="V1726" s="96" t="str">
        <f t="shared" si="314"/>
        <v/>
      </c>
      <c r="W1726" s="97" t="str">
        <f t="shared" si="315"/>
        <v/>
      </c>
      <c r="X1726" s="96">
        <f t="shared" si="316"/>
        <v>0</v>
      </c>
      <c r="Y1726" s="96" t="str">
        <f t="shared" si="321"/>
        <v/>
      </c>
      <c r="Z1726" s="96" t="str">
        <f t="shared" si="319"/>
        <v>年0月</v>
      </c>
      <c r="AA1726" s="96"/>
      <c r="AB1726" s="96">
        <f t="shared" si="320"/>
        <v>0</v>
      </c>
      <c r="AC1726" s="96"/>
      <c r="AD1726" s="96"/>
    </row>
    <row r="1727" spans="1:30" ht="18.75" customHeight="1">
      <c r="A1727" s="62"/>
      <c r="B1727" s="23" t="str">
        <f>IFERROR(VLOOKUP($A1727,②利用者名簿!$A:$D,2,0),"")</f>
        <v/>
      </c>
      <c r="C1727" s="108" t="str">
        <f>IF(D1727=0,"",IF(D1727&gt;3,①基本情報!$B$5,①基本情報!$B$5+1))</f>
        <v/>
      </c>
      <c r="D1727" s="65"/>
      <c r="E1727" s="65"/>
      <c r="F1727" s="35" t="str">
        <f t="shared" si="322"/>
        <v>//</v>
      </c>
      <c r="G1727" s="62"/>
      <c r="H1727" s="62"/>
      <c r="I1727" s="23" t="str">
        <f t="shared" si="317"/>
        <v/>
      </c>
      <c r="J1727" s="62"/>
      <c r="K1727" s="64"/>
      <c r="L1727" s="64"/>
      <c r="M1727" s="62"/>
      <c r="N1727" s="23" t="str">
        <f>IFERROR(VLOOKUP($A1727,②利用者名簿!$A:$D,3,0),"")</f>
        <v/>
      </c>
      <c r="O1727" s="39" t="str">
        <f>IFERROR(2*①基本情報!$B$12*③入力シート!I1727,"")</f>
        <v/>
      </c>
      <c r="P1727" s="39" t="str">
        <f>IFERROR(N1727*③入力シート!I1727,"")</f>
        <v/>
      </c>
      <c r="Q1727" s="23" t="str">
        <f>IFERROR(VLOOKUP($A1727,②利用者名簿!$A:$D,4,0),"")</f>
        <v/>
      </c>
      <c r="S1727" s="96">
        <f t="shared" si="318"/>
        <v>1</v>
      </c>
      <c r="T1727" s="96" t="str">
        <f t="shared" si="312"/>
        <v/>
      </c>
      <c r="U1727" s="96">
        <f t="shared" si="313"/>
        <v>0</v>
      </c>
      <c r="V1727" s="96" t="str">
        <f t="shared" si="314"/>
        <v/>
      </c>
      <c r="W1727" s="97" t="str">
        <f t="shared" si="315"/>
        <v/>
      </c>
      <c r="X1727" s="96">
        <f t="shared" si="316"/>
        <v>0</v>
      </c>
      <c r="Y1727" s="96" t="str">
        <f t="shared" si="321"/>
        <v/>
      </c>
      <c r="Z1727" s="96" t="str">
        <f t="shared" si="319"/>
        <v>年0月</v>
      </c>
      <c r="AA1727" s="96"/>
      <c r="AB1727" s="96">
        <f t="shared" si="320"/>
        <v>0</v>
      </c>
      <c r="AC1727" s="96"/>
      <c r="AD1727" s="96"/>
    </row>
    <row r="1728" spans="1:30" ht="18.75" customHeight="1">
      <c r="A1728" s="62"/>
      <c r="B1728" s="23" t="str">
        <f>IFERROR(VLOOKUP($A1728,②利用者名簿!$A:$D,2,0),"")</f>
        <v/>
      </c>
      <c r="C1728" s="108" t="str">
        <f>IF(D1728=0,"",IF(D1728&gt;3,①基本情報!$B$5,①基本情報!$B$5+1))</f>
        <v/>
      </c>
      <c r="D1728" s="65"/>
      <c r="E1728" s="65"/>
      <c r="F1728" s="35" t="str">
        <f t="shared" si="322"/>
        <v>//</v>
      </c>
      <c r="G1728" s="62"/>
      <c r="H1728" s="62"/>
      <c r="I1728" s="23" t="str">
        <f t="shared" si="317"/>
        <v/>
      </c>
      <c r="J1728" s="62"/>
      <c r="K1728" s="64"/>
      <c r="L1728" s="64"/>
      <c r="M1728" s="62"/>
      <c r="N1728" s="23" t="str">
        <f>IFERROR(VLOOKUP($A1728,②利用者名簿!$A:$D,3,0),"")</f>
        <v/>
      </c>
      <c r="O1728" s="39" t="str">
        <f>IFERROR(2*①基本情報!$B$12*③入力シート!I1728,"")</f>
        <v/>
      </c>
      <c r="P1728" s="39" t="str">
        <f>IFERROR(N1728*③入力シート!I1728,"")</f>
        <v/>
      </c>
      <c r="Q1728" s="23" t="str">
        <f>IFERROR(VLOOKUP($A1728,②利用者名簿!$A:$D,4,0),"")</f>
        <v/>
      </c>
      <c r="S1728" s="96">
        <f t="shared" si="318"/>
        <v>1</v>
      </c>
      <c r="T1728" s="96" t="str">
        <f t="shared" si="312"/>
        <v/>
      </c>
      <c r="U1728" s="96">
        <f t="shared" si="313"/>
        <v>0</v>
      </c>
      <c r="V1728" s="96" t="str">
        <f t="shared" si="314"/>
        <v/>
      </c>
      <c r="W1728" s="97" t="str">
        <f t="shared" si="315"/>
        <v/>
      </c>
      <c r="X1728" s="96">
        <f t="shared" si="316"/>
        <v>0</v>
      </c>
      <c r="Y1728" s="96" t="str">
        <f t="shared" si="321"/>
        <v/>
      </c>
      <c r="Z1728" s="96" t="str">
        <f t="shared" si="319"/>
        <v>年0月</v>
      </c>
      <c r="AA1728" s="96"/>
      <c r="AB1728" s="96">
        <f t="shared" si="320"/>
        <v>0</v>
      </c>
      <c r="AC1728" s="96"/>
      <c r="AD1728" s="96"/>
    </row>
    <row r="1729" spans="1:30" ht="18.75" customHeight="1">
      <c r="A1729" s="62"/>
      <c r="B1729" s="23" t="str">
        <f>IFERROR(VLOOKUP($A1729,②利用者名簿!$A:$D,2,0),"")</f>
        <v/>
      </c>
      <c r="C1729" s="108" t="str">
        <f>IF(D1729=0,"",IF(D1729&gt;3,①基本情報!$B$5,①基本情報!$B$5+1))</f>
        <v/>
      </c>
      <c r="D1729" s="65"/>
      <c r="E1729" s="65"/>
      <c r="F1729" s="35" t="str">
        <f t="shared" si="322"/>
        <v>//</v>
      </c>
      <c r="G1729" s="62"/>
      <c r="H1729" s="62"/>
      <c r="I1729" s="23" t="str">
        <f t="shared" si="317"/>
        <v/>
      </c>
      <c r="J1729" s="62"/>
      <c r="K1729" s="64"/>
      <c r="L1729" s="64"/>
      <c r="M1729" s="62"/>
      <c r="N1729" s="23" t="str">
        <f>IFERROR(VLOOKUP($A1729,②利用者名簿!$A:$D,3,0),"")</f>
        <v/>
      </c>
      <c r="O1729" s="39" t="str">
        <f>IFERROR(2*①基本情報!$B$12*③入力シート!I1729,"")</f>
        <v/>
      </c>
      <c r="P1729" s="39" t="str">
        <f>IFERROR(N1729*③入力シート!I1729,"")</f>
        <v/>
      </c>
      <c r="Q1729" s="23" t="str">
        <f>IFERROR(VLOOKUP($A1729,②利用者名簿!$A:$D,4,0),"")</f>
        <v/>
      </c>
      <c r="S1729" s="96">
        <f t="shared" si="318"/>
        <v>1</v>
      </c>
      <c r="T1729" s="96" t="str">
        <f t="shared" si="312"/>
        <v/>
      </c>
      <c r="U1729" s="96">
        <f t="shared" si="313"/>
        <v>0</v>
      </c>
      <c r="V1729" s="96" t="str">
        <f t="shared" si="314"/>
        <v/>
      </c>
      <c r="W1729" s="97" t="str">
        <f t="shared" si="315"/>
        <v/>
      </c>
      <c r="X1729" s="96">
        <f t="shared" si="316"/>
        <v>0</v>
      </c>
      <c r="Y1729" s="96" t="str">
        <f t="shared" si="321"/>
        <v/>
      </c>
      <c r="Z1729" s="96" t="str">
        <f t="shared" si="319"/>
        <v>年0月</v>
      </c>
      <c r="AA1729" s="96"/>
      <c r="AB1729" s="96">
        <f t="shared" si="320"/>
        <v>0</v>
      </c>
      <c r="AC1729" s="96"/>
      <c r="AD1729" s="96"/>
    </row>
    <row r="1730" spans="1:30" ht="18.75" customHeight="1">
      <c r="A1730" s="62"/>
      <c r="B1730" s="23" t="str">
        <f>IFERROR(VLOOKUP($A1730,②利用者名簿!$A:$D,2,0),"")</f>
        <v/>
      </c>
      <c r="C1730" s="108" t="str">
        <f>IF(D1730=0,"",IF(D1730&gt;3,①基本情報!$B$5,①基本情報!$B$5+1))</f>
        <v/>
      </c>
      <c r="D1730" s="65"/>
      <c r="E1730" s="65"/>
      <c r="F1730" s="35" t="str">
        <f t="shared" si="322"/>
        <v>//</v>
      </c>
      <c r="G1730" s="62"/>
      <c r="H1730" s="62"/>
      <c r="I1730" s="23" t="str">
        <f t="shared" si="317"/>
        <v/>
      </c>
      <c r="J1730" s="62"/>
      <c r="K1730" s="64"/>
      <c r="L1730" s="64"/>
      <c r="M1730" s="62"/>
      <c r="N1730" s="23" t="str">
        <f>IFERROR(VLOOKUP($A1730,②利用者名簿!$A:$D,3,0),"")</f>
        <v/>
      </c>
      <c r="O1730" s="39" t="str">
        <f>IFERROR(2*①基本情報!$B$12*③入力シート!I1730,"")</f>
        <v/>
      </c>
      <c r="P1730" s="39" t="str">
        <f>IFERROR(N1730*③入力シート!I1730,"")</f>
        <v/>
      </c>
      <c r="Q1730" s="23" t="str">
        <f>IFERROR(VLOOKUP($A1730,②利用者名簿!$A:$D,4,0),"")</f>
        <v/>
      </c>
      <c r="S1730" s="96">
        <f t="shared" si="318"/>
        <v>1</v>
      </c>
      <c r="T1730" s="96" t="str">
        <f t="shared" si="312"/>
        <v/>
      </c>
      <c r="U1730" s="96">
        <f t="shared" si="313"/>
        <v>0</v>
      </c>
      <c r="V1730" s="96" t="str">
        <f t="shared" si="314"/>
        <v/>
      </c>
      <c r="W1730" s="97" t="str">
        <f t="shared" si="315"/>
        <v/>
      </c>
      <c r="X1730" s="96">
        <f t="shared" si="316"/>
        <v>0</v>
      </c>
      <c r="Y1730" s="96" t="str">
        <f t="shared" si="321"/>
        <v/>
      </c>
      <c r="Z1730" s="96" t="str">
        <f t="shared" si="319"/>
        <v>年0月</v>
      </c>
      <c r="AA1730" s="96"/>
      <c r="AB1730" s="96">
        <f t="shared" si="320"/>
        <v>0</v>
      </c>
      <c r="AC1730" s="96"/>
      <c r="AD1730" s="96"/>
    </row>
    <row r="1731" spans="1:30" ht="18.75" customHeight="1">
      <c r="A1731" s="62"/>
      <c r="B1731" s="23" t="str">
        <f>IFERROR(VLOOKUP($A1731,②利用者名簿!$A:$D,2,0),"")</f>
        <v/>
      </c>
      <c r="C1731" s="108" t="str">
        <f>IF(D1731=0,"",IF(D1731&gt;3,①基本情報!$B$5,①基本情報!$B$5+1))</f>
        <v/>
      </c>
      <c r="D1731" s="65"/>
      <c r="E1731" s="65"/>
      <c r="F1731" s="35" t="str">
        <f t="shared" si="322"/>
        <v>//</v>
      </c>
      <c r="G1731" s="62"/>
      <c r="H1731" s="62"/>
      <c r="I1731" s="23" t="str">
        <f t="shared" si="317"/>
        <v/>
      </c>
      <c r="J1731" s="62"/>
      <c r="K1731" s="64"/>
      <c r="L1731" s="64"/>
      <c r="M1731" s="62"/>
      <c r="N1731" s="23" t="str">
        <f>IFERROR(VLOOKUP($A1731,②利用者名簿!$A:$D,3,0),"")</f>
        <v/>
      </c>
      <c r="O1731" s="39" t="str">
        <f>IFERROR(2*①基本情報!$B$12*③入力シート!I1731,"")</f>
        <v/>
      </c>
      <c r="P1731" s="39" t="str">
        <f>IFERROR(N1731*③入力シート!I1731,"")</f>
        <v/>
      </c>
      <c r="Q1731" s="23" t="str">
        <f>IFERROR(VLOOKUP($A1731,②利用者名簿!$A:$D,4,0),"")</f>
        <v/>
      </c>
      <c r="S1731" s="96">
        <f t="shared" si="318"/>
        <v>1</v>
      </c>
      <c r="T1731" s="96" t="str">
        <f t="shared" si="312"/>
        <v/>
      </c>
      <c r="U1731" s="96">
        <f t="shared" si="313"/>
        <v>0</v>
      </c>
      <c r="V1731" s="96" t="str">
        <f t="shared" si="314"/>
        <v/>
      </c>
      <c r="W1731" s="97" t="str">
        <f t="shared" si="315"/>
        <v/>
      </c>
      <c r="X1731" s="96">
        <f t="shared" si="316"/>
        <v>0</v>
      </c>
      <c r="Y1731" s="96" t="str">
        <f t="shared" si="321"/>
        <v/>
      </c>
      <c r="Z1731" s="96" t="str">
        <f t="shared" si="319"/>
        <v>年0月</v>
      </c>
      <c r="AA1731" s="96"/>
      <c r="AB1731" s="96">
        <f t="shared" si="320"/>
        <v>0</v>
      </c>
      <c r="AC1731" s="96"/>
      <c r="AD1731" s="96"/>
    </row>
    <row r="1732" spans="1:30" ht="18.75" customHeight="1">
      <c r="A1732" s="62"/>
      <c r="B1732" s="23" t="str">
        <f>IFERROR(VLOOKUP($A1732,②利用者名簿!$A:$D,2,0),"")</f>
        <v/>
      </c>
      <c r="C1732" s="108" t="str">
        <f>IF(D1732=0,"",IF(D1732&gt;3,①基本情報!$B$5,①基本情報!$B$5+1))</f>
        <v/>
      </c>
      <c r="D1732" s="65"/>
      <c r="E1732" s="65"/>
      <c r="F1732" s="35" t="str">
        <f t="shared" si="322"/>
        <v>//</v>
      </c>
      <c r="G1732" s="62"/>
      <c r="H1732" s="62"/>
      <c r="I1732" s="23" t="str">
        <f t="shared" si="317"/>
        <v/>
      </c>
      <c r="J1732" s="62"/>
      <c r="K1732" s="64"/>
      <c r="L1732" s="64"/>
      <c r="M1732" s="62"/>
      <c r="N1732" s="23" t="str">
        <f>IFERROR(VLOOKUP($A1732,②利用者名簿!$A:$D,3,0),"")</f>
        <v/>
      </c>
      <c r="O1732" s="39" t="str">
        <f>IFERROR(2*①基本情報!$B$12*③入力シート!I1732,"")</f>
        <v/>
      </c>
      <c r="P1732" s="39" t="str">
        <f>IFERROR(N1732*③入力シート!I1732,"")</f>
        <v/>
      </c>
      <c r="Q1732" s="23" t="str">
        <f>IFERROR(VLOOKUP($A1732,②利用者名簿!$A:$D,4,0),"")</f>
        <v/>
      </c>
      <c r="S1732" s="96">
        <f t="shared" si="318"/>
        <v>1</v>
      </c>
      <c r="T1732" s="96" t="str">
        <f t="shared" si="312"/>
        <v/>
      </c>
      <c r="U1732" s="96">
        <f t="shared" si="313"/>
        <v>0</v>
      </c>
      <c r="V1732" s="96" t="str">
        <f t="shared" si="314"/>
        <v/>
      </c>
      <c r="W1732" s="97" t="str">
        <f t="shared" si="315"/>
        <v/>
      </c>
      <c r="X1732" s="96">
        <f t="shared" si="316"/>
        <v>0</v>
      </c>
      <c r="Y1732" s="96" t="str">
        <f t="shared" si="321"/>
        <v/>
      </c>
      <c r="Z1732" s="96" t="str">
        <f t="shared" si="319"/>
        <v>年0月</v>
      </c>
      <c r="AA1732" s="96"/>
      <c r="AB1732" s="96">
        <f t="shared" si="320"/>
        <v>0</v>
      </c>
      <c r="AC1732" s="96"/>
      <c r="AD1732" s="96"/>
    </row>
    <row r="1733" spans="1:30" ht="18.75" customHeight="1">
      <c r="A1733" s="62"/>
      <c r="B1733" s="23" t="str">
        <f>IFERROR(VLOOKUP($A1733,②利用者名簿!$A:$D,2,0),"")</f>
        <v/>
      </c>
      <c r="C1733" s="108" t="str">
        <f>IF(D1733=0,"",IF(D1733&gt;3,①基本情報!$B$5,①基本情報!$B$5+1))</f>
        <v/>
      </c>
      <c r="D1733" s="65"/>
      <c r="E1733" s="65"/>
      <c r="F1733" s="35" t="str">
        <f t="shared" si="322"/>
        <v>//</v>
      </c>
      <c r="G1733" s="62"/>
      <c r="H1733" s="62"/>
      <c r="I1733" s="23" t="str">
        <f t="shared" si="317"/>
        <v/>
      </c>
      <c r="J1733" s="62"/>
      <c r="K1733" s="64"/>
      <c r="L1733" s="64"/>
      <c r="M1733" s="62"/>
      <c r="N1733" s="23" t="str">
        <f>IFERROR(VLOOKUP($A1733,②利用者名簿!$A:$D,3,0),"")</f>
        <v/>
      </c>
      <c r="O1733" s="39" t="str">
        <f>IFERROR(2*①基本情報!$B$12*③入力シート!I1733,"")</f>
        <v/>
      </c>
      <c r="P1733" s="39" t="str">
        <f>IFERROR(N1733*③入力シート!I1733,"")</f>
        <v/>
      </c>
      <c r="Q1733" s="23" t="str">
        <f>IFERROR(VLOOKUP($A1733,②利用者名簿!$A:$D,4,0),"")</f>
        <v/>
      </c>
      <c r="S1733" s="96">
        <f t="shared" si="318"/>
        <v>1</v>
      </c>
      <c r="T1733" s="96" t="str">
        <f t="shared" ref="T1733:T1796" si="323">IF(D1733=0,"",(A1733*1000000+C1733*100+D1733))</f>
        <v/>
      </c>
      <c r="U1733" s="96">
        <f t="shared" ref="U1733:U1796" si="324">A1733</f>
        <v>0</v>
      </c>
      <c r="V1733" s="96" t="str">
        <f t="shared" ref="V1733:V1796" si="325">B1733</f>
        <v/>
      </c>
      <c r="W1733" s="97" t="str">
        <f t="shared" ref="W1733:W1796" si="326">C1733</f>
        <v/>
      </c>
      <c r="X1733" s="96">
        <f t="shared" ref="X1733:X1796" si="327">D1733</f>
        <v>0</v>
      </c>
      <c r="Y1733" s="96" t="str">
        <f t="shared" si="321"/>
        <v/>
      </c>
      <c r="Z1733" s="96" t="str">
        <f t="shared" si="319"/>
        <v>年0月</v>
      </c>
      <c r="AA1733" s="96"/>
      <c r="AB1733" s="96">
        <f t="shared" si="320"/>
        <v>0</v>
      </c>
      <c r="AC1733" s="96"/>
      <c r="AD1733" s="96"/>
    </row>
    <row r="1734" spans="1:30" ht="18.75" customHeight="1">
      <c r="A1734" s="62"/>
      <c r="B1734" s="23" t="str">
        <f>IFERROR(VLOOKUP($A1734,②利用者名簿!$A:$D,2,0),"")</f>
        <v/>
      </c>
      <c r="C1734" s="108" t="str">
        <f>IF(D1734=0,"",IF(D1734&gt;3,①基本情報!$B$5,①基本情報!$B$5+1))</f>
        <v/>
      </c>
      <c r="D1734" s="65"/>
      <c r="E1734" s="65"/>
      <c r="F1734" s="35" t="str">
        <f t="shared" si="322"/>
        <v>//</v>
      </c>
      <c r="G1734" s="62"/>
      <c r="H1734" s="62"/>
      <c r="I1734" s="23" t="str">
        <f t="shared" ref="I1734:I1797" si="328">IFERROR(MROUND((ROUNDDOWN($H1734,-2)-ROUNDDOWN($G1734,-2))/100+(RIGHT($H1734,2)-RIGHT($G1734,2))/60,0.5),"")</f>
        <v/>
      </c>
      <c r="J1734" s="62"/>
      <c r="K1734" s="64"/>
      <c r="L1734" s="64"/>
      <c r="M1734" s="62"/>
      <c r="N1734" s="23" t="str">
        <f>IFERROR(VLOOKUP($A1734,②利用者名簿!$A:$D,3,0),"")</f>
        <v/>
      </c>
      <c r="O1734" s="39" t="str">
        <f>IFERROR(2*①基本情報!$B$12*③入力シート!I1734,"")</f>
        <v/>
      </c>
      <c r="P1734" s="39" t="str">
        <f>IFERROR(N1734*③入力シート!I1734,"")</f>
        <v/>
      </c>
      <c r="Q1734" s="23" t="str">
        <f>IFERROR(VLOOKUP($A1734,②利用者名簿!$A:$D,4,0),"")</f>
        <v/>
      </c>
      <c r="S1734" s="96">
        <f t="shared" ref="S1734:S1797" si="329">IF(U1734=0,S1733,IF(T1734=T1733,S1733,S1733+1))</f>
        <v>1</v>
      </c>
      <c r="T1734" s="96" t="str">
        <f t="shared" si="323"/>
        <v/>
      </c>
      <c r="U1734" s="96">
        <f t="shared" si="324"/>
        <v>0</v>
      </c>
      <c r="V1734" s="96" t="str">
        <f t="shared" si="325"/>
        <v/>
      </c>
      <c r="W1734" s="97" t="str">
        <f t="shared" si="326"/>
        <v/>
      </c>
      <c r="X1734" s="96">
        <f t="shared" si="327"/>
        <v>0</v>
      </c>
      <c r="Y1734" s="96" t="str">
        <f t="shared" si="321"/>
        <v/>
      </c>
      <c r="Z1734" s="96" t="str">
        <f t="shared" ref="Z1734:Z1797" si="330">IF(W1734=0,"",W1734&amp;"年"&amp;X1734&amp;"月")</f>
        <v>年0月</v>
      </c>
      <c r="AA1734" s="96"/>
      <c r="AB1734" s="96">
        <f t="shared" ref="AB1734:AB1797" si="331">U1734*100+AA1734</f>
        <v>0</v>
      </c>
      <c r="AC1734" s="96"/>
      <c r="AD1734" s="96"/>
    </row>
    <row r="1735" spans="1:30" ht="18.75" customHeight="1">
      <c r="A1735" s="62"/>
      <c r="B1735" s="23" t="str">
        <f>IFERROR(VLOOKUP($A1735,②利用者名簿!$A:$D,2,0),"")</f>
        <v/>
      </c>
      <c r="C1735" s="108" t="str">
        <f>IF(D1735=0,"",IF(D1735&gt;3,①基本情報!$B$5,①基本情報!$B$5+1))</f>
        <v/>
      </c>
      <c r="D1735" s="65"/>
      <c r="E1735" s="65"/>
      <c r="F1735" s="35" t="str">
        <f t="shared" si="322"/>
        <v>//</v>
      </c>
      <c r="G1735" s="62"/>
      <c r="H1735" s="62"/>
      <c r="I1735" s="23" t="str">
        <f t="shared" si="328"/>
        <v/>
      </c>
      <c r="J1735" s="62"/>
      <c r="K1735" s="64"/>
      <c r="L1735" s="64"/>
      <c r="M1735" s="62"/>
      <c r="N1735" s="23" t="str">
        <f>IFERROR(VLOOKUP($A1735,②利用者名簿!$A:$D,3,0),"")</f>
        <v/>
      </c>
      <c r="O1735" s="39" t="str">
        <f>IFERROR(2*①基本情報!$B$12*③入力シート!I1735,"")</f>
        <v/>
      </c>
      <c r="P1735" s="39" t="str">
        <f>IFERROR(N1735*③入力シート!I1735,"")</f>
        <v/>
      </c>
      <c r="Q1735" s="23" t="str">
        <f>IFERROR(VLOOKUP($A1735,②利用者名簿!$A:$D,4,0),"")</f>
        <v/>
      </c>
      <c r="S1735" s="96">
        <f t="shared" si="329"/>
        <v>1</v>
      </c>
      <c r="T1735" s="96" t="str">
        <f t="shared" si="323"/>
        <v/>
      </c>
      <c r="U1735" s="96">
        <f t="shared" si="324"/>
        <v>0</v>
      </c>
      <c r="V1735" s="96" t="str">
        <f t="shared" si="325"/>
        <v/>
      </c>
      <c r="W1735" s="97" t="str">
        <f t="shared" si="326"/>
        <v/>
      </c>
      <c r="X1735" s="96">
        <f t="shared" si="327"/>
        <v>0</v>
      </c>
      <c r="Y1735" s="96" t="str">
        <f t="shared" si="321"/>
        <v/>
      </c>
      <c r="Z1735" s="96" t="str">
        <f t="shared" si="330"/>
        <v>年0月</v>
      </c>
      <c r="AA1735" s="96"/>
      <c r="AB1735" s="96">
        <f t="shared" si="331"/>
        <v>0</v>
      </c>
      <c r="AC1735" s="96"/>
      <c r="AD1735" s="96"/>
    </row>
    <row r="1736" spans="1:30" ht="18.75" customHeight="1">
      <c r="A1736" s="62"/>
      <c r="B1736" s="23" t="str">
        <f>IFERROR(VLOOKUP($A1736,②利用者名簿!$A:$D,2,0),"")</f>
        <v/>
      </c>
      <c r="C1736" s="108" t="str">
        <f>IF(D1736=0,"",IF(D1736&gt;3,①基本情報!$B$5,①基本情報!$B$5+1))</f>
        <v/>
      </c>
      <c r="D1736" s="65"/>
      <c r="E1736" s="65"/>
      <c r="F1736" s="35" t="str">
        <f t="shared" si="322"/>
        <v>//</v>
      </c>
      <c r="G1736" s="62"/>
      <c r="H1736" s="62"/>
      <c r="I1736" s="23" t="str">
        <f t="shared" si="328"/>
        <v/>
      </c>
      <c r="J1736" s="62"/>
      <c r="K1736" s="64"/>
      <c r="L1736" s="64"/>
      <c r="M1736" s="62"/>
      <c r="N1736" s="23" t="str">
        <f>IFERROR(VLOOKUP($A1736,②利用者名簿!$A:$D,3,0),"")</f>
        <v/>
      </c>
      <c r="O1736" s="39" t="str">
        <f>IFERROR(2*①基本情報!$B$12*③入力シート!I1736,"")</f>
        <v/>
      </c>
      <c r="P1736" s="39" t="str">
        <f>IFERROR(N1736*③入力シート!I1736,"")</f>
        <v/>
      </c>
      <c r="Q1736" s="23" t="str">
        <f>IFERROR(VLOOKUP($A1736,②利用者名簿!$A:$D,4,0),"")</f>
        <v/>
      </c>
      <c r="S1736" s="96">
        <f t="shared" si="329"/>
        <v>1</v>
      </c>
      <c r="T1736" s="96" t="str">
        <f t="shared" si="323"/>
        <v/>
      </c>
      <c r="U1736" s="96">
        <f t="shared" si="324"/>
        <v>0</v>
      </c>
      <c r="V1736" s="96" t="str">
        <f t="shared" si="325"/>
        <v/>
      </c>
      <c r="W1736" s="97" t="str">
        <f t="shared" si="326"/>
        <v/>
      </c>
      <c r="X1736" s="96">
        <f t="shared" si="327"/>
        <v>0</v>
      </c>
      <c r="Y1736" s="96" t="str">
        <f t="shared" si="321"/>
        <v/>
      </c>
      <c r="Z1736" s="96" t="str">
        <f t="shared" si="330"/>
        <v>年0月</v>
      </c>
      <c r="AA1736" s="96"/>
      <c r="AB1736" s="96">
        <f t="shared" si="331"/>
        <v>0</v>
      </c>
      <c r="AC1736" s="96"/>
      <c r="AD1736" s="96"/>
    </row>
    <row r="1737" spans="1:30" ht="18.75" customHeight="1">
      <c r="A1737" s="62"/>
      <c r="B1737" s="23" t="str">
        <f>IFERROR(VLOOKUP($A1737,②利用者名簿!$A:$D,2,0),"")</f>
        <v/>
      </c>
      <c r="C1737" s="108" t="str">
        <f>IF(D1737=0,"",IF(D1737&gt;3,①基本情報!$B$5,①基本情報!$B$5+1))</f>
        <v/>
      </c>
      <c r="D1737" s="65"/>
      <c r="E1737" s="65"/>
      <c r="F1737" s="35" t="str">
        <f t="shared" si="322"/>
        <v>//</v>
      </c>
      <c r="G1737" s="62"/>
      <c r="H1737" s="62"/>
      <c r="I1737" s="23" t="str">
        <f t="shared" si="328"/>
        <v/>
      </c>
      <c r="J1737" s="62"/>
      <c r="K1737" s="64"/>
      <c r="L1737" s="64"/>
      <c r="M1737" s="62"/>
      <c r="N1737" s="23" t="str">
        <f>IFERROR(VLOOKUP($A1737,②利用者名簿!$A:$D,3,0),"")</f>
        <v/>
      </c>
      <c r="O1737" s="39" t="str">
        <f>IFERROR(2*①基本情報!$B$12*③入力シート!I1737,"")</f>
        <v/>
      </c>
      <c r="P1737" s="39" t="str">
        <f>IFERROR(N1737*③入力シート!I1737,"")</f>
        <v/>
      </c>
      <c r="Q1737" s="23" t="str">
        <f>IFERROR(VLOOKUP($A1737,②利用者名簿!$A:$D,4,0),"")</f>
        <v/>
      </c>
      <c r="S1737" s="96">
        <f t="shared" si="329"/>
        <v>1</v>
      </c>
      <c r="T1737" s="96" t="str">
        <f t="shared" si="323"/>
        <v/>
      </c>
      <c r="U1737" s="96">
        <f t="shared" si="324"/>
        <v>0</v>
      </c>
      <c r="V1737" s="96" t="str">
        <f t="shared" si="325"/>
        <v/>
      </c>
      <c r="W1737" s="97" t="str">
        <f t="shared" si="326"/>
        <v/>
      </c>
      <c r="X1737" s="96">
        <f t="shared" si="327"/>
        <v>0</v>
      </c>
      <c r="Y1737" s="96" t="str">
        <f t="shared" si="321"/>
        <v/>
      </c>
      <c r="Z1737" s="96" t="str">
        <f t="shared" si="330"/>
        <v>年0月</v>
      </c>
      <c r="AA1737" s="96"/>
      <c r="AB1737" s="96">
        <f t="shared" si="331"/>
        <v>0</v>
      </c>
      <c r="AC1737" s="96"/>
      <c r="AD1737" s="96"/>
    </row>
    <row r="1738" spans="1:30" ht="18.75" customHeight="1">
      <c r="A1738" s="62"/>
      <c r="B1738" s="23" t="str">
        <f>IFERROR(VLOOKUP($A1738,②利用者名簿!$A:$D,2,0),"")</f>
        <v/>
      </c>
      <c r="C1738" s="108" t="str">
        <f>IF(D1738=0,"",IF(D1738&gt;3,①基本情報!$B$5,①基本情報!$B$5+1))</f>
        <v/>
      </c>
      <c r="D1738" s="65"/>
      <c r="E1738" s="65"/>
      <c r="F1738" s="35" t="str">
        <f t="shared" si="322"/>
        <v>//</v>
      </c>
      <c r="G1738" s="62"/>
      <c r="H1738" s="62"/>
      <c r="I1738" s="23" t="str">
        <f t="shared" si="328"/>
        <v/>
      </c>
      <c r="J1738" s="62"/>
      <c r="K1738" s="64"/>
      <c r="L1738" s="64"/>
      <c r="M1738" s="62"/>
      <c r="N1738" s="23" t="str">
        <f>IFERROR(VLOOKUP($A1738,②利用者名簿!$A:$D,3,0),"")</f>
        <v/>
      </c>
      <c r="O1738" s="39" t="str">
        <f>IFERROR(2*①基本情報!$B$12*③入力シート!I1738,"")</f>
        <v/>
      </c>
      <c r="P1738" s="39" t="str">
        <f>IFERROR(N1738*③入力シート!I1738,"")</f>
        <v/>
      </c>
      <c r="Q1738" s="23" t="str">
        <f>IFERROR(VLOOKUP($A1738,②利用者名簿!$A:$D,4,0),"")</f>
        <v/>
      </c>
      <c r="S1738" s="96">
        <f t="shared" si="329"/>
        <v>1</v>
      </c>
      <c r="T1738" s="96" t="str">
        <f t="shared" si="323"/>
        <v/>
      </c>
      <c r="U1738" s="96">
        <f t="shared" si="324"/>
        <v>0</v>
      </c>
      <c r="V1738" s="96" t="str">
        <f t="shared" si="325"/>
        <v/>
      </c>
      <c r="W1738" s="97" t="str">
        <f t="shared" si="326"/>
        <v/>
      </c>
      <c r="X1738" s="96">
        <f t="shared" si="327"/>
        <v>0</v>
      </c>
      <c r="Y1738" s="96" t="str">
        <f t="shared" ref="Y1738:Y1801" si="332">IFERROR(IF(W1738=0,"",$W1738*100+X1738),"")</f>
        <v/>
      </c>
      <c r="Z1738" s="96" t="str">
        <f t="shared" si="330"/>
        <v>年0月</v>
      </c>
      <c r="AA1738" s="96"/>
      <c r="AB1738" s="96">
        <f t="shared" si="331"/>
        <v>0</v>
      </c>
      <c r="AC1738" s="96"/>
      <c r="AD1738" s="96"/>
    </row>
    <row r="1739" spans="1:30" ht="18.75" customHeight="1">
      <c r="A1739" s="62"/>
      <c r="B1739" s="23" t="str">
        <f>IFERROR(VLOOKUP($A1739,②利用者名簿!$A:$D,2,0),"")</f>
        <v/>
      </c>
      <c r="C1739" s="108" t="str">
        <f>IF(D1739=0,"",IF(D1739&gt;3,①基本情報!$B$5,①基本情報!$B$5+1))</f>
        <v/>
      </c>
      <c r="D1739" s="65"/>
      <c r="E1739" s="65"/>
      <c r="F1739" s="35" t="str">
        <f t="shared" si="322"/>
        <v>//</v>
      </c>
      <c r="G1739" s="62"/>
      <c r="H1739" s="62"/>
      <c r="I1739" s="23" t="str">
        <f t="shared" si="328"/>
        <v/>
      </c>
      <c r="J1739" s="62"/>
      <c r="K1739" s="64"/>
      <c r="L1739" s="64"/>
      <c r="M1739" s="62"/>
      <c r="N1739" s="23" t="str">
        <f>IFERROR(VLOOKUP($A1739,②利用者名簿!$A:$D,3,0),"")</f>
        <v/>
      </c>
      <c r="O1739" s="39" t="str">
        <f>IFERROR(2*①基本情報!$B$12*③入力シート!I1739,"")</f>
        <v/>
      </c>
      <c r="P1739" s="39" t="str">
        <f>IFERROR(N1739*③入力シート!I1739,"")</f>
        <v/>
      </c>
      <c r="Q1739" s="23" t="str">
        <f>IFERROR(VLOOKUP($A1739,②利用者名簿!$A:$D,4,0),"")</f>
        <v/>
      </c>
      <c r="S1739" s="96">
        <f t="shared" si="329"/>
        <v>1</v>
      </c>
      <c r="T1739" s="96" t="str">
        <f t="shared" si="323"/>
        <v/>
      </c>
      <c r="U1739" s="96">
        <f t="shared" si="324"/>
        <v>0</v>
      </c>
      <c r="V1739" s="96" t="str">
        <f t="shared" si="325"/>
        <v/>
      </c>
      <c r="W1739" s="97" t="str">
        <f t="shared" si="326"/>
        <v/>
      </c>
      <c r="X1739" s="96">
        <f t="shared" si="327"/>
        <v>0</v>
      </c>
      <c r="Y1739" s="96" t="str">
        <f t="shared" si="332"/>
        <v/>
      </c>
      <c r="Z1739" s="96" t="str">
        <f t="shared" si="330"/>
        <v>年0月</v>
      </c>
      <c r="AA1739" s="96"/>
      <c r="AB1739" s="96">
        <f t="shared" si="331"/>
        <v>0</v>
      </c>
      <c r="AC1739" s="96"/>
      <c r="AD1739" s="96"/>
    </row>
    <row r="1740" spans="1:30" ht="18.75" customHeight="1">
      <c r="A1740" s="62"/>
      <c r="B1740" s="23" t="str">
        <f>IFERROR(VLOOKUP($A1740,②利用者名簿!$A:$D,2,0),"")</f>
        <v/>
      </c>
      <c r="C1740" s="108" t="str">
        <f>IF(D1740=0,"",IF(D1740&gt;3,①基本情報!$B$5,①基本情報!$B$5+1))</f>
        <v/>
      </c>
      <c r="D1740" s="65"/>
      <c r="E1740" s="65"/>
      <c r="F1740" s="35" t="str">
        <f t="shared" si="322"/>
        <v>//</v>
      </c>
      <c r="G1740" s="62"/>
      <c r="H1740" s="62"/>
      <c r="I1740" s="23" t="str">
        <f t="shared" si="328"/>
        <v/>
      </c>
      <c r="J1740" s="62"/>
      <c r="K1740" s="64"/>
      <c r="L1740" s="64"/>
      <c r="M1740" s="62"/>
      <c r="N1740" s="23" t="str">
        <f>IFERROR(VLOOKUP($A1740,②利用者名簿!$A:$D,3,0),"")</f>
        <v/>
      </c>
      <c r="O1740" s="39" t="str">
        <f>IFERROR(2*①基本情報!$B$12*③入力シート!I1740,"")</f>
        <v/>
      </c>
      <c r="P1740" s="39" t="str">
        <f>IFERROR(N1740*③入力シート!I1740,"")</f>
        <v/>
      </c>
      <c r="Q1740" s="23" t="str">
        <f>IFERROR(VLOOKUP($A1740,②利用者名簿!$A:$D,4,0),"")</f>
        <v/>
      </c>
      <c r="S1740" s="96">
        <f t="shared" si="329"/>
        <v>1</v>
      </c>
      <c r="T1740" s="96" t="str">
        <f t="shared" si="323"/>
        <v/>
      </c>
      <c r="U1740" s="96">
        <f t="shared" si="324"/>
        <v>0</v>
      </c>
      <c r="V1740" s="96" t="str">
        <f t="shared" si="325"/>
        <v/>
      </c>
      <c r="W1740" s="97" t="str">
        <f t="shared" si="326"/>
        <v/>
      </c>
      <c r="X1740" s="96">
        <f t="shared" si="327"/>
        <v>0</v>
      </c>
      <c r="Y1740" s="96" t="str">
        <f t="shared" si="332"/>
        <v/>
      </c>
      <c r="Z1740" s="96" t="str">
        <f t="shared" si="330"/>
        <v>年0月</v>
      </c>
      <c r="AA1740" s="96"/>
      <c r="AB1740" s="96">
        <f t="shared" si="331"/>
        <v>0</v>
      </c>
      <c r="AC1740" s="96"/>
      <c r="AD1740" s="96"/>
    </row>
    <row r="1741" spans="1:30" ht="18.75" customHeight="1">
      <c r="A1741" s="62"/>
      <c r="B1741" s="23" t="str">
        <f>IFERROR(VLOOKUP($A1741,②利用者名簿!$A:$D,2,0),"")</f>
        <v/>
      </c>
      <c r="C1741" s="108" t="str">
        <f>IF(D1741=0,"",IF(D1741&gt;3,①基本情報!$B$5,①基本情報!$B$5+1))</f>
        <v/>
      </c>
      <c r="D1741" s="65"/>
      <c r="E1741" s="65"/>
      <c r="F1741" s="35" t="str">
        <f t="shared" si="322"/>
        <v>//</v>
      </c>
      <c r="G1741" s="62"/>
      <c r="H1741" s="62"/>
      <c r="I1741" s="23" t="str">
        <f t="shared" si="328"/>
        <v/>
      </c>
      <c r="J1741" s="62"/>
      <c r="K1741" s="64"/>
      <c r="L1741" s="64"/>
      <c r="M1741" s="62"/>
      <c r="N1741" s="23" t="str">
        <f>IFERROR(VLOOKUP($A1741,②利用者名簿!$A:$D,3,0),"")</f>
        <v/>
      </c>
      <c r="O1741" s="39" t="str">
        <f>IFERROR(2*①基本情報!$B$12*③入力シート!I1741,"")</f>
        <v/>
      </c>
      <c r="P1741" s="39" t="str">
        <f>IFERROR(N1741*③入力シート!I1741,"")</f>
        <v/>
      </c>
      <c r="Q1741" s="23" t="str">
        <f>IFERROR(VLOOKUP($A1741,②利用者名簿!$A:$D,4,0),"")</f>
        <v/>
      </c>
      <c r="S1741" s="96">
        <f t="shared" si="329"/>
        <v>1</v>
      </c>
      <c r="T1741" s="96" t="str">
        <f t="shared" si="323"/>
        <v/>
      </c>
      <c r="U1741" s="96">
        <f t="shared" si="324"/>
        <v>0</v>
      </c>
      <c r="V1741" s="96" t="str">
        <f t="shared" si="325"/>
        <v/>
      </c>
      <c r="W1741" s="97" t="str">
        <f t="shared" si="326"/>
        <v/>
      </c>
      <c r="X1741" s="96">
        <f t="shared" si="327"/>
        <v>0</v>
      </c>
      <c r="Y1741" s="96" t="str">
        <f t="shared" si="332"/>
        <v/>
      </c>
      <c r="Z1741" s="96" t="str">
        <f t="shared" si="330"/>
        <v>年0月</v>
      </c>
      <c r="AA1741" s="96"/>
      <c r="AB1741" s="96">
        <f t="shared" si="331"/>
        <v>0</v>
      </c>
      <c r="AC1741" s="96"/>
      <c r="AD1741" s="96"/>
    </row>
    <row r="1742" spans="1:30" ht="18.75" customHeight="1">
      <c r="A1742" s="62"/>
      <c r="B1742" s="23" t="str">
        <f>IFERROR(VLOOKUP($A1742,②利用者名簿!$A:$D,2,0),"")</f>
        <v/>
      </c>
      <c r="C1742" s="108" t="str">
        <f>IF(D1742=0,"",IF(D1742&gt;3,①基本情報!$B$5,①基本情報!$B$5+1))</f>
        <v/>
      </c>
      <c r="D1742" s="65"/>
      <c r="E1742" s="65"/>
      <c r="F1742" s="35" t="str">
        <f t="shared" si="322"/>
        <v>//</v>
      </c>
      <c r="G1742" s="62"/>
      <c r="H1742" s="62"/>
      <c r="I1742" s="23" t="str">
        <f t="shared" si="328"/>
        <v/>
      </c>
      <c r="J1742" s="62"/>
      <c r="K1742" s="64"/>
      <c r="L1742" s="64"/>
      <c r="M1742" s="62"/>
      <c r="N1742" s="23" t="str">
        <f>IFERROR(VLOOKUP($A1742,②利用者名簿!$A:$D,3,0),"")</f>
        <v/>
      </c>
      <c r="O1742" s="39" t="str">
        <f>IFERROR(2*①基本情報!$B$12*③入力シート!I1742,"")</f>
        <v/>
      </c>
      <c r="P1742" s="39" t="str">
        <f>IFERROR(N1742*③入力シート!I1742,"")</f>
        <v/>
      </c>
      <c r="Q1742" s="23" t="str">
        <f>IFERROR(VLOOKUP($A1742,②利用者名簿!$A:$D,4,0),"")</f>
        <v/>
      </c>
      <c r="S1742" s="96">
        <f t="shared" si="329"/>
        <v>1</v>
      </c>
      <c r="T1742" s="96" t="str">
        <f t="shared" si="323"/>
        <v/>
      </c>
      <c r="U1742" s="96">
        <f t="shared" si="324"/>
        <v>0</v>
      </c>
      <c r="V1742" s="96" t="str">
        <f t="shared" si="325"/>
        <v/>
      </c>
      <c r="W1742" s="97" t="str">
        <f t="shared" si="326"/>
        <v/>
      </c>
      <c r="X1742" s="96">
        <f t="shared" si="327"/>
        <v>0</v>
      </c>
      <c r="Y1742" s="96" t="str">
        <f t="shared" si="332"/>
        <v/>
      </c>
      <c r="Z1742" s="96" t="str">
        <f t="shared" si="330"/>
        <v>年0月</v>
      </c>
      <c r="AA1742" s="96"/>
      <c r="AB1742" s="96">
        <f t="shared" si="331"/>
        <v>0</v>
      </c>
      <c r="AC1742" s="96"/>
      <c r="AD1742" s="96"/>
    </row>
    <row r="1743" spans="1:30" ht="18.75" customHeight="1">
      <c r="A1743" s="62"/>
      <c r="B1743" s="23" t="str">
        <f>IFERROR(VLOOKUP($A1743,②利用者名簿!$A:$D,2,0),"")</f>
        <v/>
      </c>
      <c r="C1743" s="108" t="str">
        <f>IF(D1743=0,"",IF(D1743&gt;3,①基本情報!$B$5,①基本情報!$B$5+1))</f>
        <v/>
      </c>
      <c r="D1743" s="65"/>
      <c r="E1743" s="65"/>
      <c r="F1743" s="35" t="str">
        <f t="shared" si="322"/>
        <v>//</v>
      </c>
      <c r="G1743" s="62"/>
      <c r="H1743" s="62"/>
      <c r="I1743" s="23" t="str">
        <f t="shared" si="328"/>
        <v/>
      </c>
      <c r="J1743" s="62"/>
      <c r="K1743" s="64"/>
      <c r="L1743" s="64"/>
      <c r="M1743" s="62"/>
      <c r="N1743" s="23" t="str">
        <f>IFERROR(VLOOKUP($A1743,②利用者名簿!$A:$D,3,0),"")</f>
        <v/>
      </c>
      <c r="O1743" s="39" t="str">
        <f>IFERROR(2*①基本情報!$B$12*③入力シート!I1743,"")</f>
        <v/>
      </c>
      <c r="P1743" s="39" t="str">
        <f>IFERROR(N1743*③入力シート!I1743,"")</f>
        <v/>
      </c>
      <c r="Q1743" s="23" t="str">
        <f>IFERROR(VLOOKUP($A1743,②利用者名簿!$A:$D,4,0),"")</f>
        <v/>
      </c>
      <c r="S1743" s="96">
        <f t="shared" si="329"/>
        <v>1</v>
      </c>
      <c r="T1743" s="96" t="str">
        <f t="shared" si="323"/>
        <v/>
      </c>
      <c r="U1743" s="96">
        <f t="shared" si="324"/>
        <v>0</v>
      </c>
      <c r="V1743" s="96" t="str">
        <f t="shared" si="325"/>
        <v/>
      </c>
      <c r="W1743" s="97" t="str">
        <f t="shared" si="326"/>
        <v/>
      </c>
      <c r="X1743" s="96">
        <f t="shared" si="327"/>
        <v>0</v>
      </c>
      <c r="Y1743" s="96" t="str">
        <f t="shared" si="332"/>
        <v/>
      </c>
      <c r="Z1743" s="96" t="str">
        <f t="shared" si="330"/>
        <v>年0月</v>
      </c>
      <c r="AA1743" s="96"/>
      <c r="AB1743" s="96">
        <f t="shared" si="331"/>
        <v>0</v>
      </c>
      <c r="AC1743" s="96"/>
      <c r="AD1743" s="96"/>
    </row>
    <row r="1744" spans="1:30" ht="18.75" customHeight="1">
      <c r="A1744" s="62"/>
      <c r="B1744" s="23" t="str">
        <f>IFERROR(VLOOKUP($A1744,②利用者名簿!$A:$D,2,0),"")</f>
        <v/>
      </c>
      <c r="C1744" s="108" t="str">
        <f>IF(D1744=0,"",IF(D1744&gt;3,①基本情報!$B$5,①基本情報!$B$5+1))</f>
        <v/>
      </c>
      <c r="D1744" s="65"/>
      <c r="E1744" s="65"/>
      <c r="F1744" s="35" t="str">
        <f t="shared" si="322"/>
        <v>//</v>
      </c>
      <c r="G1744" s="62"/>
      <c r="H1744" s="62"/>
      <c r="I1744" s="23" t="str">
        <f t="shared" si="328"/>
        <v/>
      </c>
      <c r="J1744" s="62"/>
      <c r="K1744" s="64"/>
      <c r="L1744" s="64"/>
      <c r="M1744" s="62"/>
      <c r="N1744" s="23" t="str">
        <f>IFERROR(VLOOKUP($A1744,②利用者名簿!$A:$D,3,0),"")</f>
        <v/>
      </c>
      <c r="O1744" s="39" t="str">
        <f>IFERROR(2*①基本情報!$B$12*③入力シート!I1744,"")</f>
        <v/>
      </c>
      <c r="P1744" s="39" t="str">
        <f>IFERROR(N1744*③入力シート!I1744,"")</f>
        <v/>
      </c>
      <c r="Q1744" s="23" t="str">
        <f>IFERROR(VLOOKUP($A1744,②利用者名簿!$A:$D,4,0),"")</f>
        <v/>
      </c>
      <c r="S1744" s="96">
        <f t="shared" si="329"/>
        <v>1</v>
      </c>
      <c r="T1744" s="96" t="str">
        <f t="shared" si="323"/>
        <v/>
      </c>
      <c r="U1744" s="96">
        <f t="shared" si="324"/>
        <v>0</v>
      </c>
      <c r="V1744" s="96" t="str">
        <f t="shared" si="325"/>
        <v/>
      </c>
      <c r="W1744" s="97" t="str">
        <f t="shared" si="326"/>
        <v/>
      </c>
      <c r="X1744" s="96">
        <f t="shared" si="327"/>
        <v>0</v>
      </c>
      <c r="Y1744" s="96" t="str">
        <f t="shared" si="332"/>
        <v/>
      </c>
      <c r="Z1744" s="96" t="str">
        <f t="shared" si="330"/>
        <v>年0月</v>
      </c>
      <c r="AA1744" s="96"/>
      <c r="AB1744" s="96">
        <f t="shared" si="331"/>
        <v>0</v>
      </c>
      <c r="AC1744" s="96"/>
      <c r="AD1744" s="96"/>
    </row>
    <row r="1745" spans="1:30" ht="18.75" customHeight="1">
      <c r="A1745" s="62"/>
      <c r="B1745" s="23" t="str">
        <f>IFERROR(VLOOKUP($A1745,②利用者名簿!$A:$D,2,0),"")</f>
        <v/>
      </c>
      <c r="C1745" s="108" t="str">
        <f>IF(D1745=0,"",IF(D1745&gt;3,①基本情報!$B$5,①基本情報!$B$5+1))</f>
        <v/>
      </c>
      <c r="D1745" s="65"/>
      <c r="E1745" s="65"/>
      <c r="F1745" s="35" t="str">
        <f t="shared" si="322"/>
        <v>//</v>
      </c>
      <c r="G1745" s="62"/>
      <c r="H1745" s="62"/>
      <c r="I1745" s="23" t="str">
        <f t="shared" si="328"/>
        <v/>
      </c>
      <c r="J1745" s="62"/>
      <c r="K1745" s="64"/>
      <c r="L1745" s="64"/>
      <c r="M1745" s="62"/>
      <c r="N1745" s="23" t="str">
        <f>IFERROR(VLOOKUP($A1745,②利用者名簿!$A:$D,3,0),"")</f>
        <v/>
      </c>
      <c r="O1745" s="39" t="str">
        <f>IFERROR(2*①基本情報!$B$12*③入力シート!I1745,"")</f>
        <v/>
      </c>
      <c r="P1745" s="39" t="str">
        <f>IFERROR(N1745*③入力シート!I1745,"")</f>
        <v/>
      </c>
      <c r="Q1745" s="23" t="str">
        <f>IFERROR(VLOOKUP($A1745,②利用者名簿!$A:$D,4,0),"")</f>
        <v/>
      </c>
      <c r="S1745" s="96">
        <f t="shared" si="329"/>
        <v>1</v>
      </c>
      <c r="T1745" s="96" t="str">
        <f t="shared" si="323"/>
        <v/>
      </c>
      <c r="U1745" s="96">
        <f t="shared" si="324"/>
        <v>0</v>
      </c>
      <c r="V1745" s="96" t="str">
        <f t="shared" si="325"/>
        <v/>
      </c>
      <c r="W1745" s="97" t="str">
        <f t="shared" si="326"/>
        <v/>
      </c>
      <c r="X1745" s="96">
        <f t="shared" si="327"/>
        <v>0</v>
      </c>
      <c r="Y1745" s="96" t="str">
        <f t="shared" si="332"/>
        <v/>
      </c>
      <c r="Z1745" s="96" t="str">
        <f t="shared" si="330"/>
        <v>年0月</v>
      </c>
      <c r="AA1745" s="96"/>
      <c r="AB1745" s="96">
        <f t="shared" si="331"/>
        <v>0</v>
      </c>
      <c r="AC1745" s="96"/>
      <c r="AD1745" s="96"/>
    </row>
    <row r="1746" spans="1:30" ht="18.75" customHeight="1">
      <c r="A1746" s="62"/>
      <c r="B1746" s="23" t="str">
        <f>IFERROR(VLOOKUP($A1746,②利用者名簿!$A:$D,2,0),"")</f>
        <v/>
      </c>
      <c r="C1746" s="108" t="str">
        <f>IF(D1746=0,"",IF(D1746&gt;3,①基本情報!$B$5,①基本情報!$B$5+1))</f>
        <v/>
      </c>
      <c r="D1746" s="65"/>
      <c r="E1746" s="65"/>
      <c r="F1746" s="35" t="str">
        <f t="shared" si="322"/>
        <v>//</v>
      </c>
      <c r="G1746" s="62"/>
      <c r="H1746" s="62"/>
      <c r="I1746" s="23" t="str">
        <f t="shared" si="328"/>
        <v/>
      </c>
      <c r="J1746" s="62"/>
      <c r="K1746" s="64"/>
      <c r="L1746" s="64"/>
      <c r="M1746" s="62"/>
      <c r="N1746" s="23" t="str">
        <f>IFERROR(VLOOKUP($A1746,②利用者名簿!$A:$D,3,0),"")</f>
        <v/>
      </c>
      <c r="O1746" s="39" t="str">
        <f>IFERROR(2*①基本情報!$B$12*③入力シート!I1746,"")</f>
        <v/>
      </c>
      <c r="P1746" s="39" t="str">
        <f>IFERROR(N1746*③入力シート!I1746,"")</f>
        <v/>
      </c>
      <c r="Q1746" s="23" t="str">
        <f>IFERROR(VLOOKUP($A1746,②利用者名簿!$A:$D,4,0),"")</f>
        <v/>
      </c>
      <c r="S1746" s="96">
        <f t="shared" si="329"/>
        <v>1</v>
      </c>
      <c r="T1746" s="96" t="str">
        <f t="shared" si="323"/>
        <v/>
      </c>
      <c r="U1746" s="96">
        <f t="shared" si="324"/>
        <v>0</v>
      </c>
      <c r="V1746" s="96" t="str">
        <f t="shared" si="325"/>
        <v/>
      </c>
      <c r="W1746" s="97" t="str">
        <f t="shared" si="326"/>
        <v/>
      </c>
      <c r="X1746" s="96">
        <f t="shared" si="327"/>
        <v>0</v>
      </c>
      <c r="Y1746" s="96" t="str">
        <f t="shared" si="332"/>
        <v/>
      </c>
      <c r="Z1746" s="96" t="str">
        <f t="shared" si="330"/>
        <v>年0月</v>
      </c>
      <c r="AA1746" s="96"/>
      <c r="AB1746" s="96">
        <f t="shared" si="331"/>
        <v>0</v>
      </c>
      <c r="AC1746" s="96"/>
      <c r="AD1746" s="96"/>
    </row>
    <row r="1747" spans="1:30" ht="18.75" customHeight="1">
      <c r="A1747" s="62"/>
      <c r="B1747" s="23" t="str">
        <f>IFERROR(VLOOKUP($A1747,②利用者名簿!$A:$D,2,0),"")</f>
        <v/>
      </c>
      <c r="C1747" s="108" t="str">
        <f>IF(D1747=0,"",IF(D1747&gt;3,①基本情報!$B$5,①基本情報!$B$5+1))</f>
        <v/>
      </c>
      <c r="D1747" s="65"/>
      <c r="E1747" s="65"/>
      <c r="F1747" s="35" t="str">
        <f t="shared" si="322"/>
        <v>//</v>
      </c>
      <c r="G1747" s="62"/>
      <c r="H1747" s="62"/>
      <c r="I1747" s="23" t="str">
        <f t="shared" si="328"/>
        <v/>
      </c>
      <c r="J1747" s="62"/>
      <c r="K1747" s="64"/>
      <c r="L1747" s="64"/>
      <c r="M1747" s="62"/>
      <c r="N1747" s="23" t="str">
        <f>IFERROR(VLOOKUP($A1747,②利用者名簿!$A:$D,3,0),"")</f>
        <v/>
      </c>
      <c r="O1747" s="39" t="str">
        <f>IFERROR(2*①基本情報!$B$12*③入力シート!I1747,"")</f>
        <v/>
      </c>
      <c r="P1747" s="39" t="str">
        <f>IFERROR(N1747*③入力シート!I1747,"")</f>
        <v/>
      </c>
      <c r="Q1747" s="23" t="str">
        <f>IFERROR(VLOOKUP($A1747,②利用者名簿!$A:$D,4,0),"")</f>
        <v/>
      </c>
      <c r="S1747" s="96">
        <f t="shared" si="329"/>
        <v>1</v>
      </c>
      <c r="T1747" s="96" t="str">
        <f t="shared" si="323"/>
        <v/>
      </c>
      <c r="U1747" s="96">
        <f t="shared" si="324"/>
        <v>0</v>
      </c>
      <c r="V1747" s="96" t="str">
        <f t="shared" si="325"/>
        <v/>
      </c>
      <c r="W1747" s="97" t="str">
        <f t="shared" si="326"/>
        <v/>
      </c>
      <c r="X1747" s="96">
        <f t="shared" si="327"/>
        <v>0</v>
      </c>
      <c r="Y1747" s="96" t="str">
        <f t="shared" si="332"/>
        <v/>
      </c>
      <c r="Z1747" s="96" t="str">
        <f t="shared" si="330"/>
        <v>年0月</v>
      </c>
      <c r="AA1747" s="96"/>
      <c r="AB1747" s="96">
        <f t="shared" si="331"/>
        <v>0</v>
      </c>
      <c r="AC1747" s="96"/>
      <c r="AD1747" s="96"/>
    </row>
    <row r="1748" spans="1:30" ht="18.75" customHeight="1">
      <c r="A1748" s="62"/>
      <c r="B1748" s="23" t="str">
        <f>IFERROR(VLOOKUP($A1748,②利用者名簿!$A:$D,2,0),"")</f>
        <v/>
      </c>
      <c r="C1748" s="108" t="str">
        <f>IF(D1748=0,"",IF(D1748&gt;3,①基本情報!$B$5,①基本情報!$B$5+1))</f>
        <v/>
      </c>
      <c r="D1748" s="65"/>
      <c r="E1748" s="65"/>
      <c r="F1748" s="35" t="str">
        <f t="shared" si="322"/>
        <v>//</v>
      </c>
      <c r="G1748" s="62"/>
      <c r="H1748" s="62"/>
      <c r="I1748" s="23" t="str">
        <f t="shared" si="328"/>
        <v/>
      </c>
      <c r="J1748" s="62"/>
      <c r="K1748" s="64"/>
      <c r="L1748" s="64"/>
      <c r="M1748" s="62"/>
      <c r="N1748" s="23" t="str">
        <f>IFERROR(VLOOKUP($A1748,②利用者名簿!$A:$D,3,0),"")</f>
        <v/>
      </c>
      <c r="O1748" s="39" t="str">
        <f>IFERROR(2*①基本情報!$B$12*③入力シート!I1748,"")</f>
        <v/>
      </c>
      <c r="P1748" s="39" t="str">
        <f>IFERROR(N1748*③入力シート!I1748,"")</f>
        <v/>
      </c>
      <c r="Q1748" s="23" t="str">
        <f>IFERROR(VLOOKUP($A1748,②利用者名簿!$A:$D,4,0),"")</f>
        <v/>
      </c>
      <c r="S1748" s="96">
        <f t="shared" si="329"/>
        <v>1</v>
      </c>
      <c r="T1748" s="96" t="str">
        <f t="shared" si="323"/>
        <v/>
      </c>
      <c r="U1748" s="96">
        <f t="shared" si="324"/>
        <v>0</v>
      </c>
      <c r="V1748" s="96" t="str">
        <f t="shared" si="325"/>
        <v/>
      </c>
      <c r="W1748" s="97" t="str">
        <f t="shared" si="326"/>
        <v/>
      </c>
      <c r="X1748" s="96">
        <f t="shared" si="327"/>
        <v>0</v>
      </c>
      <c r="Y1748" s="96" t="str">
        <f t="shared" si="332"/>
        <v/>
      </c>
      <c r="Z1748" s="96" t="str">
        <f t="shared" si="330"/>
        <v>年0月</v>
      </c>
      <c r="AA1748" s="96"/>
      <c r="AB1748" s="96">
        <f t="shared" si="331"/>
        <v>0</v>
      </c>
      <c r="AC1748" s="96"/>
      <c r="AD1748" s="96"/>
    </row>
    <row r="1749" spans="1:30" ht="18.75" customHeight="1">
      <c r="A1749" s="62"/>
      <c r="B1749" s="23" t="str">
        <f>IFERROR(VLOOKUP($A1749,②利用者名簿!$A:$D,2,0),"")</f>
        <v/>
      </c>
      <c r="C1749" s="108" t="str">
        <f>IF(D1749=0,"",IF(D1749&gt;3,①基本情報!$B$5,①基本情報!$B$5+1))</f>
        <v/>
      </c>
      <c r="D1749" s="65"/>
      <c r="E1749" s="65"/>
      <c r="F1749" s="35" t="str">
        <f t="shared" si="322"/>
        <v>//</v>
      </c>
      <c r="G1749" s="62"/>
      <c r="H1749" s="62"/>
      <c r="I1749" s="23" t="str">
        <f t="shared" si="328"/>
        <v/>
      </c>
      <c r="J1749" s="62"/>
      <c r="K1749" s="64"/>
      <c r="L1749" s="64"/>
      <c r="M1749" s="62"/>
      <c r="N1749" s="23" t="str">
        <f>IFERROR(VLOOKUP($A1749,②利用者名簿!$A:$D,3,0),"")</f>
        <v/>
      </c>
      <c r="O1749" s="39" t="str">
        <f>IFERROR(2*①基本情報!$B$12*③入力シート!I1749,"")</f>
        <v/>
      </c>
      <c r="P1749" s="39" t="str">
        <f>IFERROR(N1749*③入力シート!I1749,"")</f>
        <v/>
      </c>
      <c r="Q1749" s="23" t="str">
        <f>IFERROR(VLOOKUP($A1749,②利用者名簿!$A:$D,4,0),"")</f>
        <v/>
      </c>
      <c r="S1749" s="96">
        <f t="shared" si="329"/>
        <v>1</v>
      </c>
      <c r="T1749" s="96" t="str">
        <f t="shared" si="323"/>
        <v/>
      </c>
      <c r="U1749" s="96">
        <f t="shared" si="324"/>
        <v>0</v>
      </c>
      <c r="V1749" s="96" t="str">
        <f t="shared" si="325"/>
        <v/>
      </c>
      <c r="W1749" s="97" t="str">
        <f t="shared" si="326"/>
        <v/>
      </c>
      <c r="X1749" s="96">
        <f t="shared" si="327"/>
        <v>0</v>
      </c>
      <c r="Y1749" s="96" t="str">
        <f t="shared" si="332"/>
        <v/>
      </c>
      <c r="Z1749" s="96" t="str">
        <f t="shared" si="330"/>
        <v>年0月</v>
      </c>
      <c r="AA1749" s="96"/>
      <c r="AB1749" s="96">
        <f t="shared" si="331"/>
        <v>0</v>
      </c>
      <c r="AC1749" s="96"/>
      <c r="AD1749" s="96"/>
    </row>
    <row r="1750" spans="1:30" ht="18.75" customHeight="1">
      <c r="A1750" s="62"/>
      <c r="B1750" s="23" t="str">
        <f>IFERROR(VLOOKUP($A1750,②利用者名簿!$A:$D,2,0),"")</f>
        <v/>
      </c>
      <c r="C1750" s="108" t="str">
        <f>IF(D1750=0,"",IF(D1750&gt;3,①基本情報!$B$5,①基本情報!$B$5+1))</f>
        <v/>
      </c>
      <c r="D1750" s="65"/>
      <c r="E1750" s="65"/>
      <c r="F1750" s="35" t="str">
        <f t="shared" si="322"/>
        <v>//</v>
      </c>
      <c r="G1750" s="62"/>
      <c r="H1750" s="62"/>
      <c r="I1750" s="23" t="str">
        <f t="shared" si="328"/>
        <v/>
      </c>
      <c r="J1750" s="62"/>
      <c r="K1750" s="64"/>
      <c r="L1750" s="64"/>
      <c r="M1750" s="62"/>
      <c r="N1750" s="23" t="str">
        <f>IFERROR(VLOOKUP($A1750,②利用者名簿!$A:$D,3,0),"")</f>
        <v/>
      </c>
      <c r="O1750" s="39" t="str">
        <f>IFERROR(2*①基本情報!$B$12*③入力シート!I1750,"")</f>
        <v/>
      </c>
      <c r="P1750" s="39" t="str">
        <f>IFERROR(N1750*③入力シート!I1750,"")</f>
        <v/>
      </c>
      <c r="Q1750" s="23" t="str">
        <f>IFERROR(VLOOKUP($A1750,②利用者名簿!$A:$D,4,0),"")</f>
        <v/>
      </c>
      <c r="S1750" s="96">
        <f t="shared" si="329"/>
        <v>1</v>
      </c>
      <c r="T1750" s="96" t="str">
        <f t="shared" si="323"/>
        <v/>
      </c>
      <c r="U1750" s="96">
        <f t="shared" si="324"/>
        <v>0</v>
      </c>
      <c r="V1750" s="96" t="str">
        <f t="shared" si="325"/>
        <v/>
      </c>
      <c r="W1750" s="97" t="str">
        <f t="shared" si="326"/>
        <v/>
      </c>
      <c r="X1750" s="96">
        <f t="shared" si="327"/>
        <v>0</v>
      </c>
      <c r="Y1750" s="96" t="str">
        <f t="shared" si="332"/>
        <v/>
      </c>
      <c r="Z1750" s="96" t="str">
        <f t="shared" si="330"/>
        <v>年0月</v>
      </c>
      <c r="AA1750" s="96"/>
      <c r="AB1750" s="96">
        <f t="shared" si="331"/>
        <v>0</v>
      </c>
      <c r="AC1750" s="96"/>
      <c r="AD1750" s="96"/>
    </row>
    <row r="1751" spans="1:30" ht="18.75" customHeight="1">
      <c r="A1751" s="62"/>
      <c r="B1751" s="23" t="str">
        <f>IFERROR(VLOOKUP($A1751,②利用者名簿!$A:$D,2,0),"")</f>
        <v/>
      </c>
      <c r="C1751" s="108" t="str">
        <f>IF(D1751=0,"",IF(D1751&gt;3,①基本情報!$B$5,①基本情報!$B$5+1))</f>
        <v/>
      </c>
      <c r="D1751" s="65"/>
      <c r="E1751" s="65"/>
      <c r="F1751" s="35" t="str">
        <f t="shared" si="322"/>
        <v>//</v>
      </c>
      <c r="G1751" s="62"/>
      <c r="H1751" s="62"/>
      <c r="I1751" s="23" t="str">
        <f t="shared" si="328"/>
        <v/>
      </c>
      <c r="J1751" s="62"/>
      <c r="K1751" s="64"/>
      <c r="L1751" s="64"/>
      <c r="M1751" s="62"/>
      <c r="N1751" s="23" t="str">
        <f>IFERROR(VLOOKUP($A1751,②利用者名簿!$A:$D,3,0),"")</f>
        <v/>
      </c>
      <c r="O1751" s="39" t="str">
        <f>IFERROR(2*①基本情報!$B$12*③入力シート!I1751,"")</f>
        <v/>
      </c>
      <c r="P1751" s="39" t="str">
        <f>IFERROR(N1751*③入力シート!I1751,"")</f>
        <v/>
      </c>
      <c r="Q1751" s="23" t="str">
        <f>IFERROR(VLOOKUP($A1751,②利用者名簿!$A:$D,4,0),"")</f>
        <v/>
      </c>
      <c r="S1751" s="96">
        <f t="shared" si="329"/>
        <v>1</v>
      </c>
      <c r="T1751" s="96" t="str">
        <f t="shared" si="323"/>
        <v/>
      </c>
      <c r="U1751" s="96">
        <f t="shared" si="324"/>
        <v>0</v>
      </c>
      <c r="V1751" s="96" t="str">
        <f t="shared" si="325"/>
        <v/>
      </c>
      <c r="W1751" s="97" t="str">
        <f t="shared" si="326"/>
        <v/>
      </c>
      <c r="X1751" s="96">
        <f t="shared" si="327"/>
        <v>0</v>
      </c>
      <c r="Y1751" s="96" t="str">
        <f t="shared" si="332"/>
        <v/>
      </c>
      <c r="Z1751" s="96" t="str">
        <f t="shared" si="330"/>
        <v>年0月</v>
      </c>
      <c r="AA1751" s="96"/>
      <c r="AB1751" s="96">
        <f t="shared" si="331"/>
        <v>0</v>
      </c>
      <c r="AC1751" s="96"/>
      <c r="AD1751" s="96"/>
    </row>
    <row r="1752" spans="1:30" ht="18.75" customHeight="1">
      <c r="A1752" s="62"/>
      <c r="B1752" s="23" t="str">
        <f>IFERROR(VLOOKUP($A1752,②利用者名簿!$A:$D,2,0),"")</f>
        <v/>
      </c>
      <c r="C1752" s="108" t="str">
        <f>IF(D1752=0,"",IF(D1752&gt;3,①基本情報!$B$5,①基本情報!$B$5+1))</f>
        <v/>
      </c>
      <c r="D1752" s="65"/>
      <c r="E1752" s="65"/>
      <c r="F1752" s="35" t="str">
        <f t="shared" si="322"/>
        <v>//</v>
      </c>
      <c r="G1752" s="62"/>
      <c r="H1752" s="62"/>
      <c r="I1752" s="23" t="str">
        <f t="shared" si="328"/>
        <v/>
      </c>
      <c r="J1752" s="62"/>
      <c r="K1752" s="64"/>
      <c r="L1752" s="64"/>
      <c r="M1752" s="62"/>
      <c r="N1752" s="23" t="str">
        <f>IFERROR(VLOOKUP($A1752,②利用者名簿!$A:$D,3,0),"")</f>
        <v/>
      </c>
      <c r="O1752" s="39" t="str">
        <f>IFERROR(2*①基本情報!$B$12*③入力シート!I1752,"")</f>
        <v/>
      </c>
      <c r="P1752" s="39" t="str">
        <f>IFERROR(N1752*③入力シート!I1752,"")</f>
        <v/>
      </c>
      <c r="Q1752" s="23" t="str">
        <f>IFERROR(VLOOKUP($A1752,②利用者名簿!$A:$D,4,0),"")</f>
        <v/>
      </c>
      <c r="S1752" s="96">
        <f t="shared" si="329"/>
        <v>1</v>
      </c>
      <c r="T1752" s="96" t="str">
        <f t="shared" si="323"/>
        <v/>
      </c>
      <c r="U1752" s="96">
        <f t="shared" si="324"/>
        <v>0</v>
      </c>
      <c r="V1752" s="96" t="str">
        <f t="shared" si="325"/>
        <v/>
      </c>
      <c r="W1752" s="97" t="str">
        <f t="shared" si="326"/>
        <v/>
      </c>
      <c r="X1752" s="96">
        <f t="shared" si="327"/>
        <v>0</v>
      </c>
      <c r="Y1752" s="96" t="str">
        <f t="shared" si="332"/>
        <v/>
      </c>
      <c r="Z1752" s="96" t="str">
        <f t="shared" si="330"/>
        <v>年0月</v>
      </c>
      <c r="AA1752" s="96"/>
      <c r="AB1752" s="96">
        <f t="shared" si="331"/>
        <v>0</v>
      </c>
      <c r="AC1752" s="96"/>
      <c r="AD1752" s="96"/>
    </row>
    <row r="1753" spans="1:30" ht="18.75" customHeight="1">
      <c r="A1753" s="62"/>
      <c r="B1753" s="23" t="str">
        <f>IFERROR(VLOOKUP($A1753,②利用者名簿!$A:$D,2,0),"")</f>
        <v/>
      </c>
      <c r="C1753" s="108" t="str">
        <f>IF(D1753=0,"",IF(D1753&gt;3,①基本情報!$B$5,①基本情報!$B$5+1))</f>
        <v/>
      </c>
      <c r="D1753" s="65"/>
      <c r="E1753" s="65"/>
      <c r="F1753" s="35" t="str">
        <f t="shared" si="322"/>
        <v>//</v>
      </c>
      <c r="G1753" s="62"/>
      <c r="H1753" s="62"/>
      <c r="I1753" s="23" t="str">
        <f t="shared" si="328"/>
        <v/>
      </c>
      <c r="J1753" s="62"/>
      <c r="K1753" s="64"/>
      <c r="L1753" s="64"/>
      <c r="M1753" s="62"/>
      <c r="N1753" s="23" t="str">
        <f>IFERROR(VLOOKUP($A1753,②利用者名簿!$A:$D,3,0),"")</f>
        <v/>
      </c>
      <c r="O1753" s="39" t="str">
        <f>IFERROR(2*①基本情報!$B$12*③入力シート!I1753,"")</f>
        <v/>
      </c>
      <c r="P1753" s="39" t="str">
        <f>IFERROR(N1753*③入力シート!I1753,"")</f>
        <v/>
      </c>
      <c r="Q1753" s="23" t="str">
        <f>IFERROR(VLOOKUP($A1753,②利用者名簿!$A:$D,4,0),"")</f>
        <v/>
      </c>
      <c r="S1753" s="96">
        <f t="shared" si="329"/>
        <v>1</v>
      </c>
      <c r="T1753" s="96" t="str">
        <f t="shared" si="323"/>
        <v/>
      </c>
      <c r="U1753" s="96">
        <f t="shared" si="324"/>
        <v>0</v>
      </c>
      <c r="V1753" s="96" t="str">
        <f t="shared" si="325"/>
        <v/>
      </c>
      <c r="W1753" s="97" t="str">
        <f t="shared" si="326"/>
        <v/>
      </c>
      <c r="X1753" s="96">
        <f t="shared" si="327"/>
        <v>0</v>
      </c>
      <c r="Y1753" s="96" t="str">
        <f t="shared" si="332"/>
        <v/>
      </c>
      <c r="Z1753" s="96" t="str">
        <f t="shared" si="330"/>
        <v>年0月</v>
      </c>
      <c r="AA1753" s="96"/>
      <c r="AB1753" s="96">
        <f t="shared" si="331"/>
        <v>0</v>
      </c>
      <c r="AC1753" s="96"/>
      <c r="AD1753" s="96"/>
    </row>
    <row r="1754" spans="1:30" ht="18.75" customHeight="1">
      <c r="A1754" s="62"/>
      <c r="B1754" s="23" t="str">
        <f>IFERROR(VLOOKUP($A1754,②利用者名簿!$A:$D,2,0),"")</f>
        <v/>
      </c>
      <c r="C1754" s="108" t="str">
        <f>IF(D1754=0,"",IF(D1754&gt;3,①基本情報!$B$5,①基本情報!$B$5+1))</f>
        <v/>
      </c>
      <c r="D1754" s="65"/>
      <c r="E1754" s="65"/>
      <c r="F1754" s="35" t="str">
        <f t="shared" si="322"/>
        <v>//</v>
      </c>
      <c r="G1754" s="62"/>
      <c r="H1754" s="62"/>
      <c r="I1754" s="23" t="str">
        <f t="shared" si="328"/>
        <v/>
      </c>
      <c r="J1754" s="62"/>
      <c r="K1754" s="64"/>
      <c r="L1754" s="64"/>
      <c r="M1754" s="62"/>
      <c r="N1754" s="23" t="str">
        <f>IFERROR(VLOOKUP($A1754,②利用者名簿!$A:$D,3,0),"")</f>
        <v/>
      </c>
      <c r="O1754" s="39" t="str">
        <f>IFERROR(2*①基本情報!$B$12*③入力シート!I1754,"")</f>
        <v/>
      </c>
      <c r="P1754" s="39" t="str">
        <f>IFERROR(N1754*③入力シート!I1754,"")</f>
        <v/>
      </c>
      <c r="Q1754" s="23" t="str">
        <f>IFERROR(VLOOKUP($A1754,②利用者名簿!$A:$D,4,0),"")</f>
        <v/>
      </c>
      <c r="S1754" s="96">
        <f t="shared" si="329"/>
        <v>1</v>
      </c>
      <c r="T1754" s="96" t="str">
        <f t="shared" si="323"/>
        <v/>
      </c>
      <c r="U1754" s="96">
        <f t="shared" si="324"/>
        <v>0</v>
      </c>
      <c r="V1754" s="96" t="str">
        <f t="shared" si="325"/>
        <v/>
      </c>
      <c r="W1754" s="97" t="str">
        <f t="shared" si="326"/>
        <v/>
      </c>
      <c r="X1754" s="96">
        <f t="shared" si="327"/>
        <v>0</v>
      </c>
      <c r="Y1754" s="96" t="str">
        <f t="shared" si="332"/>
        <v/>
      </c>
      <c r="Z1754" s="96" t="str">
        <f t="shared" si="330"/>
        <v>年0月</v>
      </c>
      <c r="AA1754" s="96"/>
      <c r="AB1754" s="96">
        <f t="shared" si="331"/>
        <v>0</v>
      </c>
      <c r="AC1754" s="96"/>
      <c r="AD1754" s="96"/>
    </row>
    <row r="1755" spans="1:30" ht="18.75" customHeight="1">
      <c r="A1755" s="62"/>
      <c r="B1755" s="23" t="str">
        <f>IFERROR(VLOOKUP($A1755,②利用者名簿!$A:$D,2,0),"")</f>
        <v/>
      </c>
      <c r="C1755" s="108" t="str">
        <f>IF(D1755=0,"",IF(D1755&gt;3,①基本情報!$B$5,①基本情報!$B$5+1))</f>
        <v/>
      </c>
      <c r="D1755" s="65"/>
      <c r="E1755" s="65"/>
      <c r="F1755" s="35" t="str">
        <f t="shared" si="322"/>
        <v>//</v>
      </c>
      <c r="G1755" s="62"/>
      <c r="H1755" s="62"/>
      <c r="I1755" s="23" t="str">
        <f t="shared" si="328"/>
        <v/>
      </c>
      <c r="J1755" s="62"/>
      <c r="K1755" s="64"/>
      <c r="L1755" s="64"/>
      <c r="M1755" s="62"/>
      <c r="N1755" s="23" t="str">
        <f>IFERROR(VLOOKUP($A1755,②利用者名簿!$A:$D,3,0),"")</f>
        <v/>
      </c>
      <c r="O1755" s="39" t="str">
        <f>IFERROR(2*①基本情報!$B$12*③入力シート!I1755,"")</f>
        <v/>
      </c>
      <c r="P1755" s="39" t="str">
        <f>IFERROR(N1755*③入力シート!I1755,"")</f>
        <v/>
      </c>
      <c r="Q1755" s="23" t="str">
        <f>IFERROR(VLOOKUP($A1755,②利用者名簿!$A:$D,4,0),"")</f>
        <v/>
      </c>
      <c r="S1755" s="96">
        <f t="shared" si="329"/>
        <v>1</v>
      </c>
      <c r="T1755" s="96" t="str">
        <f t="shared" si="323"/>
        <v/>
      </c>
      <c r="U1755" s="96">
        <f t="shared" si="324"/>
        <v>0</v>
      </c>
      <c r="V1755" s="96" t="str">
        <f t="shared" si="325"/>
        <v/>
      </c>
      <c r="W1755" s="97" t="str">
        <f t="shared" si="326"/>
        <v/>
      </c>
      <c r="X1755" s="96">
        <f t="shared" si="327"/>
        <v>0</v>
      </c>
      <c r="Y1755" s="96" t="str">
        <f t="shared" si="332"/>
        <v/>
      </c>
      <c r="Z1755" s="96" t="str">
        <f t="shared" si="330"/>
        <v>年0月</v>
      </c>
      <c r="AA1755" s="96"/>
      <c r="AB1755" s="96">
        <f t="shared" si="331"/>
        <v>0</v>
      </c>
      <c r="AC1755" s="96"/>
      <c r="AD1755" s="96"/>
    </row>
    <row r="1756" spans="1:30" ht="18.75" customHeight="1">
      <c r="A1756" s="62"/>
      <c r="B1756" s="23" t="str">
        <f>IFERROR(VLOOKUP($A1756,②利用者名簿!$A:$D,2,0),"")</f>
        <v/>
      </c>
      <c r="C1756" s="108" t="str">
        <f>IF(D1756=0,"",IF(D1756&gt;3,①基本情報!$B$5,①基本情報!$B$5+1))</f>
        <v/>
      </c>
      <c r="D1756" s="65"/>
      <c r="E1756" s="65"/>
      <c r="F1756" s="35" t="str">
        <f t="shared" si="322"/>
        <v>//</v>
      </c>
      <c r="G1756" s="62"/>
      <c r="H1756" s="62"/>
      <c r="I1756" s="23" t="str">
        <f t="shared" si="328"/>
        <v/>
      </c>
      <c r="J1756" s="62"/>
      <c r="K1756" s="64"/>
      <c r="L1756" s="64"/>
      <c r="M1756" s="62"/>
      <c r="N1756" s="23" t="str">
        <f>IFERROR(VLOOKUP($A1756,②利用者名簿!$A:$D,3,0),"")</f>
        <v/>
      </c>
      <c r="O1756" s="39" t="str">
        <f>IFERROR(2*①基本情報!$B$12*③入力シート!I1756,"")</f>
        <v/>
      </c>
      <c r="P1756" s="39" t="str">
        <f>IFERROR(N1756*③入力シート!I1756,"")</f>
        <v/>
      </c>
      <c r="Q1756" s="23" t="str">
        <f>IFERROR(VLOOKUP($A1756,②利用者名簿!$A:$D,4,0),"")</f>
        <v/>
      </c>
      <c r="S1756" s="96">
        <f t="shared" si="329"/>
        <v>1</v>
      </c>
      <c r="T1756" s="96" t="str">
        <f t="shared" si="323"/>
        <v/>
      </c>
      <c r="U1756" s="96">
        <f t="shared" si="324"/>
        <v>0</v>
      </c>
      <c r="V1756" s="96" t="str">
        <f t="shared" si="325"/>
        <v/>
      </c>
      <c r="W1756" s="97" t="str">
        <f t="shared" si="326"/>
        <v/>
      </c>
      <c r="X1756" s="96">
        <f t="shared" si="327"/>
        <v>0</v>
      </c>
      <c r="Y1756" s="96" t="str">
        <f t="shared" si="332"/>
        <v/>
      </c>
      <c r="Z1756" s="96" t="str">
        <f t="shared" si="330"/>
        <v>年0月</v>
      </c>
      <c r="AA1756" s="96"/>
      <c r="AB1756" s="96">
        <f t="shared" si="331"/>
        <v>0</v>
      </c>
      <c r="AC1756" s="96"/>
      <c r="AD1756" s="96"/>
    </row>
    <row r="1757" spans="1:30" ht="18.75" customHeight="1">
      <c r="A1757" s="62"/>
      <c r="B1757" s="23" t="str">
        <f>IFERROR(VLOOKUP($A1757,②利用者名簿!$A:$D,2,0),"")</f>
        <v/>
      </c>
      <c r="C1757" s="108" t="str">
        <f>IF(D1757=0,"",IF(D1757&gt;3,①基本情報!$B$5,①基本情報!$B$5+1))</f>
        <v/>
      </c>
      <c r="D1757" s="65"/>
      <c r="E1757" s="65"/>
      <c r="F1757" s="35" t="str">
        <f t="shared" si="322"/>
        <v>//</v>
      </c>
      <c r="G1757" s="62"/>
      <c r="H1757" s="62"/>
      <c r="I1757" s="23" t="str">
        <f t="shared" si="328"/>
        <v/>
      </c>
      <c r="J1757" s="62"/>
      <c r="K1757" s="64"/>
      <c r="L1757" s="64"/>
      <c r="M1757" s="62"/>
      <c r="N1757" s="23" t="str">
        <f>IFERROR(VLOOKUP($A1757,②利用者名簿!$A:$D,3,0),"")</f>
        <v/>
      </c>
      <c r="O1757" s="39" t="str">
        <f>IFERROR(2*①基本情報!$B$12*③入力シート!I1757,"")</f>
        <v/>
      </c>
      <c r="P1757" s="39" t="str">
        <f>IFERROR(N1757*③入力シート!I1757,"")</f>
        <v/>
      </c>
      <c r="Q1757" s="23" t="str">
        <f>IFERROR(VLOOKUP($A1757,②利用者名簿!$A:$D,4,0),"")</f>
        <v/>
      </c>
      <c r="S1757" s="96">
        <f t="shared" si="329"/>
        <v>1</v>
      </c>
      <c r="T1757" s="96" t="str">
        <f t="shared" si="323"/>
        <v/>
      </c>
      <c r="U1757" s="96">
        <f t="shared" si="324"/>
        <v>0</v>
      </c>
      <c r="V1757" s="96" t="str">
        <f t="shared" si="325"/>
        <v/>
      </c>
      <c r="W1757" s="97" t="str">
        <f t="shared" si="326"/>
        <v/>
      </c>
      <c r="X1757" s="96">
        <f t="shared" si="327"/>
        <v>0</v>
      </c>
      <c r="Y1757" s="96" t="str">
        <f t="shared" si="332"/>
        <v/>
      </c>
      <c r="Z1757" s="96" t="str">
        <f t="shared" si="330"/>
        <v>年0月</v>
      </c>
      <c r="AA1757" s="96"/>
      <c r="AB1757" s="96">
        <f t="shared" si="331"/>
        <v>0</v>
      </c>
      <c r="AC1757" s="96"/>
      <c r="AD1757" s="96"/>
    </row>
    <row r="1758" spans="1:30" ht="18.75" customHeight="1">
      <c r="A1758" s="62"/>
      <c r="B1758" s="23" t="str">
        <f>IFERROR(VLOOKUP($A1758,②利用者名簿!$A:$D,2,0),"")</f>
        <v/>
      </c>
      <c r="C1758" s="108" t="str">
        <f>IF(D1758=0,"",IF(D1758&gt;3,①基本情報!$B$5,①基本情報!$B$5+1))</f>
        <v/>
      </c>
      <c r="D1758" s="65"/>
      <c r="E1758" s="65"/>
      <c r="F1758" s="35" t="str">
        <f t="shared" si="322"/>
        <v>//</v>
      </c>
      <c r="G1758" s="62"/>
      <c r="H1758" s="62"/>
      <c r="I1758" s="23" t="str">
        <f t="shared" si="328"/>
        <v/>
      </c>
      <c r="J1758" s="62"/>
      <c r="K1758" s="64"/>
      <c r="L1758" s="64"/>
      <c r="M1758" s="62"/>
      <c r="N1758" s="23" t="str">
        <f>IFERROR(VLOOKUP($A1758,②利用者名簿!$A:$D,3,0),"")</f>
        <v/>
      </c>
      <c r="O1758" s="39" t="str">
        <f>IFERROR(2*①基本情報!$B$12*③入力シート!I1758,"")</f>
        <v/>
      </c>
      <c r="P1758" s="39" t="str">
        <f>IFERROR(N1758*③入力シート!I1758,"")</f>
        <v/>
      </c>
      <c r="Q1758" s="23" t="str">
        <f>IFERROR(VLOOKUP($A1758,②利用者名簿!$A:$D,4,0),"")</f>
        <v/>
      </c>
      <c r="S1758" s="96">
        <f t="shared" si="329"/>
        <v>1</v>
      </c>
      <c r="T1758" s="96" t="str">
        <f t="shared" si="323"/>
        <v/>
      </c>
      <c r="U1758" s="96">
        <f t="shared" si="324"/>
        <v>0</v>
      </c>
      <c r="V1758" s="96" t="str">
        <f t="shared" si="325"/>
        <v/>
      </c>
      <c r="W1758" s="97" t="str">
        <f t="shared" si="326"/>
        <v/>
      </c>
      <c r="X1758" s="96">
        <f t="shared" si="327"/>
        <v>0</v>
      </c>
      <c r="Y1758" s="96" t="str">
        <f t="shared" si="332"/>
        <v/>
      </c>
      <c r="Z1758" s="96" t="str">
        <f t="shared" si="330"/>
        <v>年0月</v>
      </c>
      <c r="AA1758" s="96"/>
      <c r="AB1758" s="96">
        <f t="shared" si="331"/>
        <v>0</v>
      </c>
      <c r="AC1758" s="96"/>
      <c r="AD1758" s="96"/>
    </row>
    <row r="1759" spans="1:30" ht="18.75" customHeight="1">
      <c r="A1759" s="62"/>
      <c r="B1759" s="23" t="str">
        <f>IFERROR(VLOOKUP($A1759,②利用者名簿!$A:$D,2,0),"")</f>
        <v/>
      </c>
      <c r="C1759" s="108" t="str">
        <f>IF(D1759=0,"",IF(D1759&gt;3,①基本情報!$B$5,①基本情報!$B$5+1))</f>
        <v/>
      </c>
      <c r="D1759" s="65"/>
      <c r="E1759" s="65"/>
      <c r="F1759" s="35" t="str">
        <f t="shared" si="322"/>
        <v>//</v>
      </c>
      <c r="G1759" s="62"/>
      <c r="H1759" s="62"/>
      <c r="I1759" s="23" t="str">
        <f t="shared" si="328"/>
        <v/>
      </c>
      <c r="J1759" s="62"/>
      <c r="K1759" s="64"/>
      <c r="L1759" s="64"/>
      <c r="M1759" s="62"/>
      <c r="N1759" s="23" t="str">
        <f>IFERROR(VLOOKUP($A1759,②利用者名簿!$A:$D,3,0),"")</f>
        <v/>
      </c>
      <c r="O1759" s="39" t="str">
        <f>IFERROR(2*①基本情報!$B$12*③入力シート!I1759,"")</f>
        <v/>
      </c>
      <c r="P1759" s="39" t="str">
        <f>IFERROR(N1759*③入力シート!I1759,"")</f>
        <v/>
      </c>
      <c r="Q1759" s="23" t="str">
        <f>IFERROR(VLOOKUP($A1759,②利用者名簿!$A:$D,4,0),"")</f>
        <v/>
      </c>
      <c r="S1759" s="96">
        <f t="shared" si="329"/>
        <v>1</v>
      </c>
      <c r="T1759" s="96" t="str">
        <f t="shared" si="323"/>
        <v/>
      </c>
      <c r="U1759" s="96">
        <f t="shared" si="324"/>
        <v>0</v>
      </c>
      <c r="V1759" s="96" t="str">
        <f t="shared" si="325"/>
        <v/>
      </c>
      <c r="W1759" s="97" t="str">
        <f t="shared" si="326"/>
        <v/>
      </c>
      <c r="X1759" s="96">
        <f t="shared" si="327"/>
        <v>0</v>
      </c>
      <c r="Y1759" s="96" t="str">
        <f t="shared" si="332"/>
        <v/>
      </c>
      <c r="Z1759" s="96" t="str">
        <f t="shared" si="330"/>
        <v>年0月</v>
      </c>
      <c r="AA1759" s="96"/>
      <c r="AB1759" s="96">
        <f t="shared" si="331"/>
        <v>0</v>
      </c>
      <c r="AC1759" s="96"/>
      <c r="AD1759" s="96"/>
    </row>
    <row r="1760" spans="1:30" ht="18.75" customHeight="1">
      <c r="A1760" s="62"/>
      <c r="B1760" s="23" t="str">
        <f>IFERROR(VLOOKUP($A1760,②利用者名簿!$A:$D,2,0),"")</f>
        <v/>
      </c>
      <c r="C1760" s="108" t="str">
        <f>IF(D1760=0,"",IF(D1760&gt;3,①基本情報!$B$5,①基本情報!$B$5+1))</f>
        <v/>
      </c>
      <c r="D1760" s="65"/>
      <c r="E1760" s="65"/>
      <c r="F1760" s="35" t="str">
        <f t="shared" si="322"/>
        <v>//</v>
      </c>
      <c r="G1760" s="62"/>
      <c r="H1760" s="62"/>
      <c r="I1760" s="23" t="str">
        <f t="shared" si="328"/>
        <v/>
      </c>
      <c r="J1760" s="62"/>
      <c r="K1760" s="64"/>
      <c r="L1760" s="64"/>
      <c r="M1760" s="62"/>
      <c r="N1760" s="23" t="str">
        <f>IFERROR(VLOOKUP($A1760,②利用者名簿!$A:$D,3,0),"")</f>
        <v/>
      </c>
      <c r="O1760" s="39" t="str">
        <f>IFERROR(2*①基本情報!$B$12*③入力シート!I1760,"")</f>
        <v/>
      </c>
      <c r="P1760" s="39" t="str">
        <f>IFERROR(N1760*③入力シート!I1760,"")</f>
        <v/>
      </c>
      <c r="Q1760" s="23" t="str">
        <f>IFERROR(VLOOKUP($A1760,②利用者名簿!$A:$D,4,0),"")</f>
        <v/>
      </c>
      <c r="S1760" s="96">
        <f t="shared" si="329"/>
        <v>1</v>
      </c>
      <c r="T1760" s="96" t="str">
        <f t="shared" si="323"/>
        <v/>
      </c>
      <c r="U1760" s="96">
        <f t="shared" si="324"/>
        <v>0</v>
      </c>
      <c r="V1760" s="96" t="str">
        <f t="shared" si="325"/>
        <v/>
      </c>
      <c r="W1760" s="97" t="str">
        <f t="shared" si="326"/>
        <v/>
      </c>
      <c r="X1760" s="96">
        <f t="shared" si="327"/>
        <v>0</v>
      </c>
      <c r="Y1760" s="96" t="str">
        <f t="shared" si="332"/>
        <v/>
      </c>
      <c r="Z1760" s="96" t="str">
        <f t="shared" si="330"/>
        <v>年0月</v>
      </c>
      <c r="AA1760" s="96"/>
      <c r="AB1760" s="96">
        <f t="shared" si="331"/>
        <v>0</v>
      </c>
      <c r="AC1760" s="96"/>
      <c r="AD1760" s="96"/>
    </row>
    <row r="1761" spans="1:30" ht="18.75" customHeight="1">
      <c r="A1761" s="62"/>
      <c r="B1761" s="23" t="str">
        <f>IFERROR(VLOOKUP($A1761,②利用者名簿!$A:$D,2,0),"")</f>
        <v/>
      </c>
      <c r="C1761" s="108" t="str">
        <f>IF(D1761=0,"",IF(D1761&gt;3,①基本情報!$B$5,①基本情報!$B$5+1))</f>
        <v/>
      </c>
      <c r="D1761" s="65"/>
      <c r="E1761" s="65"/>
      <c r="F1761" s="35" t="str">
        <f t="shared" si="322"/>
        <v>//</v>
      </c>
      <c r="G1761" s="62"/>
      <c r="H1761" s="62"/>
      <c r="I1761" s="23" t="str">
        <f t="shared" si="328"/>
        <v/>
      </c>
      <c r="J1761" s="62"/>
      <c r="K1761" s="64"/>
      <c r="L1761" s="64"/>
      <c r="M1761" s="62"/>
      <c r="N1761" s="23" t="str">
        <f>IFERROR(VLOOKUP($A1761,②利用者名簿!$A:$D,3,0),"")</f>
        <v/>
      </c>
      <c r="O1761" s="39" t="str">
        <f>IFERROR(2*①基本情報!$B$12*③入力シート!I1761,"")</f>
        <v/>
      </c>
      <c r="P1761" s="39" t="str">
        <f>IFERROR(N1761*③入力シート!I1761,"")</f>
        <v/>
      </c>
      <c r="Q1761" s="23" t="str">
        <f>IFERROR(VLOOKUP($A1761,②利用者名簿!$A:$D,4,0),"")</f>
        <v/>
      </c>
      <c r="S1761" s="96">
        <f t="shared" si="329"/>
        <v>1</v>
      </c>
      <c r="T1761" s="96" t="str">
        <f t="shared" si="323"/>
        <v/>
      </c>
      <c r="U1761" s="96">
        <f t="shared" si="324"/>
        <v>0</v>
      </c>
      <c r="V1761" s="96" t="str">
        <f t="shared" si="325"/>
        <v/>
      </c>
      <c r="W1761" s="97" t="str">
        <f t="shared" si="326"/>
        <v/>
      </c>
      <c r="X1761" s="96">
        <f t="shared" si="327"/>
        <v>0</v>
      </c>
      <c r="Y1761" s="96" t="str">
        <f t="shared" si="332"/>
        <v/>
      </c>
      <c r="Z1761" s="96" t="str">
        <f t="shared" si="330"/>
        <v>年0月</v>
      </c>
      <c r="AA1761" s="96"/>
      <c r="AB1761" s="96">
        <f t="shared" si="331"/>
        <v>0</v>
      </c>
      <c r="AC1761" s="96"/>
      <c r="AD1761" s="96"/>
    </row>
    <row r="1762" spans="1:30" ht="18.75" customHeight="1">
      <c r="A1762" s="62"/>
      <c r="B1762" s="23" t="str">
        <f>IFERROR(VLOOKUP($A1762,②利用者名簿!$A:$D,2,0),"")</f>
        <v/>
      </c>
      <c r="C1762" s="108" t="str">
        <f>IF(D1762=0,"",IF(D1762&gt;3,①基本情報!$B$5,①基本情報!$B$5+1))</f>
        <v/>
      </c>
      <c r="D1762" s="65"/>
      <c r="E1762" s="65"/>
      <c r="F1762" s="35" t="str">
        <f t="shared" si="322"/>
        <v>//</v>
      </c>
      <c r="G1762" s="62"/>
      <c r="H1762" s="62"/>
      <c r="I1762" s="23" t="str">
        <f t="shared" si="328"/>
        <v/>
      </c>
      <c r="J1762" s="62"/>
      <c r="K1762" s="64"/>
      <c r="L1762" s="64"/>
      <c r="M1762" s="62"/>
      <c r="N1762" s="23" t="str">
        <f>IFERROR(VLOOKUP($A1762,②利用者名簿!$A:$D,3,0),"")</f>
        <v/>
      </c>
      <c r="O1762" s="39" t="str">
        <f>IFERROR(2*①基本情報!$B$12*③入力シート!I1762,"")</f>
        <v/>
      </c>
      <c r="P1762" s="39" t="str">
        <f>IFERROR(N1762*③入力シート!I1762,"")</f>
        <v/>
      </c>
      <c r="Q1762" s="23" t="str">
        <f>IFERROR(VLOOKUP($A1762,②利用者名簿!$A:$D,4,0),"")</f>
        <v/>
      </c>
      <c r="S1762" s="96">
        <f t="shared" si="329"/>
        <v>1</v>
      </c>
      <c r="T1762" s="96" t="str">
        <f t="shared" si="323"/>
        <v/>
      </c>
      <c r="U1762" s="96">
        <f t="shared" si="324"/>
        <v>0</v>
      </c>
      <c r="V1762" s="96" t="str">
        <f t="shared" si="325"/>
        <v/>
      </c>
      <c r="W1762" s="97" t="str">
        <f t="shared" si="326"/>
        <v/>
      </c>
      <c r="X1762" s="96">
        <f t="shared" si="327"/>
        <v>0</v>
      </c>
      <c r="Y1762" s="96" t="str">
        <f t="shared" si="332"/>
        <v/>
      </c>
      <c r="Z1762" s="96" t="str">
        <f t="shared" si="330"/>
        <v>年0月</v>
      </c>
      <c r="AA1762" s="96"/>
      <c r="AB1762" s="96">
        <f t="shared" si="331"/>
        <v>0</v>
      </c>
      <c r="AC1762" s="96"/>
      <c r="AD1762" s="96"/>
    </row>
    <row r="1763" spans="1:30" ht="18.75" customHeight="1">
      <c r="A1763" s="62"/>
      <c r="B1763" s="23" t="str">
        <f>IFERROR(VLOOKUP($A1763,②利用者名簿!$A:$D,2,0),"")</f>
        <v/>
      </c>
      <c r="C1763" s="108" t="str">
        <f>IF(D1763=0,"",IF(D1763&gt;3,①基本情報!$B$5,①基本情報!$B$5+1))</f>
        <v/>
      </c>
      <c r="D1763" s="65"/>
      <c r="E1763" s="65"/>
      <c r="F1763" s="35" t="str">
        <f t="shared" si="322"/>
        <v>//</v>
      </c>
      <c r="G1763" s="62"/>
      <c r="H1763" s="62"/>
      <c r="I1763" s="23" t="str">
        <f t="shared" si="328"/>
        <v/>
      </c>
      <c r="J1763" s="62"/>
      <c r="K1763" s="64"/>
      <c r="L1763" s="64"/>
      <c r="M1763" s="62"/>
      <c r="N1763" s="23" t="str">
        <f>IFERROR(VLOOKUP($A1763,②利用者名簿!$A:$D,3,0),"")</f>
        <v/>
      </c>
      <c r="O1763" s="39" t="str">
        <f>IFERROR(2*①基本情報!$B$12*③入力シート!I1763,"")</f>
        <v/>
      </c>
      <c r="P1763" s="39" t="str">
        <f>IFERROR(N1763*③入力シート!I1763,"")</f>
        <v/>
      </c>
      <c r="Q1763" s="23" t="str">
        <f>IFERROR(VLOOKUP($A1763,②利用者名簿!$A:$D,4,0),"")</f>
        <v/>
      </c>
      <c r="S1763" s="96">
        <f t="shared" si="329"/>
        <v>1</v>
      </c>
      <c r="T1763" s="96" t="str">
        <f t="shared" si="323"/>
        <v/>
      </c>
      <c r="U1763" s="96">
        <f t="shared" si="324"/>
        <v>0</v>
      </c>
      <c r="V1763" s="96" t="str">
        <f t="shared" si="325"/>
        <v/>
      </c>
      <c r="W1763" s="97" t="str">
        <f t="shared" si="326"/>
        <v/>
      </c>
      <c r="X1763" s="96">
        <f t="shared" si="327"/>
        <v>0</v>
      </c>
      <c r="Y1763" s="96" t="str">
        <f t="shared" si="332"/>
        <v/>
      </c>
      <c r="Z1763" s="96" t="str">
        <f t="shared" si="330"/>
        <v>年0月</v>
      </c>
      <c r="AA1763" s="96"/>
      <c r="AB1763" s="96">
        <f t="shared" si="331"/>
        <v>0</v>
      </c>
      <c r="AC1763" s="96"/>
      <c r="AD1763" s="96"/>
    </row>
    <row r="1764" spans="1:30" ht="18.75" customHeight="1">
      <c r="A1764" s="62"/>
      <c r="B1764" s="23" t="str">
        <f>IFERROR(VLOOKUP($A1764,②利用者名簿!$A:$D,2,0),"")</f>
        <v/>
      </c>
      <c r="C1764" s="108" t="str">
        <f>IF(D1764=0,"",IF(D1764&gt;3,①基本情報!$B$5,①基本情報!$B$5+1))</f>
        <v/>
      </c>
      <c r="D1764" s="65"/>
      <c r="E1764" s="65"/>
      <c r="F1764" s="35" t="str">
        <f t="shared" si="322"/>
        <v>//</v>
      </c>
      <c r="G1764" s="62"/>
      <c r="H1764" s="62"/>
      <c r="I1764" s="23" t="str">
        <f t="shared" si="328"/>
        <v/>
      </c>
      <c r="J1764" s="62"/>
      <c r="K1764" s="64"/>
      <c r="L1764" s="64"/>
      <c r="M1764" s="62"/>
      <c r="N1764" s="23" t="str">
        <f>IFERROR(VLOOKUP($A1764,②利用者名簿!$A:$D,3,0),"")</f>
        <v/>
      </c>
      <c r="O1764" s="39" t="str">
        <f>IFERROR(2*①基本情報!$B$12*③入力シート!I1764,"")</f>
        <v/>
      </c>
      <c r="P1764" s="39" t="str">
        <f>IFERROR(N1764*③入力シート!I1764,"")</f>
        <v/>
      </c>
      <c r="Q1764" s="23" t="str">
        <f>IFERROR(VLOOKUP($A1764,②利用者名簿!$A:$D,4,0),"")</f>
        <v/>
      </c>
      <c r="S1764" s="96">
        <f t="shared" si="329"/>
        <v>1</v>
      </c>
      <c r="T1764" s="96" t="str">
        <f t="shared" si="323"/>
        <v/>
      </c>
      <c r="U1764" s="96">
        <f t="shared" si="324"/>
        <v>0</v>
      </c>
      <c r="V1764" s="96" t="str">
        <f t="shared" si="325"/>
        <v/>
      </c>
      <c r="W1764" s="97" t="str">
        <f t="shared" si="326"/>
        <v/>
      </c>
      <c r="X1764" s="96">
        <f t="shared" si="327"/>
        <v>0</v>
      </c>
      <c r="Y1764" s="96" t="str">
        <f t="shared" si="332"/>
        <v/>
      </c>
      <c r="Z1764" s="96" t="str">
        <f t="shared" si="330"/>
        <v>年0月</v>
      </c>
      <c r="AA1764" s="96"/>
      <c r="AB1764" s="96">
        <f t="shared" si="331"/>
        <v>0</v>
      </c>
      <c r="AC1764" s="96"/>
      <c r="AD1764" s="96"/>
    </row>
    <row r="1765" spans="1:30" ht="18.75" customHeight="1">
      <c r="A1765" s="62"/>
      <c r="B1765" s="23" t="str">
        <f>IFERROR(VLOOKUP($A1765,②利用者名簿!$A:$D,2,0),"")</f>
        <v/>
      </c>
      <c r="C1765" s="108" t="str">
        <f>IF(D1765=0,"",IF(D1765&gt;3,①基本情報!$B$5,①基本情報!$B$5+1))</f>
        <v/>
      </c>
      <c r="D1765" s="65"/>
      <c r="E1765" s="65"/>
      <c r="F1765" s="35" t="str">
        <f t="shared" si="322"/>
        <v>//</v>
      </c>
      <c r="G1765" s="62"/>
      <c r="H1765" s="62"/>
      <c r="I1765" s="23" t="str">
        <f t="shared" si="328"/>
        <v/>
      </c>
      <c r="J1765" s="62"/>
      <c r="K1765" s="64"/>
      <c r="L1765" s="64"/>
      <c r="M1765" s="62"/>
      <c r="N1765" s="23" t="str">
        <f>IFERROR(VLOOKUP($A1765,②利用者名簿!$A:$D,3,0),"")</f>
        <v/>
      </c>
      <c r="O1765" s="39" t="str">
        <f>IFERROR(2*①基本情報!$B$12*③入力シート!I1765,"")</f>
        <v/>
      </c>
      <c r="P1765" s="39" t="str">
        <f>IFERROR(N1765*③入力シート!I1765,"")</f>
        <v/>
      </c>
      <c r="Q1765" s="23" t="str">
        <f>IFERROR(VLOOKUP($A1765,②利用者名簿!$A:$D,4,0),"")</f>
        <v/>
      </c>
      <c r="S1765" s="96">
        <f t="shared" si="329"/>
        <v>1</v>
      </c>
      <c r="T1765" s="96" t="str">
        <f t="shared" si="323"/>
        <v/>
      </c>
      <c r="U1765" s="96">
        <f t="shared" si="324"/>
        <v>0</v>
      </c>
      <c r="V1765" s="96" t="str">
        <f t="shared" si="325"/>
        <v/>
      </c>
      <c r="W1765" s="97" t="str">
        <f t="shared" si="326"/>
        <v/>
      </c>
      <c r="X1765" s="96">
        <f t="shared" si="327"/>
        <v>0</v>
      </c>
      <c r="Y1765" s="96" t="str">
        <f t="shared" si="332"/>
        <v/>
      </c>
      <c r="Z1765" s="96" t="str">
        <f t="shared" si="330"/>
        <v>年0月</v>
      </c>
      <c r="AA1765" s="96"/>
      <c r="AB1765" s="96">
        <f t="shared" si="331"/>
        <v>0</v>
      </c>
      <c r="AC1765" s="96"/>
      <c r="AD1765" s="96"/>
    </row>
    <row r="1766" spans="1:30" ht="18.75" customHeight="1">
      <c r="A1766" s="62"/>
      <c r="B1766" s="23" t="str">
        <f>IFERROR(VLOOKUP($A1766,②利用者名簿!$A:$D,2,0),"")</f>
        <v/>
      </c>
      <c r="C1766" s="108" t="str">
        <f>IF(D1766=0,"",IF(D1766&gt;3,①基本情報!$B$5,①基本情報!$B$5+1))</f>
        <v/>
      </c>
      <c r="D1766" s="65"/>
      <c r="E1766" s="65"/>
      <c r="F1766" s="35" t="str">
        <f t="shared" si="322"/>
        <v>//</v>
      </c>
      <c r="G1766" s="62"/>
      <c r="H1766" s="62"/>
      <c r="I1766" s="23" t="str">
        <f t="shared" si="328"/>
        <v/>
      </c>
      <c r="J1766" s="62"/>
      <c r="K1766" s="64"/>
      <c r="L1766" s="64"/>
      <c r="M1766" s="62"/>
      <c r="N1766" s="23" t="str">
        <f>IFERROR(VLOOKUP($A1766,②利用者名簿!$A:$D,3,0),"")</f>
        <v/>
      </c>
      <c r="O1766" s="39" t="str">
        <f>IFERROR(2*①基本情報!$B$12*③入力シート!I1766,"")</f>
        <v/>
      </c>
      <c r="P1766" s="39" t="str">
        <f>IFERROR(N1766*③入力シート!I1766,"")</f>
        <v/>
      </c>
      <c r="Q1766" s="23" t="str">
        <f>IFERROR(VLOOKUP($A1766,②利用者名簿!$A:$D,4,0),"")</f>
        <v/>
      </c>
      <c r="S1766" s="96">
        <f t="shared" si="329"/>
        <v>1</v>
      </c>
      <c r="T1766" s="96" t="str">
        <f t="shared" si="323"/>
        <v/>
      </c>
      <c r="U1766" s="96">
        <f t="shared" si="324"/>
        <v>0</v>
      </c>
      <c r="V1766" s="96" t="str">
        <f t="shared" si="325"/>
        <v/>
      </c>
      <c r="W1766" s="97" t="str">
        <f t="shared" si="326"/>
        <v/>
      </c>
      <c r="X1766" s="96">
        <f t="shared" si="327"/>
        <v>0</v>
      </c>
      <c r="Y1766" s="96" t="str">
        <f t="shared" si="332"/>
        <v/>
      </c>
      <c r="Z1766" s="96" t="str">
        <f t="shared" si="330"/>
        <v>年0月</v>
      </c>
      <c r="AA1766" s="96"/>
      <c r="AB1766" s="96">
        <f t="shared" si="331"/>
        <v>0</v>
      </c>
      <c r="AC1766" s="96"/>
      <c r="AD1766" s="96"/>
    </row>
    <row r="1767" spans="1:30" ht="18.75" customHeight="1">
      <c r="A1767" s="62"/>
      <c r="B1767" s="23" t="str">
        <f>IFERROR(VLOOKUP($A1767,②利用者名簿!$A:$D,2,0),"")</f>
        <v/>
      </c>
      <c r="C1767" s="108" t="str">
        <f>IF(D1767=0,"",IF(D1767&gt;3,①基本情報!$B$5,①基本情報!$B$5+1))</f>
        <v/>
      </c>
      <c r="D1767" s="65"/>
      <c r="E1767" s="65"/>
      <c r="F1767" s="35" t="str">
        <f t="shared" si="322"/>
        <v>//</v>
      </c>
      <c r="G1767" s="62"/>
      <c r="H1767" s="62"/>
      <c r="I1767" s="23" t="str">
        <f t="shared" si="328"/>
        <v/>
      </c>
      <c r="J1767" s="62"/>
      <c r="K1767" s="64"/>
      <c r="L1767" s="64"/>
      <c r="M1767" s="62"/>
      <c r="N1767" s="23" t="str">
        <f>IFERROR(VLOOKUP($A1767,②利用者名簿!$A:$D,3,0),"")</f>
        <v/>
      </c>
      <c r="O1767" s="39" t="str">
        <f>IFERROR(2*①基本情報!$B$12*③入力シート!I1767,"")</f>
        <v/>
      </c>
      <c r="P1767" s="39" t="str">
        <f>IFERROR(N1767*③入力シート!I1767,"")</f>
        <v/>
      </c>
      <c r="Q1767" s="23" t="str">
        <f>IFERROR(VLOOKUP($A1767,②利用者名簿!$A:$D,4,0),"")</f>
        <v/>
      </c>
      <c r="S1767" s="96">
        <f t="shared" si="329"/>
        <v>1</v>
      </c>
      <c r="T1767" s="96" t="str">
        <f t="shared" si="323"/>
        <v/>
      </c>
      <c r="U1767" s="96">
        <f t="shared" si="324"/>
        <v>0</v>
      </c>
      <c r="V1767" s="96" t="str">
        <f t="shared" si="325"/>
        <v/>
      </c>
      <c r="W1767" s="97" t="str">
        <f t="shared" si="326"/>
        <v/>
      </c>
      <c r="X1767" s="96">
        <f t="shared" si="327"/>
        <v>0</v>
      </c>
      <c r="Y1767" s="96" t="str">
        <f t="shared" si="332"/>
        <v/>
      </c>
      <c r="Z1767" s="96" t="str">
        <f t="shared" si="330"/>
        <v>年0月</v>
      </c>
      <c r="AA1767" s="96"/>
      <c r="AB1767" s="96">
        <f t="shared" si="331"/>
        <v>0</v>
      </c>
      <c r="AC1767" s="96"/>
      <c r="AD1767" s="96"/>
    </row>
    <row r="1768" spans="1:30" ht="18.75" customHeight="1">
      <c r="A1768" s="62"/>
      <c r="B1768" s="23" t="str">
        <f>IFERROR(VLOOKUP($A1768,②利用者名簿!$A:$D,2,0),"")</f>
        <v/>
      </c>
      <c r="C1768" s="108" t="str">
        <f>IF(D1768=0,"",IF(D1768&gt;3,①基本情報!$B$5,①基本情報!$B$5+1))</f>
        <v/>
      </c>
      <c r="D1768" s="65"/>
      <c r="E1768" s="65"/>
      <c r="F1768" s="35" t="str">
        <f t="shared" si="322"/>
        <v>//</v>
      </c>
      <c r="G1768" s="62"/>
      <c r="H1768" s="62"/>
      <c r="I1768" s="23" t="str">
        <f t="shared" si="328"/>
        <v/>
      </c>
      <c r="J1768" s="62"/>
      <c r="K1768" s="64"/>
      <c r="L1768" s="64"/>
      <c r="M1768" s="62"/>
      <c r="N1768" s="23" t="str">
        <f>IFERROR(VLOOKUP($A1768,②利用者名簿!$A:$D,3,0),"")</f>
        <v/>
      </c>
      <c r="O1768" s="39" t="str">
        <f>IFERROR(2*①基本情報!$B$12*③入力シート!I1768,"")</f>
        <v/>
      </c>
      <c r="P1768" s="39" t="str">
        <f>IFERROR(N1768*③入力シート!I1768,"")</f>
        <v/>
      </c>
      <c r="Q1768" s="23" t="str">
        <f>IFERROR(VLOOKUP($A1768,②利用者名簿!$A:$D,4,0),"")</f>
        <v/>
      </c>
      <c r="S1768" s="96">
        <f t="shared" si="329"/>
        <v>1</v>
      </c>
      <c r="T1768" s="96" t="str">
        <f t="shared" si="323"/>
        <v/>
      </c>
      <c r="U1768" s="96">
        <f t="shared" si="324"/>
        <v>0</v>
      </c>
      <c r="V1768" s="96" t="str">
        <f t="shared" si="325"/>
        <v/>
      </c>
      <c r="W1768" s="97" t="str">
        <f t="shared" si="326"/>
        <v/>
      </c>
      <c r="X1768" s="96">
        <f t="shared" si="327"/>
        <v>0</v>
      </c>
      <c r="Y1768" s="96" t="str">
        <f t="shared" si="332"/>
        <v/>
      </c>
      <c r="Z1768" s="96" t="str">
        <f t="shared" si="330"/>
        <v>年0月</v>
      </c>
      <c r="AA1768" s="96"/>
      <c r="AB1768" s="96">
        <f t="shared" si="331"/>
        <v>0</v>
      </c>
      <c r="AC1768" s="96"/>
      <c r="AD1768" s="96"/>
    </row>
    <row r="1769" spans="1:30" ht="18.75" customHeight="1">
      <c r="A1769" s="62"/>
      <c r="B1769" s="23" t="str">
        <f>IFERROR(VLOOKUP($A1769,②利用者名簿!$A:$D,2,0),"")</f>
        <v/>
      </c>
      <c r="C1769" s="108" t="str">
        <f>IF(D1769=0,"",IF(D1769&gt;3,①基本情報!$B$5,①基本情報!$B$5+1))</f>
        <v/>
      </c>
      <c r="D1769" s="65"/>
      <c r="E1769" s="65"/>
      <c r="F1769" s="35" t="str">
        <f t="shared" ref="F1769:F1832" si="333">TEXT(CONCATENATE(C1769,"/",D1769,"/",E1769),"aaa")</f>
        <v>//</v>
      </c>
      <c r="G1769" s="62"/>
      <c r="H1769" s="62"/>
      <c r="I1769" s="23" t="str">
        <f t="shared" si="328"/>
        <v/>
      </c>
      <c r="J1769" s="62"/>
      <c r="K1769" s="64"/>
      <c r="L1769" s="64"/>
      <c r="M1769" s="62"/>
      <c r="N1769" s="23" t="str">
        <f>IFERROR(VLOOKUP($A1769,②利用者名簿!$A:$D,3,0),"")</f>
        <v/>
      </c>
      <c r="O1769" s="39" t="str">
        <f>IFERROR(2*①基本情報!$B$12*③入力シート!I1769,"")</f>
        <v/>
      </c>
      <c r="P1769" s="39" t="str">
        <f>IFERROR(N1769*③入力シート!I1769,"")</f>
        <v/>
      </c>
      <c r="Q1769" s="23" t="str">
        <f>IFERROR(VLOOKUP($A1769,②利用者名簿!$A:$D,4,0),"")</f>
        <v/>
      </c>
      <c r="S1769" s="96">
        <f t="shared" si="329"/>
        <v>1</v>
      </c>
      <c r="T1769" s="96" t="str">
        <f t="shared" si="323"/>
        <v/>
      </c>
      <c r="U1769" s="96">
        <f t="shared" si="324"/>
        <v>0</v>
      </c>
      <c r="V1769" s="96" t="str">
        <f t="shared" si="325"/>
        <v/>
      </c>
      <c r="W1769" s="97" t="str">
        <f t="shared" si="326"/>
        <v/>
      </c>
      <c r="X1769" s="96">
        <f t="shared" si="327"/>
        <v>0</v>
      </c>
      <c r="Y1769" s="96" t="str">
        <f t="shared" si="332"/>
        <v/>
      </c>
      <c r="Z1769" s="96" t="str">
        <f t="shared" si="330"/>
        <v>年0月</v>
      </c>
      <c r="AA1769" s="96"/>
      <c r="AB1769" s="96">
        <f t="shared" si="331"/>
        <v>0</v>
      </c>
      <c r="AC1769" s="96"/>
      <c r="AD1769" s="96"/>
    </row>
    <row r="1770" spans="1:30" ht="18.75" customHeight="1">
      <c r="A1770" s="62"/>
      <c r="B1770" s="23" t="str">
        <f>IFERROR(VLOOKUP($A1770,②利用者名簿!$A:$D,2,0),"")</f>
        <v/>
      </c>
      <c r="C1770" s="108" t="str">
        <f>IF(D1770=0,"",IF(D1770&gt;3,①基本情報!$B$5,①基本情報!$B$5+1))</f>
        <v/>
      </c>
      <c r="D1770" s="65"/>
      <c r="E1770" s="65"/>
      <c r="F1770" s="35" t="str">
        <f t="shared" si="333"/>
        <v>//</v>
      </c>
      <c r="G1770" s="62"/>
      <c r="H1770" s="62"/>
      <c r="I1770" s="23" t="str">
        <f t="shared" si="328"/>
        <v/>
      </c>
      <c r="J1770" s="62"/>
      <c r="K1770" s="64"/>
      <c r="L1770" s="64"/>
      <c r="M1770" s="62"/>
      <c r="N1770" s="23" t="str">
        <f>IFERROR(VLOOKUP($A1770,②利用者名簿!$A:$D,3,0),"")</f>
        <v/>
      </c>
      <c r="O1770" s="39" t="str">
        <f>IFERROR(2*①基本情報!$B$12*③入力シート!I1770,"")</f>
        <v/>
      </c>
      <c r="P1770" s="39" t="str">
        <f>IFERROR(N1770*③入力シート!I1770,"")</f>
        <v/>
      </c>
      <c r="Q1770" s="23" t="str">
        <f>IFERROR(VLOOKUP($A1770,②利用者名簿!$A:$D,4,0),"")</f>
        <v/>
      </c>
      <c r="S1770" s="96">
        <f t="shared" si="329"/>
        <v>1</v>
      </c>
      <c r="T1770" s="96" t="str">
        <f t="shared" si="323"/>
        <v/>
      </c>
      <c r="U1770" s="96">
        <f t="shared" si="324"/>
        <v>0</v>
      </c>
      <c r="V1770" s="96" t="str">
        <f t="shared" si="325"/>
        <v/>
      </c>
      <c r="W1770" s="97" t="str">
        <f t="shared" si="326"/>
        <v/>
      </c>
      <c r="X1770" s="96">
        <f t="shared" si="327"/>
        <v>0</v>
      </c>
      <c r="Y1770" s="96" t="str">
        <f t="shared" si="332"/>
        <v/>
      </c>
      <c r="Z1770" s="96" t="str">
        <f t="shared" si="330"/>
        <v>年0月</v>
      </c>
      <c r="AA1770" s="96"/>
      <c r="AB1770" s="96">
        <f t="shared" si="331"/>
        <v>0</v>
      </c>
      <c r="AC1770" s="96"/>
      <c r="AD1770" s="96"/>
    </row>
    <row r="1771" spans="1:30" ht="18.75" customHeight="1">
      <c r="A1771" s="62"/>
      <c r="B1771" s="23" t="str">
        <f>IFERROR(VLOOKUP($A1771,②利用者名簿!$A:$D,2,0),"")</f>
        <v/>
      </c>
      <c r="C1771" s="108" t="str">
        <f>IF(D1771=0,"",IF(D1771&gt;3,①基本情報!$B$5,①基本情報!$B$5+1))</f>
        <v/>
      </c>
      <c r="D1771" s="65"/>
      <c r="E1771" s="65"/>
      <c r="F1771" s="35" t="str">
        <f t="shared" si="333"/>
        <v>//</v>
      </c>
      <c r="G1771" s="62"/>
      <c r="H1771" s="62"/>
      <c r="I1771" s="23" t="str">
        <f t="shared" si="328"/>
        <v/>
      </c>
      <c r="J1771" s="62"/>
      <c r="K1771" s="64"/>
      <c r="L1771" s="64"/>
      <c r="M1771" s="62"/>
      <c r="N1771" s="23" t="str">
        <f>IFERROR(VLOOKUP($A1771,②利用者名簿!$A:$D,3,0),"")</f>
        <v/>
      </c>
      <c r="O1771" s="39" t="str">
        <f>IFERROR(2*①基本情報!$B$12*③入力シート!I1771,"")</f>
        <v/>
      </c>
      <c r="P1771" s="39" t="str">
        <f>IFERROR(N1771*③入力シート!I1771,"")</f>
        <v/>
      </c>
      <c r="Q1771" s="23" t="str">
        <f>IFERROR(VLOOKUP($A1771,②利用者名簿!$A:$D,4,0),"")</f>
        <v/>
      </c>
      <c r="S1771" s="96">
        <f t="shared" si="329"/>
        <v>1</v>
      </c>
      <c r="T1771" s="96" t="str">
        <f t="shared" si="323"/>
        <v/>
      </c>
      <c r="U1771" s="96">
        <f t="shared" si="324"/>
        <v>0</v>
      </c>
      <c r="V1771" s="96" t="str">
        <f t="shared" si="325"/>
        <v/>
      </c>
      <c r="W1771" s="97" t="str">
        <f t="shared" si="326"/>
        <v/>
      </c>
      <c r="X1771" s="96">
        <f t="shared" si="327"/>
        <v>0</v>
      </c>
      <c r="Y1771" s="96" t="str">
        <f t="shared" si="332"/>
        <v/>
      </c>
      <c r="Z1771" s="96" t="str">
        <f t="shared" si="330"/>
        <v>年0月</v>
      </c>
      <c r="AA1771" s="96"/>
      <c r="AB1771" s="96">
        <f t="shared" si="331"/>
        <v>0</v>
      </c>
      <c r="AC1771" s="96"/>
      <c r="AD1771" s="96"/>
    </row>
    <row r="1772" spans="1:30" ht="18.75" customHeight="1">
      <c r="A1772" s="62"/>
      <c r="B1772" s="23" t="str">
        <f>IFERROR(VLOOKUP($A1772,②利用者名簿!$A:$D,2,0),"")</f>
        <v/>
      </c>
      <c r="C1772" s="108" t="str">
        <f>IF(D1772=0,"",IF(D1772&gt;3,①基本情報!$B$5,①基本情報!$B$5+1))</f>
        <v/>
      </c>
      <c r="D1772" s="65"/>
      <c r="E1772" s="65"/>
      <c r="F1772" s="35" t="str">
        <f t="shared" si="333"/>
        <v>//</v>
      </c>
      <c r="G1772" s="62"/>
      <c r="H1772" s="62"/>
      <c r="I1772" s="23" t="str">
        <f t="shared" si="328"/>
        <v/>
      </c>
      <c r="J1772" s="62"/>
      <c r="K1772" s="64"/>
      <c r="L1772" s="64"/>
      <c r="M1772" s="62"/>
      <c r="N1772" s="23" t="str">
        <f>IFERROR(VLOOKUP($A1772,②利用者名簿!$A:$D,3,0),"")</f>
        <v/>
      </c>
      <c r="O1772" s="39" t="str">
        <f>IFERROR(2*①基本情報!$B$12*③入力シート!I1772,"")</f>
        <v/>
      </c>
      <c r="P1772" s="39" t="str">
        <f>IFERROR(N1772*③入力シート!I1772,"")</f>
        <v/>
      </c>
      <c r="Q1772" s="23" t="str">
        <f>IFERROR(VLOOKUP($A1772,②利用者名簿!$A:$D,4,0),"")</f>
        <v/>
      </c>
      <c r="S1772" s="96">
        <f t="shared" si="329"/>
        <v>1</v>
      </c>
      <c r="T1772" s="96" t="str">
        <f t="shared" si="323"/>
        <v/>
      </c>
      <c r="U1772" s="96">
        <f t="shared" si="324"/>
        <v>0</v>
      </c>
      <c r="V1772" s="96" t="str">
        <f t="shared" si="325"/>
        <v/>
      </c>
      <c r="W1772" s="97" t="str">
        <f t="shared" si="326"/>
        <v/>
      </c>
      <c r="X1772" s="96">
        <f t="shared" si="327"/>
        <v>0</v>
      </c>
      <c r="Y1772" s="96" t="str">
        <f t="shared" si="332"/>
        <v/>
      </c>
      <c r="Z1772" s="96" t="str">
        <f t="shared" si="330"/>
        <v>年0月</v>
      </c>
      <c r="AA1772" s="96"/>
      <c r="AB1772" s="96">
        <f t="shared" si="331"/>
        <v>0</v>
      </c>
      <c r="AC1772" s="96"/>
      <c r="AD1772" s="96"/>
    </row>
    <row r="1773" spans="1:30" ht="18.75" customHeight="1">
      <c r="A1773" s="62"/>
      <c r="B1773" s="23" t="str">
        <f>IFERROR(VLOOKUP($A1773,②利用者名簿!$A:$D,2,0),"")</f>
        <v/>
      </c>
      <c r="C1773" s="108" t="str">
        <f>IF(D1773=0,"",IF(D1773&gt;3,①基本情報!$B$5,①基本情報!$B$5+1))</f>
        <v/>
      </c>
      <c r="D1773" s="65"/>
      <c r="E1773" s="65"/>
      <c r="F1773" s="35" t="str">
        <f t="shared" si="333"/>
        <v>//</v>
      </c>
      <c r="G1773" s="62"/>
      <c r="H1773" s="62"/>
      <c r="I1773" s="23" t="str">
        <f t="shared" si="328"/>
        <v/>
      </c>
      <c r="J1773" s="62"/>
      <c r="K1773" s="64"/>
      <c r="L1773" s="64"/>
      <c r="M1773" s="62"/>
      <c r="N1773" s="23" t="str">
        <f>IFERROR(VLOOKUP($A1773,②利用者名簿!$A:$D,3,0),"")</f>
        <v/>
      </c>
      <c r="O1773" s="39" t="str">
        <f>IFERROR(2*①基本情報!$B$12*③入力シート!I1773,"")</f>
        <v/>
      </c>
      <c r="P1773" s="39" t="str">
        <f>IFERROR(N1773*③入力シート!I1773,"")</f>
        <v/>
      </c>
      <c r="Q1773" s="23" t="str">
        <f>IFERROR(VLOOKUP($A1773,②利用者名簿!$A:$D,4,0),"")</f>
        <v/>
      </c>
      <c r="S1773" s="96">
        <f t="shared" si="329"/>
        <v>1</v>
      </c>
      <c r="T1773" s="96" t="str">
        <f t="shared" si="323"/>
        <v/>
      </c>
      <c r="U1773" s="96">
        <f t="shared" si="324"/>
        <v>0</v>
      </c>
      <c r="V1773" s="96" t="str">
        <f t="shared" si="325"/>
        <v/>
      </c>
      <c r="W1773" s="97" t="str">
        <f t="shared" si="326"/>
        <v/>
      </c>
      <c r="X1773" s="96">
        <f t="shared" si="327"/>
        <v>0</v>
      </c>
      <c r="Y1773" s="96" t="str">
        <f t="shared" si="332"/>
        <v/>
      </c>
      <c r="Z1773" s="96" t="str">
        <f t="shared" si="330"/>
        <v>年0月</v>
      </c>
      <c r="AA1773" s="96"/>
      <c r="AB1773" s="96">
        <f t="shared" si="331"/>
        <v>0</v>
      </c>
      <c r="AC1773" s="96"/>
      <c r="AD1773" s="96"/>
    </row>
    <row r="1774" spans="1:30" ht="18.75" customHeight="1">
      <c r="A1774" s="62"/>
      <c r="B1774" s="23" t="str">
        <f>IFERROR(VLOOKUP($A1774,②利用者名簿!$A:$D,2,0),"")</f>
        <v/>
      </c>
      <c r="C1774" s="108" t="str">
        <f>IF(D1774=0,"",IF(D1774&gt;3,①基本情報!$B$5,①基本情報!$B$5+1))</f>
        <v/>
      </c>
      <c r="D1774" s="65"/>
      <c r="E1774" s="65"/>
      <c r="F1774" s="35" t="str">
        <f t="shared" si="333"/>
        <v>//</v>
      </c>
      <c r="G1774" s="62"/>
      <c r="H1774" s="62"/>
      <c r="I1774" s="23" t="str">
        <f t="shared" si="328"/>
        <v/>
      </c>
      <c r="J1774" s="62"/>
      <c r="K1774" s="64"/>
      <c r="L1774" s="64"/>
      <c r="M1774" s="62"/>
      <c r="N1774" s="23" t="str">
        <f>IFERROR(VLOOKUP($A1774,②利用者名簿!$A:$D,3,0),"")</f>
        <v/>
      </c>
      <c r="O1774" s="39" t="str">
        <f>IFERROR(2*①基本情報!$B$12*③入力シート!I1774,"")</f>
        <v/>
      </c>
      <c r="P1774" s="39" t="str">
        <f>IFERROR(N1774*③入力シート!I1774,"")</f>
        <v/>
      </c>
      <c r="Q1774" s="23" t="str">
        <f>IFERROR(VLOOKUP($A1774,②利用者名簿!$A:$D,4,0),"")</f>
        <v/>
      </c>
      <c r="S1774" s="96">
        <f t="shared" si="329"/>
        <v>1</v>
      </c>
      <c r="T1774" s="96" t="str">
        <f t="shared" si="323"/>
        <v/>
      </c>
      <c r="U1774" s="96">
        <f t="shared" si="324"/>
        <v>0</v>
      </c>
      <c r="V1774" s="96" t="str">
        <f t="shared" si="325"/>
        <v/>
      </c>
      <c r="W1774" s="97" t="str">
        <f t="shared" si="326"/>
        <v/>
      </c>
      <c r="X1774" s="96">
        <f t="shared" si="327"/>
        <v>0</v>
      </c>
      <c r="Y1774" s="96" t="str">
        <f t="shared" si="332"/>
        <v/>
      </c>
      <c r="Z1774" s="96" t="str">
        <f t="shared" si="330"/>
        <v>年0月</v>
      </c>
      <c r="AA1774" s="96"/>
      <c r="AB1774" s="96">
        <f t="shared" si="331"/>
        <v>0</v>
      </c>
      <c r="AC1774" s="96"/>
      <c r="AD1774" s="96"/>
    </row>
    <row r="1775" spans="1:30" ht="18.75" customHeight="1">
      <c r="A1775" s="62"/>
      <c r="B1775" s="23" t="str">
        <f>IFERROR(VLOOKUP($A1775,②利用者名簿!$A:$D,2,0),"")</f>
        <v/>
      </c>
      <c r="C1775" s="108" t="str">
        <f>IF(D1775=0,"",IF(D1775&gt;3,①基本情報!$B$5,①基本情報!$B$5+1))</f>
        <v/>
      </c>
      <c r="D1775" s="65"/>
      <c r="E1775" s="65"/>
      <c r="F1775" s="35" t="str">
        <f t="shared" si="333"/>
        <v>//</v>
      </c>
      <c r="G1775" s="62"/>
      <c r="H1775" s="62"/>
      <c r="I1775" s="23" t="str">
        <f t="shared" si="328"/>
        <v/>
      </c>
      <c r="J1775" s="62"/>
      <c r="K1775" s="64"/>
      <c r="L1775" s="64"/>
      <c r="M1775" s="62"/>
      <c r="N1775" s="23" t="str">
        <f>IFERROR(VLOOKUP($A1775,②利用者名簿!$A:$D,3,0),"")</f>
        <v/>
      </c>
      <c r="O1775" s="39" t="str">
        <f>IFERROR(2*①基本情報!$B$12*③入力シート!I1775,"")</f>
        <v/>
      </c>
      <c r="P1775" s="39" t="str">
        <f>IFERROR(N1775*③入力シート!I1775,"")</f>
        <v/>
      </c>
      <c r="Q1775" s="23" t="str">
        <f>IFERROR(VLOOKUP($A1775,②利用者名簿!$A:$D,4,0),"")</f>
        <v/>
      </c>
      <c r="S1775" s="96">
        <f t="shared" si="329"/>
        <v>1</v>
      </c>
      <c r="T1775" s="96" t="str">
        <f t="shared" si="323"/>
        <v/>
      </c>
      <c r="U1775" s="96">
        <f t="shared" si="324"/>
        <v>0</v>
      </c>
      <c r="V1775" s="96" t="str">
        <f t="shared" si="325"/>
        <v/>
      </c>
      <c r="W1775" s="97" t="str">
        <f t="shared" si="326"/>
        <v/>
      </c>
      <c r="X1775" s="96">
        <f t="shared" si="327"/>
        <v>0</v>
      </c>
      <c r="Y1775" s="96" t="str">
        <f t="shared" si="332"/>
        <v/>
      </c>
      <c r="Z1775" s="96" t="str">
        <f t="shared" si="330"/>
        <v>年0月</v>
      </c>
      <c r="AA1775" s="96"/>
      <c r="AB1775" s="96">
        <f t="shared" si="331"/>
        <v>0</v>
      </c>
      <c r="AC1775" s="96"/>
      <c r="AD1775" s="96"/>
    </row>
    <row r="1776" spans="1:30" ht="18.75" customHeight="1">
      <c r="A1776" s="62"/>
      <c r="B1776" s="23" t="str">
        <f>IFERROR(VLOOKUP($A1776,②利用者名簿!$A:$D,2,0),"")</f>
        <v/>
      </c>
      <c r="C1776" s="108" t="str">
        <f>IF(D1776=0,"",IF(D1776&gt;3,①基本情報!$B$5,①基本情報!$B$5+1))</f>
        <v/>
      </c>
      <c r="D1776" s="65"/>
      <c r="E1776" s="65"/>
      <c r="F1776" s="35" t="str">
        <f t="shared" si="333"/>
        <v>//</v>
      </c>
      <c r="G1776" s="62"/>
      <c r="H1776" s="62"/>
      <c r="I1776" s="23" t="str">
        <f t="shared" si="328"/>
        <v/>
      </c>
      <c r="J1776" s="62"/>
      <c r="K1776" s="64"/>
      <c r="L1776" s="64"/>
      <c r="M1776" s="62"/>
      <c r="N1776" s="23" t="str">
        <f>IFERROR(VLOOKUP($A1776,②利用者名簿!$A:$D,3,0),"")</f>
        <v/>
      </c>
      <c r="O1776" s="39" t="str">
        <f>IFERROR(2*①基本情報!$B$12*③入力シート!I1776,"")</f>
        <v/>
      </c>
      <c r="P1776" s="39" t="str">
        <f>IFERROR(N1776*③入力シート!I1776,"")</f>
        <v/>
      </c>
      <c r="Q1776" s="23" t="str">
        <f>IFERROR(VLOOKUP($A1776,②利用者名簿!$A:$D,4,0),"")</f>
        <v/>
      </c>
      <c r="S1776" s="96">
        <f t="shared" si="329"/>
        <v>1</v>
      </c>
      <c r="T1776" s="96" t="str">
        <f t="shared" si="323"/>
        <v/>
      </c>
      <c r="U1776" s="96">
        <f t="shared" si="324"/>
        <v>0</v>
      </c>
      <c r="V1776" s="96" t="str">
        <f t="shared" si="325"/>
        <v/>
      </c>
      <c r="W1776" s="97" t="str">
        <f t="shared" si="326"/>
        <v/>
      </c>
      <c r="X1776" s="96">
        <f t="shared" si="327"/>
        <v>0</v>
      </c>
      <c r="Y1776" s="96" t="str">
        <f t="shared" si="332"/>
        <v/>
      </c>
      <c r="Z1776" s="96" t="str">
        <f t="shared" si="330"/>
        <v>年0月</v>
      </c>
      <c r="AA1776" s="96"/>
      <c r="AB1776" s="96">
        <f t="shared" si="331"/>
        <v>0</v>
      </c>
      <c r="AC1776" s="96"/>
      <c r="AD1776" s="96"/>
    </row>
    <row r="1777" spans="1:30" ht="18.75" customHeight="1">
      <c r="A1777" s="62"/>
      <c r="B1777" s="23" t="str">
        <f>IFERROR(VLOOKUP($A1777,②利用者名簿!$A:$D,2,0),"")</f>
        <v/>
      </c>
      <c r="C1777" s="108" t="str">
        <f>IF(D1777=0,"",IF(D1777&gt;3,①基本情報!$B$5,①基本情報!$B$5+1))</f>
        <v/>
      </c>
      <c r="D1777" s="65"/>
      <c r="E1777" s="65"/>
      <c r="F1777" s="35" t="str">
        <f t="shared" si="333"/>
        <v>//</v>
      </c>
      <c r="G1777" s="62"/>
      <c r="H1777" s="62"/>
      <c r="I1777" s="23" t="str">
        <f t="shared" si="328"/>
        <v/>
      </c>
      <c r="J1777" s="62"/>
      <c r="K1777" s="64"/>
      <c r="L1777" s="64"/>
      <c r="M1777" s="62"/>
      <c r="N1777" s="23" t="str">
        <f>IFERROR(VLOOKUP($A1777,②利用者名簿!$A:$D,3,0),"")</f>
        <v/>
      </c>
      <c r="O1777" s="39" t="str">
        <f>IFERROR(2*①基本情報!$B$12*③入力シート!I1777,"")</f>
        <v/>
      </c>
      <c r="P1777" s="39" t="str">
        <f>IFERROR(N1777*③入力シート!I1777,"")</f>
        <v/>
      </c>
      <c r="Q1777" s="23" t="str">
        <f>IFERROR(VLOOKUP($A1777,②利用者名簿!$A:$D,4,0),"")</f>
        <v/>
      </c>
      <c r="S1777" s="96">
        <f t="shared" si="329"/>
        <v>1</v>
      </c>
      <c r="T1777" s="96" t="str">
        <f t="shared" si="323"/>
        <v/>
      </c>
      <c r="U1777" s="96">
        <f t="shared" si="324"/>
        <v>0</v>
      </c>
      <c r="V1777" s="96" t="str">
        <f t="shared" si="325"/>
        <v/>
      </c>
      <c r="W1777" s="97" t="str">
        <f t="shared" si="326"/>
        <v/>
      </c>
      <c r="X1777" s="96">
        <f t="shared" si="327"/>
        <v>0</v>
      </c>
      <c r="Y1777" s="96" t="str">
        <f t="shared" si="332"/>
        <v/>
      </c>
      <c r="Z1777" s="96" t="str">
        <f t="shared" si="330"/>
        <v>年0月</v>
      </c>
      <c r="AA1777" s="96"/>
      <c r="AB1777" s="96">
        <f t="shared" si="331"/>
        <v>0</v>
      </c>
      <c r="AC1777" s="96"/>
      <c r="AD1777" s="96"/>
    </row>
    <row r="1778" spans="1:30" ht="18.75" customHeight="1">
      <c r="A1778" s="62"/>
      <c r="B1778" s="23" t="str">
        <f>IFERROR(VLOOKUP($A1778,②利用者名簿!$A:$D,2,0),"")</f>
        <v/>
      </c>
      <c r="C1778" s="108" t="str">
        <f>IF(D1778=0,"",IF(D1778&gt;3,①基本情報!$B$5,①基本情報!$B$5+1))</f>
        <v/>
      </c>
      <c r="D1778" s="65"/>
      <c r="E1778" s="65"/>
      <c r="F1778" s="35" t="str">
        <f t="shared" si="333"/>
        <v>//</v>
      </c>
      <c r="G1778" s="62"/>
      <c r="H1778" s="62"/>
      <c r="I1778" s="23" t="str">
        <f t="shared" si="328"/>
        <v/>
      </c>
      <c r="J1778" s="62"/>
      <c r="K1778" s="64"/>
      <c r="L1778" s="64"/>
      <c r="M1778" s="62"/>
      <c r="N1778" s="23" t="str">
        <f>IFERROR(VLOOKUP($A1778,②利用者名簿!$A:$D,3,0),"")</f>
        <v/>
      </c>
      <c r="O1778" s="39" t="str">
        <f>IFERROR(2*①基本情報!$B$12*③入力シート!I1778,"")</f>
        <v/>
      </c>
      <c r="P1778" s="39" t="str">
        <f>IFERROR(N1778*③入力シート!I1778,"")</f>
        <v/>
      </c>
      <c r="Q1778" s="23" t="str">
        <f>IFERROR(VLOOKUP($A1778,②利用者名簿!$A:$D,4,0),"")</f>
        <v/>
      </c>
      <c r="S1778" s="96">
        <f t="shared" si="329"/>
        <v>1</v>
      </c>
      <c r="T1778" s="96" t="str">
        <f t="shared" si="323"/>
        <v/>
      </c>
      <c r="U1778" s="96">
        <f t="shared" si="324"/>
        <v>0</v>
      </c>
      <c r="V1778" s="96" t="str">
        <f t="shared" si="325"/>
        <v/>
      </c>
      <c r="W1778" s="97" t="str">
        <f t="shared" si="326"/>
        <v/>
      </c>
      <c r="X1778" s="96">
        <f t="shared" si="327"/>
        <v>0</v>
      </c>
      <c r="Y1778" s="96" t="str">
        <f t="shared" si="332"/>
        <v/>
      </c>
      <c r="Z1778" s="96" t="str">
        <f t="shared" si="330"/>
        <v>年0月</v>
      </c>
      <c r="AA1778" s="96"/>
      <c r="AB1778" s="96">
        <f t="shared" si="331"/>
        <v>0</v>
      </c>
      <c r="AC1778" s="96"/>
      <c r="AD1778" s="96"/>
    </row>
    <row r="1779" spans="1:30" ht="18.75" customHeight="1">
      <c r="A1779" s="62"/>
      <c r="B1779" s="23" t="str">
        <f>IFERROR(VLOOKUP($A1779,②利用者名簿!$A:$D,2,0),"")</f>
        <v/>
      </c>
      <c r="C1779" s="108" t="str">
        <f>IF(D1779=0,"",IF(D1779&gt;3,①基本情報!$B$5,①基本情報!$B$5+1))</f>
        <v/>
      </c>
      <c r="D1779" s="65"/>
      <c r="E1779" s="65"/>
      <c r="F1779" s="35" t="str">
        <f t="shared" si="333"/>
        <v>//</v>
      </c>
      <c r="G1779" s="62"/>
      <c r="H1779" s="62"/>
      <c r="I1779" s="23" t="str">
        <f t="shared" si="328"/>
        <v/>
      </c>
      <c r="J1779" s="62"/>
      <c r="K1779" s="64"/>
      <c r="L1779" s="64"/>
      <c r="M1779" s="62"/>
      <c r="N1779" s="23" t="str">
        <f>IFERROR(VLOOKUP($A1779,②利用者名簿!$A:$D,3,0),"")</f>
        <v/>
      </c>
      <c r="O1779" s="39" t="str">
        <f>IFERROR(2*①基本情報!$B$12*③入力シート!I1779,"")</f>
        <v/>
      </c>
      <c r="P1779" s="39" t="str">
        <f>IFERROR(N1779*③入力シート!I1779,"")</f>
        <v/>
      </c>
      <c r="Q1779" s="23" t="str">
        <f>IFERROR(VLOOKUP($A1779,②利用者名簿!$A:$D,4,0),"")</f>
        <v/>
      </c>
      <c r="S1779" s="96">
        <f t="shared" si="329"/>
        <v>1</v>
      </c>
      <c r="T1779" s="96" t="str">
        <f t="shared" si="323"/>
        <v/>
      </c>
      <c r="U1779" s="96">
        <f t="shared" si="324"/>
        <v>0</v>
      </c>
      <c r="V1779" s="96" t="str">
        <f t="shared" si="325"/>
        <v/>
      </c>
      <c r="W1779" s="97" t="str">
        <f t="shared" si="326"/>
        <v/>
      </c>
      <c r="X1779" s="96">
        <f t="shared" si="327"/>
        <v>0</v>
      </c>
      <c r="Y1779" s="96" t="str">
        <f t="shared" si="332"/>
        <v/>
      </c>
      <c r="Z1779" s="96" t="str">
        <f t="shared" si="330"/>
        <v>年0月</v>
      </c>
      <c r="AA1779" s="96"/>
      <c r="AB1779" s="96">
        <f t="shared" si="331"/>
        <v>0</v>
      </c>
      <c r="AC1779" s="96"/>
      <c r="AD1779" s="96"/>
    </row>
    <row r="1780" spans="1:30" ht="18.75" customHeight="1">
      <c r="A1780" s="62"/>
      <c r="B1780" s="23" t="str">
        <f>IFERROR(VLOOKUP($A1780,②利用者名簿!$A:$D,2,0),"")</f>
        <v/>
      </c>
      <c r="C1780" s="108" t="str">
        <f>IF(D1780=0,"",IF(D1780&gt;3,①基本情報!$B$5,①基本情報!$B$5+1))</f>
        <v/>
      </c>
      <c r="D1780" s="65"/>
      <c r="E1780" s="65"/>
      <c r="F1780" s="35" t="str">
        <f t="shared" si="333"/>
        <v>//</v>
      </c>
      <c r="G1780" s="62"/>
      <c r="H1780" s="62"/>
      <c r="I1780" s="23" t="str">
        <f t="shared" si="328"/>
        <v/>
      </c>
      <c r="J1780" s="62"/>
      <c r="K1780" s="64"/>
      <c r="L1780" s="64"/>
      <c r="M1780" s="62"/>
      <c r="N1780" s="23" t="str">
        <f>IFERROR(VLOOKUP($A1780,②利用者名簿!$A:$D,3,0),"")</f>
        <v/>
      </c>
      <c r="O1780" s="39" t="str">
        <f>IFERROR(2*①基本情報!$B$12*③入力シート!I1780,"")</f>
        <v/>
      </c>
      <c r="P1780" s="39" t="str">
        <f>IFERROR(N1780*③入力シート!I1780,"")</f>
        <v/>
      </c>
      <c r="Q1780" s="23" t="str">
        <f>IFERROR(VLOOKUP($A1780,②利用者名簿!$A:$D,4,0),"")</f>
        <v/>
      </c>
      <c r="S1780" s="96">
        <f t="shared" si="329"/>
        <v>1</v>
      </c>
      <c r="T1780" s="96" t="str">
        <f t="shared" si="323"/>
        <v/>
      </c>
      <c r="U1780" s="96">
        <f t="shared" si="324"/>
        <v>0</v>
      </c>
      <c r="V1780" s="96" t="str">
        <f t="shared" si="325"/>
        <v/>
      </c>
      <c r="W1780" s="97" t="str">
        <f t="shared" si="326"/>
        <v/>
      </c>
      <c r="X1780" s="96">
        <f t="shared" si="327"/>
        <v>0</v>
      </c>
      <c r="Y1780" s="96" t="str">
        <f t="shared" si="332"/>
        <v/>
      </c>
      <c r="Z1780" s="96" t="str">
        <f t="shared" si="330"/>
        <v>年0月</v>
      </c>
      <c r="AA1780" s="96"/>
      <c r="AB1780" s="96">
        <f t="shared" si="331"/>
        <v>0</v>
      </c>
      <c r="AC1780" s="96"/>
      <c r="AD1780" s="96"/>
    </row>
    <row r="1781" spans="1:30" ht="18.75" customHeight="1">
      <c r="A1781" s="62"/>
      <c r="B1781" s="23" t="str">
        <f>IFERROR(VLOOKUP($A1781,②利用者名簿!$A:$D,2,0),"")</f>
        <v/>
      </c>
      <c r="C1781" s="108" t="str">
        <f>IF(D1781=0,"",IF(D1781&gt;3,①基本情報!$B$5,①基本情報!$B$5+1))</f>
        <v/>
      </c>
      <c r="D1781" s="65"/>
      <c r="E1781" s="65"/>
      <c r="F1781" s="35" t="str">
        <f t="shared" si="333"/>
        <v>//</v>
      </c>
      <c r="G1781" s="62"/>
      <c r="H1781" s="62"/>
      <c r="I1781" s="23" t="str">
        <f t="shared" si="328"/>
        <v/>
      </c>
      <c r="J1781" s="62"/>
      <c r="K1781" s="64"/>
      <c r="L1781" s="64"/>
      <c r="M1781" s="62"/>
      <c r="N1781" s="23" t="str">
        <f>IFERROR(VLOOKUP($A1781,②利用者名簿!$A:$D,3,0),"")</f>
        <v/>
      </c>
      <c r="O1781" s="39" t="str">
        <f>IFERROR(2*①基本情報!$B$12*③入力シート!I1781,"")</f>
        <v/>
      </c>
      <c r="P1781" s="39" t="str">
        <f>IFERROR(N1781*③入力シート!I1781,"")</f>
        <v/>
      </c>
      <c r="Q1781" s="23" t="str">
        <f>IFERROR(VLOOKUP($A1781,②利用者名簿!$A:$D,4,0),"")</f>
        <v/>
      </c>
      <c r="S1781" s="96">
        <f t="shared" si="329"/>
        <v>1</v>
      </c>
      <c r="T1781" s="96" t="str">
        <f t="shared" si="323"/>
        <v/>
      </c>
      <c r="U1781" s="96">
        <f t="shared" si="324"/>
        <v>0</v>
      </c>
      <c r="V1781" s="96" t="str">
        <f t="shared" si="325"/>
        <v/>
      </c>
      <c r="W1781" s="97" t="str">
        <f t="shared" si="326"/>
        <v/>
      </c>
      <c r="X1781" s="96">
        <f t="shared" si="327"/>
        <v>0</v>
      </c>
      <c r="Y1781" s="96" t="str">
        <f t="shared" si="332"/>
        <v/>
      </c>
      <c r="Z1781" s="96" t="str">
        <f t="shared" si="330"/>
        <v>年0月</v>
      </c>
      <c r="AA1781" s="96"/>
      <c r="AB1781" s="96">
        <f t="shared" si="331"/>
        <v>0</v>
      </c>
      <c r="AC1781" s="96"/>
      <c r="AD1781" s="96"/>
    </row>
    <row r="1782" spans="1:30" ht="18.75" customHeight="1">
      <c r="A1782" s="62"/>
      <c r="B1782" s="23" t="str">
        <f>IFERROR(VLOOKUP($A1782,②利用者名簿!$A:$D,2,0),"")</f>
        <v/>
      </c>
      <c r="C1782" s="108" t="str">
        <f>IF(D1782=0,"",IF(D1782&gt;3,①基本情報!$B$5,①基本情報!$B$5+1))</f>
        <v/>
      </c>
      <c r="D1782" s="65"/>
      <c r="E1782" s="65"/>
      <c r="F1782" s="35" t="str">
        <f t="shared" si="333"/>
        <v>//</v>
      </c>
      <c r="G1782" s="62"/>
      <c r="H1782" s="62"/>
      <c r="I1782" s="23" t="str">
        <f t="shared" si="328"/>
        <v/>
      </c>
      <c r="J1782" s="62"/>
      <c r="K1782" s="64"/>
      <c r="L1782" s="64"/>
      <c r="M1782" s="62"/>
      <c r="N1782" s="23" t="str">
        <f>IFERROR(VLOOKUP($A1782,②利用者名簿!$A:$D,3,0),"")</f>
        <v/>
      </c>
      <c r="O1782" s="39" t="str">
        <f>IFERROR(2*①基本情報!$B$12*③入力シート!I1782,"")</f>
        <v/>
      </c>
      <c r="P1782" s="39" t="str">
        <f>IFERROR(N1782*③入力シート!I1782,"")</f>
        <v/>
      </c>
      <c r="Q1782" s="23" t="str">
        <f>IFERROR(VLOOKUP($A1782,②利用者名簿!$A:$D,4,0),"")</f>
        <v/>
      </c>
      <c r="S1782" s="96">
        <f t="shared" si="329"/>
        <v>1</v>
      </c>
      <c r="T1782" s="96" t="str">
        <f t="shared" si="323"/>
        <v/>
      </c>
      <c r="U1782" s="96">
        <f t="shared" si="324"/>
        <v>0</v>
      </c>
      <c r="V1782" s="96" t="str">
        <f t="shared" si="325"/>
        <v/>
      </c>
      <c r="W1782" s="97" t="str">
        <f t="shared" si="326"/>
        <v/>
      </c>
      <c r="X1782" s="96">
        <f t="shared" si="327"/>
        <v>0</v>
      </c>
      <c r="Y1782" s="96" t="str">
        <f t="shared" si="332"/>
        <v/>
      </c>
      <c r="Z1782" s="96" t="str">
        <f t="shared" si="330"/>
        <v>年0月</v>
      </c>
      <c r="AA1782" s="96"/>
      <c r="AB1782" s="96">
        <f t="shared" si="331"/>
        <v>0</v>
      </c>
      <c r="AC1782" s="96"/>
      <c r="AD1782" s="96"/>
    </row>
    <row r="1783" spans="1:30" ht="18.75" customHeight="1">
      <c r="A1783" s="62"/>
      <c r="B1783" s="23" t="str">
        <f>IFERROR(VLOOKUP($A1783,②利用者名簿!$A:$D,2,0),"")</f>
        <v/>
      </c>
      <c r="C1783" s="108" t="str">
        <f>IF(D1783=0,"",IF(D1783&gt;3,①基本情報!$B$5,①基本情報!$B$5+1))</f>
        <v/>
      </c>
      <c r="D1783" s="65"/>
      <c r="E1783" s="65"/>
      <c r="F1783" s="35" t="str">
        <f t="shared" si="333"/>
        <v>//</v>
      </c>
      <c r="G1783" s="62"/>
      <c r="H1783" s="62"/>
      <c r="I1783" s="23" t="str">
        <f t="shared" si="328"/>
        <v/>
      </c>
      <c r="J1783" s="62"/>
      <c r="K1783" s="64"/>
      <c r="L1783" s="64"/>
      <c r="M1783" s="62"/>
      <c r="N1783" s="23" t="str">
        <f>IFERROR(VLOOKUP($A1783,②利用者名簿!$A:$D,3,0),"")</f>
        <v/>
      </c>
      <c r="O1783" s="39" t="str">
        <f>IFERROR(2*①基本情報!$B$12*③入力シート!I1783,"")</f>
        <v/>
      </c>
      <c r="P1783" s="39" t="str">
        <f>IFERROR(N1783*③入力シート!I1783,"")</f>
        <v/>
      </c>
      <c r="Q1783" s="23" t="str">
        <f>IFERROR(VLOOKUP($A1783,②利用者名簿!$A:$D,4,0),"")</f>
        <v/>
      </c>
      <c r="S1783" s="96">
        <f t="shared" si="329"/>
        <v>1</v>
      </c>
      <c r="T1783" s="96" t="str">
        <f t="shared" si="323"/>
        <v/>
      </c>
      <c r="U1783" s="96">
        <f t="shared" si="324"/>
        <v>0</v>
      </c>
      <c r="V1783" s="96" t="str">
        <f t="shared" si="325"/>
        <v/>
      </c>
      <c r="W1783" s="97" t="str">
        <f t="shared" si="326"/>
        <v/>
      </c>
      <c r="X1783" s="96">
        <f t="shared" si="327"/>
        <v>0</v>
      </c>
      <c r="Y1783" s="96" t="str">
        <f t="shared" si="332"/>
        <v/>
      </c>
      <c r="Z1783" s="96" t="str">
        <f t="shared" si="330"/>
        <v>年0月</v>
      </c>
      <c r="AA1783" s="96"/>
      <c r="AB1783" s="96">
        <f t="shared" si="331"/>
        <v>0</v>
      </c>
      <c r="AC1783" s="96"/>
      <c r="AD1783" s="96"/>
    </row>
    <row r="1784" spans="1:30" ht="18.75" customHeight="1">
      <c r="A1784" s="62"/>
      <c r="B1784" s="23" t="str">
        <f>IFERROR(VLOOKUP($A1784,②利用者名簿!$A:$D,2,0),"")</f>
        <v/>
      </c>
      <c r="C1784" s="108" t="str">
        <f>IF(D1784=0,"",IF(D1784&gt;3,①基本情報!$B$5,①基本情報!$B$5+1))</f>
        <v/>
      </c>
      <c r="D1784" s="65"/>
      <c r="E1784" s="65"/>
      <c r="F1784" s="35" t="str">
        <f t="shared" si="333"/>
        <v>//</v>
      </c>
      <c r="G1784" s="62"/>
      <c r="H1784" s="62"/>
      <c r="I1784" s="23" t="str">
        <f t="shared" si="328"/>
        <v/>
      </c>
      <c r="J1784" s="62"/>
      <c r="K1784" s="64"/>
      <c r="L1784" s="64"/>
      <c r="M1784" s="62"/>
      <c r="N1784" s="23" t="str">
        <f>IFERROR(VLOOKUP($A1784,②利用者名簿!$A:$D,3,0),"")</f>
        <v/>
      </c>
      <c r="O1784" s="39" t="str">
        <f>IFERROR(2*①基本情報!$B$12*③入力シート!I1784,"")</f>
        <v/>
      </c>
      <c r="P1784" s="39" t="str">
        <f>IFERROR(N1784*③入力シート!I1784,"")</f>
        <v/>
      </c>
      <c r="Q1784" s="23" t="str">
        <f>IFERROR(VLOOKUP($A1784,②利用者名簿!$A:$D,4,0),"")</f>
        <v/>
      </c>
      <c r="S1784" s="96">
        <f t="shared" si="329"/>
        <v>1</v>
      </c>
      <c r="T1784" s="96" t="str">
        <f t="shared" si="323"/>
        <v/>
      </c>
      <c r="U1784" s="96">
        <f t="shared" si="324"/>
        <v>0</v>
      </c>
      <c r="V1784" s="96" t="str">
        <f t="shared" si="325"/>
        <v/>
      </c>
      <c r="W1784" s="97" t="str">
        <f t="shared" si="326"/>
        <v/>
      </c>
      <c r="X1784" s="96">
        <f t="shared" si="327"/>
        <v>0</v>
      </c>
      <c r="Y1784" s="96" t="str">
        <f t="shared" si="332"/>
        <v/>
      </c>
      <c r="Z1784" s="96" t="str">
        <f t="shared" si="330"/>
        <v>年0月</v>
      </c>
      <c r="AA1784" s="96"/>
      <c r="AB1784" s="96">
        <f t="shared" si="331"/>
        <v>0</v>
      </c>
      <c r="AC1784" s="96"/>
      <c r="AD1784" s="96"/>
    </row>
    <row r="1785" spans="1:30" ht="18.75" customHeight="1">
      <c r="A1785" s="62"/>
      <c r="B1785" s="23" t="str">
        <f>IFERROR(VLOOKUP($A1785,②利用者名簿!$A:$D,2,0),"")</f>
        <v/>
      </c>
      <c r="C1785" s="108" t="str">
        <f>IF(D1785=0,"",IF(D1785&gt;3,①基本情報!$B$5,①基本情報!$B$5+1))</f>
        <v/>
      </c>
      <c r="D1785" s="65"/>
      <c r="E1785" s="65"/>
      <c r="F1785" s="35" t="str">
        <f t="shared" si="333"/>
        <v>//</v>
      </c>
      <c r="G1785" s="62"/>
      <c r="H1785" s="62"/>
      <c r="I1785" s="23" t="str">
        <f t="shared" si="328"/>
        <v/>
      </c>
      <c r="J1785" s="62"/>
      <c r="K1785" s="64"/>
      <c r="L1785" s="64"/>
      <c r="M1785" s="62"/>
      <c r="N1785" s="23" t="str">
        <f>IFERROR(VLOOKUP($A1785,②利用者名簿!$A:$D,3,0),"")</f>
        <v/>
      </c>
      <c r="O1785" s="39" t="str">
        <f>IFERROR(2*①基本情報!$B$12*③入力シート!I1785,"")</f>
        <v/>
      </c>
      <c r="P1785" s="39" t="str">
        <f>IFERROR(N1785*③入力シート!I1785,"")</f>
        <v/>
      </c>
      <c r="Q1785" s="23" t="str">
        <f>IFERROR(VLOOKUP($A1785,②利用者名簿!$A:$D,4,0),"")</f>
        <v/>
      </c>
      <c r="S1785" s="96">
        <f t="shared" si="329"/>
        <v>1</v>
      </c>
      <c r="T1785" s="96" t="str">
        <f t="shared" si="323"/>
        <v/>
      </c>
      <c r="U1785" s="96">
        <f t="shared" si="324"/>
        <v>0</v>
      </c>
      <c r="V1785" s="96" t="str">
        <f t="shared" si="325"/>
        <v/>
      </c>
      <c r="W1785" s="97" t="str">
        <f t="shared" si="326"/>
        <v/>
      </c>
      <c r="X1785" s="96">
        <f t="shared" si="327"/>
        <v>0</v>
      </c>
      <c r="Y1785" s="96" t="str">
        <f t="shared" si="332"/>
        <v/>
      </c>
      <c r="Z1785" s="96" t="str">
        <f t="shared" si="330"/>
        <v>年0月</v>
      </c>
      <c r="AA1785" s="96"/>
      <c r="AB1785" s="96">
        <f t="shared" si="331"/>
        <v>0</v>
      </c>
      <c r="AC1785" s="96"/>
      <c r="AD1785" s="96"/>
    </row>
    <row r="1786" spans="1:30" ht="18.75" customHeight="1">
      <c r="A1786" s="62"/>
      <c r="B1786" s="23" t="str">
        <f>IFERROR(VLOOKUP($A1786,②利用者名簿!$A:$D,2,0),"")</f>
        <v/>
      </c>
      <c r="C1786" s="108" t="str">
        <f>IF(D1786=0,"",IF(D1786&gt;3,①基本情報!$B$5,①基本情報!$B$5+1))</f>
        <v/>
      </c>
      <c r="D1786" s="65"/>
      <c r="E1786" s="65"/>
      <c r="F1786" s="35" t="str">
        <f t="shared" si="333"/>
        <v>//</v>
      </c>
      <c r="G1786" s="62"/>
      <c r="H1786" s="62"/>
      <c r="I1786" s="23" t="str">
        <f t="shared" si="328"/>
        <v/>
      </c>
      <c r="J1786" s="62"/>
      <c r="K1786" s="64"/>
      <c r="L1786" s="64"/>
      <c r="M1786" s="62"/>
      <c r="N1786" s="23" t="str">
        <f>IFERROR(VLOOKUP($A1786,②利用者名簿!$A:$D,3,0),"")</f>
        <v/>
      </c>
      <c r="O1786" s="39" t="str">
        <f>IFERROR(2*①基本情報!$B$12*③入力シート!I1786,"")</f>
        <v/>
      </c>
      <c r="P1786" s="39" t="str">
        <f>IFERROR(N1786*③入力シート!I1786,"")</f>
        <v/>
      </c>
      <c r="Q1786" s="23" t="str">
        <f>IFERROR(VLOOKUP($A1786,②利用者名簿!$A:$D,4,0),"")</f>
        <v/>
      </c>
      <c r="S1786" s="96">
        <f t="shared" si="329"/>
        <v>1</v>
      </c>
      <c r="T1786" s="96" t="str">
        <f t="shared" si="323"/>
        <v/>
      </c>
      <c r="U1786" s="96">
        <f t="shared" si="324"/>
        <v>0</v>
      </c>
      <c r="V1786" s="96" t="str">
        <f t="shared" si="325"/>
        <v/>
      </c>
      <c r="W1786" s="97" t="str">
        <f t="shared" si="326"/>
        <v/>
      </c>
      <c r="X1786" s="96">
        <f t="shared" si="327"/>
        <v>0</v>
      </c>
      <c r="Y1786" s="96" t="str">
        <f t="shared" si="332"/>
        <v/>
      </c>
      <c r="Z1786" s="96" t="str">
        <f t="shared" si="330"/>
        <v>年0月</v>
      </c>
      <c r="AA1786" s="96"/>
      <c r="AB1786" s="96">
        <f t="shared" si="331"/>
        <v>0</v>
      </c>
      <c r="AC1786" s="96"/>
      <c r="AD1786" s="96"/>
    </row>
    <row r="1787" spans="1:30" ht="18.75" customHeight="1">
      <c r="A1787" s="62"/>
      <c r="B1787" s="23" t="str">
        <f>IFERROR(VLOOKUP($A1787,②利用者名簿!$A:$D,2,0),"")</f>
        <v/>
      </c>
      <c r="C1787" s="108" t="str">
        <f>IF(D1787=0,"",IF(D1787&gt;3,①基本情報!$B$5,①基本情報!$B$5+1))</f>
        <v/>
      </c>
      <c r="D1787" s="65"/>
      <c r="E1787" s="65"/>
      <c r="F1787" s="35" t="str">
        <f t="shared" si="333"/>
        <v>//</v>
      </c>
      <c r="G1787" s="62"/>
      <c r="H1787" s="62"/>
      <c r="I1787" s="23" t="str">
        <f t="shared" si="328"/>
        <v/>
      </c>
      <c r="J1787" s="62"/>
      <c r="K1787" s="64"/>
      <c r="L1787" s="64"/>
      <c r="M1787" s="62"/>
      <c r="N1787" s="23" t="str">
        <f>IFERROR(VLOOKUP($A1787,②利用者名簿!$A:$D,3,0),"")</f>
        <v/>
      </c>
      <c r="O1787" s="39" t="str">
        <f>IFERROR(2*①基本情報!$B$12*③入力シート!I1787,"")</f>
        <v/>
      </c>
      <c r="P1787" s="39" t="str">
        <f>IFERROR(N1787*③入力シート!I1787,"")</f>
        <v/>
      </c>
      <c r="Q1787" s="23" t="str">
        <f>IFERROR(VLOOKUP($A1787,②利用者名簿!$A:$D,4,0),"")</f>
        <v/>
      </c>
      <c r="S1787" s="96">
        <f t="shared" si="329"/>
        <v>1</v>
      </c>
      <c r="T1787" s="96" t="str">
        <f t="shared" si="323"/>
        <v/>
      </c>
      <c r="U1787" s="96">
        <f t="shared" si="324"/>
        <v>0</v>
      </c>
      <c r="V1787" s="96" t="str">
        <f t="shared" si="325"/>
        <v/>
      </c>
      <c r="W1787" s="97" t="str">
        <f t="shared" si="326"/>
        <v/>
      </c>
      <c r="X1787" s="96">
        <f t="shared" si="327"/>
        <v>0</v>
      </c>
      <c r="Y1787" s="96" t="str">
        <f t="shared" si="332"/>
        <v/>
      </c>
      <c r="Z1787" s="96" t="str">
        <f t="shared" si="330"/>
        <v>年0月</v>
      </c>
      <c r="AA1787" s="96"/>
      <c r="AB1787" s="96">
        <f t="shared" si="331"/>
        <v>0</v>
      </c>
      <c r="AC1787" s="96"/>
      <c r="AD1787" s="96"/>
    </row>
    <row r="1788" spans="1:30" ht="18.75" customHeight="1">
      <c r="A1788" s="62"/>
      <c r="B1788" s="23" t="str">
        <f>IFERROR(VLOOKUP($A1788,②利用者名簿!$A:$D,2,0),"")</f>
        <v/>
      </c>
      <c r="C1788" s="108" t="str">
        <f>IF(D1788=0,"",IF(D1788&gt;3,①基本情報!$B$5,①基本情報!$B$5+1))</f>
        <v/>
      </c>
      <c r="D1788" s="65"/>
      <c r="E1788" s="65"/>
      <c r="F1788" s="35" t="str">
        <f t="shared" si="333"/>
        <v>//</v>
      </c>
      <c r="G1788" s="62"/>
      <c r="H1788" s="62"/>
      <c r="I1788" s="23" t="str">
        <f t="shared" si="328"/>
        <v/>
      </c>
      <c r="J1788" s="62"/>
      <c r="K1788" s="64"/>
      <c r="L1788" s="64"/>
      <c r="M1788" s="62"/>
      <c r="N1788" s="23" t="str">
        <f>IFERROR(VLOOKUP($A1788,②利用者名簿!$A:$D,3,0),"")</f>
        <v/>
      </c>
      <c r="O1788" s="39" t="str">
        <f>IFERROR(2*①基本情報!$B$12*③入力シート!I1788,"")</f>
        <v/>
      </c>
      <c r="P1788" s="39" t="str">
        <f>IFERROR(N1788*③入力シート!I1788,"")</f>
        <v/>
      </c>
      <c r="Q1788" s="23" t="str">
        <f>IFERROR(VLOOKUP($A1788,②利用者名簿!$A:$D,4,0),"")</f>
        <v/>
      </c>
      <c r="S1788" s="96">
        <f t="shared" si="329"/>
        <v>1</v>
      </c>
      <c r="T1788" s="96" t="str">
        <f t="shared" si="323"/>
        <v/>
      </c>
      <c r="U1788" s="96">
        <f t="shared" si="324"/>
        <v>0</v>
      </c>
      <c r="V1788" s="96" t="str">
        <f t="shared" si="325"/>
        <v/>
      </c>
      <c r="W1788" s="97" t="str">
        <f t="shared" si="326"/>
        <v/>
      </c>
      <c r="X1788" s="96">
        <f t="shared" si="327"/>
        <v>0</v>
      </c>
      <c r="Y1788" s="96" t="str">
        <f t="shared" si="332"/>
        <v/>
      </c>
      <c r="Z1788" s="96" t="str">
        <f t="shared" si="330"/>
        <v>年0月</v>
      </c>
      <c r="AA1788" s="96"/>
      <c r="AB1788" s="96">
        <f t="shared" si="331"/>
        <v>0</v>
      </c>
      <c r="AC1788" s="96"/>
      <c r="AD1788" s="96"/>
    </row>
    <row r="1789" spans="1:30" ht="18.75" customHeight="1">
      <c r="A1789" s="62"/>
      <c r="B1789" s="23" t="str">
        <f>IFERROR(VLOOKUP($A1789,②利用者名簿!$A:$D,2,0),"")</f>
        <v/>
      </c>
      <c r="C1789" s="108" t="str">
        <f>IF(D1789=0,"",IF(D1789&gt;3,①基本情報!$B$5,①基本情報!$B$5+1))</f>
        <v/>
      </c>
      <c r="D1789" s="65"/>
      <c r="E1789" s="65"/>
      <c r="F1789" s="35" t="str">
        <f t="shared" si="333"/>
        <v>//</v>
      </c>
      <c r="G1789" s="62"/>
      <c r="H1789" s="62"/>
      <c r="I1789" s="23" t="str">
        <f t="shared" si="328"/>
        <v/>
      </c>
      <c r="J1789" s="62"/>
      <c r="K1789" s="64"/>
      <c r="L1789" s="64"/>
      <c r="M1789" s="62"/>
      <c r="N1789" s="23" t="str">
        <f>IFERROR(VLOOKUP($A1789,②利用者名簿!$A:$D,3,0),"")</f>
        <v/>
      </c>
      <c r="O1789" s="39" t="str">
        <f>IFERROR(2*①基本情報!$B$12*③入力シート!I1789,"")</f>
        <v/>
      </c>
      <c r="P1789" s="39" t="str">
        <f>IFERROR(N1789*③入力シート!I1789,"")</f>
        <v/>
      </c>
      <c r="Q1789" s="23" t="str">
        <f>IFERROR(VLOOKUP($A1789,②利用者名簿!$A:$D,4,0),"")</f>
        <v/>
      </c>
      <c r="S1789" s="96">
        <f t="shared" si="329"/>
        <v>1</v>
      </c>
      <c r="T1789" s="96" t="str">
        <f t="shared" si="323"/>
        <v/>
      </c>
      <c r="U1789" s="96">
        <f t="shared" si="324"/>
        <v>0</v>
      </c>
      <c r="V1789" s="96" t="str">
        <f t="shared" si="325"/>
        <v/>
      </c>
      <c r="W1789" s="97" t="str">
        <f t="shared" si="326"/>
        <v/>
      </c>
      <c r="X1789" s="96">
        <f t="shared" si="327"/>
        <v>0</v>
      </c>
      <c r="Y1789" s="96" t="str">
        <f t="shared" si="332"/>
        <v/>
      </c>
      <c r="Z1789" s="96" t="str">
        <f t="shared" si="330"/>
        <v>年0月</v>
      </c>
      <c r="AA1789" s="96"/>
      <c r="AB1789" s="96">
        <f t="shared" si="331"/>
        <v>0</v>
      </c>
      <c r="AC1789" s="96"/>
      <c r="AD1789" s="96"/>
    </row>
    <row r="1790" spans="1:30" ht="18.75" customHeight="1">
      <c r="A1790" s="62"/>
      <c r="B1790" s="23" t="str">
        <f>IFERROR(VLOOKUP($A1790,②利用者名簿!$A:$D,2,0),"")</f>
        <v/>
      </c>
      <c r="C1790" s="108" t="str">
        <f>IF(D1790=0,"",IF(D1790&gt;3,①基本情報!$B$5,①基本情報!$B$5+1))</f>
        <v/>
      </c>
      <c r="D1790" s="65"/>
      <c r="E1790" s="65"/>
      <c r="F1790" s="35" t="str">
        <f t="shared" si="333"/>
        <v>//</v>
      </c>
      <c r="G1790" s="62"/>
      <c r="H1790" s="62"/>
      <c r="I1790" s="23" t="str">
        <f t="shared" si="328"/>
        <v/>
      </c>
      <c r="J1790" s="62"/>
      <c r="K1790" s="64"/>
      <c r="L1790" s="64"/>
      <c r="M1790" s="62"/>
      <c r="N1790" s="23" t="str">
        <f>IFERROR(VLOOKUP($A1790,②利用者名簿!$A:$D,3,0),"")</f>
        <v/>
      </c>
      <c r="O1790" s="39" t="str">
        <f>IFERROR(2*①基本情報!$B$12*③入力シート!I1790,"")</f>
        <v/>
      </c>
      <c r="P1790" s="39" t="str">
        <f>IFERROR(N1790*③入力シート!I1790,"")</f>
        <v/>
      </c>
      <c r="Q1790" s="23" t="str">
        <f>IFERROR(VLOOKUP($A1790,②利用者名簿!$A:$D,4,0),"")</f>
        <v/>
      </c>
      <c r="S1790" s="96">
        <f t="shared" si="329"/>
        <v>1</v>
      </c>
      <c r="T1790" s="96" t="str">
        <f t="shared" si="323"/>
        <v/>
      </c>
      <c r="U1790" s="96">
        <f t="shared" si="324"/>
        <v>0</v>
      </c>
      <c r="V1790" s="96" t="str">
        <f t="shared" si="325"/>
        <v/>
      </c>
      <c r="W1790" s="97" t="str">
        <f t="shared" si="326"/>
        <v/>
      </c>
      <c r="X1790" s="96">
        <f t="shared" si="327"/>
        <v>0</v>
      </c>
      <c r="Y1790" s="96" t="str">
        <f t="shared" si="332"/>
        <v/>
      </c>
      <c r="Z1790" s="96" t="str">
        <f t="shared" si="330"/>
        <v>年0月</v>
      </c>
      <c r="AA1790" s="96"/>
      <c r="AB1790" s="96">
        <f t="shared" si="331"/>
        <v>0</v>
      </c>
      <c r="AC1790" s="96"/>
      <c r="AD1790" s="96"/>
    </row>
    <row r="1791" spans="1:30" ht="18.75" customHeight="1">
      <c r="A1791" s="62"/>
      <c r="B1791" s="23" t="str">
        <f>IFERROR(VLOOKUP($A1791,②利用者名簿!$A:$D,2,0),"")</f>
        <v/>
      </c>
      <c r="C1791" s="108" t="str">
        <f>IF(D1791=0,"",IF(D1791&gt;3,①基本情報!$B$5,①基本情報!$B$5+1))</f>
        <v/>
      </c>
      <c r="D1791" s="65"/>
      <c r="E1791" s="65"/>
      <c r="F1791" s="35" t="str">
        <f t="shared" si="333"/>
        <v>//</v>
      </c>
      <c r="G1791" s="62"/>
      <c r="H1791" s="62"/>
      <c r="I1791" s="23" t="str">
        <f t="shared" si="328"/>
        <v/>
      </c>
      <c r="J1791" s="62"/>
      <c r="K1791" s="64"/>
      <c r="L1791" s="64"/>
      <c r="M1791" s="62"/>
      <c r="N1791" s="23" t="str">
        <f>IFERROR(VLOOKUP($A1791,②利用者名簿!$A:$D,3,0),"")</f>
        <v/>
      </c>
      <c r="O1791" s="39" t="str">
        <f>IFERROR(2*①基本情報!$B$12*③入力シート!I1791,"")</f>
        <v/>
      </c>
      <c r="P1791" s="39" t="str">
        <f>IFERROR(N1791*③入力シート!I1791,"")</f>
        <v/>
      </c>
      <c r="Q1791" s="23" t="str">
        <f>IFERROR(VLOOKUP($A1791,②利用者名簿!$A:$D,4,0),"")</f>
        <v/>
      </c>
      <c r="S1791" s="96">
        <f t="shared" si="329"/>
        <v>1</v>
      </c>
      <c r="T1791" s="96" t="str">
        <f t="shared" si="323"/>
        <v/>
      </c>
      <c r="U1791" s="96">
        <f t="shared" si="324"/>
        <v>0</v>
      </c>
      <c r="V1791" s="96" t="str">
        <f t="shared" si="325"/>
        <v/>
      </c>
      <c r="W1791" s="97" t="str">
        <f t="shared" si="326"/>
        <v/>
      </c>
      <c r="X1791" s="96">
        <f t="shared" si="327"/>
        <v>0</v>
      </c>
      <c r="Y1791" s="96" t="str">
        <f t="shared" si="332"/>
        <v/>
      </c>
      <c r="Z1791" s="96" t="str">
        <f t="shared" si="330"/>
        <v>年0月</v>
      </c>
      <c r="AA1791" s="96"/>
      <c r="AB1791" s="96">
        <f t="shared" si="331"/>
        <v>0</v>
      </c>
      <c r="AC1791" s="96"/>
      <c r="AD1791" s="96"/>
    </row>
    <row r="1792" spans="1:30" ht="18.75" customHeight="1">
      <c r="A1792" s="62"/>
      <c r="B1792" s="23" t="str">
        <f>IFERROR(VLOOKUP($A1792,②利用者名簿!$A:$D,2,0),"")</f>
        <v/>
      </c>
      <c r="C1792" s="108" t="str">
        <f>IF(D1792=0,"",IF(D1792&gt;3,①基本情報!$B$5,①基本情報!$B$5+1))</f>
        <v/>
      </c>
      <c r="D1792" s="65"/>
      <c r="E1792" s="65"/>
      <c r="F1792" s="35" t="str">
        <f t="shared" si="333"/>
        <v>//</v>
      </c>
      <c r="G1792" s="62"/>
      <c r="H1792" s="62"/>
      <c r="I1792" s="23" t="str">
        <f t="shared" si="328"/>
        <v/>
      </c>
      <c r="J1792" s="62"/>
      <c r="K1792" s="64"/>
      <c r="L1792" s="64"/>
      <c r="M1792" s="62"/>
      <c r="N1792" s="23" t="str">
        <f>IFERROR(VLOOKUP($A1792,②利用者名簿!$A:$D,3,0),"")</f>
        <v/>
      </c>
      <c r="O1792" s="39" t="str">
        <f>IFERROR(2*①基本情報!$B$12*③入力シート!I1792,"")</f>
        <v/>
      </c>
      <c r="P1792" s="39" t="str">
        <f>IFERROR(N1792*③入力シート!I1792,"")</f>
        <v/>
      </c>
      <c r="Q1792" s="23" t="str">
        <f>IFERROR(VLOOKUP($A1792,②利用者名簿!$A:$D,4,0),"")</f>
        <v/>
      </c>
      <c r="S1792" s="96">
        <f t="shared" si="329"/>
        <v>1</v>
      </c>
      <c r="T1792" s="96" t="str">
        <f t="shared" si="323"/>
        <v/>
      </c>
      <c r="U1792" s="96">
        <f t="shared" si="324"/>
        <v>0</v>
      </c>
      <c r="V1792" s="96" t="str">
        <f t="shared" si="325"/>
        <v/>
      </c>
      <c r="W1792" s="97" t="str">
        <f t="shared" si="326"/>
        <v/>
      </c>
      <c r="X1792" s="96">
        <f t="shared" si="327"/>
        <v>0</v>
      </c>
      <c r="Y1792" s="96" t="str">
        <f t="shared" si="332"/>
        <v/>
      </c>
      <c r="Z1792" s="96" t="str">
        <f t="shared" si="330"/>
        <v>年0月</v>
      </c>
      <c r="AA1792" s="96"/>
      <c r="AB1792" s="96">
        <f t="shared" si="331"/>
        <v>0</v>
      </c>
      <c r="AC1792" s="96"/>
      <c r="AD1792" s="96"/>
    </row>
    <row r="1793" spans="1:30" ht="18.75" customHeight="1">
      <c r="A1793" s="62"/>
      <c r="B1793" s="23" t="str">
        <f>IFERROR(VLOOKUP($A1793,②利用者名簿!$A:$D,2,0),"")</f>
        <v/>
      </c>
      <c r="C1793" s="108" t="str">
        <f>IF(D1793=0,"",IF(D1793&gt;3,①基本情報!$B$5,①基本情報!$B$5+1))</f>
        <v/>
      </c>
      <c r="D1793" s="65"/>
      <c r="E1793" s="65"/>
      <c r="F1793" s="35" t="str">
        <f t="shared" si="333"/>
        <v>//</v>
      </c>
      <c r="G1793" s="62"/>
      <c r="H1793" s="62"/>
      <c r="I1793" s="23" t="str">
        <f t="shared" si="328"/>
        <v/>
      </c>
      <c r="J1793" s="62"/>
      <c r="K1793" s="64"/>
      <c r="L1793" s="64"/>
      <c r="M1793" s="62"/>
      <c r="N1793" s="23" t="str">
        <f>IFERROR(VLOOKUP($A1793,②利用者名簿!$A:$D,3,0),"")</f>
        <v/>
      </c>
      <c r="O1793" s="39" t="str">
        <f>IFERROR(2*①基本情報!$B$12*③入力シート!I1793,"")</f>
        <v/>
      </c>
      <c r="P1793" s="39" t="str">
        <f>IFERROR(N1793*③入力シート!I1793,"")</f>
        <v/>
      </c>
      <c r="Q1793" s="23" t="str">
        <f>IFERROR(VLOOKUP($A1793,②利用者名簿!$A:$D,4,0),"")</f>
        <v/>
      </c>
      <c r="S1793" s="96">
        <f t="shared" si="329"/>
        <v>1</v>
      </c>
      <c r="T1793" s="96" t="str">
        <f t="shared" si="323"/>
        <v/>
      </c>
      <c r="U1793" s="96">
        <f t="shared" si="324"/>
        <v>0</v>
      </c>
      <c r="V1793" s="96" t="str">
        <f t="shared" si="325"/>
        <v/>
      </c>
      <c r="W1793" s="97" t="str">
        <f t="shared" si="326"/>
        <v/>
      </c>
      <c r="X1793" s="96">
        <f t="shared" si="327"/>
        <v>0</v>
      </c>
      <c r="Y1793" s="96" t="str">
        <f t="shared" si="332"/>
        <v/>
      </c>
      <c r="Z1793" s="96" t="str">
        <f t="shared" si="330"/>
        <v>年0月</v>
      </c>
      <c r="AA1793" s="96"/>
      <c r="AB1793" s="96">
        <f t="shared" si="331"/>
        <v>0</v>
      </c>
      <c r="AC1793" s="96"/>
      <c r="AD1793" s="96"/>
    </row>
    <row r="1794" spans="1:30" ht="18.75" customHeight="1">
      <c r="A1794" s="62"/>
      <c r="B1794" s="23" t="str">
        <f>IFERROR(VLOOKUP($A1794,②利用者名簿!$A:$D,2,0),"")</f>
        <v/>
      </c>
      <c r="C1794" s="108" t="str">
        <f>IF(D1794=0,"",IF(D1794&gt;3,①基本情報!$B$5,①基本情報!$B$5+1))</f>
        <v/>
      </c>
      <c r="D1794" s="65"/>
      <c r="E1794" s="65"/>
      <c r="F1794" s="35" t="str">
        <f t="shared" si="333"/>
        <v>//</v>
      </c>
      <c r="G1794" s="62"/>
      <c r="H1794" s="62"/>
      <c r="I1794" s="23" t="str">
        <f t="shared" si="328"/>
        <v/>
      </c>
      <c r="J1794" s="62"/>
      <c r="K1794" s="64"/>
      <c r="L1794" s="64"/>
      <c r="M1794" s="62"/>
      <c r="N1794" s="23" t="str">
        <f>IFERROR(VLOOKUP($A1794,②利用者名簿!$A:$D,3,0),"")</f>
        <v/>
      </c>
      <c r="O1794" s="39" t="str">
        <f>IFERROR(2*①基本情報!$B$12*③入力シート!I1794,"")</f>
        <v/>
      </c>
      <c r="P1794" s="39" t="str">
        <f>IFERROR(N1794*③入力シート!I1794,"")</f>
        <v/>
      </c>
      <c r="Q1794" s="23" t="str">
        <f>IFERROR(VLOOKUP($A1794,②利用者名簿!$A:$D,4,0),"")</f>
        <v/>
      </c>
      <c r="S1794" s="96">
        <f t="shared" si="329"/>
        <v>1</v>
      </c>
      <c r="T1794" s="96" t="str">
        <f t="shared" si="323"/>
        <v/>
      </c>
      <c r="U1794" s="96">
        <f t="shared" si="324"/>
        <v>0</v>
      </c>
      <c r="V1794" s="96" t="str">
        <f t="shared" si="325"/>
        <v/>
      </c>
      <c r="W1794" s="97" t="str">
        <f t="shared" si="326"/>
        <v/>
      </c>
      <c r="X1794" s="96">
        <f t="shared" si="327"/>
        <v>0</v>
      </c>
      <c r="Y1794" s="96" t="str">
        <f t="shared" si="332"/>
        <v/>
      </c>
      <c r="Z1794" s="96" t="str">
        <f t="shared" si="330"/>
        <v>年0月</v>
      </c>
      <c r="AA1794" s="96"/>
      <c r="AB1794" s="96">
        <f t="shared" si="331"/>
        <v>0</v>
      </c>
      <c r="AC1794" s="96"/>
      <c r="AD1794" s="96"/>
    </row>
    <row r="1795" spans="1:30" ht="18.75" customHeight="1">
      <c r="A1795" s="62"/>
      <c r="B1795" s="23" t="str">
        <f>IFERROR(VLOOKUP($A1795,②利用者名簿!$A:$D,2,0),"")</f>
        <v/>
      </c>
      <c r="C1795" s="108" t="str">
        <f>IF(D1795=0,"",IF(D1795&gt;3,①基本情報!$B$5,①基本情報!$B$5+1))</f>
        <v/>
      </c>
      <c r="D1795" s="65"/>
      <c r="E1795" s="65"/>
      <c r="F1795" s="35" t="str">
        <f t="shared" si="333"/>
        <v>//</v>
      </c>
      <c r="G1795" s="62"/>
      <c r="H1795" s="62"/>
      <c r="I1795" s="23" t="str">
        <f t="shared" si="328"/>
        <v/>
      </c>
      <c r="J1795" s="62"/>
      <c r="K1795" s="64"/>
      <c r="L1795" s="64"/>
      <c r="M1795" s="62"/>
      <c r="N1795" s="23" t="str">
        <f>IFERROR(VLOOKUP($A1795,②利用者名簿!$A:$D,3,0),"")</f>
        <v/>
      </c>
      <c r="O1795" s="39" t="str">
        <f>IFERROR(2*①基本情報!$B$12*③入力シート!I1795,"")</f>
        <v/>
      </c>
      <c r="P1795" s="39" t="str">
        <f>IFERROR(N1795*③入力シート!I1795,"")</f>
        <v/>
      </c>
      <c r="Q1795" s="23" t="str">
        <f>IFERROR(VLOOKUP($A1795,②利用者名簿!$A:$D,4,0),"")</f>
        <v/>
      </c>
      <c r="S1795" s="96">
        <f t="shared" si="329"/>
        <v>1</v>
      </c>
      <c r="T1795" s="96" t="str">
        <f t="shared" si="323"/>
        <v/>
      </c>
      <c r="U1795" s="96">
        <f t="shared" si="324"/>
        <v>0</v>
      </c>
      <c r="V1795" s="96" t="str">
        <f t="shared" si="325"/>
        <v/>
      </c>
      <c r="W1795" s="97" t="str">
        <f t="shared" si="326"/>
        <v/>
      </c>
      <c r="X1795" s="96">
        <f t="shared" si="327"/>
        <v>0</v>
      </c>
      <c r="Y1795" s="96" t="str">
        <f t="shared" si="332"/>
        <v/>
      </c>
      <c r="Z1795" s="96" t="str">
        <f t="shared" si="330"/>
        <v>年0月</v>
      </c>
      <c r="AA1795" s="96"/>
      <c r="AB1795" s="96">
        <f t="shared" si="331"/>
        <v>0</v>
      </c>
      <c r="AC1795" s="96"/>
      <c r="AD1795" s="96"/>
    </row>
    <row r="1796" spans="1:30" ht="18.75" customHeight="1">
      <c r="A1796" s="62"/>
      <c r="B1796" s="23" t="str">
        <f>IFERROR(VLOOKUP($A1796,②利用者名簿!$A:$D,2,0),"")</f>
        <v/>
      </c>
      <c r="C1796" s="108" t="str">
        <f>IF(D1796=0,"",IF(D1796&gt;3,①基本情報!$B$5,①基本情報!$B$5+1))</f>
        <v/>
      </c>
      <c r="D1796" s="65"/>
      <c r="E1796" s="65"/>
      <c r="F1796" s="35" t="str">
        <f t="shared" si="333"/>
        <v>//</v>
      </c>
      <c r="G1796" s="62"/>
      <c r="H1796" s="62"/>
      <c r="I1796" s="23" t="str">
        <f t="shared" si="328"/>
        <v/>
      </c>
      <c r="J1796" s="62"/>
      <c r="K1796" s="64"/>
      <c r="L1796" s="64"/>
      <c r="M1796" s="62"/>
      <c r="N1796" s="23" t="str">
        <f>IFERROR(VLOOKUP($A1796,②利用者名簿!$A:$D,3,0),"")</f>
        <v/>
      </c>
      <c r="O1796" s="39" t="str">
        <f>IFERROR(2*①基本情報!$B$12*③入力シート!I1796,"")</f>
        <v/>
      </c>
      <c r="P1796" s="39" t="str">
        <f>IFERROR(N1796*③入力シート!I1796,"")</f>
        <v/>
      </c>
      <c r="Q1796" s="23" t="str">
        <f>IFERROR(VLOOKUP($A1796,②利用者名簿!$A:$D,4,0),"")</f>
        <v/>
      </c>
      <c r="S1796" s="96">
        <f t="shared" si="329"/>
        <v>1</v>
      </c>
      <c r="T1796" s="96" t="str">
        <f t="shared" si="323"/>
        <v/>
      </c>
      <c r="U1796" s="96">
        <f t="shared" si="324"/>
        <v>0</v>
      </c>
      <c r="V1796" s="96" t="str">
        <f t="shared" si="325"/>
        <v/>
      </c>
      <c r="W1796" s="97" t="str">
        <f t="shared" si="326"/>
        <v/>
      </c>
      <c r="X1796" s="96">
        <f t="shared" si="327"/>
        <v>0</v>
      </c>
      <c r="Y1796" s="96" t="str">
        <f t="shared" si="332"/>
        <v/>
      </c>
      <c r="Z1796" s="96" t="str">
        <f t="shared" si="330"/>
        <v>年0月</v>
      </c>
      <c r="AA1796" s="96"/>
      <c r="AB1796" s="96">
        <f t="shared" si="331"/>
        <v>0</v>
      </c>
      <c r="AC1796" s="96"/>
      <c r="AD1796" s="96"/>
    </row>
    <row r="1797" spans="1:30" ht="18.75" customHeight="1">
      <c r="A1797" s="62"/>
      <c r="B1797" s="23" t="str">
        <f>IFERROR(VLOOKUP($A1797,②利用者名簿!$A:$D,2,0),"")</f>
        <v/>
      </c>
      <c r="C1797" s="108" t="str">
        <f>IF(D1797=0,"",IF(D1797&gt;3,①基本情報!$B$5,①基本情報!$B$5+1))</f>
        <v/>
      </c>
      <c r="D1797" s="65"/>
      <c r="E1797" s="65"/>
      <c r="F1797" s="35" t="str">
        <f t="shared" si="333"/>
        <v>//</v>
      </c>
      <c r="G1797" s="62"/>
      <c r="H1797" s="62"/>
      <c r="I1797" s="23" t="str">
        <f t="shared" si="328"/>
        <v/>
      </c>
      <c r="J1797" s="62"/>
      <c r="K1797" s="64"/>
      <c r="L1797" s="64"/>
      <c r="M1797" s="62"/>
      <c r="N1797" s="23" t="str">
        <f>IFERROR(VLOOKUP($A1797,②利用者名簿!$A:$D,3,0),"")</f>
        <v/>
      </c>
      <c r="O1797" s="39" t="str">
        <f>IFERROR(2*①基本情報!$B$12*③入力シート!I1797,"")</f>
        <v/>
      </c>
      <c r="P1797" s="39" t="str">
        <f>IFERROR(N1797*③入力シート!I1797,"")</f>
        <v/>
      </c>
      <c r="Q1797" s="23" t="str">
        <f>IFERROR(VLOOKUP($A1797,②利用者名簿!$A:$D,4,0),"")</f>
        <v/>
      </c>
      <c r="S1797" s="96">
        <f t="shared" si="329"/>
        <v>1</v>
      </c>
      <c r="T1797" s="96" t="str">
        <f t="shared" ref="T1797:T1860" si="334">IF(D1797=0,"",(A1797*1000000+C1797*100+D1797))</f>
        <v/>
      </c>
      <c r="U1797" s="96">
        <f t="shared" ref="U1797:U1860" si="335">A1797</f>
        <v>0</v>
      </c>
      <c r="V1797" s="96" t="str">
        <f t="shared" ref="V1797:V1860" si="336">B1797</f>
        <v/>
      </c>
      <c r="W1797" s="97" t="str">
        <f t="shared" ref="W1797:W1860" si="337">C1797</f>
        <v/>
      </c>
      <c r="X1797" s="96">
        <f t="shared" ref="X1797:X1860" si="338">D1797</f>
        <v>0</v>
      </c>
      <c r="Y1797" s="96" t="str">
        <f t="shared" si="332"/>
        <v/>
      </c>
      <c r="Z1797" s="96" t="str">
        <f t="shared" si="330"/>
        <v>年0月</v>
      </c>
      <c r="AA1797" s="96"/>
      <c r="AB1797" s="96">
        <f t="shared" si="331"/>
        <v>0</v>
      </c>
      <c r="AC1797" s="96"/>
      <c r="AD1797" s="96"/>
    </row>
    <row r="1798" spans="1:30" ht="18.75" customHeight="1">
      <c r="A1798" s="62"/>
      <c r="B1798" s="23" t="str">
        <f>IFERROR(VLOOKUP($A1798,②利用者名簿!$A:$D,2,0),"")</f>
        <v/>
      </c>
      <c r="C1798" s="108" t="str">
        <f>IF(D1798=0,"",IF(D1798&gt;3,①基本情報!$B$5,①基本情報!$B$5+1))</f>
        <v/>
      </c>
      <c r="D1798" s="65"/>
      <c r="E1798" s="65"/>
      <c r="F1798" s="35" t="str">
        <f t="shared" si="333"/>
        <v>//</v>
      </c>
      <c r="G1798" s="62"/>
      <c r="H1798" s="62"/>
      <c r="I1798" s="23" t="str">
        <f t="shared" ref="I1798:I1861" si="339">IFERROR(MROUND((ROUNDDOWN($H1798,-2)-ROUNDDOWN($G1798,-2))/100+(RIGHT($H1798,2)-RIGHT($G1798,2))/60,0.5),"")</f>
        <v/>
      </c>
      <c r="J1798" s="62"/>
      <c r="K1798" s="64"/>
      <c r="L1798" s="64"/>
      <c r="M1798" s="62"/>
      <c r="N1798" s="23" t="str">
        <f>IFERROR(VLOOKUP($A1798,②利用者名簿!$A:$D,3,0),"")</f>
        <v/>
      </c>
      <c r="O1798" s="39" t="str">
        <f>IFERROR(2*①基本情報!$B$12*③入力シート!I1798,"")</f>
        <v/>
      </c>
      <c r="P1798" s="39" t="str">
        <f>IFERROR(N1798*③入力シート!I1798,"")</f>
        <v/>
      </c>
      <c r="Q1798" s="23" t="str">
        <f>IFERROR(VLOOKUP($A1798,②利用者名簿!$A:$D,4,0),"")</f>
        <v/>
      </c>
      <c r="S1798" s="96">
        <f t="shared" ref="S1798:S1861" si="340">IF(U1798=0,S1797,IF(T1798=T1797,S1797,S1797+1))</f>
        <v>1</v>
      </c>
      <c r="T1798" s="96" t="str">
        <f t="shared" si="334"/>
        <v/>
      </c>
      <c r="U1798" s="96">
        <f t="shared" si="335"/>
        <v>0</v>
      </c>
      <c r="V1798" s="96" t="str">
        <f t="shared" si="336"/>
        <v/>
      </c>
      <c r="W1798" s="97" t="str">
        <f t="shared" si="337"/>
        <v/>
      </c>
      <c r="X1798" s="96">
        <f t="shared" si="338"/>
        <v>0</v>
      </c>
      <c r="Y1798" s="96" t="str">
        <f t="shared" si="332"/>
        <v/>
      </c>
      <c r="Z1798" s="96" t="str">
        <f t="shared" ref="Z1798:Z1861" si="341">IF(W1798=0,"",W1798&amp;"年"&amp;X1798&amp;"月")</f>
        <v>年0月</v>
      </c>
      <c r="AA1798" s="96"/>
      <c r="AB1798" s="96">
        <f t="shared" ref="AB1798:AB1861" si="342">U1798*100+AA1798</f>
        <v>0</v>
      </c>
      <c r="AC1798" s="96"/>
      <c r="AD1798" s="96"/>
    </row>
    <row r="1799" spans="1:30" ht="18.75" customHeight="1">
      <c r="A1799" s="62"/>
      <c r="B1799" s="23" t="str">
        <f>IFERROR(VLOOKUP($A1799,②利用者名簿!$A:$D,2,0),"")</f>
        <v/>
      </c>
      <c r="C1799" s="108" t="str">
        <f>IF(D1799=0,"",IF(D1799&gt;3,①基本情報!$B$5,①基本情報!$B$5+1))</f>
        <v/>
      </c>
      <c r="D1799" s="65"/>
      <c r="E1799" s="65"/>
      <c r="F1799" s="35" t="str">
        <f t="shared" si="333"/>
        <v>//</v>
      </c>
      <c r="G1799" s="62"/>
      <c r="H1799" s="62"/>
      <c r="I1799" s="23" t="str">
        <f t="shared" si="339"/>
        <v/>
      </c>
      <c r="J1799" s="62"/>
      <c r="K1799" s="64"/>
      <c r="L1799" s="64"/>
      <c r="M1799" s="62"/>
      <c r="N1799" s="23" t="str">
        <f>IFERROR(VLOOKUP($A1799,②利用者名簿!$A:$D,3,0),"")</f>
        <v/>
      </c>
      <c r="O1799" s="39" t="str">
        <f>IFERROR(2*①基本情報!$B$12*③入力シート!I1799,"")</f>
        <v/>
      </c>
      <c r="P1799" s="39" t="str">
        <f>IFERROR(N1799*③入力シート!I1799,"")</f>
        <v/>
      </c>
      <c r="Q1799" s="23" t="str">
        <f>IFERROR(VLOOKUP($A1799,②利用者名簿!$A:$D,4,0),"")</f>
        <v/>
      </c>
      <c r="S1799" s="96">
        <f t="shared" si="340"/>
        <v>1</v>
      </c>
      <c r="T1799" s="96" t="str">
        <f t="shared" si="334"/>
        <v/>
      </c>
      <c r="U1799" s="96">
        <f t="shared" si="335"/>
        <v>0</v>
      </c>
      <c r="V1799" s="96" t="str">
        <f t="shared" si="336"/>
        <v/>
      </c>
      <c r="W1799" s="97" t="str">
        <f t="shared" si="337"/>
        <v/>
      </c>
      <c r="X1799" s="96">
        <f t="shared" si="338"/>
        <v>0</v>
      </c>
      <c r="Y1799" s="96" t="str">
        <f t="shared" si="332"/>
        <v/>
      </c>
      <c r="Z1799" s="96" t="str">
        <f t="shared" si="341"/>
        <v>年0月</v>
      </c>
      <c r="AA1799" s="96"/>
      <c r="AB1799" s="96">
        <f t="shared" si="342"/>
        <v>0</v>
      </c>
      <c r="AC1799" s="96"/>
      <c r="AD1799" s="96"/>
    </row>
    <row r="1800" spans="1:30" ht="18.75" customHeight="1">
      <c r="A1800" s="62"/>
      <c r="B1800" s="23" t="str">
        <f>IFERROR(VLOOKUP($A1800,②利用者名簿!$A:$D,2,0),"")</f>
        <v/>
      </c>
      <c r="C1800" s="108" t="str">
        <f>IF(D1800=0,"",IF(D1800&gt;3,①基本情報!$B$5,①基本情報!$B$5+1))</f>
        <v/>
      </c>
      <c r="D1800" s="65"/>
      <c r="E1800" s="65"/>
      <c r="F1800" s="35" t="str">
        <f t="shared" si="333"/>
        <v>//</v>
      </c>
      <c r="G1800" s="62"/>
      <c r="H1800" s="62"/>
      <c r="I1800" s="23" t="str">
        <f t="shared" si="339"/>
        <v/>
      </c>
      <c r="J1800" s="62"/>
      <c r="K1800" s="64"/>
      <c r="L1800" s="64"/>
      <c r="M1800" s="62"/>
      <c r="N1800" s="23" t="str">
        <f>IFERROR(VLOOKUP($A1800,②利用者名簿!$A:$D,3,0),"")</f>
        <v/>
      </c>
      <c r="O1800" s="39" t="str">
        <f>IFERROR(2*①基本情報!$B$12*③入力シート!I1800,"")</f>
        <v/>
      </c>
      <c r="P1800" s="39" t="str">
        <f>IFERROR(N1800*③入力シート!I1800,"")</f>
        <v/>
      </c>
      <c r="Q1800" s="23" t="str">
        <f>IFERROR(VLOOKUP($A1800,②利用者名簿!$A:$D,4,0),"")</f>
        <v/>
      </c>
      <c r="S1800" s="96">
        <f t="shared" si="340"/>
        <v>1</v>
      </c>
      <c r="T1800" s="96" t="str">
        <f t="shared" si="334"/>
        <v/>
      </c>
      <c r="U1800" s="96">
        <f t="shared" si="335"/>
        <v>0</v>
      </c>
      <c r="V1800" s="96" t="str">
        <f t="shared" si="336"/>
        <v/>
      </c>
      <c r="W1800" s="97" t="str">
        <f t="shared" si="337"/>
        <v/>
      </c>
      <c r="X1800" s="96">
        <f t="shared" si="338"/>
        <v>0</v>
      </c>
      <c r="Y1800" s="96" t="str">
        <f t="shared" si="332"/>
        <v/>
      </c>
      <c r="Z1800" s="96" t="str">
        <f t="shared" si="341"/>
        <v>年0月</v>
      </c>
      <c r="AA1800" s="96"/>
      <c r="AB1800" s="96">
        <f t="shared" si="342"/>
        <v>0</v>
      </c>
      <c r="AC1800" s="96"/>
      <c r="AD1800" s="96"/>
    </row>
    <row r="1801" spans="1:30" ht="18.75" customHeight="1">
      <c r="A1801" s="62"/>
      <c r="B1801" s="23" t="str">
        <f>IFERROR(VLOOKUP($A1801,②利用者名簿!$A:$D,2,0),"")</f>
        <v/>
      </c>
      <c r="C1801" s="108" t="str">
        <f>IF(D1801=0,"",IF(D1801&gt;3,①基本情報!$B$5,①基本情報!$B$5+1))</f>
        <v/>
      </c>
      <c r="D1801" s="65"/>
      <c r="E1801" s="65"/>
      <c r="F1801" s="35" t="str">
        <f t="shared" si="333"/>
        <v>//</v>
      </c>
      <c r="G1801" s="62"/>
      <c r="H1801" s="62"/>
      <c r="I1801" s="23" t="str">
        <f t="shared" si="339"/>
        <v/>
      </c>
      <c r="J1801" s="62"/>
      <c r="K1801" s="64"/>
      <c r="L1801" s="64"/>
      <c r="M1801" s="62"/>
      <c r="N1801" s="23" t="str">
        <f>IFERROR(VLOOKUP($A1801,②利用者名簿!$A:$D,3,0),"")</f>
        <v/>
      </c>
      <c r="O1801" s="39" t="str">
        <f>IFERROR(2*①基本情報!$B$12*③入力シート!I1801,"")</f>
        <v/>
      </c>
      <c r="P1801" s="39" t="str">
        <f>IFERROR(N1801*③入力シート!I1801,"")</f>
        <v/>
      </c>
      <c r="Q1801" s="23" t="str">
        <f>IFERROR(VLOOKUP($A1801,②利用者名簿!$A:$D,4,0),"")</f>
        <v/>
      </c>
      <c r="S1801" s="96">
        <f t="shared" si="340"/>
        <v>1</v>
      </c>
      <c r="T1801" s="96" t="str">
        <f t="shared" si="334"/>
        <v/>
      </c>
      <c r="U1801" s="96">
        <f t="shared" si="335"/>
        <v>0</v>
      </c>
      <c r="V1801" s="96" t="str">
        <f t="shared" si="336"/>
        <v/>
      </c>
      <c r="W1801" s="97" t="str">
        <f t="shared" si="337"/>
        <v/>
      </c>
      <c r="X1801" s="96">
        <f t="shared" si="338"/>
        <v>0</v>
      </c>
      <c r="Y1801" s="96" t="str">
        <f t="shared" si="332"/>
        <v/>
      </c>
      <c r="Z1801" s="96" t="str">
        <f t="shared" si="341"/>
        <v>年0月</v>
      </c>
      <c r="AA1801" s="96"/>
      <c r="AB1801" s="96">
        <f t="shared" si="342"/>
        <v>0</v>
      </c>
      <c r="AC1801" s="96"/>
      <c r="AD1801" s="96"/>
    </row>
    <row r="1802" spans="1:30" ht="18.75" customHeight="1">
      <c r="A1802" s="62"/>
      <c r="B1802" s="23" t="str">
        <f>IFERROR(VLOOKUP($A1802,②利用者名簿!$A:$D,2,0),"")</f>
        <v/>
      </c>
      <c r="C1802" s="108" t="str">
        <f>IF(D1802=0,"",IF(D1802&gt;3,①基本情報!$B$5,①基本情報!$B$5+1))</f>
        <v/>
      </c>
      <c r="D1802" s="65"/>
      <c r="E1802" s="65"/>
      <c r="F1802" s="35" t="str">
        <f t="shared" si="333"/>
        <v>//</v>
      </c>
      <c r="G1802" s="62"/>
      <c r="H1802" s="62"/>
      <c r="I1802" s="23" t="str">
        <f t="shared" si="339"/>
        <v/>
      </c>
      <c r="J1802" s="62"/>
      <c r="K1802" s="64"/>
      <c r="L1802" s="64"/>
      <c r="M1802" s="62"/>
      <c r="N1802" s="23" t="str">
        <f>IFERROR(VLOOKUP($A1802,②利用者名簿!$A:$D,3,0),"")</f>
        <v/>
      </c>
      <c r="O1802" s="39" t="str">
        <f>IFERROR(2*①基本情報!$B$12*③入力シート!I1802,"")</f>
        <v/>
      </c>
      <c r="P1802" s="39" t="str">
        <f>IFERROR(N1802*③入力シート!I1802,"")</f>
        <v/>
      </c>
      <c r="Q1802" s="23" t="str">
        <f>IFERROR(VLOOKUP($A1802,②利用者名簿!$A:$D,4,0),"")</f>
        <v/>
      </c>
      <c r="S1802" s="96">
        <f t="shared" si="340"/>
        <v>1</v>
      </c>
      <c r="T1802" s="96" t="str">
        <f t="shared" si="334"/>
        <v/>
      </c>
      <c r="U1802" s="96">
        <f t="shared" si="335"/>
        <v>0</v>
      </c>
      <c r="V1802" s="96" t="str">
        <f t="shared" si="336"/>
        <v/>
      </c>
      <c r="W1802" s="97" t="str">
        <f t="shared" si="337"/>
        <v/>
      </c>
      <c r="X1802" s="96">
        <f t="shared" si="338"/>
        <v>0</v>
      </c>
      <c r="Y1802" s="96" t="str">
        <f t="shared" ref="Y1802:Y1865" si="343">IFERROR(IF(W1802=0,"",$W1802*100+X1802),"")</f>
        <v/>
      </c>
      <c r="Z1802" s="96" t="str">
        <f t="shared" si="341"/>
        <v>年0月</v>
      </c>
      <c r="AA1802" s="96"/>
      <c r="AB1802" s="96">
        <f t="shared" si="342"/>
        <v>0</v>
      </c>
      <c r="AC1802" s="96"/>
      <c r="AD1802" s="96"/>
    </row>
    <row r="1803" spans="1:30" ht="18.75" customHeight="1">
      <c r="A1803" s="62"/>
      <c r="B1803" s="23" t="str">
        <f>IFERROR(VLOOKUP($A1803,②利用者名簿!$A:$D,2,0),"")</f>
        <v/>
      </c>
      <c r="C1803" s="108" t="str">
        <f>IF(D1803=0,"",IF(D1803&gt;3,①基本情報!$B$5,①基本情報!$B$5+1))</f>
        <v/>
      </c>
      <c r="D1803" s="65"/>
      <c r="E1803" s="65"/>
      <c r="F1803" s="35" t="str">
        <f t="shared" si="333"/>
        <v>//</v>
      </c>
      <c r="G1803" s="62"/>
      <c r="H1803" s="62"/>
      <c r="I1803" s="23" t="str">
        <f t="shared" si="339"/>
        <v/>
      </c>
      <c r="J1803" s="62"/>
      <c r="K1803" s="64"/>
      <c r="L1803" s="64"/>
      <c r="M1803" s="62"/>
      <c r="N1803" s="23" t="str">
        <f>IFERROR(VLOOKUP($A1803,②利用者名簿!$A:$D,3,0),"")</f>
        <v/>
      </c>
      <c r="O1803" s="39" t="str">
        <f>IFERROR(2*①基本情報!$B$12*③入力シート!I1803,"")</f>
        <v/>
      </c>
      <c r="P1803" s="39" t="str">
        <f>IFERROR(N1803*③入力シート!I1803,"")</f>
        <v/>
      </c>
      <c r="Q1803" s="23" t="str">
        <f>IFERROR(VLOOKUP($A1803,②利用者名簿!$A:$D,4,0),"")</f>
        <v/>
      </c>
      <c r="S1803" s="96">
        <f t="shared" si="340"/>
        <v>1</v>
      </c>
      <c r="T1803" s="96" t="str">
        <f t="shared" si="334"/>
        <v/>
      </c>
      <c r="U1803" s="96">
        <f t="shared" si="335"/>
        <v>0</v>
      </c>
      <c r="V1803" s="96" t="str">
        <f t="shared" si="336"/>
        <v/>
      </c>
      <c r="W1803" s="97" t="str">
        <f t="shared" si="337"/>
        <v/>
      </c>
      <c r="X1803" s="96">
        <f t="shared" si="338"/>
        <v>0</v>
      </c>
      <c r="Y1803" s="96" t="str">
        <f t="shared" si="343"/>
        <v/>
      </c>
      <c r="Z1803" s="96" t="str">
        <f t="shared" si="341"/>
        <v>年0月</v>
      </c>
      <c r="AA1803" s="96"/>
      <c r="AB1803" s="96">
        <f t="shared" si="342"/>
        <v>0</v>
      </c>
      <c r="AC1803" s="96"/>
      <c r="AD1803" s="96"/>
    </row>
    <row r="1804" spans="1:30" ht="18.75" customHeight="1">
      <c r="A1804" s="62"/>
      <c r="B1804" s="23" t="str">
        <f>IFERROR(VLOOKUP($A1804,②利用者名簿!$A:$D,2,0),"")</f>
        <v/>
      </c>
      <c r="C1804" s="108" t="str">
        <f>IF(D1804=0,"",IF(D1804&gt;3,①基本情報!$B$5,①基本情報!$B$5+1))</f>
        <v/>
      </c>
      <c r="D1804" s="65"/>
      <c r="E1804" s="65"/>
      <c r="F1804" s="35" t="str">
        <f t="shared" si="333"/>
        <v>//</v>
      </c>
      <c r="G1804" s="62"/>
      <c r="H1804" s="62"/>
      <c r="I1804" s="23" t="str">
        <f t="shared" si="339"/>
        <v/>
      </c>
      <c r="J1804" s="62"/>
      <c r="K1804" s="64"/>
      <c r="L1804" s="64"/>
      <c r="M1804" s="62"/>
      <c r="N1804" s="23" t="str">
        <f>IFERROR(VLOOKUP($A1804,②利用者名簿!$A:$D,3,0),"")</f>
        <v/>
      </c>
      <c r="O1804" s="39" t="str">
        <f>IFERROR(2*①基本情報!$B$12*③入力シート!I1804,"")</f>
        <v/>
      </c>
      <c r="P1804" s="39" t="str">
        <f>IFERROR(N1804*③入力シート!I1804,"")</f>
        <v/>
      </c>
      <c r="Q1804" s="23" t="str">
        <f>IFERROR(VLOOKUP($A1804,②利用者名簿!$A:$D,4,0),"")</f>
        <v/>
      </c>
      <c r="S1804" s="96">
        <f t="shared" si="340"/>
        <v>1</v>
      </c>
      <c r="T1804" s="96" t="str">
        <f t="shared" si="334"/>
        <v/>
      </c>
      <c r="U1804" s="96">
        <f t="shared" si="335"/>
        <v>0</v>
      </c>
      <c r="V1804" s="96" t="str">
        <f t="shared" si="336"/>
        <v/>
      </c>
      <c r="W1804" s="97" t="str">
        <f t="shared" si="337"/>
        <v/>
      </c>
      <c r="X1804" s="96">
        <f t="shared" si="338"/>
        <v>0</v>
      </c>
      <c r="Y1804" s="96" t="str">
        <f t="shared" si="343"/>
        <v/>
      </c>
      <c r="Z1804" s="96" t="str">
        <f t="shared" si="341"/>
        <v>年0月</v>
      </c>
      <c r="AA1804" s="96"/>
      <c r="AB1804" s="96">
        <f t="shared" si="342"/>
        <v>0</v>
      </c>
      <c r="AC1804" s="96"/>
      <c r="AD1804" s="96"/>
    </row>
    <row r="1805" spans="1:30" ht="18.75" customHeight="1">
      <c r="A1805" s="62"/>
      <c r="B1805" s="23" t="str">
        <f>IFERROR(VLOOKUP($A1805,②利用者名簿!$A:$D,2,0),"")</f>
        <v/>
      </c>
      <c r="C1805" s="108" t="str">
        <f>IF(D1805=0,"",IF(D1805&gt;3,①基本情報!$B$5,①基本情報!$B$5+1))</f>
        <v/>
      </c>
      <c r="D1805" s="65"/>
      <c r="E1805" s="65"/>
      <c r="F1805" s="35" t="str">
        <f t="shared" si="333"/>
        <v>//</v>
      </c>
      <c r="G1805" s="62"/>
      <c r="H1805" s="62"/>
      <c r="I1805" s="23" t="str">
        <f t="shared" si="339"/>
        <v/>
      </c>
      <c r="J1805" s="62"/>
      <c r="K1805" s="64"/>
      <c r="L1805" s="64"/>
      <c r="M1805" s="62"/>
      <c r="N1805" s="23" t="str">
        <f>IFERROR(VLOOKUP($A1805,②利用者名簿!$A:$D,3,0),"")</f>
        <v/>
      </c>
      <c r="O1805" s="39" t="str">
        <f>IFERROR(2*①基本情報!$B$12*③入力シート!I1805,"")</f>
        <v/>
      </c>
      <c r="P1805" s="39" t="str">
        <f>IFERROR(N1805*③入力シート!I1805,"")</f>
        <v/>
      </c>
      <c r="Q1805" s="23" t="str">
        <f>IFERROR(VLOOKUP($A1805,②利用者名簿!$A:$D,4,0),"")</f>
        <v/>
      </c>
      <c r="S1805" s="96">
        <f t="shared" si="340"/>
        <v>1</v>
      </c>
      <c r="T1805" s="96" t="str">
        <f t="shared" si="334"/>
        <v/>
      </c>
      <c r="U1805" s="96">
        <f t="shared" si="335"/>
        <v>0</v>
      </c>
      <c r="V1805" s="96" t="str">
        <f t="shared" si="336"/>
        <v/>
      </c>
      <c r="W1805" s="97" t="str">
        <f t="shared" si="337"/>
        <v/>
      </c>
      <c r="X1805" s="96">
        <f t="shared" si="338"/>
        <v>0</v>
      </c>
      <c r="Y1805" s="96" t="str">
        <f t="shared" si="343"/>
        <v/>
      </c>
      <c r="Z1805" s="96" t="str">
        <f t="shared" si="341"/>
        <v>年0月</v>
      </c>
      <c r="AA1805" s="96"/>
      <c r="AB1805" s="96">
        <f t="shared" si="342"/>
        <v>0</v>
      </c>
      <c r="AC1805" s="96"/>
      <c r="AD1805" s="96"/>
    </row>
    <row r="1806" spans="1:30" ht="18.75" customHeight="1">
      <c r="A1806" s="62"/>
      <c r="B1806" s="23" t="str">
        <f>IFERROR(VLOOKUP($A1806,②利用者名簿!$A:$D,2,0),"")</f>
        <v/>
      </c>
      <c r="C1806" s="108" t="str">
        <f>IF(D1806=0,"",IF(D1806&gt;3,①基本情報!$B$5,①基本情報!$B$5+1))</f>
        <v/>
      </c>
      <c r="D1806" s="65"/>
      <c r="E1806" s="65"/>
      <c r="F1806" s="35" t="str">
        <f t="shared" si="333"/>
        <v>//</v>
      </c>
      <c r="G1806" s="62"/>
      <c r="H1806" s="62"/>
      <c r="I1806" s="23" t="str">
        <f t="shared" si="339"/>
        <v/>
      </c>
      <c r="J1806" s="62"/>
      <c r="K1806" s="64"/>
      <c r="L1806" s="64"/>
      <c r="M1806" s="62"/>
      <c r="N1806" s="23" t="str">
        <f>IFERROR(VLOOKUP($A1806,②利用者名簿!$A:$D,3,0),"")</f>
        <v/>
      </c>
      <c r="O1806" s="39" t="str">
        <f>IFERROR(2*①基本情報!$B$12*③入力シート!I1806,"")</f>
        <v/>
      </c>
      <c r="P1806" s="39" t="str">
        <f>IFERROR(N1806*③入力シート!I1806,"")</f>
        <v/>
      </c>
      <c r="Q1806" s="23" t="str">
        <f>IFERROR(VLOOKUP($A1806,②利用者名簿!$A:$D,4,0),"")</f>
        <v/>
      </c>
      <c r="S1806" s="96">
        <f t="shared" si="340"/>
        <v>1</v>
      </c>
      <c r="T1806" s="96" t="str">
        <f t="shared" si="334"/>
        <v/>
      </c>
      <c r="U1806" s="96">
        <f t="shared" si="335"/>
        <v>0</v>
      </c>
      <c r="V1806" s="96" t="str">
        <f t="shared" si="336"/>
        <v/>
      </c>
      <c r="W1806" s="97" t="str">
        <f t="shared" si="337"/>
        <v/>
      </c>
      <c r="X1806" s="96">
        <f t="shared" si="338"/>
        <v>0</v>
      </c>
      <c r="Y1806" s="96" t="str">
        <f t="shared" si="343"/>
        <v/>
      </c>
      <c r="Z1806" s="96" t="str">
        <f t="shared" si="341"/>
        <v>年0月</v>
      </c>
      <c r="AA1806" s="96"/>
      <c r="AB1806" s="96">
        <f t="shared" si="342"/>
        <v>0</v>
      </c>
      <c r="AC1806" s="96"/>
      <c r="AD1806" s="96"/>
    </row>
    <row r="1807" spans="1:30" ht="18.75" customHeight="1">
      <c r="A1807" s="62"/>
      <c r="B1807" s="23" t="str">
        <f>IFERROR(VLOOKUP($A1807,②利用者名簿!$A:$D,2,0),"")</f>
        <v/>
      </c>
      <c r="C1807" s="108" t="str">
        <f>IF(D1807=0,"",IF(D1807&gt;3,①基本情報!$B$5,①基本情報!$B$5+1))</f>
        <v/>
      </c>
      <c r="D1807" s="65"/>
      <c r="E1807" s="65"/>
      <c r="F1807" s="35" t="str">
        <f t="shared" si="333"/>
        <v>//</v>
      </c>
      <c r="G1807" s="62"/>
      <c r="H1807" s="62"/>
      <c r="I1807" s="23" t="str">
        <f t="shared" si="339"/>
        <v/>
      </c>
      <c r="J1807" s="62"/>
      <c r="K1807" s="64"/>
      <c r="L1807" s="64"/>
      <c r="M1807" s="62"/>
      <c r="N1807" s="23" t="str">
        <f>IFERROR(VLOOKUP($A1807,②利用者名簿!$A:$D,3,0),"")</f>
        <v/>
      </c>
      <c r="O1807" s="39" t="str">
        <f>IFERROR(2*①基本情報!$B$12*③入力シート!I1807,"")</f>
        <v/>
      </c>
      <c r="P1807" s="39" t="str">
        <f>IFERROR(N1807*③入力シート!I1807,"")</f>
        <v/>
      </c>
      <c r="Q1807" s="23" t="str">
        <f>IFERROR(VLOOKUP($A1807,②利用者名簿!$A:$D,4,0),"")</f>
        <v/>
      </c>
      <c r="S1807" s="96">
        <f t="shared" si="340"/>
        <v>1</v>
      </c>
      <c r="T1807" s="96" t="str">
        <f t="shared" si="334"/>
        <v/>
      </c>
      <c r="U1807" s="96">
        <f t="shared" si="335"/>
        <v>0</v>
      </c>
      <c r="V1807" s="96" t="str">
        <f t="shared" si="336"/>
        <v/>
      </c>
      <c r="W1807" s="97" t="str">
        <f t="shared" si="337"/>
        <v/>
      </c>
      <c r="X1807" s="96">
        <f t="shared" si="338"/>
        <v>0</v>
      </c>
      <c r="Y1807" s="96" t="str">
        <f t="shared" si="343"/>
        <v/>
      </c>
      <c r="Z1807" s="96" t="str">
        <f t="shared" si="341"/>
        <v>年0月</v>
      </c>
      <c r="AA1807" s="96"/>
      <c r="AB1807" s="96">
        <f t="shared" si="342"/>
        <v>0</v>
      </c>
      <c r="AC1807" s="96"/>
      <c r="AD1807" s="96"/>
    </row>
    <row r="1808" spans="1:30" ht="18.75" customHeight="1">
      <c r="A1808" s="62"/>
      <c r="B1808" s="23" t="str">
        <f>IFERROR(VLOOKUP($A1808,②利用者名簿!$A:$D,2,0),"")</f>
        <v/>
      </c>
      <c r="C1808" s="108" t="str">
        <f>IF(D1808=0,"",IF(D1808&gt;3,①基本情報!$B$5,①基本情報!$B$5+1))</f>
        <v/>
      </c>
      <c r="D1808" s="65"/>
      <c r="E1808" s="65"/>
      <c r="F1808" s="35" t="str">
        <f t="shared" si="333"/>
        <v>//</v>
      </c>
      <c r="G1808" s="62"/>
      <c r="H1808" s="62"/>
      <c r="I1808" s="23" t="str">
        <f t="shared" si="339"/>
        <v/>
      </c>
      <c r="J1808" s="62"/>
      <c r="K1808" s="64"/>
      <c r="L1808" s="64"/>
      <c r="M1808" s="62"/>
      <c r="N1808" s="23" t="str">
        <f>IFERROR(VLOOKUP($A1808,②利用者名簿!$A:$D,3,0),"")</f>
        <v/>
      </c>
      <c r="O1808" s="39" t="str">
        <f>IFERROR(2*①基本情報!$B$12*③入力シート!I1808,"")</f>
        <v/>
      </c>
      <c r="P1808" s="39" t="str">
        <f>IFERROR(N1808*③入力シート!I1808,"")</f>
        <v/>
      </c>
      <c r="Q1808" s="23" t="str">
        <f>IFERROR(VLOOKUP($A1808,②利用者名簿!$A:$D,4,0),"")</f>
        <v/>
      </c>
      <c r="S1808" s="96">
        <f t="shared" si="340"/>
        <v>1</v>
      </c>
      <c r="T1808" s="96" t="str">
        <f t="shared" si="334"/>
        <v/>
      </c>
      <c r="U1808" s="96">
        <f t="shared" si="335"/>
        <v>0</v>
      </c>
      <c r="V1808" s="96" t="str">
        <f t="shared" si="336"/>
        <v/>
      </c>
      <c r="W1808" s="97" t="str">
        <f t="shared" si="337"/>
        <v/>
      </c>
      <c r="X1808" s="96">
        <f t="shared" si="338"/>
        <v>0</v>
      </c>
      <c r="Y1808" s="96" t="str">
        <f t="shared" si="343"/>
        <v/>
      </c>
      <c r="Z1808" s="96" t="str">
        <f t="shared" si="341"/>
        <v>年0月</v>
      </c>
      <c r="AA1808" s="96"/>
      <c r="AB1808" s="96">
        <f t="shared" si="342"/>
        <v>0</v>
      </c>
      <c r="AC1808" s="96"/>
      <c r="AD1808" s="96"/>
    </row>
    <row r="1809" spans="1:30" ht="18.75" customHeight="1">
      <c r="A1809" s="62"/>
      <c r="B1809" s="23" t="str">
        <f>IFERROR(VLOOKUP($A1809,②利用者名簿!$A:$D,2,0),"")</f>
        <v/>
      </c>
      <c r="C1809" s="108" t="str">
        <f>IF(D1809=0,"",IF(D1809&gt;3,①基本情報!$B$5,①基本情報!$B$5+1))</f>
        <v/>
      </c>
      <c r="D1809" s="65"/>
      <c r="E1809" s="65"/>
      <c r="F1809" s="35" t="str">
        <f t="shared" si="333"/>
        <v>//</v>
      </c>
      <c r="G1809" s="62"/>
      <c r="H1809" s="62"/>
      <c r="I1809" s="23" t="str">
        <f t="shared" si="339"/>
        <v/>
      </c>
      <c r="J1809" s="62"/>
      <c r="K1809" s="64"/>
      <c r="L1809" s="64"/>
      <c r="M1809" s="62"/>
      <c r="N1809" s="23" t="str">
        <f>IFERROR(VLOOKUP($A1809,②利用者名簿!$A:$D,3,0),"")</f>
        <v/>
      </c>
      <c r="O1809" s="39" t="str">
        <f>IFERROR(2*①基本情報!$B$12*③入力シート!I1809,"")</f>
        <v/>
      </c>
      <c r="P1809" s="39" t="str">
        <f>IFERROR(N1809*③入力シート!I1809,"")</f>
        <v/>
      </c>
      <c r="Q1809" s="23" t="str">
        <f>IFERROR(VLOOKUP($A1809,②利用者名簿!$A:$D,4,0),"")</f>
        <v/>
      </c>
      <c r="S1809" s="96">
        <f t="shared" si="340"/>
        <v>1</v>
      </c>
      <c r="T1809" s="96" t="str">
        <f t="shared" si="334"/>
        <v/>
      </c>
      <c r="U1809" s="96">
        <f t="shared" si="335"/>
        <v>0</v>
      </c>
      <c r="V1809" s="96" t="str">
        <f t="shared" si="336"/>
        <v/>
      </c>
      <c r="W1809" s="97" t="str">
        <f t="shared" si="337"/>
        <v/>
      </c>
      <c r="X1809" s="96">
        <f t="shared" si="338"/>
        <v>0</v>
      </c>
      <c r="Y1809" s="96" t="str">
        <f t="shared" si="343"/>
        <v/>
      </c>
      <c r="Z1809" s="96" t="str">
        <f t="shared" si="341"/>
        <v>年0月</v>
      </c>
      <c r="AA1809" s="96"/>
      <c r="AB1809" s="96">
        <f t="shared" si="342"/>
        <v>0</v>
      </c>
      <c r="AC1809" s="96"/>
      <c r="AD1809" s="96"/>
    </row>
    <row r="1810" spans="1:30" ht="18.75" customHeight="1">
      <c r="A1810" s="62"/>
      <c r="B1810" s="23" t="str">
        <f>IFERROR(VLOOKUP($A1810,②利用者名簿!$A:$D,2,0),"")</f>
        <v/>
      </c>
      <c r="C1810" s="108" t="str">
        <f>IF(D1810=0,"",IF(D1810&gt;3,①基本情報!$B$5,①基本情報!$B$5+1))</f>
        <v/>
      </c>
      <c r="D1810" s="65"/>
      <c r="E1810" s="65"/>
      <c r="F1810" s="35" t="str">
        <f t="shared" si="333"/>
        <v>//</v>
      </c>
      <c r="G1810" s="62"/>
      <c r="H1810" s="62"/>
      <c r="I1810" s="23" t="str">
        <f t="shared" si="339"/>
        <v/>
      </c>
      <c r="J1810" s="62"/>
      <c r="K1810" s="64"/>
      <c r="L1810" s="64"/>
      <c r="M1810" s="62"/>
      <c r="N1810" s="23" t="str">
        <f>IFERROR(VLOOKUP($A1810,②利用者名簿!$A:$D,3,0),"")</f>
        <v/>
      </c>
      <c r="O1810" s="39" t="str">
        <f>IFERROR(2*①基本情報!$B$12*③入力シート!I1810,"")</f>
        <v/>
      </c>
      <c r="P1810" s="39" t="str">
        <f>IFERROR(N1810*③入力シート!I1810,"")</f>
        <v/>
      </c>
      <c r="Q1810" s="23" t="str">
        <f>IFERROR(VLOOKUP($A1810,②利用者名簿!$A:$D,4,0),"")</f>
        <v/>
      </c>
      <c r="S1810" s="96">
        <f t="shared" si="340"/>
        <v>1</v>
      </c>
      <c r="T1810" s="96" t="str">
        <f t="shared" si="334"/>
        <v/>
      </c>
      <c r="U1810" s="96">
        <f t="shared" si="335"/>
        <v>0</v>
      </c>
      <c r="V1810" s="96" t="str">
        <f t="shared" si="336"/>
        <v/>
      </c>
      <c r="W1810" s="97" t="str">
        <f t="shared" si="337"/>
        <v/>
      </c>
      <c r="X1810" s="96">
        <f t="shared" si="338"/>
        <v>0</v>
      </c>
      <c r="Y1810" s="96" t="str">
        <f t="shared" si="343"/>
        <v/>
      </c>
      <c r="Z1810" s="96" t="str">
        <f t="shared" si="341"/>
        <v>年0月</v>
      </c>
      <c r="AA1810" s="96"/>
      <c r="AB1810" s="96">
        <f t="shared" si="342"/>
        <v>0</v>
      </c>
      <c r="AC1810" s="96"/>
      <c r="AD1810" s="96"/>
    </row>
    <row r="1811" spans="1:30" ht="18.75" customHeight="1">
      <c r="A1811" s="62"/>
      <c r="B1811" s="23" t="str">
        <f>IFERROR(VLOOKUP($A1811,②利用者名簿!$A:$D,2,0),"")</f>
        <v/>
      </c>
      <c r="C1811" s="108" t="str">
        <f>IF(D1811=0,"",IF(D1811&gt;3,①基本情報!$B$5,①基本情報!$B$5+1))</f>
        <v/>
      </c>
      <c r="D1811" s="65"/>
      <c r="E1811" s="65"/>
      <c r="F1811" s="35" t="str">
        <f t="shared" si="333"/>
        <v>//</v>
      </c>
      <c r="G1811" s="62"/>
      <c r="H1811" s="62"/>
      <c r="I1811" s="23" t="str">
        <f t="shared" si="339"/>
        <v/>
      </c>
      <c r="J1811" s="62"/>
      <c r="K1811" s="64"/>
      <c r="L1811" s="64"/>
      <c r="M1811" s="62"/>
      <c r="N1811" s="23" t="str">
        <f>IFERROR(VLOOKUP($A1811,②利用者名簿!$A:$D,3,0),"")</f>
        <v/>
      </c>
      <c r="O1811" s="39" t="str">
        <f>IFERROR(2*①基本情報!$B$12*③入力シート!I1811,"")</f>
        <v/>
      </c>
      <c r="P1811" s="39" t="str">
        <f>IFERROR(N1811*③入力シート!I1811,"")</f>
        <v/>
      </c>
      <c r="Q1811" s="23" t="str">
        <f>IFERROR(VLOOKUP($A1811,②利用者名簿!$A:$D,4,0),"")</f>
        <v/>
      </c>
      <c r="S1811" s="96">
        <f t="shared" si="340"/>
        <v>1</v>
      </c>
      <c r="T1811" s="96" t="str">
        <f t="shared" si="334"/>
        <v/>
      </c>
      <c r="U1811" s="96">
        <f t="shared" si="335"/>
        <v>0</v>
      </c>
      <c r="V1811" s="96" t="str">
        <f t="shared" si="336"/>
        <v/>
      </c>
      <c r="W1811" s="97" t="str">
        <f t="shared" si="337"/>
        <v/>
      </c>
      <c r="X1811" s="96">
        <f t="shared" si="338"/>
        <v>0</v>
      </c>
      <c r="Y1811" s="96" t="str">
        <f t="shared" si="343"/>
        <v/>
      </c>
      <c r="Z1811" s="96" t="str">
        <f t="shared" si="341"/>
        <v>年0月</v>
      </c>
      <c r="AA1811" s="96"/>
      <c r="AB1811" s="96">
        <f t="shared" si="342"/>
        <v>0</v>
      </c>
      <c r="AC1811" s="96"/>
      <c r="AD1811" s="96"/>
    </row>
    <row r="1812" spans="1:30" ht="18.75" customHeight="1">
      <c r="A1812" s="62"/>
      <c r="B1812" s="23" t="str">
        <f>IFERROR(VLOOKUP($A1812,②利用者名簿!$A:$D,2,0),"")</f>
        <v/>
      </c>
      <c r="C1812" s="108" t="str">
        <f>IF(D1812=0,"",IF(D1812&gt;3,①基本情報!$B$5,①基本情報!$B$5+1))</f>
        <v/>
      </c>
      <c r="D1812" s="65"/>
      <c r="E1812" s="65"/>
      <c r="F1812" s="35" t="str">
        <f t="shared" si="333"/>
        <v>//</v>
      </c>
      <c r="G1812" s="62"/>
      <c r="H1812" s="62"/>
      <c r="I1812" s="23" t="str">
        <f t="shared" si="339"/>
        <v/>
      </c>
      <c r="J1812" s="62"/>
      <c r="K1812" s="64"/>
      <c r="L1812" s="64"/>
      <c r="M1812" s="62"/>
      <c r="N1812" s="23" t="str">
        <f>IFERROR(VLOOKUP($A1812,②利用者名簿!$A:$D,3,0),"")</f>
        <v/>
      </c>
      <c r="O1812" s="39" t="str">
        <f>IFERROR(2*①基本情報!$B$12*③入力シート!I1812,"")</f>
        <v/>
      </c>
      <c r="P1812" s="39" t="str">
        <f>IFERROR(N1812*③入力シート!I1812,"")</f>
        <v/>
      </c>
      <c r="Q1812" s="23" t="str">
        <f>IFERROR(VLOOKUP($A1812,②利用者名簿!$A:$D,4,0),"")</f>
        <v/>
      </c>
      <c r="S1812" s="96">
        <f t="shared" si="340"/>
        <v>1</v>
      </c>
      <c r="T1812" s="96" t="str">
        <f t="shared" si="334"/>
        <v/>
      </c>
      <c r="U1812" s="96">
        <f t="shared" si="335"/>
        <v>0</v>
      </c>
      <c r="V1812" s="96" t="str">
        <f t="shared" si="336"/>
        <v/>
      </c>
      <c r="W1812" s="97" t="str">
        <f t="shared" si="337"/>
        <v/>
      </c>
      <c r="X1812" s="96">
        <f t="shared" si="338"/>
        <v>0</v>
      </c>
      <c r="Y1812" s="96" t="str">
        <f t="shared" si="343"/>
        <v/>
      </c>
      <c r="Z1812" s="96" t="str">
        <f t="shared" si="341"/>
        <v>年0月</v>
      </c>
      <c r="AA1812" s="96"/>
      <c r="AB1812" s="96">
        <f t="shared" si="342"/>
        <v>0</v>
      </c>
      <c r="AC1812" s="96"/>
      <c r="AD1812" s="96"/>
    </row>
    <row r="1813" spans="1:30" ht="18.75" customHeight="1">
      <c r="A1813" s="62"/>
      <c r="B1813" s="23" t="str">
        <f>IFERROR(VLOOKUP($A1813,②利用者名簿!$A:$D,2,0),"")</f>
        <v/>
      </c>
      <c r="C1813" s="108" t="str">
        <f>IF(D1813=0,"",IF(D1813&gt;3,①基本情報!$B$5,①基本情報!$B$5+1))</f>
        <v/>
      </c>
      <c r="D1813" s="65"/>
      <c r="E1813" s="65"/>
      <c r="F1813" s="35" t="str">
        <f t="shared" si="333"/>
        <v>//</v>
      </c>
      <c r="G1813" s="62"/>
      <c r="H1813" s="62"/>
      <c r="I1813" s="23" t="str">
        <f t="shared" si="339"/>
        <v/>
      </c>
      <c r="J1813" s="62"/>
      <c r="K1813" s="64"/>
      <c r="L1813" s="64"/>
      <c r="M1813" s="62"/>
      <c r="N1813" s="23" t="str">
        <f>IFERROR(VLOOKUP($A1813,②利用者名簿!$A:$D,3,0),"")</f>
        <v/>
      </c>
      <c r="O1813" s="39" t="str">
        <f>IFERROR(2*①基本情報!$B$12*③入力シート!I1813,"")</f>
        <v/>
      </c>
      <c r="P1813" s="39" t="str">
        <f>IFERROR(N1813*③入力シート!I1813,"")</f>
        <v/>
      </c>
      <c r="Q1813" s="23" t="str">
        <f>IFERROR(VLOOKUP($A1813,②利用者名簿!$A:$D,4,0),"")</f>
        <v/>
      </c>
      <c r="S1813" s="96">
        <f t="shared" si="340"/>
        <v>1</v>
      </c>
      <c r="T1813" s="96" t="str">
        <f t="shared" si="334"/>
        <v/>
      </c>
      <c r="U1813" s="96">
        <f t="shared" si="335"/>
        <v>0</v>
      </c>
      <c r="V1813" s="96" t="str">
        <f t="shared" si="336"/>
        <v/>
      </c>
      <c r="W1813" s="97" t="str">
        <f t="shared" si="337"/>
        <v/>
      </c>
      <c r="X1813" s="96">
        <f t="shared" si="338"/>
        <v>0</v>
      </c>
      <c r="Y1813" s="96" t="str">
        <f t="shared" si="343"/>
        <v/>
      </c>
      <c r="Z1813" s="96" t="str">
        <f t="shared" si="341"/>
        <v>年0月</v>
      </c>
      <c r="AA1813" s="96"/>
      <c r="AB1813" s="96">
        <f t="shared" si="342"/>
        <v>0</v>
      </c>
      <c r="AC1813" s="96"/>
      <c r="AD1813" s="96"/>
    </row>
    <row r="1814" spans="1:30" ht="18.75" customHeight="1">
      <c r="A1814" s="62"/>
      <c r="B1814" s="23" t="str">
        <f>IFERROR(VLOOKUP($A1814,②利用者名簿!$A:$D,2,0),"")</f>
        <v/>
      </c>
      <c r="C1814" s="108" t="str">
        <f>IF(D1814=0,"",IF(D1814&gt;3,①基本情報!$B$5,①基本情報!$B$5+1))</f>
        <v/>
      </c>
      <c r="D1814" s="65"/>
      <c r="E1814" s="65"/>
      <c r="F1814" s="35" t="str">
        <f t="shared" si="333"/>
        <v>//</v>
      </c>
      <c r="G1814" s="62"/>
      <c r="H1814" s="62"/>
      <c r="I1814" s="23" t="str">
        <f t="shared" si="339"/>
        <v/>
      </c>
      <c r="J1814" s="62"/>
      <c r="K1814" s="64"/>
      <c r="L1814" s="64"/>
      <c r="M1814" s="62"/>
      <c r="N1814" s="23" t="str">
        <f>IFERROR(VLOOKUP($A1814,②利用者名簿!$A:$D,3,0),"")</f>
        <v/>
      </c>
      <c r="O1814" s="39" t="str">
        <f>IFERROR(2*①基本情報!$B$12*③入力シート!I1814,"")</f>
        <v/>
      </c>
      <c r="P1814" s="39" t="str">
        <f>IFERROR(N1814*③入力シート!I1814,"")</f>
        <v/>
      </c>
      <c r="Q1814" s="23" t="str">
        <f>IFERROR(VLOOKUP($A1814,②利用者名簿!$A:$D,4,0),"")</f>
        <v/>
      </c>
      <c r="S1814" s="96">
        <f t="shared" si="340"/>
        <v>1</v>
      </c>
      <c r="T1814" s="96" t="str">
        <f t="shared" si="334"/>
        <v/>
      </c>
      <c r="U1814" s="96">
        <f t="shared" si="335"/>
        <v>0</v>
      </c>
      <c r="V1814" s="96" t="str">
        <f t="shared" si="336"/>
        <v/>
      </c>
      <c r="W1814" s="97" t="str">
        <f t="shared" si="337"/>
        <v/>
      </c>
      <c r="X1814" s="96">
        <f t="shared" si="338"/>
        <v>0</v>
      </c>
      <c r="Y1814" s="96" t="str">
        <f t="shared" si="343"/>
        <v/>
      </c>
      <c r="Z1814" s="96" t="str">
        <f t="shared" si="341"/>
        <v>年0月</v>
      </c>
      <c r="AA1814" s="96"/>
      <c r="AB1814" s="96">
        <f t="shared" si="342"/>
        <v>0</v>
      </c>
      <c r="AC1814" s="96"/>
      <c r="AD1814" s="96"/>
    </row>
    <row r="1815" spans="1:30" ht="18.75" customHeight="1">
      <c r="A1815" s="62"/>
      <c r="B1815" s="23" t="str">
        <f>IFERROR(VLOOKUP($A1815,②利用者名簿!$A:$D,2,0),"")</f>
        <v/>
      </c>
      <c r="C1815" s="108" t="str">
        <f>IF(D1815=0,"",IF(D1815&gt;3,①基本情報!$B$5,①基本情報!$B$5+1))</f>
        <v/>
      </c>
      <c r="D1815" s="65"/>
      <c r="E1815" s="65"/>
      <c r="F1815" s="35" t="str">
        <f t="shared" si="333"/>
        <v>//</v>
      </c>
      <c r="G1815" s="62"/>
      <c r="H1815" s="62"/>
      <c r="I1815" s="23" t="str">
        <f t="shared" si="339"/>
        <v/>
      </c>
      <c r="J1815" s="62"/>
      <c r="K1815" s="64"/>
      <c r="L1815" s="64"/>
      <c r="M1815" s="62"/>
      <c r="N1815" s="23" t="str">
        <f>IFERROR(VLOOKUP($A1815,②利用者名簿!$A:$D,3,0),"")</f>
        <v/>
      </c>
      <c r="O1815" s="39" t="str">
        <f>IFERROR(2*①基本情報!$B$12*③入力シート!I1815,"")</f>
        <v/>
      </c>
      <c r="P1815" s="39" t="str">
        <f>IFERROR(N1815*③入力シート!I1815,"")</f>
        <v/>
      </c>
      <c r="Q1815" s="23" t="str">
        <f>IFERROR(VLOOKUP($A1815,②利用者名簿!$A:$D,4,0),"")</f>
        <v/>
      </c>
      <c r="S1815" s="96">
        <f t="shared" si="340"/>
        <v>1</v>
      </c>
      <c r="T1815" s="96" t="str">
        <f t="shared" si="334"/>
        <v/>
      </c>
      <c r="U1815" s="96">
        <f t="shared" si="335"/>
        <v>0</v>
      </c>
      <c r="V1815" s="96" t="str">
        <f t="shared" si="336"/>
        <v/>
      </c>
      <c r="W1815" s="97" t="str">
        <f t="shared" si="337"/>
        <v/>
      </c>
      <c r="X1815" s="96">
        <f t="shared" si="338"/>
        <v>0</v>
      </c>
      <c r="Y1815" s="96" t="str">
        <f t="shared" si="343"/>
        <v/>
      </c>
      <c r="Z1815" s="96" t="str">
        <f t="shared" si="341"/>
        <v>年0月</v>
      </c>
      <c r="AA1815" s="96"/>
      <c r="AB1815" s="96">
        <f t="shared" si="342"/>
        <v>0</v>
      </c>
      <c r="AC1815" s="96"/>
      <c r="AD1815" s="96"/>
    </row>
    <row r="1816" spans="1:30" ht="18.75" customHeight="1">
      <c r="A1816" s="62"/>
      <c r="B1816" s="23" t="str">
        <f>IFERROR(VLOOKUP($A1816,②利用者名簿!$A:$D,2,0),"")</f>
        <v/>
      </c>
      <c r="C1816" s="108" t="str">
        <f>IF(D1816=0,"",IF(D1816&gt;3,①基本情報!$B$5,①基本情報!$B$5+1))</f>
        <v/>
      </c>
      <c r="D1816" s="65"/>
      <c r="E1816" s="65"/>
      <c r="F1816" s="35" t="str">
        <f t="shared" si="333"/>
        <v>//</v>
      </c>
      <c r="G1816" s="62"/>
      <c r="H1816" s="62"/>
      <c r="I1816" s="23" t="str">
        <f t="shared" si="339"/>
        <v/>
      </c>
      <c r="J1816" s="62"/>
      <c r="K1816" s="64"/>
      <c r="L1816" s="64"/>
      <c r="M1816" s="62"/>
      <c r="N1816" s="23" t="str">
        <f>IFERROR(VLOOKUP($A1816,②利用者名簿!$A:$D,3,0),"")</f>
        <v/>
      </c>
      <c r="O1816" s="39" t="str">
        <f>IFERROR(2*①基本情報!$B$12*③入力シート!I1816,"")</f>
        <v/>
      </c>
      <c r="P1816" s="39" t="str">
        <f>IFERROR(N1816*③入力シート!I1816,"")</f>
        <v/>
      </c>
      <c r="Q1816" s="23" t="str">
        <f>IFERROR(VLOOKUP($A1816,②利用者名簿!$A:$D,4,0),"")</f>
        <v/>
      </c>
      <c r="S1816" s="96">
        <f t="shared" si="340"/>
        <v>1</v>
      </c>
      <c r="T1816" s="96" t="str">
        <f t="shared" si="334"/>
        <v/>
      </c>
      <c r="U1816" s="96">
        <f t="shared" si="335"/>
        <v>0</v>
      </c>
      <c r="V1816" s="96" t="str">
        <f t="shared" si="336"/>
        <v/>
      </c>
      <c r="W1816" s="97" t="str">
        <f t="shared" si="337"/>
        <v/>
      </c>
      <c r="X1816" s="96">
        <f t="shared" si="338"/>
        <v>0</v>
      </c>
      <c r="Y1816" s="96" t="str">
        <f t="shared" si="343"/>
        <v/>
      </c>
      <c r="Z1816" s="96" t="str">
        <f t="shared" si="341"/>
        <v>年0月</v>
      </c>
      <c r="AA1816" s="96"/>
      <c r="AB1816" s="96">
        <f t="shared" si="342"/>
        <v>0</v>
      </c>
      <c r="AC1816" s="96"/>
      <c r="AD1816" s="96"/>
    </row>
    <row r="1817" spans="1:30" ht="18.75" customHeight="1">
      <c r="A1817" s="62"/>
      <c r="B1817" s="23" t="str">
        <f>IFERROR(VLOOKUP($A1817,②利用者名簿!$A:$D,2,0),"")</f>
        <v/>
      </c>
      <c r="C1817" s="108" t="str">
        <f>IF(D1817=0,"",IF(D1817&gt;3,①基本情報!$B$5,①基本情報!$B$5+1))</f>
        <v/>
      </c>
      <c r="D1817" s="65"/>
      <c r="E1817" s="65"/>
      <c r="F1817" s="35" t="str">
        <f t="shared" si="333"/>
        <v>//</v>
      </c>
      <c r="G1817" s="62"/>
      <c r="H1817" s="62"/>
      <c r="I1817" s="23" t="str">
        <f t="shared" si="339"/>
        <v/>
      </c>
      <c r="J1817" s="62"/>
      <c r="K1817" s="64"/>
      <c r="L1817" s="64"/>
      <c r="M1817" s="62"/>
      <c r="N1817" s="23" t="str">
        <f>IFERROR(VLOOKUP($A1817,②利用者名簿!$A:$D,3,0),"")</f>
        <v/>
      </c>
      <c r="O1817" s="39" t="str">
        <f>IFERROR(2*①基本情報!$B$12*③入力シート!I1817,"")</f>
        <v/>
      </c>
      <c r="P1817" s="39" t="str">
        <f>IFERROR(N1817*③入力シート!I1817,"")</f>
        <v/>
      </c>
      <c r="Q1817" s="23" t="str">
        <f>IFERROR(VLOOKUP($A1817,②利用者名簿!$A:$D,4,0),"")</f>
        <v/>
      </c>
      <c r="S1817" s="96">
        <f t="shared" si="340"/>
        <v>1</v>
      </c>
      <c r="T1817" s="96" t="str">
        <f t="shared" si="334"/>
        <v/>
      </c>
      <c r="U1817" s="96">
        <f t="shared" si="335"/>
        <v>0</v>
      </c>
      <c r="V1817" s="96" t="str">
        <f t="shared" si="336"/>
        <v/>
      </c>
      <c r="W1817" s="97" t="str">
        <f t="shared" si="337"/>
        <v/>
      </c>
      <c r="X1817" s="96">
        <f t="shared" si="338"/>
        <v>0</v>
      </c>
      <c r="Y1817" s="96" t="str">
        <f t="shared" si="343"/>
        <v/>
      </c>
      <c r="Z1817" s="96" t="str">
        <f t="shared" si="341"/>
        <v>年0月</v>
      </c>
      <c r="AA1817" s="96"/>
      <c r="AB1817" s="96">
        <f t="shared" si="342"/>
        <v>0</v>
      </c>
      <c r="AC1817" s="96"/>
      <c r="AD1817" s="96"/>
    </row>
    <row r="1818" spans="1:30" ht="18.75" customHeight="1">
      <c r="A1818" s="62"/>
      <c r="B1818" s="23" t="str">
        <f>IFERROR(VLOOKUP($A1818,②利用者名簿!$A:$D,2,0),"")</f>
        <v/>
      </c>
      <c r="C1818" s="108" t="str">
        <f>IF(D1818=0,"",IF(D1818&gt;3,①基本情報!$B$5,①基本情報!$B$5+1))</f>
        <v/>
      </c>
      <c r="D1818" s="65"/>
      <c r="E1818" s="65"/>
      <c r="F1818" s="35" t="str">
        <f t="shared" si="333"/>
        <v>//</v>
      </c>
      <c r="G1818" s="62"/>
      <c r="H1818" s="62"/>
      <c r="I1818" s="23" t="str">
        <f t="shared" si="339"/>
        <v/>
      </c>
      <c r="J1818" s="62"/>
      <c r="K1818" s="64"/>
      <c r="L1818" s="64"/>
      <c r="M1818" s="62"/>
      <c r="N1818" s="23" t="str">
        <f>IFERROR(VLOOKUP($A1818,②利用者名簿!$A:$D,3,0),"")</f>
        <v/>
      </c>
      <c r="O1818" s="39" t="str">
        <f>IFERROR(2*①基本情報!$B$12*③入力シート!I1818,"")</f>
        <v/>
      </c>
      <c r="P1818" s="39" t="str">
        <f>IFERROR(N1818*③入力シート!I1818,"")</f>
        <v/>
      </c>
      <c r="Q1818" s="23" t="str">
        <f>IFERROR(VLOOKUP($A1818,②利用者名簿!$A:$D,4,0),"")</f>
        <v/>
      </c>
      <c r="S1818" s="96">
        <f t="shared" si="340"/>
        <v>1</v>
      </c>
      <c r="T1818" s="96" t="str">
        <f t="shared" si="334"/>
        <v/>
      </c>
      <c r="U1818" s="96">
        <f t="shared" si="335"/>
        <v>0</v>
      </c>
      <c r="V1818" s="96" t="str">
        <f t="shared" si="336"/>
        <v/>
      </c>
      <c r="W1818" s="97" t="str">
        <f t="shared" si="337"/>
        <v/>
      </c>
      <c r="X1818" s="96">
        <f t="shared" si="338"/>
        <v>0</v>
      </c>
      <c r="Y1818" s="96" t="str">
        <f t="shared" si="343"/>
        <v/>
      </c>
      <c r="Z1818" s="96" t="str">
        <f t="shared" si="341"/>
        <v>年0月</v>
      </c>
      <c r="AA1818" s="96"/>
      <c r="AB1818" s="96">
        <f t="shared" si="342"/>
        <v>0</v>
      </c>
      <c r="AC1818" s="96"/>
      <c r="AD1818" s="96"/>
    </row>
    <row r="1819" spans="1:30" ht="18.75" customHeight="1">
      <c r="A1819" s="62"/>
      <c r="B1819" s="23" t="str">
        <f>IFERROR(VLOOKUP($A1819,②利用者名簿!$A:$D,2,0),"")</f>
        <v/>
      </c>
      <c r="C1819" s="108" t="str">
        <f>IF(D1819=0,"",IF(D1819&gt;3,①基本情報!$B$5,①基本情報!$B$5+1))</f>
        <v/>
      </c>
      <c r="D1819" s="65"/>
      <c r="E1819" s="65"/>
      <c r="F1819" s="35" t="str">
        <f t="shared" si="333"/>
        <v>//</v>
      </c>
      <c r="G1819" s="62"/>
      <c r="H1819" s="62"/>
      <c r="I1819" s="23" t="str">
        <f t="shared" si="339"/>
        <v/>
      </c>
      <c r="J1819" s="62"/>
      <c r="K1819" s="64"/>
      <c r="L1819" s="64"/>
      <c r="M1819" s="62"/>
      <c r="N1819" s="23" t="str">
        <f>IFERROR(VLOOKUP($A1819,②利用者名簿!$A:$D,3,0),"")</f>
        <v/>
      </c>
      <c r="O1819" s="39" t="str">
        <f>IFERROR(2*①基本情報!$B$12*③入力シート!I1819,"")</f>
        <v/>
      </c>
      <c r="P1819" s="39" t="str">
        <f>IFERROR(N1819*③入力シート!I1819,"")</f>
        <v/>
      </c>
      <c r="Q1819" s="23" t="str">
        <f>IFERROR(VLOOKUP($A1819,②利用者名簿!$A:$D,4,0),"")</f>
        <v/>
      </c>
      <c r="S1819" s="96">
        <f t="shared" si="340"/>
        <v>1</v>
      </c>
      <c r="T1819" s="96" t="str">
        <f t="shared" si="334"/>
        <v/>
      </c>
      <c r="U1819" s="96">
        <f t="shared" si="335"/>
        <v>0</v>
      </c>
      <c r="V1819" s="96" t="str">
        <f t="shared" si="336"/>
        <v/>
      </c>
      <c r="W1819" s="97" t="str">
        <f t="shared" si="337"/>
        <v/>
      </c>
      <c r="X1819" s="96">
        <f t="shared" si="338"/>
        <v>0</v>
      </c>
      <c r="Y1819" s="96" t="str">
        <f t="shared" si="343"/>
        <v/>
      </c>
      <c r="Z1819" s="96" t="str">
        <f t="shared" si="341"/>
        <v>年0月</v>
      </c>
      <c r="AA1819" s="96"/>
      <c r="AB1819" s="96">
        <f t="shared" si="342"/>
        <v>0</v>
      </c>
      <c r="AC1819" s="96"/>
      <c r="AD1819" s="96"/>
    </row>
    <row r="1820" spans="1:30" ht="18.75" customHeight="1">
      <c r="A1820" s="62"/>
      <c r="B1820" s="23" t="str">
        <f>IFERROR(VLOOKUP($A1820,②利用者名簿!$A:$D,2,0),"")</f>
        <v/>
      </c>
      <c r="C1820" s="108" t="str">
        <f>IF(D1820=0,"",IF(D1820&gt;3,①基本情報!$B$5,①基本情報!$B$5+1))</f>
        <v/>
      </c>
      <c r="D1820" s="65"/>
      <c r="E1820" s="65"/>
      <c r="F1820" s="35" t="str">
        <f t="shared" si="333"/>
        <v>//</v>
      </c>
      <c r="G1820" s="62"/>
      <c r="H1820" s="62"/>
      <c r="I1820" s="23" t="str">
        <f t="shared" si="339"/>
        <v/>
      </c>
      <c r="J1820" s="62"/>
      <c r="K1820" s="64"/>
      <c r="L1820" s="64"/>
      <c r="M1820" s="62"/>
      <c r="N1820" s="23" t="str">
        <f>IFERROR(VLOOKUP($A1820,②利用者名簿!$A:$D,3,0),"")</f>
        <v/>
      </c>
      <c r="O1820" s="39" t="str">
        <f>IFERROR(2*①基本情報!$B$12*③入力シート!I1820,"")</f>
        <v/>
      </c>
      <c r="P1820" s="39" t="str">
        <f>IFERROR(N1820*③入力シート!I1820,"")</f>
        <v/>
      </c>
      <c r="Q1820" s="23" t="str">
        <f>IFERROR(VLOOKUP($A1820,②利用者名簿!$A:$D,4,0),"")</f>
        <v/>
      </c>
      <c r="S1820" s="96">
        <f t="shared" si="340"/>
        <v>1</v>
      </c>
      <c r="T1820" s="96" t="str">
        <f t="shared" si="334"/>
        <v/>
      </c>
      <c r="U1820" s="96">
        <f t="shared" si="335"/>
        <v>0</v>
      </c>
      <c r="V1820" s="96" t="str">
        <f t="shared" si="336"/>
        <v/>
      </c>
      <c r="W1820" s="97" t="str">
        <f t="shared" si="337"/>
        <v/>
      </c>
      <c r="X1820" s="96">
        <f t="shared" si="338"/>
        <v>0</v>
      </c>
      <c r="Y1820" s="96" t="str">
        <f t="shared" si="343"/>
        <v/>
      </c>
      <c r="Z1820" s="96" t="str">
        <f t="shared" si="341"/>
        <v>年0月</v>
      </c>
      <c r="AA1820" s="96"/>
      <c r="AB1820" s="96">
        <f t="shared" si="342"/>
        <v>0</v>
      </c>
      <c r="AC1820" s="96"/>
      <c r="AD1820" s="96"/>
    </row>
    <row r="1821" spans="1:30" ht="18.75" customHeight="1">
      <c r="A1821" s="62"/>
      <c r="B1821" s="23" t="str">
        <f>IFERROR(VLOOKUP($A1821,②利用者名簿!$A:$D,2,0),"")</f>
        <v/>
      </c>
      <c r="C1821" s="108" t="str">
        <f>IF(D1821=0,"",IF(D1821&gt;3,①基本情報!$B$5,①基本情報!$B$5+1))</f>
        <v/>
      </c>
      <c r="D1821" s="65"/>
      <c r="E1821" s="65"/>
      <c r="F1821" s="35" t="str">
        <f t="shared" si="333"/>
        <v>//</v>
      </c>
      <c r="G1821" s="62"/>
      <c r="H1821" s="62"/>
      <c r="I1821" s="23" t="str">
        <f t="shared" si="339"/>
        <v/>
      </c>
      <c r="J1821" s="62"/>
      <c r="K1821" s="64"/>
      <c r="L1821" s="64"/>
      <c r="M1821" s="62"/>
      <c r="N1821" s="23" t="str">
        <f>IFERROR(VLOOKUP($A1821,②利用者名簿!$A:$D,3,0),"")</f>
        <v/>
      </c>
      <c r="O1821" s="39" t="str">
        <f>IFERROR(2*①基本情報!$B$12*③入力シート!I1821,"")</f>
        <v/>
      </c>
      <c r="P1821" s="39" t="str">
        <f>IFERROR(N1821*③入力シート!I1821,"")</f>
        <v/>
      </c>
      <c r="Q1821" s="23" t="str">
        <f>IFERROR(VLOOKUP($A1821,②利用者名簿!$A:$D,4,0),"")</f>
        <v/>
      </c>
      <c r="S1821" s="96">
        <f t="shared" si="340"/>
        <v>1</v>
      </c>
      <c r="T1821" s="96" t="str">
        <f t="shared" si="334"/>
        <v/>
      </c>
      <c r="U1821" s="96">
        <f t="shared" si="335"/>
        <v>0</v>
      </c>
      <c r="V1821" s="96" t="str">
        <f t="shared" si="336"/>
        <v/>
      </c>
      <c r="W1821" s="97" t="str">
        <f t="shared" si="337"/>
        <v/>
      </c>
      <c r="X1821" s="96">
        <f t="shared" si="338"/>
        <v>0</v>
      </c>
      <c r="Y1821" s="96" t="str">
        <f t="shared" si="343"/>
        <v/>
      </c>
      <c r="Z1821" s="96" t="str">
        <f t="shared" si="341"/>
        <v>年0月</v>
      </c>
      <c r="AA1821" s="96"/>
      <c r="AB1821" s="96">
        <f t="shared" si="342"/>
        <v>0</v>
      </c>
      <c r="AC1821" s="96"/>
      <c r="AD1821" s="96"/>
    </row>
    <row r="1822" spans="1:30" ht="18.75" customHeight="1">
      <c r="A1822" s="62"/>
      <c r="B1822" s="23" t="str">
        <f>IFERROR(VLOOKUP($A1822,②利用者名簿!$A:$D,2,0),"")</f>
        <v/>
      </c>
      <c r="C1822" s="108" t="str">
        <f>IF(D1822=0,"",IF(D1822&gt;3,①基本情報!$B$5,①基本情報!$B$5+1))</f>
        <v/>
      </c>
      <c r="D1822" s="65"/>
      <c r="E1822" s="65"/>
      <c r="F1822" s="35" t="str">
        <f t="shared" si="333"/>
        <v>//</v>
      </c>
      <c r="G1822" s="62"/>
      <c r="H1822" s="62"/>
      <c r="I1822" s="23" t="str">
        <f t="shared" si="339"/>
        <v/>
      </c>
      <c r="J1822" s="62"/>
      <c r="K1822" s="64"/>
      <c r="L1822" s="64"/>
      <c r="M1822" s="62"/>
      <c r="N1822" s="23" t="str">
        <f>IFERROR(VLOOKUP($A1822,②利用者名簿!$A:$D,3,0),"")</f>
        <v/>
      </c>
      <c r="O1822" s="39" t="str">
        <f>IFERROR(2*①基本情報!$B$12*③入力シート!I1822,"")</f>
        <v/>
      </c>
      <c r="P1822" s="39" t="str">
        <f>IFERROR(N1822*③入力シート!I1822,"")</f>
        <v/>
      </c>
      <c r="Q1822" s="23" t="str">
        <f>IFERROR(VLOOKUP($A1822,②利用者名簿!$A:$D,4,0),"")</f>
        <v/>
      </c>
      <c r="S1822" s="96">
        <f t="shared" si="340"/>
        <v>1</v>
      </c>
      <c r="T1822" s="96" t="str">
        <f t="shared" si="334"/>
        <v/>
      </c>
      <c r="U1822" s="96">
        <f t="shared" si="335"/>
        <v>0</v>
      </c>
      <c r="V1822" s="96" t="str">
        <f t="shared" si="336"/>
        <v/>
      </c>
      <c r="W1822" s="97" t="str">
        <f t="shared" si="337"/>
        <v/>
      </c>
      <c r="X1822" s="96">
        <f t="shared" si="338"/>
        <v>0</v>
      </c>
      <c r="Y1822" s="96" t="str">
        <f t="shared" si="343"/>
        <v/>
      </c>
      <c r="Z1822" s="96" t="str">
        <f t="shared" si="341"/>
        <v>年0月</v>
      </c>
      <c r="AA1822" s="96"/>
      <c r="AB1822" s="96">
        <f t="shared" si="342"/>
        <v>0</v>
      </c>
      <c r="AC1822" s="96"/>
      <c r="AD1822" s="96"/>
    </row>
    <row r="1823" spans="1:30" ht="18.75" customHeight="1">
      <c r="A1823" s="62"/>
      <c r="B1823" s="23" t="str">
        <f>IFERROR(VLOOKUP($A1823,②利用者名簿!$A:$D,2,0),"")</f>
        <v/>
      </c>
      <c r="C1823" s="108" t="str">
        <f>IF(D1823=0,"",IF(D1823&gt;3,①基本情報!$B$5,①基本情報!$B$5+1))</f>
        <v/>
      </c>
      <c r="D1823" s="65"/>
      <c r="E1823" s="65"/>
      <c r="F1823" s="35" t="str">
        <f t="shared" si="333"/>
        <v>//</v>
      </c>
      <c r="G1823" s="62"/>
      <c r="H1823" s="62"/>
      <c r="I1823" s="23" t="str">
        <f t="shared" si="339"/>
        <v/>
      </c>
      <c r="J1823" s="62"/>
      <c r="K1823" s="64"/>
      <c r="L1823" s="64"/>
      <c r="M1823" s="62"/>
      <c r="N1823" s="23" t="str">
        <f>IFERROR(VLOOKUP($A1823,②利用者名簿!$A:$D,3,0),"")</f>
        <v/>
      </c>
      <c r="O1823" s="39" t="str">
        <f>IFERROR(2*①基本情報!$B$12*③入力シート!I1823,"")</f>
        <v/>
      </c>
      <c r="P1823" s="39" t="str">
        <f>IFERROR(N1823*③入力シート!I1823,"")</f>
        <v/>
      </c>
      <c r="Q1823" s="23" t="str">
        <f>IFERROR(VLOOKUP($A1823,②利用者名簿!$A:$D,4,0),"")</f>
        <v/>
      </c>
      <c r="S1823" s="96">
        <f t="shared" si="340"/>
        <v>1</v>
      </c>
      <c r="T1823" s="96" t="str">
        <f t="shared" si="334"/>
        <v/>
      </c>
      <c r="U1823" s="96">
        <f t="shared" si="335"/>
        <v>0</v>
      </c>
      <c r="V1823" s="96" t="str">
        <f t="shared" si="336"/>
        <v/>
      </c>
      <c r="W1823" s="97" t="str">
        <f t="shared" si="337"/>
        <v/>
      </c>
      <c r="X1823" s="96">
        <f t="shared" si="338"/>
        <v>0</v>
      </c>
      <c r="Y1823" s="96" t="str">
        <f t="shared" si="343"/>
        <v/>
      </c>
      <c r="Z1823" s="96" t="str">
        <f t="shared" si="341"/>
        <v>年0月</v>
      </c>
      <c r="AA1823" s="96"/>
      <c r="AB1823" s="96">
        <f t="shared" si="342"/>
        <v>0</v>
      </c>
      <c r="AC1823" s="96"/>
      <c r="AD1823" s="96"/>
    </row>
    <row r="1824" spans="1:30" ht="18.75" customHeight="1">
      <c r="A1824" s="62"/>
      <c r="B1824" s="23" t="str">
        <f>IFERROR(VLOOKUP($A1824,②利用者名簿!$A:$D,2,0),"")</f>
        <v/>
      </c>
      <c r="C1824" s="108" t="str">
        <f>IF(D1824=0,"",IF(D1824&gt;3,①基本情報!$B$5,①基本情報!$B$5+1))</f>
        <v/>
      </c>
      <c r="D1824" s="65"/>
      <c r="E1824" s="65"/>
      <c r="F1824" s="35" t="str">
        <f t="shared" si="333"/>
        <v>//</v>
      </c>
      <c r="G1824" s="62"/>
      <c r="H1824" s="62"/>
      <c r="I1824" s="23" t="str">
        <f t="shared" si="339"/>
        <v/>
      </c>
      <c r="J1824" s="62"/>
      <c r="K1824" s="64"/>
      <c r="L1824" s="64"/>
      <c r="M1824" s="62"/>
      <c r="N1824" s="23" t="str">
        <f>IFERROR(VLOOKUP($A1824,②利用者名簿!$A:$D,3,0),"")</f>
        <v/>
      </c>
      <c r="O1824" s="39" t="str">
        <f>IFERROR(2*①基本情報!$B$12*③入力シート!I1824,"")</f>
        <v/>
      </c>
      <c r="P1824" s="39" t="str">
        <f>IFERROR(N1824*③入力シート!I1824,"")</f>
        <v/>
      </c>
      <c r="Q1824" s="23" t="str">
        <f>IFERROR(VLOOKUP($A1824,②利用者名簿!$A:$D,4,0),"")</f>
        <v/>
      </c>
      <c r="S1824" s="96">
        <f t="shared" si="340"/>
        <v>1</v>
      </c>
      <c r="T1824" s="96" t="str">
        <f t="shared" si="334"/>
        <v/>
      </c>
      <c r="U1824" s="96">
        <f t="shared" si="335"/>
        <v>0</v>
      </c>
      <c r="V1824" s="96" t="str">
        <f t="shared" si="336"/>
        <v/>
      </c>
      <c r="W1824" s="97" t="str">
        <f t="shared" si="337"/>
        <v/>
      </c>
      <c r="X1824" s="96">
        <f t="shared" si="338"/>
        <v>0</v>
      </c>
      <c r="Y1824" s="96" t="str">
        <f t="shared" si="343"/>
        <v/>
      </c>
      <c r="Z1824" s="96" t="str">
        <f t="shared" si="341"/>
        <v>年0月</v>
      </c>
      <c r="AA1824" s="96"/>
      <c r="AB1824" s="96">
        <f t="shared" si="342"/>
        <v>0</v>
      </c>
      <c r="AC1824" s="96"/>
      <c r="AD1824" s="96"/>
    </row>
    <row r="1825" spans="1:30" ht="18.75" customHeight="1">
      <c r="A1825" s="62"/>
      <c r="B1825" s="23" t="str">
        <f>IFERROR(VLOOKUP($A1825,②利用者名簿!$A:$D,2,0),"")</f>
        <v/>
      </c>
      <c r="C1825" s="108" t="str">
        <f>IF(D1825=0,"",IF(D1825&gt;3,①基本情報!$B$5,①基本情報!$B$5+1))</f>
        <v/>
      </c>
      <c r="D1825" s="65"/>
      <c r="E1825" s="65"/>
      <c r="F1825" s="35" t="str">
        <f t="shared" si="333"/>
        <v>//</v>
      </c>
      <c r="G1825" s="62"/>
      <c r="H1825" s="62"/>
      <c r="I1825" s="23" t="str">
        <f t="shared" si="339"/>
        <v/>
      </c>
      <c r="J1825" s="62"/>
      <c r="K1825" s="64"/>
      <c r="L1825" s="64"/>
      <c r="M1825" s="62"/>
      <c r="N1825" s="23" t="str">
        <f>IFERROR(VLOOKUP($A1825,②利用者名簿!$A:$D,3,0),"")</f>
        <v/>
      </c>
      <c r="O1825" s="39" t="str">
        <f>IFERROR(2*①基本情報!$B$12*③入力シート!I1825,"")</f>
        <v/>
      </c>
      <c r="P1825" s="39" t="str">
        <f>IFERROR(N1825*③入力シート!I1825,"")</f>
        <v/>
      </c>
      <c r="Q1825" s="23" t="str">
        <f>IFERROR(VLOOKUP($A1825,②利用者名簿!$A:$D,4,0),"")</f>
        <v/>
      </c>
      <c r="S1825" s="96">
        <f t="shared" si="340"/>
        <v>1</v>
      </c>
      <c r="T1825" s="96" t="str">
        <f t="shared" si="334"/>
        <v/>
      </c>
      <c r="U1825" s="96">
        <f t="shared" si="335"/>
        <v>0</v>
      </c>
      <c r="V1825" s="96" t="str">
        <f t="shared" si="336"/>
        <v/>
      </c>
      <c r="W1825" s="97" t="str">
        <f t="shared" si="337"/>
        <v/>
      </c>
      <c r="X1825" s="96">
        <f t="shared" si="338"/>
        <v>0</v>
      </c>
      <c r="Y1825" s="96" t="str">
        <f t="shared" si="343"/>
        <v/>
      </c>
      <c r="Z1825" s="96" t="str">
        <f t="shared" si="341"/>
        <v>年0月</v>
      </c>
      <c r="AA1825" s="96"/>
      <c r="AB1825" s="96">
        <f t="shared" si="342"/>
        <v>0</v>
      </c>
      <c r="AC1825" s="96"/>
      <c r="AD1825" s="96"/>
    </row>
    <row r="1826" spans="1:30" ht="18.75" customHeight="1">
      <c r="A1826" s="62"/>
      <c r="B1826" s="23" t="str">
        <f>IFERROR(VLOOKUP($A1826,②利用者名簿!$A:$D,2,0),"")</f>
        <v/>
      </c>
      <c r="C1826" s="108" t="str">
        <f>IF(D1826=0,"",IF(D1826&gt;3,①基本情報!$B$5,①基本情報!$B$5+1))</f>
        <v/>
      </c>
      <c r="D1826" s="65"/>
      <c r="E1826" s="65"/>
      <c r="F1826" s="35" t="str">
        <f t="shared" si="333"/>
        <v>//</v>
      </c>
      <c r="G1826" s="62"/>
      <c r="H1826" s="62"/>
      <c r="I1826" s="23" t="str">
        <f t="shared" si="339"/>
        <v/>
      </c>
      <c r="J1826" s="62"/>
      <c r="K1826" s="64"/>
      <c r="L1826" s="64"/>
      <c r="M1826" s="62"/>
      <c r="N1826" s="23" t="str">
        <f>IFERROR(VLOOKUP($A1826,②利用者名簿!$A:$D,3,0),"")</f>
        <v/>
      </c>
      <c r="O1826" s="39" t="str">
        <f>IFERROR(2*①基本情報!$B$12*③入力シート!I1826,"")</f>
        <v/>
      </c>
      <c r="P1826" s="39" t="str">
        <f>IFERROR(N1826*③入力シート!I1826,"")</f>
        <v/>
      </c>
      <c r="Q1826" s="23" t="str">
        <f>IFERROR(VLOOKUP($A1826,②利用者名簿!$A:$D,4,0),"")</f>
        <v/>
      </c>
      <c r="S1826" s="96">
        <f t="shared" si="340"/>
        <v>1</v>
      </c>
      <c r="T1826" s="96" t="str">
        <f t="shared" si="334"/>
        <v/>
      </c>
      <c r="U1826" s="96">
        <f t="shared" si="335"/>
        <v>0</v>
      </c>
      <c r="V1826" s="96" t="str">
        <f t="shared" si="336"/>
        <v/>
      </c>
      <c r="W1826" s="97" t="str">
        <f t="shared" si="337"/>
        <v/>
      </c>
      <c r="X1826" s="96">
        <f t="shared" si="338"/>
        <v>0</v>
      </c>
      <c r="Y1826" s="96" t="str">
        <f t="shared" si="343"/>
        <v/>
      </c>
      <c r="Z1826" s="96" t="str">
        <f t="shared" si="341"/>
        <v>年0月</v>
      </c>
      <c r="AA1826" s="96"/>
      <c r="AB1826" s="96">
        <f t="shared" si="342"/>
        <v>0</v>
      </c>
      <c r="AC1826" s="96"/>
      <c r="AD1826" s="96"/>
    </row>
    <row r="1827" spans="1:30" ht="18.75" customHeight="1">
      <c r="A1827" s="62"/>
      <c r="B1827" s="23" t="str">
        <f>IFERROR(VLOOKUP($A1827,②利用者名簿!$A:$D,2,0),"")</f>
        <v/>
      </c>
      <c r="C1827" s="108" t="str">
        <f>IF(D1827=0,"",IF(D1827&gt;3,①基本情報!$B$5,①基本情報!$B$5+1))</f>
        <v/>
      </c>
      <c r="D1827" s="65"/>
      <c r="E1827" s="65"/>
      <c r="F1827" s="35" t="str">
        <f t="shared" si="333"/>
        <v>//</v>
      </c>
      <c r="G1827" s="62"/>
      <c r="H1827" s="62"/>
      <c r="I1827" s="23" t="str">
        <f t="shared" si="339"/>
        <v/>
      </c>
      <c r="J1827" s="62"/>
      <c r="K1827" s="64"/>
      <c r="L1827" s="64"/>
      <c r="M1827" s="62"/>
      <c r="N1827" s="23" t="str">
        <f>IFERROR(VLOOKUP($A1827,②利用者名簿!$A:$D,3,0),"")</f>
        <v/>
      </c>
      <c r="O1827" s="39" t="str">
        <f>IFERROR(2*①基本情報!$B$12*③入力シート!I1827,"")</f>
        <v/>
      </c>
      <c r="P1827" s="39" t="str">
        <f>IFERROR(N1827*③入力シート!I1827,"")</f>
        <v/>
      </c>
      <c r="Q1827" s="23" t="str">
        <f>IFERROR(VLOOKUP($A1827,②利用者名簿!$A:$D,4,0),"")</f>
        <v/>
      </c>
      <c r="S1827" s="96">
        <f t="shared" si="340"/>
        <v>1</v>
      </c>
      <c r="T1827" s="96" t="str">
        <f t="shared" si="334"/>
        <v/>
      </c>
      <c r="U1827" s="96">
        <f t="shared" si="335"/>
        <v>0</v>
      </c>
      <c r="V1827" s="96" t="str">
        <f t="shared" si="336"/>
        <v/>
      </c>
      <c r="W1827" s="97" t="str">
        <f t="shared" si="337"/>
        <v/>
      </c>
      <c r="X1827" s="96">
        <f t="shared" si="338"/>
        <v>0</v>
      </c>
      <c r="Y1827" s="96" t="str">
        <f t="shared" si="343"/>
        <v/>
      </c>
      <c r="Z1827" s="96" t="str">
        <f t="shared" si="341"/>
        <v>年0月</v>
      </c>
      <c r="AA1827" s="96"/>
      <c r="AB1827" s="96">
        <f t="shared" si="342"/>
        <v>0</v>
      </c>
      <c r="AC1827" s="96"/>
      <c r="AD1827" s="96"/>
    </row>
    <row r="1828" spans="1:30" ht="18.75" customHeight="1">
      <c r="A1828" s="62"/>
      <c r="B1828" s="23" t="str">
        <f>IFERROR(VLOOKUP($A1828,②利用者名簿!$A:$D,2,0),"")</f>
        <v/>
      </c>
      <c r="C1828" s="108" t="str">
        <f>IF(D1828=0,"",IF(D1828&gt;3,①基本情報!$B$5,①基本情報!$B$5+1))</f>
        <v/>
      </c>
      <c r="D1828" s="65"/>
      <c r="E1828" s="65"/>
      <c r="F1828" s="35" t="str">
        <f t="shared" si="333"/>
        <v>//</v>
      </c>
      <c r="G1828" s="62"/>
      <c r="H1828" s="62"/>
      <c r="I1828" s="23" t="str">
        <f t="shared" si="339"/>
        <v/>
      </c>
      <c r="J1828" s="62"/>
      <c r="K1828" s="64"/>
      <c r="L1828" s="64"/>
      <c r="M1828" s="62"/>
      <c r="N1828" s="23" t="str">
        <f>IFERROR(VLOOKUP($A1828,②利用者名簿!$A:$D,3,0),"")</f>
        <v/>
      </c>
      <c r="O1828" s="39" t="str">
        <f>IFERROR(2*①基本情報!$B$12*③入力シート!I1828,"")</f>
        <v/>
      </c>
      <c r="P1828" s="39" t="str">
        <f>IFERROR(N1828*③入力シート!I1828,"")</f>
        <v/>
      </c>
      <c r="Q1828" s="23" t="str">
        <f>IFERROR(VLOOKUP($A1828,②利用者名簿!$A:$D,4,0),"")</f>
        <v/>
      </c>
      <c r="S1828" s="96">
        <f t="shared" si="340"/>
        <v>1</v>
      </c>
      <c r="T1828" s="96" t="str">
        <f t="shared" si="334"/>
        <v/>
      </c>
      <c r="U1828" s="96">
        <f t="shared" si="335"/>
        <v>0</v>
      </c>
      <c r="V1828" s="96" t="str">
        <f t="shared" si="336"/>
        <v/>
      </c>
      <c r="W1828" s="97" t="str">
        <f t="shared" si="337"/>
        <v/>
      </c>
      <c r="X1828" s="96">
        <f t="shared" si="338"/>
        <v>0</v>
      </c>
      <c r="Y1828" s="96" t="str">
        <f t="shared" si="343"/>
        <v/>
      </c>
      <c r="Z1828" s="96" t="str">
        <f t="shared" si="341"/>
        <v>年0月</v>
      </c>
      <c r="AA1828" s="96"/>
      <c r="AB1828" s="96">
        <f t="shared" si="342"/>
        <v>0</v>
      </c>
      <c r="AC1828" s="96"/>
      <c r="AD1828" s="96"/>
    </row>
    <row r="1829" spans="1:30" ht="18.75" customHeight="1">
      <c r="A1829" s="62"/>
      <c r="B1829" s="23" t="str">
        <f>IFERROR(VLOOKUP($A1829,②利用者名簿!$A:$D,2,0),"")</f>
        <v/>
      </c>
      <c r="C1829" s="108" t="str">
        <f>IF(D1829=0,"",IF(D1829&gt;3,①基本情報!$B$5,①基本情報!$B$5+1))</f>
        <v/>
      </c>
      <c r="D1829" s="65"/>
      <c r="E1829" s="65"/>
      <c r="F1829" s="35" t="str">
        <f t="shared" si="333"/>
        <v>//</v>
      </c>
      <c r="G1829" s="62"/>
      <c r="H1829" s="62"/>
      <c r="I1829" s="23" t="str">
        <f t="shared" si="339"/>
        <v/>
      </c>
      <c r="J1829" s="62"/>
      <c r="K1829" s="64"/>
      <c r="L1829" s="64"/>
      <c r="M1829" s="62"/>
      <c r="N1829" s="23" t="str">
        <f>IFERROR(VLOOKUP($A1829,②利用者名簿!$A:$D,3,0),"")</f>
        <v/>
      </c>
      <c r="O1829" s="39" t="str">
        <f>IFERROR(2*①基本情報!$B$12*③入力シート!I1829,"")</f>
        <v/>
      </c>
      <c r="P1829" s="39" t="str">
        <f>IFERROR(N1829*③入力シート!I1829,"")</f>
        <v/>
      </c>
      <c r="Q1829" s="23" t="str">
        <f>IFERROR(VLOOKUP($A1829,②利用者名簿!$A:$D,4,0),"")</f>
        <v/>
      </c>
      <c r="S1829" s="96">
        <f t="shared" si="340"/>
        <v>1</v>
      </c>
      <c r="T1829" s="96" t="str">
        <f t="shared" si="334"/>
        <v/>
      </c>
      <c r="U1829" s="96">
        <f t="shared" si="335"/>
        <v>0</v>
      </c>
      <c r="V1829" s="96" t="str">
        <f t="shared" si="336"/>
        <v/>
      </c>
      <c r="W1829" s="97" t="str">
        <f t="shared" si="337"/>
        <v/>
      </c>
      <c r="X1829" s="96">
        <f t="shared" si="338"/>
        <v>0</v>
      </c>
      <c r="Y1829" s="96" t="str">
        <f t="shared" si="343"/>
        <v/>
      </c>
      <c r="Z1829" s="96" t="str">
        <f t="shared" si="341"/>
        <v>年0月</v>
      </c>
      <c r="AA1829" s="96"/>
      <c r="AB1829" s="96">
        <f t="shared" si="342"/>
        <v>0</v>
      </c>
      <c r="AC1829" s="96"/>
      <c r="AD1829" s="96"/>
    </row>
    <row r="1830" spans="1:30" ht="18.75" customHeight="1">
      <c r="A1830" s="62"/>
      <c r="B1830" s="23" t="str">
        <f>IFERROR(VLOOKUP($A1830,②利用者名簿!$A:$D,2,0),"")</f>
        <v/>
      </c>
      <c r="C1830" s="108" t="str">
        <f>IF(D1830=0,"",IF(D1830&gt;3,①基本情報!$B$5,①基本情報!$B$5+1))</f>
        <v/>
      </c>
      <c r="D1830" s="65"/>
      <c r="E1830" s="65"/>
      <c r="F1830" s="35" t="str">
        <f t="shared" si="333"/>
        <v>//</v>
      </c>
      <c r="G1830" s="62"/>
      <c r="H1830" s="62"/>
      <c r="I1830" s="23" t="str">
        <f t="shared" si="339"/>
        <v/>
      </c>
      <c r="J1830" s="62"/>
      <c r="K1830" s="64"/>
      <c r="L1830" s="64"/>
      <c r="M1830" s="62"/>
      <c r="N1830" s="23" t="str">
        <f>IFERROR(VLOOKUP($A1830,②利用者名簿!$A:$D,3,0),"")</f>
        <v/>
      </c>
      <c r="O1830" s="39" t="str">
        <f>IFERROR(2*①基本情報!$B$12*③入力シート!I1830,"")</f>
        <v/>
      </c>
      <c r="P1830" s="39" t="str">
        <f>IFERROR(N1830*③入力シート!I1830,"")</f>
        <v/>
      </c>
      <c r="Q1830" s="23" t="str">
        <f>IFERROR(VLOOKUP($A1830,②利用者名簿!$A:$D,4,0),"")</f>
        <v/>
      </c>
      <c r="S1830" s="96">
        <f t="shared" si="340"/>
        <v>1</v>
      </c>
      <c r="T1830" s="96" t="str">
        <f t="shared" si="334"/>
        <v/>
      </c>
      <c r="U1830" s="96">
        <f t="shared" si="335"/>
        <v>0</v>
      </c>
      <c r="V1830" s="96" t="str">
        <f t="shared" si="336"/>
        <v/>
      </c>
      <c r="W1830" s="97" t="str">
        <f t="shared" si="337"/>
        <v/>
      </c>
      <c r="X1830" s="96">
        <f t="shared" si="338"/>
        <v>0</v>
      </c>
      <c r="Y1830" s="96" t="str">
        <f t="shared" si="343"/>
        <v/>
      </c>
      <c r="Z1830" s="96" t="str">
        <f t="shared" si="341"/>
        <v>年0月</v>
      </c>
      <c r="AA1830" s="96"/>
      <c r="AB1830" s="96">
        <f t="shared" si="342"/>
        <v>0</v>
      </c>
      <c r="AC1830" s="96"/>
      <c r="AD1830" s="96"/>
    </row>
    <row r="1831" spans="1:30" ht="18.75" customHeight="1">
      <c r="A1831" s="62"/>
      <c r="B1831" s="23" t="str">
        <f>IFERROR(VLOOKUP($A1831,②利用者名簿!$A:$D,2,0),"")</f>
        <v/>
      </c>
      <c r="C1831" s="108" t="str">
        <f>IF(D1831=0,"",IF(D1831&gt;3,①基本情報!$B$5,①基本情報!$B$5+1))</f>
        <v/>
      </c>
      <c r="D1831" s="65"/>
      <c r="E1831" s="65"/>
      <c r="F1831" s="35" t="str">
        <f t="shared" si="333"/>
        <v>//</v>
      </c>
      <c r="G1831" s="62"/>
      <c r="H1831" s="62"/>
      <c r="I1831" s="23" t="str">
        <f t="shared" si="339"/>
        <v/>
      </c>
      <c r="J1831" s="62"/>
      <c r="K1831" s="64"/>
      <c r="L1831" s="64"/>
      <c r="M1831" s="62"/>
      <c r="N1831" s="23" t="str">
        <f>IFERROR(VLOOKUP($A1831,②利用者名簿!$A:$D,3,0),"")</f>
        <v/>
      </c>
      <c r="O1831" s="39" t="str">
        <f>IFERROR(2*①基本情報!$B$12*③入力シート!I1831,"")</f>
        <v/>
      </c>
      <c r="P1831" s="39" t="str">
        <f>IFERROR(N1831*③入力シート!I1831,"")</f>
        <v/>
      </c>
      <c r="Q1831" s="23" t="str">
        <f>IFERROR(VLOOKUP($A1831,②利用者名簿!$A:$D,4,0),"")</f>
        <v/>
      </c>
      <c r="S1831" s="96">
        <f t="shared" si="340"/>
        <v>1</v>
      </c>
      <c r="T1831" s="96" t="str">
        <f t="shared" si="334"/>
        <v/>
      </c>
      <c r="U1831" s="96">
        <f t="shared" si="335"/>
        <v>0</v>
      </c>
      <c r="V1831" s="96" t="str">
        <f t="shared" si="336"/>
        <v/>
      </c>
      <c r="W1831" s="97" t="str">
        <f t="shared" si="337"/>
        <v/>
      </c>
      <c r="X1831" s="96">
        <f t="shared" si="338"/>
        <v>0</v>
      </c>
      <c r="Y1831" s="96" t="str">
        <f t="shared" si="343"/>
        <v/>
      </c>
      <c r="Z1831" s="96" t="str">
        <f t="shared" si="341"/>
        <v>年0月</v>
      </c>
      <c r="AA1831" s="96"/>
      <c r="AB1831" s="96">
        <f t="shared" si="342"/>
        <v>0</v>
      </c>
      <c r="AC1831" s="96"/>
      <c r="AD1831" s="96"/>
    </row>
    <row r="1832" spans="1:30" ht="18.75" customHeight="1">
      <c r="A1832" s="62"/>
      <c r="B1832" s="23" t="str">
        <f>IFERROR(VLOOKUP($A1832,②利用者名簿!$A:$D,2,0),"")</f>
        <v/>
      </c>
      <c r="C1832" s="108" t="str">
        <f>IF(D1832=0,"",IF(D1832&gt;3,①基本情報!$B$5,①基本情報!$B$5+1))</f>
        <v/>
      </c>
      <c r="D1832" s="65"/>
      <c r="E1832" s="65"/>
      <c r="F1832" s="35" t="str">
        <f t="shared" si="333"/>
        <v>//</v>
      </c>
      <c r="G1832" s="62"/>
      <c r="H1832" s="62"/>
      <c r="I1832" s="23" t="str">
        <f t="shared" si="339"/>
        <v/>
      </c>
      <c r="J1832" s="62"/>
      <c r="K1832" s="64"/>
      <c r="L1832" s="64"/>
      <c r="M1832" s="62"/>
      <c r="N1832" s="23" t="str">
        <f>IFERROR(VLOOKUP($A1832,②利用者名簿!$A:$D,3,0),"")</f>
        <v/>
      </c>
      <c r="O1832" s="39" t="str">
        <f>IFERROR(2*①基本情報!$B$12*③入力シート!I1832,"")</f>
        <v/>
      </c>
      <c r="P1832" s="39" t="str">
        <f>IFERROR(N1832*③入力シート!I1832,"")</f>
        <v/>
      </c>
      <c r="Q1832" s="23" t="str">
        <f>IFERROR(VLOOKUP($A1832,②利用者名簿!$A:$D,4,0),"")</f>
        <v/>
      </c>
      <c r="S1832" s="96">
        <f t="shared" si="340"/>
        <v>1</v>
      </c>
      <c r="T1832" s="96" t="str">
        <f t="shared" si="334"/>
        <v/>
      </c>
      <c r="U1832" s="96">
        <f t="shared" si="335"/>
        <v>0</v>
      </c>
      <c r="V1832" s="96" t="str">
        <f t="shared" si="336"/>
        <v/>
      </c>
      <c r="W1832" s="97" t="str">
        <f t="shared" si="337"/>
        <v/>
      </c>
      <c r="X1832" s="96">
        <f t="shared" si="338"/>
        <v>0</v>
      </c>
      <c r="Y1832" s="96" t="str">
        <f t="shared" si="343"/>
        <v/>
      </c>
      <c r="Z1832" s="96" t="str">
        <f t="shared" si="341"/>
        <v>年0月</v>
      </c>
      <c r="AA1832" s="96"/>
      <c r="AB1832" s="96">
        <f t="shared" si="342"/>
        <v>0</v>
      </c>
      <c r="AC1832" s="96"/>
      <c r="AD1832" s="96"/>
    </row>
    <row r="1833" spans="1:30" ht="18.75" customHeight="1">
      <c r="A1833" s="62"/>
      <c r="B1833" s="23" t="str">
        <f>IFERROR(VLOOKUP($A1833,②利用者名簿!$A:$D,2,0),"")</f>
        <v/>
      </c>
      <c r="C1833" s="108" t="str">
        <f>IF(D1833=0,"",IF(D1833&gt;3,①基本情報!$B$5,①基本情報!$B$5+1))</f>
        <v/>
      </c>
      <c r="D1833" s="65"/>
      <c r="E1833" s="65"/>
      <c r="F1833" s="35" t="str">
        <f t="shared" ref="F1833:F1896" si="344">TEXT(CONCATENATE(C1833,"/",D1833,"/",E1833),"aaa")</f>
        <v>//</v>
      </c>
      <c r="G1833" s="62"/>
      <c r="H1833" s="62"/>
      <c r="I1833" s="23" t="str">
        <f t="shared" si="339"/>
        <v/>
      </c>
      <c r="J1833" s="62"/>
      <c r="K1833" s="64"/>
      <c r="L1833" s="64"/>
      <c r="M1833" s="62"/>
      <c r="N1833" s="23" t="str">
        <f>IFERROR(VLOOKUP($A1833,②利用者名簿!$A:$D,3,0),"")</f>
        <v/>
      </c>
      <c r="O1833" s="39" t="str">
        <f>IFERROR(2*①基本情報!$B$12*③入力シート!I1833,"")</f>
        <v/>
      </c>
      <c r="P1833" s="39" t="str">
        <f>IFERROR(N1833*③入力シート!I1833,"")</f>
        <v/>
      </c>
      <c r="Q1833" s="23" t="str">
        <f>IFERROR(VLOOKUP($A1833,②利用者名簿!$A:$D,4,0),"")</f>
        <v/>
      </c>
      <c r="S1833" s="96">
        <f t="shared" si="340"/>
        <v>1</v>
      </c>
      <c r="T1833" s="96" t="str">
        <f t="shared" si="334"/>
        <v/>
      </c>
      <c r="U1833" s="96">
        <f t="shared" si="335"/>
        <v>0</v>
      </c>
      <c r="V1833" s="96" t="str">
        <f t="shared" si="336"/>
        <v/>
      </c>
      <c r="W1833" s="97" t="str">
        <f t="shared" si="337"/>
        <v/>
      </c>
      <c r="X1833" s="96">
        <f t="shared" si="338"/>
        <v>0</v>
      </c>
      <c r="Y1833" s="96" t="str">
        <f t="shared" si="343"/>
        <v/>
      </c>
      <c r="Z1833" s="96" t="str">
        <f t="shared" si="341"/>
        <v>年0月</v>
      </c>
      <c r="AA1833" s="96"/>
      <c r="AB1833" s="96">
        <f t="shared" si="342"/>
        <v>0</v>
      </c>
      <c r="AC1833" s="96"/>
      <c r="AD1833" s="96"/>
    </row>
    <row r="1834" spans="1:30" ht="18.75" customHeight="1">
      <c r="A1834" s="62"/>
      <c r="B1834" s="23" t="str">
        <f>IFERROR(VLOOKUP($A1834,②利用者名簿!$A:$D,2,0),"")</f>
        <v/>
      </c>
      <c r="C1834" s="108" t="str">
        <f>IF(D1834=0,"",IF(D1834&gt;3,①基本情報!$B$5,①基本情報!$B$5+1))</f>
        <v/>
      </c>
      <c r="D1834" s="65"/>
      <c r="E1834" s="65"/>
      <c r="F1834" s="35" t="str">
        <f t="shared" si="344"/>
        <v>//</v>
      </c>
      <c r="G1834" s="62"/>
      <c r="H1834" s="62"/>
      <c r="I1834" s="23" t="str">
        <f t="shared" si="339"/>
        <v/>
      </c>
      <c r="J1834" s="62"/>
      <c r="K1834" s="64"/>
      <c r="L1834" s="64"/>
      <c r="M1834" s="62"/>
      <c r="N1834" s="23" t="str">
        <f>IFERROR(VLOOKUP($A1834,②利用者名簿!$A:$D,3,0),"")</f>
        <v/>
      </c>
      <c r="O1834" s="39" t="str">
        <f>IFERROR(2*①基本情報!$B$12*③入力シート!I1834,"")</f>
        <v/>
      </c>
      <c r="P1834" s="39" t="str">
        <f>IFERROR(N1834*③入力シート!I1834,"")</f>
        <v/>
      </c>
      <c r="Q1834" s="23" t="str">
        <f>IFERROR(VLOOKUP($A1834,②利用者名簿!$A:$D,4,0),"")</f>
        <v/>
      </c>
      <c r="S1834" s="96">
        <f t="shared" si="340"/>
        <v>1</v>
      </c>
      <c r="T1834" s="96" t="str">
        <f t="shared" si="334"/>
        <v/>
      </c>
      <c r="U1834" s="96">
        <f t="shared" si="335"/>
        <v>0</v>
      </c>
      <c r="V1834" s="96" t="str">
        <f t="shared" si="336"/>
        <v/>
      </c>
      <c r="W1834" s="97" t="str">
        <f t="shared" si="337"/>
        <v/>
      </c>
      <c r="X1834" s="96">
        <f t="shared" si="338"/>
        <v>0</v>
      </c>
      <c r="Y1834" s="96" t="str">
        <f t="shared" si="343"/>
        <v/>
      </c>
      <c r="Z1834" s="96" t="str">
        <f t="shared" si="341"/>
        <v>年0月</v>
      </c>
      <c r="AA1834" s="96"/>
      <c r="AB1834" s="96">
        <f t="shared" si="342"/>
        <v>0</v>
      </c>
      <c r="AC1834" s="96"/>
      <c r="AD1834" s="96"/>
    </row>
    <row r="1835" spans="1:30" ht="18.75" customHeight="1">
      <c r="A1835" s="62"/>
      <c r="B1835" s="23" t="str">
        <f>IFERROR(VLOOKUP($A1835,②利用者名簿!$A:$D,2,0),"")</f>
        <v/>
      </c>
      <c r="C1835" s="108" t="str">
        <f>IF(D1835=0,"",IF(D1835&gt;3,①基本情報!$B$5,①基本情報!$B$5+1))</f>
        <v/>
      </c>
      <c r="D1835" s="65"/>
      <c r="E1835" s="65"/>
      <c r="F1835" s="35" t="str">
        <f t="shared" si="344"/>
        <v>//</v>
      </c>
      <c r="G1835" s="62"/>
      <c r="H1835" s="62"/>
      <c r="I1835" s="23" t="str">
        <f t="shared" si="339"/>
        <v/>
      </c>
      <c r="J1835" s="62"/>
      <c r="K1835" s="64"/>
      <c r="L1835" s="64"/>
      <c r="M1835" s="62"/>
      <c r="N1835" s="23" t="str">
        <f>IFERROR(VLOOKUP($A1835,②利用者名簿!$A:$D,3,0),"")</f>
        <v/>
      </c>
      <c r="O1835" s="39" t="str">
        <f>IFERROR(2*①基本情報!$B$12*③入力シート!I1835,"")</f>
        <v/>
      </c>
      <c r="P1835" s="39" t="str">
        <f>IFERROR(N1835*③入力シート!I1835,"")</f>
        <v/>
      </c>
      <c r="Q1835" s="23" t="str">
        <f>IFERROR(VLOOKUP($A1835,②利用者名簿!$A:$D,4,0),"")</f>
        <v/>
      </c>
      <c r="S1835" s="96">
        <f t="shared" si="340"/>
        <v>1</v>
      </c>
      <c r="T1835" s="96" t="str">
        <f t="shared" si="334"/>
        <v/>
      </c>
      <c r="U1835" s="96">
        <f t="shared" si="335"/>
        <v>0</v>
      </c>
      <c r="V1835" s="96" t="str">
        <f t="shared" si="336"/>
        <v/>
      </c>
      <c r="W1835" s="97" t="str">
        <f t="shared" si="337"/>
        <v/>
      </c>
      <c r="X1835" s="96">
        <f t="shared" si="338"/>
        <v>0</v>
      </c>
      <c r="Y1835" s="96" t="str">
        <f t="shared" si="343"/>
        <v/>
      </c>
      <c r="Z1835" s="96" t="str">
        <f t="shared" si="341"/>
        <v>年0月</v>
      </c>
      <c r="AA1835" s="96"/>
      <c r="AB1835" s="96">
        <f t="shared" si="342"/>
        <v>0</v>
      </c>
      <c r="AC1835" s="96"/>
      <c r="AD1835" s="96"/>
    </row>
    <row r="1836" spans="1:30" ht="18.75" customHeight="1">
      <c r="A1836" s="62"/>
      <c r="B1836" s="23" t="str">
        <f>IFERROR(VLOOKUP($A1836,②利用者名簿!$A:$D,2,0),"")</f>
        <v/>
      </c>
      <c r="C1836" s="108" t="str">
        <f>IF(D1836=0,"",IF(D1836&gt;3,①基本情報!$B$5,①基本情報!$B$5+1))</f>
        <v/>
      </c>
      <c r="D1836" s="65"/>
      <c r="E1836" s="65"/>
      <c r="F1836" s="35" t="str">
        <f t="shared" si="344"/>
        <v>//</v>
      </c>
      <c r="G1836" s="62"/>
      <c r="H1836" s="62"/>
      <c r="I1836" s="23" t="str">
        <f t="shared" si="339"/>
        <v/>
      </c>
      <c r="J1836" s="62"/>
      <c r="K1836" s="64"/>
      <c r="L1836" s="64"/>
      <c r="M1836" s="62"/>
      <c r="N1836" s="23" t="str">
        <f>IFERROR(VLOOKUP($A1836,②利用者名簿!$A:$D,3,0),"")</f>
        <v/>
      </c>
      <c r="O1836" s="39" t="str">
        <f>IFERROR(2*①基本情報!$B$12*③入力シート!I1836,"")</f>
        <v/>
      </c>
      <c r="P1836" s="39" t="str">
        <f>IFERROR(N1836*③入力シート!I1836,"")</f>
        <v/>
      </c>
      <c r="Q1836" s="23" t="str">
        <f>IFERROR(VLOOKUP($A1836,②利用者名簿!$A:$D,4,0),"")</f>
        <v/>
      </c>
      <c r="S1836" s="96">
        <f t="shared" si="340"/>
        <v>1</v>
      </c>
      <c r="T1836" s="96" t="str">
        <f t="shared" si="334"/>
        <v/>
      </c>
      <c r="U1836" s="96">
        <f t="shared" si="335"/>
        <v>0</v>
      </c>
      <c r="V1836" s="96" t="str">
        <f t="shared" si="336"/>
        <v/>
      </c>
      <c r="W1836" s="97" t="str">
        <f t="shared" si="337"/>
        <v/>
      </c>
      <c r="X1836" s="96">
        <f t="shared" si="338"/>
        <v>0</v>
      </c>
      <c r="Y1836" s="96" t="str">
        <f t="shared" si="343"/>
        <v/>
      </c>
      <c r="Z1836" s="96" t="str">
        <f t="shared" si="341"/>
        <v>年0月</v>
      </c>
      <c r="AA1836" s="96"/>
      <c r="AB1836" s="96">
        <f t="shared" si="342"/>
        <v>0</v>
      </c>
      <c r="AC1836" s="96"/>
      <c r="AD1836" s="96"/>
    </row>
    <row r="1837" spans="1:30" ht="18.75" customHeight="1">
      <c r="A1837" s="62"/>
      <c r="B1837" s="23" t="str">
        <f>IFERROR(VLOOKUP($A1837,②利用者名簿!$A:$D,2,0),"")</f>
        <v/>
      </c>
      <c r="C1837" s="108" t="str">
        <f>IF(D1837=0,"",IF(D1837&gt;3,①基本情報!$B$5,①基本情報!$B$5+1))</f>
        <v/>
      </c>
      <c r="D1837" s="65"/>
      <c r="E1837" s="65"/>
      <c r="F1837" s="35" t="str">
        <f t="shared" si="344"/>
        <v>//</v>
      </c>
      <c r="G1837" s="62"/>
      <c r="H1837" s="62"/>
      <c r="I1837" s="23" t="str">
        <f t="shared" si="339"/>
        <v/>
      </c>
      <c r="J1837" s="62"/>
      <c r="K1837" s="64"/>
      <c r="L1837" s="64"/>
      <c r="M1837" s="62"/>
      <c r="N1837" s="23" t="str">
        <f>IFERROR(VLOOKUP($A1837,②利用者名簿!$A:$D,3,0),"")</f>
        <v/>
      </c>
      <c r="O1837" s="39" t="str">
        <f>IFERROR(2*①基本情報!$B$12*③入力シート!I1837,"")</f>
        <v/>
      </c>
      <c r="P1837" s="39" t="str">
        <f>IFERROR(N1837*③入力シート!I1837,"")</f>
        <v/>
      </c>
      <c r="Q1837" s="23" t="str">
        <f>IFERROR(VLOOKUP($A1837,②利用者名簿!$A:$D,4,0),"")</f>
        <v/>
      </c>
      <c r="S1837" s="96">
        <f t="shared" si="340"/>
        <v>1</v>
      </c>
      <c r="T1837" s="96" t="str">
        <f t="shared" si="334"/>
        <v/>
      </c>
      <c r="U1837" s="96">
        <f t="shared" si="335"/>
        <v>0</v>
      </c>
      <c r="V1837" s="96" t="str">
        <f t="shared" si="336"/>
        <v/>
      </c>
      <c r="W1837" s="97" t="str">
        <f t="shared" si="337"/>
        <v/>
      </c>
      <c r="X1837" s="96">
        <f t="shared" si="338"/>
        <v>0</v>
      </c>
      <c r="Y1837" s="96" t="str">
        <f t="shared" si="343"/>
        <v/>
      </c>
      <c r="Z1837" s="96" t="str">
        <f t="shared" si="341"/>
        <v>年0月</v>
      </c>
      <c r="AA1837" s="96"/>
      <c r="AB1837" s="96">
        <f t="shared" si="342"/>
        <v>0</v>
      </c>
      <c r="AC1837" s="96"/>
      <c r="AD1837" s="96"/>
    </row>
    <row r="1838" spans="1:30" ht="18.75" customHeight="1">
      <c r="A1838" s="62"/>
      <c r="B1838" s="23" t="str">
        <f>IFERROR(VLOOKUP($A1838,②利用者名簿!$A:$D,2,0),"")</f>
        <v/>
      </c>
      <c r="C1838" s="108" t="str">
        <f>IF(D1838=0,"",IF(D1838&gt;3,①基本情報!$B$5,①基本情報!$B$5+1))</f>
        <v/>
      </c>
      <c r="D1838" s="65"/>
      <c r="E1838" s="65"/>
      <c r="F1838" s="35" t="str">
        <f t="shared" si="344"/>
        <v>//</v>
      </c>
      <c r="G1838" s="62"/>
      <c r="H1838" s="62"/>
      <c r="I1838" s="23" t="str">
        <f t="shared" si="339"/>
        <v/>
      </c>
      <c r="J1838" s="62"/>
      <c r="K1838" s="64"/>
      <c r="L1838" s="64"/>
      <c r="M1838" s="62"/>
      <c r="N1838" s="23" t="str">
        <f>IFERROR(VLOOKUP($A1838,②利用者名簿!$A:$D,3,0),"")</f>
        <v/>
      </c>
      <c r="O1838" s="39" t="str">
        <f>IFERROR(2*①基本情報!$B$12*③入力シート!I1838,"")</f>
        <v/>
      </c>
      <c r="P1838" s="39" t="str">
        <f>IFERROR(N1838*③入力シート!I1838,"")</f>
        <v/>
      </c>
      <c r="Q1838" s="23" t="str">
        <f>IFERROR(VLOOKUP($A1838,②利用者名簿!$A:$D,4,0),"")</f>
        <v/>
      </c>
      <c r="S1838" s="96">
        <f t="shared" si="340"/>
        <v>1</v>
      </c>
      <c r="T1838" s="96" t="str">
        <f t="shared" si="334"/>
        <v/>
      </c>
      <c r="U1838" s="96">
        <f t="shared" si="335"/>
        <v>0</v>
      </c>
      <c r="V1838" s="96" t="str">
        <f t="shared" si="336"/>
        <v/>
      </c>
      <c r="W1838" s="97" t="str">
        <f t="shared" si="337"/>
        <v/>
      </c>
      <c r="X1838" s="96">
        <f t="shared" si="338"/>
        <v>0</v>
      </c>
      <c r="Y1838" s="96" t="str">
        <f t="shared" si="343"/>
        <v/>
      </c>
      <c r="Z1838" s="96" t="str">
        <f t="shared" si="341"/>
        <v>年0月</v>
      </c>
      <c r="AA1838" s="96"/>
      <c r="AB1838" s="96">
        <f t="shared" si="342"/>
        <v>0</v>
      </c>
      <c r="AC1838" s="96"/>
      <c r="AD1838" s="96"/>
    </row>
    <row r="1839" spans="1:30" ht="18.75" customHeight="1">
      <c r="A1839" s="62"/>
      <c r="B1839" s="23" t="str">
        <f>IFERROR(VLOOKUP($A1839,②利用者名簿!$A:$D,2,0),"")</f>
        <v/>
      </c>
      <c r="C1839" s="108" t="str">
        <f>IF(D1839=0,"",IF(D1839&gt;3,①基本情報!$B$5,①基本情報!$B$5+1))</f>
        <v/>
      </c>
      <c r="D1839" s="65"/>
      <c r="E1839" s="65"/>
      <c r="F1839" s="35" t="str">
        <f t="shared" si="344"/>
        <v>//</v>
      </c>
      <c r="G1839" s="62"/>
      <c r="H1839" s="62"/>
      <c r="I1839" s="23" t="str">
        <f t="shared" si="339"/>
        <v/>
      </c>
      <c r="J1839" s="62"/>
      <c r="K1839" s="64"/>
      <c r="L1839" s="64"/>
      <c r="M1839" s="62"/>
      <c r="N1839" s="23" t="str">
        <f>IFERROR(VLOOKUP($A1839,②利用者名簿!$A:$D,3,0),"")</f>
        <v/>
      </c>
      <c r="O1839" s="39" t="str">
        <f>IFERROR(2*①基本情報!$B$12*③入力シート!I1839,"")</f>
        <v/>
      </c>
      <c r="P1839" s="39" t="str">
        <f>IFERROR(N1839*③入力シート!I1839,"")</f>
        <v/>
      </c>
      <c r="Q1839" s="23" t="str">
        <f>IFERROR(VLOOKUP($A1839,②利用者名簿!$A:$D,4,0),"")</f>
        <v/>
      </c>
      <c r="S1839" s="96">
        <f t="shared" si="340"/>
        <v>1</v>
      </c>
      <c r="T1839" s="96" t="str">
        <f t="shared" si="334"/>
        <v/>
      </c>
      <c r="U1839" s="96">
        <f t="shared" si="335"/>
        <v>0</v>
      </c>
      <c r="V1839" s="96" t="str">
        <f t="shared" si="336"/>
        <v/>
      </c>
      <c r="W1839" s="97" t="str">
        <f t="shared" si="337"/>
        <v/>
      </c>
      <c r="X1839" s="96">
        <f t="shared" si="338"/>
        <v>0</v>
      </c>
      <c r="Y1839" s="96" t="str">
        <f t="shared" si="343"/>
        <v/>
      </c>
      <c r="Z1839" s="96" t="str">
        <f t="shared" si="341"/>
        <v>年0月</v>
      </c>
      <c r="AA1839" s="96"/>
      <c r="AB1839" s="96">
        <f t="shared" si="342"/>
        <v>0</v>
      </c>
      <c r="AC1839" s="96"/>
      <c r="AD1839" s="96"/>
    </row>
    <row r="1840" spans="1:30" ht="18.75" customHeight="1">
      <c r="A1840" s="62"/>
      <c r="B1840" s="23" t="str">
        <f>IFERROR(VLOOKUP($A1840,②利用者名簿!$A:$D,2,0),"")</f>
        <v/>
      </c>
      <c r="C1840" s="108" t="str">
        <f>IF(D1840=0,"",IF(D1840&gt;3,①基本情報!$B$5,①基本情報!$B$5+1))</f>
        <v/>
      </c>
      <c r="D1840" s="65"/>
      <c r="E1840" s="65"/>
      <c r="F1840" s="35" t="str">
        <f t="shared" si="344"/>
        <v>//</v>
      </c>
      <c r="G1840" s="62"/>
      <c r="H1840" s="62"/>
      <c r="I1840" s="23" t="str">
        <f t="shared" si="339"/>
        <v/>
      </c>
      <c r="J1840" s="62"/>
      <c r="K1840" s="64"/>
      <c r="L1840" s="64"/>
      <c r="M1840" s="62"/>
      <c r="N1840" s="23" t="str">
        <f>IFERROR(VLOOKUP($A1840,②利用者名簿!$A:$D,3,0),"")</f>
        <v/>
      </c>
      <c r="O1840" s="39" t="str">
        <f>IFERROR(2*①基本情報!$B$12*③入力シート!I1840,"")</f>
        <v/>
      </c>
      <c r="P1840" s="39" t="str">
        <f>IFERROR(N1840*③入力シート!I1840,"")</f>
        <v/>
      </c>
      <c r="Q1840" s="23" t="str">
        <f>IFERROR(VLOOKUP($A1840,②利用者名簿!$A:$D,4,0),"")</f>
        <v/>
      </c>
      <c r="S1840" s="96">
        <f t="shared" si="340"/>
        <v>1</v>
      </c>
      <c r="T1840" s="96" t="str">
        <f t="shared" si="334"/>
        <v/>
      </c>
      <c r="U1840" s="96">
        <f t="shared" si="335"/>
        <v>0</v>
      </c>
      <c r="V1840" s="96" t="str">
        <f t="shared" si="336"/>
        <v/>
      </c>
      <c r="W1840" s="97" t="str">
        <f t="shared" si="337"/>
        <v/>
      </c>
      <c r="X1840" s="96">
        <f t="shared" si="338"/>
        <v>0</v>
      </c>
      <c r="Y1840" s="96" t="str">
        <f t="shared" si="343"/>
        <v/>
      </c>
      <c r="Z1840" s="96" t="str">
        <f t="shared" si="341"/>
        <v>年0月</v>
      </c>
      <c r="AA1840" s="96"/>
      <c r="AB1840" s="96">
        <f t="shared" si="342"/>
        <v>0</v>
      </c>
      <c r="AC1840" s="96"/>
      <c r="AD1840" s="96"/>
    </row>
    <row r="1841" spans="1:30" ht="18.75" customHeight="1">
      <c r="A1841" s="62"/>
      <c r="B1841" s="23" t="str">
        <f>IFERROR(VLOOKUP($A1841,②利用者名簿!$A:$D,2,0),"")</f>
        <v/>
      </c>
      <c r="C1841" s="108" t="str">
        <f>IF(D1841=0,"",IF(D1841&gt;3,①基本情報!$B$5,①基本情報!$B$5+1))</f>
        <v/>
      </c>
      <c r="D1841" s="65"/>
      <c r="E1841" s="65"/>
      <c r="F1841" s="35" t="str">
        <f t="shared" si="344"/>
        <v>//</v>
      </c>
      <c r="G1841" s="62"/>
      <c r="H1841" s="62"/>
      <c r="I1841" s="23" t="str">
        <f t="shared" si="339"/>
        <v/>
      </c>
      <c r="J1841" s="62"/>
      <c r="K1841" s="64"/>
      <c r="L1841" s="64"/>
      <c r="M1841" s="62"/>
      <c r="N1841" s="23" t="str">
        <f>IFERROR(VLOOKUP($A1841,②利用者名簿!$A:$D,3,0),"")</f>
        <v/>
      </c>
      <c r="O1841" s="39" t="str">
        <f>IFERROR(2*①基本情報!$B$12*③入力シート!I1841,"")</f>
        <v/>
      </c>
      <c r="P1841" s="39" t="str">
        <f>IFERROR(N1841*③入力シート!I1841,"")</f>
        <v/>
      </c>
      <c r="Q1841" s="23" t="str">
        <f>IFERROR(VLOOKUP($A1841,②利用者名簿!$A:$D,4,0),"")</f>
        <v/>
      </c>
      <c r="S1841" s="96">
        <f t="shared" si="340"/>
        <v>1</v>
      </c>
      <c r="T1841" s="96" t="str">
        <f t="shared" si="334"/>
        <v/>
      </c>
      <c r="U1841" s="96">
        <f t="shared" si="335"/>
        <v>0</v>
      </c>
      <c r="V1841" s="96" t="str">
        <f t="shared" si="336"/>
        <v/>
      </c>
      <c r="W1841" s="97" t="str">
        <f t="shared" si="337"/>
        <v/>
      </c>
      <c r="X1841" s="96">
        <f t="shared" si="338"/>
        <v>0</v>
      </c>
      <c r="Y1841" s="96" t="str">
        <f t="shared" si="343"/>
        <v/>
      </c>
      <c r="Z1841" s="96" t="str">
        <f t="shared" si="341"/>
        <v>年0月</v>
      </c>
      <c r="AA1841" s="96"/>
      <c r="AB1841" s="96">
        <f t="shared" si="342"/>
        <v>0</v>
      </c>
      <c r="AC1841" s="96"/>
      <c r="AD1841" s="96"/>
    </row>
    <row r="1842" spans="1:30" ht="18.75" customHeight="1">
      <c r="A1842" s="62"/>
      <c r="B1842" s="23" t="str">
        <f>IFERROR(VLOOKUP($A1842,②利用者名簿!$A:$D,2,0),"")</f>
        <v/>
      </c>
      <c r="C1842" s="108" t="str">
        <f>IF(D1842=0,"",IF(D1842&gt;3,①基本情報!$B$5,①基本情報!$B$5+1))</f>
        <v/>
      </c>
      <c r="D1842" s="65"/>
      <c r="E1842" s="65"/>
      <c r="F1842" s="35" t="str">
        <f t="shared" si="344"/>
        <v>//</v>
      </c>
      <c r="G1842" s="62"/>
      <c r="H1842" s="62"/>
      <c r="I1842" s="23" t="str">
        <f t="shared" si="339"/>
        <v/>
      </c>
      <c r="J1842" s="62"/>
      <c r="K1842" s="64"/>
      <c r="L1842" s="64"/>
      <c r="M1842" s="62"/>
      <c r="N1842" s="23" t="str">
        <f>IFERROR(VLOOKUP($A1842,②利用者名簿!$A:$D,3,0),"")</f>
        <v/>
      </c>
      <c r="O1842" s="39" t="str">
        <f>IFERROR(2*①基本情報!$B$12*③入力シート!I1842,"")</f>
        <v/>
      </c>
      <c r="P1842" s="39" t="str">
        <f>IFERROR(N1842*③入力シート!I1842,"")</f>
        <v/>
      </c>
      <c r="Q1842" s="23" t="str">
        <f>IFERROR(VLOOKUP($A1842,②利用者名簿!$A:$D,4,0),"")</f>
        <v/>
      </c>
      <c r="S1842" s="96">
        <f t="shared" si="340"/>
        <v>1</v>
      </c>
      <c r="T1842" s="96" t="str">
        <f t="shared" si="334"/>
        <v/>
      </c>
      <c r="U1842" s="96">
        <f t="shared" si="335"/>
        <v>0</v>
      </c>
      <c r="V1842" s="96" t="str">
        <f t="shared" si="336"/>
        <v/>
      </c>
      <c r="W1842" s="97" t="str">
        <f t="shared" si="337"/>
        <v/>
      </c>
      <c r="X1842" s="96">
        <f t="shared" si="338"/>
        <v>0</v>
      </c>
      <c r="Y1842" s="96" t="str">
        <f t="shared" si="343"/>
        <v/>
      </c>
      <c r="Z1842" s="96" t="str">
        <f t="shared" si="341"/>
        <v>年0月</v>
      </c>
      <c r="AA1842" s="96"/>
      <c r="AB1842" s="96">
        <f t="shared" si="342"/>
        <v>0</v>
      </c>
      <c r="AC1842" s="96"/>
      <c r="AD1842" s="96"/>
    </row>
    <row r="1843" spans="1:30" ht="18.75" customHeight="1">
      <c r="A1843" s="62"/>
      <c r="B1843" s="23" t="str">
        <f>IFERROR(VLOOKUP($A1843,②利用者名簿!$A:$D,2,0),"")</f>
        <v/>
      </c>
      <c r="C1843" s="108" t="str">
        <f>IF(D1843=0,"",IF(D1843&gt;3,①基本情報!$B$5,①基本情報!$B$5+1))</f>
        <v/>
      </c>
      <c r="D1843" s="65"/>
      <c r="E1843" s="65"/>
      <c r="F1843" s="35" t="str">
        <f t="shared" si="344"/>
        <v>//</v>
      </c>
      <c r="G1843" s="62"/>
      <c r="H1843" s="62"/>
      <c r="I1843" s="23" t="str">
        <f t="shared" si="339"/>
        <v/>
      </c>
      <c r="J1843" s="62"/>
      <c r="K1843" s="64"/>
      <c r="L1843" s="64"/>
      <c r="M1843" s="62"/>
      <c r="N1843" s="23" t="str">
        <f>IFERROR(VLOOKUP($A1843,②利用者名簿!$A:$D,3,0),"")</f>
        <v/>
      </c>
      <c r="O1843" s="39" t="str">
        <f>IFERROR(2*①基本情報!$B$12*③入力シート!I1843,"")</f>
        <v/>
      </c>
      <c r="P1843" s="39" t="str">
        <f>IFERROR(N1843*③入力シート!I1843,"")</f>
        <v/>
      </c>
      <c r="Q1843" s="23" t="str">
        <f>IFERROR(VLOOKUP($A1843,②利用者名簿!$A:$D,4,0),"")</f>
        <v/>
      </c>
      <c r="S1843" s="96">
        <f t="shared" si="340"/>
        <v>1</v>
      </c>
      <c r="T1843" s="96" t="str">
        <f t="shared" si="334"/>
        <v/>
      </c>
      <c r="U1843" s="96">
        <f t="shared" si="335"/>
        <v>0</v>
      </c>
      <c r="V1843" s="96" t="str">
        <f t="shared" si="336"/>
        <v/>
      </c>
      <c r="W1843" s="97" t="str">
        <f t="shared" si="337"/>
        <v/>
      </c>
      <c r="X1843" s="96">
        <f t="shared" si="338"/>
        <v>0</v>
      </c>
      <c r="Y1843" s="96" t="str">
        <f t="shared" si="343"/>
        <v/>
      </c>
      <c r="Z1843" s="96" t="str">
        <f t="shared" si="341"/>
        <v>年0月</v>
      </c>
      <c r="AA1843" s="96"/>
      <c r="AB1843" s="96">
        <f t="shared" si="342"/>
        <v>0</v>
      </c>
      <c r="AC1843" s="96"/>
      <c r="AD1843" s="96"/>
    </row>
    <row r="1844" spans="1:30" ht="18.75" customHeight="1">
      <c r="A1844" s="62"/>
      <c r="B1844" s="23" t="str">
        <f>IFERROR(VLOOKUP($A1844,②利用者名簿!$A:$D,2,0),"")</f>
        <v/>
      </c>
      <c r="C1844" s="108" t="str">
        <f>IF(D1844=0,"",IF(D1844&gt;3,①基本情報!$B$5,①基本情報!$B$5+1))</f>
        <v/>
      </c>
      <c r="D1844" s="65"/>
      <c r="E1844" s="65"/>
      <c r="F1844" s="35" t="str">
        <f t="shared" si="344"/>
        <v>//</v>
      </c>
      <c r="G1844" s="62"/>
      <c r="H1844" s="62"/>
      <c r="I1844" s="23" t="str">
        <f t="shared" si="339"/>
        <v/>
      </c>
      <c r="J1844" s="62"/>
      <c r="K1844" s="64"/>
      <c r="L1844" s="64"/>
      <c r="M1844" s="62"/>
      <c r="N1844" s="23" t="str">
        <f>IFERROR(VLOOKUP($A1844,②利用者名簿!$A:$D,3,0),"")</f>
        <v/>
      </c>
      <c r="O1844" s="39" t="str">
        <f>IFERROR(2*①基本情報!$B$12*③入力シート!I1844,"")</f>
        <v/>
      </c>
      <c r="P1844" s="39" t="str">
        <f>IFERROR(N1844*③入力シート!I1844,"")</f>
        <v/>
      </c>
      <c r="Q1844" s="23" t="str">
        <f>IFERROR(VLOOKUP($A1844,②利用者名簿!$A:$D,4,0),"")</f>
        <v/>
      </c>
      <c r="S1844" s="96">
        <f t="shared" si="340"/>
        <v>1</v>
      </c>
      <c r="T1844" s="96" t="str">
        <f t="shared" si="334"/>
        <v/>
      </c>
      <c r="U1844" s="96">
        <f t="shared" si="335"/>
        <v>0</v>
      </c>
      <c r="V1844" s="96" t="str">
        <f t="shared" si="336"/>
        <v/>
      </c>
      <c r="W1844" s="97" t="str">
        <f t="shared" si="337"/>
        <v/>
      </c>
      <c r="X1844" s="96">
        <f t="shared" si="338"/>
        <v>0</v>
      </c>
      <c r="Y1844" s="96" t="str">
        <f t="shared" si="343"/>
        <v/>
      </c>
      <c r="Z1844" s="96" t="str">
        <f t="shared" si="341"/>
        <v>年0月</v>
      </c>
      <c r="AA1844" s="96"/>
      <c r="AB1844" s="96">
        <f t="shared" si="342"/>
        <v>0</v>
      </c>
      <c r="AC1844" s="96"/>
      <c r="AD1844" s="96"/>
    </row>
    <row r="1845" spans="1:30" ht="18.75" customHeight="1">
      <c r="A1845" s="62"/>
      <c r="B1845" s="23" t="str">
        <f>IFERROR(VLOOKUP($A1845,②利用者名簿!$A:$D,2,0),"")</f>
        <v/>
      </c>
      <c r="C1845" s="108" t="str">
        <f>IF(D1845=0,"",IF(D1845&gt;3,①基本情報!$B$5,①基本情報!$B$5+1))</f>
        <v/>
      </c>
      <c r="D1845" s="65"/>
      <c r="E1845" s="65"/>
      <c r="F1845" s="35" t="str">
        <f t="shared" si="344"/>
        <v>//</v>
      </c>
      <c r="G1845" s="62"/>
      <c r="H1845" s="62"/>
      <c r="I1845" s="23" t="str">
        <f t="shared" si="339"/>
        <v/>
      </c>
      <c r="J1845" s="62"/>
      <c r="K1845" s="64"/>
      <c r="L1845" s="64"/>
      <c r="M1845" s="62"/>
      <c r="N1845" s="23" t="str">
        <f>IFERROR(VLOOKUP($A1845,②利用者名簿!$A:$D,3,0),"")</f>
        <v/>
      </c>
      <c r="O1845" s="39" t="str">
        <f>IFERROR(2*①基本情報!$B$12*③入力シート!I1845,"")</f>
        <v/>
      </c>
      <c r="P1845" s="39" t="str">
        <f>IFERROR(N1845*③入力シート!I1845,"")</f>
        <v/>
      </c>
      <c r="Q1845" s="23" t="str">
        <f>IFERROR(VLOOKUP($A1845,②利用者名簿!$A:$D,4,0),"")</f>
        <v/>
      </c>
      <c r="S1845" s="96">
        <f t="shared" si="340"/>
        <v>1</v>
      </c>
      <c r="T1845" s="96" t="str">
        <f t="shared" si="334"/>
        <v/>
      </c>
      <c r="U1845" s="96">
        <f t="shared" si="335"/>
        <v>0</v>
      </c>
      <c r="V1845" s="96" t="str">
        <f t="shared" si="336"/>
        <v/>
      </c>
      <c r="W1845" s="97" t="str">
        <f t="shared" si="337"/>
        <v/>
      </c>
      <c r="X1845" s="96">
        <f t="shared" si="338"/>
        <v>0</v>
      </c>
      <c r="Y1845" s="96" t="str">
        <f t="shared" si="343"/>
        <v/>
      </c>
      <c r="Z1845" s="96" t="str">
        <f t="shared" si="341"/>
        <v>年0月</v>
      </c>
      <c r="AA1845" s="96"/>
      <c r="AB1845" s="96">
        <f t="shared" si="342"/>
        <v>0</v>
      </c>
      <c r="AC1845" s="96"/>
      <c r="AD1845" s="96"/>
    </row>
    <row r="1846" spans="1:30" ht="18.75" customHeight="1">
      <c r="A1846" s="62"/>
      <c r="B1846" s="23" t="str">
        <f>IFERROR(VLOOKUP($A1846,②利用者名簿!$A:$D,2,0),"")</f>
        <v/>
      </c>
      <c r="C1846" s="108" t="str">
        <f>IF(D1846=0,"",IF(D1846&gt;3,①基本情報!$B$5,①基本情報!$B$5+1))</f>
        <v/>
      </c>
      <c r="D1846" s="65"/>
      <c r="E1846" s="65"/>
      <c r="F1846" s="35" t="str">
        <f t="shared" si="344"/>
        <v>//</v>
      </c>
      <c r="G1846" s="62"/>
      <c r="H1846" s="62"/>
      <c r="I1846" s="23" t="str">
        <f t="shared" si="339"/>
        <v/>
      </c>
      <c r="J1846" s="62"/>
      <c r="K1846" s="64"/>
      <c r="L1846" s="64"/>
      <c r="M1846" s="62"/>
      <c r="N1846" s="23" t="str">
        <f>IFERROR(VLOOKUP($A1846,②利用者名簿!$A:$D,3,0),"")</f>
        <v/>
      </c>
      <c r="O1846" s="39" t="str">
        <f>IFERROR(2*①基本情報!$B$12*③入力シート!I1846,"")</f>
        <v/>
      </c>
      <c r="P1846" s="39" t="str">
        <f>IFERROR(N1846*③入力シート!I1846,"")</f>
        <v/>
      </c>
      <c r="Q1846" s="23" t="str">
        <f>IFERROR(VLOOKUP($A1846,②利用者名簿!$A:$D,4,0),"")</f>
        <v/>
      </c>
      <c r="S1846" s="96">
        <f t="shared" si="340"/>
        <v>1</v>
      </c>
      <c r="T1846" s="96" t="str">
        <f t="shared" si="334"/>
        <v/>
      </c>
      <c r="U1846" s="96">
        <f t="shared" si="335"/>
        <v>0</v>
      </c>
      <c r="V1846" s="96" t="str">
        <f t="shared" si="336"/>
        <v/>
      </c>
      <c r="W1846" s="97" t="str">
        <f t="shared" si="337"/>
        <v/>
      </c>
      <c r="X1846" s="96">
        <f t="shared" si="338"/>
        <v>0</v>
      </c>
      <c r="Y1846" s="96" t="str">
        <f t="shared" si="343"/>
        <v/>
      </c>
      <c r="Z1846" s="96" t="str">
        <f t="shared" si="341"/>
        <v>年0月</v>
      </c>
      <c r="AA1846" s="96"/>
      <c r="AB1846" s="96">
        <f t="shared" si="342"/>
        <v>0</v>
      </c>
      <c r="AC1846" s="96"/>
      <c r="AD1846" s="96"/>
    </row>
    <row r="1847" spans="1:30" ht="18.75" customHeight="1">
      <c r="A1847" s="62"/>
      <c r="B1847" s="23" t="str">
        <f>IFERROR(VLOOKUP($A1847,②利用者名簿!$A:$D,2,0),"")</f>
        <v/>
      </c>
      <c r="C1847" s="108" t="str">
        <f>IF(D1847=0,"",IF(D1847&gt;3,①基本情報!$B$5,①基本情報!$B$5+1))</f>
        <v/>
      </c>
      <c r="D1847" s="65"/>
      <c r="E1847" s="65"/>
      <c r="F1847" s="35" t="str">
        <f t="shared" si="344"/>
        <v>//</v>
      </c>
      <c r="G1847" s="62"/>
      <c r="H1847" s="62"/>
      <c r="I1847" s="23" t="str">
        <f t="shared" si="339"/>
        <v/>
      </c>
      <c r="J1847" s="62"/>
      <c r="K1847" s="64"/>
      <c r="L1847" s="64"/>
      <c r="M1847" s="62"/>
      <c r="N1847" s="23" t="str">
        <f>IFERROR(VLOOKUP($A1847,②利用者名簿!$A:$D,3,0),"")</f>
        <v/>
      </c>
      <c r="O1847" s="39" t="str">
        <f>IFERROR(2*①基本情報!$B$12*③入力シート!I1847,"")</f>
        <v/>
      </c>
      <c r="P1847" s="39" t="str">
        <f>IFERROR(N1847*③入力シート!I1847,"")</f>
        <v/>
      </c>
      <c r="Q1847" s="23" t="str">
        <f>IFERROR(VLOOKUP($A1847,②利用者名簿!$A:$D,4,0),"")</f>
        <v/>
      </c>
      <c r="S1847" s="96">
        <f t="shared" si="340"/>
        <v>1</v>
      </c>
      <c r="T1847" s="96" t="str">
        <f t="shared" si="334"/>
        <v/>
      </c>
      <c r="U1847" s="96">
        <f t="shared" si="335"/>
        <v>0</v>
      </c>
      <c r="V1847" s="96" t="str">
        <f t="shared" si="336"/>
        <v/>
      </c>
      <c r="W1847" s="97" t="str">
        <f t="shared" si="337"/>
        <v/>
      </c>
      <c r="X1847" s="96">
        <f t="shared" si="338"/>
        <v>0</v>
      </c>
      <c r="Y1847" s="96" t="str">
        <f t="shared" si="343"/>
        <v/>
      </c>
      <c r="Z1847" s="96" t="str">
        <f t="shared" si="341"/>
        <v>年0月</v>
      </c>
      <c r="AA1847" s="96"/>
      <c r="AB1847" s="96">
        <f t="shared" si="342"/>
        <v>0</v>
      </c>
      <c r="AC1847" s="96"/>
      <c r="AD1847" s="96"/>
    </row>
    <row r="1848" spans="1:30" ht="18.75" customHeight="1">
      <c r="A1848" s="62"/>
      <c r="B1848" s="23" t="str">
        <f>IFERROR(VLOOKUP($A1848,②利用者名簿!$A:$D,2,0),"")</f>
        <v/>
      </c>
      <c r="C1848" s="108" t="str">
        <f>IF(D1848=0,"",IF(D1848&gt;3,①基本情報!$B$5,①基本情報!$B$5+1))</f>
        <v/>
      </c>
      <c r="D1848" s="65"/>
      <c r="E1848" s="65"/>
      <c r="F1848" s="35" t="str">
        <f t="shared" si="344"/>
        <v>//</v>
      </c>
      <c r="G1848" s="62"/>
      <c r="H1848" s="62"/>
      <c r="I1848" s="23" t="str">
        <f t="shared" si="339"/>
        <v/>
      </c>
      <c r="J1848" s="62"/>
      <c r="K1848" s="64"/>
      <c r="L1848" s="64"/>
      <c r="M1848" s="62"/>
      <c r="N1848" s="23" t="str">
        <f>IFERROR(VLOOKUP($A1848,②利用者名簿!$A:$D,3,0),"")</f>
        <v/>
      </c>
      <c r="O1848" s="39" t="str">
        <f>IFERROR(2*①基本情報!$B$12*③入力シート!I1848,"")</f>
        <v/>
      </c>
      <c r="P1848" s="39" t="str">
        <f>IFERROR(N1848*③入力シート!I1848,"")</f>
        <v/>
      </c>
      <c r="Q1848" s="23" t="str">
        <f>IFERROR(VLOOKUP($A1848,②利用者名簿!$A:$D,4,0),"")</f>
        <v/>
      </c>
      <c r="S1848" s="96">
        <f t="shared" si="340"/>
        <v>1</v>
      </c>
      <c r="T1848" s="96" t="str">
        <f t="shared" si="334"/>
        <v/>
      </c>
      <c r="U1848" s="96">
        <f t="shared" si="335"/>
        <v>0</v>
      </c>
      <c r="V1848" s="96" t="str">
        <f t="shared" si="336"/>
        <v/>
      </c>
      <c r="W1848" s="97" t="str">
        <f t="shared" si="337"/>
        <v/>
      </c>
      <c r="X1848" s="96">
        <f t="shared" si="338"/>
        <v>0</v>
      </c>
      <c r="Y1848" s="96" t="str">
        <f t="shared" si="343"/>
        <v/>
      </c>
      <c r="Z1848" s="96" t="str">
        <f t="shared" si="341"/>
        <v>年0月</v>
      </c>
      <c r="AA1848" s="96"/>
      <c r="AB1848" s="96">
        <f t="shared" si="342"/>
        <v>0</v>
      </c>
      <c r="AC1848" s="96"/>
      <c r="AD1848" s="96"/>
    </row>
    <row r="1849" spans="1:30" ht="18.75" customHeight="1">
      <c r="A1849" s="62"/>
      <c r="B1849" s="23" t="str">
        <f>IFERROR(VLOOKUP($A1849,②利用者名簿!$A:$D,2,0),"")</f>
        <v/>
      </c>
      <c r="C1849" s="108" t="str">
        <f>IF(D1849=0,"",IF(D1849&gt;3,①基本情報!$B$5,①基本情報!$B$5+1))</f>
        <v/>
      </c>
      <c r="D1849" s="65"/>
      <c r="E1849" s="65"/>
      <c r="F1849" s="35" t="str">
        <f t="shared" si="344"/>
        <v>//</v>
      </c>
      <c r="G1849" s="62"/>
      <c r="H1849" s="62"/>
      <c r="I1849" s="23" t="str">
        <f t="shared" si="339"/>
        <v/>
      </c>
      <c r="J1849" s="62"/>
      <c r="K1849" s="64"/>
      <c r="L1849" s="64"/>
      <c r="M1849" s="62"/>
      <c r="N1849" s="23" t="str">
        <f>IFERROR(VLOOKUP($A1849,②利用者名簿!$A:$D,3,0),"")</f>
        <v/>
      </c>
      <c r="O1849" s="39" t="str">
        <f>IFERROR(2*①基本情報!$B$12*③入力シート!I1849,"")</f>
        <v/>
      </c>
      <c r="P1849" s="39" t="str">
        <f>IFERROR(N1849*③入力シート!I1849,"")</f>
        <v/>
      </c>
      <c r="Q1849" s="23" t="str">
        <f>IFERROR(VLOOKUP($A1849,②利用者名簿!$A:$D,4,0),"")</f>
        <v/>
      </c>
      <c r="S1849" s="96">
        <f t="shared" si="340"/>
        <v>1</v>
      </c>
      <c r="T1849" s="96" t="str">
        <f t="shared" si="334"/>
        <v/>
      </c>
      <c r="U1849" s="96">
        <f t="shared" si="335"/>
        <v>0</v>
      </c>
      <c r="V1849" s="96" t="str">
        <f t="shared" si="336"/>
        <v/>
      </c>
      <c r="W1849" s="97" t="str">
        <f t="shared" si="337"/>
        <v/>
      </c>
      <c r="X1849" s="96">
        <f t="shared" si="338"/>
        <v>0</v>
      </c>
      <c r="Y1849" s="96" t="str">
        <f t="shared" si="343"/>
        <v/>
      </c>
      <c r="Z1849" s="96" t="str">
        <f t="shared" si="341"/>
        <v>年0月</v>
      </c>
      <c r="AA1849" s="96"/>
      <c r="AB1849" s="96">
        <f t="shared" si="342"/>
        <v>0</v>
      </c>
      <c r="AC1849" s="96"/>
      <c r="AD1849" s="96"/>
    </row>
    <row r="1850" spans="1:30" ht="18.75" customHeight="1">
      <c r="A1850" s="62"/>
      <c r="B1850" s="23" t="str">
        <f>IFERROR(VLOOKUP($A1850,②利用者名簿!$A:$D,2,0),"")</f>
        <v/>
      </c>
      <c r="C1850" s="108" t="str">
        <f>IF(D1850=0,"",IF(D1850&gt;3,①基本情報!$B$5,①基本情報!$B$5+1))</f>
        <v/>
      </c>
      <c r="D1850" s="65"/>
      <c r="E1850" s="65"/>
      <c r="F1850" s="35" t="str">
        <f t="shared" si="344"/>
        <v>//</v>
      </c>
      <c r="G1850" s="62"/>
      <c r="H1850" s="62"/>
      <c r="I1850" s="23" t="str">
        <f t="shared" si="339"/>
        <v/>
      </c>
      <c r="J1850" s="62"/>
      <c r="K1850" s="64"/>
      <c r="L1850" s="64"/>
      <c r="M1850" s="62"/>
      <c r="N1850" s="23" t="str">
        <f>IFERROR(VLOOKUP($A1850,②利用者名簿!$A:$D,3,0),"")</f>
        <v/>
      </c>
      <c r="O1850" s="39" t="str">
        <f>IFERROR(2*①基本情報!$B$12*③入力シート!I1850,"")</f>
        <v/>
      </c>
      <c r="P1850" s="39" t="str">
        <f>IFERROR(N1850*③入力シート!I1850,"")</f>
        <v/>
      </c>
      <c r="Q1850" s="23" t="str">
        <f>IFERROR(VLOOKUP($A1850,②利用者名簿!$A:$D,4,0),"")</f>
        <v/>
      </c>
      <c r="S1850" s="96">
        <f t="shared" si="340"/>
        <v>1</v>
      </c>
      <c r="T1850" s="96" t="str">
        <f t="shared" si="334"/>
        <v/>
      </c>
      <c r="U1850" s="96">
        <f t="shared" si="335"/>
        <v>0</v>
      </c>
      <c r="V1850" s="96" t="str">
        <f t="shared" si="336"/>
        <v/>
      </c>
      <c r="W1850" s="97" t="str">
        <f t="shared" si="337"/>
        <v/>
      </c>
      <c r="X1850" s="96">
        <f t="shared" si="338"/>
        <v>0</v>
      </c>
      <c r="Y1850" s="96" t="str">
        <f t="shared" si="343"/>
        <v/>
      </c>
      <c r="Z1850" s="96" t="str">
        <f t="shared" si="341"/>
        <v>年0月</v>
      </c>
      <c r="AA1850" s="96"/>
      <c r="AB1850" s="96">
        <f t="shared" si="342"/>
        <v>0</v>
      </c>
      <c r="AC1850" s="96"/>
      <c r="AD1850" s="96"/>
    </row>
    <row r="1851" spans="1:30" ht="18.75" customHeight="1">
      <c r="A1851" s="62"/>
      <c r="B1851" s="23" t="str">
        <f>IFERROR(VLOOKUP($A1851,②利用者名簿!$A:$D,2,0),"")</f>
        <v/>
      </c>
      <c r="C1851" s="108" t="str">
        <f>IF(D1851=0,"",IF(D1851&gt;3,①基本情報!$B$5,①基本情報!$B$5+1))</f>
        <v/>
      </c>
      <c r="D1851" s="65"/>
      <c r="E1851" s="65"/>
      <c r="F1851" s="35" t="str">
        <f t="shared" si="344"/>
        <v>//</v>
      </c>
      <c r="G1851" s="62"/>
      <c r="H1851" s="62"/>
      <c r="I1851" s="23" t="str">
        <f t="shared" si="339"/>
        <v/>
      </c>
      <c r="J1851" s="62"/>
      <c r="K1851" s="64"/>
      <c r="L1851" s="64"/>
      <c r="M1851" s="62"/>
      <c r="N1851" s="23" t="str">
        <f>IFERROR(VLOOKUP($A1851,②利用者名簿!$A:$D,3,0),"")</f>
        <v/>
      </c>
      <c r="O1851" s="39" t="str">
        <f>IFERROR(2*①基本情報!$B$12*③入力シート!I1851,"")</f>
        <v/>
      </c>
      <c r="P1851" s="39" t="str">
        <f>IFERROR(N1851*③入力シート!I1851,"")</f>
        <v/>
      </c>
      <c r="Q1851" s="23" t="str">
        <f>IFERROR(VLOOKUP($A1851,②利用者名簿!$A:$D,4,0),"")</f>
        <v/>
      </c>
      <c r="S1851" s="96">
        <f t="shared" si="340"/>
        <v>1</v>
      </c>
      <c r="T1851" s="96" t="str">
        <f t="shared" si="334"/>
        <v/>
      </c>
      <c r="U1851" s="96">
        <f t="shared" si="335"/>
        <v>0</v>
      </c>
      <c r="V1851" s="96" t="str">
        <f t="shared" si="336"/>
        <v/>
      </c>
      <c r="W1851" s="97" t="str">
        <f t="shared" si="337"/>
        <v/>
      </c>
      <c r="X1851" s="96">
        <f t="shared" si="338"/>
        <v>0</v>
      </c>
      <c r="Y1851" s="96" t="str">
        <f t="shared" si="343"/>
        <v/>
      </c>
      <c r="Z1851" s="96" t="str">
        <f t="shared" si="341"/>
        <v>年0月</v>
      </c>
      <c r="AA1851" s="96"/>
      <c r="AB1851" s="96">
        <f t="shared" si="342"/>
        <v>0</v>
      </c>
      <c r="AC1851" s="96"/>
      <c r="AD1851" s="96"/>
    </row>
    <row r="1852" spans="1:30" ht="18.75" customHeight="1">
      <c r="A1852" s="62"/>
      <c r="B1852" s="23" t="str">
        <f>IFERROR(VLOOKUP($A1852,②利用者名簿!$A:$D,2,0),"")</f>
        <v/>
      </c>
      <c r="C1852" s="108" t="str">
        <f>IF(D1852=0,"",IF(D1852&gt;3,①基本情報!$B$5,①基本情報!$B$5+1))</f>
        <v/>
      </c>
      <c r="D1852" s="65"/>
      <c r="E1852" s="65"/>
      <c r="F1852" s="35" t="str">
        <f t="shared" si="344"/>
        <v>//</v>
      </c>
      <c r="G1852" s="62"/>
      <c r="H1852" s="62"/>
      <c r="I1852" s="23" t="str">
        <f t="shared" si="339"/>
        <v/>
      </c>
      <c r="J1852" s="62"/>
      <c r="K1852" s="64"/>
      <c r="L1852" s="64"/>
      <c r="M1852" s="62"/>
      <c r="N1852" s="23" t="str">
        <f>IFERROR(VLOOKUP($A1852,②利用者名簿!$A:$D,3,0),"")</f>
        <v/>
      </c>
      <c r="O1852" s="39" t="str">
        <f>IFERROR(2*①基本情報!$B$12*③入力シート!I1852,"")</f>
        <v/>
      </c>
      <c r="P1852" s="39" t="str">
        <f>IFERROR(N1852*③入力シート!I1852,"")</f>
        <v/>
      </c>
      <c r="Q1852" s="23" t="str">
        <f>IFERROR(VLOOKUP($A1852,②利用者名簿!$A:$D,4,0),"")</f>
        <v/>
      </c>
      <c r="S1852" s="96">
        <f t="shared" si="340"/>
        <v>1</v>
      </c>
      <c r="T1852" s="96" t="str">
        <f t="shared" si="334"/>
        <v/>
      </c>
      <c r="U1852" s="96">
        <f t="shared" si="335"/>
        <v>0</v>
      </c>
      <c r="V1852" s="96" t="str">
        <f t="shared" si="336"/>
        <v/>
      </c>
      <c r="W1852" s="97" t="str">
        <f t="shared" si="337"/>
        <v/>
      </c>
      <c r="X1852" s="96">
        <f t="shared" si="338"/>
        <v>0</v>
      </c>
      <c r="Y1852" s="96" t="str">
        <f t="shared" si="343"/>
        <v/>
      </c>
      <c r="Z1852" s="96" t="str">
        <f t="shared" si="341"/>
        <v>年0月</v>
      </c>
      <c r="AA1852" s="96"/>
      <c r="AB1852" s="96">
        <f t="shared" si="342"/>
        <v>0</v>
      </c>
      <c r="AC1852" s="96"/>
      <c r="AD1852" s="96"/>
    </row>
    <row r="1853" spans="1:30" ht="18.75" customHeight="1">
      <c r="A1853" s="62"/>
      <c r="B1853" s="23" t="str">
        <f>IFERROR(VLOOKUP($A1853,②利用者名簿!$A:$D,2,0),"")</f>
        <v/>
      </c>
      <c r="C1853" s="108" t="str">
        <f>IF(D1853=0,"",IF(D1853&gt;3,①基本情報!$B$5,①基本情報!$B$5+1))</f>
        <v/>
      </c>
      <c r="D1853" s="65"/>
      <c r="E1853" s="65"/>
      <c r="F1853" s="35" t="str">
        <f t="shared" si="344"/>
        <v>//</v>
      </c>
      <c r="G1853" s="62"/>
      <c r="H1853" s="62"/>
      <c r="I1853" s="23" t="str">
        <f t="shared" si="339"/>
        <v/>
      </c>
      <c r="J1853" s="62"/>
      <c r="K1853" s="64"/>
      <c r="L1853" s="64"/>
      <c r="M1853" s="62"/>
      <c r="N1853" s="23" t="str">
        <f>IFERROR(VLOOKUP($A1853,②利用者名簿!$A:$D,3,0),"")</f>
        <v/>
      </c>
      <c r="O1853" s="39" t="str">
        <f>IFERROR(2*①基本情報!$B$12*③入力シート!I1853,"")</f>
        <v/>
      </c>
      <c r="P1853" s="39" t="str">
        <f>IFERROR(N1853*③入力シート!I1853,"")</f>
        <v/>
      </c>
      <c r="Q1853" s="23" t="str">
        <f>IFERROR(VLOOKUP($A1853,②利用者名簿!$A:$D,4,0),"")</f>
        <v/>
      </c>
      <c r="S1853" s="96">
        <f t="shared" si="340"/>
        <v>1</v>
      </c>
      <c r="T1853" s="96" t="str">
        <f t="shared" si="334"/>
        <v/>
      </c>
      <c r="U1853" s="96">
        <f t="shared" si="335"/>
        <v>0</v>
      </c>
      <c r="V1853" s="96" t="str">
        <f t="shared" si="336"/>
        <v/>
      </c>
      <c r="W1853" s="97" t="str">
        <f t="shared" si="337"/>
        <v/>
      </c>
      <c r="X1853" s="96">
        <f t="shared" si="338"/>
        <v>0</v>
      </c>
      <c r="Y1853" s="96" t="str">
        <f t="shared" si="343"/>
        <v/>
      </c>
      <c r="Z1853" s="96" t="str">
        <f t="shared" si="341"/>
        <v>年0月</v>
      </c>
      <c r="AA1853" s="96"/>
      <c r="AB1853" s="96">
        <f t="shared" si="342"/>
        <v>0</v>
      </c>
      <c r="AC1853" s="96"/>
      <c r="AD1853" s="96"/>
    </row>
    <row r="1854" spans="1:30" ht="18.75" customHeight="1">
      <c r="A1854" s="62"/>
      <c r="B1854" s="23" t="str">
        <f>IFERROR(VLOOKUP($A1854,②利用者名簿!$A:$D,2,0),"")</f>
        <v/>
      </c>
      <c r="C1854" s="108" t="str">
        <f>IF(D1854=0,"",IF(D1854&gt;3,①基本情報!$B$5,①基本情報!$B$5+1))</f>
        <v/>
      </c>
      <c r="D1854" s="65"/>
      <c r="E1854" s="65"/>
      <c r="F1854" s="35" t="str">
        <f t="shared" si="344"/>
        <v>//</v>
      </c>
      <c r="G1854" s="62"/>
      <c r="H1854" s="62"/>
      <c r="I1854" s="23" t="str">
        <f t="shared" si="339"/>
        <v/>
      </c>
      <c r="J1854" s="62"/>
      <c r="K1854" s="64"/>
      <c r="L1854" s="64"/>
      <c r="M1854" s="62"/>
      <c r="N1854" s="23" t="str">
        <f>IFERROR(VLOOKUP($A1854,②利用者名簿!$A:$D,3,0),"")</f>
        <v/>
      </c>
      <c r="O1854" s="39" t="str">
        <f>IFERROR(2*①基本情報!$B$12*③入力シート!I1854,"")</f>
        <v/>
      </c>
      <c r="P1854" s="39" t="str">
        <f>IFERROR(N1854*③入力シート!I1854,"")</f>
        <v/>
      </c>
      <c r="Q1854" s="23" t="str">
        <f>IFERROR(VLOOKUP($A1854,②利用者名簿!$A:$D,4,0),"")</f>
        <v/>
      </c>
      <c r="S1854" s="96">
        <f t="shared" si="340"/>
        <v>1</v>
      </c>
      <c r="T1854" s="96" t="str">
        <f t="shared" si="334"/>
        <v/>
      </c>
      <c r="U1854" s="96">
        <f t="shared" si="335"/>
        <v>0</v>
      </c>
      <c r="V1854" s="96" t="str">
        <f t="shared" si="336"/>
        <v/>
      </c>
      <c r="W1854" s="97" t="str">
        <f t="shared" si="337"/>
        <v/>
      </c>
      <c r="X1854" s="96">
        <f t="shared" si="338"/>
        <v>0</v>
      </c>
      <c r="Y1854" s="96" t="str">
        <f t="shared" si="343"/>
        <v/>
      </c>
      <c r="Z1854" s="96" t="str">
        <f t="shared" si="341"/>
        <v>年0月</v>
      </c>
      <c r="AA1854" s="96"/>
      <c r="AB1854" s="96">
        <f t="shared" si="342"/>
        <v>0</v>
      </c>
      <c r="AC1854" s="96"/>
      <c r="AD1854" s="96"/>
    </row>
    <row r="1855" spans="1:30" ht="18.75" customHeight="1">
      <c r="A1855" s="62"/>
      <c r="B1855" s="23" t="str">
        <f>IFERROR(VLOOKUP($A1855,②利用者名簿!$A:$D,2,0),"")</f>
        <v/>
      </c>
      <c r="C1855" s="108" t="str">
        <f>IF(D1855=0,"",IF(D1855&gt;3,①基本情報!$B$5,①基本情報!$B$5+1))</f>
        <v/>
      </c>
      <c r="D1855" s="65"/>
      <c r="E1855" s="65"/>
      <c r="F1855" s="35" t="str">
        <f t="shared" si="344"/>
        <v>//</v>
      </c>
      <c r="G1855" s="62"/>
      <c r="H1855" s="62"/>
      <c r="I1855" s="23" t="str">
        <f t="shared" si="339"/>
        <v/>
      </c>
      <c r="J1855" s="62"/>
      <c r="K1855" s="64"/>
      <c r="L1855" s="64"/>
      <c r="M1855" s="62"/>
      <c r="N1855" s="23" t="str">
        <f>IFERROR(VLOOKUP($A1855,②利用者名簿!$A:$D,3,0),"")</f>
        <v/>
      </c>
      <c r="O1855" s="39" t="str">
        <f>IFERROR(2*①基本情報!$B$12*③入力シート!I1855,"")</f>
        <v/>
      </c>
      <c r="P1855" s="39" t="str">
        <f>IFERROR(N1855*③入力シート!I1855,"")</f>
        <v/>
      </c>
      <c r="Q1855" s="23" t="str">
        <f>IFERROR(VLOOKUP($A1855,②利用者名簿!$A:$D,4,0),"")</f>
        <v/>
      </c>
      <c r="S1855" s="96">
        <f t="shared" si="340"/>
        <v>1</v>
      </c>
      <c r="T1855" s="96" t="str">
        <f t="shared" si="334"/>
        <v/>
      </c>
      <c r="U1855" s="96">
        <f t="shared" si="335"/>
        <v>0</v>
      </c>
      <c r="V1855" s="96" t="str">
        <f t="shared" si="336"/>
        <v/>
      </c>
      <c r="W1855" s="97" t="str">
        <f t="shared" si="337"/>
        <v/>
      </c>
      <c r="X1855" s="96">
        <f t="shared" si="338"/>
        <v>0</v>
      </c>
      <c r="Y1855" s="96" t="str">
        <f t="shared" si="343"/>
        <v/>
      </c>
      <c r="Z1855" s="96" t="str">
        <f t="shared" si="341"/>
        <v>年0月</v>
      </c>
      <c r="AA1855" s="96"/>
      <c r="AB1855" s="96">
        <f t="shared" si="342"/>
        <v>0</v>
      </c>
      <c r="AC1855" s="96"/>
      <c r="AD1855" s="96"/>
    </row>
    <row r="1856" spans="1:30" ht="18.75" customHeight="1">
      <c r="A1856" s="62"/>
      <c r="B1856" s="23" t="str">
        <f>IFERROR(VLOOKUP($A1856,②利用者名簿!$A:$D,2,0),"")</f>
        <v/>
      </c>
      <c r="C1856" s="108" t="str">
        <f>IF(D1856=0,"",IF(D1856&gt;3,①基本情報!$B$5,①基本情報!$B$5+1))</f>
        <v/>
      </c>
      <c r="D1856" s="65"/>
      <c r="E1856" s="65"/>
      <c r="F1856" s="35" t="str">
        <f t="shared" si="344"/>
        <v>//</v>
      </c>
      <c r="G1856" s="62"/>
      <c r="H1856" s="62"/>
      <c r="I1856" s="23" t="str">
        <f t="shared" si="339"/>
        <v/>
      </c>
      <c r="J1856" s="62"/>
      <c r="K1856" s="64"/>
      <c r="L1856" s="64"/>
      <c r="M1856" s="62"/>
      <c r="N1856" s="23" t="str">
        <f>IFERROR(VLOOKUP($A1856,②利用者名簿!$A:$D,3,0),"")</f>
        <v/>
      </c>
      <c r="O1856" s="39" t="str">
        <f>IFERROR(2*①基本情報!$B$12*③入力シート!I1856,"")</f>
        <v/>
      </c>
      <c r="P1856" s="39" t="str">
        <f>IFERROR(N1856*③入力シート!I1856,"")</f>
        <v/>
      </c>
      <c r="Q1856" s="23" t="str">
        <f>IFERROR(VLOOKUP($A1856,②利用者名簿!$A:$D,4,0),"")</f>
        <v/>
      </c>
      <c r="S1856" s="96">
        <f t="shared" si="340"/>
        <v>1</v>
      </c>
      <c r="T1856" s="96" t="str">
        <f t="shared" si="334"/>
        <v/>
      </c>
      <c r="U1856" s="96">
        <f t="shared" si="335"/>
        <v>0</v>
      </c>
      <c r="V1856" s="96" t="str">
        <f t="shared" si="336"/>
        <v/>
      </c>
      <c r="W1856" s="97" t="str">
        <f t="shared" si="337"/>
        <v/>
      </c>
      <c r="X1856" s="96">
        <f t="shared" si="338"/>
        <v>0</v>
      </c>
      <c r="Y1856" s="96" t="str">
        <f t="shared" si="343"/>
        <v/>
      </c>
      <c r="Z1856" s="96" t="str">
        <f t="shared" si="341"/>
        <v>年0月</v>
      </c>
      <c r="AA1856" s="96"/>
      <c r="AB1856" s="96">
        <f t="shared" si="342"/>
        <v>0</v>
      </c>
      <c r="AC1856" s="96"/>
      <c r="AD1856" s="96"/>
    </row>
    <row r="1857" spans="1:30" ht="18.75" customHeight="1">
      <c r="A1857" s="62"/>
      <c r="B1857" s="23" t="str">
        <f>IFERROR(VLOOKUP($A1857,②利用者名簿!$A:$D,2,0),"")</f>
        <v/>
      </c>
      <c r="C1857" s="108" t="str">
        <f>IF(D1857=0,"",IF(D1857&gt;3,①基本情報!$B$5,①基本情報!$B$5+1))</f>
        <v/>
      </c>
      <c r="D1857" s="65"/>
      <c r="E1857" s="65"/>
      <c r="F1857" s="35" t="str">
        <f t="shared" si="344"/>
        <v>//</v>
      </c>
      <c r="G1857" s="62"/>
      <c r="H1857" s="62"/>
      <c r="I1857" s="23" t="str">
        <f t="shared" si="339"/>
        <v/>
      </c>
      <c r="J1857" s="62"/>
      <c r="K1857" s="64"/>
      <c r="L1857" s="64"/>
      <c r="M1857" s="62"/>
      <c r="N1857" s="23" t="str">
        <f>IFERROR(VLOOKUP($A1857,②利用者名簿!$A:$D,3,0),"")</f>
        <v/>
      </c>
      <c r="O1857" s="39" t="str">
        <f>IFERROR(2*①基本情報!$B$12*③入力シート!I1857,"")</f>
        <v/>
      </c>
      <c r="P1857" s="39" t="str">
        <f>IFERROR(N1857*③入力シート!I1857,"")</f>
        <v/>
      </c>
      <c r="Q1857" s="23" t="str">
        <f>IFERROR(VLOOKUP($A1857,②利用者名簿!$A:$D,4,0),"")</f>
        <v/>
      </c>
      <c r="S1857" s="96">
        <f t="shared" si="340"/>
        <v>1</v>
      </c>
      <c r="T1857" s="96" t="str">
        <f t="shared" si="334"/>
        <v/>
      </c>
      <c r="U1857" s="96">
        <f t="shared" si="335"/>
        <v>0</v>
      </c>
      <c r="V1857" s="96" t="str">
        <f t="shared" si="336"/>
        <v/>
      </c>
      <c r="W1857" s="97" t="str">
        <f t="shared" si="337"/>
        <v/>
      </c>
      <c r="X1857" s="96">
        <f t="shared" si="338"/>
        <v>0</v>
      </c>
      <c r="Y1857" s="96" t="str">
        <f t="shared" si="343"/>
        <v/>
      </c>
      <c r="Z1857" s="96" t="str">
        <f t="shared" si="341"/>
        <v>年0月</v>
      </c>
      <c r="AA1857" s="96"/>
      <c r="AB1857" s="96">
        <f t="shared" si="342"/>
        <v>0</v>
      </c>
      <c r="AC1857" s="96"/>
      <c r="AD1857" s="96"/>
    </row>
    <row r="1858" spans="1:30" ht="18.75" customHeight="1">
      <c r="A1858" s="62"/>
      <c r="B1858" s="23" t="str">
        <f>IFERROR(VLOOKUP($A1858,②利用者名簿!$A:$D,2,0),"")</f>
        <v/>
      </c>
      <c r="C1858" s="108" t="str">
        <f>IF(D1858=0,"",IF(D1858&gt;3,①基本情報!$B$5,①基本情報!$B$5+1))</f>
        <v/>
      </c>
      <c r="D1858" s="65"/>
      <c r="E1858" s="65"/>
      <c r="F1858" s="35" t="str">
        <f t="shared" si="344"/>
        <v>//</v>
      </c>
      <c r="G1858" s="62"/>
      <c r="H1858" s="62"/>
      <c r="I1858" s="23" t="str">
        <f t="shared" si="339"/>
        <v/>
      </c>
      <c r="J1858" s="62"/>
      <c r="K1858" s="64"/>
      <c r="L1858" s="64"/>
      <c r="M1858" s="62"/>
      <c r="N1858" s="23" t="str">
        <f>IFERROR(VLOOKUP($A1858,②利用者名簿!$A:$D,3,0),"")</f>
        <v/>
      </c>
      <c r="O1858" s="39" t="str">
        <f>IFERROR(2*①基本情報!$B$12*③入力シート!I1858,"")</f>
        <v/>
      </c>
      <c r="P1858" s="39" t="str">
        <f>IFERROR(N1858*③入力シート!I1858,"")</f>
        <v/>
      </c>
      <c r="Q1858" s="23" t="str">
        <f>IFERROR(VLOOKUP($A1858,②利用者名簿!$A:$D,4,0),"")</f>
        <v/>
      </c>
      <c r="S1858" s="96">
        <f t="shared" si="340"/>
        <v>1</v>
      </c>
      <c r="T1858" s="96" t="str">
        <f t="shared" si="334"/>
        <v/>
      </c>
      <c r="U1858" s="96">
        <f t="shared" si="335"/>
        <v>0</v>
      </c>
      <c r="V1858" s="96" t="str">
        <f t="shared" si="336"/>
        <v/>
      </c>
      <c r="W1858" s="97" t="str">
        <f t="shared" si="337"/>
        <v/>
      </c>
      <c r="X1858" s="96">
        <f t="shared" si="338"/>
        <v>0</v>
      </c>
      <c r="Y1858" s="96" t="str">
        <f t="shared" si="343"/>
        <v/>
      </c>
      <c r="Z1858" s="96" t="str">
        <f t="shared" si="341"/>
        <v>年0月</v>
      </c>
      <c r="AA1858" s="96"/>
      <c r="AB1858" s="96">
        <f t="shared" si="342"/>
        <v>0</v>
      </c>
      <c r="AC1858" s="96"/>
      <c r="AD1858" s="96"/>
    </row>
    <row r="1859" spans="1:30" ht="18.75" customHeight="1">
      <c r="A1859" s="62"/>
      <c r="B1859" s="23" t="str">
        <f>IFERROR(VLOOKUP($A1859,②利用者名簿!$A:$D,2,0),"")</f>
        <v/>
      </c>
      <c r="C1859" s="108" t="str">
        <f>IF(D1859=0,"",IF(D1859&gt;3,①基本情報!$B$5,①基本情報!$B$5+1))</f>
        <v/>
      </c>
      <c r="D1859" s="65"/>
      <c r="E1859" s="65"/>
      <c r="F1859" s="35" t="str">
        <f t="shared" si="344"/>
        <v>//</v>
      </c>
      <c r="G1859" s="62"/>
      <c r="H1859" s="62"/>
      <c r="I1859" s="23" t="str">
        <f t="shared" si="339"/>
        <v/>
      </c>
      <c r="J1859" s="62"/>
      <c r="K1859" s="64"/>
      <c r="L1859" s="64"/>
      <c r="M1859" s="62"/>
      <c r="N1859" s="23" t="str">
        <f>IFERROR(VLOOKUP($A1859,②利用者名簿!$A:$D,3,0),"")</f>
        <v/>
      </c>
      <c r="O1859" s="39" t="str">
        <f>IFERROR(2*①基本情報!$B$12*③入力シート!I1859,"")</f>
        <v/>
      </c>
      <c r="P1859" s="39" t="str">
        <f>IFERROR(N1859*③入力シート!I1859,"")</f>
        <v/>
      </c>
      <c r="Q1859" s="23" t="str">
        <f>IFERROR(VLOOKUP($A1859,②利用者名簿!$A:$D,4,0),"")</f>
        <v/>
      </c>
      <c r="S1859" s="96">
        <f t="shared" si="340"/>
        <v>1</v>
      </c>
      <c r="T1859" s="96" t="str">
        <f t="shared" si="334"/>
        <v/>
      </c>
      <c r="U1859" s="96">
        <f t="shared" si="335"/>
        <v>0</v>
      </c>
      <c r="V1859" s="96" t="str">
        <f t="shared" si="336"/>
        <v/>
      </c>
      <c r="W1859" s="97" t="str">
        <f t="shared" si="337"/>
        <v/>
      </c>
      <c r="X1859" s="96">
        <f t="shared" si="338"/>
        <v>0</v>
      </c>
      <c r="Y1859" s="96" t="str">
        <f t="shared" si="343"/>
        <v/>
      </c>
      <c r="Z1859" s="96" t="str">
        <f t="shared" si="341"/>
        <v>年0月</v>
      </c>
      <c r="AA1859" s="96"/>
      <c r="AB1859" s="96">
        <f t="shared" si="342"/>
        <v>0</v>
      </c>
      <c r="AC1859" s="96"/>
      <c r="AD1859" s="96"/>
    </row>
    <row r="1860" spans="1:30" ht="18.75" customHeight="1">
      <c r="A1860" s="62"/>
      <c r="B1860" s="23" t="str">
        <f>IFERROR(VLOOKUP($A1860,②利用者名簿!$A:$D,2,0),"")</f>
        <v/>
      </c>
      <c r="C1860" s="108" t="str">
        <f>IF(D1860=0,"",IF(D1860&gt;3,①基本情報!$B$5,①基本情報!$B$5+1))</f>
        <v/>
      </c>
      <c r="D1860" s="65"/>
      <c r="E1860" s="65"/>
      <c r="F1860" s="35" t="str">
        <f t="shared" si="344"/>
        <v>//</v>
      </c>
      <c r="G1860" s="62"/>
      <c r="H1860" s="62"/>
      <c r="I1860" s="23" t="str">
        <f t="shared" si="339"/>
        <v/>
      </c>
      <c r="J1860" s="62"/>
      <c r="K1860" s="64"/>
      <c r="L1860" s="64"/>
      <c r="M1860" s="62"/>
      <c r="N1860" s="23" t="str">
        <f>IFERROR(VLOOKUP($A1860,②利用者名簿!$A:$D,3,0),"")</f>
        <v/>
      </c>
      <c r="O1860" s="39" t="str">
        <f>IFERROR(2*①基本情報!$B$12*③入力シート!I1860,"")</f>
        <v/>
      </c>
      <c r="P1860" s="39" t="str">
        <f>IFERROR(N1860*③入力シート!I1860,"")</f>
        <v/>
      </c>
      <c r="Q1860" s="23" t="str">
        <f>IFERROR(VLOOKUP($A1860,②利用者名簿!$A:$D,4,0),"")</f>
        <v/>
      </c>
      <c r="S1860" s="96">
        <f t="shared" si="340"/>
        <v>1</v>
      </c>
      <c r="T1860" s="96" t="str">
        <f t="shared" si="334"/>
        <v/>
      </c>
      <c r="U1860" s="96">
        <f t="shared" si="335"/>
        <v>0</v>
      </c>
      <c r="V1860" s="96" t="str">
        <f t="shared" si="336"/>
        <v/>
      </c>
      <c r="W1860" s="97" t="str">
        <f t="shared" si="337"/>
        <v/>
      </c>
      <c r="X1860" s="96">
        <f t="shared" si="338"/>
        <v>0</v>
      </c>
      <c r="Y1860" s="96" t="str">
        <f t="shared" si="343"/>
        <v/>
      </c>
      <c r="Z1860" s="96" t="str">
        <f t="shared" si="341"/>
        <v>年0月</v>
      </c>
      <c r="AA1860" s="96"/>
      <c r="AB1860" s="96">
        <f t="shared" si="342"/>
        <v>0</v>
      </c>
      <c r="AC1860" s="96"/>
      <c r="AD1860" s="96"/>
    </row>
    <row r="1861" spans="1:30" ht="18.75" customHeight="1">
      <c r="A1861" s="62"/>
      <c r="B1861" s="23" t="str">
        <f>IFERROR(VLOOKUP($A1861,②利用者名簿!$A:$D,2,0),"")</f>
        <v/>
      </c>
      <c r="C1861" s="108" t="str">
        <f>IF(D1861=0,"",IF(D1861&gt;3,①基本情報!$B$5,①基本情報!$B$5+1))</f>
        <v/>
      </c>
      <c r="D1861" s="65"/>
      <c r="E1861" s="65"/>
      <c r="F1861" s="35" t="str">
        <f t="shared" si="344"/>
        <v>//</v>
      </c>
      <c r="G1861" s="62"/>
      <c r="H1861" s="62"/>
      <c r="I1861" s="23" t="str">
        <f t="shared" si="339"/>
        <v/>
      </c>
      <c r="J1861" s="62"/>
      <c r="K1861" s="64"/>
      <c r="L1861" s="64"/>
      <c r="M1861" s="62"/>
      <c r="N1861" s="23" t="str">
        <f>IFERROR(VLOOKUP($A1861,②利用者名簿!$A:$D,3,0),"")</f>
        <v/>
      </c>
      <c r="O1861" s="39" t="str">
        <f>IFERROR(2*①基本情報!$B$12*③入力シート!I1861,"")</f>
        <v/>
      </c>
      <c r="P1861" s="39" t="str">
        <f>IFERROR(N1861*③入力シート!I1861,"")</f>
        <v/>
      </c>
      <c r="Q1861" s="23" t="str">
        <f>IFERROR(VLOOKUP($A1861,②利用者名簿!$A:$D,4,0),"")</f>
        <v/>
      </c>
      <c r="S1861" s="96">
        <f t="shared" si="340"/>
        <v>1</v>
      </c>
      <c r="T1861" s="96" t="str">
        <f t="shared" ref="T1861:T1924" si="345">IF(D1861=0,"",(A1861*1000000+C1861*100+D1861))</f>
        <v/>
      </c>
      <c r="U1861" s="96">
        <f t="shared" ref="U1861:U1924" si="346">A1861</f>
        <v>0</v>
      </c>
      <c r="V1861" s="96" t="str">
        <f t="shared" ref="V1861:V1924" si="347">B1861</f>
        <v/>
      </c>
      <c r="W1861" s="97" t="str">
        <f t="shared" ref="W1861:W1924" si="348">C1861</f>
        <v/>
      </c>
      <c r="X1861" s="96">
        <f t="shared" ref="X1861:X1924" si="349">D1861</f>
        <v>0</v>
      </c>
      <c r="Y1861" s="96" t="str">
        <f t="shared" si="343"/>
        <v/>
      </c>
      <c r="Z1861" s="96" t="str">
        <f t="shared" si="341"/>
        <v>年0月</v>
      </c>
      <c r="AA1861" s="96"/>
      <c r="AB1861" s="96">
        <f t="shared" si="342"/>
        <v>0</v>
      </c>
      <c r="AC1861" s="96"/>
      <c r="AD1861" s="96"/>
    </row>
    <row r="1862" spans="1:30" ht="18.75" customHeight="1">
      <c r="A1862" s="62"/>
      <c r="B1862" s="23" t="str">
        <f>IFERROR(VLOOKUP($A1862,②利用者名簿!$A:$D,2,0),"")</f>
        <v/>
      </c>
      <c r="C1862" s="108" t="str">
        <f>IF(D1862=0,"",IF(D1862&gt;3,①基本情報!$B$5,①基本情報!$B$5+1))</f>
        <v/>
      </c>
      <c r="D1862" s="65"/>
      <c r="E1862" s="65"/>
      <c r="F1862" s="35" t="str">
        <f t="shared" si="344"/>
        <v>//</v>
      </c>
      <c r="G1862" s="62"/>
      <c r="H1862" s="62"/>
      <c r="I1862" s="23" t="str">
        <f t="shared" ref="I1862:I1925" si="350">IFERROR(MROUND((ROUNDDOWN($H1862,-2)-ROUNDDOWN($G1862,-2))/100+(RIGHT($H1862,2)-RIGHT($G1862,2))/60,0.5),"")</f>
        <v/>
      </c>
      <c r="J1862" s="62"/>
      <c r="K1862" s="64"/>
      <c r="L1862" s="64"/>
      <c r="M1862" s="62"/>
      <c r="N1862" s="23" t="str">
        <f>IFERROR(VLOOKUP($A1862,②利用者名簿!$A:$D,3,0),"")</f>
        <v/>
      </c>
      <c r="O1862" s="39" t="str">
        <f>IFERROR(2*①基本情報!$B$12*③入力シート!I1862,"")</f>
        <v/>
      </c>
      <c r="P1862" s="39" t="str">
        <f>IFERROR(N1862*③入力シート!I1862,"")</f>
        <v/>
      </c>
      <c r="Q1862" s="23" t="str">
        <f>IFERROR(VLOOKUP($A1862,②利用者名簿!$A:$D,4,0),"")</f>
        <v/>
      </c>
      <c r="S1862" s="96">
        <f t="shared" ref="S1862:S1925" si="351">IF(U1862=0,S1861,IF(T1862=T1861,S1861,S1861+1))</f>
        <v>1</v>
      </c>
      <c r="T1862" s="96" t="str">
        <f t="shared" si="345"/>
        <v/>
      </c>
      <c r="U1862" s="96">
        <f t="shared" si="346"/>
        <v>0</v>
      </c>
      <c r="V1862" s="96" t="str">
        <f t="shared" si="347"/>
        <v/>
      </c>
      <c r="W1862" s="97" t="str">
        <f t="shared" si="348"/>
        <v/>
      </c>
      <c r="X1862" s="96">
        <f t="shared" si="349"/>
        <v>0</v>
      </c>
      <c r="Y1862" s="96" t="str">
        <f t="shared" si="343"/>
        <v/>
      </c>
      <c r="Z1862" s="96" t="str">
        <f t="shared" ref="Z1862:Z1925" si="352">IF(W1862=0,"",W1862&amp;"年"&amp;X1862&amp;"月")</f>
        <v>年0月</v>
      </c>
      <c r="AA1862" s="96"/>
      <c r="AB1862" s="96">
        <f t="shared" ref="AB1862:AB1925" si="353">U1862*100+AA1862</f>
        <v>0</v>
      </c>
      <c r="AC1862" s="96"/>
      <c r="AD1862" s="96"/>
    </row>
    <row r="1863" spans="1:30" ht="18.75" customHeight="1">
      <c r="A1863" s="62"/>
      <c r="B1863" s="23" t="str">
        <f>IFERROR(VLOOKUP($A1863,②利用者名簿!$A:$D,2,0),"")</f>
        <v/>
      </c>
      <c r="C1863" s="108" t="str">
        <f>IF(D1863=0,"",IF(D1863&gt;3,①基本情報!$B$5,①基本情報!$B$5+1))</f>
        <v/>
      </c>
      <c r="D1863" s="65"/>
      <c r="E1863" s="65"/>
      <c r="F1863" s="35" t="str">
        <f t="shared" si="344"/>
        <v>//</v>
      </c>
      <c r="G1863" s="62"/>
      <c r="H1863" s="62"/>
      <c r="I1863" s="23" t="str">
        <f t="shared" si="350"/>
        <v/>
      </c>
      <c r="J1863" s="62"/>
      <c r="K1863" s="64"/>
      <c r="L1863" s="64"/>
      <c r="M1863" s="62"/>
      <c r="N1863" s="23" t="str">
        <f>IFERROR(VLOOKUP($A1863,②利用者名簿!$A:$D,3,0),"")</f>
        <v/>
      </c>
      <c r="O1863" s="39" t="str">
        <f>IFERROR(2*①基本情報!$B$12*③入力シート!I1863,"")</f>
        <v/>
      </c>
      <c r="P1863" s="39" t="str">
        <f>IFERROR(N1863*③入力シート!I1863,"")</f>
        <v/>
      </c>
      <c r="Q1863" s="23" t="str">
        <f>IFERROR(VLOOKUP($A1863,②利用者名簿!$A:$D,4,0),"")</f>
        <v/>
      </c>
      <c r="S1863" s="96">
        <f t="shared" si="351"/>
        <v>1</v>
      </c>
      <c r="T1863" s="96" t="str">
        <f t="shared" si="345"/>
        <v/>
      </c>
      <c r="U1863" s="96">
        <f t="shared" si="346"/>
        <v>0</v>
      </c>
      <c r="V1863" s="96" t="str">
        <f t="shared" si="347"/>
        <v/>
      </c>
      <c r="W1863" s="97" t="str">
        <f t="shared" si="348"/>
        <v/>
      </c>
      <c r="X1863" s="96">
        <f t="shared" si="349"/>
        <v>0</v>
      </c>
      <c r="Y1863" s="96" t="str">
        <f t="shared" si="343"/>
        <v/>
      </c>
      <c r="Z1863" s="96" t="str">
        <f t="shared" si="352"/>
        <v>年0月</v>
      </c>
      <c r="AA1863" s="96"/>
      <c r="AB1863" s="96">
        <f t="shared" si="353"/>
        <v>0</v>
      </c>
      <c r="AC1863" s="96"/>
      <c r="AD1863" s="96"/>
    </row>
    <row r="1864" spans="1:30" ht="18.75" customHeight="1">
      <c r="A1864" s="62"/>
      <c r="B1864" s="23" t="str">
        <f>IFERROR(VLOOKUP($A1864,②利用者名簿!$A:$D,2,0),"")</f>
        <v/>
      </c>
      <c r="C1864" s="108" t="str">
        <f>IF(D1864=0,"",IF(D1864&gt;3,①基本情報!$B$5,①基本情報!$B$5+1))</f>
        <v/>
      </c>
      <c r="D1864" s="65"/>
      <c r="E1864" s="65"/>
      <c r="F1864" s="35" t="str">
        <f t="shared" si="344"/>
        <v>//</v>
      </c>
      <c r="G1864" s="62"/>
      <c r="H1864" s="62"/>
      <c r="I1864" s="23" t="str">
        <f t="shared" si="350"/>
        <v/>
      </c>
      <c r="J1864" s="62"/>
      <c r="K1864" s="64"/>
      <c r="L1864" s="64"/>
      <c r="M1864" s="62"/>
      <c r="N1864" s="23" t="str">
        <f>IFERROR(VLOOKUP($A1864,②利用者名簿!$A:$D,3,0),"")</f>
        <v/>
      </c>
      <c r="O1864" s="39" t="str">
        <f>IFERROR(2*①基本情報!$B$12*③入力シート!I1864,"")</f>
        <v/>
      </c>
      <c r="P1864" s="39" t="str">
        <f>IFERROR(N1864*③入力シート!I1864,"")</f>
        <v/>
      </c>
      <c r="Q1864" s="23" t="str">
        <f>IFERROR(VLOOKUP($A1864,②利用者名簿!$A:$D,4,0),"")</f>
        <v/>
      </c>
      <c r="S1864" s="96">
        <f t="shared" si="351"/>
        <v>1</v>
      </c>
      <c r="T1864" s="96" t="str">
        <f t="shared" si="345"/>
        <v/>
      </c>
      <c r="U1864" s="96">
        <f t="shared" si="346"/>
        <v>0</v>
      </c>
      <c r="V1864" s="96" t="str">
        <f t="shared" si="347"/>
        <v/>
      </c>
      <c r="W1864" s="97" t="str">
        <f t="shared" si="348"/>
        <v/>
      </c>
      <c r="X1864" s="96">
        <f t="shared" si="349"/>
        <v>0</v>
      </c>
      <c r="Y1864" s="96" t="str">
        <f t="shared" si="343"/>
        <v/>
      </c>
      <c r="Z1864" s="96" t="str">
        <f t="shared" si="352"/>
        <v>年0月</v>
      </c>
      <c r="AA1864" s="96"/>
      <c r="AB1864" s="96">
        <f t="shared" si="353"/>
        <v>0</v>
      </c>
      <c r="AC1864" s="96"/>
      <c r="AD1864" s="96"/>
    </row>
    <row r="1865" spans="1:30" ht="18.75" customHeight="1">
      <c r="A1865" s="62"/>
      <c r="B1865" s="23" t="str">
        <f>IFERROR(VLOOKUP($A1865,②利用者名簿!$A:$D,2,0),"")</f>
        <v/>
      </c>
      <c r="C1865" s="108" t="str">
        <f>IF(D1865=0,"",IF(D1865&gt;3,①基本情報!$B$5,①基本情報!$B$5+1))</f>
        <v/>
      </c>
      <c r="D1865" s="65"/>
      <c r="E1865" s="65"/>
      <c r="F1865" s="35" t="str">
        <f t="shared" si="344"/>
        <v>//</v>
      </c>
      <c r="G1865" s="62"/>
      <c r="H1865" s="62"/>
      <c r="I1865" s="23" t="str">
        <f t="shared" si="350"/>
        <v/>
      </c>
      <c r="J1865" s="62"/>
      <c r="K1865" s="64"/>
      <c r="L1865" s="64"/>
      <c r="M1865" s="62"/>
      <c r="N1865" s="23" t="str">
        <f>IFERROR(VLOOKUP($A1865,②利用者名簿!$A:$D,3,0),"")</f>
        <v/>
      </c>
      <c r="O1865" s="39" t="str">
        <f>IFERROR(2*①基本情報!$B$12*③入力シート!I1865,"")</f>
        <v/>
      </c>
      <c r="P1865" s="39" t="str">
        <f>IFERROR(N1865*③入力シート!I1865,"")</f>
        <v/>
      </c>
      <c r="Q1865" s="23" t="str">
        <f>IFERROR(VLOOKUP($A1865,②利用者名簿!$A:$D,4,0),"")</f>
        <v/>
      </c>
      <c r="S1865" s="96">
        <f t="shared" si="351"/>
        <v>1</v>
      </c>
      <c r="T1865" s="96" t="str">
        <f t="shared" si="345"/>
        <v/>
      </c>
      <c r="U1865" s="96">
        <f t="shared" si="346"/>
        <v>0</v>
      </c>
      <c r="V1865" s="96" t="str">
        <f t="shared" si="347"/>
        <v/>
      </c>
      <c r="W1865" s="97" t="str">
        <f t="shared" si="348"/>
        <v/>
      </c>
      <c r="X1865" s="96">
        <f t="shared" si="349"/>
        <v>0</v>
      </c>
      <c r="Y1865" s="96" t="str">
        <f t="shared" si="343"/>
        <v/>
      </c>
      <c r="Z1865" s="96" t="str">
        <f t="shared" si="352"/>
        <v>年0月</v>
      </c>
      <c r="AA1865" s="96"/>
      <c r="AB1865" s="96">
        <f t="shared" si="353"/>
        <v>0</v>
      </c>
      <c r="AC1865" s="96"/>
      <c r="AD1865" s="96"/>
    </row>
    <row r="1866" spans="1:30" ht="18.75" customHeight="1">
      <c r="A1866" s="62"/>
      <c r="B1866" s="23" t="str">
        <f>IFERROR(VLOOKUP($A1866,②利用者名簿!$A:$D,2,0),"")</f>
        <v/>
      </c>
      <c r="C1866" s="108" t="str">
        <f>IF(D1866=0,"",IF(D1866&gt;3,①基本情報!$B$5,①基本情報!$B$5+1))</f>
        <v/>
      </c>
      <c r="D1866" s="65"/>
      <c r="E1866" s="65"/>
      <c r="F1866" s="35" t="str">
        <f t="shared" si="344"/>
        <v>//</v>
      </c>
      <c r="G1866" s="62"/>
      <c r="H1866" s="62"/>
      <c r="I1866" s="23" t="str">
        <f t="shared" si="350"/>
        <v/>
      </c>
      <c r="J1866" s="62"/>
      <c r="K1866" s="64"/>
      <c r="L1866" s="64"/>
      <c r="M1866" s="62"/>
      <c r="N1866" s="23" t="str">
        <f>IFERROR(VLOOKUP($A1866,②利用者名簿!$A:$D,3,0),"")</f>
        <v/>
      </c>
      <c r="O1866" s="39" t="str">
        <f>IFERROR(2*①基本情報!$B$12*③入力シート!I1866,"")</f>
        <v/>
      </c>
      <c r="P1866" s="39" t="str">
        <f>IFERROR(N1866*③入力シート!I1866,"")</f>
        <v/>
      </c>
      <c r="Q1866" s="23" t="str">
        <f>IFERROR(VLOOKUP($A1866,②利用者名簿!$A:$D,4,0),"")</f>
        <v/>
      </c>
      <c r="S1866" s="96">
        <f t="shared" si="351"/>
        <v>1</v>
      </c>
      <c r="T1866" s="96" t="str">
        <f t="shared" si="345"/>
        <v/>
      </c>
      <c r="U1866" s="96">
        <f t="shared" si="346"/>
        <v>0</v>
      </c>
      <c r="V1866" s="96" t="str">
        <f t="shared" si="347"/>
        <v/>
      </c>
      <c r="W1866" s="97" t="str">
        <f t="shared" si="348"/>
        <v/>
      </c>
      <c r="X1866" s="96">
        <f t="shared" si="349"/>
        <v>0</v>
      </c>
      <c r="Y1866" s="96" t="str">
        <f t="shared" ref="Y1866:Y1929" si="354">IFERROR(IF(W1866=0,"",$W1866*100+X1866),"")</f>
        <v/>
      </c>
      <c r="Z1866" s="96" t="str">
        <f t="shared" si="352"/>
        <v>年0月</v>
      </c>
      <c r="AA1866" s="96"/>
      <c r="AB1866" s="96">
        <f t="shared" si="353"/>
        <v>0</v>
      </c>
      <c r="AC1866" s="96"/>
      <c r="AD1866" s="96"/>
    </row>
    <row r="1867" spans="1:30" ht="18.75" customHeight="1">
      <c r="A1867" s="62"/>
      <c r="B1867" s="23" t="str">
        <f>IFERROR(VLOOKUP($A1867,②利用者名簿!$A:$D,2,0),"")</f>
        <v/>
      </c>
      <c r="C1867" s="108" t="str">
        <f>IF(D1867=0,"",IF(D1867&gt;3,①基本情報!$B$5,①基本情報!$B$5+1))</f>
        <v/>
      </c>
      <c r="D1867" s="65"/>
      <c r="E1867" s="65"/>
      <c r="F1867" s="35" t="str">
        <f t="shared" si="344"/>
        <v>//</v>
      </c>
      <c r="G1867" s="62"/>
      <c r="H1867" s="62"/>
      <c r="I1867" s="23" t="str">
        <f t="shared" si="350"/>
        <v/>
      </c>
      <c r="J1867" s="62"/>
      <c r="K1867" s="64"/>
      <c r="L1867" s="64"/>
      <c r="M1867" s="62"/>
      <c r="N1867" s="23" t="str">
        <f>IFERROR(VLOOKUP($A1867,②利用者名簿!$A:$D,3,0),"")</f>
        <v/>
      </c>
      <c r="O1867" s="39" t="str">
        <f>IFERROR(2*①基本情報!$B$12*③入力シート!I1867,"")</f>
        <v/>
      </c>
      <c r="P1867" s="39" t="str">
        <f>IFERROR(N1867*③入力シート!I1867,"")</f>
        <v/>
      </c>
      <c r="Q1867" s="23" t="str">
        <f>IFERROR(VLOOKUP($A1867,②利用者名簿!$A:$D,4,0),"")</f>
        <v/>
      </c>
      <c r="S1867" s="96">
        <f t="shared" si="351"/>
        <v>1</v>
      </c>
      <c r="T1867" s="96" t="str">
        <f t="shared" si="345"/>
        <v/>
      </c>
      <c r="U1867" s="96">
        <f t="shared" si="346"/>
        <v>0</v>
      </c>
      <c r="V1867" s="96" t="str">
        <f t="shared" si="347"/>
        <v/>
      </c>
      <c r="W1867" s="97" t="str">
        <f t="shared" si="348"/>
        <v/>
      </c>
      <c r="X1867" s="96">
        <f t="shared" si="349"/>
        <v>0</v>
      </c>
      <c r="Y1867" s="96" t="str">
        <f t="shared" si="354"/>
        <v/>
      </c>
      <c r="Z1867" s="96" t="str">
        <f t="shared" si="352"/>
        <v>年0月</v>
      </c>
      <c r="AA1867" s="96"/>
      <c r="AB1867" s="96">
        <f t="shared" si="353"/>
        <v>0</v>
      </c>
      <c r="AC1867" s="96"/>
      <c r="AD1867" s="96"/>
    </row>
    <row r="1868" spans="1:30" ht="18.75" customHeight="1">
      <c r="A1868" s="62"/>
      <c r="B1868" s="23" t="str">
        <f>IFERROR(VLOOKUP($A1868,②利用者名簿!$A:$D,2,0),"")</f>
        <v/>
      </c>
      <c r="C1868" s="108" t="str">
        <f>IF(D1868=0,"",IF(D1868&gt;3,①基本情報!$B$5,①基本情報!$B$5+1))</f>
        <v/>
      </c>
      <c r="D1868" s="65"/>
      <c r="E1868" s="65"/>
      <c r="F1868" s="35" t="str">
        <f t="shared" si="344"/>
        <v>//</v>
      </c>
      <c r="G1868" s="62"/>
      <c r="H1868" s="62"/>
      <c r="I1868" s="23" t="str">
        <f t="shared" si="350"/>
        <v/>
      </c>
      <c r="J1868" s="62"/>
      <c r="K1868" s="64"/>
      <c r="L1868" s="64"/>
      <c r="M1868" s="62"/>
      <c r="N1868" s="23" t="str">
        <f>IFERROR(VLOOKUP($A1868,②利用者名簿!$A:$D,3,0),"")</f>
        <v/>
      </c>
      <c r="O1868" s="39" t="str">
        <f>IFERROR(2*①基本情報!$B$12*③入力シート!I1868,"")</f>
        <v/>
      </c>
      <c r="P1868" s="39" t="str">
        <f>IFERROR(N1868*③入力シート!I1868,"")</f>
        <v/>
      </c>
      <c r="Q1868" s="23" t="str">
        <f>IFERROR(VLOOKUP($A1868,②利用者名簿!$A:$D,4,0),"")</f>
        <v/>
      </c>
      <c r="S1868" s="96">
        <f t="shared" si="351"/>
        <v>1</v>
      </c>
      <c r="T1868" s="96" t="str">
        <f t="shared" si="345"/>
        <v/>
      </c>
      <c r="U1868" s="96">
        <f t="shared" si="346"/>
        <v>0</v>
      </c>
      <c r="V1868" s="96" t="str">
        <f t="shared" si="347"/>
        <v/>
      </c>
      <c r="W1868" s="97" t="str">
        <f t="shared" si="348"/>
        <v/>
      </c>
      <c r="X1868" s="96">
        <f t="shared" si="349"/>
        <v>0</v>
      </c>
      <c r="Y1868" s="96" t="str">
        <f t="shared" si="354"/>
        <v/>
      </c>
      <c r="Z1868" s="96" t="str">
        <f t="shared" si="352"/>
        <v>年0月</v>
      </c>
      <c r="AA1868" s="96"/>
      <c r="AB1868" s="96">
        <f t="shared" si="353"/>
        <v>0</v>
      </c>
      <c r="AC1868" s="96"/>
      <c r="AD1868" s="96"/>
    </row>
    <row r="1869" spans="1:30" ht="18.75" customHeight="1">
      <c r="A1869" s="62"/>
      <c r="B1869" s="23" t="str">
        <f>IFERROR(VLOOKUP($A1869,②利用者名簿!$A:$D,2,0),"")</f>
        <v/>
      </c>
      <c r="C1869" s="108" t="str">
        <f>IF(D1869=0,"",IF(D1869&gt;3,①基本情報!$B$5,①基本情報!$B$5+1))</f>
        <v/>
      </c>
      <c r="D1869" s="65"/>
      <c r="E1869" s="65"/>
      <c r="F1869" s="35" t="str">
        <f t="shared" si="344"/>
        <v>//</v>
      </c>
      <c r="G1869" s="62"/>
      <c r="H1869" s="62"/>
      <c r="I1869" s="23" t="str">
        <f t="shared" si="350"/>
        <v/>
      </c>
      <c r="J1869" s="62"/>
      <c r="K1869" s="64"/>
      <c r="L1869" s="64"/>
      <c r="M1869" s="62"/>
      <c r="N1869" s="23" t="str">
        <f>IFERROR(VLOOKUP($A1869,②利用者名簿!$A:$D,3,0),"")</f>
        <v/>
      </c>
      <c r="O1869" s="39" t="str">
        <f>IFERROR(2*①基本情報!$B$12*③入力シート!I1869,"")</f>
        <v/>
      </c>
      <c r="P1869" s="39" t="str">
        <f>IFERROR(N1869*③入力シート!I1869,"")</f>
        <v/>
      </c>
      <c r="Q1869" s="23" t="str">
        <f>IFERROR(VLOOKUP($A1869,②利用者名簿!$A:$D,4,0),"")</f>
        <v/>
      </c>
      <c r="S1869" s="96">
        <f t="shared" si="351"/>
        <v>1</v>
      </c>
      <c r="T1869" s="96" t="str">
        <f t="shared" si="345"/>
        <v/>
      </c>
      <c r="U1869" s="96">
        <f t="shared" si="346"/>
        <v>0</v>
      </c>
      <c r="V1869" s="96" t="str">
        <f t="shared" si="347"/>
        <v/>
      </c>
      <c r="W1869" s="97" t="str">
        <f t="shared" si="348"/>
        <v/>
      </c>
      <c r="X1869" s="96">
        <f t="shared" si="349"/>
        <v>0</v>
      </c>
      <c r="Y1869" s="96" t="str">
        <f t="shared" si="354"/>
        <v/>
      </c>
      <c r="Z1869" s="96" t="str">
        <f t="shared" si="352"/>
        <v>年0月</v>
      </c>
      <c r="AA1869" s="96"/>
      <c r="AB1869" s="96">
        <f t="shared" si="353"/>
        <v>0</v>
      </c>
      <c r="AC1869" s="96"/>
      <c r="AD1869" s="96"/>
    </row>
    <row r="1870" spans="1:30" ht="18.75" customHeight="1">
      <c r="A1870" s="62"/>
      <c r="B1870" s="23" t="str">
        <f>IFERROR(VLOOKUP($A1870,②利用者名簿!$A:$D,2,0),"")</f>
        <v/>
      </c>
      <c r="C1870" s="108" t="str">
        <f>IF(D1870=0,"",IF(D1870&gt;3,①基本情報!$B$5,①基本情報!$B$5+1))</f>
        <v/>
      </c>
      <c r="D1870" s="65"/>
      <c r="E1870" s="65"/>
      <c r="F1870" s="35" t="str">
        <f t="shared" si="344"/>
        <v>//</v>
      </c>
      <c r="G1870" s="62"/>
      <c r="H1870" s="62"/>
      <c r="I1870" s="23" t="str">
        <f t="shared" si="350"/>
        <v/>
      </c>
      <c r="J1870" s="62"/>
      <c r="K1870" s="64"/>
      <c r="L1870" s="64"/>
      <c r="M1870" s="62"/>
      <c r="N1870" s="23" t="str">
        <f>IFERROR(VLOOKUP($A1870,②利用者名簿!$A:$D,3,0),"")</f>
        <v/>
      </c>
      <c r="O1870" s="39" t="str">
        <f>IFERROR(2*①基本情報!$B$12*③入力シート!I1870,"")</f>
        <v/>
      </c>
      <c r="P1870" s="39" t="str">
        <f>IFERROR(N1870*③入力シート!I1870,"")</f>
        <v/>
      </c>
      <c r="Q1870" s="23" t="str">
        <f>IFERROR(VLOOKUP($A1870,②利用者名簿!$A:$D,4,0),"")</f>
        <v/>
      </c>
      <c r="S1870" s="96">
        <f t="shared" si="351"/>
        <v>1</v>
      </c>
      <c r="T1870" s="96" t="str">
        <f t="shared" si="345"/>
        <v/>
      </c>
      <c r="U1870" s="96">
        <f t="shared" si="346"/>
        <v>0</v>
      </c>
      <c r="V1870" s="96" t="str">
        <f t="shared" si="347"/>
        <v/>
      </c>
      <c r="W1870" s="97" t="str">
        <f t="shared" si="348"/>
        <v/>
      </c>
      <c r="X1870" s="96">
        <f t="shared" si="349"/>
        <v>0</v>
      </c>
      <c r="Y1870" s="96" t="str">
        <f t="shared" si="354"/>
        <v/>
      </c>
      <c r="Z1870" s="96" t="str">
        <f t="shared" si="352"/>
        <v>年0月</v>
      </c>
      <c r="AA1870" s="96"/>
      <c r="AB1870" s="96">
        <f t="shared" si="353"/>
        <v>0</v>
      </c>
      <c r="AC1870" s="96"/>
      <c r="AD1870" s="96"/>
    </row>
    <row r="1871" spans="1:30" ht="18.75" customHeight="1">
      <c r="A1871" s="62"/>
      <c r="B1871" s="23" t="str">
        <f>IFERROR(VLOOKUP($A1871,②利用者名簿!$A:$D,2,0),"")</f>
        <v/>
      </c>
      <c r="C1871" s="108" t="str">
        <f>IF(D1871=0,"",IF(D1871&gt;3,①基本情報!$B$5,①基本情報!$B$5+1))</f>
        <v/>
      </c>
      <c r="D1871" s="65"/>
      <c r="E1871" s="65"/>
      <c r="F1871" s="35" t="str">
        <f t="shared" si="344"/>
        <v>//</v>
      </c>
      <c r="G1871" s="62"/>
      <c r="H1871" s="62"/>
      <c r="I1871" s="23" t="str">
        <f t="shared" si="350"/>
        <v/>
      </c>
      <c r="J1871" s="62"/>
      <c r="K1871" s="64"/>
      <c r="L1871" s="64"/>
      <c r="M1871" s="62"/>
      <c r="N1871" s="23" t="str">
        <f>IFERROR(VLOOKUP($A1871,②利用者名簿!$A:$D,3,0),"")</f>
        <v/>
      </c>
      <c r="O1871" s="39" t="str">
        <f>IFERROR(2*①基本情報!$B$12*③入力シート!I1871,"")</f>
        <v/>
      </c>
      <c r="P1871" s="39" t="str">
        <f>IFERROR(N1871*③入力シート!I1871,"")</f>
        <v/>
      </c>
      <c r="Q1871" s="23" t="str">
        <f>IFERROR(VLOOKUP($A1871,②利用者名簿!$A:$D,4,0),"")</f>
        <v/>
      </c>
      <c r="S1871" s="96">
        <f t="shared" si="351"/>
        <v>1</v>
      </c>
      <c r="T1871" s="96" t="str">
        <f t="shared" si="345"/>
        <v/>
      </c>
      <c r="U1871" s="96">
        <f t="shared" si="346"/>
        <v>0</v>
      </c>
      <c r="V1871" s="96" t="str">
        <f t="shared" si="347"/>
        <v/>
      </c>
      <c r="W1871" s="97" t="str">
        <f t="shared" si="348"/>
        <v/>
      </c>
      <c r="X1871" s="96">
        <f t="shared" si="349"/>
        <v>0</v>
      </c>
      <c r="Y1871" s="96" t="str">
        <f t="shared" si="354"/>
        <v/>
      </c>
      <c r="Z1871" s="96" t="str">
        <f t="shared" si="352"/>
        <v>年0月</v>
      </c>
      <c r="AA1871" s="96"/>
      <c r="AB1871" s="96">
        <f t="shared" si="353"/>
        <v>0</v>
      </c>
      <c r="AC1871" s="96"/>
      <c r="AD1871" s="96"/>
    </row>
    <row r="1872" spans="1:30" ht="18.75" customHeight="1">
      <c r="A1872" s="62"/>
      <c r="B1872" s="23" t="str">
        <f>IFERROR(VLOOKUP($A1872,②利用者名簿!$A:$D,2,0),"")</f>
        <v/>
      </c>
      <c r="C1872" s="108" t="str">
        <f>IF(D1872=0,"",IF(D1872&gt;3,①基本情報!$B$5,①基本情報!$B$5+1))</f>
        <v/>
      </c>
      <c r="D1872" s="65"/>
      <c r="E1872" s="65"/>
      <c r="F1872" s="35" t="str">
        <f t="shared" si="344"/>
        <v>//</v>
      </c>
      <c r="G1872" s="62"/>
      <c r="H1872" s="62"/>
      <c r="I1872" s="23" t="str">
        <f t="shared" si="350"/>
        <v/>
      </c>
      <c r="J1872" s="62"/>
      <c r="K1872" s="64"/>
      <c r="L1872" s="64"/>
      <c r="M1872" s="62"/>
      <c r="N1872" s="23" t="str">
        <f>IFERROR(VLOOKUP($A1872,②利用者名簿!$A:$D,3,0),"")</f>
        <v/>
      </c>
      <c r="O1872" s="39" t="str">
        <f>IFERROR(2*①基本情報!$B$12*③入力シート!I1872,"")</f>
        <v/>
      </c>
      <c r="P1872" s="39" t="str">
        <f>IFERROR(N1872*③入力シート!I1872,"")</f>
        <v/>
      </c>
      <c r="Q1872" s="23" t="str">
        <f>IFERROR(VLOOKUP($A1872,②利用者名簿!$A:$D,4,0),"")</f>
        <v/>
      </c>
      <c r="S1872" s="96">
        <f t="shared" si="351"/>
        <v>1</v>
      </c>
      <c r="T1872" s="96" t="str">
        <f t="shared" si="345"/>
        <v/>
      </c>
      <c r="U1872" s="96">
        <f t="shared" si="346"/>
        <v>0</v>
      </c>
      <c r="V1872" s="96" t="str">
        <f t="shared" si="347"/>
        <v/>
      </c>
      <c r="W1872" s="97" t="str">
        <f t="shared" si="348"/>
        <v/>
      </c>
      <c r="X1872" s="96">
        <f t="shared" si="349"/>
        <v>0</v>
      </c>
      <c r="Y1872" s="96" t="str">
        <f t="shared" si="354"/>
        <v/>
      </c>
      <c r="Z1872" s="96" t="str">
        <f t="shared" si="352"/>
        <v>年0月</v>
      </c>
      <c r="AA1872" s="96"/>
      <c r="AB1872" s="96">
        <f t="shared" si="353"/>
        <v>0</v>
      </c>
      <c r="AC1872" s="96"/>
      <c r="AD1872" s="96"/>
    </row>
    <row r="1873" spans="1:30" ht="18.75" customHeight="1">
      <c r="A1873" s="62"/>
      <c r="B1873" s="23" t="str">
        <f>IFERROR(VLOOKUP($A1873,②利用者名簿!$A:$D,2,0),"")</f>
        <v/>
      </c>
      <c r="C1873" s="108" t="str">
        <f>IF(D1873=0,"",IF(D1873&gt;3,①基本情報!$B$5,①基本情報!$B$5+1))</f>
        <v/>
      </c>
      <c r="D1873" s="65"/>
      <c r="E1873" s="65"/>
      <c r="F1873" s="35" t="str">
        <f t="shared" si="344"/>
        <v>//</v>
      </c>
      <c r="G1873" s="62"/>
      <c r="H1873" s="62"/>
      <c r="I1873" s="23" t="str">
        <f t="shared" si="350"/>
        <v/>
      </c>
      <c r="J1873" s="62"/>
      <c r="K1873" s="64"/>
      <c r="L1873" s="64"/>
      <c r="M1873" s="62"/>
      <c r="N1873" s="23" t="str">
        <f>IFERROR(VLOOKUP($A1873,②利用者名簿!$A:$D,3,0),"")</f>
        <v/>
      </c>
      <c r="O1873" s="39" t="str">
        <f>IFERROR(2*①基本情報!$B$12*③入力シート!I1873,"")</f>
        <v/>
      </c>
      <c r="P1873" s="39" t="str">
        <f>IFERROR(N1873*③入力シート!I1873,"")</f>
        <v/>
      </c>
      <c r="Q1873" s="23" t="str">
        <f>IFERROR(VLOOKUP($A1873,②利用者名簿!$A:$D,4,0),"")</f>
        <v/>
      </c>
      <c r="S1873" s="96">
        <f t="shared" si="351"/>
        <v>1</v>
      </c>
      <c r="T1873" s="96" t="str">
        <f t="shared" si="345"/>
        <v/>
      </c>
      <c r="U1873" s="96">
        <f t="shared" si="346"/>
        <v>0</v>
      </c>
      <c r="V1873" s="96" t="str">
        <f t="shared" si="347"/>
        <v/>
      </c>
      <c r="W1873" s="97" t="str">
        <f t="shared" si="348"/>
        <v/>
      </c>
      <c r="X1873" s="96">
        <f t="shared" si="349"/>
        <v>0</v>
      </c>
      <c r="Y1873" s="96" t="str">
        <f t="shared" si="354"/>
        <v/>
      </c>
      <c r="Z1873" s="96" t="str">
        <f t="shared" si="352"/>
        <v>年0月</v>
      </c>
      <c r="AA1873" s="96"/>
      <c r="AB1873" s="96">
        <f t="shared" si="353"/>
        <v>0</v>
      </c>
      <c r="AC1873" s="96"/>
      <c r="AD1873" s="96"/>
    </row>
    <row r="1874" spans="1:30" ht="18.75" customHeight="1">
      <c r="A1874" s="62"/>
      <c r="B1874" s="23" t="str">
        <f>IFERROR(VLOOKUP($A1874,②利用者名簿!$A:$D,2,0),"")</f>
        <v/>
      </c>
      <c r="C1874" s="108" t="str">
        <f>IF(D1874=0,"",IF(D1874&gt;3,①基本情報!$B$5,①基本情報!$B$5+1))</f>
        <v/>
      </c>
      <c r="D1874" s="65"/>
      <c r="E1874" s="65"/>
      <c r="F1874" s="35" t="str">
        <f t="shared" si="344"/>
        <v>//</v>
      </c>
      <c r="G1874" s="62"/>
      <c r="H1874" s="62"/>
      <c r="I1874" s="23" t="str">
        <f t="shared" si="350"/>
        <v/>
      </c>
      <c r="J1874" s="62"/>
      <c r="K1874" s="64"/>
      <c r="L1874" s="64"/>
      <c r="M1874" s="62"/>
      <c r="N1874" s="23" t="str">
        <f>IFERROR(VLOOKUP($A1874,②利用者名簿!$A:$D,3,0),"")</f>
        <v/>
      </c>
      <c r="O1874" s="39" t="str">
        <f>IFERROR(2*①基本情報!$B$12*③入力シート!I1874,"")</f>
        <v/>
      </c>
      <c r="P1874" s="39" t="str">
        <f>IFERROR(N1874*③入力シート!I1874,"")</f>
        <v/>
      </c>
      <c r="Q1874" s="23" t="str">
        <f>IFERROR(VLOOKUP($A1874,②利用者名簿!$A:$D,4,0),"")</f>
        <v/>
      </c>
      <c r="S1874" s="96">
        <f t="shared" si="351"/>
        <v>1</v>
      </c>
      <c r="T1874" s="96" t="str">
        <f t="shared" si="345"/>
        <v/>
      </c>
      <c r="U1874" s="96">
        <f t="shared" si="346"/>
        <v>0</v>
      </c>
      <c r="V1874" s="96" t="str">
        <f t="shared" si="347"/>
        <v/>
      </c>
      <c r="W1874" s="97" t="str">
        <f t="shared" si="348"/>
        <v/>
      </c>
      <c r="X1874" s="96">
        <f t="shared" si="349"/>
        <v>0</v>
      </c>
      <c r="Y1874" s="96" t="str">
        <f t="shared" si="354"/>
        <v/>
      </c>
      <c r="Z1874" s="96" t="str">
        <f t="shared" si="352"/>
        <v>年0月</v>
      </c>
      <c r="AA1874" s="96"/>
      <c r="AB1874" s="96">
        <f t="shared" si="353"/>
        <v>0</v>
      </c>
      <c r="AC1874" s="96"/>
      <c r="AD1874" s="96"/>
    </row>
    <row r="1875" spans="1:30" ht="18.75" customHeight="1">
      <c r="A1875" s="62"/>
      <c r="B1875" s="23" t="str">
        <f>IFERROR(VLOOKUP($A1875,②利用者名簿!$A:$D,2,0),"")</f>
        <v/>
      </c>
      <c r="C1875" s="108" t="str">
        <f>IF(D1875=0,"",IF(D1875&gt;3,①基本情報!$B$5,①基本情報!$B$5+1))</f>
        <v/>
      </c>
      <c r="D1875" s="65"/>
      <c r="E1875" s="65"/>
      <c r="F1875" s="35" t="str">
        <f t="shared" si="344"/>
        <v>//</v>
      </c>
      <c r="G1875" s="62"/>
      <c r="H1875" s="62"/>
      <c r="I1875" s="23" t="str">
        <f t="shared" si="350"/>
        <v/>
      </c>
      <c r="J1875" s="62"/>
      <c r="K1875" s="64"/>
      <c r="L1875" s="64"/>
      <c r="M1875" s="62"/>
      <c r="N1875" s="23" t="str">
        <f>IFERROR(VLOOKUP($A1875,②利用者名簿!$A:$D,3,0),"")</f>
        <v/>
      </c>
      <c r="O1875" s="39" t="str">
        <f>IFERROR(2*①基本情報!$B$12*③入力シート!I1875,"")</f>
        <v/>
      </c>
      <c r="P1875" s="39" t="str">
        <f>IFERROR(N1875*③入力シート!I1875,"")</f>
        <v/>
      </c>
      <c r="Q1875" s="23" t="str">
        <f>IFERROR(VLOOKUP($A1875,②利用者名簿!$A:$D,4,0),"")</f>
        <v/>
      </c>
      <c r="S1875" s="96">
        <f t="shared" si="351"/>
        <v>1</v>
      </c>
      <c r="T1875" s="96" t="str">
        <f t="shared" si="345"/>
        <v/>
      </c>
      <c r="U1875" s="96">
        <f t="shared" si="346"/>
        <v>0</v>
      </c>
      <c r="V1875" s="96" t="str">
        <f t="shared" si="347"/>
        <v/>
      </c>
      <c r="W1875" s="97" t="str">
        <f t="shared" si="348"/>
        <v/>
      </c>
      <c r="X1875" s="96">
        <f t="shared" si="349"/>
        <v>0</v>
      </c>
      <c r="Y1875" s="96" t="str">
        <f t="shared" si="354"/>
        <v/>
      </c>
      <c r="Z1875" s="96" t="str">
        <f t="shared" si="352"/>
        <v>年0月</v>
      </c>
      <c r="AA1875" s="96"/>
      <c r="AB1875" s="96">
        <f t="shared" si="353"/>
        <v>0</v>
      </c>
      <c r="AC1875" s="96"/>
      <c r="AD1875" s="96"/>
    </row>
    <row r="1876" spans="1:30" ht="18.75" customHeight="1">
      <c r="A1876" s="62"/>
      <c r="B1876" s="23" t="str">
        <f>IFERROR(VLOOKUP($A1876,②利用者名簿!$A:$D,2,0),"")</f>
        <v/>
      </c>
      <c r="C1876" s="108" t="str">
        <f>IF(D1876=0,"",IF(D1876&gt;3,①基本情報!$B$5,①基本情報!$B$5+1))</f>
        <v/>
      </c>
      <c r="D1876" s="65"/>
      <c r="E1876" s="65"/>
      <c r="F1876" s="35" t="str">
        <f t="shared" si="344"/>
        <v>//</v>
      </c>
      <c r="G1876" s="62"/>
      <c r="H1876" s="62"/>
      <c r="I1876" s="23" t="str">
        <f t="shared" si="350"/>
        <v/>
      </c>
      <c r="J1876" s="62"/>
      <c r="K1876" s="64"/>
      <c r="L1876" s="64"/>
      <c r="M1876" s="62"/>
      <c r="N1876" s="23" t="str">
        <f>IFERROR(VLOOKUP($A1876,②利用者名簿!$A:$D,3,0),"")</f>
        <v/>
      </c>
      <c r="O1876" s="39" t="str">
        <f>IFERROR(2*①基本情報!$B$12*③入力シート!I1876,"")</f>
        <v/>
      </c>
      <c r="P1876" s="39" t="str">
        <f>IFERROR(N1876*③入力シート!I1876,"")</f>
        <v/>
      </c>
      <c r="Q1876" s="23" t="str">
        <f>IFERROR(VLOOKUP($A1876,②利用者名簿!$A:$D,4,0),"")</f>
        <v/>
      </c>
      <c r="S1876" s="96">
        <f t="shared" si="351"/>
        <v>1</v>
      </c>
      <c r="T1876" s="96" t="str">
        <f t="shared" si="345"/>
        <v/>
      </c>
      <c r="U1876" s="96">
        <f t="shared" si="346"/>
        <v>0</v>
      </c>
      <c r="V1876" s="96" t="str">
        <f t="shared" si="347"/>
        <v/>
      </c>
      <c r="W1876" s="97" t="str">
        <f t="shared" si="348"/>
        <v/>
      </c>
      <c r="X1876" s="96">
        <f t="shared" si="349"/>
        <v>0</v>
      </c>
      <c r="Y1876" s="96" t="str">
        <f t="shared" si="354"/>
        <v/>
      </c>
      <c r="Z1876" s="96" t="str">
        <f t="shared" si="352"/>
        <v>年0月</v>
      </c>
      <c r="AA1876" s="96"/>
      <c r="AB1876" s="96">
        <f t="shared" si="353"/>
        <v>0</v>
      </c>
      <c r="AC1876" s="96"/>
      <c r="AD1876" s="96"/>
    </row>
    <row r="1877" spans="1:30" ht="18.75" customHeight="1">
      <c r="A1877" s="62"/>
      <c r="B1877" s="23" t="str">
        <f>IFERROR(VLOOKUP($A1877,②利用者名簿!$A:$D,2,0),"")</f>
        <v/>
      </c>
      <c r="C1877" s="108" t="str">
        <f>IF(D1877=0,"",IF(D1877&gt;3,①基本情報!$B$5,①基本情報!$B$5+1))</f>
        <v/>
      </c>
      <c r="D1877" s="65"/>
      <c r="E1877" s="65"/>
      <c r="F1877" s="35" t="str">
        <f t="shared" si="344"/>
        <v>//</v>
      </c>
      <c r="G1877" s="62"/>
      <c r="H1877" s="62"/>
      <c r="I1877" s="23" t="str">
        <f t="shared" si="350"/>
        <v/>
      </c>
      <c r="J1877" s="62"/>
      <c r="K1877" s="64"/>
      <c r="L1877" s="64"/>
      <c r="M1877" s="62"/>
      <c r="N1877" s="23" t="str">
        <f>IFERROR(VLOOKUP($A1877,②利用者名簿!$A:$D,3,0),"")</f>
        <v/>
      </c>
      <c r="O1877" s="39" t="str">
        <f>IFERROR(2*①基本情報!$B$12*③入力シート!I1877,"")</f>
        <v/>
      </c>
      <c r="P1877" s="39" t="str">
        <f>IFERROR(N1877*③入力シート!I1877,"")</f>
        <v/>
      </c>
      <c r="Q1877" s="23" t="str">
        <f>IFERROR(VLOOKUP($A1877,②利用者名簿!$A:$D,4,0),"")</f>
        <v/>
      </c>
      <c r="S1877" s="96">
        <f t="shared" si="351"/>
        <v>1</v>
      </c>
      <c r="T1877" s="96" t="str">
        <f t="shared" si="345"/>
        <v/>
      </c>
      <c r="U1877" s="96">
        <f t="shared" si="346"/>
        <v>0</v>
      </c>
      <c r="V1877" s="96" t="str">
        <f t="shared" si="347"/>
        <v/>
      </c>
      <c r="W1877" s="97" t="str">
        <f t="shared" si="348"/>
        <v/>
      </c>
      <c r="X1877" s="96">
        <f t="shared" si="349"/>
        <v>0</v>
      </c>
      <c r="Y1877" s="96" t="str">
        <f t="shared" si="354"/>
        <v/>
      </c>
      <c r="Z1877" s="96" t="str">
        <f t="shared" si="352"/>
        <v>年0月</v>
      </c>
      <c r="AA1877" s="96"/>
      <c r="AB1877" s="96">
        <f t="shared" si="353"/>
        <v>0</v>
      </c>
      <c r="AC1877" s="96"/>
      <c r="AD1877" s="96"/>
    </row>
    <row r="1878" spans="1:30" ht="18.75" customHeight="1">
      <c r="A1878" s="62"/>
      <c r="B1878" s="23" t="str">
        <f>IFERROR(VLOOKUP($A1878,②利用者名簿!$A:$D,2,0),"")</f>
        <v/>
      </c>
      <c r="C1878" s="108" t="str">
        <f>IF(D1878=0,"",IF(D1878&gt;3,①基本情報!$B$5,①基本情報!$B$5+1))</f>
        <v/>
      </c>
      <c r="D1878" s="65"/>
      <c r="E1878" s="65"/>
      <c r="F1878" s="35" t="str">
        <f t="shared" si="344"/>
        <v>//</v>
      </c>
      <c r="G1878" s="62"/>
      <c r="H1878" s="62"/>
      <c r="I1878" s="23" t="str">
        <f t="shared" si="350"/>
        <v/>
      </c>
      <c r="J1878" s="62"/>
      <c r="K1878" s="64"/>
      <c r="L1878" s="64"/>
      <c r="M1878" s="62"/>
      <c r="N1878" s="23" t="str">
        <f>IFERROR(VLOOKUP($A1878,②利用者名簿!$A:$D,3,0),"")</f>
        <v/>
      </c>
      <c r="O1878" s="39" t="str">
        <f>IFERROR(2*①基本情報!$B$12*③入力シート!I1878,"")</f>
        <v/>
      </c>
      <c r="P1878" s="39" t="str">
        <f>IFERROR(N1878*③入力シート!I1878,"")</f>
        <v/>
      </c>
      <c r="Q1878" s="23" t="str">
        <f>IFERROR(VLOOKUP($A1878,②利用者名簿!$A:$D,4,0),"")</f>
        <v/>
      </c>
      <c r="S1878" s="96">
        <f t="shared" si="351"/>
        <v>1</v>
      </c>
      <c r="T1878" s="96" t="str">
        <f t="shared" si="345"/>
        <v/>
      </c>
      <c r="U1878" s="96">
        <f t="shared" si="346"/>
        <v>0</v>
      </c>
      <c r="V1878" s="96" t="str">
        <f t="shared" si="347"/>
        <v/>
      </c>
      <c r="W1878" s="97" t="str">
        <f t="shared" si="348"/>
        <v/>
      </c>
      <c r="X1878" s="96">
        <f t="shared" si="349"/>
        <v>0</v>
      </c>
      <c r="Y1878" s="96" t="str">
        <f t="shared" si="354"/>
        <v/>
      </c>
      <c r="Z1878" s="96" t="str">
        <f t="shared" si="352"/>
        <v>年0月</v>
      </c>
      <c r="AA1878" s="96"/>
      <c r="AB1878" s="96">
        <f t="shared" si="353"/>
        <v>0</v>
      </c>
      <c r="AC1878" s="96"/>
      <c r="AD1878" s="96"/>
    </row>
    <row r="1879" spans="1:30" ht="18.75" customHeight="1">
      <c r="A1879" s="62"/>
      <c r="B1879" s="23" t="str">
        <f>IFERROR(VLOOKUP($A1879,②利用者名簿!$A:$D,2,0),"")</f>
        <v/>
      </c>
      <c r="C1879" s="108" t="str">
        <f>IF(D1879=0,"",IF(D1879&gt;3,①基本情報!$B$5,①基本情報!$B$5+1))</f>
        <v/>
      </c>
      <c r="D1879" s="65"/>
      <c r="E1879" s="65"/>
      <c r="F1879" s="35" t="str">
        <f t="shared" si="344"/>
        <v>//</v>
      </c>
      <c r="G1879" s="62"/>
      <c r="H1879" s="62"/>
      <c r="I1879" s="23" t="str">
        <f t="shared" si="350"/>
        <v/>
      </c>
      <c r="J1879" s="62"/>
      <c r="K1879" s="64"/>
      <c r="L1879" s="64"/>
      <c r="M1879" s="62"/>
      <c r="N1879" s="23" t="str">
        <f>IFERROR(VLOOKUP($A1879,②利用者名簿!$A:$D,3,0),"")</f>
        <v/>
      </c>
      <c r="O1879" s="39" t="str">
        <f>IFERROR(2*①基本情報!$B$12*③入力シート!I1879,"")</f>
        <v/>
      </c>
      <c r="P1879" s="39" t="str">
        <f>IFERROR(N1879*③入力シート!I1879,"")</f>
        <v/>
      </c>
      <c r="Q1879" s="23" t="str">
        <f>IFERROR(VLOOKUP($A1879,②利用者名簿!$A:$D,4,0),"")</f>
        <v/>
      </c>
      <c r="S1879" s="96">
        <f t="shared" si="351"/>
        <v>1</v>
      </c>
      <c r="T1879" s="96" t="str">
        <f t="shared" si="345"/>
        <v/>
      </c>
      <c r="U1879" s="96">
        <f t="shared" si="346"/>
        <v>0</v>
      </c>
      <c r="V1879" s="96" t="str">
        <f t="shared" si="347"/>
        <v/>
      </c>
      <c r="W1879" s="97" t="str">
        <f t="shared" si="348"/>
        <v/>
      </c>
      <c r="X1879" s="96">
        <f t="shared" si="349"/>
        <v>0</v>
      </c>
      <c r="Y1879" s="96" t="str">
        <f t="shared" si="354"/>
        <v/>
      </c>
      <c r="Z1879" s="96" t="str">
        <f t="shared" si="352"/>
        <v>年0月</v>
      </c>
      <c r="AA1879" s="96"/>
      <c r="AB1879" s="96">
        <f t="shared" si="353"/>
        <v>0</v>
      </c>
      <c r="AC1879" s="96"/>
      <c r="AD1879" s="96"/>
    </row>
    <row r="1880" spans="1:30" ht="18.75" customHeight="1">
      <c r="A1880" s="62"/>
      <c r="B1880" s="23" t="str">
        <f>IFERROR(VLOOKUP($A1880,②利用者名簿!$A:$D,2,0),"")</f>
        <v/>
      </c>
      <c r="C1880" s="108" t="str">
        <f>IF(D1880=0,"",IF(D1880&gt;3,①基本情報!$B$5,①基本情報!$B$5+1))</f>
        <v/>
      </c>
      <c r="D1880" s="65"/>
      <c r="E1880" s="65"/>
      <c r="F1880" s="35" t="str">
        <f t="shared" si="344"/>
        <v>//</v>
      </c>
      <c r="G1880" s="62"/>
      <c r="H1880" s="62"/>
      <c r="I1880" s="23" t="str">
        <f t="shared" si="350"/>
        <v/>
      </c>
      <c r="J1880" s="62"/>
      <c r="K1880" s="64"/>
      <c r="L1880" s="64"/>
      <c r="M1880" s="62"/>
      <c r="N1880" s="23" t="str">
        <f>IFERROR(VLOOKUP($A1880,②利用者名簿!$A:$D,3,0),"")</f>
        <v/>
      </c>
      <c r="O1880" s="39" t="str">
        <f>IFERROR(2*①基本情報!$B$12*③入力シート!I1880,"")</f>
        <v/>
      </c>
      <c r="P1880" s="39" t="str">
        <f>IFERROR(N1880*③入力シート!I1880,"")</f>
        <v/>
      </c>
      <c r="Q1880" s="23" t="str">
        <f>IFERROR(VLOOKUP($A1880,②利用者名簿!$A:$D,4,0),"")</f>
        <v/>
      </c>
      <c r="S1880" s="96">
        <f t="shared" si="351"/>
        <v>1</v>
      </c>
      <c r="T1880" s="96" t="str">
        <f t="shared" si="345"/>
        <v/>
      </c>
      <c r="U1880" s="96">
        <f t="shared" si="346"/>
        <v>0</v>
      </c>
      <c r="V1880" s="96" t="str">
        <f t="shared" si="347"/>
        <v/>
      </c>
      <c r="W1880" s="97" t="str">
        <f t="shared" si="348"/>
        <v/>
      </c>
      <c r="X1880" s="96">
        <f t="shared" si="349"/>
        <v>0</v>
      </c>
      <c r="Y1880" s="96" t="str">
        <f t="shared" si="354"/>
        <v/>
      </c>
      <c r="Z1880" s="96" t="str">
        <f t="shared" si="352"/>
        <v>年0月</v>
      </c>
      <c r="AA1880" s="96"/>
      <c r="AB1880" s="96">
        <f t="shared" si="353"/>
        <v>0</v>
      </c>
      <c r="AC1880" s="96"/>
      <c r="AD1880" s="96"/>
    </row>
    <row r="1881" spans="1:30" ht="18.75" customHeight="1">
      <c r="A1881" s="62"/>
      <c r="B1881" s="23" t="str">
        <f>IFERROR(VLOOKUP($A1881,②利用者名簿!$A:$D,2,0),"")</f>
        <v/>
      </c>
      <c r="C1881" s="108" t="str">
        <f>IF(D1881=0,"",IF(D1881&gt;3,①基本情報!$B$5,①基本情報!$B$5+1))</f>
        <v/>
      </c>
      <c r="D1881" s="65"/>
      <c r="E1881" s="65"/>
      <c r="F1881" s="35" t="str">
        <f t="shared" si="344"/>
        <v>//</v>
      </c>
      <c r="G1881" s="62"/>
      <c r="H1881" s="62"/>
      <c r="I1881" s="23" t="str">
        <f t="shared" si="350"/>
        <v/>
      </c>
      <c r="J1881" s="62"/>
      <c r="K1881" s="64"/>
      <c r="L1881" s="64"/>
      <c r="M1881" s="62"/>
      <c r="N1881" s="23" t="str">
        <f>IFERROR(VLOOKUP($A1881,②利用者名簿!$A:$D,3,0),"")</f>
        <v/>
      </c>
      <c r="O1881" s="39" t="str">
        <f>IFERROR(2*①基本情報!$B$12*③入力シート!I1881,"")</f>
        <v/>
      </c>
      <c r="P1881" s="39" t="str">
        <f>IFERROR(N1881*③入力シート!I1881,"")</f>
        <v/>
      </c>
      <c r="Q1881" s="23" t="str">
        <f>IFERROR(VLOOKUP($A1881,②利用者名簿!$A:$D,4,0),"")</f>
        <v/>
      </c>
      <c r="S1881" s="96">
        <f t="shared" si="351"/>
        <v>1</v>
      </c>
      <c r="T1881" s="96" t="str">
        <f t="shared" si="345"/>
        <v/>
      </c>
      <c r="U1881" s="96">
        <f t="shared" si="346"/>
        <v>0</v>
      </c>
      <c r="V1881" s="96" t="str">
        <f t="shared" si="347"/>
        <v/>
      </c>
      <c r="W1881" s="97" t="str">
        <f t="shared" si="348"/>
        <v/>
      </c>
      <c r="X1881" s="96">
        <f t="shared" si="349"/>
        <v>0</v>
      </c>
      <c r="Y1881" s="96" t="str">
        <f t="shared" si="354"/>
        <v/>
      </c>
      <c r="Z1881" s="96" t="str">
        <f t="shared" si="352"/>
        <v>年0月</v>
      </c>
      <c r="AA1881" s="96"/>
      <c r="AB1881" s="96">
        <f t="shared" si="353"/>
        <v>0</v>
      </c>
      <c r="AC1881" s="96"/>
      <c r="AD1881" s="96"/>
    </row>
    <row r="1882" spans="1:30" ht="18.75" customHeight="1">
      <c r="A1882" s="62"/>
      <c r="B1882" s="23" t="str">
        <f>IFERROR(VLOOKUP($A1882,②利用者名簿!$A:$D,2,0),"")</f>
        <v/>
      </c>
      <c r="C1882" s="108" t="str">
        <f>IF(D1882=0,"",IF(D1882&gt;3,①基本情報!$B$5,①基本情報!$B$5+1))</f>
        <v/>
      </c>
      <c r="D1882" s="65"/>
      <c r="E1882" s="65"/>
      <c r="F1882" s="35" t="str">
        <f t="shared" si="344"/>
        <v>//</v>
      </c>
      <c r="G1882" s="62"/>
      <c r="H1882" s="62"/>
      <c r="I1882" s="23" t="str">
        <f t="shared" si="350"/>
        <v/>
      </c>
      <c r="J1882" s="62"/>
      <c r="K1882" s="64"/>
      <c r="L1882" s="64"/>
      <c r="M1882" s="62"/>
      <c r="N1882" s="23" t="str">
        <f>IFERROR(VLOOKUP($A1882,②利用者名簿!$A:$D,3,0),"")</f>
        <v/>
      </c>
      <c r="O1882" s="39" t="str">
        <f>IFERROR(2*①基本情報!$B$12*③入力シート!I1882,"")</f>
        <v/>
      </c>
      <c r="P1882" s="39" t="str">
        <f>IFERROR(N1882*③入力シート!I1882,"")</f>
        <v/>
      </c>
      <c r="Q1882" s="23" t="str">
        <f>IFERROR(VLOOKUP($A1882,②利用者名簿!$A:$D,4,0),"")</f>
        <v/>
      </c>
      <c r="S1882" s="96">
        <f t="shared" si="351"/>
        <v>1</v>
      </c>
      <c r="T1882" s="96" t="str">
        <f t="shared" si="345"/>
        <v/>
      </c>
      <c r="U1882" s="96">
        <f t="shared" si="346"/>
        <v>0</v>
      </c>
      <c r="V1882" s="96" t="str">
        <f t="shared" si="347"/>
        <v/>
      </c>
      <c r="W1882" s="97" t="str">
        <f t="shared" si="348"/>
        <v/>
      </c>
      <c r="X1882" s="96">
        <f t="shared" si="349"/>
        <v>0</v>
      </c>
      <c r="Y1882" s="96" t="str">
        <f t="shared" si="354"/>
        <v/>
      </c>
      <c r="Z1882" s="96" t="str">
        <f t="shared" si="352"/>
        <v>年0月</v>
      </c>
      <c r="AA1882" s="96"/>
      <c r="AB1882" s="96">
        <f t="shared" si="353"/>
        <v>0</v>
      </c>
      <c r="AC1882" s="96"/>
      <c r="AD1882" s="96"/>
    </row>
    <row r="1883" spans="1:30" ht="18.75" customHeight="1">
      <c r="A1883" s="62"/>
      <c r="B1883" s="23" t="str">
        <f>IFERROR(VLOOKUP($A1883,②利用者名簿!$A:$D,2,0),"")</f>
        <v/>
      </c>
      <c r="C1883" s="108" t="str">
        <f>IF(D1883=0,"",IF(D1883&gt;3,①基本情報!$B$5,①基本情報!$B$5+1))</f>
        <v/>
      </c>
      <c r="D1883" s="65"/>
      <c r="E1883" s="65"/>
      <c r="F1883" s="35" t="str">
        <f t="shared" si="344"/>
        <v>//</v>
      </c>
      <c r="G1883" s="62"/>
      <c r="H1883" s="62"/>
      <c r="I1883" s="23" t="str">
        <f t="shared" si="350"/>
        <v/>
      </c>
      <c r="J1883" s="62"/>
      <c r="K1883" s="64"/>
      <c r="L1883" s="64"/>
      <c r="M1883" s="62"/>
      <c r="N1883" s="23" t="str">
        <f>IFERROR(VLOOKUP($A1883,②利用者名簿!$A:$D,3,0),"")</f>
        <v/>
      </c>
      <c r="O1883" s="39" t="str">
        <f>IFERROR(2*①基本情報!$B$12*③入力シート!I1883,"")</f>
        <v/>
      </c>
      <c r="P1883" s="39" t="str">
        <f>IFERROR(N1883*③入力シート!I1883,"")</f>
        <v/>
      </c>
      <c r="Q1883" s="23" t="str">
        <f>IFERROR(VLOOKUP($A1883,②利用者名簿!$A:$D,4,0),"")</f>
        <v/>
      </c>
      <c r="S1883" s="96">
        <f t="shared" si="351"/>
        <v>1</v>
      </c>
      <c r="T1883" s="96" t="str">
        <f t="shared" si="345"/>
        <v/>
      </c>
      <c r="U1883" s="96">
        <f t="shared" si="346"/>
        <v>0</v>
      </c>
      <c r="V1883" s="96" t="str">
        <f t="shared" si="347"/>
        <v/>
      </c>
      <c r="W1883" s="97" t="str">
        <f t="shared" si="348"/>
        <v/>
      </c>
      <c r="X1883" s="96">
        <f t="shared" si="349"/>
        <v>0</v>
      </c>
      <c r="Y1883" s="96" t="str">
        <f t="shared" si="354"/>
        <v/>
      </c>
      <c r="Z1883" s="96" t="str">
        <f t="shared" si="352"/>
        <v>年0月</v>
      </c>
      <c r="AA1883" s="96"/>
      <c r="AB1883" s="96">
        <f t="shared" si="353"/>
        <v>0</v>
      </c>
      <c r="AC1883" s="96"/>
      <c r="AD1883" s="96"/>
    </row>
    <row r="1884" spans="1:30" ht="18.75" customHeight="1">
      <c r="A1884" s="62"/>
      <c r="B1884" s="23" t="str">
        <f>IFERROR(VLOOKUP($A1884,②利用者名簿!$A:$D,2,0),"")</f>
        <v/>
      </c>
      <c r="C1884" s="108" t="str">
        <f>IF(D1884=0,"",IF(D1884&gt;3,①基本情報!$B$5,①基本情報!$B$5+1))</f>
        <v/>
      </c>
      <c r="D1884" s="65"/>
      <c r="E1884" s="65"/>
      <c r="F1884" s="35" t="str">
        <f t="shared" si="344"/>
        <v>//</v>
      </c>
      <c r="G1884" s="62"/>
      <c r="H1884" s="62"/>
      <c r="I1884" s="23" t="str">
        <f t="shared" si="350"/>
        <v/>
      </c>
      <c r="J1884" s="62"/>
      <c r="K1884" s="64"/>
      <c r="L1884" s="64"/>
      <c r="M1884" s="62"/>
      <c r="N1884" s="23" t="str">
        <f>IFERROR(VLOOKUP($A1884,②利用者名簿!$A:$D,3,0),"")</f>
        <v/>
      </c>
      <c r="O1884" s="39" t="str">
        <f>IFERROR(2*①基本情報!$B$12*③入力シート!I1884,"")</f>
        <v/>
      </c>
      <c r="P1884" s="39" t="str">
        <f>IFERROR(N1884*③入力シート!I1884,"")</f>
        <v/>
      </c>
      <c r="Q1884" s="23" t="str">
        <f>IFERROR(VLOOKUP($A1884,②利用者名簿!$A:$D,4,0),"")</f>
        <v/>
      </c>
      <c r="S1884" s="96">
        <f t="shared" si="351"/>
        <v>1</v>
      </c>
      <c r="T1884" s="96" t="str">
        <f t="shared" si="345"/>
        <v/>
      </c>
      <c r="U1884" s="96">
        <f t="shared" si="346"/>
        <v>0</v>
      </c>
      <c r="V1884" s="96" t="str">
        <f t="shared" si="347"/>
        <v/>
      </c>
      <c r="W1884" s="97" t="str">
        <f t="shared" si="348"/>
        <v/>
      </c>
      <c r="X1884" s="96">
        <f t="shared" si="349"/>
        <v>0</v>
      </c>
      <c r="Y1884" s="96" t="str">
        <f t="shared" si="354"/>
        <v/>
      </c>
      <c r="Z1884" s="96" t="str">
        <f t="shared" si="352"/>
        <v>年0月</v>
      </c>
      <c r="AA1884" s="96"/>
      <c r="AB1884" s="96">
        <f t="shared" si="353"/>
        <v>0</v>
      </c>
      <c r="AC1884" s="96"/>
      <c r="AD1884" s="96"/>
    </row>
    <row r="1885" spans="1:30" ht="18.75" customHeight="1">
      <c r="A1885" s="62"/>
      <c r="B1885" s="23" t="str">
        <f>IFERROR(VLOOKUP($A1885,②利用者名簿!$A:$D,2,0),"")</f>
        <v/>
      </c>
      <c r="C1885" s="108" t="str">
        <f>IF(D1885=0,"",IF(D1885&gt;3,①基本情報!$B$5,①基本情報!$B$5+1))</f>
        <v/>
      </c>
      <c r="D1885" s="65"/>
      <c r="E1885" s="65"/>
      <c r="F1885" s="35" t="str">
        <f t="shared" si="344"/>
        <v>//</v>
      </c>
      <c r="G1885" s="62"/>
      <c r="H1885" s="62"/>
      <c r="I1885" s="23" t="str">
        <f t="shared" si="350"/>
        <v/>
      </c>
      <c r="J1885" s="62"/>
      <c r="K1885" s="64"/>
      <c r="L1885" s="64"/>
      <c r="M1885" s="62"/>
      <c r="N1885" s="23" t="str">
        <f>IFERROR(VLOOKUP($A1885,②利用者名簿!$A:$D,3,0),"")</f>
        <v/>
      </c>
      <c r="O1885" s="39" t="str">
        <f>IFERROR(2*①基本情報!$B$12*③入力シート!I1885,"")</f>
        <v/>
      </c>
      <c r="P1885" s="39" t="str">
        <f>IFERROR(N1885*③入力シート!I1885,"")</f>
        <v/>
      </c>
      <c r="Q1885" s="23" t="str">
        <f>IFERROR(VLOOKUP($A1885,②利用者名簿!$A:$D,4,0),"")</f>
        <v/>
      </c>
      <c r="S1885" s="96">
        <f t="shared" si="351"/>
        <v>1</v>
      </c>
      <c r="T1885" s="96" t="str">
        <f t="shared" si="345"/>
        <v/>
      </c>
      <c r="U1885" s="96">
        <f t="shared" si="346"/>
        <v>0</v>
      </c>
      <c r="V1885" s="96" t="str">
        <f t="shared" si="347"/>
        <v/>
      </c>
      <c r="W1885" s="97" t="str">
        <f t="shared" si="348"/>
        <v/>
      </c>
      <c r="X1885" s="96">
        <f t="shared" si="349"/>
        <v>0</v>
      </c>
      <c r="Y1885" s="96" t="str">
        <f t="shared" si="354"/>
        <v/>
      </c>
      <c r="Z1885" s="96" t="str">
        <f t="shared" si="352"/>
        <v>年0月</v>
      </c>
      <c r="AA1885" s="96"/>
      <c r="AB1885" s="96">
        <f t="shared" si="353"/>
        <v>0</v>
      </c>
      <c r="AC1885" s="96"/>
      <c r="AD1885" s="96"/>
    </row>
    <row r="1886" spans="1:30" ht="18.75" customHeight="1">
      <c r="A1886" s="62"/>
      <c r="B1886" s="23" t="str">
        <f>IFERROR(VLOOKUP($A1886,②利用者名簿!$A:$D,2,0),"")</f>
        <v/>
      </c>
      <c r="C1886" s="108" t="str">
        <f>IF(D1886=0,"",IF(D1886&gt;3,①基本情報!$B$5,①基本情報!$B$5+1))</f>
        <v/>
      </c>
      <c r="D1886" s="65"/>
      <c r="E1886" s="65"/>
      <c r="F1886" s="35" t="str">
        <f t="shared" si="344"/>
        <v>//</v>
      </c>
      <c r="G1886" s="62"/>
      <c r="H1886" s="62"/>
      <c r="I1886" s="23" t="str">
        <f t="shared" si="350"/>
        <v/>
      </c>
      <c r="J1886" s="62"/>
      <c r="K1886" s="64"/>
      <c r="L1886" s="64"/>
      <c r="M1886" s="62"/>
      <c r="N1886" s="23" t="str">
        <f>IFERROR(VLOOKUP($A1886,②利用者名簿!$A:$D,3,0),"")</f>
        <v/>
      </c>
      <c r="O1886" s="39" t="str">
        <f>IFERROR(2*①基本情報!$B$12*③入力シート!I1886,"")</f>
        <v/>
      </c>
      <c r="P1886" s="39" t="str">
        <f>IFERROR(N1886*③入力シート!I1886,"")</f>
        <v/>
      </c>
      <c r="Q1886" s="23" t="str">
        <f>IFERROR(VLOOKUP($A1886,②利用者名簿!$A:$D,4,0),"")</f>
        <v/>
      </c>
      <c r="S1886" s="96">
        <f t="shared" si="351"/>
        <v>1</v>
      </c>
      <c r="T1886" s="96" t="str">
        <f t="shared" si="345"/>
        <v/>
      </c>
      <c r="U1886" s="96">
        <f t="shared" si="346"/>
        <v>0</v>
      </c>
      <c r="V1886" s="96" t="str">
        <f t="shared" si="347"/>
        <v/>
      </c>
      <c r="W1886" s="97" t="str">
        <f t="shared" si="348"/>
        <v/>
      </c>
      <c r="X1886" s="96">
        <f t="shared" si="349"/>
        <v>0</v>
      </c>
      <c r="Y1886" s="96" t="str">
        <f t="shared" si="354"/>
        <v/>
      </c>
      <c r="Z1886" s="96" t="str">
        <f t="shared" si="352"/>
        <v>年0月</v>
      </c>
      <c r="AA1886" s="96"/>
      <c r="AB1886" s="96">
        <f t="shared" si="353"/>
        <v>0</v>
      </c>
      <c r="AC1886" s="96"/>
      <c r="AD1886" s="96"/>
    </row>
    <row r="1887" spans="1:30" ht="18.75" customHeight="1">
      <c r="A1887" s="62"/>
      <c r="B1887" s="23" t="str">
        <f>IFERROR(VLOOKUP($A1887,②利用者名簿!$A:$D,2,0),"")</f>
        <v/>
      </c>
      <c r="C1887" s="108" t="str">
        <f>IF(D1887=0,"",IF(D1887&gt;3,①基本情報!$B$5,①基本情報!$B$5+1))</f>
        <v/>
      </c>
      <c r="D1887" s="65"/>
      <c r="E1887" s="65"/>
      <c r="F1887" s="35" t="str">
        <f t="shared" si="344"/>
        <v>//</v>
      </c>
      <c r="G1887" s="62"/>
      <c r="H1887" s="62"/>
      <c r="I1887" s="23" t="str">
        <f t="shared" si="350"/>
        <v/>
      </c>
      <c r="J1887" s="62"/>
      <c r="K1887" s="64"/>
      <c r="L1887" s="64"/>
      <c r="M1887" s="62"/>
      <c r="N1887" s="23" t="str">
        <f>IFERROR(VLOOKUP($A1887,②利用者名簿!$A:$D,3,0),"")</f>
        <v/>
      </c>
      <c r="O1887" s="39" t="str">
        <f>IFERROR(2*①基本情報!$B$12*③入力シート!I1887,"")</f>
        <v/>
      </c>
      <c r="P1887" s="39" t="str">
        <f>IFERROR(N1887*③入力シート!I1887,"")</f>
        <v/>
      </c>
      <c r="Q1887" s="23" t="str">
        <f>IFERROR(VLOOKUP($A1887,②利用者名簿!$A:$D,4,0),"")</f>
        <v/>
      </c>
      <c r="S1887" s="96">
        <f t="shared" si="351"/>
        <v>1</v>
      </c>
      <c r="T1887" s="96" t="str">
        <f t="shared" si="345"/>
        <v/>
      </c>
      <c r="U1887" s="96">
        <f t="shared" si="346"/>
        <v>0</v>
      </c>
      <c r="V1887" s="96" t="str">
        <f t="shared" si="347"/>
        <v/>
      </c>
      <c r="W1887" s="97" t="str">
        <f t="shared" si="348"/>
        <v/>
      </c>
      <c r="X1887" s="96">
        <f t="shared" si="349"/>
        <v>0</v>
      </c>
      <c r="Y1887" s="96" t="str">
        <f t="shared" si="354"/>
        <v/>
      </c>
      <c r="Z1887" s="96" t="str">
        <f t="shared" si="352"/>
        <v>年0月</v>
      </c>
      <c r="AA1887" s="96"/>
      <c r="AB1887" s="96">
        <f t="shared" si="353"/>
        <v>0</v>
      </c>
      <c r="AC1887" s="96"/>
      <c r="AD1887" s="96"/>
    </row>
    <row r="1888" spans="1:30" ht="18.75" customHeight="1">
      <c r="A1888" s="62"/>
      <c r="B1888" s="23" t="str">
        <f>IFERROR(VLOOKUP($A1888,②利用者名簿!$A:$D,2,0),"")</f>
        <v/>
      </c>
      <c r="C1888" s="108" t="str">
        <f>IF(D1888=0,"",IF(D1888&gt;3,①基本情報!$B$5,①基本情報!$B$5+1))</f>
        <v/>
      </c>
      <c r="D1888" s="65"/>
      <c r="E1888" s="65"/>
      <c r="F1888" s="35" t="str">
        <f t="shared" si="344"/>
        <v>//</v>
      </c>
      <c r="G1888" s="62"/>
      <c r="H1888" s="62"/>
      <c r="I1888" s="23" t="str">
        <f t="shared" si="350"/>
        <v/>
      </c>
      <c r="J1888" s="62"/>
      <c r="K1888" s="64"/>
      <c r="L1888" s="64"/>
      <c r="M1888" s="62"/>
      <c r="N1888" s="23" t="str">
        <f>IFERROR(VLOOKUP($A1888,②利用者名簿!$A:$D,3,0),"")</f>
        <v/>
      </c>
      <c r="O1888" s="39" t="str">
        <f>IFERROR(2*①基本情報!$B$12*③入力シート!I1888,"")</f>
        <v/>
      </c>
      <c r="P1888" s="39" t="str">
        <f>IFERROR(N1888*③入力シート!I1888,"")</f>
        <v/>
      </c>
      <c r="Q1888" s="23" t="str">
        <f>IFERROR(VLOOKUP($A1888,②利用者名簿!$A:$D,4,0),"")</f>
        <v/>
      </c>
      <c r="S1888" s="96">
        <f t="shared" si="351"/>
        <v>1</v>
      </c>
      <c r="T1888" s="96" t="str">
        <f t="shared" si="345"/>
        <v/>
      </c>
      <c r="U1888" s="96">
        <f t="shared" si="346"/>
        <v>0</v>
      </c>
      <c r="V1888" s="96" t="str">
        <f t="shared" si="347"/>
        <v/>
      </c>
      <c r="W1888" s="97" t="str">
        <f t="shared" si="348"/>
        <v/>
      </c>
      <c r="X1888" s="96">
        <f t="shared" si="349"/>
        <v>0</v>
      </c>
      <c r="Y1888" s="96" t="str">
        <f t="shared" si="354"/>
        <v/>
      </c>
      <c r="Z1888" s="96" t="str">
        <f t="shared" si="352"/>
        <v>年0月</v>
      </c>
      <c r="AA1888" s="96"/>
      <c r="AB1888" s="96">
        <f t="shared" si="353"/>
        <v>0</v>
      </c>
      <c r="AC1888" s="96"/>
      <c r="AD1888" s="96"/>
    </row>
    <row r="1889" spans="1:30" ht="18.75" customHeight="1">
      <c r="A1889" s="62"/>
      <c r="B1889" s="23" t="str">
        <f>IFERROR(VLOOKUP($A1889,②利用者名簿!$A:$D,2,0),"")</f>
        <v/>
      </c>
      <c r="C1889" s="108" t="str">
        <f>IF(D1889=0,"",IF(D1889&gt;3,①基本情報!$B$5,①基本情報!$B$5+1))</f>
        <v/>
      </c>
      <c r="D1889" s="65"/>
      <c r="E1889" s="65"/>
      <c r="F1889" s="35" t="str">
        <f t="shared" si="344"/>
        <v>//</v>
      </c>
      <c r="G1889" s="62"/>
      <c r="H1889" s="62"/>
      <c r="I1889" s="23" t="str">
        <f t="shared" si="350"/>
        <v/>
      </c>
      <c r="J1889" s="62"/>
      <c r="K1889" s="64"/>
      <c r="L1889" s="64"/>
      <c r="M1889" s="62"/>
      <c r="N1889" s="23" t="str">
        <f>IFERROR(VLOOKUP($A1889,②利用者名簿!$A:$D,3,0),"")</f>
        <v/>
      </c>
      <c r="O1889" s="39" t="str">
        <f>IFERROR(2*①基本情報!$B$12*③入力シート!I1889,"")</f>
        <v/>
      </c>
      <c r="P1889" s="39" t="str">
        <f>IFERROR(N1889*③入力シート!I1889,"")</f>
        <v/>
      </c>
      <c r="Q1889" s="23" t="str">
        <f>IFERROR(VLOOKUP($A1889,②利用者名簿!$A:$D,4,0),"")</f>
        <v/>
      </c>
      <c r="S1889" s="96">
        <f t="shared" si="351"/>
        <v>1</v>
      </c>
      <c r="T1889" s="96" t="str">
        <f t="shared" si="345"/>
        <v/>
      </c>
      <c r="U1889" s="96">
        <f t="shared" si="346"/>
        <v>0</v>
      </c>
      <c r="V1889" s="96" t="str">
        <f t="shared" si="347"/>
        <v/>
      </c>
      <c r="W1889" s="97" t="str">
        <f t="shared" si="348"/>
        <v/>
      </c>
      <c r="X1889" s="96">
        <f t="shared" si="349"/>
        <v>0</v>
      </c>
      <c r="Y1889" s="96" t="str">
        <f t="shared" si="354"/>
        <v/>
      </c>
      <c r="Z1889" s="96" t="str">
        <f t="shared" si="352"/>
        <v>年0月</v>
      </c>
      <c r="AA1889" s="96"/>
      <c r="AB1889" s="96">
        <f t="shared" si="353"/>
        <v>0</v>
      </c>
      <c r="AC1889" s="96"/>
      <c r="AD1889" s="96"/>
    </row>
    <row r="1890" spans="1:30" ht="18.75" customHeight="1">
      <c r="A1890" s="62"/>
      <c r="B1890" s="23" t="str">
        <f>IFERROR(VLOOKUP($A1890,②利用者名簿!$A:$D,2,0),"")</f>
        <v/>
      </c>
      <c r="C1890" s="108" t="str">
        <f>IF(D1890=0,"",IF(D1890&gt;3,①基本情報!$B$5,①基本情報!$B$5+1))</f>
        <v/>
      </c>
      <c r="D1890" s="65"/>
      <c r="E1890" s="65"/>
      <c r="F1890" s="35" t="str">
        <f t="shared" si="344"/>
        <v>//</v>
      </c>
      <c r="G1890" s="62"/>
      <c r="H1890" s="62"/>
      <c r="I1890" s="23" t="str">
        <f t="shared" si="350"/>
        <v/>
      </c>
      <c r="J1890" s="62"/>
      <c r="K1890" s="64"/>
      <c r="L1890" s="64"/>
      <c r="M1890" s="62"/>
      <c r="N1890" s="23" t="str">
        <f>IFERROR(VLOOKUP($A1890,②利用者名簿!$A:$D,3,0),"")</f>
        <v/>
      </c>
      <c r="O1890" s="39" t="str">
        <f>IFERROR(2*①基本情報!$B$12*③入力シート!I1890,"")</f>
        <v/>
      </c>
      <c r="P1890" s="39" t="str">
        <f>IFERROR(N1890*③入力シート!I1890,"")</f>
        <v/>
      </c>
      <c r="Q1890" s="23" t="str">
        <f>IFERROR(VLOOKUP($A1890,②利用者名簿!$A:$D,4,0),"")</f>
        <v/>
      </c>
      <c r="S1890" s="96">
        <f t="shared" si="351"/>
        <v>1</v>
      </c>
      <c r="T1890" s="96" t="str">
        <f t="shared" si="345"/>
        <v/>
      </c>
      <c r="U1890" s="96">
        <f t="shared" si="346"/>
        <v>0</v>
      </c>
      <c r="V1890" s="96" t="str">
        <f t="shared" si="347"/>
        <v/>
      </c>
      <c r="W1890" s="97" t="str">
        <f t="shared" si="348"/>
        <v/>
      </c>
      <c r="X1890" s="96">
        <f t="shared" si="349"/>
        <v>0</v>
      </c>
      <c r="Y1890" s="96" t="str">
        <f t="shared" si="354"/>
        <v/>
      </c>
      <c r="Z1890" s="96" t="str">
        <f t="shared" si="352"/>
        <v>年0月</v>
      </c>
      <c r="AA1890" s="96"/>
      <c r="AB1890" s="96">
        <f t="shared" si="353"/>
        <v>0</v>
      </c>
      <c r="AC1890" s="96"/>
      <c r="AD1890" s="96"/>
    </row>
    <row r="1891" spans="1:30" ht="18.75" customHeight="1">
      <c r="A1891" s="62"/>
      <c r="B1891" s="23" t="str">
        <f>IFERROR(VLOOKUP($A1891,②利用者名簿!$A:$D,2,0),"")</f>
        <v/>
      </c>
      <c r="C1891" s="108" t="str">
        <f>IF(D1891=0,"",IF(D1891&gt;3,①基本情報!$B$5,①基本情報!$B$5+1))</f>
        <v/>
      </c>
      <c r="D1891" s="65"/>
      <c r="E1891" s="65"/>
      <c r="F1891" s="35" t="str">
        <f t="shared" si="344"/>
        <v>//</v>
      </c>
      <c r="G1891" s="62"/>
      <c r="H1891" s="62"/>
      <c r="I1891" s="23" t="str">
        <f t="shared" si="350"/>
        <v/>
      </c>
      <c r="J1891" s="62"/>
      <c r="K1891" s="64"/>
      <c r="L1891" s="64"/>
      <c r="M1891" s="62"/>
      <c r="N1891" s="23" t="str">
        <f>IFERROR(VLOOKUP($A1891,②利用者名簿!$A:$D,3,0),"")</f>
        <v/>
      </c>
      <c r="O1891" s="39" t="str">
        <f>IFERROR(2*①基本情報!$B$12*③入力シート!I1891,"")</f>
        <v/>
      </c>
      <c r="P1891" s="39" t="str">
        <f>IFERROR(N1891*③入力シート!I1891,"")</f>
        <v/>
      </c>
      <c r="Q1891" s="23" t="str">
        <f>IFERROR(VLOOKUP($A1891,②利用者名簿!$A:$D,4,0),"")</f>
        <v/>
      </c>
      <c r="S1891" s="96">
        <f t="shared" si="351"/>
        <v>1</v>
      </c>
      <c r="T1891" s="96" t="str">
        <f t="shared" si="345"/>
        <v/>
      </c>
      <c r="U1891" s="96">
        <f t="shared" si="346"/>
        <v>0</v>
      </c>
      <c r="V1891" s="96" t="str">
        <f t="shared" si="347"/>
        <v/>
      </c>
      <c r="W1891" s="97" t="str">
        <f t="shared" si="348"/>
        <v/>
      </c>
      <c r="X1891" s="96">
        <f t="shared" si="349"/>
        <v>0</v>
      </c>
      <c r="Y1891" s="96" t="str">
        <f t="shared" si="354"/>
        <v/>
      </c>
      <c r="Z1891" s="96" t="str">
        <f t="shared" si="352"/>
        <v>年0月</v>
      </c>
      <c r="AA1891" s="96"/>
      <c r="AB1891" s="96">
        <f t="shared" si="353"/>
        <v>0</v>
      </c>
      <c r="AC1891" s="96"/>
      <c r="AD1891" s="96"/>
    </row>
    <row r="1892" spans="1:30" ht="18.75" customHeight="1">
      <c r="A1892" s="62"/>
      <c r="B1892" s="23" t="str">
        <f>IFERROR(VLOOKUP($A1892,②利用者名簿!$A:$D,2,0),"")</f>
        <v/>
      </c>
      <c r="C1892" s="108" t="str">
        <f>IF(D1892=0,"",IF(D1892&gt;3,①基本情報!$B$5,①基本情報!$B$5+1))</f>
        <v/>
      </c>
      <c r="D1892" s="65"/>
      <c r="E1892" s="65"/>
      <c r="F1892" s="35" t="str">
        <f t="shared" si="344"/>
        <v>//</v>
      </c>
      <c r="G1892" s="62"/>
      <c r="H1892" s="62"/>
      <c r="I1892" s="23" t="str">
        <f t="shared" si="350"/>
        <v/>
      </c>
      <c r="J1892" s="62"/>
      <c r="K1892" s="64"/>
      <c r="L1892" s="64"/>
      <c r="M1892" s="62"/>
      <c r="N1892" s="23" t="str">
        <f>IFERROR(VLOOKUP($A1892,②利用者名簿!$A:$D,3,0),"")</f>
        <v/>
      </c>
      <c r="O1892" s="39" t="str">
        <f>IFERROR(2*①基本情報!$B$12*③入力シート!I1892,"")</f>
        <v/>
      </c>
      <c r="P1892" s="39" t="str">
        <f>IFERROR(N1892*③入力シート!I1892,"")</f>
        <v/>
      </c>
      <c r="Q1892" s="23" t="str">
        <f>IFERROR(VLOOKUP($A1892,②利用者名簿!$A:$D,4,0),"")</f>
        <v/>
      </c>
      <c r="S1892" s="96">
        <f t="shared" si="351"/>
        <v>1</v>
      </c>
      <c r="T1892" s="96" t="str">
        <f t="shared" si="345"/>
        <v/>
      </c>
      <c r="U1892" s="96">
        <f t="shared" si="346"/>
        <v>0</v>
      </c>
      <c r="V1892" s="96" t="str">
        <f t="shared" si="347"/>
        <v/>
      </c>
      <c r="W1892" s="97" t="str">
        <f t="shared" si="348"/>
        <v/>
      </c>
      <c r="X1892" s="96">
        <f t="shared" si="349"/>
        <v>0</v>
      </c>
      <c r="Y1892" s="96" t="str">
        <f t="shared" si="354"/>
        <v/>
      </c>
      <c r="Z1892" s="96" t="str">
        <f t="shared" si="352"/>
        <v>年0月</v>
      </c>
      <c r="AA1892" s="96"/>
      <c r="AB1892" s="96">
        <f t="shared" si="353"/>
        <v>0</v>
      </c>
      <c r="AC1892" s="96"/>
      <c r="AD1892" s="96"/>
    </row>
    <row r="1893" spans="1:30" ht="18.75" customHeight="1">
      <c r="A1893" s="62"/>
      <c r="B1893" s="23" t="str">
        <f>IFERROR(VLOOKUP($A1893,②利用者名簿!$A:$D,2,0),"")</f>
        <v/>
      </c>
      <c r="C1893" s="108" t="str">
        <f>IF(D1893=0,"",IF(D1893&gt;3,①基本情報!$B$5,①基本情報!$B$5+1))</f>
        <v/>
      </c>
      <c r="D1893" s="65"/>
      <c r="E1893" s="65"/>
      <c r="F1893" s="35" t="str">
        <f t="shared" si="344"/>
        <v>//</v>
      </c>
      <c r="G1893" s="62"/>
      <c r="H1893" s="62"/>
      <c r="I1893" s="23" t="str">
        <f t="shared" si="350"/>
        <v/>
      </c>
      <c r="J1893" s="62"/>
      <c r="K1893" s="64"/>
      <c r="L1893" s="64"/>
      <c r="M1893" s="62"/>
      <c r="N1893" s="23" t="str">
        <f>IFERROR(VLOOKUP($A1893,②利用者名簿!$A:$D,3,0),"")</f>
        <v/>
      </c>
      <c r="O1893" s="39" t="str">
        <f>IFERROR(2*①基本情報!$B$12*③入力シート!I1893,"")</f>
        <v/>
      </c>
      <c r="P1893" s="39" t="str">
        <f>IFERROR(N1893*③入力シート!I1893,"")</f>
        <v/>
      </c>
      <c r="Q1893" s="23" t="str">
        <f>IFERROR(VLOOKUP($A1893,②利用者名簿!$A:$D,4,0),"")</f>
        <v/>
      </c>
      <c r="S1893" s="96">
        <f t="shared" si="351"/>
        <v>1</v>
      </c>
      <c r="T1893" s="96" t="str">
        <f t="shared" si="345"/>
        <v/>
      </c>
      <c r="U1893" s="96">
        <f t="shared" si="346"/>
        <v>0</v>
      </c>
      <c r="V1893" s="96" t="str">
        <f t="shared" si="347"/>
        <v/>
      </c>
      <c r="W1893" s="97" t="str">
        <f t="shared" si="348"/>
        <v/>
      </c>
      <c r="X1893" s="96">
        <f t="shared" si="349"/>
        <v>0</v>
      </c>
      <c r="Y1893" s="96" t="str">
        <f t="shared" si="354"/>
        <v/>
      </c>
      <c r="Z1893" s="96" t="str">
        <f t="shared" si="352"/>
        <v>年0月</v>
      </c>
      <c r="AA1893" s="96"/>
      <c r="AB1893" s="96">
        <f t="shared" si="353"/>
        <v>0</v>
      </c>
      <c r="AC1893" s="96"/>
      <c r="AD1893" s="96"/>
    </row>
    <row r="1894" spans="1:30" ht="18.75" customHeight="1">
      <c r="A1894" s="62"/>
      <c r="B1894" s="23" t="str">
        <f>IFERROR(VLOOKUP($A1894,②利用者名簿!$A:$D,2,0),"")</f>
        <v/>
      </c>
      <c r="C1894" s="108" t="str">
        <f>IF(D1894=0,"",IF(D1894&gt;3,①基本情報!$B$5,①基本情報!$B$5+1))</f>
        <v/>
      </c>
      <c r="D1894" s="65"/>
      <c r="E1894" s="65"/>
      <c r="F1894" s="35" t="str">
        <f t="shared" si="344"/>
        <v>//</v>
      </c>
      <c r="G1894" s="62"/>
      <c r="H1894" s="62"/>
      <c r="I1894" s="23" t="str">
        <f t="shared" si="350"/>
        <v/>
      </c>
      <c r="J1894" s="62"/>
      <c r="K1894" s="64"/>
      <c r="L1894" s="64"/>
      <c r="M1894" s="62"/>
      <c r="N1894" s="23" t="str">
        <f>IFERROR(VLOOKUP($A1894,②利用者名簿!$A:$D,3,0),"")</f>
        <v/>
      </c>
      <c r="O1894" s="39" t="str">
        <f>IFERROR(2*①基本情報!$B$12*③入力シート!I1894,"")</f>
        <v/>
      </c>
      <c r="P1894" s="39" t="str">
        <f>IFERROR(N1894*③入力シート!I1894,"")</f>
        <v/>
      </c>
      <c r="Q1894" s="23" t="str">
        <f>IFERROR(VLOOKUP($A1894,②利用者名簿!$A:$D,4,0),"")</f>
        <v/>
      </c>
      <c r="S1894" s="96">
        <f t="shared" si="351"/>
        <v>1</v>
      </c>
      <c r="T1894" s="96" t="str">
        <f t="shared" si="345"/>
        <v/>
      </c>
      <c r="U1894" s="96">
        <f t="shared" si="346"/>
        <v>0</v>
      </c>
      <c r="V1894" s="96" t="str">
        <f t="shared" si="347"/>
        <v/>
      </c>
      <c r="W1894" s="97" t="str">
        <f t="shared" si="348"/>
        <v/>
      </c>
      <c r="X1894" s="96">
        <f t="shared" si="349"/>
        <v>0</v>
      </c>
      <c r="Y1894" s="96" t="str">
        <f t="shared" si="354"/>
        <v/>
      </c>
      <c r="Z1894" s="96" t="str">
        <f t="shared" si="352"/>
        <v>年0月</v>
      </c>
      <c r="AA1894" s="96"/>
      <c r="AB1894" s="96">
        <f t="shared" si="353"/>
        <v>0</v>
      </c>
      <c r="AC1894" s="96"/>
      <c r="AD1894" s="96"/>
    </row>
    <row r="1895" spans="1:30" ht="18.75" customHeight="1">
      <c r="A1895" s="62"/>
      <c r="B1895" s="23" t="str">
        <f>IFERROR(VLOOKUP($A1895,②利用者名簿!$A:$D,2,0),"")</f>
        <v/>
      </c>
      <c r="C1895" s="108" t="str">
        <f>IF(D1895=0,"",IF(D1895&gt;3,①基本情報!$B$5,①基本情報!$B$5+1))</f>
        <v/>
      </c>
      <c r="D1895" s="65"/>
      <c r="E1895" s="65"/>
      <c r="F1895" s="35" t="str">
        <f t="shared" si="344"/>
        <v>//</v>
      </c>
      <c r="G1895" s="62"/>
      <c r="H1895" s="62"/>
      <c r="I1895" s="23" t="str">
        <f t="shared" si="350"/>
        <v/>
      </c>
      <c r="J1895" s="62"/>
      <c r="K1895" s="64"/>
      <c r="L1895" s="64"/>
      <c r="M1895" s="62"/>
      <c r="N1895" s="23" t="str">
        <f>IFERROR(VLOOKUP($A1895,②利用者名簿!$A:$D,3,0),"")</f>
        <v/>
      </c>
      <c r="O1895" s="39" t="str">
        <f>IFERROR(2*①基本情報!$B$12*③入力シート!I1895,"")</f>
        <v/>
      </c>
      <c r="P1895" s="39" t="str">
        <f>IFERROR(N1895*③入力シート!I1895,"")</f>
        <v/>
      </c>
      <c r="Q1895" s="23" t="str">
        <f>IFERROR(VLOOKUP($A1895,②利用者名簿!$A:$D,4,0),"")</f>
        <v/>
      </c>
      <c r="S1895" s="96">
        <f t="shared" si="351"/>
        <v>1</v>
      </c>
      <c r="T1895" s="96" t="str">
        <f t="shared" si="345"/>
        <v/>
      </c>
      <c r="U1895" s="96">
        <f t="shared" si="346"/>
        <v>0</v>
      </c>
      <c r="V1895" s="96" t="str">
        <f t="shared" si="347"/>
        <v/>
      </c>
      <c r="W1895" s="97" t="str">
        <f t="shared" si="348"/>
        <v/>
      </c>
      <c r="X1895" s="96">
        <f t="shared" si="349"/>
        <v>0</v>
      </c>
      <c r="Y1895" s="96" t="str">
        <f t="shared" si="354"/>
        <v/>
      </c>
      <c r="Z1895" s="96" t="str">
        <f t="shared" si="352"/>
        <v>年0月</v>
      </c>
      <c r="AA1895" s="96"/>
      <c r="AB1895" s="96">
        <f t="shared" si="353"/>
        <v>0</v>
      </c>
      <c r="AC1895" s="96"/>
      <c r="AD1895" s="96"/>
    </row>
    <row r="1896" spans="1:30" ht="18.75" customHeight="1">
      <c r="A1896" s="62"/>
      <c r="B1896" s="23" t="str">
        <f>IFERROR(VLOOKUP($A1896,②利用者名簿!$A:$D,2,0),"")</f>
        <v/>
      </c>
      <c r="C1896" s="108" t="str">
        <f>IF(D1896=0,"",IF(D1896&gt;3,①基本情報!$B$5,①基本情報!$B$5+1))</f>
        <v/>
      </c>
      <c r="D1896" s="65"/>
      <c r="E1896" s="65"/>
      <c r="F1896" s="35" t="str">
        <f t="shared" si="344"/>
        <v>//</v>
      </c>
      <c r="G1896" s="62"/>
      <c r="H1896" s="62"/>
      <c r="I1896" s="23" t="str">
        <f t="shared" si="350"/>
        <v/>
      </c>
      <c r="J1896" s="62"/>
      <c r="K1896" s="64"/>
      <c r="L1896" s="64"/>
      <c r="M1896" s="62"/>
      <c r="N1896" s="23" t="str">
        <f>IFERROR(VLOOKUP($A1896,②利用者名簿!$A:$D,3,0),"")</f>
        <v/>
      </c>
      <c r="O1896" s="39" t="str">
        <f>IFERROR(2*①基本情報!$B$12*③入力シート!I1896,"")</f>
        <v/>
      </c>
      <c r="P1896" s="39" t="str">
        <f>IFERROR(N1896*③入力シート!I1896,"")</f>
        <v/>
      </c>
      <c r="Q1896" s="23" t="str">
        <f>IFERROR(VLOOKUP($A1896,②利用者名簿!$A:$D,4,0),"")</f>
        <v/>
      </c>
      <c r="S1896" s="96">
        <f t="shared" si="351"/>
        <v>1</v>
      </c>
      <c r="T1896" s="96" t="str">
        <f t="shared" si="345"/>
        <v/>
      </c>
      <c r="U1896" s="96">
        <f t="shared" si="346"/>
        <v>0</v>
      </c>
      <c r="V1896" s="96" t="str">
        <f t="shared" si="347"/>
        <v/>
      </c>
      <c r="W1896" s="97" t="str">
        <f t="shared" si="348"/>
        <v/>
      </c>
      <c r="X1896" s="96">
        <f t="shared" si="349"/>
        <v>0</v>
      </c>
      <c r="Y1896" s="96" t="str">
        <f t="shared" si="354"/>
        <v/>
      </c>
      <c r="Z1896" s="96" t="str">
        <f t="shared" si="352"/>
        <v>年0月</v>
      </c>
      <c r="AA1896" s="96"/>
      <c r="AB1896" s="96">
        <f t="shared" si="353"/>
        <v>0</v>
      </c>
      <c r="AC1896" s="96"/>
      <c r="AD1896" s="96"/>
    </row>
    <row r="1897" spans="1:30" ht="18.75" customHeight="1">
      <c r="A1897" s="62"/>
      <c r="B1897" s="23" t="str">
        <f>IFERROR(VLOOKUP($A1897,②利用者名簿!$A:$D,2,0),"")</f>
        <v/>
      </c>
      <c r="C1897" s="108" t="str">
        <f>IF(D1897=0,"",IF(D1897&gt;3,①基本情報!$B$5,①基本情報!$B$5+1))</f>
        <v/>
      </c>
      <c r="D1897" s="65"/>
      <c r="E1897" s="65"/>
      <c r="F1897" s="35" t="str">
        <f t="shared" ref="F1897:F1960" si="355">TEXT(CONCATENATE(C1897,"/",D1897,"/",E1897),"aaa")</f>
        <v>//</v>
      </c>
      <c r="G1897" s="62"/>
      <c r="H1897" s="62"/>
      <c r="I1897" s="23" t="str">
        <f t="shared" si="350"/>
        <v/>
      </c>
      <c r="J1897" s="62"/>
      <c r="K1897" s="64"/>
      <c r="L1897" s="64"/>
      <c r="M1897" s="62"/>
      <c r="N1897" s="23" t="str">
        <f>IFERROR(VLOOKUP($A1897,②利用者名簿!$A:$D,3,0),"")</f>
        <v/>
      </c>
      <c r="O1897" s="39" t="str">
        <f>IFERROR(2*①基本情報!$B$12*③入力シート!I1897,"")</f>
        <v/>
      </c>
      <c r="P1897" s="39" t="str">
        <f>IFERROR(N1897*③入力シート!I1897,"")</f>
        <v/>
      </c>
      <c r="Q1897" s="23" t="str">
        <f>IFERROR(VLOOKUP($A1897,②利用者名簿!$A:$D,4,0),"")</f>
        <v/>
      </c>
      <c r="S1897" s="96">
        <f t="shared" si="351"/>
        <v>1</v>
      </c>
      <c r="T1897" s="96" t="str">
        <f t="shared" si="345"/>
        <v/>
      </c>
      <c r="U1897" s="96">
        <f t="shared" si="346"/>
        <v>0</v>
      </c>
      <c r="V1897" s="96" t="str">
        <f t="shared" si="347"/>
        <v/>
      </c>
      <c r="W1897" s="97" t="str">
        <f t="shared" si="348"/>
        <v/>
      </c>
      <c r="X1897" s="96">
        <f t="shared" si="349"/>
        <v>0</v>
      </c>
      <c r="Y1897" s="96" t="str">
        <f t="shared" si="354"/>
        <v/>
      </c>
      <c r="Z1897" s="96" t="str">
        <f t="shared" si="352"/>
        <v>年0月</v>
      </c>
      <c r="AA1897" s="96"/>
      <c r="AB1897" s="96">
        <f t="shared" si="353"/>
        <v>0</v>
      </c>
      <c r="AC1897" s="96"/>
      <c r="AD1897" s="96"/>
    </row>
    <row r="1898" spans="1:30" ht="18.75" customHeight="1">
      <c r="A1898" s="62"/>
      <c r="B1898" s="23" t="str">
        <f>IFERROR(VLOOKUP($A1898,②利用者名簿!$A:$D,2,0),"")</f>
        <v/>
      </c>
      <c r="C1898" s="108" t="str">
        <f>IF(D1898=0,"",IF(D1898&gt;3,①基本情報!$B$5,①基本情報!$B$5+1))</f>
        <v/>
      </c>
      <c r="D1898" s="65"/>
      <c r="E1898" s="65"/>
      <c r="F1898" s="35" t="str">
        <f t="shared" si="355"/>
        <v>//</v>
      </c>
      <c r="G1898" s="62"/>
      <c r="H1898" s="62"/>
      <c r="I1898" s="23" t="str">
        <f t="shared" si="350"/>
        <v/>
      </c>
      <c r="J1898" s="62"/>
      <c r="K1898" s="64"/>
      <c r="L1898" s="64"/>
      <c r="M1898" s="62"/>
      <c r="N1898" s="23" t="str">
        <f>IFERROR(VLOOKUP($A1898,②利用者名簿!$A:$D,3,0),"")</f>
        <v/>
      </c>
      <c r="O1898" s="39" t="str">
        <f>IFERROR(2*①基本情報!$B$12*③入力シート!I1898,"")</f>
        <v/>
      </c>
      <c r="P1898" s="39" t="str">
        <f>IFERROR(N1898*③入力シート!I1898,"")</f>
        <v/>
      </c>
      <c r="Q1898" s="23" t="str">
        <f>IFERROR(VLOOKUP($A1898,②利用者名簿!$A:$D,4,0),"")</f>
        <v/>
      </c>
      <c r="S1898" s="96">
        <f t="shared" si="351"/>
        <v>1</v>
      </c>
      <c r="T1898" s="96" t="str">
        <f t="shared" si="345"/>
        <v/>
      </c>
      <c r="U1898" s="96">
        <f t="shared" si="346"/>
        <v>0</v>
      </c>
      <c r="V1898" s="96" t="str">
        <f t="shared" si="347"/>
        <v/>
      </c>
      <c r="W1898" s="97" t="str">
        <f t="shared" si="348"/>
        <v/>
      </c>
      <c r="X1898" s="96">
        <f t="shared" si="349"/>
        <v>0</v>
      </c>
      <c r="Y1898" s="96" t="str">
        <f t="shared" si="354"/>
        <v/>
      </c>
      <c r="Z1898" s="96" t="str">
        <f t="shared" si="352"/>
        <v>年0月</v>
      </c>
      <c r="AA1898" s="96"/>
      <c r="AB1898" s="96">
        <f t="shared" si="353"/>
        <v>0</v>
      </c>
      <c r="AC1898" s="96"/>
      <c r="AD1898" s="96"/>
    </row>
    <row r="1899" spans="1:30" ht="18.75" customHeight="1">
      <c r="A1899" s="62"/>
      <c r="B1899" s="23" t="str">
        <f>IFERROR(VLOOKUP($A1899,②利用者名簿!$A:$D,2,0),"")</f>
        <v/>
      </c>
      <c r="C1899" s="108" t="str">
        <f>IF(D1899=0,"",IF(D1899&gt;3,①基本情報!$B$5,①基本情報!$B$5+1))</f>
        <v/>
      </c>
      <c r="D1899" s="65"/>
      <c r="E1899" s="65"/>
      <c r="F1899" s="35" t="str">
        <f t="shared" si="355"/>
        <v>//</v>
      </c>
      <c r="G1899" s="62"/>
      <c r="H1899" s="62"/>
      <c r="I1899" s="23" t="str">
        <f t="shared" si="350"/>
        <v/>
      </c>
      <c r="J1899" s="62"/>
      <c r="K1899" s="64"/>
      <c r="L1899" s="64"/>
      <c r="M1899" s="62"/>
      <c r="N1899" s="23" t="str">
        <f>IFERROR(VLOOKUP($A1899,②利用者名簿!$A:$D,3,0),"")</f>
        <v/>
      </c>
      <c r="O1899" s="39" t="str">
        <f>IFERROR(2*①基本情報!$B$12*③入力シート!I1899,"")</f>
        <v/>
      </c>
      <c r="P1899" s="39" t="str">
        <f>IFERROR(N1899*③入力シート!I1899,"")</f>
        <v/>
      </c>
      <c r="Q1899" s="23" t="str">
        <f>IFERROR(VLOOKUP($A1899,②利用者名簿!$A:$D,4,0),"")</f>
        <v/>
      </c>
      <c r="S1899" s="96">
        <f t="shared" si="351"/>
        <v>1</v>
      </c>
      <c r="T1899" s="96" t="str">
        <f t="shared" si="345"/>
        <v/>
      </c>
      <c r="U1899" s="96">
        <f t="shared" si="346"/>
        <v>0</v>
      </c>
      <c r="V1899" s="96" t="str">
        <f t="shared" si="347"/>
        <v/>
      </c>
      <c r="W1899" s="97" t="str">
        <f t="shared" si="348"/>
        <v/>
      </c>
      <c r="X1899" s="96">
        <f t="shared" si="349"/>
        <v>0</v>
      </c>
      <c r="Y1899" s="96" t="str">
        <f t="shared" si="354"/>
        <v/>
      </c>
      <c r="Z1899" s="96" t="str">
        <f t="shared" si="352"/>
        <v>年0月</v>
      </c>
      <c r="AA1899" s="96"/>
      <c r="AB1899" s="96">
        <f t="shared" si="353"/>
        <v>0</v>
      </c>
      <c r="AC1899" s="96"/>
      <c r="AD1899" s="96"/>
    </row>
    <row r="1900" spans="1:30" ht="18.75" customHeight="1">
      <c r="A1900" s="62"/>
      <c r="B1900" s="23" t="str">
        <f>IFERROR(VLOOKUP($A1900,②利用者名簿!$A:$D,2,0),"")</f>
        <v/>
      </c>
      <c r="C1900" s="108" t="str">
        <f>IF(D1900=0,"",IF(D1900&gt;3,①基本情報!$B$5,①基本情報!$B$5+1))</f>
        <v/>
      </c>
      <c r="D1900" s="65"/>
      <c r="E1900" s="65"/>
      <c r="F1900" s="35" t="str">
        <f t="shared" si="355"/>
        <v>//</v>
      </c>
      <c r="G1900" s="62"/>
      <c r="H1900" s="62"/>
      <c r="I1900" s="23" t="str">
        <f t="shared" si="350"/>
        <v/>
      </c>
      <c r="J1900" s="62"/>
      <c r="K1900" s="64"/>
      <c r="L1900" s="64"/>
      <c r="M1900" s="62"/>
      <c r="N1900" s="23" t="str">
        <f>IFERROR(VLOOKUP($A1900,②利用者名簿!$A:$D,3,0),"")</f>
        <v/>
      </c>
      <c r="O1900" s="39" t="str">
        <f>IFERROR(2*①基本情報!$B$12*③入力シート!I1900,"")</f>
        <v/>
      </c>
      <c r="P1900" s="39" t="str">
        <f>IFERROR(N1900*③入力シート!I1900,"")</f>
        <v/>
      </c>
      <c r="Q1900" s="23" t="str">
        <f>IFERROR(VLOOKUP($A1900,②利用者名簿!$A:$D,4,0),"")</f>
        <v/>
      </c>
      <c r="S1900" s="96">
        <f t="shared" si="351"/>
        <v>1</v>
      </c>
      <c r="T1900" s="96" t="str">
        <f t="shared" si="345"/>
        <v/>
      </c>
      <c r="U1900" s="96">
        <f t="shared" si="346"/>
        <v>0</v>
      </c>
      <c r="V1900" s="96" t="str">
        <f t="shared" si="347"/>
        <v/>
      </c>
      <c r="W1900" s="97" t="str">
        <f t="shared" si="348"/>
        <v/>
      </c>
      <c r="X1900" s="96">
        <f t="shared" si="349"/>
        <v>0</v>
      </c>
      <c r="Y1900" s="96" t="str">
        <f t="shared" si="354"/>
        <v/>
      </c>
      <c r="Z1900" s="96" t="str">
        <f t="shared" si="352"/>
        <v>年0月</v>
      </c>
      <c r="AA1900" s="96"/>
      <c r="AB1900" s="96">
        <f t="shared" si="353"/>
        <v>0</v>
      </c>
      <c r="AC1900" s="96"/>
      <c r="AD1900" s="96"/>
    </row>
    <row r="1901" spans="1:30" ht="18.75" customHeight="1">
      <c r="A1901" s="62"/>
      <c r="B1901" s="23" t="str">
        <f>IFERROR(VLOOKUP($A1901,②利用者名簿!$A:$D,2,0),"")</f>
        <v/>
      </c>
      <c r="C1901" s="108" t="str">
        <f>IF(D1901=0,"",IF(D1901&gt;3,①基本情報!$B$5,①基本情報!$B$5+1))</f>
        <v/>
      </c>
      <c r="D1901" s="65"/>
      <c r="E1901" s="65"/>
      <c r="F1901" s="35" t="str">
        <f t="shared" si="355"/>
        <v>//</v>
      </c>
      <c r="G1901" s="62"/>
      <c r="H1901" s="62"/>
      <c r="I1901" s="23" t="str">
        <f t="shared" si="350"/>
        <v/>
      </c>
      <c r="J1901" s="62"/>
      <c r="K1901" s="64"/>
      <c r="L1901" s="64"/>
      <c r="M1901" s="62"/>
      <c r="N1901" s="23" t="str">
        <f>IFERROR(VLOOKUP($A1901,②利用者名簿!$A:$D,3,0),"")</f>
        <v/>
      </c>
      <c r="O1901" s="39" t="str">
        <f>IFERROR(2*①基本情報!$B$12*③入力シート!I1901,"")</f>
        <v/>
      </c>
      <c r="P1901" s="39" t="str">
        <f>IFERROR(N1901*③入力シート!I1901,"")</f>
        <v/>
      </c>
      <c r="Q1901" s="23" t="str">
        <f>IFERROR(VLOOKUP($A1901,②利用者名簿!$A:$D,4,0),"")</f>
        <v/>
      </c>
      <c r="S1901" s="96">
        <f t="shared" si="351"/>
        <v>1</v>
      </c>
      <c r="T1901" s="96" t="str">
        <f t="shared" si="345"/>
        <v/>
      </c>
      <c r="U1901" s="96">
        <f t="shared" si="346"/>
        <v>0</v>
      </c>
      <c r="V1901" s="96" t="str">
        <f t="shared" si="347"/>
        <v/>
      </c>
      <c r="W1901" s="97" t="str">
        <f t="shared" si="348"/>
        <v/>
      </c>
      <c r="X1901" s="96">
        <f t="shared" si="349"/>
        <v>0</v>
      </c>
      <c r="Y1901" s="96" t="str">
        <f t="shared" si="354"/>
        <v/>
      </c>
      <c r="Z1901" s="96" t="str">
        <f t="shared" si="352"/>
        <v>年0月</v>
      </c>
      <c r="AA1901" s="96"/>
      <c r="AB1901" s="96">
        <f t="shared" si="353"/>
        <v>0</v>
      </c>
      <c r="AC1901" s="96"/>
      <c r="AD1901" s="96"/>
    </row>
    <row r="1902" spans="1:30" ht="18.75" customHeight="1">
      <c r="A1902" s="62"/>
      <c r="B1902" s="23" t="str">
        <f>IFERROR(VLOOKUP($A1902,②利用者名簿!$A:$D,2,0),"")</f>
        <v/>
      </c>
      <c r="C1902" s="108" t="str">
        <f>IF(D1902=0,"",IF(D1902&gt;3,①基本情報!$B$5,①基本情報!$B$5+1))</f>
        <v/>
      </c>
      <c r="D1902" s="65"/>
      <c r="E1902" s="65"/>
      <c r="F1902" s="35" t="str">
        <f t="shared" si="355"/>
        <v>//</v>
      </c>
      <c r="G1902" s="62"/>
      <c r="H1902" s="62"/>
      <c r="I1902" s="23" t="str">
        <f t="shared" si="350"/>
        <v/>
      </c>
      <c r="J1902" s="62"/>
      <c r="K1902" s="64"/>
      <c r="L1902" s="64"/>
      <c r="M1902" s="62"/>
      <c r="N1902" s="23" t="str">
        <f>IFERROR(VLOOKUP($A1902,②利用者名簿!$A:$D,3,0),"")</f>
        <v/>
      </c>
      <c r="O1902" s="39" t="str">
        <f>IFERROR(2*①基本情報!$B$12*③入力シート!I1902,"")</f>
        <v/>
      </c>
      <c r="P1902" s="39" t="str">
        <f>IFERROR(N1902*③入力シート!I1902,"")</f>
        <v/>
      </c>
      <c r="Q1902" s="23" t="str">
        <f>IFERROR(VLOOKUP($A1902,②利用者名簿!$A:$D,4,0),"")</f>
        <v/>
      </c>
      <c r="S1902" s="96">
        <f t="shared" si="351"/>
        <v>1</v>
      </c>
      <c r="T1902" s="96" t="str">
        <f t="shared" si="345"/>
        <v/>
      </c>
      <c r="U1902" s="96">
        <f t="shared" si="346"/>
        <v>0</v>
      </c>
      <c r="V1902" s="96" t="str">
        <f t="shared" si="347"/>
        <v/>
      </c>
      <c r="W1902" s="97" t="str">
        <f t="shared" si="348"/>
        <v/>
      </c>
      <c r="X1902" s="96">
        <f t="shared" si="349"/>
        <v>0</v>
      </c>
      <c r="Y1902" s="96" t="str">
        <f t="shared" si="354"/>
        <v/>
      </c>
      <c r="Z1902" s="96" t="str">
        <f t="shared" si="352"/>
        <v>年0月</v>
      </c>
      <c r="AA1902" s="96"/>
      <c r="AB1902" s="96">
        <f t="shared" si="353"/>
        <v>0</v>
      </c>
      <c r="AC1902" s="96"/>
      <c r="AD1902" s="96"/>
    </row>
    <row r="1903" spans="1:30" ht="18.75" customHeight="1">
      <c r="A1903" s="62"/>
      <c r="B1903" s="23" t="str">
        <f>IFERROR(VLOOKUP($A1903,②利用者名簿!$A:$D,2,0),"")</f>
        <v/>
      </c>
      <c r="C1903" s="108" t="str">
        <f>IF(D1903=0,"",IF(D1903&gt;3,①基本情報!$B$5,①基本情報!$B$5+1))</f>
        <v/>
      </c>
      <c r="D1903" s="65"/>
      <c r="E1903" s="65"/>
      <c r="F1903" s="35" t="str">
        <f t="shared" si="355"/>
        <v>//</v>
      </c>
      <c r="G1903" s="62"/>
      <c r="H1903" s="62"/>
      <c r="I1903" s="23" t="str">
        <f t="shared" si="350"/>
        <v/>
      </c>
      <c r="J1903" s="62"/>
      <c r="K1903" s="64"/>
      <c r="L1903" s="64"/>
      <c r="M1903" s="62"/>
      <c r="N1903" s="23" t="str">
        <f>IFERROR(VLOOKUP($A1903,②利用者名簿!$A:$D,3,0),"")</f>
        <v/>
      </c>
      <c r="O1903" s="39" t="str">
        <f>IFERROR(2*①基本情報!$B$12*③入力シート!I1903,"")</f>
        <v/>
      </c>
      <c r="P1903" s="39" t="str">
        <f>IFERROR(N1903*③入力シート!I1903,"")</f>
        <v/>
      </c>
      <c r="Q1903" s="23" t="str">
        <f>IFERROR(VLOOKUP($A1903,②利用者名簿!$A:$D,4,0),"")</f>
        <v/>
      </c>
      <c r="S1903" s="96">
        <f t="shared" si="351"/>
        <v>1</v>
      </c>
      <c r="T1903" s="96" t="str">
        <f t="shared" si="345"/>
        <v/>
      </c>
      <c r="U1903" s="96">
        <f t="shared" si="346"/>
        <v>0</v>
      </c>
      <c r="V1903" s="96" t="str">
        <f t="shared" si="347"/>
        <v/>
      </c>
      <c r="W1903" s="97" t="str">
        <f t="shared" si="348"/>
        <v/>
      </c>
      <c r="X1903" s="96">
        <f t="shared" si="349"/>
        <v>0</v>
      </c>
      <c r="Y1903" s="96" t="str">
        <f t="shared" si="354"/>
        <v/>
      </c>
      <c r="Z1903" s="96" t="str">
        <f t="shared" si="352"/>
        <v>年0月</v>
      </c>
      <c r="AA1903" s="96"/>
      <c r="AB1903" s="96">
        <f t="shared" si="353"/>
        <v>0</v>
      </c>
      <c r="AC1903" s="96"/>
      <c r="AD1903" s="96"/>
    </row>
    <row r="1904" spans="1:30" ht="18.75" customHeight="1">
      <c r="A1904" s="62"/>
      <c r="B1904" s="23" t="str">
        <f>IFERROR(VLOOKUP($A1904,②利用者名簿!$A:$D,2,0),"")</f>
        <v/>
      </c>
      <c r="C1904" s="108" t="str">
        <f>IF(D1904=0,"",IF(D1904&gt;3,①基本情報!$B$5,①基本情報!$B$5+1))</f>
        <v/>
      </c>
      <c r="D1904" s="65"/>
      <c r="E1904" s="65"/>
      <c r="F1904" s="35" t="str">
        <f t="shared" si="355"/>
        <v>//</v>
      </c>
      <c r="G1904" s="62"/>
      <c r="H1904" s="62"/>
      <c r="I1904" s="23" t="str">
        <f t="shared" si="350"/>
        <v/>
      </c>
      <c r="J1904" s="62"/>
      <c r="K1904" s="64"/>
      <c r="L1904" s="64"/>
      <c r="M1904" s="62"/>
      <c r="N1904" s="23" t="str">
        <f>IFERROR(VLOOKUP($A1904,②利用者名簿!$A:$D,3,0),"")</f>
        <v/>
      </c>
      <c r="O1904" s="39" t="str">
        <f>IFERROR(2*①基本情報!$B$12*③入力シート!I1904,"")</f>
        <v/>
      </c>
      <c r="P1904" s="39" t="str">
        <f>IFERROR(N1904*③入力シート!I1904,"")</f>
        <v/>
      </c>
      <c r="Q1904" s="23" t="str">
        <f>IFERROR(VLOOKUP($A1904,②利用者名簿!$A:$D,4,0),"")</f>
        <v/>
      </c>
      <c r="S1904" s="96">
        <f t="shared" si="351"/>
        <v>1</v>
      </c>
      <c r="T1904" s="96" t="str">
        <f t="shared" si="345"/>
        <v/>
      </c>
      <c r="U1904" s="96">
        <f t="shared" si="346"/>
        <v>0</v>
      </c>
      <c r="V1904" s="96" t="str">
        <f t="shared" si="347"/>
        <v/>
      </c>
      <c r="W1904" s="97" t="str">
        <f t="shared" si="348"/>
        <v/>
      </c>
      <c r="X1904" s="96">
        <f t="shared" si="349"/>
        <v>0</v>
      </c>
      <c r="Y1904" s="96" t="str">
        <f t="shared" si="354"/>
        <v/>
      </c>
      <c r="Z1904" s="96" t="str">
        <f t="shared" si="352"/>
        <v>年0月</v>
      </c>
      <c r="AA1904" s="96"/>
      <c r="AB1904" s="96">
        <f t="shared" si="353"/>
        <v>0</v>
      </c>
      <c r="AC1904" s="96"/>
      <c r="AD1904" s="96"/>
    </row>
    <row r="1905" spans="1:30" ht="18.75" customHeight="1">
      <c r="A1905" s="62"/>
      <c r="B1905" s="23" t="str">
        <f>IFERROR(VLOOKUP($A1905,②利用者名簿!$A:$D,2,0),"")</f>
        <v/>
      </c>
      <c r="C1905" s="108" t="str">
        <f>IF(D1905=0,"",IF(D1905&gt;3,①基本情報!$B$5,①基本情報!$B$5+1))</f>
        <v/>
      </c>
      <c r="D1905" s="65"/>
      <c r="E1905" s="65"/>
      <c r="F1905" s="35" t="str">
        <f t="shared" si="355"/>
        <v>//</v>
      </c>
      <c r="G1905" s="62"/>
      <c r="H1905" s="62"/>
      <c r="I1905" s="23" t="str">
        <f t="shared" si="350"/>
        <v/>
      </c>
      <c r="J1905" s="62"/>
      <c r="K1905" s="64"/>
      <c r="L1905" s="64"/>
      <c r="M1905" s="62"/>
      <c r="N1905" s="23" t="str">
        <f>IFERROR(VLOOKUP($A1905,②利用者名簿!$A:$D,3,0),"")</f>
        <v/>
      </c>
      <c r="O1905" s="39" t="str">
        <f>IFERROR(2*①基本情報!$B$12*③入力シート!I1905,"")</f>
        <v/>
      </c>
      <c r="P1905" s="39" t="str">
        <f>IFERROR(N1905*③入力シート!I1905,"")</f>
        <v/>
      </c>
      <c r="Q1905" s="23" t="str">
        <f>IFERROR(VLOOKUP($A1905,②利用者名簿!$A:$D,4,0),"")</f>
        <v/>
      </c>
      <c r="S1905" s="96">
        <f t="shared" si="351"/>
        <v>1</v>
      </c>
      <c r="T1905" s="96" t="str">
        <f t="shared" si="345"/>
        <v/>
      </c>
      <c r="U1905" s="96">
        <f t="shared" si="346"/>
        <v>0</v>
      </c>
      <c r="V1905" s="96" t="str">
        <f t="shared" si="347"/>
        <v/>
      </c>
      <c r="W1905" s="97" t="str">
        <f t="shared" si="348"/>
        <v/>
      </c>
      <c r="X1905" s="96">
        <f t="shared" si="349"/>
        <v>0</v>
      </c>
      <c r="Y1905" s="96" t="str">
        <f t="shared" si="354"/>
        <v/>
      </c>
      <c r="Z1905" s="96" t="str">
        <f t="shared" si="352"/>
        <v>年0月</v>
      </c>
      <c r="AA1905" s="96"/>
      <c r="AB1905" s="96">
        <f t="shared" si="353"/>
        <v>0</v>
      </c>
      <c r="AC1905" s="96"/>
      <c r="AD1905" s="96"/>
    </row>
    <row r="1906" spans="1:30" ht="18.75" customHeight="1">
      <c r="A1906" s="62"/>
      <c r="B1906" s="23" t="str">
        <f>IFERROR(VLOOKUP($A1906,②利用者名簿!$A:$D,2,0),"")</f>
        <v/>
      </c>
      <c r="C1906" s="108" t="str">
        <f>IF(D1906=0,"",IF(D1906&gt;3,①基本情報!$B$5,①基本情報!$B$5+1))</f>
        <v/>
      </c>
      <c r="D1906" s="65"/>
      <c r="E1906" s="65"/>
      <c r="F1906" s="35" t="str">
        <f t="shared" si="355"/>
        <v>//</v>
      </c>
      <c r="G1906" s="62"/>
      <c r="H1906" s="62"/>
      <c r="I1906" s="23" t="str">
        <f t="shared" si="350"/>
        <v/>
      </c>
      <c r="J1906" s="62"/>
      <c r="K1906" s="64"/>
      <c r="L1906" s="64"/>
      <c r="M1906" s="62"/>
      <c r="N1906" s="23" t="str">
        <f>IFERROR(VLOOKUP($A1906,②利用者名簿!$A:$D,3,0),"")</f>
        <v/>
      </c>
      <c r="O1906" s="39" t="str">
        <f>IFERROR(2*①基本情報!$B$12*③入力シート!I1906,"")</f>
        <v/>
      </c>
      <c r="P1906" s="39" t="str">
        <f>IFERROR(N1906*③入力シート!I1906,"")</f>
        <v/>
      </c>
      <c r="Q1906" s="23" t="str">
        <f>IFERROR(VLOOKUP($A1906,②利用者名簿!$A:$D,4,0),"")</f>
        <v/>
      </c>
      <c r="S1906" s="96">
        <f t="shared" si="351"/>
        <v>1</v>
      </c>
      <c r="T1906" s="96" t="str">
        <f t="shared" si="345"/>
        <v/>
      </c>
      <c r="U1906" s="96">
        <f t="shared" si="346"/>
        <v>0</v>
      </c>
      <c r="V1906" s="96" t="str">
        <f t="shared" si="347"/>
        <v/>
      </c>
      <c r="W1906" s="97" t="str">
        <f t="shared" si="348"/>
        <v/>
      </c>
      <c r="X1906" s="96">
        <f t="shared" si="349"/>
        <v>0</v>
      </c>
      <c r="Y1906" s="96" t="str">
        <f t="shared" si="354"/>
        <v/>
      </c>
      <c r="Z1906" s="96" t="str">
        <f t="shared" si="352"/>
        <v>年0月</v>
      </c>
      <c r="AA1906" s="96"/>
      <c r="AB1906" s="96">
        <f t="shared" si="353"/>
        <v>0</v>
      </c>
      <c r="AC1906" s="96"/>
      <c r="AD1906" s="96"/>
    </row>
    <row r="1907" spans="1:30" ht="18.75" customHeight="1">
      <c r="A1907" s="62"/>
      <c r="B1907" s="23" t="str">
        <f>IFERROR(VLOOKUP($A1907,②利用者名簿!$A:$D,2,0),"")</f>
        <v/>
      </c>
      <c r="C1907" s="108" t="str">
        <f>IF(D1907=0,"",IF(D1907&gt;3,①基本情報!$B$5,①基本情報!$B$5+1))</f>
        <v/>
      </c>
      <c r="D1907" s="65"/>
      <c r="E1907" s="65"/>
      <c r="F1907" s="35" t="str">
        <f t="shared" si="355"/>
        <v>//</v>
      </c>
      <c r="G1907" s="62"/>
      <c r="H1907" s="62"/>
      <c r="I1907" s="23" t="str">
        <f t="shared" si="350"/>
        <v/>
      </c>
      <c r="J1907" s="62"/>
      <c r="K1907" s="64"/>
      <c r="L1907" s="64"/>
      <c r="M1907" s="62"/>
      <c r="N1907" s="23" t="str">
        <f>IFERROR(VLOOKUP($A1907,②利用者名簿!$A:$D,3,0),"")</f>
        <v/>
      </c>
      <c r="O1907" s="39" t="str">
        <f>IFERROR(2*①基本情報!$B$12*③入力シート!I1907,"")</f>
        <v/>
      </c>
      <c r="P1907" s="39" t="str">
        <f>IFERROR(N1907*③入力シート!I1907,"")</f>
        <v/>
      </c>
      <c r="Q1907" s="23" t="str">
        <f>IFERROR(VLOOKUP($A1907,②利用者名簿!$A:$D,4,0),"")</f>
        <v/>
      </c>
      <c r="S1907" s="96">
        <f t="shared" si="351"/>
        <v>1</v>
      </c>
      <c r="T1907" s="96" t="str">
        <f t="shared" si="345"/>
        <v/>
      </c>
      <c r="U1907" s="96">
        <f t="shared" si="346"/>
        <v>0</v>
      </c>
      <c r="V1907" s="96" t="str">
        <f t="shared" si="347"/>
        <v/>
      </c>
      <c r="W1907" s="97" t="str">
        <f t="shared" si="348"/>
        <v/>
      </c>
      <c r="X1907" s="96">
        <f t="shared" si="349"/>
        <v>0</v>
      </c>
      <c r="Y1907" s="96" t="str">
        <f t="shared" si="354"/>
        <v/>
      </c>
      <c r="Z1907" s="96" t="str">
        <f t="shared" si="352"/>
        <v>年0月</v>
      </c>
      <c r="AA1907" s="96"/>
      <c r="AB1907" s="96">
        <f t="shared" si="353"/>
        <v>0</v>
      </c>
      <c r="AC1907" s="96"/>
      <c r="AD1907" s="96"/>
    </row>
    <row r="1908" spans="1:30" ht="18.75" customHeight="1">
      <c r="A1908" s="62"/>
      <c r="B1908" s="23" t="str">
        <f>IFERROR(VLOOKUP($A1908,②利用者名簿!$A:$D,2,0),"")</f>
        <v/>
      </c>
      <c r="C1908" s="108" t="str">
        <f>IF(D1908=0,"",IF(D1908&gt;3,①基本情報!$B$5,①基本情報!$B$5+1))</f>
        <v/>
      </c>
      <c r="D1908" s="65"/>
      <c r="E1908" s="65"/>
      <c r="F1908" s="35" t="str">
        <f t="shared" si="355"/>
        <v>//</v>
      </c>
      <c r="G1908" s="62"/>
      <c r="H1908" s="62"/>
      <c r="I1908" s="23" t="str">
        <f t="shared" si="350"/>
        <v/>
      </c>
      <c r="J1908" s="62"/>
      <c r="K1908" s="64"/>
      <c r="L1908" s="64"/>
      <c r="M1908" s="62"/>
      <c r="N1908" s="23" t="str">
        <f>IFERROR(VLOOKUP($A1908,②利用者名簿!$A:$D,3,0),"")</f>
        <v/>
      </c>
      <c r="O1908" s="39" t="str">
        <f>IFERROR(2*①基本情報!$B$12*③入力シート!I1908,"")</f>
        <v/>
      </c>
      <c r="P1908" s="39" t="str">
        <f>IFERROR(N1908*③入力シート!I1908,"")</f>
        <v/>
      </c>
      <c r="Q1908" s="23" t="str">
        <f>IFERROR(VLOOKUP($A1908,②利用者名簿!$A:$D,4,0),"")</f>
        <v/>
      </c>
      <c r="S1908" s="96">
        <f t="shared" si="351"/>
        <v>1</v>
      </c>
      <c r="T1908" s="96" t="str">
        <f t="shared" si="345"/>
        <v/>
      </c>
      <c r="U1908" s="96">
        <f t="shared" si="346"/>
        <v>0</v>
      </c>
      <c r="V1908" s="96" t="str">
        <f t="shared" si="347"/>
        <v/>
      </c>
      <c r="W1908" s="97" t="str">
        <f t="shared" si="348"/>
        <v/>
      </c>
      <c r="X1908" s="96">
        <f t="shared" si="349"/>
        <v>0</v>
      </c>
      <c r="Y1908" s="96" t="str">
        <f t="shared" si="354"/>
        <v/>
      </c>
      <c r="Z1908" s="96" t="str">
        <f t="shared" si="352"/>
        <v>年0月</v>
      </c>
      <c r="AA1908" s="96"/>
      <c r="AB1908" s="96">
        <f t="shared" si="353"/>
        <v>0</v>
      </c>
      <c r="AC1908" s="96"/>
      <c r="AD1908" s="96"/>
    </row>
    <row r="1909" spans="1:30" ht="18.75" customHeight="1">
      <c r="A1909" s="62"/>
      <c r="B1909" s="23" t="str">
        <f>IFERROR(VLOOKUP($A1909,②利用者名簿!$A:$D,2,0),"")</f>
        <v/>
      </c>
      <c r="C1909" s="108" t="str">
        <f>IF(D1909=0,"",IF(D1909&gt;3,①基本情報!$B$5,①基本情報!$B$5+1))</f>
        <v/>
      </c>
      <c r="D1909" s="65"/>
      <c r="E1909" s="65"/>
      <c r="F1909" s="35" t="str">
        <f t="shared" si="355"/>
        <v>//</v>
      </c>
      <c r="G1909" s="62"/>
      <c r="H1909" s="62"/>
      <c r="I1909" s="23" t="str">
        <f t="shared" si="350"/>
        <v/>
      </c>
      <c r="J1909" s="62"/>
      <c r="K1909" s="64"/>
      <c r="L1909" s="64"/>
      <c r="M1909" s="62"/>
      <c r="N1909" s="23" t="str">
        <f>IFERROR(VLOOKUP($A1909,②利用者名簿!$A:$D,3,0),"")</f>
        <v/>
      </c>
      <c r="O1909" s="39" t="str">
        <f>IFERROR(2*①基本情報!$B$12*③入力シート!I1909,"")</f>
        <v/>
      </c>
      <c r="P1909" s="39" t="str">
        <f>IFERROR(N1909*③入力シート!I1909,"")</f>
        <v/>
      </c>
      <c r="Q1909" s="23" t="str">
        <f>IFERROR(VLOOKUP($A1909,②利用者名簿!$A:$D,4,0),"")</f>
        <v/>
      </c>
      <c r="S1909" s="96">
        <f t="shared" si="351"/>
        <v>1</v>
      </c>
      <c r="T1909" s="96" t="str">
        <f t="shared" si="345"/>
        <v/>
      </c>
      <c r="U1909" s="96">
        <f t="shared" si="346"/>
        <v>0</v>
      </c>
      <c r="V1909" s="96" t="str">
        <f t="shared" si="347"/>
        <v/>
      </c>
      <c r="W1909" s="97" t="str">
        <f t="shared" si="348"/>
        <v/>
      </c>
      <c r="X1909" s="96">
        <f t="shared" si="349"/>
        <v>0</v>
      </c>
      <c r="Y1909" s="96" t="str">
        <f t="shared" si="354"/>
        <v/>
      </c>
      <c r="Z1909" s="96" t="str">
        <f t="shared" si="352"/>
        <v>年0月</v>
      </c>
      <c r="AA1909" s="96"/>
      <c r="AB1909" s="96">
        <f t="shared" si="353"/>
        <v>0</v>
      </c>
      <c r="AC1909" s="96"/>
      <c r="AD1909" s="96"/>
    </row>
    <row r="1910" spans="1:30" ht="18.75" customHeight="1">
      <c r="A1910" s="62"/>
      <c r="B1910" s="23" t="str">
        <f>IFERROR(VLOOKUP($A1910,②利用者名簿!$A:$D,2,0),"")</f>
        <v/>
      </c>
      <c r="C1910" s="108" t="str">
        <f>IF(D1910=0,"",IF(D1910&gt;3,①基本情報!$B$5,①基本情報!$B$5+1))</f>
        <v/>
      </c>
      <c r="D1910" s="65"/>
      <c r="E1910" s="65"/>
      <c r="F1910" s="35" t="str">
        <f t="shared" si="355"/>
        <v>//</v>
      </c>
      <c r="G1910" s="62"/>
      <c r="H1910" s="62"/>
      <c r="I1910" s="23" t="str">
        <f t="shared" si="350"/>
        <v/>
      </c>
      <c r="J1910" s="62"/>
      <c r="K1910" s="64"/>
      <c r="L1910" s="64"/>
      <c r="M1910" s="62"/>
      <c r="N1910" s="23" t="str">
        <f>IFERROR(VLOOKUP($A1910,②利用者名簿!$A:$D,3,0),"")</f>
        <v/>
      </c>
      <c r="O1910" s="39" t="str">
        <f>IFERROR(2*①基本情報!$B$12*③入力シート!I1910,"")</f>
        <v/>
      </c>
      <c r="P1910" s="39" t="str">
        <f>IFERROR(N1910*③入力シート!I1910,"")</f>
        <v/>
      </c>
      <c r="Q1910" s="23" t="str">
        <f>IFERROR(VLOOKUP($A1910,②利用者名簿!$A:$D,4,0),"")</f>
        <v/>
      </c>
      <c r="S1910" s="96">
        <f t="shared" si="351"/>
        <v>1</v>
      </c>
      <c r="T1910" s="96" t="str">
        <f t="shared" si="345"/>
        <v/>
      </c>
      <c r="U1910" s="96">
        <f t="shared" si="346"/>
        <v>0</v>
      </c>
      <c r="V1910" s="96" t="str">
        <f t="shared" si="347"/>
        <v/>
      </c>
      <c r="W1910" s="97" t="str">
        <f t="shared" si="348"/>
        <v/>
      </c>
      <c r="X1910" s="96">
        <f t="shared" si="349"/>
        <v>0</v>
      </c>
      <c r="Y1910" s="96" t="str">
        <f t="shared" si="354"/>
        <v/>
      </c>
      <c r="Z1910" s="96" t="str">
        <f t="shared" si="352"/>
        <v>年0月</v>
      </c>
      <c r="AA1910" s="96"/>
      <c r="AB1910" s="96">
        <f t="shared" si="353"/>
        <v>0</v>
      </c>
      <c r="AC1910" s="96"/>
      <c r="AD1910" s="96"/>
    </row>
    <row r="1911" spans="1:30" ht="18.75" customHeight="1">
      <c r="A1911" s="62"/>
      <c r="B1911" s="23" t="str">
        <f>IFERROR(VLOOKUP($A1911,②利用者名簿!$A:$D,2,0),"")</f>
        <v/>
      </c>
      <c r="C1911" s="108" t="str">
        <f>IF(D1911=0,"",IF(D1911&gt;3,①基本情報!$B$5,①基本情報!$B$5+1))</f>
        <v/>
      </c>
      <c r="D1911" s="65"/>
      <c r="E1911" s="65"/>
      <c r="F1911" s="35" t="str">
        <f t="shared" si="355"/>
        <v>//</v>
      </c>
      <c r="G1911" s="62"/>
      <c r="H1911" s="62"/>
      <c r="I1911" s="23" t="str">
        <f t="shared" si="350"/>
        <v/>
      </c>
      <c r="J1911" s="62"/>
      <c r="K1911" s="64"/>
      <c r="L1911" s="64"/>
      <c r="M1911" s="62"/>
      <c r="N1911" s="23" t="str">
        <f>IFERROR(VLOOKUP($A1911,②利用者名簿!$A:$D,3,0),"")</f>
        <v/>
      </c>
      <c r="O1911" s="39" t="str">
        <f>IFERROR(2*①基本情報!$B$12*③入力シート!I1911,"")</f>
        <v/>
      </c>
      <c r="P1911" s="39" t="str">
        <f>IFERROR(N1911*③入力シート!I1911,"")</f>
        <v/>
      </c>
      <c r="Q1911" s="23" t="str">
        <f>IFERROR(VLOOKUP($A1911,②利用者名簿!$A:$D,4,0),"")</f>
        <v/>
      </c>
      <c r="S1911" s="96">
        <f t="shared" si="351"/>
        <v>1</v>
      </c>
      <c r="T1911" s="96" t="str">
        <f t="shared" si="345"/>
        <v/>
      </c>
      <c r="U1911" s="96">
        <f t="shared" si="346"/>
        <v>0</v>
      </c>
      <c r="V1911" s="96" t="str">
        <f t="shared" si="347"/>
        <v/>
      </c>
      <c r="W1911" s="97" t="str">
        <f t="shared" si="348"/>
        <v/>
      </c>
      <c r="X1911" s="96">
        <f t="shared" si="349"/>
        <v>0</v>
      </c>
      <c r="Y1911" s="96" t="str">
        <f t="shared" si="354"/>
        <v/>
      </c>
      <c r="Z1911" s="96" t="str">
        <f t="shared" si="352"/>
        <v>年0月</v>
      </c>
      <c r="AA1911" s="96"/>
      <c r="AB1911" s="96">
        <f t="shared" si="353"/>
        <v>0</v>
      </c>
      <c r="AC1911" s="96"/>
      <c r="AD1911" s="96"/>
    </row>
    <row r="1912" spans="1:30" ht="18.75" customHeight="1">
      <c r="A1912" s="62"/>
      <c r="B1912" s="23" t="str">
        <f>IFERROR(VLOOKUP($A1912,②利用者名簿!$A:$D,2,0),"")</f>
        <v/>
      </c>
      <c r="C1912" s="108" t="str">
        <f>IF(D1912=0,"",IF(D1912&gt;3,①基本情報!$B$5,①基本情報!$B$5+1))</f>
        <v/>
      </c>
      <c r="D1912" s="65"/>
      <c r="E1912" s="65"/>
      <c r="F1912" s="35" t="str">
        <f t="shared" si="355"/>
        <v>//</v>
      </c>
      <c r="G1912" s="62"/>
      <c r="H1912" s="62"/>
      <c r="I1912" s="23" t="str">
        <f t="shared" si="350"/>
        <v/>
      </c>
      <c r="J1912" s="62"/>
      <c r="K1912" s="64"/>
      <c r="L1912" s="64"/>
      <c r="M1912" s="62"/>
      <c r="N1912" s="23" t="str">
        <f>IFERROR(VLOOKUP($A1912,②利用者名簿!$A:$D,3,0),"")</f>
        <v/>
      </c>
      <c r="O1912" s="39" t="str">
        <f>IFERROR(2*①基本情報!$B$12*③入力シート!I1912,"")</f>
        <v/>
      </c>
      <c r="P1912" s="39" t="str">
        <f>IFERROR(N1912*③入力シート!I1912,"")</f>
        <v/>
      </c>
      <c r="Q1912" s="23" t="str">
        <f>IFERROR(VLOOKUP($A1912,②利用者名簿!$A:$D,4,0),"")</f>
        <v/>
      </c>
      <c r="S1912" s="96">
        <f t="shared" si="351"/>
        <v>1</v>
      </c>
      <c r="T1912" s="96" t="str">
        <f t="shared" si="345"/>
        <v/>
      </c>
      <c r="U1912" s="96">
        <f t="shared" si="346"/>
        <v>0</v>
      </c>
      <c r="V1912" s="96" t="str">
        <f t="shared" si="347"/>
        <v/>
      </c>
      <c r="W1912" s="97" t="str">
        <f t="shared" si="348"/>
        <v/>
      </c>
      <c r="X1912" s="96">
        <f t="shared" si="349"/>
        <v>0</v>
      </c>
      <c r="Y1912" s="96" t="str">
        <f t="shared" si="354"/>
        <v/>
      </c>
      <c r="Z1912" s="96" t="str">
        <f t="shared" si="352"/>
        <v>年0月</v>
      </c>
      <c r="AA1912" s="96"/>
      <c r="AB1912" s="96">
        <f t="shared" si="353"/>
        <v>0</v>
      </c>
      <c r="AC1912" s="96"/>
      <c r="AD1912" s="96"/>
    </row>
    <row r="1913" spans="1:30" ht="18.75" customHeight="1">
      <c r="A1913" s="62"/>
      <c r="B1913" s="23" t="str">
        <f>IFERROR(VLOOKUP($A1913,②利用者名簿!$A:$D,2,0),"")</f>
        <v/>
      </c>
      <c r="C1913" s="108" t="str">
        <f>IF(D1913=0,"",IF(D1913&gt;3,①基本情報!$B$5,①基本情報!$B$5+1))</f>
        <v/>
      </c>
      <c r="D1913" s="65"/>
      <c r="E1913" s="65"/>
      <c r="F1913" s="35" t="str">
        <f t="shared" si="355"/>
        <v>//</v>
      </c>
      <c r="G1913" s="62"/>
      <c r="H1913" s="62"/>
      <c r="I1913" s="23" t="str">
        <f t="shared" si="350"/>
        <v/>
      </c>
      <c r="J1913" s="62"/>
      <c r="K1913" s="64"/>
      <c r="L1913" s="64"/>
      <c r="M1913" s="62"/>
      <c r="N1913" s="23" t="str">
        <f>IFERROR(VLOOKUP($A1913,②利用者名簿!$A:$D,3,0),"")</f>
        <v/>
      </c>
      <c r="O1913" s="39" t="str">
        <f>IFERROR(2*①基本情報!$B$12*③入力シート!I1913,"")</f>
        <v/>
      </c>
      <c r="P1913" s="39" t="str">
        <f>IFERROR(N1913*③入力シート!I1913,"")</f>
        <v/>
      </c>
      <c r="Q1913" s="23" t="str">
        <f>IFERROR(VLOOKUP($A1913,②利用者名簿!$A:$D,4,0),"")</f>
        <v/>
      </c>
      <c r="S1913" s="96">
        <f t="shared" si="351"/>
        <v>1</v>
      </c>
      <c r="T1913" s="96" t="str">
        <f t="shared" si="345"/>
        <v/>
      </c>
      <c r="U1913" s="96">
        <f t="shared" si="346"/>
        <v>0</v>
      </c>
      <c r="V1913" s="96" t="str">
        <f t="shared" si="347"/>
        <v/>
      </c>
      <c r="W1913" s="97" t="str">
        <f t="shared" si="348"/>
        <v/>
      </c>
      <c r="X1913" s="96">
        <f t="shared" si="349"/>
        <v>0</v>
      </c>
      <c r="Y1913" s="96" t="str">
        <f t="shared" si="354"/>
        <v/>
      </c>
      <c r="Z1913" s="96" t="str">
        <f t="shared" si="352"/>
        <v>年0月</v>
      </c>
      <c r="AA1913" s="96"/>
      <c r="AB1913" s="96">
        <f t="shared" si="353"/>
        <v>0</v>
      </c>
      <c r="AC1913" s="96"/>
      <c r="AD1913" s="96"/>
    </row>
    <row r="1914" spans="1:30" ht="18.75" customHeight="1">
      <c r="A1914" s="62"/>
      <c r="B1914" s="23" t="str">
        <f>IFERROR(VLOOKUP($A1914,②利用者名簿!$A:$D,2,0),"")</f>
        <v/>
      </c>
      <c r="C1914" s="108" t="str">
        <f>IF(D1914=0,"",IF(D1914&gt;3,①基本情報!$B$5,①基本情報!$B$5+1))</f>
        <v/>
      </c>
      <c r="D1914" s="65"/>
      <c r="E1914" s="65"/>
      <c r="F1914" s="35" t="str">
        <f t="shared" si="355"/>
        <v>//</v>
      </c>
      <c r="G1914" s="62"/>
      <c r="H1914" s="62"/>
      <c r="I1914" s="23" t="str">
        <f t="shared" si="350"/>
        <v/>
      </c>
      <c r="J1914" s="62"/>
      <c r="K1914" s="64"/>
      <c r="L1914" s="64"/>
      <c r="M1914" s="62"/>
      <c r="N1914" s="23" t="str">
        <f>IFERROR(VLOOKUP($A1914,②利用者名簿!$A:$D,3,0),"")</f>
        <v/>
      </c>
      <c r="O1914" s="39" t="str">
        <f>IFERROR(2*①基本情報!$B$12*③入力シート!I1914,"")</f>
        <v/>
      </c>
      <c r="P1914" s="39" t="str">
        <f>IFERROR(N1914*③入力シート!I1914,"")</f>
        <v/>
      </c>
      <c r="Q1914" s="23" t="str">
        <f>IFERROR(VLOOKUP($A1914,②利用者名簿!$A:$D,4,0),"")</f>
        <v/>
      </c>
      <c r="S1914" s="96">
        <f t="shared" si="351"/>
        <v>1</v>
      </c>
      <c r="T1914" s="96" t="str">
        <f t="shared" si="345"/>
        <v/>
      </c>
      <c r="U1914" s="96">
        <f t="shared" si="346"/>
        <v>0</v>
      </c>
      <c r="V1914" s="96" t="str">
        <f t="shared" si="347"/>
        <v/>
      </c>
      <c r="W1914" s="97" t="str">
        <f t="shared" si="348"/>
        <v/>
      </c>
      <c r="X1914" s="96">
        <f t="shared" si="349"/>
        <v>0</v>
      </c>
      <c r="Y1914" s="96" t="str">
        <f t="shared" si="354"/>
        <v/>
      </c>
      <c r="Z1914" s="96" t="str">
        <f t="shared" si="352"/>
        <v>年0月</v>
      </c>
      <c r="AA1914" s="96"/>
      <c r="AB1914" s="96">
        <f t="shared" si="353"/>
        <v>0</v>
      </c>
      <c r="AC1914" s="96"/>
      <c r="AD1914" s="96"/>
    </row>
    <row r="1915" spans="1:30" ht="18.75" customHeight="1">
      <c r="A1915" s="62"/>
      <c r="B1915" s="23" t="str">
        <f>IFERROR(VLOOKUP($A1915,②利用者名簿!$A:$D,2,0),"")</f>
        <v/>
      </c>
      <c r="C1915" s="108" t="str">
        <f>IF(D1915=0,"",IF(D1915&gt;3,①基本情報!$B$5,①基本情報!$B$5+1))</f>
        <v/>
      </c>
      <c r="D1915" s="65"/>
      <c r="E1915" s="65"/>
      <c r="F1915" s="35" t="str">
        <f t="shared" si="355"/>
        <v>//</v>
      </c>
      <c r="G1915" s="62"/>
      <c r="H1915" s="62"/>
      <c r="I1915" s="23" t="str">
        <f t="shared" si="350"/>
        <v/>
      </c>
      <c r="J1915" s="62"/>
      <c r="K1915" s="64"/>
      <c r="L1915" s="64"/>
      <c r="M1915" s="62"/>
      <c r="N1915" s="23" t="str">
        <f>IFERROR(VLOOKUP($A1915,②利用者名簿!$A:$D,3,0),"")</f>
        <v/>
      </c>
      <c r="O1915" s="39" t="str">
        <f>IFERROR(2*①基本情報!$B$12*③入力シート!I1915,"")</f>
        <v/>
      </c>
      <c r="P1915" s="39" t="str">
        <f>IFERROR(N1915*③入力シート!I1915,"")</f>
        <v/>
      </c>
      <c r="Q1915" s="23" t="str">
        <f>IFERROR(VLOOKUP($A1915,②利用者名簿!$A:$D,4,0),"")</f>
        <v/>
      </c>
      <c r="S1915" s="96">
        <f t="shared" si="351"/>
        <v>1</v>
      </c>
      <c r="T1915" s="96" t="str">
        <f t="shared" si="345"/>
        <v/>
      </c>
      <c r="U1915" s="96">
        <f t="shared" si="346"/>
        <v>0</v>
      </c>
      <c r="V1915" s="96" t="str">
        <f t="shared" si="347"/>
        <v/>
      </c>
      <c r="W1915" s="97" t="str">
        <f t="shared" si="348"/>
        <v/>
      </c>
      <c r="X1915" s="96">
        <f t="shared" si="349"/>
        <v>0</v>
      </c>
      <c r="Y1915" s="96" t="str">
        <f t="shared" si="354"/>
        <v/>
      </c>
      <c r="Z1915" s="96" t="str">
        <f t="shared" si="352"/>
        <v>年0月</v>
      </c>
      <c r="AA1915" s="96"/>
      <c r="AB1915" s="96">
        <f t="shared" si="353"/>
        <v>0</v>
      </c>
      <c r="AC1915" s="96"/>
      <c r="AD1915" s="96"/>
    </row>
    <row r="1916" spans="1:30" ht="18.75" customHeight="1">
      <c r="A1916" s="62"/>
      <c r="B1916" s="23" t="str">
        <f>IFERROR(VLOOKUP($A1916,②利用者名簿!$A:$D,2,0),"")</f>
        <v/>
      </c>
      <c r="C1916" s="108" t="str">
        <f>IF(D1916=0,"",IF(D1916&gt;3,①基本情報!$B$5,①基本情報!$B$5+1))</f>
        <v/>
      </c>
      <c r="D1916" s="65"/>
      <c r="E1916" s="65"/>
      <c r="F1916" s="35" t="str">
        <f t="shared" si="355"/>
        <v>//</v>
      </c>
      <c r="G1916" s="62"/>
      <c r="H1916" s="62"/>
      <c r="I1916" s="23" t="str">
        <f t="shared" si="350"/>
        <v/>
      </c>
      <c r="J1916" s="62"/>
      <c r="K1916" s="64"/>
      <c r="L1916" s="64"/>
      <c r="M1916" s="62"/>
      <c r="N1916" s="23" t="str">
        <f>IFERROR(VLOOKUP($A1916,②利用者名簿!$A:$D,3,0),"")</f>
        <v/>
      </c>
      <c r="O1916" s="39" t="str">
        <f>IFERROR(2*①基本情報!$B$12*③入力シート!I1916,"")</f>
        <v/>
      </c>
      <c r="P1916" s="39" t="str">
        <f>IFERROR(N1916*③入力シート!I1916,"")</f>
        <v/>
      </c>
      <c r="Q1916" s="23" t="str">
        <f>IFERROR(VLOOKUP($A1916,②利用者名簿!$A:$D,4,0),"")</f>
        <v/>
      </c>
      <c r="S1916" s="96">
        <f t="shared" si="351"/>
        <v>1</v>
      </c>
      <c r="T1916" s="96" t="str">
        <f t="shared" si="345"/>
        <v/>
      </c>
      <c r="U1916" s="96">
        <f t="shared" si="346"/>
        <v>0</v>
      </c>
      <c r="V1916" s="96" t="str">
        <f t="shared" si="347"/>
        <v/>
      </c>
      <c r="W1916" s="97" t="str">
        <f t="shared" si="348"/>
        <v/>
      </c>
      <c r="X1916" s="96">
        <f t="shared" si="349"/>
        <v>0</v>
      </c>
      <c r="Y1916" s="96" t="str">
        <f t="shared" si="354"/>
        <v/>
      </c>
      <c r="Z1916" s="96" t="str">
        <f t="shared" si="352"/>
        <v>年0月</v>
      </c>
      <c r="AA1916" s="96"/>
      <c r="AB1916" s="96">
        <f t="shared" si="353"/>
        <v>0</v>
      </c>
      <c r="AC1916" s="96"/>
      <c r="AD1916" s="96"/>
    </row>
    <row r="1917" spans="1:30" ht="18.75" customHeight="1">
      <c r="A1917" s="62"/>
      <c r="B1917" s="23" t="str">
        <f>IFERROR(VLOOKUP($A1917,②利用者名簿!$A:$D,2,0),"")</f>
        <v/>
      </c>
      <c r="C1917" s="108" t="str">
        <f>IF(D1917=0,"",IF(D1917&gt;3,①基本情報!$B$5,①基本情報!$B$5+1))</f>
        <v/>
      </c>
      <c r="D1917" s="65"/>
      <c r="E1917" s="65"/>
      <c r="F1917" s="35" t="str">
        <f t="shared" si="355"/>
        <v>//</v>
      </c>
      <c r="G1917" s="62"/>
      <c r="H1917" s="62"/>
      <c r="I1917" s="23" t="str">
        <f t="shared" si="350"/>
        <v/>
      </c>
      <c r="J1917" s="62"/>
      <c r="K1917" s="64"/>
      <c r="L1917" s="64"/>
      <c r="M1917" s="62"/>
      <c r="N1917" s="23" t="str">
        <f>IFERROR(VLOOKUP($A1917,②利用者名簿!$A:$D,3,0),"")</f>
        <v/>
      </c>
      <c r="O1917" s="39" t="str">
        <f>IFERROR(2*①基本情報!$B$12*③入力シート!I1917,"")</f>
        <v/>
      </c>
      <c r="P1917" s="39" t="str">
        <f>IFERROR(N1917*③入力シート!I1917,"")</f>
        <v/>
      </c>
      <c r="Q1917" s="23" t="str">
        <f>IFERROR(VLOOKUP($A1917,②利用者名簿!$A:$D,4,0),"")</f>
        <v/>
      </c>
      <c r="S1917" s="96">
        <f t="shared" si="351"/>
        <v>1</v>
      </c>
      <c r="T1917" s="96" t="str">
        <f t="shared" si="345"/>
        <v/>
      </c>
      <c r="U1917" s="96">
        <f t="shared" si="346"/>
        <v>0</v>
      </c>
      <c r="V1917" s="96" t="str">
        <f t="shared" si="347"/>
        <v/>
      </c>
      <c r="W1917" s="97" t="str">
        <f t="shared" si="348"/>
        <v/>
      </c>
      <c r="X1917" s="96">
        <f t="shared" si="349"/>
        <v>0</v>
      </c>
      <c r="Y1917" s="96" t="str">
        <f t="shared" si="354"/>
        <v/>
      </c>
      <c r="Z1917" s="96" t="str">
        <f t="shared" si="352"/>
        <v>年0月</v>
      </c>
      <c r="AA1917" s="96"/>
      <c r="AB1917" s="96">
        <f t="shared" si="353"/>
        <v>0</v>
      </c>
      <c r="AC1917" s="96"/>
      <c r="AD1917" s="96"/>
    </row>
    <row r="1918" spans="1:30" ht="18.75" customHeight="1">
      <c r="A1918" s="62"/>
      <c r="B1918" s="23" t="str">
        <f>IFERROR(VLOOKUP($A1918,②利用者名簿!$A:$D,2,0),"")</f>
        <v/>
      </c>
      <c r="C1918" s="108" t="str">
        <f>IF(D1918=0,"",IF(D1918&gt;3,①基本情報!$B$5,①基本情報!$B$5+1))</f>
        <v/>
      </c>
      <c r="D1918" s="65"/>
      <c r="E1918" s="65"/>
      <c r="F1918" s="35" t="str">
        <f t="shared" si="355"/>
        <v>//</v>
      </c>
      <c r="G1918" s="62"/>
      <c r="H1918" s="62"/>
      <c r="I1918" s="23" t="str">
        <f t="shared" si="350"/>
        <v/>
      </c>
      <c r="J1918" s="62"/>
      <c r="K1918" s="64"/>
      <c r="L1918" s="64"/>
      <c r="M1918" s="62"/>
      <c r="N1918" s="23" t="str">
        <f>IFERROR(VLOOKUP($A1918,②利用者名簿!$A:$D,3,0),"")</f>
        <v/>
      </c>
      <c r="O1918" s="39" t="str">
        <f>IFERROR(2*①基本情報!$B$12*③入力シート!I1918,"")</f>
        <v/>
      </c>
      <c r="P1918" s="39" t="str">
        <f>IFERROR(N1918*③入力シート!I1918,"")</f>
        <v/>
      </c>
      <c r="Q1918" s="23" t="str">
        <f>IFERROR(VLOOKUP($A1918,②利用者名簿!$A:$D,4,0),"")</f>
        <v/>
      </c>
      <c r="S1918" s="96">
        <f t="shared" si="351"/>
        <v>1</v>
      </c>
      <c r="T1918" s="96" t="str">
        <f t="shared" si="345"/>
        <v/>
      </c>
      <c r="U1918" s="96">
        <f t="shared" si="346"/>
        <v>0</v>
      </c>
      <c r="V1918" s="96" t="str">
        <f t="shared" si="347"/>
        <v/>
      </c>
      <c r="W1918" s="97" t="str">
        <f t="shared" si="348"/>
        <v/>
      </c>
      <c r="X1918" s="96">
        <f t="shared" si="349"/>
        <v>0</v>
      </c>
      <c r="Y1918" s="96" t="str">
        <f t="shared" si="354"/>
        <v/>
      </c>
      <c r="Z1918" s="96" t="str">
        <f t="shared" si="352"/>
        <v>年0月</v>
      </c>
      <c r="AA1918" s="96"/>
      <c r="AB1918" s="96">
        <f t="shared" si="353"/>
        <v>0</v>
      </c>
      <c r="AC1918" s="96"/>
      <c r="AD1918" s="96"/>
    </row>
    <row r="1919" spans="1:30" ht="18.75" customHeight="1">
      <c r="A1919" s="62"/>
      <c r="B1919" s="23" t="str">
        <f>IFERROR(VLOOKUP($A1919,②利用者名簿!$A:$D,2,0),"")</f>
        <v/>
      </c>
      <c r="C1919" s="108" t="str">
        <f>IF(D1919=0,"",IF(D1919&gt;3,①基本情報!$B$5,①基本情報!$B$5+1))</f>
        <v/>
      </c>
      <c r="D1919" s="65"/>
      <c r="E1919" s="65"/>
      <c r="F1919" s="35" t="str">
        <f t="shared" si="355"/>
        <v>//</v>
      </c>
      <c r="G1919" s="62"/>
      <c r="H1919" s="62"/>
      <c r="I1919" s="23" t="str">
        <f t="shared" si="350"/>
        <v/>
      </c>
      <c r="J1919" s="62"/>
      <c r="K1919" s="64"/>
      <c r="L1919" s="64"/>
      <c r="M1919" s="62"/>
      <c r="N1919" s="23" t="str">
        <f>IFERROR(VLOOKUP($A1919,②利用者名簿!$A:$D,3,0),"")</f>
        <v/>
      </c>
      <c r="O1919" s="39" t="str">
        <f>IFERROR(2*①基本情報!$B$12*③入力シート!I1919,"")</f>
        <v/>
      </c>
      <c r="P1919" s="39" t="str">
        <f>IFERROR(N1919*③入力シート!I1919,"")</f>
        <v/>
      </c>
      <c r="Q1919" s="23" t="str">
        <f>IFERROR(VLOOKUP($A1919,②利用者名簿!$A:$D,4,0),"")</f>
        <v/>
      </c>
      <c r="S1919" s="96">
        <f t="shared" si="351"/>
        <v>1</v>
      </c>
      <c r="T1919" s="96" t="str">
        <f t="shared" si="345"/>
        <v/>
      </c>
      <c r="U1919" s="96">
        <f t="shared" si="346"/>
        <v>0</v>
      </c>
      <c r="V1919" s="96" t="str">
        <f t="shared" si="347"/>
        <v/>
      </c>
      <c r="W1919" s="97" t="str">
        <f t="shared" si="348"/>
        <v/>
      </c>
      <c r="X1919" s="96">
        <f t="shared" si="349"/>
        <v>0</v>
      </c>
      <c r="Y1919" s="96" t="str">
        <f t="shared" si="354"/>
        <v/>
      </c>
      <c r="Z1919" s="96" t="str">
        <f t="shared" si="352"/>
        <v>年0月</v>
      </c>
      <c r="AA1919" s="96"/>
      <c r="AB1919" s="96">
        <f t="shared" si="353"/>
        <v>0</v>
      </c>
      <c r="AC1919" s="96"/>
      <c r="AD1919" s="96"/>
    </row>
    <row r="1920" spans="1:30" ht="18.75" customHeight="1">
      <c r="A1920" s="62"/>
      <c r="B1920" s="23" t="str">
        <f>IFERROR(VLOOKUP($A1920,②利用者名簿!$A:$D,2,0),"")</f>
        <v/>
      </c>
      <c r="C1920" s="108" t="str">
        <f>IF(D1920=0,"",IF(D1920&gt;3,①基本情報!$B$5,①基本情報!$B$5+1))</f>
        <v/>
      </c>
      <c r="D1920" s="65"/>
      <c r="E1920" s="65"/>
      <c r="F1920" s="35" t="str">
        <f t="shared" si="355"/>
        <v>//</v>
      </c>
      <c r="G1920" s="62"/>
      <c r="H1920" s="62"/>
      <c r="I1920" s="23" t="str">
        <f t="shared" si="350"/>
        <v/>
      </c>
      <c r="J1920" s="62"/>
      <c r="K1920" s="64"/>
      <c r="L1920" s="64"/>
      <c r="M1920" s="62"/>
      <c r="N1920" s="23" t="str">
        <f>IFERROR(VLOOKUP($A1920,②利用者名簿!$A:$D,3,0),"")</f>
        <v/>
      </c>
      <c r="O1920" s="39" t="str">
        <f>IFERROR(2*①基本情報!$B$12*③入力シート!I1920,"")</f>
        <v/>
      </c>
      <c r="P1920" s="39" t="str">
        <f>IFERROR(N1920*③入力シート!I1920,"")</f>
        <v/>
      </c>
      <c r="Q1920" s="23" t="str">
        <f>IFERROR(VLOOKUP($A1920,②利用者名簿!$A:$D,4,0),"")</f>
        <v/>
      </c>
      <c r="S1920" s="96">
        <f t="shared" si="351"/>
        <v>1</v>
      </c>
      <c r="T1920" s="96" t="str">
        <f t="shared" si="345"/>
        <v/>
      </c>
      <c r="U1920" s="96">
        <f t="shared" si="346"/>
        <v>0</v>
      </c>
      <c r="V1920" s="96" t="str">
        <f t="shared" si="347"/>
        <v/>
      </c>
      <c r="W1920" s="97" t="str">
        <f t="shared" si="348"/>
        <v/>
      </c>
      <c r="X1920" s="96">
        <f t="shared" si="349"/>
        <v>0</v>
      </c>
      <c r="Y1920" s="96" t="str">
        <f t="shared" si="354"/>
        <v/>
      </c>
      <c r="Z1920" s="96" t="str">
        <f t="shared" si="352"/>
        <v>年0月</v>
      </c>
      <c r="AA1920" s="96"/>
      <c r="AB1920" s="96">
        <f t="shared" si="353"/>
        <v>0</v>
      </c>
      <c r="AC1920" s="96"/>
      <c r="AD1920" s="96"/>
    </row>
    <row r="1921" spans="1:30" ht="18.75" customHeight="1">
      <c r="A1921" s="62"/>
      <c r="B1921" s="23" t="str">
        <f>IFERROR(VLOOKUP($A1921,②利用者名簿!$A:$D,2,0),"")</f>
        <v/>
      </c>
      <c r="C1921" s="108" t="str">
        <f>IF(D1921=0,"",IF(D1921&gt;3,①基本情報!$B$5,①基本情報!$B$5+1))</f>
        <v/>
      </c>
      <c r="D1921" s="65"/>
      <c r="E1921" s="65"/>
      <c r="F1921" s="35" t="str">
        <f t="shared" si="355"/>
        <v>//</v>
      </c>
      <c r="G1921" s="62"/>
      <c r="H1921" s="62"/>
      <c r="I1921" s="23" t="str">
        <f t="shared" si="350"/>
        <v/>
      </c>
      <c r="J1921" s="62"/>
      <c r="K1921" s="64"/>
      <c r="L1921" s="64"/>
      <c r="M1921" s="62"/>
      <c r="N1921" s="23" t="str">
        <f>IFERROR(VLOOKUP($A1921,②利用者名簿!$A:$D,3,0),"")</f>
        <v/>
      </c>
      <c r="O1921" s="39" t="str">
        <f>IFERROR(2*①基本情報!$B$12*③入力シート!I1921,"")</f>
        <v/>
      </c>
      <c r="P1921" s="39" t="str">
        <f>IFERROR(N1921*③入力シート!I1921,"")</f>
        <v/>
      </c>
      <c r="Q1921" s="23" t="str">
        <f>IFERROR(VLOOKUP($A1921,②利用者名簿!$A:$D,4,0),"")</f>
        <v/>
      </c>
      <c r="S1921" s="96">
        <f t="shared" si="351"/>
        <v>1</v>
      </c>
      <c r="T1921" s="96" t="str">
        <f t="shared" si="345"/>
        <v/>
      </c>
      <c r="U1921" s="96">
        <f t="shared" si="346"/>
        <v>0</v>
      </c>
      <c r="V1921" s="96" t="str">
        <f t="shared" si="347"/>
        <v/>
      </c>
      <c r="W1921" s="97" t="str">
        <f t="shared" si="348"/>
        <v/>
      </c>
      <c r="X1921" s="96">
        <f t="shared" si="349"/>
        <v>0</v>
      </c>
      <c r="Y1921" s="96" t="str">
        <f t="shared" si="354"/>
        <v/>
      </c>
      <c r="Z1921" s="96" t="str">
        <f t="shared" si="352"/>
        <v>年0月</v>
      </c>
      <c r="AA1921" s="96"/>
      <c r="AB1921" s="96">
        <f t="shared" si="353"/>
        <v>0</v>
      </c>
      <c r="AC1921" s="96"/>
      <c r="AD1921" s="96"/>
    </row>
    <row r="1922" spans="1:30" ht="18.75" customHeight="1">
      <c r="A1922" s="62"/>
      <c r="B1922" s="23" t="str">
        <f>IFERROR(VLOOKUP($A1922,②利用者名簿!$A:$D,2,0),"")</f>
        <v/>
      </c>
      <c r="C1922" s="108" t="str">
        <f>IF(D1922=0,"",IF(D1922&gt;3,①基本情報!$B$5,①基本情報!$B$5+1))</f>
        <v/>
      </c>
      <c r="D1922" s="65"/>
      <c r="E1922" s="65"/>
      <c r="F1922" s="35" t="str">
        <f t="shared" si="355"/>
        <v>//</v>
      </c>
      <c r="G1922" s="62"/>
      <c r="H1922" s="62"/>
      <c r="I1922" s="23" t="str">
        <f t="shared" si="350"/>
        <v/>
      </c>
      <c r="J1922" s="62"/>
      <c r="K1922" s="64"/>
      <c r="L1922" s="64"/>
      <c r="M1922" s="62"/>
      <c r="N1922" s="23" t="str">
        <f>IFERROR(VLOOKUP($A1922,②利用者名簿!$A:$D,3,0),"")</f>
        <v/>
      </c>
      <c r="O1922" s="39" t="str">
        <f>IFERROR(2*①基本情報!$B$12*③入力シート!I1922,"")</f>
        <v/>
      </c>
      <c r="P1922" s="39" t="str">
        <f>IFERROR(N1922*③入力シート!I1922,"")</f>
        <v/>
      </c>
      <c r="Q1922" s="23" t="str">
        <f>IFERROR(VLOOKUP($A1922,②利用者名簿!$A:$D,4,0),"")</f>
        <v/>
      </c>
      <c r="S1922" s="96">
        <f t="shared" si="351"/>
        <v>1</v>
      </c>
      <c r="T1922" s="96" t="str">
        <f t="shared" si="345"/>
        <v/>
      </c>
      <c r="U1922" s="96">
        <f t="shared" si="346"/>
        <v>0</v>
      </c>
      <c r="V1922" s="96" t="str">
        <f t="shared" si="347"/>
        <v/>
      </c>
      <c r="W1922" s="97" t="str">
        <f t="shared" si="348"/>
        <v/>
      </c>
      <c r="X1922" s="96">
        <f t="shared" si="349"/>
        <v>0</v>
      </c>
      <c r="Y1922" s="96" t="str">
        <f t="shared" si="354"/>
        <v/>
      </c>
      <c r="Z1922" s="96" t="str">
        <f t="shared" si="352"/>
        <v>年0月</v>
      </c>
      <c r="AA1922" s="96"/>
      <c r="AB1922" s="96">
        <f t="shared" si="353"/>
        <v>0</v>
      </c>
      <c r="AC1922" s="96"/>
      <c r="AD1922" s="96"/>
    </row>
    <row r="1923" spans="1:30" ht="18.75" customHeight="1">
      <c r="A1923" s="62"/>
      <c r="B1923" s="23" t="str">
        <f>IFERROR(VLOOKUP($A1923,②利用者名簿!$A:$D,2,0),"")</f>
        <v/>
      </c>
      <c r="C1923" s="108" t="str">
        <f>IF(D1923=0,"",IF(D1923&gt;3,①基本情報!$B$5,①基本情報!$B$5+1))</f>
        <v/>
      </c>
      <c r="D1923" s="65"/>
      <c r="E1923" s="65"/>
      <c r="F1923" s="35" t="str">
        <f t="shared" si="355"/>
        <v>//</v>
      </c>
      <c r="G1923" s="62"/>
      <c r="H1923" s="62"/>
      <c r="I1923" s="23" t="str">
        <f t="shared" si="350"/>
        <v/>
      </c>
      <c r="J1923" s="62"/>
      <c r="K1923" s="64"/>
      <c r="L1923" s="64"/>
      <c r="M1923" s="62"/>
      <c r="N1923" s="23" t="str">
        <f>IFERROR(VLOOKUP($A1923,②利用者名簿!$A:$D,3,0),"")</f>
        <v/>
      </c>
      <c r="O1923" s="39" t="str">
        <f>IFERROR(2*①基本情報!$B$12*③入力シート!I1923,"")</f>
        <v/>
      </c>
      <c r="P1923" s="39" t="str">
        <f>IFERROR(N1923*③入力シート!I1923,"")</f>
        <v/>
      </c>
      <c r="Q1923" s="23" t="str">
        <f>IFERROR(VLOOKUP($A1923,②利用者名簿!$A:$D,4,0),"")</f>
        <v/>
      </c>
      <c r="S1923" s="96">
        <f t="shared" si="351"/>
        <v>1</v>
      </c>
      <c r="T1923" s="96" t="str">
        <f t="shared" si="345"/>
        <v/>
      </c>
      <c r="U1923" s="96">
        <f t="shared" si="346"/>
        <v>0</v>
      </c>
      <c r="V1923" s="96" t="str">
        <f t="shared" si="347"/>
        <v/>
      </c>
      <c r="W1923" s="97" t="str">
        <f t="shared" si="348"/>
        <v/>
      </c>
      <c r="X1923" s="96">
        <f t="shared" si="349"/>
        <v>0</v>
      </c>
      <c r="Y1923" s="96" t="str">
        <f t="shared" si="354"/>
        <v/>
      </c>
      <c r="Z1923" s="96" t="str">
        <f t="shared" si="352"/>
        <v>年0月</v>
      </c>
      <c r="AA1923" s="96"/>
      <c r="AB1923" s="96">
        <f t="shared" si="353"/>
        <v>0</v>
      </c>
      <c r="AC1923" s="96"/>
      <c r="AD1923" s="96"/>
    </row>
    <row r="1924" spans="1:30" ht="18.75" customHeight="1">
      <c r="A1924" s="62"/>
      <c r="B1924" s="23" t="str">
        <f>IFERROR(VLOOKUP($A1924,②利用者名簿!$A:$D,2,0),"")</f>
        <v/>
      </c>
      <c r="C1924" s="108" t="str">
        <f>IF(D1924=0,"",IF(D1924&gt;3,①基本情報!$B$5,①基本情報!$B$5+1))</f>
        <v/>
      </c>
      <c r="D1924" s="65"/>
      <c r="E1924" s="65"/>
      <c r="F1924" s="35" t="str">
        <f t="shared" si="355"/>
        <v>//</v>
      </c>
      <c r="G1924" s="62"/>
      <c r="H1924" s="62"/>
      <c r="I1924" s="23" t="str">
        <f t="shared" si="350"/>
        <v/>
      </c>
      <c r="J1924" s="62"/>
      <c r="K1924" s="64"/>
      <c r="L1924" s="64"/>
      <c r="M1924" s="62"/>
      <c r="N1924" s="23" t="str">
        <f>IFERROR(VLOOKUP($A1924,②利用者名簿!$A:$D,3,0),"")</f>
        <v/>
      </c>
      <c r="O1924" s="39" t="str">
        <f>IFERROR(2*①基本情報!$B$12*③入力シート!I1924,"")</f>
        <v/>
      </c>
      <c r="P1924" s="39" t="str">
        <f>IFERROR(N1924*③入力シート!I1924,"")</f>
        <v/>
      </c>
      <c r="Q1924" s="23" t="str">
        <f>IFERROR(VLOOKUP($A1924,②利用者名簿!$A:$D,4,0),"")</f>
        <v/>
      </c>
      <c r="S1924" s="96">
        <f t="shared" si="351"/>
        <v>1</v>
      </c>
      <c r="T1924" s="96" t="str">
        <f t="shared" si="345"/>
        <v/>
      </c>
      <c r="U1924" s="96">
        <f t="shared" si="346"/>
        <v>0</v>
      </c>
      <c r="V1924" s="96" t="str">
        <f t="shared" si="347"/>
        <v/>
      </c>
      <c r="W1924" s="97" t="str">
        <f t="shared" si="348"/>
        <v/>
      </c>
      <c r="X1924" s="96">
        <f t="shared" si="349"/>
        <v>0</v>
      </c>
      <c r="Y1924" s="96" t="str">
        <f t="shared" si="354"/>
        <v/>
      </c>
      <c r="Z1924" s="96" t="str">
        <f t="shared" si="352"/>
        <v>年0月</v>
      </c>
      <c r="AA1924" s="96"/>
      <c r="AB1924" s="96">
        <f t="shared" si="353"/>
        <v>0</v>
      </c>
      <c r="AC1924" s="96"/>
      <c r="AD1924" s="96"/>
    </row>
    <row r="1925" spans="1:30" ht="18.75" customHeight="1">
      <c r="A1925" s="62"/>
      <c r="B1925" s="23" t="str">
        <f>IFERROR(VLOOKUP($A1925,②利用者名簿!$A:$D,2,0),"")</f>
        <v/>
      </c>
      <c r="C1925" s="108" t="str">
        <f>IF(D1925=0,"",IF(D1925&gt;3,①基本情報!$B$5,①基本情報!$B$5+1))</f>
        <v/>
      </c>
      <c r="D1925" s="65"/>
      <c r="E1925" s="65"/>
      <c r="F1925" s="35" t="str">
        <f t="shared" si="355"/>
        <v>//</v>
      </c>
      <c r="G1925" s="62"/>
      <c r="H1925" s="62"/>
      <c r="I1925" s="23" t="str">
        <f t="shared" si="350"/>
        <v/>
      </c>
      <c r="J1925" s="62"/>
      <c r="K1925" s="64"/>
      <c r="L1925" s="64"/>
      <c r="M1925" s="62"/>
      <c r="N1925" s="23" t="str">
        <f>IFERROR(VLOOKUP($A1925,②利用者名簿!$A:$D,3,0),"")</f>
        <v/>
      </c>
      <c r="O1925" s="39" t="str">
        <f>IFERROR(2*①基本情報!$B$12*③入力シート!I1925,"")</f>
        <v/>
      </c>
      <c r="P1925" s="39" t="str">
        <f>IFERROR(N1925*③入力シート!I1925,"")</f>
        <v/>
      </c>
      <c r="Q1925" s="23" t="str">
        <f>IFERROR(VLOOKUP($A1925,②利用者名簿!$A:$D,4,0),"")</f>
        <v/>
      </c>
      <c r="S1925" s="96">
        <f t="shared" si="351"/>
        <v>1</v>
      </c>
      <c r="T1925" s="96" t="str">
        <f t="shared" ref="T1925:T1988" si="356">IF(D1925=0,"",(A1925*1000000+C1925*100+D1925))</f>
        <v/>
      </c>
      <c r="U1925" s="96">
        <f t="shared" ref="U1925:U1988" si="357">A1925</f>
        <v>0</v>
      </c>
      <c r="V1925" s="96" t="str">
        <f t="shared" ref="V1925:V1988" si="358">B1925</f>
        <v/>
      </c>
      <c r="W1925" s="97" t="str">
        <f t="shared" ref="W1925:W1988" si="359">C1925</f>
        <v/>
      </c>
      <c r="X1925" s="96">
        <f t="shared" ref="X1925:X1988" si="360">D1925</f>
        <v>0</v>
      </c>
      <c r="Y1925" s="96" t="str">
        <f t="shared" si="354"/>
        <v/>
      </c>
      <c r="Z1925" s="96" t="str">
        <f t="shared" si="352"/>
        <v>年0月</v>
      </c>
      <c r="AA1925" s="96"/>
      <c r="AB1925" s="96">
        <f t="shared" si="353"/>
        <v>0</v>
      </c>
      <c r="AC1925" s="96"/>
      <c r="AD1925" s="96"/>
    </row>
    <row r="1926" spans="1:30" ht="18.75" customHeight="1">
      <c r="A1926" s="62"/>
      <c r="B1926" s="23" t="str">
        <f>IFERROR(VLOOKUP($A1926,②利用者名簿!$A:$D,2,0),"")</f>
        <v/>
      </c>
      <c r="C1926" s="108" t="str">
        <f>IF(D1926=0,"",IF(D1926&gt;3,①基本情報!$B$5,①基本情報!$B$5+1))</f>
        <v/>
      </c>
      <c r="D1926" s="65"/>
      <c r="E1926" s="65"/>
      <c r="F1926" s="35" t="str">
        <f t="shared" si="355"/>
        <v>//</v>
      </c>
      <c r="G1926" s="62"/>
      <c r="H1926" s="62"/>
      <c r="I1926" s="23" t="str">
        <f t="shared" ref="I1926:I1989" si="361">IFERROR(MROUND((ROUNDDOWN($H1926,-2)-ROUNDDOWN($G1926,-2))/100+(RIGHT($H1926,2)-RIGHT($G1926,2))/60,0.5),"")</f>
        <v/>
      </c>
      <c r="J1926" s="62"/>
      <c r="K1926" s="64"/>
      <c r="L1926" s="64"/>
      <c r="M1926" s="62"/>
      <c r="N1926" s="23" t="str">
        <f>IFERROR(VLOOKUP($A1926,②利用者名簿!$A:$D,3,0),"")</f>
        <v/>
      </c>
      <c r="O1926" s="39" t="str">
        <f>IFERROR(2*①基本情報!$B$12*③入力シート!I1926,"")</f>
        <v/>
      </c>
      <c r="P1926" s="39" t="str">
        <f>IFERROR(N1926*③入力シート!I1926,"")</f>
        <v/>
      </c>
      <c r="Q1926" s="23" t="str">
        <f>IFERROR(VLOOKUP($A1926,②利用者名簿!$A:$D,4,0),"")</f>
        <v/>
      </c>
      <c r="S1926" s="96">
        <f t="shared" ref="S1926:S1989" si="362">IF(U1926=0,S1925,IF(T1926=T1925,S1925,S1925+1))</f>
        <v>1</v>
      </c>
      <c r="T1926" s="96" t="str">
        <f t="shared" si="356"/>
        <v/>
      </c>
      <c r="U1926" s="96">
        <f t="shared" si="357"/>
        <v>0</v>
      </c>
      <c r="V1926" s="96" t="str">
        <f t="shared" si="358"/>
        <v/>
      </c>
      <c r="W1926" s="97" t="str">
        <f t="shared" si="359"/>
        <v/>
      </c>
      <c r="X1926" s="96">
        <f t="shared" si="360"/>
        <v>0</v>
      </c>
      <c r="Y1926" s="96" t="str">
        <f t="shared" si="354"/>
        <v/>
      </c>
      <c r="Z1926" s="96" t="str">
        <f t="shared" ref="Z1926:Z1989" si="363">IF(W1926=0,"",W1926&amp;"年"&amp;X1926&amp;"月")</f>
        <v>年0月</v>
      </c>
      <c r="AA1926" s="96"/>
      <c r="AB1926" s="96">
        <f t="shared" ref="AB1926:AB1989" si="364">U1926*100+AA1926</f>
        <v>0</v>
      </c>
      <c r="AC1926" s="96"/>
      <c r="AD1926" s="96"/>
    </row>
    <row r="1927" spans="1:30" ht="18.75" customHeight="1">
      <c r="A1927" s="62"/>
      <c r="B1927" s="23" t="str">
        <f>IFERROR(VLOOKUP($A1927,②利用者名簿!$A:$D,2,0),"")</f>
        <v/>
      </c>
      <c r="C1927" s="108" t="str">
        <f>IF(D1927=0,"",IF(D1927&gt;3,①基本情報!$B$5,①基本情報!$B$5+1))</f>
        <v/>
      </c>
      <c r="D1927" s="65"/>
      <c r="E1927" s="65"/>
      <c r="F1927" s="35" t="str">
        <f t="shared" si="355"/>
        <v>//</v>
      </c>
      <c r="G1927" s="62"/>
      <c r="H1927" s="62"/>
      <c r="I1927" s="23" t="str">
        <f t="shared" si="361"/>
        <v/>
      </c>
      <c r="J1927" s="62"/>
      <c r="K1927" s="64"/>
      <c r="L1927" s="64"/>
      <c r="M1927" s="62"/>
      <c r="N1927" s="23" t="str">
        <f>IFERROR(VLOOKUP($A1927,②利用者名簿!$A:$D,3,0),"")</f>
        <v/>
      </c>
      <c r="O1927" s="39" t="str">
        <f>IFERROR(2*①基本情報!$B$12*③入力シート!I1927,"")</f>
        <v/>
      </c>
      <c r="P1927" s="39" t="str">
        <f>IFERROR(N1927*③入力シート!I1927,"")</f>
        <v/>
      </c>
      <c r="Q1927" s="23" t="str">
        <f>IFERROR(VLOOKUP($A1927,②利用者名簿!$A:$D,4,0),"")</f>
        <v/>
      </c>
      <c r="S1927" s="96">
        <f t="shared" si="362"/>
        <v>1</v>
      </c>
      <c r="T1927" s="96" t="str">
        <f t="shared" si="356"/>
        <v/>
      </c>
      <c r="U1927" s="96">
        <f t="shared" si="357"/>
        <v>0</v>
      </c>
      <c r="V1927" s="96" t="str">
        <f t="shared" si="358"/>
        <v/>
      </c>
      <c r="W1927" s="97" t="str">
        <f t="shared" si="359"/>
        <v/>
      </c>
      <c r="X1927" s="96">
        <f t="shared" si="360"/>
        <v>0</v>
      </c>
      <c r="Y1927" s="96" t="str">
        <f t="shared" si="354"/>
        <v/>
      </c>
      <c r="Z1927" s="96" t="str">
        <f t="shared" si="363"/>
        <v>年0月</v>
      </c>
      <c r="AA1927" s="96"/>
      <c r="AB1927" s="96">
        <f t="shared" si="364"/>
        <v>0</v>
      </c>
      <c r="AC1927" s="96"/>
      <c r="AD1927" s="96"/>
    </row>
    <row r="1928" spans="1:30" ht="18.75" customHeight="1">
      <c r="A1928" s="62"/>
      <c r="B1928" s="23" t="str">
        <f>IFERROR(VLOOKUP($A1928,②利用者名簿!$A:$D,2,0),"")</f>
        <v/>
      </c>
      <c r="C1928" s="108" t="str">
        <f>IF(D1928=0,"",IF(D1928&gt;3,①基本情報!$B$5,①基本情報!$B$5+1))</f>
        <v/>
      </c>
      <c r="D1928" s="65"/>
      <c r="E1928" s="65"/>
      <c r="F1928" s="35" t="str">
        <f t="shared" si="355"/>
        <v>//</v>
      </c>
      <c r="G1928" s="62"/>
      <c r="H1928" s="62"/>
      <c r="I1928" s="23" t="str">
        <f t="shared" si="361"/>
        <v/>
      </c>
      <c r="J1928" s="62"/>
      <c r="K1928" s="64"/>
      <c r="L1928" s="64"/>
      <c r="M1928" s="62"/>
      <c r="N1928" s="23" t="str">
        <f>IFERROR(VLOOKUP($A1928,②利用者名簿!$A:$D,3,0),"")</f>
        <v/>
      </c>
      <c r="O1928" s="39" t="str">
        <f>IFERROR(2*①基本情報!$B$12*③入力シート!I1928,"")</f>
        <v/>
      </c>
      <c r="P1928" s="39" t="str">
        <f>IFERROR(N1928*③入力シート!I1928,"")</f>
        <v/>
      </c>
      <c r="Q1928" s="23" t="str">
        <f>IFERROR(VLOOKUP($A1928,②利用者名簿!$A:$D,4,0),"")</f>
        <v/>
      </c>
      <c r="S1928" s="96">
        <f t="shared" si="362"/>
        <v>1</v>
      </c>
      <c r="T1928" s="96" t="str">
        <f t="shared" si="356"/>
        <v/>
      </c>
      <c r="U1928" s="96">
        <f t="shared" si="357"/>
        <v>0</v>
      </c>
      <c r="V1928" s="96" t="str">
        <f t="shared" si="358"/>
        <v/>
      </c>
      <c r="W1928" s="97" t="str">
        <f t="shared" si="359"/>
        <v/>
      </c>
      <c r="X1928" s="96">
        <f t="shared" si="360"/>
        <v>0</v>
      </c>
      <c r="Y1928" s="96" t="str">
        <f t="shared" si="354"/>
        <v/>
      </c>
      <c r="Z1928" s="96" t="str">
        <f t="shared" si="363"/>
        <v>年0月</v>
      </c>
      <c r="AA1928" s="96"/>
      <c r="AB1928" s="96">
        <f t="shared" si="364"/>
        <v>0</v>
      </c>
      <c r="AC1928" s="96"/>
      <c r="AD1928" s="96"/>
    </row>
    <row r="1929" spans="1:30" ht="18.75" customHeight="1">
      <c r="A1929" s="62"/>
      <c r="B1929" s="23" t="str">
        <f>IFERROR(VLOOKUP($A1929,②利用者名簿!$A:$D,2,0),"")</f>
        <v/>
      </c>
      <c r="C1929" s="108" t="str">
        <f>IF(D1929=0,"",IF(D1929&gt;3,①基本情報!$B$5,①基本情報!$B$5+1))</f>
        <v/>
      </c>
      <c r="D1929" s="65"/>
      <c r="E1929" s="65"/>
      <c r="F1929" s="35" t="str">
        <f t="shared" si="355"/>
        <v>//</v>
      </c>
      <c r="G1929" s="62"/>
      <c r="H1929" s="62"/>
      <c r="I1929" s="23" t="str">
        <f t="shared" si="361"/>
        <v/>
      </c>
      <c r="J1929" s="62"/>
      <c r="K1929" s="64"/>
      <c r="L1929" s="64"/>
      <c r="M1929" s="62"/>
      <c r="N1929" s="23" t="str">
        <f>IFERROR(VLOOKUP($A1929,②利用者名簿!$A:$D,3,0),"")</f>
        <v/>
      </c>
      <c r="O1929" s="39" t="str">
        <f>IFERROR(2*①基本情報!$B$12*③入力シート!I1929,"")</f>
        <v/>
      </c>
      <c r="P1929" s="39" t="str">
        <f>IFERROR(N1929*③入力シート!I1929,"")</f>
        <v/>
      </c>
      <c r="Q1929" s="23" t="str">
        <f>IFERROR(VLOOKUP($A1929,②利用者名簿!$A:$D,4,0),"")</f>
        <v/>
      </c>
      <c r="S1929" s="96">
        <f t="shared" si="362"/>
        <v>1</v>
      </c>
      <c r="T1929" s="96" t="str">
        <f t="shared" si="356"/>
        <v/>
      </c>
      <c r="U1929" s="96">
        <f t="shared" si="357"/>
        <v>0</v>
      </c>
      <c r="V1929" s="96" t="str">
        <f t="shared" si="358"/>
        <v/>
      </c>
      <c r="W1929" s="97" t="str">
        <f t="shared" si="359"/>
        <v/>
      </c>
      <c r="X1929" s="96">
        <f t="shared" si="360"/>
        <v>0</v>
      </c>
      <c r="Y1929" s="96" t="str">
        <f t="shared" si="354"/>
        <v/>
      </c>
      <c r="Z1929" s="96" t="str">
        <f t="shared" si="363"/>
        <v>年0月</v>
      </c>
      <c r="AA1929" s="96"/>
      <c r="AB1929" s="96">
        <f t="shared" si="364"/>
        <v>0</v>
      </c>
      <c r="AC1929" s="96"/>
      <c r="AD1929" s="96"/>
    </row>
    <row r="1930" spans="1:30" ht="18.75" customHeight="1">
      <c r="A1930" s="62"/>
      <c r="B1930" s="23" t="str">
        <f>IFERROR(VLOOKUP($A1930,②利用者名簿!$A:$D,2,0),"")</f>
        <v/>
      </c>
      <c r="C1930" s="108" t="str">
        <f>IF(D1930=0,"",IF(D1930&gt;3,①基本情報!$B$5,①基本情報!$B$5+1))</f>
        <v/>
      </c>
      <c r="D1930" s="65"/>
      <c r="E1930" s="65"/>
      <c r="F1930" s="35" t="str">
        <f t="shared" si="355"/>
        <v>//</v>
      </c>
      <c r="G1930" s="62"/>
      <c r="H1930" s="62"/>
      <c r="I1930" s="23" t="str">
        <f t="shared" si="361"/>
        <v/>
      </c>
      <c r="J1930" s="62"/>
      <c r="K1930" s="64"/>
      <c r="L1930" s="64"/>
      <c r="M1930" s="62"/>
      <c r="N1930" s="23" t="str">
        <f>IFERROR(VLOOKUP($A1930,②利用者名簿!$A:$D,3,0),"")</f>
        <v/>
      </c>
      <c r="O1930" s="39" t="str">
        <f>IFERROR(2*①基本情報!$B$12*③入力シート!I1930,"")</f>
        <v/>
      </c>
      <c r="P1930" s="39" t="str">
        <f>IFERROR(N1930*③入力シート!I1930,"")</f>
        <v/>
      </c>
      <c r="Q1930" s="23" t="str">
        <f>IFERROR(VLOOKUP($A1930,②利用者名簿!$A:$D,4,0),"")</f>
        <v/>
      </c>
      <c r="S1930" s="96">
        <f t="shared" si="362"/>
        <v>1</v>
      </c>
      <c r="T1930" s="96" t="str">
        <f t="shared" si="356"/>
        <v/>
      </c>
      <c r="U1930" s="96">
        <f t="shared" si="357"/>
        <v>0</v>
      </c>
      <c r="V1930" s="96" t="str">
        <f t="shared" si="358"/>
        <v/>
      </c>
      <c r="W1930" s="97" t="str">
        <f t="shared" si="359"/>
        <v/>
      </c>
      <c r="X1930" s="96">
        <f t="shared" si="360"/>
        <v>0</v>
      </c>
      <c r="Y1930" s="96" t="str">
        <f t="shared" ref="Y1930:Y1993" si="365">IFERROR(IF(W1930=0,"",$W1930*100+X1930),"")</f>
        <v/>
      </c>
      <c r="Z1930" s="96" t="str">
        <f t="shared" si="363"/>
        <v>年0月</v>
      </c>
      <c r="AA1930" s="96"/>
      <c r="AB1930" s="96">
        <f t="shared" si="364"/>
        <v>0</v>
      </c>
      <c r="AC1930" s="96"/>
      <c r="AD1930" s="96"/>
    </row>
    <row r="1931" spans="1:30" ht="18.75" customHeight="1">
      <c r="A1931" s="62"/>
      <c r="B1931" s="23" t="str">
        <f>IFERROR(VLOOKUP($A1931,②利用者名簿!$A:$D,2,0),"")</f>
        <v/>
      </c>
      <c r="C1931" s="108" t="str">
        <f>IF(D1931=0,"",IF(D1931&gt;3,①基本情報!$B$5,①基本情報!$B$5+1))</f>
        <v/>
      </c>
      <c r="D1931" s="65"/>
      <c r="E1931" s="65"/>
      <c r="F1931" s="35" t="str">
        <f t="shared" si="355"/>
        <v>//</v>
      </c>
      <c r="G1931" s="62"/>
      <c r="H1931" s="62"/>
      <c r="I1931" s="23" t="str">
        <f t="shared" si="361"/>
        <v/>
      </c>
      <c r="J1931" s="62"/>
      <c r="K1931" s="64"/>
      <c r="L1931" s="64"/>
      <c r="M1931" s="62"/>
      <c r="N1931" s="23" t="str">
        <f>IFERROR(VLOOKUP($A1931,②利用者名簿!$A:$D,3,0),"")</f>
        <v/>
      </c>
      <c r="O1931" s="39" t="str">
        <f>IFERROR(2*①基本情報!$B$12*③入力シート!I1931,"")</f>
        <v/>
      </c>
      <c r="P1931" s="39" t="str">
        <f>IFERROR(N1931*③入力シート!I1931,"")</f>
        <v/>
      </c>
      <c r="Q1931" s="23" t="str">
        <f>IFERROR(VLOOKUP($A1931,②利用者名簿!$A:$D,4,0),"")</f>
        <v/>
      </c>
      <c r="S1931" s="96">
        <f t="shared" si="362"/>
        <v>1</v>
      </c>
      <c r="T1931" s="96" t="str">
        <f t="shared" si="356"/>
        <v/>
      </c>
      <c r="U1931" s="96">
        <f t="shared" si="357"/>
        <v>0</v>
      </c>
      <c r="V1931" s="96" t="str">
        <f t="shared" si="358"/>
        <v/>
      </c>
      <c r="W1931" s="97" t="str">
        <f t="shared" si="359"/>
        <v/>
      </c>
      <c r="X1931" s="96">
        <f t="shared" si="360"/>
        <v>0</v>
      </c>
      <c r="Y1931" s="96" t="str">
        <f t="shared" si="365"/>
        <v/>
      </c>
      <c r="Z1931" s="96" t="str">
        <f t="shared" si="363"/>
        <v>年0月</v>
      </c>
      <c r="AA1931" s="96"/>
      <c r="AB1931" s="96">
        <f t="shared" si="364"/>
        <v>0</v>
      </c>
      <c r="AC1931" s="96"/>
      <c r="AD1931" s="96"/>
    </row>
    <row r="1932" spans="1:30" ht="18.75" customHeight="1">
      <c r="A1932" s="62"/>
      <c r="B1932" s="23" t="str">
        <f>IFERROR(VLOOKUP($A1932,②利用者名簿!$A:$D,2,0),"")</f>
        <v/>
      </c>
      <c r="C1932" s="108" t="str">
        <f>IF(D1932=0,"",IF(D1932&gt;3,①基本情報!$B$5,①基本情報!$B$5+1))</f>
        <v/>
      </c>
      <c r="D1932" s="65"/>
      <c r="E1932" s="65"/>
      <c r="F1932" s="35" t="str">
        <f t="shared" si="355"/>
        <v>//</v>
      </c>
      <c r="G1932" s="62"/>
      <c r="H1932" s="62"/>
      <c r="I1932" s="23" t="str">
        <f t="shared" si="361"/>
        <v/>
      </c>
      <c r="J1932" s="62"/>
      <c r="K1932" s="64"/>
      <c r="L1932" s="64"/>
      <c r="M1932" s="62"/>
      <c r="N1932" s="23" t="str">
        <f>IFERROR(VLOOKUP($A1932,②利用者名簿!$A:$D,3,0),"")</f>
        <v/>
      </c>
      <c r="O1932" s="39" t="str">
        <f>IFERROR(2*①基本情報!$B$12*③入力シート!I1932,"")</f>
        <v/>
      </c>
      <c r="P1932" s="39" t="str">
        <f>IFERROR(N1932*③入力シート!I1932,"")</f>
        <v/>
      </c>
      <c r="Q1932" s="23" t="str">
        <f>IFERROR(VLOOKUP($A1932,②利用者名簿!$A:$D,4,0),"")</f>
        <v/>
      </c>
      <c r="S1932" s="96">
        <f t="shared" si="362"/>
        <v>1</v>
      </c>
      <c r="T1932" s="96" t="str">
        <f t="shared" si="356"/>
        <v/>
      </c>
      <c r="U1932" s="96">
        <f t="shared" si="357"/>
        <v>0</v>
      </c>
      <c r="V1932" s="96" t="str">
        <f t="shared" si="358"/>
        <v/>
      </c>
      <c r="W1932" s="97" t="str">
        <f t="shared" si="359"/>
        <v/>
      </c>
      <c r="X1932" s="96">
        <f t="shared" si="360"/>
        <v>0</v>
      </c>
      <c r="Y1932" s="96" t="str">
        <f t="shared" si="365"/>
        <v/>
      </c>
      <c r="Z1932" s="96" t="str">
        <f t="shared" si="363"/>
        <v>年0月</v>
      </c>
      <c r="AA1932" s="96"/>
      <c r="AB1932" s="96">
        <f t="shared" si="364"/>
        <v>0</v>
      </c>
      <c r="AC1932" s="96"/>
      <c r="AD1932" s="96"/>
    </row>
    <row r="1933" spans="1:30" ht="18.75" customHeight="1">
      <c r="A1933" s="62"/>
      <c r="B1933" s="23" t="str">
        <f>IFERROR(VLOOKUP($A1933,②利用者名簿!$A:$D,2,0),"")</f>
        <v/>
      </c>
      <c r="C1933" s="108" t="str">
        <f>IF(D1933=0,"",IF(D1933&gt;3,①基本情報!$B$5,①基本情報!$B$5+1))</f>
        <v/>
      </c>
      <c r="D1933" s="65"/>
      <c r="E1933" s="65"/>
      <c r="F1933" s="35" t="str">
        <f t="shared" si="355"/>
        <v>//</v>
      </c>
      <c r="G1933" s="62"/>
      <c r="H1933" s="62"/>
      <c r="I1933" s="23" t="str">
        <f t="shared" si="361"/>
        <v/>
      </c>
      <c r="J1933" s="62"/>
      <c r="K1933" s="64"/>
      <c r="L1933" s="64"/>
      <c r="M1933" s="62"/>
      <c r="N1933" s="23" t="str">
        <f>IFERROR(VLOOKUP($A1933,②利用者名簿!$A:$D,3,0),"")</f>
        <v/>
      </c>
      <c r="O1933" s="39" t="str">
        <f>IFERROR(2*①基本情報!$B$12*③入力シート!I1933,"")</f>
        <v/>
      </c>
      <c r="P1933" s="39" t="str">
        <f>IFERROR(N1933*③入力シート!I1933,"")</f>
        <v/>
      </c>
      <c r="Q1933" s="23" t="str">
        <f>IFERROR(VLOOKUP($A1933,②利用者名簿!$A:$D,4,0),"")</f>
        <v/>
      </c>
      <c r="S1933" s="96">
        <f t="shared" si="362"/>
        <v>1</v>
      </c>
      <c r="T1933" s="96" t="str">
        <f t="shared" si="356"/>
        <v/>
      </c>
      <c r="U1933" s="96">
        <f t="shared" si="357"/>
        <v>0</v>
      </c>
      <c r="V1933" s="96" t="str">
        <f t="shared" si="358"/>
        <v/>
      </c>
      <c r="W1933" s="97" t="str">
        <f t="shared" si="359"/>
        <v/>
      </c>
      <c r="X1933" s="96">
        <f t="shared" si="360"/>
        <v>0</v>
      </c>
      <c r="Y1933" s="96" t="str">
        <f t="shared" si="365"/>
        <v/>
      </c>
      <c r="Z1933" s="96" t="str">
        <f t="shared" si="363"/>
        <v>年0月</v>
      </c>
      <c r="AA1933" s="96"/>
      <c r="AB1933" s="96">
        <f t="shared" si="364"/>
        <v>0</v>
      </c>
      <c r="AC1933" s="96"/>
      <c r="AD1933" s="96"/>
    </row>
    <row r="1934" spans="1:30" ht="18.75" customHeight="1">
      <c r="A1934" s="62"/>
      <c r="B1934" s="23" t="str">
        <f>IFERROR(VLOOKUP($A1934,②利用者名簿!$A:$D,2,0),"")</f>
        <v/>
      </c>
      <c r="C1934" s="108" t="str">
        <f>IF(D1934=0,"",IF(D1934&gt;3,①基本情報!$B$5,①基本情報!$B$5+1))</f>
        <v/>
      </c>
      <c r="D1934" s="65"/>
      <c r="E1934" s="65"/>
      <c r="F1934" s="35" t="str">
        <f t="shared" si="355"/>
        <v>//</v>
      </c>
      <c r="G1934" s="62"/>
      <c r="H1934" s="62"/>
      <c r="I1934" s="23" t="str">
        <f t="shared" si="361"/>
        <v/>
      </c>
      <c r="J1934" s="62"/>
      <c r="K1934" s="64"/>
      <c r="L1934" s="64"/>
      <c r="M1934" s="62"/>
      <c r="N1934" s="23" t="str">
        <f>IFERROR(VLOOKUP($A1934,②利用者名簿!$A:$D,3,0),"")</f>
        <v/>
      </c>
      <c r="O1934" s="39" t="str">
        <f>IFERROR(2*①基本情報!$B$12*③入力シート!I1934,"")</f>
        <v/>
      </c>
      <c r="P1934" s="39" t="str">
        <f>IFERROR(N1934*③入力シート!I1934,"")</f>
        <v/>
      </c>
      <c r="Q1934" s="23" t="str">
        <f>IFERROR(VLOOKUP($A1934,②利用者名簿!$A:$D,4,0),"")</f>
        <v/>
      </c>
      <c r="S1934" s="96">
        <f t="shared" si="362"/>
        <v>1</v>
      </c>
      <c r="T1934" s="96" t="str">
        <f t="shared" si="356"/>
        <v/>
      </c>
      <c r="U1934" s="96">
        <f t="shared" si="357"/>
        <v>0</v>
      </c>
      <c r="V1934" s="96" t="str">
        <f t="shared" si="358"/>
        <v/>
      </c>
      <c r="W1934" s="97" t="str">
        <f t="shared" si="359"/>
        <v/>
      </c>
      <c r="X1934" s="96">
        <f t="shared" si="360"/>
        <v>0</v>
      </c>
      <c r="Y1934" s="96" t="str">
        <f t="shared" si="365"/>
        <v/>
      </c>
      <c r="Z1934" s="96" t="str">
        <f t="shared" si="363"/>
        <v>年0月</v>
      </c>
      <c r="AA1934" s="96"/>
      <c r="AB1934" s="96">
        <f t="shared" si="364"/>
        <v>0</v>
      </c>
      <c r="AC1934" s="96"/>
      <c r="AD1934" s="96"/>
    </row>
    <row r="1935" spans="1:30" ht="18.75" customHeight="1">
      <c r="A1935" s="62"/>
      <c r="B1935" s="23" t="str">
        <f>IFERROR(VLOOKUP($A1935,②利用者名簿!$A:$D,2,0),"")</f>
        <v/>
      </c>
      <c r="C1935" s="108" t="str">
        <f>IF(D1935=0,"",IF(D1935&gt;3,①基本情報!$B$5,①基本情報!$B$5+1))</f>
        <v/>
      </c>
      <c r="D1935" s="65"/>
      <c r="E1935" s="65"/>
      <c r="F1935" s="35" t="str">
        <f t="shared" si="355"/>
        <v>//</v>
      </c>
      <c r="G1935" s="62"/>
      <c r="H1935" s="62"/>
      <c r="I1935" s="23" t="str">
        <f t="shared" si="361"/>
        <v/>
      </c>
      <c r="J1935" s="62"/>
      <c r="K1935" s="64"/>
      <c r="L1935" s="64"/>
      <c r="M1935" s="62"/>
      <c r="N1935" s="23" t="str">
        <f>IFERROR(VLOOKUP($A1935,②利用者名簿!$A:$D,3,0),"")</f>
        <v/>
      </c>
      <c r="O1935" s="39" t="str">
        <f>IFERROR(2*①基本情報!$B$12*③入力シート!I1935,"")</f>
        <v/>
      </c>
      <c r="P1935" s="39" t="str">
        <f>IFERROR(N1935*③入力シート!I1935,"")</f>
        <v/>
      </c>
      <c r="Q1935" s="23" t="str">
        <f>IFERROR(VLOOKUP($A1935,②利用者名簿!$A:$D,4,0),"")</f>
        <v/>
      </c>
      <c r="S1935" s="96">
        <f t="shared" si="362"/>
        <v>1</v>
      </c>
      <c r="T1935" s="96" t="str">
        <f t="shared" si="356"/>
        <v/>
      </c>
      <c r="U1935" s="96">
        <f t="shared" si="357"/>
        <v>0</v>
      </c>
      <c r="V1935" s="96" t="str">
        <f t="shared" si="358"/>
        <v/>
      </c>
      <c r="W1935" s="97" t="str">
        <f t="shared" si="359"/>
        <v/>
      </c>
      <c r="X1935" s="96">
        <f t="shared" si="360"/>
        <v>0</v>
      </c>
      <c r="Y1935" s="96" t="str">
        <f t="shared" si="365"/>
        <v/>
      </c>
      <c r="Z1935" s="96" t="str">
        <f t="shared" si="363"/>
        <v>年0月</v>
      </c>
      <c r="AA1935" s="96"/>
      <c r="AB1935" s="96">
        <f t="shared" si="364"/>
        <v>0</v>
      </c>
      <c r="AC1935" s="96"/>
      <c r="AD1935" s="96"/>
    </row>
    <row r="1936" spans="1:30" ht="18.75" customHeight="1">
      <c r="A1936" s="62"/>
      <c r="B1936" s="23" t="str">
        <f>IFERROR(VLOOKUP($A1936,②利用者名簿!$A:$D,2,0),"")</f>
        <v/>
      </c>
      <c r="C1936" s="108" t="str">
        <f>IF(D1936=0,"",IF(D1936&gt;3,①基本情報!$B$5,①基本情報!$B$5+1))</f>
        <v/>
      </c>
      <c r="D1936" s="65"/>
      <c r="E1936" s="65"/>
      <c r="F1936" s="35" t="str">
        <f t="shared" si="355"/>
        <v>//</v>
      </c>
      <c r="G1936" s="62"/>
      <c r="H1936" s="62"/>
      <c r="I1936" s="23" t="str">
        <f t="shared" si="361"/>
        <v/>
      </c>
      <c r="J1936" s="62"/>
      <c r="K1936" s="64"/>
      <c r="L1936" s="64"/>
      <c r="M1936" s="62"/>
      <c r="N1936" s="23" t="str">
        <f>IFERROR(VLOOKUP($A1936,②利用者名簿!$A:$D,3,0),"")</f>
        <v/>
      </c>
      <c r="O1936" s="39" t="str">
        <f>IFERROR(2*①基本情報!$B$12*③入力シート!I1936,"")</f>
        <v/>
      </c>
      <c r="P1936" s="39" t="str">
        <f>IFERROR(N1936*③入力シート!I1936,"")</f>
        <v/>
      </c>
      <c r="Q1936" s="23" t="str">
        <f>IFERROR(VLOOKUP($A1936,②利用者名簿!$A:$D,4,0),"")</f>
        <v/>
      </c>
      <c r="S1936" s="96">
        <f t="shared" si="362"/>
        <v>1</v>
      </c>
      <c r="T1936" s="96" t="str">
        <f t="shared" si="356"/>
        <v/>
      </c>
      <c r="U1936" s="96">
        <f t="shared" si="357"/>
        <v>0</v>
      </c>
      <c r="V1936" s="96" t="str">
        <f t="shared" si="358"/>
        <v/>
      </c>
      <c r="W1936" s="97" t="str">
        <f t="shared" si="359"/>
        <v/>
      </c>
      <c r="X1936" s="96">
        <f t="shared" si="360"/>
        <v>0</v>
      </c>
      <c r="Y1936" s="96" t="str">
        <f t="shared" si="365"/>
        <v/>
      </c>
      <c r="Z1936" s="96" t="str">
        <f t="shared" si="363"/>
        <v>年0月</v>
      </c>
      <c r="AA1936" s="96"/>
      <c r="AB1936" s="96">
        <f t="shared" si="364"/>
        <v>0</v>
      </c>
      <c r="AC1936" s="96"/>
      <c r="AD1936" s="96"/>
    </row>
    <row r="1937" spans="1:30" ht="18.75" customHeight="1">
      <c r="A1937" s="62"/>
      <c r="B1937" s="23" t="str">
        <f>IFERROR(VLOOKUP($A1937,②利用者名簿!$A:$D,2,0),"")</f>
        <v/>
      </c>
      <c r="C1937" s="108" t="str">
        <f>IF(D1937=0,"",IF(D1937&gt;3,①基本情報!$B$5,①基本情報!$B$5+1))</f>
        <v/>
      </c>
      <c r="D1937" s="65"/>
      <c r="E1937" s="65"/>
      <c r="F1937" s="35" t="str">
        <f t="shared" si="355"/>
        <v>//</v>
      </c>
      <c r="G1937" s="62"/>
      <c r="H1937" s="62"/>
      <c r="I1937" s="23" t="str">
        <f t="shared" si="361"/>
        <v/>
      </c>
      <c r="J1937" s="62"/>
      <c r="K1937" s="64"/>
      <c r="L1937" s="64"/>
      <c r="M1937" s="62"/>
      <c r="N1937" s="23" t="str">
        <f>IFERROR(VLOOKUP($A1937,②利用者名簿!$A:$D,3,0),"")</f>
        <v/>
      </c>
      <c r="O1937" s="39" t="str">
        <f>IFERROR(2*①基本情報!$B$12*③入力シート!I1937,"")</f>
        <v/>
      </c>
      <c r="P1937" s="39" t="str">
        <f>IFERROR(N1937*③入力シート!I1937,"")</f>
        <v/>
      </c>
      <c r="Q1937" s="23" t="str">
        <f>IFERROR(VLOOKUP($A1937,②利用者名簿!$A:$D,4,0),"")</f>
        <v/>
      </c>
      <c r="S1937" s="96">
        <f t="shared" si="362"/>
        <v>1</v>
      </c>
      <c r="T1937" s="96" t="str">
        <f t="shared" si="356"/>
        <v/>
      </c>
      <c r="U1937" s="96">
        <f t="shared" si="357"/>
        <v>0</v>
      </c>
      <c r="V1937" s="96" t="str">
        <f t="shared" si="358"/>
        <v/>
      </c>
      <c r="W1937" s="97" t="str">
        <f t="shared" si="359"/>
        <v/>
      </c>
      <c r="X1937" s="96">
        <f t="shared" si="360"/>
        <v>0</v>
      </c>
      <c r="Y1937" s="96" t="str">
        <f t="shared" si="365"/>
        <v/>
      </c>
      <c r="Z1937" s="96" t="str">
        <f t="shared" si="363"/>
        <v>年0月</v>
      </c>
      <c r="AA1937" s="96"/>
      <c r="AB1937" s="96">
        <f t="shared" si="364"/>
        <v>0</v>
      </c>
      <c r="AC1937" s="96"/>
      <c r="AD1937" s="96"/>
    </row>
    <row r="1938" spans="1:30" ht="18.75" customHeight="1">
      <c r="A1938" s="62"/>
      <c r="B1938" s="23" t="str">
        <f>IFERROR(VLOOKUP($A1938,②利用者名簿!$A:$D,2,0),"")</f>
        <v/>
      </c>
      <c r="C1938" s="108" t="str">
        <f>IF(D1938=0,"",IF(D1938&gt;3,①基本情報!$B$5,①基本情報!$B$5+1))</f>
        <v/>
      </c>
      <c r="D1938" s="65"/>
      <c r="E1938" s="65"/>
      <c r="F1938" s="35" t="str">
        <f t="shared" si="355"/>
        <v>//</v>
      </c>
      <c r="G1938" s="62"/>
      <c r="H1938" s="62"/>
      <c r="I1938" s="23" t="str">
        <f t="shared" si="361"/>
        <v/>
      </c>
      <c r="J1938" s="62"/>
      <c r="K1938" s="64"/>
      <c r="L1938" s="64"/>
      <c r="M1938" s="62"/>
      <c r="N1938" s="23" t="str">
        <f>IFERROR(VLOOKUP($A1938,②利用者名簿!$A:$D,3,0),"")</f>
        <v/>
      </c>
      <c r="O1938" s="39" t="str">
        <f>IFERROR(2*①基本情報!$B$12*③入力シート!I1938,"")</f>
        <v/>
      </c>
      <c r="P1938" s="39" t="str">
        <f>IFERROR(N1938*③入力シート!I1938,"")</f>
        <v/>
      </c>
      <c r="Q1938" s="23" t="str">
        <f>IFERROR(VLOOKUP($A1938,②利用者名簿!$A:$D,4,0),"")</f>
        <v/>
      </c>
      <c r="S1938" s="96">
        <f t="shared" si="362"/>
        <v>1</v>
      </c>
      <c r="T1938" s="96" t="str">
        <f t="shared" si="356"/>
        <v/>
      </c>
      <c r="U1938" s="96">
        <f t="shared" si="357"/>
        <v>0</v>
      </c>
      <c r="V1938" s="96" t="str">
        <f t="shared" si="358"/>
        <v/>
      </c>
      <c r="W1938" s="97" t="str">
        <f t="shared" si="359"/>
        <v/>
      </c>
      <c r="X1938" s="96">
        <f t="shared" si="360"/>
        <v>0</v>
      </c>
      <c r="Y1938" s="96" t="str">
        <f t="shared" si="365"/>
        <v/>
      </c>
      <c r="Z1938" s="96" t="str">
        <f t="shared" si="363"/>
        <v>年0月</v>
      </c>
      <c r="AA1938" s="96"/>
      <c r="AB1938" s="96">
        <f t="shared" si="364"/>
        <v>0</v>
      </c>
      <c r="AC1938" s="96"/>
      <c r="AD1938" s="96"/>
    </row>
    <row r="1939" spans="1:30" ht="18.75" customHeight="1">
      <c r="A1939" s="62"/>
      <c r="B1939" s="23" t="str">
        <f>IFERROR(VLOOKUP($A1939,②利用者名簿!$A:$D,2,0),"")</f>
        <v/>
      </c>
      <c r="C1939" s="108" t="str">
        <f>IF(D1939=0,"",IF(D1939&gt;3,①基本情報!$B$5,①基本情報!$B$5+1))</f>
        <v/>
      </c>
      <c r="D1939" s="65"/>
      <c r="E1939" s="65"/>
      <c r="F1939" s="35" t="str">
        <f t="shared" si="355"/>
        <v>//</v>
      </c>
      <c r="G1939" s="62"/>
      <c r="H1939" s="62"/>
      <c r="I1939" s="23" t="str">
        <f t="shared" si="361"/>
        <v/>
      </c>
      <c r="J1939" s="62"/>
      <c r="K1939" s="64"/>
      <c r="L1939" s="64"/>
      <c r="M1939" s="62"/>
      <c r="N1939" s="23" t="str">
        <f>IFERROR(VLOOKUP($A1939,②利用者名簿!$A:$D,3,0),"")</f>
        <v/>
      </c>
      <c r="O1939" s="39" t="str">
        <f>IFERROR(2*①基本情報!$B$12*③入力シート!I1939,"")</f>
        <v/>
      </c>
      <c r="P1939" s="39" t="str">
        <f>IFERROR(N1939*③入力シート!I1939,"")</f>
        <v/>
      </c>
      <c r="Q1939" s="23" t="str">
        <f>IFERROR(VLOOKUP($A1939,②利用者名簿!$A:$D,4,0),"")</f>
        <v/>
      </c>
      <c r="S1939" s="96">
        <f t="shared" si="362"/>
        <v>1</v>
      </c>
      <c r="T1939" s="96" t="str">
        <f t="shared" si="356"/>
        <v/>
      </c>
      <c r="U1939" s="96">
        <f t="shared" si="357"/>
        <v>0</v>
      </c>
      <c r="V1939" s="96" t="str">
        <f t="shared" si="358"/>
        <v/>
      </c>
      <c r="W1939" s="97" t="str">
        <f t="shared" si="359"/>
        <v/>
      </c>
      <c r="X1939" s="96">
        <f t="shared" si="360"/>
        <v>0</v>
      </c>
      <c r="Y1939" s="96" t="str">
        <f t="shared" si="365"/>
        <v/>
      </c>
      <c r="Z1939" s="96" t="str">
        <f t="shared" si="363"/>
        <v>年0月</v>
      </c>
      <c r="AA1939" s="96"/>
      <c r="AB1939" s="96">
        <f t="shared" si="364"/>
        <v>0</v>
      </c>
      <c r="AC1939" s="96"/>
      <c r="AD1939" s="96"/>
    </row>
    <row r="1940" spans="1:30" ht="18.75" customHeight="1">
      <c r="A1940" s="62"/>
      <c r="B1940" s="23" t="str">
        <f>IFERROR(VLOOKUP($A1940,②利用者名簿!$A:$D,2,0),"")</f>
        <v/>
      </c>
      <c r="C1940" s="108" t="str">
        <f>IF(D1940=0,"",IF(D1940&gt;3,①基本情報!$B$5,①基本情報!$B$5+1))</f>
        <v/>
      </c>
      <c r="D1940" s="65"/>
      <c r="E1940" s="65"/>
      <c r="F1940" s="35" t="str">
        <f t="shared" si="355"/>
        <v>//</v>
      </c>
      <c r="G1940" s="62"/>
      <c r="H1940" s="62"/>
      <c r="I1940" s="23" t="str">
        <f t="shared" si="361"/>
        <v/>
      </c>
      <c r="J1940" s="62"/>
      <c r="K1940" s="64"/>
      <c r="L1940" s="64"/>
      <c r="M1940" s="62"/>
      <c r="N1940" s="23" t="str">
        <f>IFERROR(VLOOKUP($A1940,②利用者名簿!$A:$D,3,0),"")</f>
        <v/>
      </c>
      <c r="O1940" s="39" t="str">
        <f>IFERROR(2*①基本情報!$B$12*③入力シート!I1940,"")</f>
        <v/>
      </c>
      <c r="P1940" s="39" t="str">
        <f>IFERROR(N1940*③入力シート!I1940,"")</f>
        <v/>
      </c>
      <c r="Q1940" s="23" t="str">
        <f>IFERROR(VLOOKUP($A1940,②利用者名簿!$A:$D,4,0),"")</f>
        <v/>
      </c>
      <c r="S1940" s="96">
        <f t="shared" si="362"/>
        <v>1</v>
      </c>
      <c r="T1940" s="96" t="str">
        <f t="shared" si="356"/>
        <v/>
      </c>
      <c r="U1940" s="96">
        <f t="shared" si="357"/>
        <v>0</v>
      </c>
      <c r="V1940" s="96" t="str">
        <f t="shared" si="358"/>
        <v/>
      </c>
      <c r="W1940" s="97" t="str">
        <f t="shared" si="359"/>
        <v/>
      </c>
      <c r="X1940" s="96">
        <f t="shared" si="360"/>
        <v>0</v>
      </c>
      <c r="Y1940" s="96" t="str">
        <f t="shared" si="365"/>
        <v/>
      </c>
      <c r="Z1940" s="96" t="str">
        <f t="shared" si="363"/>
        <v>年0月</v>
      </c>
      <c r="AA1940" s="96"/>
      <c r="AB1940" s="96">
        <f t="shared" si="364"/>
        <v>0</v>
      </c>
      <c r="AC1940" s="96"/>
      <c r="AD1940" s="96"/>
    </row>
    <row r="1941" spans="1:30" ht="18.75" customHeight="1">
      <c r="A1941" s="62"/>
      <c r="B1941" s="23" t="str">
        <f>IFERROR(VLOOKUP($A1941,②利用者名簿!$A:$D,2,0),"")</f>
        <v/>
      </c>
      <c r="C1941" s="108" t="str">
        <f>IF(D1941=0,"",IF(D1941&gt;3,①基本情報!$B$5,①基本情報!$B$5+1))</f>
        <v/>
      </c>
      <c r="D1941" s="65"/>
      <c r="E1941" s="65"/>
      <c r="F1941" s="35" t="str">
        <f t="shared" si="355"/>
        <v>//</v>
      </c>
      <c r="G1941" s="62"/>
      <c r="H1941" s="62"/>
      <c r="I1941" s="23" t="str">
        <f t="shared" si="361"/>
        <v/>
      </c>
      <c r="J1941" s="62"/>
      <c r="K1941" s="64"/>
      <c r="L1941" s="64"/>
      <c r="M1941" s="62"/>
      <c r="N1941" s="23" t="str">
        <f>IFERROR(VLOOKUP($A1941,②利用者名簿!$A:$D,3,0),"")</f>
        <v/>
      </c>
      <c r="O1941" s="39" t="str">
        <f>IFERROR(2*①基本情報!$B$12*③入力シート!I1941,"")</f>
        <v/>
      </c>
      <c r="P1941" s="39" t="str">
        <f>IFERROR(N1941*③入力シート!I1941,"")</f>
        <v/>
      </c>
      <c r="Q1941" s="23" t="str">
        <f>IFERROR(VLOOKUP($A1941,②利用者名簿!$A:$D,4,0),"")</f>
        <v/>
      </c>
      <c r="S1941" s="96">
        <f t="shared" si="362"/>
        <v>1</v>
      </c>
      <c r="T1941" s="96" t="str">
        <f t="shared" si="356"/>
        <v/>
      </c>
      <c r="U1941" s="96">
        <f t="shared" si="357"/>
        <v>0</v>
      </c>
      <c r="V1941" s="96" t="str">
        <f t="shared" si="358"/>
        <v/>
      </c>
      <c r="W1941" s="97" t="str">
        <f t="shared" si="359"/>
        <v/>
      </c>
      <c r="X1941" s="96">
        <f t="shared" si="360"/>
        <v>0</v>
      </c>
      <c r="Y1941" s="96" t="str">
        <f t="shared" si="365"/>
        <v/>
      </c>
      <c r="Z1941" s="96" t="str">
        <f t="shared" si="363"/>
        <v>年0月</v>
      </c>
      <c r="AA1941" s="96"/>
      <c r="AB1941" s="96">
        <f t="shared" si="364"/>
        <v>0</v>
      </c>
      <c r="AC1941" s="96"/>
      <c r="AD1941" s="96"/>
    </row>
    <row r="1942" spans="1:30" ht="18.75" customHeight="1">
      <c r="A1942" s="62"/>
      <c r="B1942" s="23" t="str">
        <f>IFERROR(VLOOKUP($A1942,②利用者名簿!$A:$D,2,0),"")</f>
        <v/>
      </c>
      <c r="C1942" s="108" t="str">
        <f>IF(D1942=0,"",IF(D1942&gt;3,①基本情報!$B$5,①基本情報!$B$5+1))</f>
        <v/>
      </c>
      <c r="D1942" s="65"/>
      <c r="E1942" s="65"/>
      <c r="F1942" s="35" t="str">
        <f t="shared" si="355"/>
        <v>//</v>
      </c>
      <c r="G1942" s="62"/>
      <c r="H1942" s="62"/>
      <c r="I1942" s="23" t="str">
        <f t="shared" si="361"/>
        <v/>
      </c>
      <c r="J1942" s="62"/>
      <c r="K1942" s="64"/>
      <c r="L1942" s="64"/>
      <c r="M1942" s="62"/>
      <c r="N1942" s="23" t="str">
        <f>IFERROR(VLOOKUP($A1942,②利用者名簿!$A:$D,3,0),"")</f>
        <v/>
      </c>
      <c r="O1942" s="39" t="str">
        <f>IFERROR(2*①基本情報!$B$12*③入力シート!I1942,"")</f>
        <v/>
      </c>
      <c r="P1942" s="39" t="str">
        <f>IFERROR(N1942*③入力シート!I1942,"")</f>
        <v/>
      </c>
      <c r="Q1942" s="23" t="str">
        <f>IFERROR(VLOOKUP($A1942,②利用者名簿!$A:$D,4,0),"")</f>
        <v/>
      </c>
      <c r="S1942" s="96">
        <f t="shared" si="362"/>
        <v>1</v>
      </c>
      <c r="T1942" s="96" t="str">
        <f t="shared" si="356"/>
        <v/>
      </c>
      <c r="U1942" s="96">
        <f t="shared" si="357"/>
        <v>0</v>
      </c>
      <c r="V1942" s="96" t="str">
        <f t="shared" si="358"/>
        <v/>
      </c>
      <c r="W1942" s="97" t="str">
        <f t="shared" si="359"/>
        <v/>
      </c>
      <c r="X1942" s="96">
        <f t="shared" si="360"/>
        <v>0</v>
      </c>
      <c r="Y1942" s="96" t="str">
        <f t="shared" si="365"/>
        <v/>
      </c>
      <c r="Z1942" s="96" t="str">
        <f t="shared" si="363"/>
        <v>年0月</v>
      </c>
      <c r="AA1942" s="96"/>
      <c r="AB1942" s="96">
        <f t="shared" si="364"/>
        <v>0</v>
      </c>
      <c r="AC1942" s="96"/>
      <c r="AD1942" s="96"/>
    </row>
    <row r="1943" spans="1:30" ht="18.75" customHeight="1">
      <c r="A1943" s="62"/>
      <c r="B1943" s="23" t="str">
        <f>IFERROR(VLOOKUP($A1943,②利用者名簿!$A:$D,2,0),"")</f>
        <v/>
      </c>
      <c r="C1943" s="108" t="str">
        <f>IF(D1943=0,"",IF(D1943&gt;3,①基本情報!$B$5,①基本情報!$B$5+1))</f>
        <v/>
      </c>
      <c r="D1943" s="65"/>
      <c r="E1943" s="65"/>
      <c r="F1943" s="35" t="str">
        <f t="shared" si="355"/>
        <v>//</v>
      </c>
      <c r="G1943" s="62"/>
      <c r="H1943" s="62"/>
      <c r="I1943" s="23" t="str">
        <f t="shared" si="361"/>
        <v/>
      </c>
      <c r="J1943" s="62"/>
      <c r="K1943" s="64"/>
      <c r="L1943" s="64"/>
      <c r="M1943" s="62"/>
      <c r="N1943" s="23" t="str">
        <f>IFERROR(VLOOKUP($A1943,②利用者名簿!$A:$D,3,0),"")</f>
        <v/>
      </c>
      <c r="O1943" s="39" t="str">
        <f>IFERROR(2*①基本情報!$B$12*③入力シート!I1943,"")</f>
        <v/>
      </c>
      <c r="P1943" s="39" t="str">
        <f>IFERROR(N1943*③入力シート!I1943,"")</f>
        <v/>
      </c>
      <c r="Q1943" s="23" t="str">
        <f>IFERROR(VLOOKUP($A1943,②利用者名簿!$A:$D,4,0),"")</f>
        <v/>
      </c>
      <c r="S1943" s="96">
        <f t="shared" si="362"/>
        <v>1</v>
      </c>
      <c r="T1943" s="96" t="str">
        <f t="shared" si="356"/>
        <v/>
      </c>
      <c r="U1943" s="96">
        <f t="shared" si="357"/>
        <v>0</v>
      </c>
      <c r="V1943" s="96" t="str">
        <f t="shared" si="358"/>
        <v/>
      </c>
      <c r="W1943" s="97" t="str">
        <f t="shared" si="359"/>
        <v/>
      </c>
      <c r="X1943" s="96">
        <f t="shared" si="360"/>
        <v>0</v>
      </c>
      <c r="Y1943" s="96" t="str">
        <f t="shared" si="365"/>
        <v/>
      </c>
      <c r="Z1943" s="96" t="str">
        <f t="shared" si="363"/>
        <v>年0月</v>
      </c>
      <c r="AA1943" s="96"/>
      <c r="AB1943" s="96">
        <f t="shared" si="364"/>
        <v>0</v>
      </c>
      <c r="AC1943" s="96"/>
      <c r="AD1943" s="96"/>
    </row>
    <row r="1944" spans="1:30" ht="18.75" customHeight="1">
      <c r="A1944" s="62"/>
      <c r="B1944" s="23" t="str">
        <f>IFERROR(VLOOKUP($A1944,②利用者名簿!$A:$D,2,0),"")</f>
        <v/>
      </c>
      <c r="C1944" s="108" t="str">
        <f>IF(D1944=0,"",IF(D1944&gt;3,①基本情報!$B$5,①基本情報!$B$5+1))</f>
        <v/>
      </c>
      <c r="D1944" s="65"/>
      <c r="E1944" s="65"/>
      <c r="F1944" s="35" t="str">
        <f t="shared" si="355"/>
        <v>//</v>
      </c>
      <c r="G1944" s="62"/>
      <c r="H1944" s="62"/>
      <c r="I1944" s="23" t="str">
        <f t="shared" si="361"/>
        <v/>
      </c>
      <c r="J1944" s="62"/>
      <c r="K1944" s="64"/>
      <c r="L1944" s="64"/>
      <c r="M1944" s="62"/>
      <c r="N1944" s="23" t="str">
        <f>IFERROR(VLOOKUP($A1944,②利用者名簿!$A:$D,3,0),"")</f>
        <v/>
      </c>
      <c r="O1944" s="39" t="str">
        <f>IFERROR(2*①基本情報!$B$12*③入力シート!I1944,"")</f>
        <v/>
      </c>
      <c r="P1944" s="39" t="str">
        <f>IFERROR(N1944*③入力シート!I1944,"")</f>
        <v/>
      </c>
      <c r="Q1944" s="23" t="str">
        <f>IFERROR(VLOOKUP($A1944,②利用者名簿!$A:$D,4,0),"")</f>
        <v/>
      </c>
      <c r="S1944" s="96">
        <f t="shared" si="362"/>
        <v>1</v>
      </c>
      <c r="T1944" s="96" t="str">
        <f t="shared" si="356"/>
        <v/>
      </c>
      <c r="U1944" s="96">
        <f t="shared" si="357"/>
        <v>0</v>
      </c>
      <c r="V1944" s="96" t="str">
        <f t="shared" si="358"/>
        <v/>
      </c>
      <c r="W1944" s="97" t="str">
        <f t="shared" si="359"/>
        <v/>
      </c>
      <c r="X1944" s="96">
        <f t="shared" si="360"/>
        <v>0</v>
      </c>
      <c r="Y1944" s="96" t="str">
        <f t="shared" si="365"/>
        <v/>
      </c>
      <c r="Z1944" s="96" t="str">
        <f t="shared" si="363"/>
        <v>年0月</v>
      </c>
      <c r="AA1944" s="96"/>
      <c r="AB1944" s="96">
        <f t="shared" si="364"/>
        <v>0</v>
      </c>
      <c r="AC1944" s="96"/>
      <c r="AD1944" s="96"/>
    </row>
    <row r="1945" spans="1:30" ht="18.75" customHeight="1">
      <c r="A1945" s="62"/>
      <c r="B1945" s="23" t="str">
        <f>IFERROR(VLOOKUP($A1945,②利用者名簿!$A:$D,2,0),"")</f>
        <v/>
      </c>
      <c r="C1945" s="108" t="str">
        <f>IF(D1945=0,"",IF(D1945&gt;3,①基本情報!$B$5,①基本情報!$B$5+1))</f>
        <v/>
      </c>
      <c r="D1945" s="65"/>
      <c r="E1945" s="65"/>
      <c r="F1945" s="35" t="str">
        <f t="shared" si="355"/>
        <v>//</v>
      </c>
      <c r="G1945" s="62"/>
      <c r="H1945" s="62"/>
      <c r="I1945" s="23" t="str">
        <f t="shared" si="361"/>
        <v/>
      </c>
      <c r="J1945" s="62"/>
      <c r="K1945" s="64"/>
      <c r="L1945" s="64"/>
      <c r="M1945" s="62"/>
      <c r="N1945" s="23" t="str">
        <f>IFERROR(VLOOKUP($A1945,②利用者名簿!$A:$D,3,0),"")</f>
        <v/>
      </c>
      <c r="O1945" s="39" t="str">
        <f>IFERROR(2*①基本情報!$B$12*③入力シート!I1945,"")</f>
        <v/>
      </c>
      <c r="P1945" s="39" t="str">
        <f>IFERROR(N1945*③入力シート!I1945,"")</f>
        <v/>
      </c>
      <c r="Q1945" s="23" t="str">
        <f>IFERROR(VLOOKUP($A1945,②利用者名簿!$A:$D,4,0),"")</f>
        <v/>
      </c>
      <c r="S1945" s="96">
        <f t="shared" si="362"/>
        <v>1</v>
      </c>
      <c r="T1945" s="96" t="str">
        <f t="shared" si="356"/>
        <v/>
      </c>
      <c r="U1945" s="96">
        <f t="shared" si="357"/>
        <v>0</v>
      </c>
      <c r="V1945" s="96" t="str">
        <f t="shared" si="358"/>
        <v/>
      </c>
      <c r="W1945" s="97" t="str">
        <f t="shared" si="359"/>
        <v/>
      </c>
      <c r="X1945" s="96">
        <f t="shared" si="360"/>
        <v>0</v>
      </c>
      <c r="Y1945" s="96" t="str">
        <f t="shared" si="365"/>
        <v/>
      </c>
      <c r="Z1945" s="96" t="str">
        <f t="shared" si="363"/>
        <v>年0月</v>
      </c>
      <c r="AA1945" s="96"/>
      <c r="AB1945" s="96">
        <f t="shared" si="364"/>
        <v>0</v>
      </c>
      <c r="AC1945" s="96"/>
      <c r="AD1945" s="96"/>
    </row>
    <row r="1946" spans="1:30" ht="18.75" customHeight="1">
      <c r="A1946" s="62"/>
      <c r="B1946" s="23" t="str">
        <f>IFERROR(VLOOKUP($A1946,②利用者名簿!$A:$D,2,0),"")</f>
        <v/>
      </c>
      <c r="C1946" s="108" t="str">
        <f>IF(D1946=0,"",IF(D1946&gt;3,①基本情報!$B$5,①基本情報!$B$5+1))</f>
        <v/>
      </c>
      <c r="D1946" s="65"/>
      <c r="E1946" s="65"/>
      <c r="F1946" s="35" t="str">
        <f t="shared" si="355"/>
        <v>//</v>
      </c>
      <c r="G1946" s="62"/>
      <c r="H1946" s="62"/>
      <c r="I1946" s="23" t="str">
        <f t="shared" si="361"/>
        <v/>
      </c>
      <c r="J1946" s="62"/>
      <c r="K1946" s="64"/>
      <c r="L1946" s="64"/>
      <c r="M1946" s="62"/>
      <c r="N1946" s="23" t="str">
        <f>IFERROR(VLOOKUP($A1946,②利用者名簿!$A:$D,3,0),"")</f>
        <v/>
      </c>
      <c r="O1946" s="39" t="str">
        <f>IFERROR(2*①基本情報!$B$12*③入力シート!I1946,"")</f>
        <v/>
      </c>
      <c r="P1946" s="39" t="str">
        <f>IFERROR(N1946*③入力シート!I1946,"")</f>
        <v/>
      </c>
      <c r="Q1946" s="23" t="str">
        <f>IFERROR(VLOOKUP($A1946,②利用者名簿!$A:$D,4,0),"")</f>
        <v/>
      </c>
      <c r="S1946" s="96">
        <f t="shared" si="362"/>
        <v>1</v>
      </c>
      <c r="T1946" s="96" t="str">
        <f t="shared" si="356"/>
        <v/>
      </c>
      <c r="U1946" s="96">
        <f t="shared" si="357"/>
        <v>0</v>
      </c>
      <c r="V1946" s="96" t="str">
        <f t="shared" si="358"/>
        <v/>
      </c>
      <c r="W1946" s="97" t="str">
        <f t="shared" si="359"/>
        <v/>
      </c>
      <c r="X1946" s="96">
        <f t="shared" si="360"/>
        <v>0</v>
      </c>
      <c r="Y1946" s="96" t="str">
        <f t="shared" si="365"/>
        <v/>
      </c>
      <c r="Z1946" s="96" t="str">
        <f t="shared" si="363"/>
        <v>年0月</v>
      </c>
      <c r="AA1946" s="96"/>
      <c r="AB1946" s="96">
        <f t="shared" si="364"/>
        <v>0</v>
      </c>
      <c r="AC1946" s="96"/>
      <c r="AD1946" s="96"/>
    </row>
    <row r="1947" spans="1:30" ht="18.75" customHeight="1">
      <c r="A1947" s="62"/>
      <c r="B1947" s="23" t="str">
        <f>IFERROR(VLOOKUP($A1947,②利用者名簿!$A:$D,2,0),"")</f>
        <v/>
      </c>
      <c r="C1947" s="108" t="str">
        <f>IF(D1947=0,"",IF(D1947&gt;3,①基本情報!$B$5,①基本情報!$B$5+1))</f>
        <v/>
      </c>
      <c r="D1947" s="65"/>
      <c r="E1947" s="65"/>
      <c r="F1947" s="35" t="str">
        <f t="shared" si="355"/>
        <v>//</v>
      </c>
      <c r="G1947" s="62"/>
      <c r="H1947" s="62"/>
      <c r="I1947" s="23" t="str">
        <f t="shared" si="361"/>
        <v/>
      </c>
      <c r="J1947" s="62"/>
      <c r="K1947" s="64"/>
      <c r="L1947" s="64"/>
      <c r="M1947" s="62"/>
      <c r="N1947" s="23" t="str">
        <f>IFERROR(VLOOKUP($A1947,②利用者名簿!$A:$D,3,0),"")</f>
        <v/>
      </c>
      <c r="O1947" s="39" t="str">
        <f>IFERROR(2*①基本情報!$B$12*③入力シート!I1947,"")</f>
        <v/>
      </c>
      <c r="P1947" s="39" t="str">
        <f>IFERROR(N1947*③入力シート!I1947,"")</f>
        <v/>
      </c>
      <c r="Q1947" s="23" t="str">
        <f>IFERROR(VLOOKUP($A1947,②利用者名簿!$A:$D,4,0),"")</f>
        <v/>
      </c>
      <c r="S1947" s="96">
        <f t="shared" si="362"/>
        <v>1</v>
      </c>
      <c r="T1947" s="96" t="str">
        <f t="shared" si="356"/>
        <v/>
      </c>
      <c r="U1947" s="96">
        <f t="shared" si="357"/>
        <v>0</v>
      </c>
      <c r="V1947" s="96" t="str">
        <f t="shared" si="358"/>
        <v/>
      </c>
      <c r="W1947" s="97" t="str">
        <f t="shared" si="359"/>
        <v/>
      </c>
      <c r="X1947" s="96">
        <f t="shared" si="360"/>
        <v>0</v>
      </c>
      <c r="Y1947" s="96" t="str">
        <f t="shared" si="365"/>
        <v/>
      </c>
      <c r="Z1947" s="96" t="str">
        <f t="shared" si="363"/>
        <v>年0月</v>
      </c>
      <c r="AA1947" s="96"/>
      <c r="AB1947" s="96">
        <f t="shared" si="364"/>
        <v>0</v>
      </c>
      <c r="AC1947" s="96"/>
      <c r="AD1947" s="96"/>
    </row>
    <row r="1948" spans="1:30" ht="18.75" customHeight="1">
      <c r="A1948" s="62"/>
      <c r="B1948" s="23" t="str">
        <f>IFERROR(VLOOKUP($A1948,②利用者名簿!$A:$D,2,0),"")</f>
        <v/>
      </c>
      <c r="C1948" s="108" t="str">
        <f>IF(D1948=0,"",IF(D1948&gt;3,①基本情報!$B$5,①基本情報!$B$5+1))</f>
        <v/>
      </c>
      <c r="D1948" s="65"/>
      <c r="E1948" s="65"/>
      <c r="F1948" s="35" t="str">
        <f t="shared" si="355"/>
        <v>//</v>
      </c>
      <c r="G1948" s="62"/>
      <c r="H1948" s="62"/>
      <c r="I1948" s="23" t="str">
        <f t="shared" si="361"/>
        <v/>
      </c>
      <c r="J1948" s="62"/>
      <c r="K1948" s="64"/>
      <c r="L1948" s="64"/>
      <c r="M1948" s="62"/>
      <c r="N1948" s="23" t="str">
        <f>IFERROR(VLOOKUP($A1948,②利用者名簿!$A:$D,3,0),"")</f>
        <v/>
      </c>
      <c r="O1948" s="39" t="str">
        <f>IFERROR(2*①基本情報!$B$12*③入力シート!I1948,"")</f>
        <v/>
      </c>
      <c r="P1948" s="39" t="str">
        <f>IFERROR(N1948*③入力シート!I1948,"")</f>
        <v/>
      </c>
      <c r="Q1948" s="23" t="str">
        <f>IFERROR(VLOOKUP($A1948,②利用者名簿!$A:$D,4,0),"")</f>
        <v/>
      </c>
      <c r="S1948" s="96">
        <f t="shared" si="362"/>
        <v>1</v>
      </c>
      <c r="T1948" s="96" t="str">
        <f t="shared" si="356"/>
        <v/>
      </c>
      <c r="U1948" s="96">
        <f t="shared" si="357"/>
        <v>0</v>
      </c>
      <c r="V1948" s="96" t="str">
        <f t="shared" si="358"/>
        <v/>
      </c>
      <c r="W1948" s="97" t="str">
        <f t="shared" si="359"/>
        <v/>
      </c>
      <c r="X1948" s="96">
        <f t="shared" si="360"/>
        <v>0</v>
      </c>
      <c r="Y1948" s="96" t="str">
        <f t="shared" si="365"/>
        <v/>
      </c>
      <c r="Z1948" s="96" t="str">
        <f t="shared" si="363"/>
        <v>年0月</v>
      </c>
      <c r="AA1948" s="96"/>
      <c r="AB1948" s="96">
        <f t="shared" si="364"/>
        <v>0</v>
      </c>
      <c r="AC1948" s="96"/>
      <c r="AD1948" s="96"/>
    </row>
    <row r="1949" spans="1:30" ht="18.75" customHeight="1">
      <c r="A1949" s="62"/>
      <c r="B1949" s="23" t="str">
        <f>IFERROR(VLOOKUP($A1949,②利用者名簿!$A:$D,2,0),"")</f>
        <v/>
      </c>
      <c r="C1949" s="108" t="str">
        <f>IF(D1949=0,"",IF(D1949&gt;3,①基本情報!$B$5,①基本情報!$B$5+1))</f>
        <v/>
      </c>
      <c r="D1949" s="65"/>
      <c r="E1949" s="65"/>
      <c r="F1949" s="35" t="str">
        <f t="shared" si="355"/>
        <v>//</v>
      </c>
      <c r="G1949" s="62"/>
      <c r="H1949" s="62"/>
      <c r="I1949" s="23" t="str">
        <f t="shared" si="361"/>
        <v/>
      </c>
      <c r="J1949" s="62"/>
      <c r="K1949" s="64"/>
      <c r="L1949" s="64"/>
      <c r="M1949" s="62"/>
      <c r="N1949" s="23" t="str">
        <f>IFERROR(VLOOKUP($A1949,②利用者名簿!$A:$D,3,0),"")</f>
        <v/>
      </c>
      <c r="O1949" s="39" t="str">
        <f>IFERROR(2*①基本情報!$B$12*③入力シート!I1949,"")</f>
        <v/>
      </c>
      <c r="P1949" s="39" t="str">
        <f>IFERROR(N1949*③入力シート!I1949,"")</f>
        <v/>
      </c>
      <c r="Q1949" s="23" t="str">
        <f>IFERROR(VLOOKUP($A1949,②利用者名簿!$A:$D,4,0),"")</f>
        <v/>
      </c>
      <c r="S1949" s="96">
        <f t="shared" si="362"/>
        <v>1</v>
      </c>
      <c r="T1949" s="96" t="str">
        <f t="shared" si="356"/>
        <v/>
      </c>
      <c r="U1949" s="96">
        <f t="shared" si="357"/>
        <v>0</v>
      </c>
      <c r="V1949" s="96" t="str">
        <f t="shared" si="358"/>
        <v/>
      </c>
      <c r="W1949" s="97" t="str">
        <f t="shared" si="359"/>
        <v/>
      </c>
      <c r="X1949" s="96">
        <f t="shared" si="360"/>
        <v>0</v>
      </c>
      <c r="Y1949" s="96" t="str">
        <f t="shared" si="365"/>
        <v/>
      </c>
      <c r="Z1949" s="96" t="str">
        <f t="shared" si="363"/>
        <v>年0月</v>
      </c>
      <c r="AA1949" s="96"/>
      <c r="AB1949" s="96">
        <f t="shared" si="364"/>
        <v>0</v>
      </c>
      <c r="AC1949" s="96"/>
      <c r="AD1949" s="96"/>
    </row>
    <row r="1950" spans="1:30" ht="18.75" customHeight="1">
      <c r="A1950" s="62"/>
      <c r="B1950" s="23" t="str">
        <f>IFERROR(VLOOKUP($A1950,②利用者名簿!$A:$D,2,0),"")</f>
        <v/>
      </c>
      <c r="C1950" s="108" t="str">
        <f>IF(D1950=0,"",IF(D1950&gt;3,①基本情報!$B$5,①基本情報!$B$5+1))</f>
        <v/>
      </c>
      <c r="D1950" s="65"/>
      <c r="E1950" s="65"/>
      <c r="F1950" s="35" t="str">
        <f t="shared" si="355"/>
        <v>//</v>
      </c>
      <c r="G1950" s="62"/>
      <c r="H1950" s="62"/>
      <c r="I1950" s="23" t="str">
        <f t="shared" si="361"/>
        <v/>
      </c>
      <c r="J1950" s="62"/>
      <c r="K1950" s="64"/>
      <c r="L1950" s="64"/>
      <c r="M1950" s="62"/>
      <c r="N1950" s="23" t="str">
        <f>IFERROR(VLOOKUP($A1950,②利用者名簿!$A:$D,3,0),"")</f>
        <v/>
      </c>
      <c r="O1950" s="39" t="str">
        <f>IFERROR(2*①基本情報!$B$12*③入力シート!I1950,"")</f>
        <v/>
      </c>
      <c r="P1950" s="39" t="str">
        <f>IFERROR(N1950*③入力シート!I1950,"")</f>
        <v/>
      </c>
      <c r="Q1950" s="23" t="str">
        <f>IFERROR(VLOOKUP($A1950,②利用者名簿!$A:$D,4,0),"")</f>
        <v/>
      </c>
      <c r="S1950" s="96">
        <f t="shared" si="362"/>
        <v>1</v>
      </c>
      <c r="T1950" s="96" t="str">
        <f t="shared" si="356"/>
        <v/>
      </c>
      <c r="U1950" s="96">
        <f t="shared" si="357"/>
        <v>0</v>
      </c>
      <c r="V1950" s="96" t="str">
        <f t="shared" si="358"/>
        <v/>
      </c>
      <c r="W1950" s="97" t="str">
        <f t="shared" si="359"/>
        <v/>
      </c>
      <c r="X1950" s="96">
        <f t="shared" si="360"/>
        <v>0</v>
      </c>
      <c r="Y1950" s="96" t="str">
        <f t="shared" si="365"/>
        <v/>
      </c>
      <c r="Z1950" s="96" t="str">
        <f t="shared" si="363"/>
        <v>年0月</v>
      </c>
      <c r="AA1950" s="96"/>
      <c r="AB1950" s="96">
        <f t="shared" si="364"/>
        <v>0</v>
      </c>
      <c r="AC1950" s="96"/>
      <c r="AD1950" s="96"/>
    </row>
    <row r="1951" spans="1:30" ht="18.75" customHeight="1">
      <c r="A1951" s="62"/>
      <c r="B1951" s="23" t="str">
        <f>IFERROR(VLOOKUP($A1951,②利用者名簿!$A:$D,2,0),"")</f>
        <v/>
      </c>
      <c r="C1951" s="108" t="str">
        <f>IF(D1951=0,"",IF(D1951&gt;3,①基本情報!$B$5,①基本情報!$B$5+1))</f>
        <v/>
      </c>
      <c r="D1951" s="65"/>
      <c r="E1951" s="65"/>
      <c r="F1951" s="35" t="str">
        <f t="shared" si="355"/>
        <v>//</v>
      </c>
      <c r="G1951" s="62"/>
      <c r="H1951" s="62"/>
      <c r="I1951" s="23" t="str">
        <f t="shared" si="361"/>
        <v/>
      </c>
      <c r="J1951" s="62"/>
      <c r="K1951" s="64"/>
      <c r="L1951" s="64"/>
      <c r="M1951" s="62"/>
      <c r="N1951" s="23" t="str">
        <f>IFERROR(VLOOKUP($A1951,②利用者名簿!$A:$D,3,0),"")</f>
        <v/>
      </c>
      <c r="O1951" s="39" t="str">
        <f>IFERROR(2*①基本情報!$B$12*③入力シート!I1951,"")</f>
        <v/>
      </c>
      <c r="P1951" s="39" t="str">
        <f>IFERROR(N1951*③入力シート!I1951,"")</f>
        <v/>
      </c>
      <c r="Q1951" s="23" t="str">
        <f>IFERROR(VLOOKUP($A1951,②利用者名簿!$A:$D,4,0),"")</f>
        <v/>
      </c>
      <c r="S1951" s="96">
        <f t="shared" si="362"/>
        <v>1</v>
      </c>
      <c r="T1951" s="96" t="str">
        <f t="shared" si="356"/>
        <v/>
      </c>
      <c r="U1951" s="96">
        <f t="shared" si="357"/>
        <v>0</v>
      </c>
      <c r="V1951" s="96" t="str">
        <f t="shared" si="358"/>
        <v/>
      </c>
      <c r="W1951" s="97" t="str">
        <f t="shared" si="359"/>
        <v/>
      </c>
      <c r="X1951" s="96">
        <f t="shared" si="360"/>
        <v>0</v>
      </c>
      <c r="Y1951" s="96" t="str">
        <f t="shared" si="365"/>
        <v/>
      </c>
      <c r="Z1951" s="96" t="str">
        <f t="shared" si="363"/>
        <v>年0月</v>
      </c>
      <c r="AA1951" s="96"/>
      <c r="AB1951" s="96">
        <f t="shared" si="364"/>
        <v>0</v>
      </c>
      <c r="AC1951" s="96"/>
      <c r="AD1951" s="96"/>
    </row>
    <row r="1952" spans="1:30" ht="18.75" customHeight="1">
      <c r="A1952" s="62"/>
      <c r="B1952" s="23" t="str">
        <f>IFERROR(VLOOKUP($A1952,②利用者名簿!$A:$D,2,0),"")</f>
        <v/>
      </c>
      <c r="C1952" s="108" t="str">
        <f>IF(D1952=0,"",IF(D1952&gt;3,①基本情報!$B$5,①基本情報!$B$5+1))</f>
        <v/>
      </c>
      <c r="D1952" s="65"/>
      <c r="E1952" s="65"/>
      <c r="F1952" s="35" t="str">
        <f t="shared" si="355"/>
        <v>//</v>
      </c>
      <c r="G1952" s="62"/>
      <c r="H1952" s="62"/>
      <c r="I1952" s="23" t="str">
        <f t="shared" si="361"/>
        <v/>
      </c>
      <c r="J1952" s="62"/>
      <c r="K1952" s="64"/>
      <c r="L1952" s="64"/>
      <c r="M1952" s="62"/>
      <c r="N1952" s="23" t="str">
        <f>IFERROR(VLOOKUP($A1952,②利用者名簿!$A:$D,3,0),"")</f>
        <v/>
      </c>
      <c r="O1952" s="39" t="str">
        <f>IFERROR(2*①基本情報!$B$12*③入力シート!I1952,"")</f>
        <v/>
      </c>
      <c r="P1952" s="39" t="str">
        <f>IFERROR(N1952*③入力シート!I1952,"")</f>
        <v/>
      </c>
      <c r="Q1952" s="23" t="str">
        <f>IFERROR(VLOOKUP($A1952,②利用者名簿!$A:$D,4,0),"")</f>
        <v/>
      </c>
      <c r="S1952" s="96">
        <f t="shared" si="362"/>
        <v>1</v>
      </c>
      <c r="T1952" s="96" t="str">
        <f t="shared" si="356"/>
        <v/>
      </c>
      <c r="U1952" s="96">
        <f t="shared" si="357"/>
        <v>0</v>
      </c>
      <c r="V1952" s="96" t="str">
        <f t="shared" si="358"/>
        <v/>
      </c>
      <c r="W1952" s="97" t="str">
        <f t="shared" si="359"/>
        <v/>
      </c>
      <c r="X1952" s="96">
        <f t="shared" si="360"/>
        <v>0</v>
      </c>
      <c r="Y1952" s="96" t="str">
        <f t="shared" si="365"/>
        <v/>
      </c>
      <c r="Z1952" s="96" t="str">
        <f t="shared" si="363"/>
        <v>年0月</v>
      </c>
      <c r="AA1952" s="96"/>
      <c r="AB1952" s="96">
        <f t="shared" si="364"/>
        <v>0</v>
      </c>
      <c r="AC1952" s="96"/>
      <c r="AD1952" s="96"/>
    </row>
    <row r="1953" spans="1:30" ht="18.75" customHeight="1">
      <c r="A1953" s="62"/>
      <c r="B1953" s="23" t="str">
        <f>IFERROR(VLOOKUP($A1953,②利用者名簿!$A:$D,2,0),"")</f>
        <v/>
      </c>
      <c r="C1953" s="108" t="str">
        <f>IF(D1953=0,"",IF(D1953&gt;3,①基本情報!$B$5,①基本情報!$B$5+1))</f>
        <v/>
      </c>
      <c r="D1953" s="65"/>
      <c r="E1953" s="65"/>
      <c r="F1953" s="35" t="str">
        <f t="shared" si="355"/>
        <v>//</v>
      </c>
      <c r="G1953" s="62"/>
      <c r="H1953" s="62"/>
      <c r="I1953" s="23" t="str">
        <f t="shared" si="361"/>
        <v/>
      </c>
      <c r="J1953" s="62"/>
      <c r="K1953" s="64"/>
      <c r="L1953" s="64"/>
      <c r="M1953" s="62"/>
      <c r="N1953" s="23" t="str">
        <f>IFERROR(VLOOKUP($A1953,②利用者名簿!$A:$D,3,0),"")</f>
        <v/>
      </c>
      <c r="O1953" s="39" t="str">
        <f>IFERROR(2*①基本情報!$B$12*③入力シート!I1953,"")</f>
        <v/>
      </c>
      <c r="P1953" s="39" t="str">
        <f>IFERROR(N1953*③入力シート!I1953,"")</f>
        <v/>
      </c>
      <c r="Q1953" s="23" t="str">
        <f>IFERROR(VLOOKUP($A1953,②利用者名簿!$A:$D,4,0),"")</f>
        <v/>
      </c>
      <c r="S1953" s="96">
        <f t="shared" si="362"/>
        <v>1</v>
      </c>
      <c r="T1953" s="96" t="str">
        <f t="shared" si="356"/>
        <v/>
      </c>
      <c r="U1953" s="96">
        <f t="shared" si="357"/>
        <v>0</v>
      </c>
      <c r="V1953" s="96" t="str">
        <f t="shared" si="358"/>
        <v/>
      </c>
      <c r="W1953" s="97" t="str">
        <f t="shared" si="359"/>
        <v/>
      </c>
      <c r="X1953" s="96">
        <f t="shared" si="360"/>
        <v>0</v>
      </c>
      <c r="Y1953" s="96" t="str">
        <f t="shared" si="365"/>
        <v/>
      </c>
      <c r="Z1953" s="96" t="str">
        <f t="shared" si="363"/>
        <v>年0月</v>
      </c>
      <c r="AA1953" s="96"/>
      <c r="AB1953" s="96">
        <f t="shared" si="364"/>
        <v>0</v>
      </c>
      <c r="AC1953" s="96"/>
      <c r="AD1953" s="96"/>
    </row>
    <row r="1954" spans="1:30" ht="18.75" customHeight="1">
      <c r="A1954" s="62"/>
      <c r="B1954" s="23" t="str">
        <f>IFERROR(VLOOKUP($A1954,②利用者名簿!$A:$D,2,0),"")</f>
        <v/>
      </c>
      <c r="C1954" s="108" t="str">
        <f>IF(D1954=0,"",IF(D1954&gt;3,①基本情報!$B$5,①基本情報!$B$5+1))</f>
        <v/>
      </c>
      <c r="D1954" s="65"/>
      <c r="E1954" s="65"/>
      <c r="F1954" s="35" t="str">
        <f t="shared" si="355"/>
        <v>//</v>
      </c>
      <c r="G1954" s="62"/>
      <c r="H1954" s="62"/>
      <c r="I1954" s="23" t="str">
        <f t="shared" si="361"/>
        <v/>
      </c>
      <c r="J1954" s="62"/>
      <c r="K1954" s="64"/>
      <c r="L1954" s="64"/>
      <c r="M1954" s="62"/>
      <c r="N1954" s="23" t="str">
        <f>IFERROR(VLOOKUP($A1954,②利用者名簿!$A:$D,3,0),"")</f>
        <v/>
      </c>
      <c r="O1954" s="39" t="str">
        <f>IFERROR(2*①基本情報!$B$12*③入力シート!I1954,"")</f>
        <v/>
      </c>
      <c r="P1954" s="39" t="str">
        <f>IFERROR(N1954*③入力シート!I1954,"")</f>
        <v/>
      </c>
      <c r="Q1954" s="23" t="str">
        <f>IFERROR(VLOOKUP($A1954,②利用者名簿!$A:$D,4,0),"")</f>
        <v/>
      </c>
      <c r="S1954" s="96">
        <f t="shared" si="362"/>
        <v>1</v>
      </c>
      <c r="T1954" s="96" t="str">
        <f t="shared" si="356"/>
        <v/>
      </c>
      <c r="U1954" s="96">
        <f t="shared" si="357"/>
        <v>0</v>
      </c>
      <c r="V1954" s="96" t="str">
        <f t="shared" si="358"/>
        <v/>
      </c>
      <c r="W1954" s="97" t="str">
        <f t="shared" si="359"/>
        <v/>
      </c>
      <c r="X1954" s="96">
        <f t="shared" si="360"/>
        <v>0</v>
      </c>
      <c r="Y1954" s="96" t="str">
        <f t="shared" si="365"/>
        <v/>
      </c>
      <c r="Z1954" s="96" t="str">
        <f t="shared" si="363"/>
        <v>年0月</v>
      </c>
      <c r="AA1954" s="96"/>
      <c r="AB1954" s="96">
        <f t="shared" si="364"/>
        <v>0</v>
      </c>
      <c r="AC1954" s="96"/>
      <c r="AD1954" s="96"/>
    </row>
    <row r="1955" spans="1:30" ht="18.75" customHeight="1">
      <c r="A1955" s="62"/>
      <c r="B1955" s="23" t="str">
        <f>IFERROR(VLOOKUP($A1955,②利用者名簿!$A:$D,2,0),"")</f>
        <v/>
      </c>
      <c r="C1955" s="108" t="str">
        <f>IF(D1955=0,"",IF(D1955&gt;3,①基本情報!$B$5,①基本情報!$B$5+1))</f>
        <v/>
      </c>
      <c r="D1955" s="65"/>
      <c r="E1955" s="65"/>
      <c r="F1955" s="35" t="str">
        <f t="shared" si="355"/>
        <v>//</v>
      </c>
      <c r="G1955" s="62"/>
      <c r="H1955" s="62"/>
      <c r="I1955" s="23" t="str">
        <f t="shared" si="361"/>
        <v/>
      </c>
      <c r="J1955" s="62"/>
      <c r="K1955" s="64"/>
      <c r="L1955" s="64"/>
      <c r="M1955" s="62"/>
      <c r="N1955" s="23" t="str">
        <f>IFERROR(VLOOKUP($A1955,②利用者名簿!$A:$D,3,0),"")</f>
        <v/>
      </c>
      <c r="O1955" s="39" t="str">
        <f>IFERROR(2*①基本情報!$B$12*③入力シート!I1955,"")</f>
        <v/>
      </c>
      <c r="P1955" s="39" t="str">
        <f>IFERROR(N1955*③入力シート!I1955,"")</f>
        <v/>
      </c>
      <c r="Q1955" s="23" t="str">
        <f>IFERROR(VLOOKUP($A1955,②利用者名簿!$A:$D,4,0),"")</f>
        <v/>
      </c>
      <c r="S1955" s="96">
        <f t="shared" si="362"/>
        <v>1</v>
      </c>
      <c r="T1955" s="96" t="str">
        <f t="shared" si="356"/>
        <v/>
      </c>
      <c r="U1955" s="96">
        <f t="shared" si="357"/>
        <v>0</v>
      </c>
      <c r="V1955" s="96" t="str">
        <f t="shared" si="358"/>
        <v/>
      </c>
      <c r="W1955" s="97" t="str">
        <f t="shared" si="359"/>
        <v/>
      </c>
      <c r="X1955" s="96">
        <f t="shared" si="360"/>
        <v>0</v>
      </c>
      <c r="Y1955" s="96" t="str">
        <f t="shared" si="365"/>
        <v/>
      </c>
      <c r="Z1955" s="96" t="str">
        <f t="shared" si="363"/>
        <v>年0月</v>
      </c>
      <c r="AA1955" s="96"/>
      <c r="AB1955" s="96">
        <f t="shared" si="364"/>
        <v>0</v>
      </c>
      <c r="AC1955" s="96"/>
      <c r="AD1955" s="96"/>
    </row>
    <row r="1956" spans="1:30" ht="18.75" customHeight="1">
      <c r="A1956" s="62"/>
      <c r="B1956" s="23" t="str">
        <f>IFERROR(VLOOKUP($A1956,②利用者名簿!$A:$D,2,0),"")</f>
        <v/>
      </c>
      <c r="C1956" s="108" t="str">
        <f>IF(D1956=0,"",IF(D1956&gt;3,①基本情報!$B$5,①基本情報!$B$5+1))</f>
        <v/>
      </c>
      <c r="D1956" s="65"/>
      <c r="E1956" s="65"/>
      <c r="F1956" s="35" t="str">
        <f t="shared" si="355"/>
        <v>//</v>
      </c>
      <c r="G1956" s="62"/>
      <c r="H1956" s="62"/>
      <c r="I1956" s="23" t="str">
        <f t="shared" si="361"/>
        <v/>
      </c>
      <c r="J1956" s="62"/>
      <c r="K1956" s="64"/>
      <c r="L1956" s="64"/>
      <c r="M1956" s="62"/>
      <c r="N1956" s="23" t="str">
        <f>IFERROR(VLOOKUP($A1956,②利用者名簿!$A:$D,3,0),"")</f>
        <v/>
      </c>
      <c r="O1956" s="39" t="str">
        <f>IFERROR(2*①基本情報!$B$12*③入力シート!I1956,"")</f>
        <v/>
      </c>
      <c r="P1956" s="39" t="str">
        <f>IFERROR(N1956*③入力シート!I1956,"")</f>
        <v/>
      </c>
      <c r="Q1956" s="23" t="str">
        <f>IFERROR(VLOOKUP($A1956,②利用者名簿!$A:$D,4,0),"")</f>
        <v/>
      </c>
      <c r="S1956" s="96">
        <f t="shared" si="362"/>
        <v>1</v>
      </c>
      <c r="T1956" s="96" t="str">
        <f t="shared" si="356"/>
        <v/>
      </c>
      <c r="U1956" s="96">
        <f t="shared" si="357"/>
        <v>0</v>
      </c>
      <c r="V1956" s="96" t="str">
        <f t="shared" si="358"/>
        <v/>
      </c>
      <c r="W1956" s="97" t="str">
        <f t="shared" si="359"/>
        <v/>
      </c>
      <c r="X1956" s="96">
        <f t="shared" si="360"/>
        <v>0</v>
      </c>
      <c r="Y1956" s="96" t="str">
        <f t="shared" si="365"/>
        <v/>
      </c>
      <c r="Z1956" s="96" t="str">
        <f t="shared" si="363"/>
        <v>年0月</v>
      </c>
      <c r="AA1956" s="96"/>
      <c r="AB1956" s="96">
        <f t="shared" si="364"/>
        <v>0</v>
      </c>
      <c r="AC1956" s="96"/>
      <c r="AD1956" s="96"/>
    </row>
    <row r="1957" spans="1:30" ht="18.75" customHeight="1">
      <c r="A1957" s="62"/>
      <c r="B1957" s="23" t="str">
        <f>IFERROR(VLOOKUP($A1957,②利用者名簿!$A:$D,2,0),"")</f>
        <v/>
      </c>
      <c r="C1957" s="108" t="str">
        <f>IF(D1957=0,"",IF(D1957&gt;3,①基本情報!$B$5,①基本情報!$B$5+1))</f>
        <v/>
      </c>
      <c r="D1957" s="65"/>
      <c r="E1957" s="65"/>
      <c r="F1957" s="35" t="str">
        <f t="shared" si="355"/>
        <v>//</v>
      </c>
      <c r="G1957" s="62"/>
      <c r="H1957" s="62"/>
      <c r="I1957" s="23" t="str">
        <f t="shared" si="361"/>
        <v/>
      </c>
      <c r="J1957" s="62"/>
      <c r="K1957" s="64"/>
      <c r="L1957" s="64"/>
      <c r="M1957" s="62"/>
      <c r="N1957" s="23" t="str">
        <f>IFERROR(VLOOKUP($A1957,②利用者名簿!$A:$D,3,0),"")</f>
        <v/>
      </c>
      <c r="O1957" s="39" t="str">
        <f>IFERROR(2*①基本情報!$B$12*③入力シート!I1957,"")</f>
        <v/>
      </c>
      <c r="P1957" s="39" t="str">
        <f>IFERROR(N1957*③入力シート!I1957,"")</f>
        <v/>
      </c>
      <c r="Q1957" s="23" t="str">
        <f>IFERROR(VLOOKUP($A1957,②利用者名簿!$A:$D,4,0),"")</f>
        <v/>
      </c>
      <c r="S1957" s="96">
        <f t="shared" si="362"/>
        <v>1</v>
      </c>
      <c r="T1957" s="96" t="str">
        <f t="shared" si="356"/>
        <v/>
      </c>
      <c r="U1957" s="96">
        <f t="shared" si="357"/>
        <v>0</v>
      </c>
      <c r="V1957" s="96" t="str">
        <f t="shared" si="358"/>
        <v/>
      </c>
      <c r="W1957" s="97" t="str">
        <f t="shared" si="359"/>
        <v/>
      </c>
      <c r="X1957" s="96">
        <f t="shared" si="360"/>
        <v>0</v>
      </c>
      <c r="Y1957" s="96" t="str">
        <f t="shared" si="365"/>
        <v/>
      </c>
      <c r="Z1957" s="96" t="str">
        <f t="shared" si="363"/>
        <v>年0月</v>
      </c>
      <c r="AA1957" s="96"/>
      <c r="AB1957" s="96">
        <f t="shared" si="364"/>
        <v>0</v>
      </c>
      <c r="AC1957" s="96"/>
      <c r="AD1957" s="96"/>
    </row>
    <row r="1958" spans="1:30" ht="18.75" customHeight="1">
      <c r="A1958" s="62"/>
      <c r="B1958" s="23" t="str">
        <f>IFERROR(VLOOKUP($A1958,②利用者名簿!$A:$D,2,0),"")</f>
        <v/>
      </c>
      <c r="C1958" s="108" t="str">
        <f>IF(D1958=0,"",IF(D1958&gt;3,①基本情報!$B$5,①基本情報!$B$5+1))</f>
        <v/>
      </c>
      <c r="D1958" s="65"/>
      <c r="E1958" s="65"/>
      <c r="F1958" s="35" t="str">
        <f t="shared" si="355"/>
        <v>//</v>
      </c>
      <c r="G1958" s="62"/>
      <c r="H1958" s="62"/>
      <c r="I1958" s="23" t="str">
        <f t="shared" si="361"/>
        <v/>
      </c>
      <c r="J1958" s="62"/>
      <c r="K1958" s="64"/>
      <c r="L1958" s="64"/>
      <c r="M1958" s="62"/>
      <c r="N1958" s="23" t="str">
        <f>IFERROR(VLOOKUP($A1958,②利用者名簿!$A:$D,3,0),"")</f>
        <v/>
      </c>
      <c r="O1958" s="39" t="str">
        <f>IFERROR(2*①基本情報!$B$12*③入力シート!I1958,"")</f>
        <v/>
      </c>
      <c r="P1958" s="39" t="str">
        <f>IFERROR(N1958*③入力シート!I1958,"")</f>
        <v/>
      </c>
      <c r="Q1958" s="23" t="str">
        <f>IFERROR(VLOOKUP($A1958,②利用者名簿!$A:$D,4,0),"")</f>
        <v/>
      </c>
      <c r="S1958" s="96">
        <f t="shared" si="362"/>
        <v>1</v>
      </c>
      <c r="T1958" s="96" t="str">
        <f t="shared" si="356"/>
        <v/>
      </c>
      <c r="U1958" s="96">
        <f t="shared" si="357"/>
        <v>0</v>
      </c>
      <c r="V1958" s="96" t="str">
        <f t="shared" si="358"/>
        <v/>
      </c>
      <c r="W1958" s="97" t="str">
        <f t="shared" si="359"/>
        <v/>
      </c>
      <c r="X1958" s="96">
        <f t="shared" si="360"/>
        <v>0</v>
      </c>
      <c r="Y1958" s="96" t="str">
        <f t="shared" si="365"/>
        <v/>
      </c>
      <c r="Z1958" s="96" t="str">
        <f t="shared" si="363"/>
        <v>年0月</v>
      </c>
      <c r="AA1958" s="96"/>
      <c r="AB1958" s="96">
        <f t="shared" si="364"/>
        <v>0</v>
      </c>
      <c r="AC1958" s="96"/>
      <c r="AD1958" s="96"/>
    </row>
    <row r="1959" spans="1:30" ht="18.75" customHeight="1">
      <c r="A1959" s="62"/>
      <c r="B1959" s="23" t="str">
        <f>IFERROR(VLOOKUP($A1959,②利用者名簿!$A:$D,2,0),"")</f>
        <v/>
      </c>
      <c r="C1959" s="108" t="str">
        <f>IF(D1959=0,"",IF(D1959&gt;3,①基本情報!$B$5,①基本情報!$B$5+1))</f>
        <v/>
      </c>
      <c r="D1959" s="65"/>
      <c r="E1959" s="65"/>
      <c r="F1959" s="35" t="str">
        <f t="shared" si="355"/>
        <v>//</v>
      </c>
      <c r="G1959" s="62"/>
      <c r="H1959" s="62"/>
      <c r="I1959" s="23" t="str">
        <f t="shared" si="361"/>
        <v/>
      </c>
      <c r="J1959" s="62"/>
      <c r="K1959" s="64"/>
      <c r="L1959" s="64"/>
      <c r="M1959" s="62"/>
      <c r="N1959" s="23" t="str">
        <f>IFERROR(VLOOKUP($A1959,②利用者名簿!$A:$D,3,0),"")</f>
        <v/>
      </c>
      <c r="O1959" s="39" t="str">
        <f>IFERROR(2*①基本情報!$B$12*③入力シート!I1959,"")</f>
        <v/>
      </c>
      <c r="P1959" s="39" t="str">
        <f>IFERROR(N1959*③入力シート!I1959,"")</f>
        <v/>
      </c>
      <c r="Q1959" s="23" t="str">
        <f>IFERROR(VLOOKUP($A1959,②利用者名簿!$A:$D,4,0),"")</f>
        <v/>
      </c>
      <c r="S1959" s="96">
        <f t="shared" si="362"/>
        <v>1</v>
      </c>
      <c r="T1959" s="96" t="str">
        <f t="shared" si="356"/>
        <v/>
      </c>
      <c r="U1959" s="96">
        <f t="shared" si="357"/>
        <v>0</v>
      </c>
      <c r="V1959" s="96" t="str">
        <f t="shared" si="358"/>
        <v/>
      </c>
      <c r="W1959" s="97" t="str">
        <f t="shared" si="359"/>
        <v/>
      </c>
      <c r="X1959" s="96">
        <f t="shared" si="360"/>
        <v>0</v>
      </c>
      <c r="Y1959" s="96" t="str">
        <f t="shared" si="365"/>
        <v/>
      </c>
      <c r="Z1959" s="96" t="str">
        <f t="shared" si="363"/>
        <v>年0月</v>
      </c>
      <c r="AA1959" s="96"/>
      <c r="AB1959" s="96">
        <f t="shared" si="364"/>
        <v>0</v>
      </c>
      <c r="AC1959" s="96"/>
      <c r="AD1959" s="96"/>
    </row>
    <row r="1960" spans="1:30" ht="18.75" customHeight="1">
      <c r="A1960" s="62"/>
      <c r="B1960" s="23" t="str">
        <f>IFERROR(VLOOKUP($A1960,②利用者名簿!$A:$D,2,0),"")</f>
        <v/>
      </c>
      <c r="C1960" s="108" t="str">
        <f>IF(D1960=0,"",IF(D1960&gt;3,①基本情報!$B$5,①基本情報!$B$5+1))</f>
        <v/>
      </c>
      <c r="D1960" s="65"/>
      <c r="E1960" s="65"/>
      <c r="F1960" s="35" t="str">
        <f t="shared" si="355"/>
        <v>//</v>
      </c>
      <c r="G1960" s="62"/>
      <c r="H1960" s="62"/>
      <c r="I1960" s="23" t="str">
        <f t="shared" si="361"/>
        <v/>
      </c>
      <c r="J1960" s="62"/>
      <c r="K1960" s="64"/>
      <c r="L1960" s="64"/>
      <c r="M1960" s="62"/>
      <c r="N1960" s="23" t="str">
        <f>IFERROR(VLOOKUP($A1960,②利用者名簿!$A:$D,3,0),"")</f>
        <v/>
      </c>
      <c r="O1960" s="39" t="str">
        <f>IFERROR(2*①基本情報!$B$12*③入力シート!I1960,"")</f>
        <v/>
      </c>
      <c r="P1960" s="39" t="str">
        <f>IFERROR(N1960*③入力シート!I1960,"")</f>
        <v/>
      </c>
      <c r="Q1960" s="23" t="str">
        <f>IFERROR(VLOOKUP($A1960,②利用者名簿!$A:$D,4,0),"")</f>
        <v/>
      </c>
      <c r="S1960" s="96">
        <f t="shared" si="362"/>
        <v>1</v>
      </c>
      <c r="T1960" s="96" t="str">
        <f t="shared" si="356"/>
        <v/>
      </c>
      <c r="U1960" s="96">
        <f t="shared" si="357"/>
        <v>0</v>
      </c>
      <c r="V1960" s="96" t="str">
        <f t="shared" si="358"/>
        <v/>
      </c>
      <c r="W1960" s="97" t="str">
        <f t="shared" si="359"/>
        <v/>
      </c>
      <c r="X1960" s="96">
        <f t="shared" si="360"/>
        <v>0</v>
      </c>
      <c r="Y1960" s="96" t="str">
        <f t="shared" si="365"/>
        <v/>
      </c>
      <c r="Z1960" s="96" t="str">
        <f t="shared" si="363"/>
        <v>年0月</v>
      </c>
      <c r="AA1960" s="96"/>
      <c r="AB1960" s="96">
        <f t="shared" si="364"/>
        <v>0</v>
      </c>
      <c r="AC1960" s="96"/>
      <c r="AD1960" s="96"/>
    </row>
    <row r="1961" spans="1:30" ht="18.75" customHeight="1">
      <c r="A1961" s="62"/>
      <c r="B1961" s="23" t="str">
        <f>IFERROR(VLOOKUP($A1961,②利用者名簿!$A:$D,2,0),"")</f>
        <v/>
      </c>
      <c r="C1961" s="108" t="str">
        <f>IF(D1961=0,"",IF(D1961&gt;3,①基本情報!$B$5,①基本情報!$B$5+1))</f>
        <v/>
      </c>
      <c r="D1961" s="65"/>
      <c r="E1961" s="65"/>
      <c r="F1961" s="35" t="str">
        <f t="shared" ref="F1961:F2004" si="366">TEXT(CONCATENATE(C1961,"/",D1961,"/",E1961),"aaa")</f>
        <v>//</v>
      </c>
      <c r="G1961" s="62"/>
      <c r="H1961" s="62"/>
      <c r="I1961" s="23" t="str">
        <f t="shared" si="361"/>
        <v/>
      </c>
      <c r="J1961" s="62"/>
      <c r="K1961" s="64"/>
      <c r="L1961" s="64"/>
      <c r="M1961" s="62"/>
      <c r="N1961" s="23" t="str">
        <f>IFERROR(VLOOKUP($A1961,②利用者名簿!$A:$D,3,0),"")</f>
        <v/>
      </c>
      <c r="O1961" s="39" t="str">
        <f>IFERROR(2*①基本情報!$B$12*③入力シート!I1961,"")</f>
        <v/>
      </c>
      <c r="P1961" s="39" t="str">
        <f>IFERROR(N1961*③入力シート!I1961,"")</f>
        <v/>
      </c>
      <c r="Q1961" s="23" t="str">
        <f>IFERROR(VLOOKUP($A1961,②利用者名簿!$A:$D,4,0),"")</f>
        <v/>
      </c>
      <c r="S1961" s="96">
        <f t="shared" si="362"/>
        <v>1</v>
      </c>
      <c r="T1961" s="96" t="str">
        <f t="shared" si="356"/>
        <v/>
      </c>
      <c r="U1961" s="96">
        <f t="shared" si="357"/>
        <v>0</v>
      </c>
      <c r="V1961" s="96" t="str">
        <f t="shared" si="358"/>
        <v/>
      </c>
      <c r="W1961" s="97" t="str">
        <f t="shared" si="359"/>
        <v/>
      </c>
      <c r="X1961" s="96">
        <f t="shared" si="360"/>
        <v>0</v>
      </c>
      <c r="Y1961" s="96" t="str">
        <f t="shared" si="365"/>
        <v/>
      </c>
      <c r="Z1961" s="96" t="str">
        <f t="shared" si="363"/>
        <v>年0月</v>
      </c>
      <c r="AA1961" s="96"/>
      <c r="AB1961" s="96">
        <f t="shared" si="364"/>
        <v>0</v>
      </c>
      <c r="AC1961" s="96"/>
      <c r="AD1961" s="96"/>
    </row>
    <row r="1962" spans="1:30" ht="18.75" customHeight="1">
      <c r="A1962" s="62"/>
      <c r="B1962" s="23" t="str">
        <f>IFERROR(VLOOKUP($A1962,②利用者名簿!$A:$D,2,0),"")</f>
        <v/>
      </c>
      <c r="C1962" s="108" t="str">
        <f>IF(D1962=0,"",IF(D1962&gt;3,①基本情報!$B$5,①基本情報!$B$5+1))</f>
        <v/>
      </c>
      <c r="D1962" s="65"/>
      <c r="E1962" s="65"/>
      <c r="F1962" s="35" t="str">
        <f t="shared" si="366"/>
        <v>//</v>
      </c>
      <c r="G1962" s="62"/>
      <c r="H1962" s="62"/>
      <c r="I1962" s="23" t="str">
        <f t="shared" si="361"/>
        <v/>
      </c>
      <c r="J1962" s="62"/>
      <c r="K1962" s="64"/>
      <c r="L1962" s="64"/>
      <c r="M1962" s="62"/>
      <c r="N1962" s="23" t="str">
        <f>IFERROR(VLOOKUP($A1962,②利用者名簿!$A:$D,3,0),"")</f>
        <v/>
      </c>
      <c r="O1962" s="39" t="str">
        <f>IFERROR(2*①基本情報!$B$12*③入力シート!I1962,"")</f>
        <v/>
      </c>
      <c r="P1962" s="39" t="str">
        <f>IFERROR(N1962*③入力シート!I1962,"")</f>
        <v/>
      </c>
      <c r="Q1962" s="23" t="str">
        <f>IFERROR(VLOOKUP($A1962,②利用者名簿!$A:$D,4,0),"")</f>
        <v/>
      </c>
      <c r="S1962" s="96">
        <f t="shared" si="362"/>
        <v>1</v>
      </c>
      <c r="T1962" s="96" t="str">
        <f t="shared" si="356"/>
        <v/>
      </c>
      <c r="U1962" s="96">
        <f t="shared" si="357"/>
        <v>0</v>
      </c>
      <c r="V1962" s="96" t="str">
        <f t="shared" si="358"/>
        <v/>
      </c>
      <c r="W1962" s="97" t="str">
        <f t="shared" si="359"/>
        <v/>
      </c>
      <c r="X1962" s="96">
        <f t="shared" si="360"/>
        <v>0</v>
      </c>
      <c r="Y1962" s="96" t="str">
        <f t="shared" si="365"/>
        <v/>
      </c>
      <c r="Z1962" s="96" t="str">
        <f t="shared" si="363"/>
        <v>年0月</v>
      </c>
      <c r="AA1962" s="96"/>
      <c r="AB1962" s="96">
        <f t="shared" si="364"/>
        <v>0</v>
      </c>
      <c r="AC1962" s="96"/>
      <c r="AD1962" s="96"/>
    </row>
    <row r="1963" spans="1:30" ht="18.75" customHeight="1">
      <c r="A1963" s="62"/>
      <c r="B1963" s="23" t="str">
        <f>IFERROR(VLOOKUP($A1963,②利用者名簿!$A:$D,2,0),"")</f>
        <v/>
      </c>
      <c r="C1963" s="108" t="str">
        <f>IF(D1963=0,"",IF(D1963&gt;3,①基本情報!$B$5,①基本情報!$B$5+1))</f>
        <v/>
      </c>
      <c r="D1963" s="65"/>
      <c r="E1963" s="65"/>
      <c r="F1963" s="35" t="str">
        <f t="shared" si="366"/>
        <v>//</v>
      </c>
      <c r="G1963" s="62"/>
      <c r="H1963" s="62"/>
      <c r="I1963" s="23" t="str">
        <f t="shared" si="361"/>
        <v/>
      </c>
      <c r="J1963" s="62"/>
      <c r="K1963" s="64"/>
      <c r="L1963" s="64"/>
      <c r="M1963" s="62"/>
      <c r="N1963" s="23" t="str">
        <f>IFERROR(VLOOKUP($A1963,②利用者名簿!$A:$D,3,0),"")</f>
        <v/>
      </c>
      <c r="O1963" s="39" t="str">
        <f>IFERROR(2*①基本情報!$B$12*③入力シート!I1963,"")</f>
        <v/>
      </c>
      <c r="P1963" s="39" t="str">
        <f>IFERROR(N1963*③入力シート!I1963,"")</f>
        <v/>
      </c>
      <c r="Q1963" s="23" t="str">
        <f>IFERROR(VLOOKUP($A1963,②利用者名簿!$A:$D,4,0),"")</f>
        <v/>
      </c>
      <c r="S1963" s="96">
        <f t="shared" si="362"/>
        <v>1</v>
      </c>
      <c r="T1963" s="96" t="str">
        <f t="shared" si="356"/>
        <v/>
      </c>
      <c r="U1963" s="96">
        <f t="shared" si="357"/>
        <v>0</v>
      </c>
      <c r="V1963" s="96" t="str">
        <f t="shared" si="358"/>
        <v/>
      </c>
      <c r="W1963" s="97" t="str">
        <f t="shared" si="359"/>
        <v/>
      </c>
      <c r="X1963" s="96">
        <f t="shared" si="360"/>
        <v>0</v>
      </c>
      <c r="Y1963" s="96" t="str">
        <f t="shared" si="365"/>
        <v/>
      </c>
      <c r="Z1963" s="96" t="str">
        <f t="shared" si="363"/>
        <v>年0月</v>
      </c>
      <c r="AA1963" s="96"/>
      <c r="AB1963" s="96">
        <f t="shared" si="364"/>
        <v>0</v>
      </c>
      <c r="AC1963" s="96"/>
      <c r="AD1963" s="96"/>
    </row>
    <row r="1964" spans="1:30" ht="18.75" customHeight="1">
      <c r="A1964" s="62"/>
      <c r="B1964" s="23" t="str">
        <f>IFERROR(VLOOKUP($A1964,②利用者名簿!$A:$D,2,0),"")</f>
        <v/>
      </c>
      <c r="C1964" s="108" t="str">
        <f>IF(D1964=0,"",IF(D1964&gt;3,①基本情報!$B$5,①基本情報!$B$5+1))</f>
        <v/>
      </c>
      <c r="D1964" s="65"/>
      <c r="E1964" s="65"/>
      <c r="F1964" s="35" t="str">
        <f t="shared" si="366"/>
        <v>//</v>
      </c>
      <c r="G1964" s="62"/>
      <c r="H1964" s="62"/>
      <c r="I1964" s="23" t="str">
        <f t="shared" si="361"/>
        <v/>
      </c>
      <c r="J1964" s="62"/>
      <c r="K1964" s="64"/>
      <c r="L1964" s="64"/>
      <c r="M1964" s="62"/>
      <c r="N1964" s="23" t="str">
        <f>IFERROR(VLOOKUP($A1964,②利用者名簿!$A:$D,3,0),"")</f>
        <v/>
      </c>
      <c r="O1964" s="39" t="str">
        <f>IFERROR(2*①基本情報!$B$12*③入力シート!I1964,"")</f>
        <v/>
      </c>
      <c r="P1964" s="39" t="str">
        <f>IFERROR(N1964*③入力シート!I1964,"")</f>
        <v/>
      </c>
      <c r="Q1964" s="23" t="str">
        <f>IFERROR(VLOOKUP($A1964,②利用者名簿!$A:$D,4,0),"")</f>
        <v/>
      </c>
      <c r="S1964" s="96">
        <f t="shared" si="362"/>
        <v>1</v>
      </c>
      <c r="T1964" s="96" t="str">
        <f t="shared" si="356"/>
        <v/>
      </c>
      <c r="U1964" s="96">
        <f t="shared" si="357"/>
        <v>0</v>
      </c>
      <c r="V1964" s="96" t="str">
        <f t="shared" si="358"/>
        <v/>
      </c>
      <c r="W1964" s="97" t="str">
        <f t="shared" si="359"/>
        <v/>
      </c>
      <c r="X1964" s="96">
        <f t="shared" si="360"/>
        <v>0</v>
      </c>
      <c r="Y1964" s="96" t="str">
        <f t="shared" si="365"/>
        <v/>
      </c>
      <c r="Z1964" s="96" t="str">
        <f t="shared" si="363"/>
        <v>年0月</v>
      </c>
      <c r="AA1964" s="96"/>
      <c r="AB1964" s="96">
        <f t="shared" si="364"/>
        <v>0</v>
      </c>
      <c r="AC1964" s="96"/>
      <c r="AD1964" s="96"/>
    </row>
    <row r="1965" spans="1:30" ht="18.75" customHeight="1">
      <c r="A1965" s="62"/>
      <c r="B1965" s="23" t="str">
        <f>IFERROR(VLOOKUP($A1965,②利用者名簿!$A:$D,2,0),"")</f>
        <v/>
      </c>
      <c r="C1965" s="108" t="str">
        <f>IF(D1965=0,"",IF(D1965&gt;3,①基本情報!$B$5,①基本情報!$B$5+1))</f>
        <v/>
      </c>
      <c r="D1965" s="65"/>
      <c r="E1965" s="65"/>
      <c r="F1965" s="35" t="str">
        <f t="shared" si="366"/>
        <v>//</v>
      </c>
      <c r="G1965" s="62"/>
      <c r="H1965" s="62"/>
      <c r="I1965" s="23" t="str">
        <f t="shared" si="361"/>
        <v/>
      </c>
      <c r="J1965" s="62"/>
      <c r="K1965" s="64"/>
      <c r="L1965" s="64"/>
      <c r="M1965" s="62"/>
      <c r="N1965" s="23" t="str">
        <f>IFERROR(VLOOKUP($A1965,②利用者名簿!$A:$D,3,0),"")</f>
        <v/>
      </c>
      <c r="O1965" s="39" t="str">
        <f>IFERROR(2*①基本情報!$B$12*③入力シート!I1965,"")</f>
        <v/>
      </c>
      <c r="P1965" s="39" t="str">
        <f>IFERROR(N1965*③入力シート!I1965,"")</f>
        <v/>
      </c>
      <c r="Q1965" s="23" t="str">
        <f>IFERROR(VLOOKUP($A1965,②利用者名簿!$A:$D,4,0),"")</f>
        <v/>
      </c>
      <c r="S1965" s="96">
        <f t="shared" si="362"/>
        <v>1</v>
      </c>
      <c r="T1965" s="96" t="str">
        <f t="shared" si="356"/>
        <v/>
      </c>
      <c r="U1965" s="96">
        <f t="shared" si="357"/>
        <v>0</v>
      </c>
      <c r="V1965" s="96" t="str">
        <f t="shared" si="358"/>
        <v/>
      </c>
      <c r="W1965" s="97" t="str">
        <f t="shared" si="359"/>
        <v/>
      </c>
      <c r="X1965" s="96">
        <f t="shared" si="360"/>
        <v>0</v>
      </c>
      <c r="Y1965" s="96" t="str">
        <f t="shared" si="365"/>
        <v/>
      </c>
      <c r="Z1965" s="96" t="str">
        <f t="shared" si="363"/>
        <v>年0月</v>
      </c>
      <c r="AA1965" s="96"/>
      <c r="AB1965" s="96">
        <f t="shared" si="364"/>
        <v>0</v>
      </c>
      <c r="AC1965" s="96"/>
      <c r="AD1965" s="96"/>
    </row>
    <row r="1966" spans="1:30" ht="18.75" customHeight="1">
      <c r="A1966" s="62"/>
      <c r="B1966" s="23" t="str">
        <f>IFERROR(VLOOKUP($A1966,②利用者名簿!$A:$D,2,0),"")</f>
        <v/>
      </c>
      <c r="C1966" s="108" t="str">
        <f>IF(D1966=0,"",IF(D1966&gt;3,①基本情報!$B$5,①基本情報!$B$5+1))</f>
        <v/>
      </c>
      <c r="D1966" s="65"/>
      <c r="E1966" s="65"/>
      <c r="F1966" s="35" t="str">
        <f t="shared" si="366"/>
        <v>//</v>
      </c>
      <c r="G1966" s="62"/>
      <c r="H1966" s="62"/>
      <c r="I1966" s="23" t="str">
        <f t="shared" si="361"/>
        <v/>
      </c>
      <c r="J1966" s="62"/>
      <c r="K1966" s="64"/>
      <c r="L1966" s="64"/>
      <c r="M1966" s="62"/>
      <c r="N1966" s="23" t="str">
        <f>IFERROR(VLOOKUP($A1966,②利用者名簿!$A:$D,3,0),"")</f>
        <v/>
      </c>
      <c r="O1966" s="39" t="str">
        <f>IFERROR(2*①基本情報!$B$12*③入力シート!I1966,"")</f>
        <v/>
      </c>
      <c r="P1966" s="39" t="str">
        <f>IFERROR(N1966*③入力シート!I1966,"")</f>
        <v/>
      </c>
      <c r="Q1966" s="23" t="str">
        <f>IFERROR(VLOOKUP($A1966,②利用者名簿!$A:$D,4,0),"")</f>
        <v/>
      </c>
      <c r="S1966" s="96">
        <f t="shared" si="362"/>
        <v>1</v>
      </c>
      <c r="T1966" s="96" t="str">
        <f t="shared" si="356"/>
        <v/>
      </c>
      <c r="U1966" s="96">
        <f t="shared" si="357"/>
        <v>0</v>
      </c>
      <c r="V1966" s="96" t="str">
        <f t="shared" si="358"/>
        <v/>
      </c>
      <c r="W1966" s="97" t="str">
        <f t="shared" si="359"/>
        <v/>
      </c>
      <c r="X1966" s="96">
        <f t="shared" si="360"/>
        <v>0</v>
      </c>
      <c r="Y1966" s="96" t="str">
        <f t="shared" si="365"/>
        <v/>
      </c>
      <c r="Z1966" s="96" t="str">
        <f t="shared" si="363"/>
        <v>年0月</v>
      </c>
      <c r="AA1966" s="96"/>
      <c r="AB1966" s="96">
        <f t="shared" si="364"/>
        <v>0</v>
      </c>
      <c r="AC1966" s="96"/>
      <c r="AD1966" s="96"/>
    </row>
    <row r="1967" spans="1:30" ht="18.75" customHeight="1">
      <c r="A1967" s="62"/>
      <c r="B1967" s="23" t="str">
        <f>IFERROR(VLOOKUP($A1967,②利用者名簿!$A:$D,2,0),"")</f>
        <v/>
      </c>
      <c r="C1967" s="108" t="str">
        <f>IF(D1967=0,"",IF(D1967&gt;3,①基本情報!$B$5,①基本情報!$B$5+1))</f>
        <v/>
      </c>
      <c r="D1967" s="65"/>
      <c r="E1967" s="65"/>
      <c r="F1967" s="35" t="str">
        <f t="shared" si="366"/>
        <v>//</v>
      </c>
      <c r="G1967" s="62"/>
      <c r="H1967" s="62"/>
      <c r="I1967" s="23" t="str">
        <f t="shared" si="361"/>
        <v/>
      </c>
      <c r="J1967" s="62"/>
      <c r="K1967" s="64"/>
      <c r="L1967" s="64"/>
      <c r="M1967" s="62"/>
      <c r="N1967" s="23" t="str">
        <f>IFERROR(VLOOKUP($A1967,②利用者名簿!$A:$D,3,0),"")</f>
        <v/>
      </c>
      <c r="O1967" s="39" t="str">
        <f>IFERROR(2*①基本情報!$B$12*③入力シート!I1967,"")</f>
        <v/>
      </c>
      <c r="P1967" s="39" t="str">
        <f>IFERROR(N1967*③入力シート!I1967,"")</f>
        <v/>
      </c>
      <c r="Q1967" s="23" t="str">
        <f>IFERROR(VLOOKUP($A1967,②利用者名簿!$A:$D,4,0),"")</f>
        <v/>
      </c>
      <c r="S1967" s="96">
        <f t="shared" si="362"/>
        <v>1</v>
      </c>
      <c r="T1967" s="96" t="str">
        <f t="shared" si="356"/>
        <v/>
      </c>
      <c r="U1967" s="96">
        <f t="shared" si="357"/>
        <v>0</v>
      </c>
      <c r="V1967" s="96" t="str">
        <f t="shared" si="358"/>
        <v/>
      </c>
      <c r="W1967" s="97" t="str">
        <f t="shared" si="359"/>
        <v/>
      </c>
      <c r="X1967" s="96">
        <f t="shared" si="360"/>
        <v>0</v>
      </c>
      <c r="Y1967" s="96" t="str">
        <f t="shared" si="365"/>
        <v/>
      </c>
      <c r="Z1967" s="96" t="str">
        <f t="shared" si="363"/>
        <v>年0月</v>
      </c>
      <c r="AA1967" s="96"/>
      <c r="AB1967" s="96">
        <f t="shared" si="364"/>
        <v>0</v>
      </c>
      <c r="AC1967" s="96"/>
      <c r="AD1967" s="96"/>
    </row>
    <row r="1968" spans="1:30" ht="18.75" customHeight="1">
      <c r="A1968" s="62"/>
      <c r="B1968" s="23" t="str">
        <f>IFERROR(VLOOKUP($A1968,②利用者名簿!$A:$D,2,0),"")</f>
        <v/>
      </c>
      <c r="C1968" s="108" t="str">
        <f>IF(D1968=0,"",IF(D1968&gt;3,①基本情報!$B$5,①基本情報!$B$5+1))</f>
        <v/>
      </c>
      <c r="D1968" s="65"/>
      <c r="E1968" s="65"/>
      <c r="F1968" s="35" t="str">
        <f t="shared" si="366"/>
        <v>//</v>
      </c>
      <c r="G1968" s="62"/>
      <c r="H1968" s="62"/>
      <c r="I1968" s="23" t="str">
        <f t="shared" si="361"/>
        <v/>
      </c>
      <c r="J1968" s="62"/>
      <c r="K1968" s="64"/>
      <c r="L1968" s="64"/>
      <c r="M1968" s="62"/>
      <c r="N1968" s="23" t="str">
        <f>IFERROR(VLOOKUP($A1968,②利用者名簿!$A:$D,3,0),"")</f>
        <v/>
      </c>
      <c r="O1968" s="39" t="str">
        <f>IFERROR(2*①基本情報!$B$12*③入力シート!I1968,"")</f>
        <v/>
      </c>
      <c r="P1968" s="39" t="str">
        <f>IFERROR(N1968*③入力シート!I1968,"")</f>
        <v/>
      </c>
      <c r="Q1968" s="23" t="str">
        <f>IFERROR(VLOOKUP($A1968,②利用者名簿!$A:$D,4,0),"")</f>
        <v/>
      </c>
      <c r="S1968" s="96">
        <f t="shared" si="362"/>
        <v>1</v>
      </c>
      <c r="T1968" s="96" t="str">
        <f t="shared" si="356"/>
        <v/>
      </c>
      <c r="U1968" s="96">
        <f t="shared" si="357"/>
        <v>0</v>
      </c>
      <c r="V1968" s="96" t="str">
        <f t="shared" si="358"/>
        <v/>
      </c>
      <c r="W1968" s="97" t="str">
        <f t="shared" si="359"/>
        <v/>
      </c>
      <c r="X1968" s="96">
        <f t="shared" si="360"/>
        <v>0</v>
      </c>
      <c r="Y1968" s="96" t="str">
        <f t="shared" si="365"/>
        <v/>
      </c>
      <c r="Z1968" s="96" t="str">
        <f t="shared" si="363"/>
        <v>年0月</v>
      </c>
      <c r="AA1968" s="96"/>
      <c r="AB1968" s="96">
        <f t="shared" si="364"/>
        <v>0</v>
      </c>
      <c r="AC1968" s="96"/>
      <c r="AD1968" s="96"/>
    </row>
    <row r="1969" spans="1:30" ht="18.75" customHeight="1">
      <c r="A1969" s="62"/>
      <c r="B1969" s="23" t="str">
        <f>IFERROR(VLOOKUP($A1969,②利用者名簿!$A:$D,2,0),"")</f>
        <v/>
      </c>
      <c r="C1969" s="108" t="str">
        <f>IF(D1969=0,"",IF(D1969&gt;3,①基本情報!$B$5,①基本情報!$B$5+1))</f>
        <v/>
      </c>
      <c r="D1969" s="65"/>
      <c r="E1969" s="65"/>
      <c r="F1969" s="35" t="str">
        <f t="shared" si="366"/>
        <v>//</v>
      </c>
      <c r="G1969" s="62"/>
      <c r="H1969" s="62"/>
      <c r="I1969" s="23" t="str">
        <f t="shared" si="361"/>
        <v/>
      </c>
      <c r="J1969" s="62"/>
      <c r="K1969" s="64"/>
      <c r="L1969" s="64"/>
      <c r="M1969" s="62"/>
      <c r="N1969" s="23" t="str">
        <f>IFERROR(VLOOKUP($A1969,②利用者名簿!$A:$D,3,0),"")</f>
        <v/>
      </c>
      <c r="O1969" s="39" t="str">
        <f>IFERROR(2*①基本情報!$B$12*③入力シート!I1969,"")</f>
        <v/>
      </c>
      <c r="P1969" s="39" t="str">
        <f>IFERROR(N1969*③入力シート!I1969,"")</f>
        <v/>
      </c>
      <c r="Q1969" s="23" t="str">
        <f>IFERROR(VLOOKUP($A1969,②利用者名簿!$A:$D,4,0),"")</f>
        <v/>
      </c>
      <c r="S1969" s="96">
        <f t="shared" si="362"/>
        <v>1</v>
      </c>
      <c r="T1969" s="96" t="str">
        <f t="shared" si="356"/>
        <v/>
      </c>
      <c r="U1969" s="96">
        <f t="shared" si="357"/>
        <v>0</v>
      </c>
      <c r="V1969" s="96" t="str">
        <f t="shared" si="358"/>
        <v/>
      </c>
      <c r="W1969" s="97" t="str">
        <f t="shared" si="359"/>
        <v/>
      </c>
      <c r="X1969" s="96">
        <f t="shared" si="360"/>
        <v>0</v>
      </c>
      <c r="Y1969" s="96" t="str">
        <f t="shared" si="365"/>
        <v/>
      </c>
      <c r="Z1969" s="96" t="str">
        <f t="shared" si="363"/>
        <v>年0月</v>
      </c>
      <c r="AA1969" s="96"/>
      <c r="AB1969" s="96">
        <f t="shared" si="364"/>
        <v>0</v>
      </c>
      <c r="AC1969" s="96"/>
      <c r="AD1969" s="96"/>
    </row>
    <row r="1970" spans="1:30" ht="18.75" customHeight="1">
      <c r="A1970" s="62"/>
      <c r="B1970" s="23" t="str">
        <f>IFERROR(VLOOKUP($A1970,②利用者名簿!$A:$D,2,0),"")</f>
        <v/>
      </c>
      <c r="C1970" s="108" t="str">
        <f>IF(D1970=0,"",IF(D1970&gt;3,①基本情報!$B$5,①基本情報!$B$5+1))</f>
        <v/>
      </c>
      <c r="D1970" s="65"/>
      <c r="E1970" s="65"/>
      <c r="F1970" s="35" t="str">
        <f t="shared" si="366"/>
        <v>//</v>
      </c>
      <c r="G1970" s="62"/>
      <c r="H1970" s="62"/>
      <c r="I1970" s="23" t="str">
        <f t="shared" si="361"/>
        <v/>
      </c>
      <c r="J1970" s="62"/>
      <c r="K1970" s="64"/>
      <c r="L1970" s="64"/>
      <c r="M1970" s="62"/>
      <c r="N1970" s="23" t="str">
        <f>IFERROR(VLOOKUP($A1970,②利用者名簿!$A:$D,3,0),"")</f>
        <v/>
      </c>
      <c r="O1970" s="39" t="str">
        <f>IFERROR(2*①基本情報!$B$12*③入力シート!I1970,"")</f>
        <v/>
      </c>
      <c r="P1970" s="39" t="str">
        <f>IFERROR(N1970*③入力シート!I1970,"")</f>
        <v/>
      </c>
      <c r="Q1970" s="23" t="str">
        <f>IFERROR(VLOOKUP($A1970,②利用者名簿!$A:$D,4,0),"")</f>
        <v/>
      </c>
      <c r="S1970" s="96">
        <f t="shared" si="362"/>
        <v>1</v>
      </c>
      <c r="T1970" s="96" t="str">
        <f t="shared" si="356"/>
        <v/>
      </c>
      <c r="U1970" s="96">
        <f t="shared" si="357"/>
        <v>0</v>
      </c>
      <c r="V1970" s="96" t="str">
        <f t="shared" si="358"/>
        <v/>
      </c>
      <c r="W1970" s="97" t="str">
        <f t="shared" si="359"/>
        <v/>
      </c>
      <c r="X1970" s="96">
        <f t="shared" si="360"/>
        <v>0</v>
      </c>
      <c r="Y1970" s="96" t="str">
        <f t="shared" si="365"/>
        <v/>
      </c>
      <c r="Z1970" s="96" t="str">
        <f t="shared" si="363"/>
        <v>年0月</v>
      </c>
      <c r="AA1970" s="96"/>
      <c r="AB1970" s="96">
        <f t="shared" si="364"/>
        <v>0</v>
      </c>
      <c r="AC1970" s="96"/>
      <c r="AD1970" s="96"/>
    </row>
    <row r="1971" spans="1:30" ht="18.75" customHeight="1">
      <c r="A1971" s="62"/>
      <c r="B1971" s="23" t="str">
        <f>IFERROR(VLOOKUP($A1971,②利用者名簿!$A:$D,2,0),"")</f>
        <v/>
      </c>
      <c r="C1971" s="108" t="str">
        <f>IF(D1971=0,"",IF(D1971&gt;3,①基本情報!$B$5,①基本情報!$B$5+1))</f>
        <v/>
      </c>
      <c r="D1971" s="65"/>
      <c r="E1971" s="65"/>
      <c r="F1971" s="35" t="str">
        <f t="shared" si="366"/>
        <v>//</v>
      </c>
      <c r="G1971" s="62"/>
      <c r="H1971" s="62"/>
      <c r="I1971" s="23" t="str">
        <f t="shared" si="361"/>
        <v/>
      </c>
      <c r="J1971" s="62"/>
      <c r="K1971" s="64"/>
      <c r="L1971" s="64"/>
      <c r="M1971" s="62"/>
      <c r="N1971" s="23" t="str">
        <f>IFERROR(VLOOKUP($A1971,②利用者名簿!$A:$D,3,0),"")</f>
        <v/>
      </c>
      <c r="O1971" s="39" t="str">
        <f>IFERROR(2*①基本情報!$B$12*③入力シート!I1971,"")</f>
        <v/>
      </c>
      <c r="P1971" s="39" t="str">
        <f>IFERROR(N1971*③入力シート!I1971,"")</f>
        <v/>
      </c>
      <c r="Q1971" s="23" t="str">
        <f>IFERROR(VLOOKUP($A1971,②利用者名簿!$A:$D,4,0),"")</f>
        <v/>
      </c>
      <c r="S1971" s="96">
        <f t="shared" si="362"/>
        <v>1</v>
      </c>
      <c r="T1971" s="96" t="str">
        <f t="shared" si="356"/>
        <v/>
      </c>
      <c r="U1971" s="96">
        <f t="shared" si="357"/>
        <v>0</v>
      </c>
      <c r="V1971" s="96" t="str">
        <f t="shared" si="358"/>
        <v/>
      </c>
      <c r="W1971" s="97" t="str">
        <f t="shared" si="359"/>
        <v/>
      </c>
      <c r="X1971" s="96">
        <f t="shared" si="360"/>
        <v>0</v>
      </c>
      <c r="Y1971" s="96" t="str">
        <f t="shared" si="365"/>
        <v/>
      </c>
      <c r="Z1971" s="96" t="str">
        <f t="shared" si="363"/>
        <v>年0月</v>
      </c>
      <c r="AA1971" s="96"/>
      <c r="AB1971" s="96">
        <f t="shared" si="364"/>
        <v>0</v>
      </c>
      <c r="AC1971" s="96"/>
      <c r="AD1971" s="96"/>
    </row>
    <row r="1972" spans="1:30" ht="18.75" customHeight="1">
      <c r="A1972" s="62"/>
      <c r="B1972" s="23" t="str">
        <f>IFERROR(VLOOKUP($A1972,②利用者名簿!$A:$D,2,0),"")</f>
        <v/>
      </c>
      <c r="C1972" s="108" t="str">
        <f>IF(D1972=0,"",IF(D1972&gt;3,①基本情報!$B$5,①基本情報!$B$5+1))</f>
        <v/>
      </c>
      <c r="D1972" s="65"/>
      <c r="E1972" s="65"/>
      <c r="F1972" s="35" t="str">
        <f t="shared" si="366"/>
        <v>//</v>
      </c>
      <c r="G1972" s="62"/>
      <c r="H1972" s="62"/>
      <c r="I1972" s="23" t="str">
        <f t="shared" si="361"/>
        <v/>
      </c>
      <c r="J1972" s="62"/>
      <c r="K1972" s="64"/>
      <c r="L1972" s="64"/>
      <c r="M1972" s="62"/>
      <c r="N1972" s="23" t="str">
        <f>IFERROR(VLOOKUP($A1972,②利用者名簿!$A:$D,3,0),"")</f>
        <v/>
      </c>
      <c r="O1972" s="39" t="str">
        <f>IFERROR(2*①基本情報!$B$12*③入力シート!I1972,"")</f>
        <v/>
      </c>
      <c r="P1972" s="39" t="str">
        <f>IFERROR(N1972*③入力シート!I1972,"")</f>
        <v/>
      </c>
      <c r="Q1972" s="23" t="str">
        <f>IFERROR(VLOOKUP($A1972,②利用者名簿!$A:$D,4,0),"")</f>
        <v/>
      </c>
      <c r="S1972" s="96">
        <f t="shared" si="362"/>
        <v>1</v>
      </c>
      <c r="T1972" s="96" t="str">
        <f t="shared" si="356"/>
        <v/>
      </c>
      <c r="U1972" s="96">
        <f t="shared" si="357"/>
        <v>0</v>
      </c>
      <c r="V1972" s="96" t="str">
        <f t="shared" si="358"/>
        <v/>
      </c>
      <c r="W1972" s="97" t="str">
        <f t="shared" si="359"/>
        <v/>
      </c>
      <c r="X1972" s="96">
        <f t="shared" si="360"/>
        <v>0</v>
      </c>
      <c r="Y1972" s="96" t="str">
        <f t="shared" si="365"/>
        <v/>
      </c>
      <c r="Z1972" s="96" t="str">
        <f t="shared" si="363"/>
        <v>年0月</v>
      </c>
      <c r="AA1972" s="96"/>
      <c r="AB1972" s="96">
        <f t="shared" si="364"/>
        <v>0</v>
      </c>
      <c r="AC1972" s="96"/>
      <c r="AD1972" s="96"/>
    </row>
    <row r="1973" spans="1:30" ht="18.75" customHeight="1">
      <c r="A1973" s="62"/>
      <c r="B1973" s="23" t="str">
        <f>IFERROR(VLOOKUP($A1973,②利用者名簿!$A:$D,2,0),"")</f>
        <v/>
      </c>
      <c r="C1973" s="108" t="str">
        <f>IF(D1973=0,"",IF(D1973&gt;3,①基本情報!$B$5,①基本情報!$B$5+1))</f>
        <v/>
      </c>
      <c r="D1973" s="65"/>
      <c r="E1973" s="65"/>
      <c r="F1973" s="35" t="str">
        <f t="shared" si="366"/>
        <v>//</v>
      </c>
      <c r="G1973" s="62"/>
      <c r="H1973" s="62"/>
      <c r="I1973" s="23" t="str">
        <f t="shared" si="361"/>
        <v/>
      </c>
      <c r="J1973" s="62"/>
      <c r="K1973" s="64"/>
      <c r="L1973" s="64"/>
      <c r="M1973" s="62"/>
      <c r="N1973" s="23" t="str">
        <f>IFERROR(VLOOKUP($A1973,②利用者名簿!$A:$D,3,0),"")</f>
        <v/>
      </c>
      <c r="O1973" s="39" t="str">
        <f>IFERROR(2*①基本情報!$B$12*③入力シート!I1973,"")</f>
        <v/>
      </c>
      <c r="P1973" s="39" t="str">
        <f>IFERROR(N1973*③入力シート!I1973,"")</f>
        <v/>
      </c>
      <c r="Q1973" s="23" t="str">
        <f>IFERROR(VLOOKUP($A1973,②利用者名簿!$A:$D,4,0),"")</f>
        <v/>
      </c>
      <c r="S1973" s="96">
        <f t="shared" si="362"/>
        <v>1</v>
      </c>
      <c r="T1973" s="96" t="str">
        <f t="shared" si="356"/>
        <v/>
      </c>
      <c r="U1973" s="96">
        <f t="shared" si="357"/>
        <v>0</v>
      </c>
      <c r="V1973" s="96" t="str">
        <f t="shared" si="358"/>
        <v/>
      </c>
      <c r="W1973" s="97" t="str">
        <f t="shared" si="359"/>
        <v/>
      </c>
      <c r="X1973" s="96">
        <f t="shared" si="360"/>
        <v>0</v>
      </c>
      <c r="Y1973" s="96" t="str">
        <f t="shared" si="365"/>
        <v/>
      </c>
      <c r="Z1973" s="96" t="str">
        <f t="shared" si="363"/>
        <v>年0月</v>
      </c>
      <c r="AA1973" s="96"/>
      <c r="AB1973" s="96">
        <f t="shared" si="364"/>
        <v>0</v>
      </c>
      <c r="AC1973" s="96"/>
      <c r="AD1973" s="96"/>
    </row>
    <row r="1974" spans="1:30" ht="18.75" customHeight="1">
      <c r="A1974" s="62"/>
      <c r="B1974" s="23" t="str">
        <f>IFERROR(VLOOKUP($A1974,②利用者名簿!$A:$D,2,0),"")</f>
        <v/>
      </c>
      <c r="C1974" s="108" t="str">
        <f>IF(D1974=0,"",IF(D1974&gt;3,①基本情報!$B$5,①基本情報!$B$5+1))</f>
        <v/>
      </c>
      <c r="D1974" s="65"/>
      <c r="E1974" s="65"/>
      <c r="F1974" s="35" t="str">
        <f t="shared" si="366"/>
        <v>//</v>
      </c>
      <c r="G1974" s="62"/>
      <c r="H1974" s="62"/>
      <c r="I1974" s="23" t="str">
        <f t="shared" si="361"/>
        <v/>
      </c>
      <c r="J1974" s="62"/>
      <c r="K1974" s="64"/>
      <c r="L1974" s="64"/>
      <c r="M1974" s="62"/>
      <c r="N1974" s="23" t="str">
        <f>IFERROR(VLOOKUP($A1974,②利用者名簿!$A:$D,3,0),"")</f>
        <v/>
      </c>
      <c r="O1974" s="39" t="str">
        <f>IFERROR(2*①基本情報!$B$12*③入力シート!I1974,"")</f>
        <v/>
      </c>
      <c r="P1974" s="39" t="str">
        <f>IFERROR(N1974*③入力シート!I1974,"")</f>
        <v/>
      </c>
      <c r="Q1974" s="23" t="str">
        <f>IFERROR(VLOOKUP($A1974,②利用者名簿!$A:$D,4,0),"")</f>
        <v/>
      </c>
      <c r="S1974" s="96">
        <f t="shared" si="362"/>
        <v>1</v>
      </c>
      <c r="T1974" s="96" t="str">
        <f t="shared" si="356"/>
        <v/>
      </c>
      <c r="U1974" s="96">
        <f t="shared" si="357"/>
        <v>0</v>
      </c>
      <c r="V1974" s="96" t="str">
        <f t="shared" si="358"/>
        <v/>
      </c>
      <c r="W1974" s="97" t="str">
        <f t="shared" si="359"/>
        <v/>
      </c>
      <c r="X1974" s="96">
        <f t="shared" si="360"/>
        <v>0</v>
      </c>
      <c r="Y1974" s="96" t="str">
        <f t="shared" si="365"/>
        <v/>
      </c>
      <c r="Z1974" s="96" t="str">
        <f t="shared" si="363"/>
        <v>年0月</v>
      </c>
      <c r="AA1974" s="96"/>
      <c r="AB1974" s="96">
        <f t="shared" si="364"/>
        <v>0</v>
      </c>
      <c r="AC1974" s="96"/>
      <c r="AD1974" s="96"/>
    </row>
    <row r="1975" spans="1:30" ht="18.75" customHeight="1">
      <c r="A1975" s="62"/>
      <c r="B1975" s="23" t="str">
        <f>IFERROR(VLOOKUP($A1975,②利用者名簿!$A:$D,2,0),"")</f>
        <v/>
      </c>
      <c r="C1975" s="108" t="str">
        <f>IF(D1975=0,"",IF(D1975&gt;3,①基本情報!$B$5,①基本情報!$B$5+1))</f>
        <v/>
      </c>
      <c r="D1975" s="65"/>
      <c r="E1975" s="65"/>
      <c r="F1975" s="35" t="str">
        <f t="shared" si="366"/>
        <v>//</v>
      </c>
      <c r="G1975" s="62"/>
      <c r="H1975" s="62"/>
      <c r="I1975" s="23" t="str">
        <f t="shared" si="361"/>
        <v/>
      </c>
      <c r="J1975" s="62"/>
      <c r="K1975" s="64"/>
      <c r="L1975" s="64"/>
      <c r="M1975" s="62"/>
      <c r="N1975" s="23" t="str">
        <f>IFERROR(VLOOKUP($A1975,②利用者名簿!$A:$D,3,0),"")</f>
        <v/>
      </c>
      <c r="O1975" s="39" t="str">
        <f>IFERROR(2*①基本情報!$B$12*③入力シート!I1975,"")</f>
        <v/>
      </c>
      <c r="P1975" s="39" t="str">
        <f>IFERROR(N1975*③入力シート!I1975,"")</f>
        <v/>
      </c>
      <c r="Q1975" s="23" t="str">
        <f>IFERROR(VLOOKUP($A1975,②利用者名簿!$A:$D,4,0),"")</f>
        <v/>
      </c>
      <c r="S1975" s="96">
        <f t="shared" si="362"/>
        <v>1</v>
      </c>
      <c r="T1975" s="96" t="str">
        <f t="shared" si="356"/>
        <v/>
      </c>
      <c r="U1975" s="96">
        <f t="shared" si="357"/>
        <v>0</v>
      </c>
      <c r="V1975" s="96" t="str">
        <f t="shared" si="358"/>
        <v/>
      </c>
      <c r="W1975" s="97" t="str">
        <f t="shared" si="359"/>
        <v/>
      </c>
      <c r="X1975" s="96">
        <f t="shared" si="360"/>
        <v>0</v>
      </c>
      <c r="Y1975" s="96" t="str">
        <f t="shared" si="365"/>
        <v/>
      </c>
      <c r="Z1975" s="96" t="str">
        <f t="shared" si="363"/>
        <v>年0月</v>
      </c>
      <c r="AA1975" s="96"/>
      <c r="AB1975" s="96">
        <f t="shared" si="364"/>
        <v>0</v>
      </c>
      <c r="AC1975" s="96"/>
      <c r="AD1975" s="96"/>
    </row>
    <row r="1976" spans="1:30" ht="18.75" customHeight="1">
      <c r="A1976" s="62"/>
      <c r="B1976" s="23" t="str">
        <f>IFERROR(VLOOKUP($A1976,②利用者名簿!$A:$D,2,0),"")</f>
        <v/>
      </c>
      <c r="C1976" s="108" t="str">
        <f>IF(D1976=0,"",IF(D1976&gt;3,①基本情報!$B$5,①基本情報!$B$5+1))</f>
        <v/>
      </c>
      <c r="D1976" s="65"/>
      <c r="E1976" s="65"/>
      <c r="F1976" s="35" t="str">
        <f t="shared" si="366"/>
        <v>//</v>
      </c>
      <c r="G1976" s="62"/>
      <c r="H1976" s="62"/>
      <c r="I1976" s="23" t="str">
        <f t="shared" si="361"/>
        <v/>
      </c>
      <c r="J1976" s="62"/>
      <c r="K1976" s="64"/>
      <c r="L1976" s="64"/>
      <c r="M1976" s="62"/>
      <c r="N1976" s="23" t="str">
        <f>IFERROR(VLOOKUP($A1976,②利用者名簿!$A:$D,3,0),"")</f>
        <v/>
      </c>
      <c r="O1976" s="39" t="str">
        <f>IFERROR(2*①基本情報!$B$12*③入力シート!I1976,"")</f>
        <v/>
      </c>
      <c r="P1976" s="39" t="str">
        <f>IFERROR(N1976*③入力シート!I1976,"")</f>
        <v/>
      </c>
      <c r="Q1976" s="23" t="str">
        <f>IFERROR(VLOOKUP($A1976,②利用者名簿!$A:$D,4,0),"")</f>
        <v/>
      </c>
      <c r="S1976" s="96">
        <f t="shared" si="362"/>
        <v>1</v>
      </c>
      <c r="T1976" s="96" t="str">
        <f t="shared" si="356"/>
        <v/>
      </c>
      <c r="U1976" s="96">
        <f t="shared" si="357"/>
        <v>0</v>
      </c>
      <c r="V1976" s="96" t="str">
        <f t="shared" si="358"/>
        <v/>
      </c>
      <c r="W1976" s="97" t="str">
        <f t="shared" si="359"/>
        <v/>
      </c>
      <c r="X1976" s="96">
        <f t="shared" si="360"/>
        <v>0</v>
      </c>
      <c r="Y1976" s="96" t="str">
        <f t="shared" si="365"/>
        <v/>
      </c>
      <c r="Z1976" s="96" t="str">
        <f t="shared" si="363"/>
        <v>年0月</v>
      </c>
      <c r="AA1976" s="96"/>
      <c r="AB1976" s="96">
        <f t="shared" si="364"/>
        <v>0</v>
      </c>
      <c r="AC1976" s="96"/>
      <c r="AD1976" s="96"/>
    </row>
    <row r="1977" spans="1:30" ht="18.75" customHeight="1">
      <c r="A1977" s="62"/>
      <c r="B1977" s="23" t="str">
        <f>IFERROR(VLOOKUP($A1977,②利用者名簿!$A:$D,2,0),"")</f>
        <v/>
      </c>
      <c r="C1977" s="108" t="str">
        <f>IF(D1977=0,"",IF(D1977&gt;3,①基本情報!$B$5,①基本情報!$B$5+1))</f>
        <v/>
      </c>
      <c r="D1977" s="65"/>
      <c r="E1977" s="65"/>
      <c r="F1977" s="35" t="str">
        <f t="shared" si="366"/>
        <v>//</v>
      </c>
      <c r="G1977" s="62"/>
      <c r="H1977" s="62"/>
      <c r="I1977" s="23" t="str">
        <f t="shared" si="361"/>
        <v/>
      </c>
      <c r="J1977" s="62"/>
      <c r="K1977" s="64"/>
      <c r="L1977" s="64"/>
      <c r="M1977" s="62"/>
      <c r="N1977" s="23" t="str">
        <f>IFERROR(VLOOKUP($A1977,②利用者名簿!$A:$D,3,0),"")</f>
        <v/>
      </c>
      <c r="O1977" s="39" t="str">
        <f>IFERROR(2*①基本情報!$B$12*③入力シート!I1977,"")</f>
        <v/>
      </c>
      <c r="P1977" s="39" t="str">
        <f>IFERROR(N1977*③入力シート!I1977,"")</f>
        <v/>
      </c>
      <c r="Q1977" s="23" t="str">
        <f>IFERROR(VLOOKUP($A1977,②利用者名簿!$A:$D,4,0),"")</f>
        <v/>
      </c>
      <c r="S1977" s="96">
        <f t="shared" si="362"/>
        <v>1</v>
      </c>
      <c r="T1977" s="96" t="str">
        <f t="shared" si="356"/>
        <v/>
      </c>
      <c r="U1977" s="96">
        <f t="shared" si="357"/>
        <v>0</v>
      </c>
      <c r="V1977" s="96" t="str">
        <f t="shared" si="358"/>
        <v/>
      </c>
      <c r="W1977" s="97" t="str">
        <f t="shared" si="359"/>
        <v/>
      </c>
      <c r="X1977" s="96">
        <f t="shared" si="360"/>
        <v>0</v>
      </c>
      <c r="Y1977" s="96" t="str">
        <f t="shared" si="365"/>
        <v/>
      </c>
      <c r="Z1977" s="96" t="str">
        <f t="shared" si="363"/>
        <v>年0月</v>
      </c>
      <c r="AA1977" s="96"/>
      <c r="AB1977" s="96">
        <f t="shared" si="364"/>
        <v>0</v>
      </c>
      <c r="AC1977" s="96"/>
      <c r="AD1977" s="96"/>
    </row>
    <row r="1978" spans="1:30" ht="18.75" customHeight="1">
      <c r="A1978" s="62"/>
      <c r="B1978" s="23" t="str">
        <f>IFERROR(VLOOKUP($A1978,②利用者名簿!$A:$D,2,0),"")</f>
        <v/>
      </c>
      <c r="C1978" s="108" t="str">
        <f>IF(D1978=0,"",IF(D1978&gt;3,①基本情報!$B$5,①基本情報!$B$5+1))</f>
        <v/>
      </c>
      <c r="D1978" s="65"/>
      <c r="E1978" s="65"/>
      <c r="F1978" s="35" t="str">
        <f t="shared" si="366"/>
        <v>//</v>
      </c>
      <c r="G1978" s="62"/>
      <c r="H1978" s="62"/>
      <c r="I1978" s="23" t="str">
        <f t="shared" si="361"/>
        <v/>
      </c>
      <c r="J1978" s="62"/>
      <c r="K1978" s="64"/>
      <c r="L1978" s="64"/>
      <c r="M1978" s="62"/>
      <c r="N1978" s="23" t="str">
        <f>IFERROR(VLOOKUP($A1978,②利用者名簿!$A:$D,3,0),"")</f>
        <v/>
      </c>
      <c r="O1978" s="39" t="str">
        <f>IFERROR(2*①基本情報!$B$12*③入力シート!I1978,"")</f>
        <v/>
      </c>
      <c r="P1978" s="39" t="str">
        <f>IFERROR(N1978*③入力シート!I1978,"")</f>
        <v/>
      </c>
      <c r="Q1978" s="23" t="str">
        <f>IFERROR(VLOOKUP($A1978,②利用者名簿!$A:$D,4,0),"")</f>
        <v/>
      </c>
      <c r="S1978" s="96">
        <f t="shared" si="362"/>
        <v>1</v>
      </c>
      <c r="T1978" s="96" t="str">
        <f t="shared" si="356"/>
        <v/>
      </c>
      <c r="U1978" s="96">
        <f t="shared" si="357"/>
        <v>0</v>
      </c>
      <c r="V1978" s="96" t="str">
        <f t="shared" si="358"/>
        <v/>
      </c>
      <c r="W1978" s="97" t="str">
        <f t="shared" si="359"/>
        <v/>
      </c>
      <c r="X1978" s="96">
        <f t="shared" si="360"/>
        <v>0</v>
      </c>
      <c r="Y1978" s="96" t="str">
        <f t="shared" si="365"/>
        <v/>
      </c>
      <c r="Z1978" s="96" t="str">
        <f t="shared" si="363"/>
        <v>年0月</v>
      </c>
      <c r="AA1978" s="96"/>
      <c r="AB1978" s="96">
        <f t="shared" si="364"/>
        <v>0</v>
      </c>
      <c r="AC1978" s="96"/>
      <c r="AD1978" s="96"/>
    </row>
    <row r="1979" spans="1:30" ht="18.75" customHeight="1">
      <c r="A1979" s="62"/>
      <c r="B1979" s="23" t="str">
        <f>IFERROR(VLOOKUP($A1979,②利用者名簿!$A:$D,2,0),"")</f>
        <v/>
      </c>
      <c r="C1979" s="108" t="str">
        <f>IF(D1979=0,"",IF(D1979&gt;3,①基本情報!$B$5,①基本情報!$B$5+1))</f>
        <v/>
      </c>
      <c r="D1979" s="65"/>
      <c r="E1979" s="65"/>
      <c r="F1979" s="35" t="str">
        <f t="shared" si="366"/>
        <v>//</v>
      </c>
      <c r="G1979" s="62"/>
      <c r="H1979" s="62"/>
      <c r="I1979" s="23" t="str">
        <f t="shared" si="361"/>
        <v/>
      </c>
      <c r="J1979" s="62"/>
      <c r="K1979" s="64"/>
      <c r="L1979" s="64"/>
      <c r="M1979" s="62"/>
      <c r="N1979" s="23" t="str">
        <f>IFERROR(VLOOKUP($A1979,②利用者名簿!$A:$D,3,0),"")</f>
        <v/>
      </c>
      <c r="O1979" s="39" t="str">
        <f>IFERROR(2*①基本情報!$B$12*③入力シート!I1979,"")</f>
        <v/>
      </c>
      <c r="P1979" s="39" t="str">
        <f>IFERROR(N1979*③入力シート!I1979,"")</f>
        <v/>
      </c>
      <c r="Q1979" s="23" t="str">
        <f>IFERROR(VLOOKUP($A1979,②利用者名簿!$A:$D,4,0),"")</f>
        <v/>
      </c>
      <c r="S1979" s="96">
        <f t="shared" si="362"/>
        <v>1</v>
      </c>
      <c r="T1979" s="96" t="str">
        <f t="shared" si="356"/>
        <v/>
      </c>
      <c r="U1979" s="96">
        <f t="shared" si="357"/>
        <v>0</v>
      </c>
      <c r="V1979" s="96" t="str">
        <f t="shared" si="358"/>
        <v/>
      </c>
      <c r="W1979" s="97" t="str">
        <f t="shared" si="359"/>
        <v/>
      </c>
      <c r="X1979" s="96">
        <f t="shared" si="360"/>
        <v>0</v>
      </c>
      <c r="Y1979" s="96" t="str">
        <f t="shared" si="365"/>
        <v/>
      </c>
      <c r="Z1979" s="96" t="str">
        <f t="shared" si="363"/>
        <v>年0月</v>
      </c>
      <c r="AA1979" s="96"/>
      <c r="AB1979" s="96">
        <f t="shared" si="364"/>
        <v>0</v>
      </c>
      <c r="AC1979" s="96"/>
      <c r="AD1979" s="96"/>
    </row>
    <row r="1980" spans="1:30" ht="18.75" customHeight="1">
      <c r="A1980" s="62"/>
      <c r="B1980" s="23" t="str">
        <f>IFERROR(VLOOKUP($A1980,②利用者名簿!$A:$D,2,0),"")</f>
        <v/>
      </c>
      <c r="C1980" s="108" t="str">
        <f>IF(D1980=0,"",IF(D1980&gt;3,①基本情報!$B$5,①基本情報!$B$5+1))</f>
        <v/>
      </c>
      <c r="D1980" s="65"/>
      <c r="E1980" s="65"/>
      <c r="F1980" s="35" t="str">
        <f t="shared" si="366"/>
        <v>//</v>
      </c>
      <c r="G1980" s="62"/>
      <c r="H1980" s="62"/>
      <c r="I1980" s="23" t="str">
        <f t="shared" si="361"/>
        <v/>
      </c>
      <c r="J1980" s="62"/>
      <c r="K1980" s="64"/>
      <c r="L1980" s="64"/>
      <c r="M1980" s="62"/>
      <c r="N1980" s="23" t="str">
        <f>IFERROR(VLOOKUP($A1980,②利用者名簿!$A:$D,3,0),"")</f>
        <v/>
      </c>
      <c r="O1980" s="39" t="str">
        <f>IFERROR(2*①基本情報!$B$12*③入力シート!I1980,"")</f>
        <v/>
      </c>
      <c r="P1980" s="39" t="str">
        <f>IFERROR(N1980*③入力シート!I1980,"")</f>
        <v/>
      </c>
      <c r="Q1980" s="23" t="str">
        <f>IFERROR(VLOOKUP($A1980,②利用者名簿!$A:$D,4,0),"")</f>
        <v/>
      </c>
      <c r="S1980" s="96">
        <f t="shared" si="362"/>
        <v>1</v>
      </c>
      <c r="T1980" s="96" t="str">
        <f t="shared" si="356"/>
        <v/>
      </c>
      <c r="U1980" s="96">
        <f t="shared" si="357"/>
        <v>0</v>
      </c>
      <c r="V1980" s="96" t="str">
        <f t="shared" si="358"/>
        <v/>
      </c>
      <c r="W1980" s="97" t="str">
        <f t="shared" si="359"/>
        <v/>
      </c>
      <c r="X1980" s="96">
        <f t="shared" si="360"/>
        <v>0</v>
      </c>
      <c r="Y1980" s="96" t="str">
        <f t="shared" si="365"/>
        <v/>
      </c>
      <c r="Z1980" s="96" t="str">
        <f t="shared" si="363"/>
        <v>年0月</v>
      </c>
      <c r="AA1980" s="96"/>
      <c r="AB1980" s="96">
        <f t="shared" si="364"/>
        <v>0</v>
      </c>
      <c r="AC1980" s="96"/>
      <c r="AD1980" s="96"/>
    </row>
    <row r="1981" spans="1:30" ht="18.75" customHeight="1">
      <c r="A1981" s="62"/>
      <c r="B1981" s="23" t="str">
        <f>IFERROR(VLOOKUP($A1981,②利用者名簿!$A:$D,2,0),"")</f>
        <v/>
      </c>
      <c r="C1981" s="108" t="str">
        <f>IF(D1981=0,"",IF(D1981&gt;3,①基本情報!$B$5,①基本情報!$B$5+1))</f>
        <v/>
      </c>
      <c r="D1981" s="65"/>
      <c r="E1981" s="65"/>
      <c r="F1981" s="35" t="str">
        <f t="shared" si="366"/>
        <v>//</v>
      </c>
      <c r="G1981" s="62"/>
      <c r="H1981" s="62"/>
      <c r="I1981" s="23" t="str">
        <f t="shared" si="361"/>
        <v/>
      </c>
      <c r="J1981" s="62"/>
      <c r="K1981" s="64"/>
      <c r="L1981" s="64"/>
      <c r="M1981" s="62"/>
      <c r="N1981" s="23" t="str">
        <f>IFERROR(VLOOKUP($A1981,②利用者名簿!$A:$D,3,0),"")</f>
        <v/>
      </c>
      <c r="O1981" s="39" t="str">
        <f>IFERROR(2*①基本情報!$B$12*③入力シート!I1981,"")</f>
        <v/>
      </c>
      <c r="P1981" s="39" t="str">
        <f>IFERROR(N1981*③入力シート!I1981,"")</f>
        <v/>
      </c>
      <c r="Q1981" s="23" t="str">
        <f>IFERROR(VLOOKUP($A1981,②利用者名簿!$A:$D,4,0),"")</f>
        <v/>
      </c>
      <c r="S1981" s="96">
        <f t="shared" si="362"/>
        <v>1</v>
      </c>
      <c r="T1981" s="96" t="str">
        <f t="shared" si="356"/>
        <v/>
      </c>
      <c r="U1981" s="96">
        <f t="shared" si="357"/>
        <v>0</v>
      </c>
      <c r="V1981" s="96" t="str">
        <f t="shared" si="358"/>
        <v/>
      </c>
      <c r="W1981" s="97" t="str">
        <f t="shared" si="359"/>
        <v/>
      </c>
      <c r="X1981" s="96">
        <f t="shared" si="360"/>
        <v>0</v>
      </c>
      <c r="Y1981" s="96" t="str">
        <f t="shared" si="365"/>
        <v/>
      </c>
      <c r="Z1981" s="96" t="str">
        <f t="shared" si="363"/>
        <v>年0月</v>
      </c>
      <c r="AA1981" s="96"/>
      <c r="AB1981" s="96">
        <f t="shared" si="364"/>
        <v>0</v>
      </c>
      <c r="AC1981" s="96"/>
      <c r="AD1981" s="96"/>
    </row>
    <row r="1982" spans="1:30" ht="18.75" customHeight="1">
      <c r="A1982" s="62"/>
      <c r="B1982" s="23" t="str">
        <f>IFERROR(VLOOKUP($A1982,②利用者名簿!$A:$D,2,0),"")</f>
        <v/>
      </c>
      <c r="C1982" s="108" t="str">
        <f>IF(D1982=0,"",IF(D1982&gt;3,①基本情報!$B$5,①基本情報!$B$5+1))</f>
        <v/>
      </c>
      <c r="D1982" s="65"/>
      <c r="E1982" s="65"/>
      <c r="F1982" s="35" t="str">
        <f t="shared" si="366"/>
        <v>//</v>
      </c>
      <c r="G1982" s="62"/>
      <c r="H1982" s="62"/>
      <c r="I1982" s="23" t="str">
        <f t="shared" si="361"/>
        <v/>
      </c>
      <c r="J1982" s="62"/>
      <c r="K1982" s="64"/>
      <c r="L1982" s="64"/>
      <c r="M1982" s="62"/>
      <c r="N1982" s="23" t="str">
        <f>IFERROR(VLOOKUP($A1982,②利用者名簿!$A:$D,3,0),"")</f>
        <v/>
      </c>
      <c r="O1982" s="39" t="str">
        <f>IFERROR(2*①基本情報!$B$12*③入力シート!I1982,"")</f>
        <v/>
      </c>
      <c r="P1982" s="39" t="str">
        <f>IFERROR(N1982*③入力シート!I1982,"")</f>
        <v/>
      </c>
      <c r="Q1982" s="23" t="str">
        <f>IFERROR(VLOOKUP($A1982,②利用者名簿!$A:$D,4,0),"")</f>
        <v/>
      </c>
      <c r="S1982" s="96">
        <f t="shared" si="362"/>
        <v>1</v>
      </c>
      <c r="T1982" s="96" t="str">
        <f t="shared" si="356"/>
        <v/>
      </c>
      <c r="U1982" s="96">
        <f t="shared" si="357"/>
        <v>0</v>
      </c>
      <c r="V1982" s="96" t="str">
        <f t="shared" si="358"/>
        <v/>
      </c>
      <c r="W1982" s="97" t="str">
        <f t="shared" si="359"/>
        <v/>
      </c>
      <c r="X1982" s="96">
        <f t="shared" si="360"/>
        <v>0</v>
      </c>
      <c r="Y1982" s="96" t="str">
        <f t="shared" si="365"/>
        <v/>
      </c>
      <c r="Z1982" s="96" t="str">
        <f t="shared" si="363"/>
        <v>年0月</v>
      </c>
      <c r="AA1982" s="96"/>
      <c r="AB1982" s="96">
        <f t="shared" si="364"/>
        <v>0</v>
      </c>
      <c r="AC1982" s="96"/>
      <c r="AD1982" s="96"/>
    </row>
    <row r="1983" spans="1:30" ht="18.75" customHeight="1">
      <c r="A1983" s="62"/>
      <c r="B1983" s="23" t="str">
        <f>IFERROR(VLOOKUP($A1983,②利用者名簿!$A:$D,2,0),"")</f>
        <v/>
      </c>
      <c r="C1983" s="108" t="str">
        <f>IF(D1983=0,"",IF(D1983&gt;3,①基本情報!$B$5,①基本情報!$B$5+1))</f>
        <v/>
      </c>
      <c r="D1983" s="65"/>
      <c r="E1983" s="65"/>
      <c r="F1983" s="35" t="str">
        <f t="shared" si="366"/>
        <v>//</v>
      </c>
      <c r="G1983" s="62"/>
      <c r="H1983" s="62"/>
      <c r="I1983" s="23" t="str">
        <f t="shared" si="361"/>
        <v/>
      </c>
      <c r="J1983" s="62"/>
      <c r="K1983" s="64"/>
      <c r="L1983" s="64"/>
      <c r="M1983" s="62"/>
      <c r="N1983" s="23" t="str">
        <f>IFERROR(VLOOKUP($A1983,②利用者名簿!$A:$D,3,0),"")</f>
        <v/>
      </c>
      <c r="O1983" s="39" t="str">
        <f>IFERROR(2*①基本情報!$B$12*③入力シート!I1983,"")</f>
        <v/>
      </c>
      <c r="P1983" s="39" t="str">
        <f>IFERROR(N1983*③入力シート!I1983,"")</f>
        <v/>
      </c>
      <c r="Q1983" s="23" t="str">
        <f>IFERROR(VLOOKUP($A1983,②利用者名簿!$A:$D,4,0),"")</f>
        <v/>
      </c>
      <c r="S1983" s="96">
        <f t="shared" si="362"/>
        <v>1</v>
      </c>
      <c r="T1983" s="96" t="str">
        <f t="shared" si="356"/>
        <v/>
      </c>
      <c r="U1983" s="96">
        <f t="shared" si="357"/>
        <v>0</v>
      </c>
      <c r="V1983" s="96" t="str">
        <f t="shared" si="358"/>
        <v/>
      </c>
      <c r="W1983" s="97" t="str">
        <f t="shared" si="359"/>
        <v/>
      </c>
      <c r="X1983" s="96">
        <f t="shared" si="360"/>
        <v>0</v>
      </c>
      <c r="Y1983" s="96" t="str">
        <f t="shared" si="365"/>
        <v/>
      </c>
      <c r="Z1983" s="96" t="str">
        <f t="shared" si="363"/>
        <v>年0月</v>
      </c>
      <c r="AA1983" s="96"/>
      <c r="AB1983" s="96">
        <f t="shared" si="364"/>
        <v>0</v>
      </c>
      <c r="AC1983" s="96"/>
      <c r="AD1983" s="96"/>
    </row>
    <row r="1984" spans="1:30" ht="18.75" customHeight="1">
      <c r="A1984" s="62"/>
      <c r="B1984" s="23" t="str">
        <f>IFERROR(VLOOKUP($A1984,②利用者名簿!$A:$D,2,0),"")</f>
        <v/>
      </c>
      <c r="C1984" s="108" t="str">
        <f>IF(D1984=0,"",IF(D1984&gt;3,①基本情報!$B$5,①基本情報!$B$5+1))</f>
        <v/>
      </c>
      <c r="D1984" s="65"/>
      <c r="E1984" s="65"/>
      <c r="F1984" s="35" t="str">
        <f t="shared" si="366"/>
        <v>//</v>
      </c>
      <c r="G1984" s="62"/>
      <c r="H1984" s="62"/>
      <c r="I1984" s="23" t="str">
        <f t="shared" si="361"/>
        <v/>
      </c>
      <c r="J1984" s="62"/>
      <c r="K1984" s="64"/>
      <c r="L1984" s="64"/>
      <c r="M1984" s="62"/>
      <c r="N1984" s="23" t="str">
        <f>IFERROR(VLOOKUP($A1984,②利用者名簿!$A:$D,3,0),"")</f>
        <v/>
      </c>
      <c r="O1984" s="39" t="str">
        <f>IFERROR(2*①基本情報!$B$12*③入力シート!I1984,"")</f>
        <v/>
      </c>
      <c r="P1984" s="39" t="str">
        <f>IFERROR(N1984*③入力シート!I1984,"")</f>
        <v/>
      </c>
      <c r="Q1984" s="23" t="str">
        <f>IFERROR(VLOOKUP($A1984,②利用者名簿!$A:$D,4,0),"")</f>
        <v/>
      </c>
      <c r="S1984" s="96">
        <f t="shared" si="362"/>
        <v>1</v>
      </c>
      <c r="T1984" s="96" t="str">
        <f t="shared" si="356"/>
        <v/>
      </c>
      <c r="U1984" s="96">
        <f t="shared" si="357"/>
        <v>0</v>
      </c>
      <c r="V1984" s="96" t="str">
        <f t="shared" si="358"/>
        <v/>
      </c>
      <c r="W1984" s="97" t="str">
        <f t="shared" si="359"/>
        <v/>
      </c>
      <c r="X1984" s="96">
        <f t="shared" si="360"/>
        <v>0</v>
      </c>
      <c r="Y1984" s="96" t="str">
        <f t="shared" si="365"/>
        <v/>
      </c>
      <c r="Z1984" s="96" t="str">
        <f t="shared" si="363"/>
        <v>年0月</v>
      </c>
      <c r="AA1984" s="96"/>
      <c r="AB1984" s="96">
        <f t="shared" si="364"/>
        <v>0</v>
      </c>
      <c r="AC1984" s="96"/>
      <c r="AD1984" s="96"/>
    </row>
    <row r="1985" spans="1:30" ht="18.75" customHeight="1">
      <c r="A1985" s="62"/>
      <c r="B1985" s="23" t="str">
        <f>IFERROR(VLOOKUP($A1985,②利用者名簿!$A:$D,2,0),"")</f>
        <v/>
      </c>
      <c r="C1985" s="108" t="str">
        <f>IF(D1985=0,"",IF(D1985&gt;3,①基本情報!$B$5,①基本情報!$B$5+1))</f>
        <v/>
      </c>
      <c r="D1985" s="65"/>
      <c r="E1985" s="65"/>
      <c r="F1985" s="35" t="str">
        <f t="shared" si="366"/>
        <v>//</v>
      </c>
      <c r="G1985" s="62"/>
      <c r="H1985" s="62"/>
      <c r="I1985" s="23" t="str">
        <f t="shared" si="361"/>
        <v/>
      </c>
      <c r="J1985" s="62"/>
      <c r="K1985" s="64"/>
      <c r="L1985" s="64"/>
      <c r="M1985" s="62"/>
      <c r="N1985" s="23" t="str">
        <f>IFERROR(VLOOKUP($A1985,②利用者名簿!$A:$D,3,0),"")</f>
        <v/>
      </c>
      <c r="O1985" s="39" t="str">
        <f>IFERROR(2*①基本情報!$B$12*③入力シート!I1985,"")</f>
        <v/>
      </c>
      <c r="P1985" s="39" t="str">
        <f>IFERROR(N1985*③入力シート!I1985,"")</f>
        <v/>
      </c>
      <c r="Q1985" s="23" t="str">
        <f>IFERROR(VLOOKUP($A1985,②利用者名簿!$A:$D,4,0),"")</f>
        <v/>
      </c>
      <c r="S1985" s="96">
        <f t="shared" si="362"/>
        <v>1</v>
      </c>
      <c r="T1985" s="96" t="str">
        <f t="shared" si="356"/>
        <v/>
      </c>
      <c r="U1985" s="96">
        <f t="shared" si="357"/>
        <v>0</v>
      </c>
      <c r="V1985" s="96" t="str">
        <f t="shared" si="358"/>
        <v/>
      </c>
      <c r="W1985" s="97" t="str">
        <f t="shared" si="359"/>
        <v/>
      </c>
      <c r="X1985" s="96">
        <f t="shared" si="360"/>
        <v>0</v>
      </c>
      <c r="Y1985" s="96" t="str">
        <f t="shared" si="365"/>
        <v/>
      </c>
      <c r="Z1985" s="96" t="str">
        <f t="shared" si="363"/>
        <v>年0月</v>
      </c>
      <c r="AA1985" s="96"/>
      <c r="AB1985" s="96">
        <f t="shared" si="364"/>
        <v>0</v>
      </c>
      <c r="AC1985" s="96"/>
      <c r="AD1985" s="96"/>
    </row>
    <row r="1986" spans="1:30" ht="18.75" customHeight="1">
      <c r="A1986" s="62"/>
      <c r="B1986" s="23" t="str">
        <f>IFERROR(VLOOKUP($A1986,②利用者名簿!$A:$D,2,0),"")</f>
        <v/>
      </c>
      <c r="C1986" s="108" t="str">
        <f>IF(D1986=0,"",IF(D1986&gt;3,①基本情報!$B$5,①基本情報!$B$5+1))</f>
        <v/>
      </c>
      <c r="D1986" s="65"/>
      <c r="E1986" s="65"/>
      <c r="F1986" s="35" t="str">
        <f t="shared" si="366"/>
        <v>//</v>
      </c>
      <c r="G1986" s="62"/>
      <c r="H1986" s="62"/>
      <c r="I1986" s="23" t="str">
        <f t="shared" si="361"/>
        <v/>
      </c>
      <c r="J1986" s="62"/>
      <c r="K1986" s="64"/>
      <c r="L1986" s="64"/>
      <c r="M1986" s="62"/>
      <c r="N1986" s="23" t="str">
        <f>IFERROR(VLOOKUP($A1986,②利用者名簿!$A:$D,3,0),"")</f>
        <v/>
      </c>
      <c r="O1986" s="39" t="str">
        <f>IFERROR(2*①基本情報!$B$12*③入力シート!I1986,"")</f>
        <v/>
      </c>
      <c r="P1986" s="39" t="str">
        <f>IFERROR(N1986*③入力シート!I1986,"")</f>
        <v/>
      </c>
      <c r="Q1986" s="23" t="str">
        <f>IFERROR(VLOOKUP($A1986,②利用者名簿!$A:$D,4,0),"")</f>
        <v/>
      </c>
      <c r="S1986" s="96">
        <f t="shared" si="362"/>
        <v>1</v>
      </c>
      <c r="T1986" s="96" t="str">
        <f t="shared" si="356"/>
        <v/>
      </c>
      <c r="U1986" s="96">
        <f t="shared" si="357"/>
        <v>0</v>
      </c>
      <c r="V1986" s="96" t="str">
        <f t="shared" si="358"/>
        <v/>
      </c>
      <c r="W1986" s="97" t="str">
        <f t="shared" si="359"/>
        <v/>
      </c>
      <c r="X1986" s="96">
        <f t="shared" si="360"/>
        <v>0</v>
      </c>
      <c r="Y1986" s="96" t="str">
        <f t="shared" si="365"/>
        <v/>
      </c>
      <c r="Z1986" s="96" t="str">
        <f t="shared" si="363"/>
        <v>年0月</v>
      </c>
      <c r="AA1986" s="96"/>
      <c r="AB1986" s="96">
        <f t="shared" si="364"/>
        <v>0</v>
      </c>
      <c r="AC1986" s="96"/>
      <c r="AD1986" s="96"/>
    </row>
    <row r="1987" spans="1:30" ht="18.75" customHeight="1">
      <c r="A1987" s="62"/>
      <c r="B1987" s="23" t="str">
        <f>IFERROR(VLOOKUP($A1987,②利用者名簿!$A:$D,2,0),"")</f>
        <v/>
      </c>
      <c r="C1987" s="108" t="str">
        <f>IF(D1987=0,"",IF(D1987&gt;3,①基本情報!$B$5,①基本情報!$B$5+1))</f>
        <v/>
      </c>
      <c r="D1987" s="65"/>
      <c r="E1987" s="65"/>
      <c r="F1987" s="35" t="str">
        <f t="shared" si="366"/>
        <v>//</v>
      </c>
      <c r="G1987" s="62"/>
      <c r="H1987" s="62"/>
      <c r="I1987" s="23" t="str">
        <f t="shared" si="361"/>
        <v/>
      </c>
      <c r="J1987" s="62"/>
      <c r="K1987" s="64"/>
      <c r="L1987" s="64"/>
      <c r="M1987" s="62"/>
      <c r="N1987" s="23" t="str">
        <f>IFERROR(VLOOKUP($A1987,②利用者名簿!$A:$D,3,0),"")</f>
        <v/>
      </c>
      <c r="O1987" s="39" t="str">
        <f>IFERROR(2*①基本情報!$B$12*③入力シート!I1987,"")</f>
        <v/>
      </c>
      <c r="P1987" s="39" t="str">
        <f>IFERROR(N1987*③入力シート!I1987,"")</f>
        <v/>
      </c>
      <c r="Q1987" s="23" t="str">
        <f>IFERROR(VLOOKUP($A1987,②利用者名簿!$A:$D,4,0),"")</f>
        <v/>
      </c>
      <c r="S1987" s="96">
        <f t="shared" si="362"/>
        <v>1</v>
      </c>
      <c r="T1987" s="96" t="str">
        <f t="shared" si="356"/>
        <v/>
      </c>
      <c r="U1987" s="96">
        <f t="shared" si="357"/>
        <v>0</v>
      </c>
      <c r="V1987" s="96" t="str">
        <f t="shared" si="358"/>
        <v/>
      </c>
      <c r="W1987" s="97" t="str">
        <f t="shared" si="359"/>
        <v/>
      </c>
      <c r="X1987" s="96">
        <f t="shared" si="360"/>
        <v>0</v>
      </c>
      <c r="Y1987" s="96" t="str">
        <f t="shared" si="365"/>
        <v/>
      </c>
      <c r="Z1987" s="96" t="str">
        <f t="shared" si="363"/>
        <v>年0月</v>
      </c>
      <c r="AA1987" s="96"/>
      <c r="AB1987" s="96">
        <f t="shared" si="364"/>
        <v>0</v>
      </c>
      <c r="AC1987" s="96"/>
      <c r="AD1987" s="96"/>
    </row>
    <row r="1988" spans="1:30" ht="18.75" customHeight="1">
      <c r="A1988" s="62"/>
      <c r="B1988" s="23" t="str">
        <f>IFERROR(VLOOKUP($A1988,②利用者名簿!$A:$D,2,0),"")</f>
        <v/>
      </c>
      <c r="C1988" s="108" t="str">
        <f>IF(D1988=0,"",IF(D1988&gt;3,①基本情報!$B$5,①基本情報!$B$5+1))</f>
        <v/>
      </c>
      <c r="D1988" s="65"/>
      <c r="E1988" s="65"/>
      <c r="F1988" s="35" t="str">
        <f t="shared" si="366"/>
        <v>//</v>
      </c>
      <c r="G1988" s="62"/>
      <c r="H1988" s="62"/>
      <c r="I1988" s="23" t="str">
        <f t="shared" si="361"/>
        <v/>
      </c>
      <c r="J1988" s="62"/>
      <c r="K1988" s="64"/>
      <c r="L1988" s="64"/>
      <c r="M1988" s="62"/>
      <c r="N1988" s="23" t="str">
        <f>IFERROR(VLOOKUP($A1988,②利用者名簿!$A:$D,3,0),"")</f>
        <v/>
      </c>
      <c r="O1988" s="39" t="str">
        <f>IFERROR(2*①基本情報!$B$12*③入力シート!I1988,"")</f>
        <v/>
      </c>
      <c r="P1988" s="39" t="str">
        <f>IFERROR(N1988*③入力シート!I1988,"")</f>
        <v/>
      </c>
      <c r="Q1988" s="23" t="str">
        <f>IFERROR(VLOOKUP($A1988,②利用者名簿!$A:$D,4,0),"")</f>
        <v/>
      </c>
      <c r="S1988" s="96">
        <f t="shared" si="362"/>
        <v>1</v>
      </c>
      <c r="T1988" s="96" t="str">
        <f t="shared" si="356"/>
        <v/>
      </c>
      <c r="U1988" s="96">
        <f t="shared" si="357"/>
        <v>0</v>
      </c>
      <c r="V1988" s="96" t="str">
        <f t="shared" si="358"/>
        <v/>
      </c>
      <c r="W1988" s="97" t="str">
        <f t="shared" si="359"/>
        <v/>
      </c>
      <c r="X1988" s="96">
        <f t="shared" si="360"/>
        <v>0</v>
      </c>
      <c r="Y1988" s="96" t="str">
        <f t="shared" si="365"/>
        <v/>
      </c>
      <c r="Z1988" s="96" t="str">
        <f t="shared" si="363"/>
        <v>年0月</v>
      </c>
      <c r="AA1988" s="96"/>
      <c r="AB1988" s="96">
        <f t="shared" si="364"/>
        <v>0</v>
      </c>
      <c r="AC1988" s="96"/>
      <c r="AD1988" s="96"/>
    </row>
    <row r="1989" spans="1:30" ht="18.75" customHeight="1">
      <c r="A1989" s="62"/>
      <c r="B1989" s="23" t="str">
        <f>IFERROR(VLOOKUP($A1989,②利用者名簿!$A:$D,2,0),"")</f>
        <v/>
      </c>
      <c r="C1989" s="108" t="str">
        <f>IF(D1989=0,"",IF(D1989&gt;3,①基本情報!$B$5,①基本情報!$B$5+1))</f>
        <v/>
      </c>
      <c r="D1989" s="65"/>
      <c r="E1989" s="65"/>
      <c r="F1989" s="35" t="str">
        <f t="shared" si="366"/>
        <v>//</v>
      </c>
      <c r="G1989" s="62"/>
      <c r="H1989" s="62"/>
      <c r="I1989" s="23" t="str">
        <f t="shared" si="361"/>
        <v/>
      </c>
      <c r="J1989" s="62"/>
      <c r="K1989" s="64"/>
      <c r="L1989" s="64"/>
      <c r="M1989" s="62"/>
      <c r="N1989" s="23" t="str">
        <f>IFERROR(VLOOKUP($A1989,②利用者名簿!$A:$D,3,0),"")</f>
        <v/>
      </c>
      <c r="O1989" s="39" t="str">
        <f>IFERROR(2*①基本情報!$B$12*③入力シート!I1989,"")</f>
        <v/>
      </c>
      <c r="P1989" s="39" t="str">
        <f>IFERROR(N1989*③入力シート!I1989,"")</f>
        <v/>
      </c>
      <c r="Q1989" s="23" t="str">
        <f>IFERROR(VLOOKUP($A1989,②利用者名簿!$A:$D,4,0),"")</f>
        <v/>
      </c>
      <c r="S1989" s="96">
        <f t="shared" si="362"/>
        <v>1</v>
      </c>
      <c r="T1989" s="96" t="str">
        <f t="shared" ref="T1989:T2004" si="367">IF(D1989=0,"",(A1989*1000000+C1989*100+D1989))</f>
        <v/>
      </c>
      <c r="U1989" s="96">
        <f t="shared" ref="U1989:U2004" si="368">A1989</f>
        <v>0</v>
      </c>
      <c r="V1989" s="96" t="str">
        <f t="shared" ref="V1989:V2004" si="369">B1989</f>
        <v/>
      </c>
      <c r="W1989" s="97" t="str">
        <f t="shared" ref="W1989:W2004" si="370">C1989</f>
        <v/>
      </c>
      <c r="X1989" s="96">
        <f t="shared" ref="X1989:X2004" si="371">D1989</f>
        <v>0</v>
      </c>
      <c r="Y1989" s="96" t="str">
        <f t="shared" si="365"/>
        <v/>
      </c>
      <c r="Z1989" s="96" t="str">
        <f t="shared" si="363"/>
        <v>年0月</v>
      </c>
      <c r="AA1989" s="96"/>
      <c r="AB1989" s="96">
        <f t="shared" si="364"/>
        <v>0</v>
      </c>
      <c r="AC1989" s="96"/>
      <c r="AD1989" s="96"/>
    </row>
    <row r="1990" spans="1:30" ht="18.75" customHeight="1">
      <c r="A1990" s="62"/>
      <c r="B1990" s="23" t="str">
        <f>IFERROR(VLOOKUP($A1990,②利用者名簿!$A:$D,2,0),"")</f>
        <v/>
      </c>
      <c r="C1990" s="108" t="str">
        <f>IF(D1990=0,"",IF(D1990&gt;3,①基本情報!$B$5,①基本情報!$B$5+1))</f>
        <v/>
      </c>
      <c r="D1990" s="65"/>
      <c r="E1990" s="65"/>
      <c r="F1990" s="35" t="str">
        <f t="shared" si="366"/>
        <v>//</v>
      </c>
      <c r="G1990" s="62"/>
      <c r="H1990" s="62"/>
      <c r="I1990" s="23" t="str">
        <f t="shared" ref="I1990:I2004" si="372">IFERROR(MROUND((ROUNDDOWN($H1990,-2)-ROUNDDOWN($G1990,-2))/100+(RIGHT($H1990,2)-RIGHT($G1990,2))/60,0.5),"")</f>
        <v/>
      </c>
      <c r="J1990" s="62"/>
      <c r="K1990" s="64"/>
      <c r="L1990" s="64"/>
      <c r="M1990" s="62"/>
      <c r="N1990" s="23" t="str">
        <f>IFERROR(VLOOKUP($A1990,②利用者名簿!$A:$D,3,0),"")</f>
        <v/>
      </c>
      <c r="O1990" s="39" t="str">
        <f>IFERROR(2*①基本情報!$B$12*③入力シート!I1990,"")</f>
        <v/>
      </c>
      <c r="P1990" s="39" t="str">
        <f>IFERROR(N1990*③入力シート!I1990,"")</f>
        <v/>
      </c>
      <c r="Q1990" s="23" t="str">
        <f>IFERROR(VLOOKUP($A1990,②利用者名簿!$A:$D,4,0),"")</f>
        <v/>
      </c>
      <c r="S1990" s="96">
        <f t="shared" ref="S1990:S2004" si="373">IF(U1990=0,S1989,IF(T1990=T1989,S1989,S1989+1))</f>
        <v>1</v>
      </c>
      <c r="T1990" s="96" t="str">
        <f t="shared" si="367"/>
        <v/>
      </c>
      <c r="U1990" s="96">
        <f t="shared" si="368"/>
        <v>0</v>
      </c>
      <c r="V1990" s="96" t="str">
        <f t="shared" si="369"/>
        <v/>
      </c>
      <c r="W1990" s="97" t="str">
        <f t="shared" si="370"/>
        <v/>
      </c>
      <c r="X1990" s="96">
        <f t="shared" si="371"/>
        <v>0</v>
      </c>
      <c r="Y1990" s="96" t="str">
        <f t="shared" si="365"/>
        <v/>
      </c>
      <c r="Z1990" s="96" t="str">
        <f t="shared" ref="Z1990:Z2004" si="374">IF(W1990=0,"",W1990&amp;"年"&amp;X1990&amp;"月")</f>
        <v>年0月</v>
      </c>
      <c r="AA1990" s="96"/>
      <c r="AB1990" s="96">
        <f t="shared" ref="AB1990:AB2004" si="375">U1990*100+AA1990</f>
        <v>0</v>
      </c>
      <c r="AC1990" s="96"/>
      <c r="AD1990" s="96"/>
    </row>
    <row r="1991" spans="1:30" ht="18.75" customHeight="1">
      <c r="A1991" s="62"/>
      <c r="B1991" s="23" t="str">
        <f>IFERROR(VLOOKUP($A1991,②利用者名簿!$A:$D,2,0),"")</f>
        <v/>
      </c>
      <c r="C1991" s="108" t="str">
        <f>IF(D1991=0,"",IF(D1991&gt;3,①基本情報!$B$5,①基本情報!$B$5+1))</f>
        <v/>
      </c>
      <c r="D1991" s="65"/>
      <c r="E1991" s="65"/>
      <c r="F1991" s="35" t="str">
        <f t="shared" si="366"/>
        <v>//</v>
      </c>
      <c r="G1991" s="62"/>
      <c r="H1991" s="62"/>
      <c r="I1991" s="23" t="str">
        <f t="shared" si="372"/>
        <v/>
      </c>
      <c r="J1991" s="62"/>
      <c r="K1991" s="64"/>
      <c r="L1991" s="64"/>
      <c r="M1991" s="62"/>
      <c r="N1991" s="23" t="str">
        <f>IFERROR(VLOOKUP($A1991,②利用者名簿!$A:$D,3,0),"")</f>
        <v/>
      </c>
      <c r="O1991" s="39" t="str">
        <f>IFERROR(2*①基本情報!$B$12*③入力シート!I1991,"")</f>
        <v/>
      </c>
      <c r="P1991" s="39" t="str">
        <f>IFERROR(N1991*③入力シート!I1991,"")</f>
        <v/>
      </c>
      <c r="Q1991" s="23" t="str">
        <f>IFERROR(VLOOKUP($A1991,②利用者名簿!$A:$D,4,0),"")</f>
        <v/>
      </c>
      <c r="S1991" s="96">
        <f t="shared" si="373"/>
        <v>1</v>
      </c>
      <c r="T1991" s="96" t="str">
        <f t="shared" si="367"/>
        <v/>
      </c>
      <c r="U1991" s="96">
        <f t="shared" si="368"/>
        <v>0</v>
      </c>
      <c r="V1991" s="96" t="str">
        <f t="shared" si="369"/>
        <v/>
      </c>
      <c r="W1991" s="97" t="str">
        <f t="shared" si="370"/>
        <v/>
      </c>
      <c r="X1991" s="96">
        <f t="shared" si="371"/>
        <v>0</v>
      </c>
      <c r="Y1991" s="96" t="str">
        <f t="shared" si="365"/>
        <v/>
      </c>
      <c r="Z1991" s="96" t="str">
        <f t="shared" si="374"/>
        <v>年0月</v>
      </c>
      <c r="AA1991" s="96"/>
      <c r="AB1991" s="96">
        <f t="shared" si="375"/>
        <v>0</v>
      </c>
      <c r="AC1991" s="96"/>
      <c r="AD1991" s="96"/>
    </row>
    <row r="1992" spans="1:30" ht="18.75" customHeight="1">
      <c r="A1992" s="62"/>
      <c r="B1992" s="23" t="str">
        <f>IFERROR(VLOOKUP($A1992,②利用者名簿!$A:$D,2,0),"")</f>
        <v/>
      </c>
      <c r="C1992" s="108" t="str">
        <f>IF(D1992=0,"",IF(D1992&gt;3,①基本情報!$B$5,①基本情報!$B$5+1))</f>
        <v/>
      </c>
      <c r="D1992" s="65"/>
      <c r="E1992" s="65"/>
      <c r="F1992" s="35" t="str">
        <f t="shared" si="366"/>
        <v>//</v>
      </c>
      <c r="G1992" s="62"/>
      <c r="H1992" s="62"/>
      <c r="I1992" s="23" t="str">
        <f t="shared" si="372"/>
        <v/>
      </c>
      <c r="J1992" s="62"/>
      <c r="K1992" s="64"/>
      <c r="L1992" s="64"/>
      <c r="M1992" s="62"/>
      <c r="N1992" s="23" t="str">
        <f>IFERROR(VLOOKUP($A1992,②利用者名簿!$A:$D,3,0),"")</f>
        <v/>
      </c>
      <c r="O1992" s="39" t="str">
        <f>IFERROR(2*①基本情報!$B$12*③入力シート!I1992,"")</f>
        <v/>
      </c>
      <c r="P1992" s="39" t="str">
        <f>IFERROR(N1992*③入力シート!I1992,"")</f>
        <v/>
      </c>
      <c r="Q1992" s="23" t="str">
        <f>IFERROR(VLOOKUP($A1992,②利用者名簿!$A:$D,4,0),"")</f>
        <v/>
      </c>
      <c r="S1992" s="96">
        <f t="shared" si="373"/>
        <v>1</v>
      </c>
      <c r="T1992" s="96" t="str">
        <f t="shared" si="367"/>
        <v/>
      </c>
      <c r="U1992" s="96">
        <f t="shared" si="368"/>
        <v>0</v>
      </c>
      <c r="V1992" s="96" t="str">
        <f t="shared" si="369"/>
        <v/>
      </c>
      <c r="W1992" s="97" t="str">
        <f t="shared" si="370"/>
        <v/>
      </c>
      <c r="X1992" s="96">
        <f t="shared" si="371"/>
        <v>0</v>
      </c>
      <c r="Y1992" s="96" t="str">
        <f t="shared" si="365"/>
        <v/>
      </c>
      <c r="Z1992" s="96" t="str">
        <f t="shared" si="374"/>
        <v>年0月</v>
      </c>
      <c r="AA1992" s="96"/>
      <c r="AB1992" s="96">
        <f t="shared" si="375"/>
        <v>0</v>
      </c>
      <c r="AC1992" s="96"/>
      <c r="AD1992" s="96"/>
    </row>
    <row r="1993" spans="1:30" ht="18.75" customHeight="1">
      <c r="A1993" s="62"/>
      <c r="B1993" s="23" t="str">
        <f>IFERROR(VLOOKUP($A1993,②利用者名簿!$A:$D,2,0),"")</f>
        <v/>
      </c>
      <c r="C1993" s="108" t="str">
        <f>IF(D1993=0,"",IF(D1993&gt;3,①基本情報!$B$5,①基本情報!$B$5+1))</f>
        <v/>
      </c>
      <c r="D1993" s="65"/>
      <c r="E1993" s="65"/>
      <c r="F1993" s="35" t="str">
        <f t="shared" si="366"/>
        <v>//</v>
      </c>
      <c r="G1993" s="62"/>
      <c r="H1993" s="62"/>
      <c r="I1993" s="23" t="str">
        <f t="shared" si="372"/>
        <v/>
      </c>
      <c r="J1993" s="62"/>
      <c r="K1993" s="64"/>
      <c r="L1993" s="64"/>
      <c r="M1993" s="62"/>
      <c r="N1993" s="23" t="str">
        <f>IFERROR(VLOOKUP($A1993,②利用者名簿!$A:$D,3,0),"")</f>
        <v/>
      </c>
      <c r="O1993" s="39" t="str">
        <f>IFERROR(2*①基本情報!$B$12*③入力シート!I1993,"")</f>
        <v/>
      </c>
      <c r="P1993" s="39" t="str">
        <f>IFERROR(N1993*③入力シート!I1993,"")</f>
        <v/>
      </c>
      <c r="Q1993" s="23" t="str">
        <f>IFERROR(VLOOKUP($A1993,②利用者名簿!$A:$D,4,0),"")</f>
        <v/>
      </c>
      <c r="S1993" s="96">
        <f t="shared" si="373"/>
        <v>1</v>
      </c>
      <c r="T1993" s="96" t="str">
        <f t="shared" si="367"/>
        <v/>
      </c>
      <c r="U1993" s="96">
        <f t="shared" si="368"/>
        <v>0</v>
      </c>
      <c r="V1993" s="96" t="str">
        <f t="shared" si="369"/>
        <v/>
      </c>
      <c r="W1993" s="97" t="str">
        <f t="shared" si="370"/>
        <v/>
      </c>
      <c r="X1993" s="96">
        <f t="shared" si="371"/>
        <v>0</v>
      </c>
      <c r="Y1993" s="96" t="str">
        <f t="shared" si="365"/>
        <v/>
      </c>
      <c r="Z1993" s="96" t="str">
        <f t="shared" si="374"/>
        <v>年0月</v>
      </c>
      <c r="AA1993" s="96"/>
      <c r="AB1993" s="96">
        <f t="shared" si="375"/>
        <v>0</v>
      </c>
      <c r="AC1993" s="96"/>
      <c r="AD1993" s="96"/>
    </row>
    <row r="1994" spans="1:30" ht="18.75" customHeight="1">
      <c r="A1994" s="62"/>
      <c r="B1994" s="23" t="str">
        <f>IFERROR(VLOOKUP($A1994,②利用者名簿!$A:$D,2,0),"")</f>
        <v/>
      </c>
      <c r="C1994" s="108" t="str">
        <f>IF(D1994=0,"",IF(D1994&gt;3,①基本情報!$B$5,①基本情報!$B$5+1))</f>
        <v/>
      </c>
      <c r="D1994" s="65"/>
      <c r="E1994" s="65"/>
      <c r="F1994" s="35" t="str">
        <f t="shared" si="366"/>
        <v>//</v>
      </c>
      <c r="G1994" s="62"/>
      <c r="H1994" s="62"/>
      <c r="I1994" s="23" t="str">
        <f t="shared" si="372"/>
        <v/>
      </c>
      <c r="J1994" s="62"/>
      <c r="K1994" s="64"/>
      <c r="L1994" s="64"/>
      <c r="M1994" s="62"/>
      <c r="N1994" s="23" t="str">
        <f>IFERROR(VLOOKUP($A1994,②利用者名簿!$A:$D,3,0),"")</f>
        <v/>
      </c>
      <c r="O1994" s="39" t="str">
        <f>IFERROR(2*①基本情報!$B$12*③入力シート!I1994,"")</f>
        <v/>
      </c>
      <c r="P1994" s="39" t="str">
        <f>IFERROR(N1994*③入力シート!I1994,"")</f>
        <v/>
      </c>
      <c r="Q1994" s="23" t="str">
        <f>IFERROR(VLOOKUP($A1994,②利用者名簿!$A:$D,4,0),"")</f>
        <v/>
      </c>
      <c r="S1994" s="96">
        <f t="shared" si="373"/>
        <v>1</v>
      </c>
      <c r="T1994" s="96" t="str">
        <f t="shared" si="367"/>
        <v/>
      </c>
      <c r="U1994" s="96">
        <f t="shared" si="368"/>
        <v>0</v>
      </c>
      <c r="V1994" s="96" t="str">
        <f t="shared" si="369"/>
        <v/>
      </c>
      <c r="W1994" s="97" t="str">
        <f t="shared" si="370"/>
        <v/>
      </c>
      <c r="X1994" s="96">
        <f t="shared" si="371"/>
        <v>0</v>
      </c>
      <c r="Y1994" s="96" t="str">
        <f t="shared" ref="Y1994:Y2004" si="376">IFERROR(IF(W1994=0,"",$W1994*100+X1994),"")</f>
        <v/>
      </c>
      <c r="Z1994" s="96" t="str">
        <f t="shared" si="374"/>
        <v>年0月</v>
      </c>
      <c r="AA1994" s="96"/>
      <c r="AB1994" s="96">
        <f t="shared" si="375"/>
        <v>0</v>
      </c>
      <c r="AC1994" s="96"/>
      <c r="AD1994" s="96"/>
    </row>
    <row r="1995" spans="1:30" ht="18.75" customHeight="1">
      <c r="A1995" s="62"/>
      <c r="B1995" s="23" t="str">
        <f>IFERROR(VLOOKUP($A1995,②利用者名簿!$A:$D,2,0),"")</f>
        <v/>
      </c>
      <c r="C1995" s="108" t="str">
        <f>IF(D1995=0,"",IF(D1995&gt;3,①基本情報!$B$5,①基本情報!$B$5+1))</f>
        <v/>
      </c>
      <c r="D1995" s="65"/>
      <c r="E1995" s="65"/>
      <c r="F1995" s="35" t="str">
        <f t="shared" si="366"/>
        <v>//</v>
      </c>
      <c r="G1995" s="62"/>
      <c r="H1995" s="62"/>
      <c r="I1995" s="23" t="str">
        <f t="shared" si="372"/>
        <v/>
      </c>
      <c r="J1995" s="62"/>
      <c r="K1995" s="64"/>
      <c r="L1995" s="64"/>
      <c r="M1995" s="62"/>
      <c r="N1995" s="23" t="str">
        <f>IFERROR(VLOOKUP($A1995,②利用者名簿!$A:$D,3,0),"")</f>
        <v/>
      </c>
      <c r="O1995" s="39" t="str">
        <f>IFERROR(2*①基本情報!$B$12*③入力シート!I1995,"")</f>
        <v/>
      </c>
      <c r="P1995" s="39" t="str">
        <f>IFERROR(N1995*③入力シート!I1995,"")</f>
        <v/>
      </c>
      <c r="Q1995" s="23" t="str">
        <f>IFERROR(VLOOKUP($A1995,②利用者名簿!$A:$D,4,0),"")</f>
        <v/>
      </c>
      <c r="S1995" s="96">
        <f t="shared" si="373"/>
        <v>1</v>
      </c>
      <c r="T1995" s="96" t="str">
        <f t="shared" si="367"/>
        <v/>
      </c>
      <c r="U1995" s="96">
        <f t="shared" si="368"/>
        <v>0</v>
      </c>
      <c r="V1995" s="96" t="str">
        <f t="shared" si="369"/>
        <v/>
      </c>
      <c r="W1995" s="97" t="str">
        <f t="shared" si="370"/>
        <v/>
      </c>
      <c r="X1995" s="96">
        <f t="shared" si="371"/>
        <v>0</v>
      </c>
      <c r="Y1995" s="96" t="str">
        <f t="shared" si="376"/>
        <v/>
      </c>
      <c r="Z1995" s="96" t="str">
        <f t="shared" si="374"/>
        <v>年0月</v>
      </c>
      <c r="AA1995" s="96"/>
      <c r="AB1995" s="96">
        <f t="shared" si="375"/>
        <v>0</v>
      </c>
      <c r="AC1995" s="96"/>
      <c r="AD1995" s="96"/>
    </row>
    <row r="1996" spans="1:30" ht="18.75" customHeight="1">
      <c r="A1996" s="62"/>
      <c r="B1996" s="23" t="str">
        <f>IFERROR(VLOOKUP($A1996,②利用者名簿!$A:$D,2,0),"")</f>
        <v/>
      </c>
      <c r="C1996" s="108" t="str">
        <f>IF(D1996=0,"",IF(D1996&gt;3,①基本情報!$B$5,①基本情報!$B$5+1))</f>
        <v/>
      </c>
      <c r="D1996" s="65"/>
      <c r="E1996" s="65"/>
      <c r="F1996" s="35" t="str">
        <f t="shared" si="366"/>
        <v>//</v>
      </c>
      <c r="G1996" s="62"/>
      <c r="H1996" s="62"/>
      <c r="I1996" s="23" t="str">
        <f t="shared" si="372"/>
        <v/>
      </c>
      <c r="J1996" s="62"/>
      <c r="K1996" s="64"/>
      <c r="L1996" s="64"/>
      <c r="M1996" s="62"/>
      <c r="N1996" s="23" t="str">
        <f>IFERROR(VLOOKUP($A1996,②利用者名簿!$A:$D,3,0),"")</f>
        <v/>
      </c>
      <c r="O1996" s="39" t="str">
        <f>IFERROR(2*①基本情報!$B$12*③入力シート!I1996,"")</f>
        <v/>
      </c>
      <c r="P1996" s="39" t="str">
        <f>IFERROR(N1996*③入力シート!I1996,"")</f>
        <v/>
      </c>
      <c r="Q1996" s="23" t="str">
        <f>IFERROR(VLOOKUP($A1996,②利用者名簿!$A:$D,4,0),"")</f>
        <v/>
      </c>
      <c r="S1996" s="96">
        <f t="shared" si="373"/>
        <v>1</v>
      </c>
      <c r="T1996" s="96" t="str">
        <f t="shared" si="367"/>
        <v/>
      </c>
      <c r="U1996" s="96">
        <f t="shared" si="368"/>
        <v>0</v>
      </c>
      <c r="V1996" s="96" t="str">
        <f t="shared" si="369"/>
        <v/>
      </c>
      <c r="W1996" s="97" t="str">
        <f t="shared" si="370"/>
        <v/>
      </c>
      <c r="X1996" s="96">
        <f t="shared" si="371"/>
        <v>0</v>
      </c>
      <c r="Y1996" s="96" t="str">
        <f t="shared" si="376"/>
        <v/>
      </c>
      <c r="Z1996" s="96" t="str">
        <f t="shared" si="374"/>
        <v>年0月</v>
      </c>
      <c r="AA1996" s="96"/>
      <c r="AB1996" s="96">
        <f t="shared" si="375"/>
        <v>0</v>
      </c>
      <c r="AC1996" s="96"/>
      <c r="AD1996" s="96"/>
    </row>
    <row r="1997" spans="1:30" ht="18.75" customHeight="1">
      <c r="A1997" s="62"/>
      <c r="B1997" s="23" t="str">
        <f>IFERROR(VLOOKUP($A1997,②利用者名簿!$A:$D,2,0),"")</f>
        <v/>
      </c>
      <c r="C1997" s="108" t="str">
        <f>IF(D1997=0,"",IF(D1997&gt;3,①基本情報!$B$5,①基本情報!$B$5+1))</f>
        <v/>
      </c>
      <c r="D1997" s="65"/>
      <c r="E1997" s="65"/>
      <c r="F1997" s="35" t="str">
        <f t="shared" si="366"/>
        <v>//</v>
      </c>
      <c r="G1997" s="62"/>
      <c r="H1997" s="62"/>
      <c r="I1997" s="23" t="str">
        <f t="shared" si="372"/>
        <v/>
      </c>
      <c r="J1997" s="62"/>
      <c r="K1997" s="64"/>
      <c r="L1997" s="64"/>
      <c r="M1997" s="62"/>
      <c r="N1997" s="23" t="str">
        <f>IFERROR(VLOOKUP($A1997,②利用者名簿!$A:$D,3,0),"")</f>
        <v/>
      </c>
      <c r="O1997" s="39" t="str">
        <f>IFERROR(2*①基本情報!$B$12*③入力シート!I1997,"")</f>
        <v/>
      </c>
      <c r="P1997" s="39" t="str">
        <f>IFERROR(N1997*③入力シート!I1997,"")</f>
        <v/>
      </c>
      <c r="Q1997" s="23" t="str">
        <f>IFERROR(VLOOKUP($A1997,②利用者名簿!$A:$D,4,0),"")</f>
        <v/>
      </c>
      <c r="S1997" s="96">
        <f t="shared" si="373"/>
        <v>1</v>
      </c>
      <c r="T1997" s="96" t="str">
        <f t="shared" si="367"/>
        <v/>
      </c>
      <c r="U1997" s="96">
        <f t="shared" si="368"/>
        <v>0</v>
      </c>
      <c r="V1997" s="96" t="str">
        <f t="shared" si="369"/>
        <v/>
      </c>
      <c r="W1997" s="97" t="str">
        <f t="shared" si="370"/>
        <v/>
      </c>
      <c r="X1997" s="96">
        <f t="shared" si="371"/>
        <v>0</v>
      </c>
      <c r="Y1997" s="96" t="str">
        <f t="shared" si="376"/>
        <v/>
      </c>
      <c r="Z1997" s="96" t="str">
        <f t="shared" si="374"/>
        <v>年0月</v>
      </c>
      <c r="AA1997" s="96"/>
      <c r="AB1997" s="96">
        <f t="shared" si="375"/>
        <v>0</v>
      </c>
      <c r="AC1997" s="96"/>
      <c r="AD1997" s="96"/>
    </row>
    <row r="1998" spans="1:30" ht="18.75" customHeight="1">
      <c r="A1998" s="62"/>
      <c r="B1998" s="23" t="str">
        <f>IFERROR(VLOOKUP($A1998,②利用者名簿!$A:$D,2,0),"")</f>
        <v/>
      </c>
      <c r="C1998" s="108" t="str">
        <f>IF(D1998=0,"",IF(D1998&gt;3,①基本情報!$B$5,①基本情報!$B$5+1))</f>
        <v/>
      </c>
      <c r="D1998" s="65"/>
      <c r="E1998" s="65"/>
      <c r="F1998" s="35" t="str">
        <f t="shared" si="366"/>
        <v>//</v>
      </c>
      <c r="G1998" s="62"/>
      <c r="H1998" s="62"/>
      <c r="I1998" s="23" t="str">
        <f t="shared" si="372"/>
        <v/>
      </c>
      <c r="J1998" s="62"/>
      <c r="K1998" s="64"/>
      <c r="L1998" s="64"/>
      <c r="M1998" s="62"/>
      <c r="N1998" s="23" t="str">
        <f>IFERROR(VLOOKUP($A1998,②利用者名簿!$A:$D,3,0),"")</f>
        <v/>
      </c>
      <c r="O1998" s="39" t="str">
        <f>IFERROR(2*①基本情報!$B$12*③入力シート!I1998,"")</f>
        <v/>
      </c>
      <c r="P1998" s="39" t="str">
        <f>IFERROR(N1998*③入力シート!I1998,"")</f>
        <v/>
      </c>
      <c r="Q1998" s="23" t="str">
        <f>IFERROR(VLOOKUP($A1998,②利用者名簿!$A:$D,4,0),"")</f>
        <v/>
      </c>
      <c r="S1998" s="96">
        <f t="shared" si="373"/>
        <v>1</v>
      </c>
      <c r="T1998" s="96" t="str">
        <f t="shared" si="367"/>
        <v/>
      </c>
      <c r="U1998" s="96">
        <f t="shared" si="368"/>
        <v>0</v>
      </c>
      <c r="V1998" s="96" t="str">
        <f t="shared" si="369"/>
        <v/>
      </c>
      <c r="W1998" s="97" t="str">
        <f t="shared" si="370"/>
        <v/>
      </c>
      <c r="X1998" s="96">
        <f t="shared" si="371"/>
        <v>0</v>
      </c>
      <c r="Y1998" s="96" t="str">
        <f t="shared" si="376"/>
        <v/>
      </c>
      <c r="Z1998" s="96" t="str">
        <f t="shared" si="374"/>
        <v>年0月</v>
      </c>
      <c r="AA1998" s="96"/>
      <c r="AB1998" s="96">
        <f t="shared" si="375"/>
        <v>0</v>
      </c>
      <c r="AC1998" s="96"/>
      <c r="AD1998" s="96"/>
    </row>
    <row r="1999" spans="1:30" ht="18.75" customHeight="1">
      <c r="A1999" s="62"/>
      <c r="B1999" s="23" t="str">
        <f>IFERROR(VLOOKUP($A1999,②利用者名簿!$A:$D,2,0),"")</f>
        <v/>
      </c>
      <c r="C1999" s="108" t="str">
        <f>IF(D1999=0,"",IF(D1999&gt;3,①基本情報!$B$5,①基本情報!$B$5+1))</f>
        <v/>
      </c>
      <c r="D1999" s="65"/>
      <c r="E1999" s="65"/>
      <c r="F1999" s="35" t="str">
        <f t="shared" si="366"/>
        <v>//</v>
      </c>
      <c r="G1999" s="62"/>
      <c r="H1999" s="62"/>
      <c r="I1999" s="23" t="str">
        <f t="shared" si="372"/>
        <v/>
      </c>
      <c r="J1999" s="62"/>
      <c r="K1999" s="64"/>
      <c r="L1999" s="64"/>
      <c r="M1999" s="62"/>
      <c r="N1999" s="23" t="str">
        <f>IFERROR(VLOOKUP($A1999,②利用者名簿!$A:$D,3,0),"")</f>
        <v/>
      </c>
      <c r="O1999" s="39" t="str">
        <f>IFERROR(2*①基本情報!$B$12*③入力シート!I1999,"")</f>
        <v/>
      </c>
      <c r="P1999" s="39" t="str">
        <f>IFERROR(N1999*③入力シート!I1999,"")</f>
        <v/>
      </c>
      <c r="Q1999" s="23" t="str">
        <f>IFERROR(VLOOKUP($A1999,②利用者名簿!$A:$D,4,0),"")</f>
        <v/>
      </c>
      <c r="S1999" s="96">
        <f t="shared" si="373"/>
        <v>1</v>
      </c>
      <c r="T1999" s="96" t="str">
        <f t="shared" si="367"/>
        <v/>
      </c>
      <c r="U1999" s="96">
        <f t="shared" si="368"/>
        <v>0</v>
      </c>
      <c r="V1999" s="96" t="str">
        <f t="shared" si="369"/>
        <v/>
      </c>
      <c r="W1999" s="97" t="str">
        <f t="shared" si="370"/>
        <v/>
      </c>
      <c r="X1999" s="96">
        <f t="shared" si="371"/>
        <v>0</v>
      </c>
      <c r="Y1999" s="96" t="str">
        <f t="shared" si="376"/>
        <v/>
      </c>
      <c r="Z1999" s="96" t="str">
        <f t="shared" si="374"/>
        <v>年0月</v>
      </c>
      <c r="AA1999" s="96"/>
      <c r="AB1999" s="96">
        <f t="shared" si="375"/>
        <v>0</v>
      </c>
      <c r="AC1999" s="96"/>
      <c r="AD1999" s="96"/>
    </row>
    <row r="2000" spans="1:30" ht="18.75" customHeight="1">
      <c r="A2000" s="62"/>
      <c r="B2000" s="23" t="str">
        <f>IFERROR(VLOOKUP($A2000,②利用者名簿!$A:$D,2,0),"")</f>
        <v/>
      </c>
      <c r="C2000" s="108" t="str">
        <f>IF(D2000=0,"",IF(D2000&gt;3,①基本情報!$B$5,①基本情報!$B$5+1))</f>
        <v/>
      </c>
      <c r="D2000" s="65"/>
      <c r="E2000" s="65"/>
      <c r="F2000" s="35" t="str">
        <f t="shared" si="366"/>
        <v>//</v>
      </c>
      <c r="G2000" s="62"/>
      <c r="H2000" s="62"/>
      <c r="I2000" s="23" t="str">
        <f t="shared" si="372"/>
        <v/>
      </c>
      <c r="J2000" s="62"/>
      <c r="K2000" s="64"/>
      <c r="L2000" s="64"/>
      <c r="M2000" s="62"/>
      <c r="N2000" s="23" t="str">
        <f>IFERROR(VLOOKUP($A2000,②利用者名簿!$A:$D,3,0),"")</f>
        <v/>
      </c>
      <c r="O2000" s="39" t="str">
        <f>IFERROR(2*①基本情報!$B$12*③入力シート!I2000,"")</f>
        <v/>
      </c>
      <c r="P2000" s="39" t="str">
        <f>IFERROR(N2000*③入力シート!I2000,"")</f>
        <v/>
      </c>
      <c r="Q2000" s="23" t="str">
        <f>IFERROR(VLOOKUP($A2000,②利用者名簿!$A:$D,4,0),"")</f>
        <v/>
      </c>
      <c r="S2000" s="96">
        <f t="shared" si="373"/>
        <v>1</v>
      </c>
      <c r="T2000" s="96" t="str">
        <f t="shared" si="367"/>
        <v/>
      </c>
      <c r="U2000" s="96">
        <f t="shared" si="368"/>
        <v>0</v>
      </c>
      <c r="V2000" s="96" t="str">
        <f t="shared" si="369"/>
        <v/>
      </c>
      <c r="W2000" s="97" t="str">
        <f t="shared" si="370"/>
        <v/>
      </c>
      <c r="X2000" s="96">
        <f t="shared" si="371"/>
        <v>0</v>
      </c>
      <c r="Y2000" s="96" t="str">
        <f t="shared" si="376"/>
        <v/>
      </c>
      <c r="Z2000" s="96" t="str">
        <f t="shared" si="374"/>
        <v>年0月</v>
      </c>
      <c r="AA2000" s="96"/>
      <c r="AB2000" s="96">
        <f t="shared" si="375"/>
        <v>0</v>
      </c>
      <c r="AC2000" s="96"/>
      <c r="AD2000" s="96"/>
    </row>
    <row r="2001" spans="1:30" ht="18.75" customHeight="1">
      <c r="A2001" s="62"/>
      <c r="B2001" s="23" t="str">
        <f>IFERROR(VLOOKUP($A2001,②利用者名簿!$A:$D,2,0),"")</f>
        <v/>
      </c>
      <c r="C2001" s="108" t="str">
        <f>IF(D2001=0,"",IF(D2001&gt;3,①基本情報!$B$5,①基本情報!$B$5+1))</f>
        <v/>
      </c>
      <c r="D2001" s="65"/>
      <c r="E2001" s="65"/>
      <c r="F2001" s="35" t="str">
        <f t="shared" si="366"/>
        <v>//</v>
      </c>
      <c r="G2001" s="62"/>
      <c r="H2001" s="62"/>
      <c r="I2001" s="23" t="str">
        <f t="shared" si="372"/>
        <v/>
      </c>
      <c r="J2001" s="62"/>
      <c r="K2001" s="64"/>
      <c r="L2001" s="64"/>
      <c r="M2001" s="62"/>
      <c r="N2001" s="23" t="str">
        <f>IFERROR(VLOOKUP($A2001,②利用者名簿!$A:$D,3,0),"")</f>
        <v/>
      </c>
      <c r="O2001" s="39" t="str">
        <f>IFERROR(2*①基本情報!$B$12*③入力シート!I2001,"")</f>
        <v/>
      </c>
      <c r="P2001" s="39" t="str">
        <f>IFERROR(N2001*③入力シート!I2001,"")</f>
        <v/>
      </c>
      <c r="Q2001" s="23" t="str">
        <f>IFERROR(VLOOKUP($A2001,②利用者名簿!$A:$D,4,0),"")</f>
        <v/>
      </c>
      <c r="S2001" s="96">
        <f t="shared" si="373"/>
        <v>1</v>
      </c>
      <c r="T2001" s="96" t="str">
        <f t="shared" si="367"/>
        <v/>
      </c>
      <c r="U2001" s="96">
        <f t="shared" si="368"/>
        <v>0</v>
      </c>
      <c r="V2001" s="96" t="str">
        <f t="shared" si="369"/>
        <v/>
      </c>
      <c r="W2001" s="97" t="str">
        <f t="shared" si="370"/>
        <v/>
      </c>
      <c r="X2001" s="96">
        <f t="shared" si="371"/>
        <v>0</v>
      </c>
      <c r="Y2001" s="96" t="str">
        <f t="shared" si="376"/>
        <v/>
      </c>
      <c r="Z2001" s="96" t="str">
        <f t="shared" si="374"/>
        <v>年0月</v>
      </c>
      <c r="AA2001" s="96"/>
      <c r="AB2001" s="96">
        <f t="shared" si="375"/>
        <v>0</v>
      </c>
      <c r="AC2001" s="96"/>
      <c r="AD2001" s="96"/>
    </row>
    <row r="2002" spans="1:30" ht="18.75" customHeight="1">
      <c r="A2002" s="62"/>
      <c r="B2002" s="23" t="str">
        <f>IFERROR(VLOOKUP($A2002,②利用者名簿!$A:$D,2,0),"")</f>
        <v/>
      </c>
      <c r="C2002" s="108" t="str">
        <f>IF(D2002=0,"",IF(D2002&gt;3,①基本情報!$B$5,①基本情報!$B$5+1))</f>
        <v/>
      </c>
      <c r="D2002" s="65"/>
      <c r="E2002" s="65"/>
      <c r="F2002" s="35" t="str">
        <f t="shared" si="366"/>
        <v>//</v>
      </c>
      <c r="G2002" s="62"/>
      <c r="H2002" s="62"/>
      <c r="I2002" s="23" t="str">
        <f t="shared" si="372"/>
        <v/>
      </c>
      <c r="J2002" s="62"/>
      <c r="K2002" s="64"/>
      <c r="L2002" s="64"/>
      <c r="M2002" s="62"/>
      <c r="N2002" s="23" t="str">
        <f>IFERROR(VLOOKUP($A2002,②利用者名簿!$A:$D,3,0),"")</f>
        <v/>
      </c>
      <c r="O2002" s="39" t="str">
        <f>IFERROR(2*①基本情報!$B$12*③入力シート!I2002,"")</f>
        <v/>
      </c>
      <c r="P2002" s="39" t="str">
        <f>IFERROR(N2002*③入力シート!I2002,"")</f>
        <v/>
      </c>
      <c r="Q2002" s="23" t="str">
        <f>IFERROR(VLOOKUP($A2002,②利用者名簿!$A:$D,4,0),"")</f>
        <v/>
      </c>
      <c r="S2002" s="96">
        <f t="shared" si="373"/>
        <v>1</v>
      </c>
      <c r="T2002" s="96" t="str">
        <f t="shared" si="367"/>
        <v/>
      </c>
      <c r="U2002" s="96">
        <f t="shared" si="368"/>
        <v>0</v>
      </c>
      <c r="V2002" s="96" t="str">
        <f t="shared" si="369"/>
        <v/>
      </c>
      <c r="W2002" s="97" t="str">
        <f t="shared" si="370"/>
        <v/>
      </c>
      <c r="X2002" s="96">
        <f t="shared" si="371"/>
        <v>0</v>
      </c>
      <c r="Y2002" s="96" t="str">
        <f t="shared" si="376"/>
        <v/>
      </c>
      <c r="Z2002" s="96" t="str">
        <f t="shared" si="374"/>
        <v>年0月</v>
      </c>
      <c r="AA2002" s="96"/>
      <c r="AB2002" s="96">
        <f t="shared" si="375"/>
        <v>0</v>
      </c>
      <c r="AC2002" s="96"/>
      <c r="AD2002" s="96"/>
    </row>
    <row r="2003" spans="1:30" ht="18.75" customHeight="1">
      <c r="A2003" s="62"/>
      <c r="B2003" s="23" t="str">
        <f>IFERROR(VLOOKUP($A2003,②利用者名簿!$A:$D,2,0),"")</f>
        <v/>
      </c>
      <c r="C2003" s="108" t="str">
        <f>IF(D2003=0,"",IF(D2003&gt;3,①基本情報!$B$5,①基本情報!$B$5+1))</f>
        <v/>
      </c>
      <c r="D2003" s="65"/>
      <c r="E2003" s="65"/>
      <c r="F2003" s="35" t="str">
        <f t="shared" si="366"/>
        <v>//</v>
      </c>
      <c r="G2003" s="62"/>
      <c r="H2003" s="62"/>
      <c r="I2003" s="23" t="str">
        <f t="shared" si="372"/>
        <v/>
      </c>
      <c r="J2003" s="62"/>
      <c r="K2003" s="64"/>
      <c r="L2003" s="64"/>
      <c r="M2003" s="62"/>
      <c r="N2003" s="23" t="str">
        <f>IFERROR(VLOOKUP($A2003,②利用者名簿!$A:$D,3,0),"")</f>
        <v/>
      </c>
      <c r="O2003" s="39" t="str">
        <f>IFERROR(2*①基本情報!$B$12*③入力シート!I2003,"")</f>
        <v/>
      </c>
      <c r="P2003" s="39" t="str">
        <f>IFERROR(N2003*③入力シート!I2003,"")</f>
        <v/>
      </c>
      <c r="Q2003" s="23" t="str">
        <f>IFERROR(VLOOKUP($A2003,②利用者名簿!$A:$D,4,0),"")</f>
        <v/>
      </c>
      <c r="S2003" s="96">
        <f t="shared" si="373"/>
        <v>1</v>
      </c>
      <c r="T2003" s="96" t="str">
        <f t="shared" si="367"/>
        <v/>
      </c>
      <c r="U2003" s="96">
        <f t="shared" si="368"/>
        <v>0</v>
      </c>
      <c r="V2003" s="96" t="str">
        <f t="shared" si="369"/>
        <v/>
      </c>
      <c r="W2003" s="97" t="str">
        <f t="shared" si="370"/>
        <v/>
      </c>
      <c r="X2003" s="96">
        <f t="shared" si="371"/>
        <v>0</v>
      </c>
      <c r="Y2003" s="96" t="str">
        <f t="shared" si="376"/>
        <v/>
      </c>
      <c r="Z2003" s="96" t="str">
        <f t="shared" si="374"/>
        <v>年0月</v>
      </c>
      <c r="AA2003" s="96"/>
      <c r="AB2003" s="96">
        <f t="shared" si="375"/>
        <v>0</v>
      </c>
      <c r="AC2003" s="96"/>
      <c r="AD2003" s="96"/>
    </row>
    <row r="2004" spans="1:30" ht="18.75" customHeight="1">
      <c r="A2004" s="62"/>
      <c r="B2004" s="23" t="str">
        <f>IFERROR(VLOOKUP($A2004,②利用者名簿!$A:$D,2,0),"")</f>
        <v/>
      </c>
      <c r="C2004" s="108" t="str">
        <f>IF(D2004=0,"",IF(D2004&gt;3,①基本情報!$B$5,①基本情報!$B$5+1))</f>
        <v/>
      </c>
      <c r="D2004" s="65"/>
      <c r="E2004" s="65"/>
      <c r="F2004" s="35" t="str">
        <f t="shared" si="366"/>
        <v>//</v>
      </c>
      <c r="G2004" s="62"/>
      <c r="H2004" s="62"/>
      <c r="I2004" s="23" t="str">
        <f t="shared" si="372"/>
        <v/>
      </c>
      <c r="J2004" s="62"/>
      <c r="K2004" s="64"/>
      <c r="L2004" s="64"/>
      <c r="M2004" s="62"/>
      <c r="N2004" s="23" t="str">
        <f>IFERROR(VLOOKUP($A2004,②利用者名簿!$A:$D,3,0),"")</f>
        <v/>
      </c>
      <c r="O2004" s="39" t="str">
        <f>IFERROR(2*①基本情報!$B$12*③入力シート!I2004,"")</f>
        <v/>
      </c>
      <c r="P2004" s="39" t="str">
        <f>IFERROR(N2004*③入力シート!I2004,"")</f>
        <v/>
      </c>
      <c r="Q2004" s="23" t="str">
        <f>IFERROR(VLOOKUP($A2004,②利用者名簿!$A:$D,4,0),"")</f>
        <v/>
      </c>
      <c r="S2004" s="96">
        <f t="shared" si="373"/>
        <v>1</v>
      </c>
      <c r="T2004" s="96" t="str">
        <f t="shared" si="367"/>
        <v/>
      </c>
      <c r="U2004" s="96">
        <f t="shared" si="368"/>
        <v>0</v>
      </c>
      <c r="V2004" s="96" t="str">
        <f t="shared" si="369"/>
        <v/>
      </c>
      <c r="W2004" s="97" t="str">
        <f t="shared" si="370"/>
        <v/>
      </c>
      <c r="X2004" s="96">
        <f t="shared" si="371"/>
        <v>0</v>
      </c>
      <c r="Y2004" s="96" t="str">
        <f t="shared" si="376"/>
        <v/>
      </c>
      <c r="Z2004" s="96" t="str">
        <f t="shared" si="374"/>
        <v>年0月</v>
      </c>
      <c r="AA2004" s="96"/>
      <c r="AB2004" s="96">
        <f t="shared" si="375"/>
        <v>0</v>
      </c>
      <c r="AC2004" s="96"/>
      <c r="AD2004" s="96"/>
    </row>
  </sheetData>
  <autoFilter ref="S4:AD2004" xr:uid="{CBAAFE8F-7843-4C15-841E-AFC6BF509AD8}"/>
  <mergeCells count="1">
    <mergeCell ref="S4:AD4"/>
  </mergeCells>
  <phoneticPr fontId="1"/>
  <dataValidations count="4">
    <dataValidation type="whole" allowBlank="1" showInputMessage="1" showErrorMessage="1" sqref="G5:H2004" xr:uid="{F5FDABF5-8DB4-4C98-AEB4-E73903626312}">
      <formula1>0</formula1>
      <formula2>2359</formula2>
    </dataValidation>
    <dataValidation type="whole" operator="greaterThan" allowBlank="1" showInputMessage="1" showErrorMessage="1" sqref="B2" xr:uid="{C43E9276-A5EB-42A2-B4AE-65830AA4E5D6}">
      <formula1>202100</formula1>
    </dataValidation>
    <dataValidation type="whole" allowBlank="1" showInputMessage="1" showErrorMessage="1" sqref="J5:J2004" xr:uid="{ED9DC6B6-436F-4B9F-8BE4-ADD931BF6EEA}">
      <formula1>1</formula1>
      <formula2>7</formula2>
    </dataValidation>
    <dataValidation type="whole" operator="greaterThan" allowBlank="1" showInputMessage="1" showErrorMessage="1" sqref="C5:C2004" xr:uid="{0616438F-4153-43CE-88CB-6C879DE791F9}">
      <formula1>2020</formula1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r:id="rId1"/>
  <ignoredErrors>
    <ignoredError sqref="C5 C6:C200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BEAA-E2DA-4A17-A86A-DD129F7713E6}">
  <dimension ref="A3:S104"/>
  <sheetViews>
    <sheetView workbookViewId="0"/>
  </sheetViews>
  <sheetFormatPr defaultRowHeight="13.5"/>
  <cols>
    <col min="1" max="1" width="2.375" style="115" customWidth="1"/>
    <col min="2" max="2" width="7.125" style="115" bestFit="1" customWidth="1"/>
    <col min="3" max="3" width="17.875" customWidth="1"/>
    <col min="4" max="4" width="7.75" customWidth="1"/>
    <col min="5" max="5" width="7.75" bestFit="1" customWidth="1"/>
    <col min="6" max="6" width="8" bestFit="1" customWidth="1"/>
    <col min="7" max="13" width="5" customWidth="1"/>
    <col min="14" max="14" width="9" customWidth="1"/>
    <col min="15" max="16" width="9" style="73"/>
    <col min="18" max="19" width="14.125" bestFit="1" customWidth="1"/>
  </cols>
  <sheetData>
    <row r="3" spans="1:19">
      <c r="G3" s="120" t="s">
        <v>173</v>
      </c>
      <c r="H3" s="120"/>
      <c r="I3" s="120"/>
      <c r="J3" s="120"/>
      <c r="K3" s="120"/>
      <c r="L3" s="120"/>
      <c r="M3" s="120"/>
    </row>
    <row r="4" spans="1:19" ht="33">
      <c r="B4" s="101" t="s">
        <v>172</v>
      </c>
      <c r="C4" s="101" t="s">
        <v>58</v>
      </c>
      <c r="D4" s="102" t="s">
        <v>46</v>
      </c>
      <c r="E4" s="102" t="s">
        <v>47</v>
      </c>
      <c r="F4" s="101" t="s">
        <v>18</v>
      </c>
      <c r="G4" s="103">
        <v>1</v>
      </c>
      <c r="H4" s="103">
        <v>2</v>
      </c>
      <c r="I4" s="103">
        <v>3</v>
      </c>
      <c r="J4" s="103">
        <v>4</v>
      </c>
      <c r="K4" s="103">
        <v>5</v>
      </c>
      <c r="L4" s="103">
        <v>6</v>
      </c>
      <c r="M4" s="103">
        <v>7</v>
      </c>
      <c r="N4" s="104" t="s">
        <v>174</v>
      </c>
      <c r="O4" s="105" t="s">
        <v>175</v>
      </c>
      <c r="P4" s="105" t="s">
        <v>176</v>
      </c>
      <c r="R4" s="121" t="s">
        <v>132</v>
      </c>
      <c r="S4" s="121"/>
    </row>
    <row r="5" spans="1:19" ht="16.5">
      <c r="A5" s="115">
        <v>1</v>
      </c>
      <c r="B5" s="99">
        <f>IFERROR(IF(VLOOKUP(A5,③入力シート!$S:$AA,9,0)=1,A5,""),"")</f>
        <v>1</v>
      </c>
      <c r="C5" s="99" t="str">
        <f>IFERROR(VLOOKUP($B5,③入力シート!$S:$X,4,0),"")</f>
        <v/>
      </c>
      <c r="D5" s="106" t="str">
        <f>IFERROR(VLOOKUP($B5,③入力シート!$S:$X,5,0),"")</f>
        <v/>
      </c>
      <c r="E5" s="107">
        <f>IFERROR(VLOOKUP($B5,③入力シート!$S:$X,6,0),"")</f>
        <v>0</v>
      </c>
      <c r="F5" s="98">
        <f>IFERROR(VLOOKUP($B5,③入力シート!$S:$X,3,0),"")</f>
        <v>0</v>
      </c>
      <c r="G5" s="114">
        <f>SUMIFS(③入力シート!$I$5:$I$2004,③入力シート!$A$5:$A$2004,$F5,③入力シート!$D$5:$D$2004,$E5,③入力シート!$J$5:$J$2004,1)</f>
        <v>0</v>
      </c>
      <c r="H5" s="114">
        <f>SUMIFS(③入力シート!$I$5:$I$2004,③入力シート!$A$5:$A$2004,$F5,③入力シート!$D$5:$D$2004,$E5,③入力シート!$J$5:$J$2004,2)</f>
        <v>0</v>
      </c>
      <c r="I5" s="114">
        <f>SUMIFS(③入力シート!$I$5:$I$2004,③入力シート!$A$5:$A$2004,$F5,③入力シート!$D$5:$D$2004,$E5,③入力シート!$J$5:$J$2004,3)</f>
        <v>0</v>
      </c>
      <c r="J5" s="114">
        <f>SUMIFS(③入力シート!$I$5:$I$2004,③入力シート!$A$5:$A$2004,$F5,③入力シート!$D$5:$D$2004,$E5,③入力シート!$J$5:$J$2004,4)</f>
        <v>0</v>
      </c>
      <c r="K5" s="114">
        <f>SUMIFS(③入力シート!$I$5:$I$2004,③入力シート!$A$5:$A$2004,$F5,③入力シート!$D$5:$D$2004,$E5,③入力シート!$J$5:$J$2004,5)</f>
        <v>0</v>
      </c>
      <c r="L5" s="114">
        <f>SUMIFS(③入力シート!$I$5:$I$2004,③入力シート!$A$5:$A$2004,$F5,③入力シート!$D$5:$D$2004,$E5,③入力シート!$J$5:$J$2004,6)</f>
        <v>0</v>
      </c>
      <c r="M5" s="114">
        <f>SUMIFS(③入力シート!$I$5:$I$2004,③入力シート!$A$5:$A$2004,$F5,③入力シート!$D$5:$D$2004,$E5,③入力シート!$J$5:$J$2004,7)</f>
        <v>0</v>
      </c>
      <c r="N5" s="114">
        <f>SUMIFS(③入力シート!$I$5:$I$2004,③入力シート!$A$5:$A$2004,$F5,③入力シート!$D$5:$D$2004,$E5)</f>
        <v>0</v>
      </c>
      <c r="O5" s="100">
        <f>SUMIFS(③入力シート!$O$5:$O$2004,③入力シート!$A$5:$A$2004,$F5,③入力シート!$D$5:$D$2004,$E5)</f>
        <v>0</v>
      </c>
      <c r="P5" s="100">
        <f>SUMIFS(③入力シート!$P$5:$P$2004,③入力シート!$A$5:$A$2004,$F5,③入力シート!$D$5:$D$2004,$E5)</f>
        <v>0</v>
      </c>
      <c r="R5" s="75" t="s">
        <v>120</v>
      </c>
      <c r="S5" s="77">
        <f>SUM(O5:O54)</f>
        <v>0</v>
      </c>
    </row>
    <row r="6" spans="1:19" ht="16.5">
      <c r="A6" s="115">
        <v>2</v>
      </c>
      <c r="B6" s="99" t="str">
        <f>IFERROR(IF(VLOOKUP(A6,③入力シート!$S:$AA,9,0)=1,A6,""),"")</f>
        <v/>
      </c>
      <c r="C6" s="99" t="str">
        <f>IFERROR(VLOOKUP($B6,③入力シート!$S:$X,4,0),"")</f>
        <v/>
      </c>
      <c r="D6" s="106" t="str">
        <f>IFERROR(VLOOKUP($B6,③入力シート!$S:$X,5,0),"")</f>
        <v/>
      </c>
      <c r="E6" s="107" t="str">
        <f>IFERROR(VLOOKUP($B6,③入力シート!$S:$X,6,0),"")</f>
        <v/>
      </c>
      <c r="F6" s="98" t="str">
        <f>IFERROR(VLOOKUP($B6,③入力シート!$S:$X,3,0),"")</f>
        <v/>
      </c>
      <c r="G6" s="114">
        <f>SUMIFS(③入力シート!$I$5:$I$2004,③入力シート!$A$5:$A$2004,$F6,③入力シート!$D$5:$D$2004,$E6,③入力シート!$J$5:$J$2004,1)</f>
        <v>0</v>
      </c>
      <c r="H6" s="114">
        <f>SUMIFS(③入力シート!$I$5:$I$2004,③入力シート!$A$5:$A$2004,$F6,③入力シート!$D$5:$D$2004,$E6,③入力シート!$J$5:$J$2004,2)</f>
        <v>0</v>
      </c>
      <c r="I6" s="114">
        <f>SUMIFS(③入力シート!$I$5:$I$2004,③入力シート!$A$5:$A$2004,$F6,③入力シート!$D$5:$D$2004,$E6,③入力シート!$J$5:$J$2004,3)</f>
        <v>0</v>
      </c>
      <c r="J6" s="114">
        <f>SUMIFS(③入力シート!$I$5:$I$2004,③入力シート!$A$5:$A$2004,$F6,③入力シート!$D$5:$D$2004,$E6,③入力シート!$J$5:$J$2004,4)</f>
        <v>0</v>
      </c>
      <c r="K6" s="114">
        <f>SUMIFS(③入力シート!$I$5:$I$2004,③入力シート!$A$5:$A$2004,$F6,③入力シート!$D$5:$D$2004,$E6,③入力シート!$J$5:$J$2004,5)</f>
        <v>0</v>
      </c>
      <c r="L6" s="114">
        <f>SUMIFS(③入力シート!$I$5:$I$2004,③入力シート!$A$5:$A$2004,$F6,③入力シート!$D$5:$D$2004,$E6,③入力シート!$J$5:$J$2004,6)</f>
        <v>0</v>
      </c>
      <c r="M6" s="114">
        <f>SUMIFS(③入力シート!$I$5:$I$2004,③入力シート!$A$5:$A$2004,$F6,③入力シート!$D$5:$D$2004,$E6,③入力シート!$J$5:$J$2004,7)</f>
        <v>0</v>
      </c>
      <c r="N6" s="114">
        <f>SUMIFS(③入力シート!$I$5:$I$2004,③入力シート!$A$5:$A$2004,$F6,③入力シート!$D$5:$D$2004,$E6)</f>
        <v>0</v>
      </c>
      <c r="O6" s="100">
        <f>SUMIFS(③入力シート!$O$5:$O$2004,③入力シート!$A$5:$A$2004,$F6,③入力シート!$D$5:$D$2004,$E6)</f>
        <v>0</v>
      </c>
      <c r="P6" s="100">
        <f>SUMIFS(③入力シート!$P$5:$P$2004,③入力シート!$A$5:$A$2004,$F6,③入力シート!$D$5:$D$2004,$E6)</f>
        <v>0</v>
      </c>
      <c r="R6" s="76" t="s">
        <v>185</v>
      </c>
      <c r="S6" s="77">
        <f>SUM(P5:P54)</f>
        <v>0</v>
      </c>
    </row>
    <row r="7" spans="1:19" ht="16.5">
      <c r="A7" s="115">
        <v>3</v>
      </c>
      <c r="B7" s="99" t="str">
        <f>IFERROR(IF(VLOOKUP(A7,③入力シート!$S:$AA,9,0)=1,A7,""),"")</f>
        <v/>
      </c>
      <c r="C7" s="99" t="str">
        <f>IFERROR(VLOOKUP($B7,③入力シート!$S:$X,4,0),"")</f>
        <v/>
      </c>
      <c r="D7" s="106" t="str">
        <f>IFERROR(VLOOKUP($B7,③入力シート!$S:$X,5,0),"")</f>
        <v/>
      </c>
      <c r="E7" s="107" t="str">
        <f>IFERROR(VLOOKUP($B7,③入力シート!$S:$X,6,0),"")</f>
        <v/>
      </c>
      <c r="F7" s="98" t="str">
        <f>IFERROR(VLOOKUP($B7,③入力シート!$S:$X,3,0),"")</f>
        <v/>
      </c>
      <c r="G7" s="114">
        <f>SUMIFS(③入力シート!$I$5:$I$2004,③入力シート!$A$5:$A$2004,$F7,③入力シート!$D$5:$D$2004,$E7,③入力シート!$J$5:$J$2004,1)</f>
        <v>0</v>
      </c>
      <c r="H7" s="114">
        <f>SUMIFS(③入力シート!$I$5:$I$2004,③入力シート!$A$5:$A$2004,$F7,③入力シート!$D$5:$D$2004,$E7,③入力シート!$J$5:$J$2004,2)</f>
        <v>0</v>
      </c>
      <c r="I7" s="114">
        <f>SUMIFS(③入力シート!$I$5:$I$2004,③入力シート!$A$5:$A$2004,$F7,③入力シート!$D$5:$D$2004,$E7,③入力シート!$J$5:$J$2004,3)</f>
        <v>0</v>
      </c>
      <c r="J7" s="114">
        <f>SUMIFS(③入力シート!$I$5:$I$2004,③入力シート!$A$5:$A$2004,$F7,③入力シート!$D$5:$D$2004,$E7,③入力シート!$J$5:$J$2004,4)</f>
        <v>0</v>
      </c>
      <c r="K7" s="114">
        <f>SUMIFS(③入力シート!$I$5:$I$2004,③入力シート!$A$5:$A$2004,$F7,③入力シート!$D$5:$D$2004,$E7,③入力シート!$J$5:$J$2004,5)</f>
        <v>0</v>
      </c>
      <c r="L7" s="114">
        <f>SUMIFS(③入力シート!$I$5:$I$2004,③入力シート!$A$5:$A$2004,$F7,③入力シート!$D$5:$D$2004,$E7,③入力シート!$J$5:$J$2004,6)</f>
        <v>0</v>
      </c>
      <c r="M7" s="114">
        <f>SUMIFS(③入力シート!$I$5:$I$2004,③入力シート!$A$5:$A$2004,$F7,③入力シート!$D$5:$D$2004,$E7,③入力シート!$J$5:$J$2004,7)</f>
        <v>0</v>
      </c>
      <c r="N7" s="114">
        <f>SUMIFS(③入力シート!$I$5:$I$2004,③入力シート!$A$5:$A$2004,$F7,③入力シート!$D$5:$D$2004,$E7)</f>
        <v>0</v>
      </c>
      <c r="O7" s="100">
        <f>SUMIFS(③入力シート!$O$5:$O$2004,③入力シート!$A$5:$A$2004,$F7,③入力シート!$D$5:$D$2004,$E7)</f>
        <v>0</v>
      </c>
      <c r="P7" s="100">
        <f>SUMIFS(③入力シート!$P$5:$P$2004,③入力シート!$A$5:$A$2004,$F7,③入力シート!$D$5:$D$2004,$E7)</f>
        <v>0</v>
      </c>
      <c r="R7" s="76" t="s">
        <v>131</v>
      </c>
      <c r="S7" s="77">
        <f>S5+S6</f>
        <v>0</v>
      </c>
    </row>
    <row r="8" spans="1:19" ht="16.5">
      <c r="A8" s="115">
        <v>4</v>
      </c>
      <c r="B8" s="99" t="str">
        <f>IFERROR(IF(VLOOKUP(A8,③入力シート!$S:$AA,9,0)=1,A8,""),"")</f>
        <v/>
      </c>
      <c r="C8" s="99" t="str">
        <f>IFERROR(VLOOKUP($B8,③入力シート!$S:$X,4,0),"")</f>
        <v/>
      </c>
      <c r="D8" s="106" t="str">
        <f>IFERROR(VLOOKUP($B8,③入力シート!$S:$X,5,0),"")</f>
        <v/>
      </c>
      <c r="E8" s="107" t="str">
        <f>IFERROR(VLOOKUP($B8,③入力シート!$S:$X,6,0),"")</f>
        <v/>
      </c>
      <c r="F8" s="98" t="str">
        <f>IFERROR(VLOOKUP($B8,③入力シート!$S:$X,3,0),"")</f>
        <v/>
      </c>
      <c r="G8" s="114">
        <f>SUMIFS(③入力シート!$I$5:$I$2004,③入力シート!$A$5:$A$2004,$F8,③入力シート!$D$5:$D$2004,$E8,③入力シート!$J$5:$J$2004,1)</f>
        <v>0</v>
      </c>
      <c r="H8" s="114">
        <f>SUMIFS(③入力シート!$I$5:$I$2004,③入力シート!$A$5:$A$2004,$F8,③入力シート!$D$5:$D$2004,$E8,③入力シート!$J$5:$J$2004,2)</f>
        <v>0</v>
      </c>
      <c r="I8" s="114">
        <f>SUMIFS(③入力シート!$I$5:$I$2004,③入力シート!$A$5:$A$2004,$F8,③入力シート!$D$5:$D$2004,$E8,③入力シート!$J$5:$J$2004,3)</f>
        <v>0</v>
      </c>
      <c r="J8" s="114">
        <f>SUMIFS(③入力シート!$I$5:$I$2004,③入力シート!$A$5:$A$2004,$F8,③入力シート!$D$5:$D$2004,$E8,③入力シート!$J$5:$J$2004,4)</f>
        <v>0</v>
      </c>
      <c r="K8" s="114">
        <f>SUMIFS(③入力シート!$I$5:$I$2004,③入力シート!$A$5:$A$2004,$F8,③入力シート!$D$5:$D$2004,$E8,③入力シート!$J$5:$J$2004,5)</f>
        <v>0</v>
      </c>
      <c r="L8" s="114">
        <f>SUMIFS(③入力シート!$I$5:$I$2004,③入力シート!$A$5:$A$2004,$F8,③入力シート!$D$5:$D$2004,$E8,③入力シート!$J$5:$J$2004,6)</f>
        <v>0</v>
      </c>
      <c r="M8" s="114">
        <f>SUMIFS(③入力シート!$I$5:$I$2004,③入力シート!$A$5:$A$2004,$F8,③入力シート!$D$5:$D$2004,$E8,③入力シート!$J$5:$J$2004,7)</f>
        <v>0</v>
      </c>
      <c r="N8" s="114">
        <f>SUMIFS(③入力シート!$I$5:$I$2004,③入力シート!$A$5:$A$2004,$F8,③入力シート!$D$5:$D$2004,$E8)</f>
        <v>0</v>
      </c>
      <c r="O8" s="100">
        <f>SUMIFS(③入力シート!$O$5:$O$2004,③入力シート!$A$5:$A$2004,$F8,③入力シート!$D$5:$D$2004,$E8)</f>
        <v>0</v>
      </c>
      <c r="P8" s="100">
        <f>SUMIFS(③入力シート!$P$5:$P$2004,③入力シート!$A$5:$A$2004,$F8,③入力シート!$D$5:$D$2004,$E8)</f>
        <v>0</v>
      </c>
    </row>
    <row r="9" spans="1:19" ht="16.5">
      <c r="A9" s="115">
        <v>5</v>
      </c>
      <c r="B9" s="99" t="str">
        <f>IFERROR(IF(VLOOKUP(A9,③入力シート!$S:$AA,9,0)=1,A9,""),"")</f>
        <v/>
      </c>
      <c r="C9" s="99" t="str">
        <f>IFERROR(VLOOKUP($B9,③入力シート!$S:$X,4,0),"")</f>
        <v/>
      </c>
      <c r="D9" s="106" t="str">
        <f>IFERROR(VLOOKUP($B9,③入力シート!$S:$X,5,0),"")</f>
        <v/>
      </c>
      <c r="E9" s="107" t="str">
        <f>IFERROR(VLOOKUP($B9,③入力シート!$S:$X,6,0),"")</f>
        <v/>
      </c>
      <c r="F9" s="98" t="str">
        <f>IFERROR(VLOOKUP($B9,③入力シート!$S:$X,3,0),"")</f>
        <v/>
      </c>
      <c r="G9" s="114">
        <f>SUMIFS(③入力シート!$I$5:$I$2004,③入力シート!$A$5:$A$2004,$F9,③入力シート!$D$5:$D$2004,$E9,③入力シート!$J$5:$J$2004,1)</f>
        <v>0</v>
      </c>
      <c r="H9" s="114">
        <f>SUMIFS(③入力シート!$I$5:$I$2004,③入力シート!$A$5:$A$2004,$F9,③入力シート!$D$5:$D$2004,$E9,③入力シート!$J$5:$J$2004,2)</f>
        <v>0</v>
      </c>
      <c r="I9" s="114">
        <f>SUMIFS(③入力シート!$I$5:$I$2004,③入力シート!$A$5:$A$2004,$F9,③入力シート!$D$5:$D$2004,$E9,③入力シート!$J$5:$J$2004,3)</f>
        <v>0</v>
      </c>
      <c r="J9" s="114">
        <f>SUMIFS(③入力シート!$I$5:$I$2004,③入力シート!$A$5:$A$2004,$F9,③入力シート!$D$5:$D$2004,$E9,③入力シート!$J$5:$J$2004,4)</f>
        <v>0</v>
      </c>
      <c r="K9" s="114">
        <f>SUMIFS(③入力シート!$I$5:$I$2004,③入力シート!$A$5:$A$2004,$F9,③入力シート!$D$5:$D$2004,$E9,③入力シート!$J$5:$J$2004,5)</f>
        <v>0</v>
      </c>
      <c r="L9" s="114">
        <f>SUMIFS(③入力シート!$I$5:$I$2004,③入力シート!$A$5:$A$2004,$F9,③入力シート!$D$5:$D$2004,$E9,③入力シート!$J$5:$J$2004,6)</f>
        <v>0</v>
      </c>
      <c r="M9" s="114">
        <f>SUMIFS(③入力シート!$I$5:$I$2004,③入力シート!$A$5:$A$2004,$F9,③入力シート!$D$5:$D$2004,$E9,③入力シート!$J$5:$J$2004,7)</f>
        <v>0</v>
      </c>
      <c r="N9" s="114">
        <f>SUMIFS(③入力シート!$I$5:$I$2004,③入力シート!$A$5:$A$2004,$F9,③入力シート!$D$5:$D$2004,$E9)</f>
        <v>0</v>
      </c>
      <c r="O9" s="100">
        <f>SUMIFS(③入力シート!$O$5:$O$2004,③入力シート!$A$5:$A$2004,$F9,③入力シート!$D$5:$D$2004,$E9)</f>
        <v>0</v>
      </c>
      <c r="P9" s="100">
        <f>SUMIFS(③入力シート!$P$5:$P$2004,③入力シート!$A$5:$A$2004,$F9,③入力シート!$D$5:$D$2004,$E9)</f>
        <v>0</v>
      </c>
    </row>
    <row r="10" spans="1:19" ht="16.5">
      <c r="A10" s="115">
        <v>6</v>
      </c>
      <c r="B10" s="99" t="str">
        <f>IFERROR(IF(VLOOKUP(A10,③入力シート!$S:$AA,9,0)=1,A10,""),"")</f>
        <v/>
      </c>
      <c r="C10" s="99" t="str">
        <f>IFERROR(VLOOKUP($B10,③入力シート!$S:$X,4,0),"")</f>
        <v/>
      </c>
      <c r="D10" s="106" t="str">
        <f>IFERROR(VLOOKUP($B10,③入力シート!$S:$X,5,0),"")</f>
        <v/>
      </c>
      <c r="E10" s="107" t="str">
        <f>IFERROR(VLOOKUP($B10,③入力シート!$S:$X,6,0),"")</f>
        <v/>
      </c>
      <c r="F10" s="98" t="str">
        <f>IFERROR(VLOOKUP($B10,③入力シート!$S:$X,3,0),"")</f>
        <v/>
      </c>
      <c r="G10" s="114">
        <f>SUMIFS(③入力シート!$I$5:$I$2004,③入力シート!$A$5:$A$2004,$F10,③入力シート!$D$5:$D$2004,$E10,③入力シート!$J$5:$J$2004,1)</f>
        <v>0</v>
      </c>
      <c r="H10" s="114">
        <f>SUMIFS(③入力シート!$I$5:$I$2004,③入力シート!$A$5:$A$2004,$F10,③入力シート!$D$5:$D$2004,$E10,③入力シート!$J$5:$J$2004,2)</f>
        <v>0</v>
      </c>
      <c r="I10" s="114">
        <f>SUMIFS(③入力シート!$I$5:$I$2004,③入力シート!$A$5:$A$2004,$F10,③入力シート!$D$5:$D$2004,$E10,③入力シート!$J$5:$J$2004,3)</f>
        <v>0</v>
      </c>
      <c r="J10" s="114">
        <f>SUMIFS(③入力シート!$I$5:$I$2004,③入力シート!$A$5:$A$2004,$F10,③入力シート!$D$5:$D$2004,$E10,③入力シート!$J$5:$J$2004,4)</f>
        <v>0</v>
      </c>
      <c r="K10" s="114">
        <f>SUMIFS(③入力シート!$I$5:$I$2004,③入力シート!$A$5:$A$2004,$F10,③入力シート!$D$5:$D$2004,$E10,③入力シート!$J$5:$J$2004,5)</f>
        <v>0</v>
      </c>
      <c r="L10" s="114">
        <f>SUMIFS(③入力シート!$I$5:$I$2004,③入力シート!$A$5:$A$2004,$F10,③入力シート!$D$5:$D$2004,$E10,③入力シート!$J$5:$J$2004,6)</f>
        <v>0</v>
      </c>
      <c r="M10" s="114">
        <f>SUMIFS(③入力シート!$I$5:$I$2004,③入力シート!$A$5:$A$2004,$F10,③入力シート!$D$5:$D$2004,$E10,③入力シート!$J$5:$J$2004,7)</f>
        <v>0</v>
      </c>
      <c r="N10" s="114">
        <f>SUMIFS(③入力シート!$I$5:$I$2004,③入力シート!$A$5:$A$2004,$F10,③入力シート!$D$5:$D$2004,$E10)</f>
        <v>0</v>
      </c>
      <c r="O10" s="100">
        <f>SUMIFS(③入力シート!$O$5:$O$2004,③入力シート!$A$5:$A$2004,$F10,③入力シート!$D$5:$D$2004,$E10)</f>
        <v>0</v>
      </c>
      <c r="P10" s="100">
        <f>SUMIFS(③入力シート!$P$5:$P$2004,③入力シート!$A$5:$A$2004,$F10,③入力シート!$D$5:$D$2004,$E10)</f>
        <v>0</v>
      </c>
      <c r="R10" s="113"/>
    </row>
    <row r="11" spans="1:19" ht="16.5">
      <c r="A11" s="115">
        <v>7</v>
      </c>
      <c r="B11" s="99" t="str">
        <f>IFERROR(IF(VLOOKUP(A11,③入力シート!$S:$AA,9,0)=1,A11,""),"")</f>
        <v/>
      </c>
      <c r="C11" s="99" t="str">
        <f>IFERROR(VLOOKUP($B11,③入力シート!$S:$X,4,0),"")</f>
        <v/>
      </c>
      <c r="D11" s="106" t="str">
        <f>IFERROR(VLOOKUP($B11,③入力シート!$S:$X,5,0),"")</f>
        <v/>
      </c>
      <c r="E11" s="107" t="str">
        <f>IFERROR(VLOOKUP($B11,③入力シート!$S:$X,6,0),"")</f>
        <v/>
      </c>
      <c r="F11" s="98" t="str">
        <f>IFERROR(VLOOKUP($B11,③入力シート!$S:$X,3,0),"")</f>
        <v/>
      </c>
      <c r="G11" s="114">
        <f>SUMIFS(③入力シート!$I$5:$I$2004,③入力シート!$A$5:$A$2004,$F11,③入力シート!$D$5:$D$2004,$E11,③入力シート!$J$5:$J$2004,1)</f>
        <v>0</v>
      </c>
      <c r="H11" s="114">
        <f>SUMIFS(③入力シート!$I$5:$I$2004,③入力シート!$A$5:$A$2004,$F11,③入力シート!$D$5:$D$2004,$E11,③入力シート!$J$5:$J$2004,2)</f>
        <v>0</v>
      </c>
      <c r="I11" s="114">
        <f>SUMIFS(③入力シート!$I$5:$I$2004,③入力シート!$A$5:$A$2004,$F11,③入力シート!$D$5:$D$2004,$E11,③入力シート!$J$5:$J$2004,3)</f>
        <v>0</v>
      </c>
      <c r="J11" s="114">
        <f>SUMIFS(③入力シート!$I$5:$I$2004,③入力シート!$A$5:$A$2004,$F11,③入力シート!$D$5:$D$2004,$E11,③入力シート!$J$5:$J$2004,4)</f>
        <v>0</v>
      </c>
      <c r="K11" s="114">
        <f>SUMIFS(③入力シート!$I$5:$I$2004,③入力シート!$A$5:$A$2004,$F11,③入力シート!$D$5:$D$2004,$E11,③入力シート!$J$5:$J$2004,5)</f>
        <v>0</v>
      </c>
      <c r="L11" s="114">
        <f>SUMIFS(③入力シート!$I$5:$I$2004,③入力シート!$A$5:$A$2004,$F11,③入力シート!$D$5:$D$2004,$E11,③入力シート!$J$5:$J$2004,6)</f>
        <v>0</v>
      </c>
      <c r="M11" s="114">
        <f>SUMIFS(③入力シート!$I$5:$I$2004,③入力シート!$A$5:$A$2004,$F11,③入力シート!$D$5:$D$2004,$E11,③入力シート!$J$5:$J$2004,7)</f>
        <v>0</v>
      </c>
      <c r="N11" s="114">
        <f>SUMIFS(③入力シート!$I$5:$I$2004,③入力シート!$A$5:$A$2004,$F11,③入力シート!$D$5:$D$2004,$E11)</f>
        <v>0</v>
      </c>
      <c r="O11" s="100">
        <f>SUMIFS(③入力シート!$O$5:$O$2004,③入力シート!$A$5:$A$2004,$F11,③入力シート!$D$5:$D$2004,$E11)</f>
        <v>0</v>
      </c>
      <c r="P11" s="100">
        <f>SUMIFS(③入力シート!$P$5:$P$2004,③入力シート!$A$5:$A$2004,$F11,③入力シート!$D$5:$D$2004,$E11)</f>
        <v>0</v>
      </c>
    </row>
    <row r="12" spans="1:19" ht="16.5">
      <c r="A12" s="115">
        <v>8</v>
      </c>
      <c r="B12" s="99" t="str">
        <f>IFERROR(IF(VLOOKUP(A12,③入力シート!$S:$AA,9,0)=1,A12,""),"")</f>
        <v/>
      </c>
      <c r="C12" s="99" t="str">
        <f>IFERROR(VLOOKUP($B12,③入力シート!$S:$X,4,0),"")</f>
        <v/>
      </c>
      <c r="D12" s="106" t="str">
        <f>IFERROR(VLOOKUP($B12,③入力シート!$S:$X,5,0),"")</f>
        <v/>
      </c>
      <c r="E12" s="107" t="str">
        <f>IFERROR(VLOOKUP($B12,③入力シート!$S:$X,6,0),"")</f>
        <v/>
      </c>
      <c r="F12" s="98" t="str">
        <f>IFERROR(VLOOKUP($B12,③入力シート!$S:$X,3,0),"")</f>
        <v/>
      </c>
      <c r="G12" s="114">
        <f>SUMIFS(③入力シート!$I$5:$I$2004,③入力シート!$A$5:$A$2004,$F12,③入力シート!$D$5:$D$2004,$E12,③入力シート!$J$5:$J$2004,1)</f>
        <v>0</v>
      </c>
      <c r="H12" s="114">
        <f>SUMIFS(③入力シート!$I$5:$I$2004,③入力シート!$A$5:$A$2004,$F12,③入力シート!$D$5:$D$2004,$E12,③入力シート!$J$5:$J$2004,2)</f>
        <v>0</v>
      </c>
      <c r="I12" s="114">
        <f>SUMIFS(③入力シート!$I$5:$I$2004,③入力シート!$A$5:$A$2004,$F12,③入力シート!$D$5:$D$2004,$E12,③入力シート!$J$5:$J$2004,3)</f>
        <v>0</v>
      </c>
      <c r="J12" s="114">
        <f>SUMIFS(③入力シート!$I$5:$I$2004,③入力シート!$A$5:$A$2004,$F12,③入力シート!$D$5:$D$2004,$E12,③入力シート!$J$5:$J$2004,4)</f>
        <v>0</v>
      </c>
      <c r="K12" s="114">
        <f>SUMIFS(③入力シート!$I$5:$I$2004,③入力シート!$A$5:$A$2004,$F12,③入力シート!$D$5:$D$2004,$E12,③入力シート!$J$5:$J$2004,5)</f>
        <v>0</v>
      </c>
      <c r="L12" s="114">
        <f>SUMIFS(③入力シート!$I$5:$I$2004,③入力シート!$A$5:$A$2004,$F12,③入力シート!$D$5:$D$2004,$E12,③入力シート!$J$5:$J$2004,6)</f>
        <v>0</v>
      </c>
      <c r="M12" s="114">
        <f>SUMIFS(③入力シート!$I$5:$I$2004,③入力シート!$A$5:$A$2004,$F12,③入力シート!$D$5:$D$2004,$E12,③入力シート!$J$5:$J$2004,7)</f>
        <v>0</v>
      </c>
      <c r="N12" s="114">
        <f>SUMIFS(③入力シート!$I$5:$I$2004,③入力シート!$A$5:$A$2004,$F12,③入力シート!$D$5:$D$2004,$E12)</f>
        <v>0</v>
      </c>
      <c r="O12" s="100">
        <f>SUMIFS(③入力シート!$O$5:$O$2004,③入力シート!$A$5:$A$2004,$F12,③入力シート!$D$5:$D$2004,$E12)</f>
        <v>0</v>
      </c>
      <c r="P12" s="100">
        <f>SUMIFS(③入力シート!$P$5:$P$2004,③入力シート!$A$5:$A$2004,$F12,③入力シート!$D$5:$D$2004,$E12)</f>
        <v>0</v>
      </c>
    </row>
    <row r="13" spans="1:19" ht="16.5">
      <c r="A13" s="115">
        <v>9</v>
      </c>
      <c r="B13" s="99" t="str">
        <f>IFERROR(IF(VLOOKUP(A13,③入力シート!$S:$AA,9,0)=1,A13,""),"")</f>
        <v/>
      </c>
      <c r="C13" s="99" t="str">
        <f>IFERROR(VLOOKUP($B13,③入力シート!$S:$X,4,0),"")</f>
        <v/>
      </c>
      <c r="D13" s="106" t="str">
        <f>IFERROR(VLOOKUP($B13,③入力シート!$S:$X,5,0),"")</f>
        <v/>
      </c>
      <c r="E13" s="107" t="str">
        <f>IFERROR(VLOOKUP($B13,③入力シート!$S:$X,6,0),"")</f>
        <v/>
      </c>
      <c r="F13" s="98" t="str">
        <f>IFERROR(VLOOKUP($B13,③入力シート!$S:$X,3,0),"")</f>
        <v/>
      </c>
      <c r="G13" s="114">
        <f>SUMIFS(③入力シート!$I$5:$I$2004,③入力シート!$A$5:$A$2004,$F13,③入力シート!$D$5:$D$2004,$E13,③入力シート!$J$5:$J$2004,1)</f>
        <v>0</v>
      </c>
      <c r="H13" s="114">
        <f>SUMIFS(③入力シート!$I$5:$I$2004,③入力シート!$A$5:$A$2004,$F13,③入力シート!$D$5:$D$2004,$E13,③入力シート!$J$5:$J$2004,2)</f>
        <v>0</v>
      </c>
      <c r="I13" s="114">
        <f>SUMIFS(③入力シート!$I$5:$I$2004,③入力シート!$A$5:$A$2004,$F13,③入力シート!$D$5:$D$2004,$E13,③入力シート!$J$5:$J$2004,3)</f>
        <v>0</v>
      </c>
      <c r="J13" s="114">
        <f>SUMIFS(③入力シート!$I$5:$I$2004,③入力シート!$A$5:$A$2004,$F13,③入力シート!$D$5:$D$2004,$E13,③入力シート!$J$5:$J$2004,4)</f>
        <v>0</v>
      </c>
      <c r="K13" s="114">
        <f>SUMIFS(③入力シート!$I$5:$I$2004,③入力シート!$A$5:$A$2004,$F13,③入力シート!$D$5:$D$2004,$E13,③入力シート!$J$5:$J$2004,5)</f>
        <v>0</v>
      </c>
      <c r="L13" s="114">
        <f>SUMIFS(③入力シート!$I$5:$I$2004,③入力シート!$A$5:$A$2004,$F13,③入力シート!$D$5:$D$2004,$E13,③入力シート!$J$5:$J$2004,6)</f>
        <v>0</v>
      </c>
      <c r="M13" s="114">
        <f>SUMIFS(③入力シート!$I$5:$I$2004,③入力シート!$A$5:$A$2004,$F13,③入力シート!$D$5:$D$2004,$E13,③入力シート!$J$5:$J$2004,7)</f>
        <v>0</v>
      </c>
      <c r="N13" s="114">
        <f>SUMIFS(③入力シート!$I$5:$I$2004,③入力シート!$A$5:$A$2004,$F13,③入力シート!$D$5:$D$2004,$E13)</f>
        <v>0</v>
      </c>
      <c r="O13" s="100">
        <f>SUMIFS(③入力シート!$O$5:$O$2004,③入力シート!$A$5:$A$2004,$F13,③入力シート!$D$5:$D$2004,$E13)</f>
        <v>0</v>
      </c>
      <c r="P13" s="100">
        <f>SUMIFS(③入力シート!$P$5:$P$2004,③入力シート!$A$5:$A$2004,$F13,③入力シート!$D$5:$D$2004,$E13)</f>
        <v>0</v>
      </c>
    </row>
    <row r="14" spans="1:19" ht="16.5">
      <c r="A14" s="115">
        <v>10</v>
      </c>
      <c r="B14" s="99" t="str">
        <f>IFERROR(IF(VLOOKUP(A14,③入力シート!$S:$AA,9,0)=1,A14,""),"")</f>
        <v/>
      </c>
      <c r="C14" s="99" t="str">
        <f>IFERROR(VLOOKUP($B14,③入力シート!$S:$X,4,0),"")</f>
        <v/>
      </c>
      <c r="D14" s="106" t="str">
        <f>IFERROR(VLOOKUP($B14,③入力シート!$S:$X,5,0),"")</f>
        <v/>
      </c>
      <c r="E14" s="107" t="str">
        <f>IFERROR(VLOOKUP($B14,③入力シート!$S:$X,6,0),"")</f>
        <v/>
      </c>
      <c r="F14" s="98" t="str">
        <f>IFERROR(VLOOKUP($B14,③入力シート!$S:$X,3,0),"")</f>
        <v/>
      </c>
      <c r="G14" s="114">
        <f>SUMIFS(③入力シート!$I$5:$I$2004,③入力シート!$A$5:$A$2004,$F14,③入力シート!$D$5:$D$2004,$E14,③入力シート!$J$5:$J$2004,1)</f>
        <v>0</v>
      </c>
      <c r="H14" s="114">
        <f>SUMIFS(③入力シート!$I$5:$I$2004,③入力シート!$A$5:$A$2004,$F14,③入力シート!$D$5:$D$2004,$E14,③入力シート!$J$5:$J$2004,2)</f>
        <v>0</v>
      </c>
      <c r="I14" s="114">
        <f>SUMIFS(③入力シート!$I$5:$I$2004,③入力シート!$A$5:$A$2004,$F14,③入力シート!$D$5:$D$2004,$E14,③入力シート!$J$5:$J$2004,3)</f>
        <v>0</v>
      </c>
      <c r="J14" s="114">
        <f>SUMIFS(③入力シート!$I$5:$I$2004,③入力シート!$A$5:$A$2004,$F14,③入力シート!$D$5:$D$2004,$E14,③入力シート!$J$5:$J$2004,4)</f>
        <v>0</v>
      </c>
      <c r="K14" s="114">
        <f>SUMIFS(③入力シート!$I$5:$I$2004,③入力シート!$A$5:$A$2004,$F14,③入力シート!$D$5:$D$2004,$E14,③入力シート!$J$5:$J$2004,5)</f>
        <v>0</v>
      </c>
      <c r="L14" s="114">
        <f>SUMIFS(③入力シート!$I$5:$I$2004,③入力シート!$A$5:$A$2004,$F14,③入力シート!$D$5:$D$2004,$E14,③入力シート!$J$5:$J$2004,6)</f>
        <v>0</v>
      </c>
      <c r="M14" s="114">
        <f>SUMIFS(③入力シート!$I$5:$I$2004,③入力シート!$A$5:$A$2004,$F14,③入力シート!$D$5:$D$2004,$E14,③入力シート!$J$5:$J$2004,7)</f>
        <v>0</v>
      </c>
      <c r="N14" s="114">
        <f>SUMIFS(③入力シート!$I$5:$I$2004,③入力シート!$A$5:$A$2004,$F14,③入力シート!$D$5:$D$2004,$E14)</f>
        <v>0</v>
      </c>
      <c r="O14" s="100">
        <f>SUMIFS(③入力シート!$O$5:$O$2004,③入力シート!$A$5:$A$2004,$F14,③入力シート!$D$5:$D$2004,$E14)</f>
        <v>0</v>
      </c>
      <c r="P14" s="100">
        <f>SUMIFS(③入力シート!$P$5:$P$2004,③入力シート!$A$5:$A$2004,$F14,③入力シート!$D$5:$D$2004,$E14)</f>
        <v>0</v>
      </c>
    </row>
    <row r="15" spans="1:19" ht="16.5">
      <c r="A15" s="115">
        <v>11</v>
      </c>
      <c r="B15" s="99" t="str">
        <f>IFERROR(IF(VLOOKUP(A15,③入力シート!$S:$AA,9,0)=1,A15,""),"")</f>
        <v/>
      </c>
      <c r="C15" s="99" t="str">
        <f>IFERROR(VLOOKUP($B15,③入力シート!$S:$X,4,0),"")</f>
        <v/>
      </c>
      <c r="D15" s="106" t="str">
        <f>IFERROR(VLOOKUP($B15,③入力シート!$S:$X,5,0),"")</f>
        <v/>
      </c>
      <c r="E15" s="107" t="str">
        <f>IFERROR(VLOOKUP($B15,③入力シート!$S:$X,6,0),"")</f>
        <v/>
      </c>
      <c r="F15" s="98" t="str">
        <f>IFERROR(VLOOKUP($B15,③入力シート!$S:$X,3,0),"")</f>
        <v/>
      </c>
      <c r="G15" s="114">
        <f>SUMIFS(③入力シート!$I$5:$I$2004,③入力シート!$A$5:$A$2004,$F15,③入力シート!$D$5:$D$2004,$E15,③入力シート!$J$5:$J$2004,1)</f>
        <v>0</v>
      </c>
      <c r="H15" s="114">
        <f>SUMIFS(③入力シート!$I$5:$I$2004,③入力シート!$A$5:$A$2004,$F15,③入力シート!$D$5:$D$2004,$E15,③入力シート!$J$5:$J$2004,2)</f>
        <v>0</v>
      </c>
      <c r="I15" s="114">
        <f>SUMIFS(③入力シート!$I$5:$I$2004,③入力シート!$A$5:$A$2004,$F15,③入力シート!$D$5:$D$2004,$E15,③入力シート!$J$5:$J$2004,3)</f>
        <v>0</v>
      </c>
      <c r="J15" s="114">
        <f>SUMIFS(③入力シート!$I$5:$I$2004,③入力シート!$A$5:$A$2004,$F15,③入力シート!$D$5:$D$2004,$E15,③入力シート!$J$5:$J$2004,4)</f>
        <v>0</v>
      </c>
      <c r="K15" s="114">
        <f>SUMIFS(③入力シート!$I$5:$I$2004,③入力シート!$A$5:$A$2004,$F15,③入力シート!$D$5:$D$2004,$E15,③入力シート!$J$5:$J$2004,5)</f>
        <v>0</v>
      </c>
      <c r="L15" s="114">
        <f>SUMIFS(③入力シート!$I$5:$I$2004,③入力シート!$A$5:$A$2004,$F15,③入力シート!$D$5:$D$2004,$E15,③入力シート!$J$5:$J$2004,6)</f>
        <v>0</v>
      </c>
      <c r="M15" s="114">
        <f>SUMIFS(③入力シート!$I$5:$I$2004,③入力シート!$A$5:$A$2004,$F15,③入力シート!$D$5:$D$2004,$E15,③入力シート!$J$5:$J$2004,7)</f>
        <v>0</v>
      </c>
      <c r="N15" s="114">
        <f>SUMIFS(③入力シート!$I$5:$I$2004,③入力シート!$A$5:$A$2004,$F15,③入力シート!$D$5:$D$2004,$E15)</f>
        <v>0</v>
      </c>
      <c r="O15" s="100">
        <f>SUMIFS(③入力シート!$O$5:$O$2004,③入力シート!$A$5:$A$2004,$F15,③入力シート!$D$5:$D$2004,$E15)</f>
        <v>0</v>
      </c>
      <c r="P15" s="100">
        <f>SUMIFS(③入力シート!$P$5:$P$2004,③入力シート!$A$5:$A$2004,$F15,③入力シート!$D$5:$D$2004,$E15)</f>
        <v>0</v>
      </c>
    </row>
    <row r="16" spans="1:19" ht="16.5">
      <c r="A16" s="115">
        <v>12</v>
      </c>
      <c r="B16" s="99" t="str">
        <f>IFERROR(IF(VLOOKUP(A16,③入力シート!$S:$AA,9,0)=1,A16,""),"")</f>
        <v/>
      </c>
      <c r="C16" s="99" t="str">
        <f>IFERROR(VLOOKUP($B16,③入力シート!$S:$X,4,0),"")</f>
        <v/>
      </c>
      <c r="D16" s="106" t="str">
        <f>IFERROR(VLOOKUP($B16,③入力シート!$S:$X,5,0),"")</f>
        <v/>
      </c>
      <c r="E16" s="107" t="str">
        <f>IFERROR(VLOOKUP($B16,③入力シート!$S:$X,6,0),"")</f>
        <v/>
      </c>
      <c r="F16" s="98" t="str">
        <f>IFERROR(VLOOKUP($B16,③入力シート!$S:$X,3,0),"")</f>
        <v/>
      </c>
      <c r="G16" s="114">
        <f>SUMIFS(③入力シート!$I$5:$I$2004,③入力シート!$A$5:$A$2004,$F16,③入力シート!$D$5:$D$2004,$E16,③入力シート!$J$5:$J$2004,1)</f>
        <v>0</v>
      </c>
      <c r="H16" s="114">
        <f>SUMIFS(③入力シート!$I$5:$I$2004,③入力シート!$A$5:$A$2004,$F16,③入力シート!$D$5:$D$2004,$E16,③入力シート!$J$5:$J$2004,2)</f>
        <v>0</v>
      </c>
      <c r="I16" s="114">
        <f>SUMIFS(③入力シート!$I$5:$I$2004,③入力シート!$A$5:$A$2004,$F16,③入力シート!$D$5:$D$2004,$E16,③入力シート!$J$5:$J$2004,3)</f>
        <v>0</v>
      </c>
      <c r="J16" s="114">
        <f>SUMIFS(③入力シート!$I$5:$I$2004,③入力シート!$A$5:$A$2004,$F16,③入力シート!$D$5:$D$2004,$E16,③入力シート!$J$5:$J$2004,4)</f>
        <v>0</v>
      </c>
      <c r="K16" s="114">
        <f>SUMIFS(③入力シート!$I$5:$I$2004,③入力シート!$A$5:$A$2004,$F16,③入力シート!$D$5:$D$2004,$E16,③入力シート!$J$5:$J$2004,5)</f>
        <v>0</v>
      </c>
      <c r="L16" s="114">
        <f>SUMIFS(③入力シート!$I$5:$I$2004,③入力シート!$A$5:$A$2004,$F16,③入力シート!$D$5:$D$2004,$E16,③入力シート!$J$5:$J$2004,6)</f>
        <v>0</v>
      </c>
      <c r="M16" s="114">
        <f>SUMIFS(③入力シート!$I$5:$I$2004,③入力シート!$A$5:$A$2004,$F16,③入力シート!$D$5:$D$2004,$E16,③入力シート!$J$5:$J$2004,7)</f>
        <v>0</v>
      </c>
      <c r="N16" s="114">
        <f>SUMIFS(③入力シート!$I$5:$I$2004,③入力シート!$A$5:$A$2004,$F16,③入力シート!$D$5:$D$2004,$E16)</f>
        <v>0</v>
      </c>
      <c r="O16" s="100">
        <f>SUMIFS(③入力シート!$O$5:$O$2004,③入力シート!$A$5:$A$2004,$F16,③入力シート!$D$5:$D$2004,$E16)</f>
        <v>0</v>
      </c>
      <c r="P16" s="100">
        <f>SUMIFS(③入力シート!$P$5:$P$2004,③入力シート!$A$5:$A$2004,$F16,③入力シート!$D$5:$D$2004,$E16)</f>
        <v>0</v>
      </c>
    </row>
    <row r="17" spans="1:18" ht="16.5">
      <c r="A17" s="115">
        <v>13</v>
      </c>
      <c r="B17" s="99" t="str">
        <f>IFERROR(IF(VLOOKUP(A17,③入力シート!$S:$AA,9,0)=1,A17,""),"")</f>
        <v/>
      </c>
      <c r="C17" s="99" t="str">
        <f>IFERROR(VLOOKUP($B17,③入力シート!$S:$X,4,0),"")</f>
        <v/>
      </c>
      <c r="D17" s="106" t="str">
        <f>IFERROR(VLOOKUP($B17,③入力シート!$S:$X,5,0),"")</f>
        <v/>
      </c>
      <c r="E17" s="107" t="str">
        <f>IFERROR(VLOOKUP($B17,③入力シート!$S:$X,6,0),"")</f>
        <v/>
      </c>
      <c r="F17" s="98" t="str">
        <f>IFERROR(VLOOKUP($B17,③入力シート!$S:$X,3,0),"")</f>
        <v/>
      </c>
      <c r="G17" s="114">
        <f>SUMIFS(③入力シート!$I$5:$I$2004,③入力シート!$A$5:$A$2004,$F17,③入力シート!$D$5:$D$2004,$E17,③入力シート!$J$5:$J$2004,1)</f>
        <v>0</v>
      </c>
      <c r="H17" s="114">
        <f>SUMIFS(③入力シート!$I$5:$I$2004,③入力シート!$A$5:$A$2004,$F17,③入力シート!$D$5:$D$2004,$E17,③入力シート!$J$5:$J$2004,2)</f>
        <v>0</v>
      </c>
      <c r="I17" s="114">
        <f>SUMIFS(③入力シート!$I$5:$I$2004,③入力シート!$A$5:$A$2004,$F17,③入力シート!$D$5:$D$2004,$E17,③入力シート!$J$5:$J$2004,3)</f>
        <v>0</v>
      </c>
      <c r="J17" s="114">
        <f>SUMIFS(③入力シート!$I$5:$I$2004,③入力シート!$A$5:$A$2004,$F17,③入力シート!$D$5:$D$2004,$E17,③入力シート!$J$5:$J$2004,4)</f>
        <v>0</v>
      </c>
      <c r="K17" s="114">
        <f>SUMIFS(③入力シート!$I$5:$I$2004,③入力シート!$A$5:$A$2004,$F17,③入力シート!$D$5:$D$2004,$E17,③入力シート!$J$5:$J$2004,5)</f>
        <v>0</v>
      </c>
      <c r="L17" s="114">
        <f>SUMIFS(③入力シート!$I$5:$I$2004,③入力シート!$A$5:$A$2004,$F17,③入力シート!$D$5:$D$2004,$E17,③入力シート!$J$5:$J$2004,6)</f>
        <v>0</v>
      </c>
      <c r="M17" s="114">
        <f>SUMIFS(③入力シート!$I$5:$I$2004,③入力シート!$A$5:$A$2004,$F17,③入力シート!$D$5:$D$2004,$E17,③入力シート!$J$5:$J$2004,7)</f>
        <v>0</v>
      </c>
      <c r="N17" s="114">
        <f>SUMIFS(③入力シート!$I$5:$I$2004,③入力シート!$A$5:$A$2004,$F17,③入力シート!$D$5:$D$2004,$E17)</f>
        <v>0</v>
      </c>
      <c r="O17" s="100">
        <f>SUMIFS(③入力シート!$O$5:$O$2004,③入力シート!$A$5:$A$2004,$F17,③入力シート!$D$5:$D$2004,$E17)</f>
        <v>0</v>
      </c>
      <c r="P17" s="100">
        <f>SUMIFS(③入力シート!$P$5:$P$2004,③入力シート!$A$5:$A$2004,$F17,③入力シート!$D$5:$D$2004,$E17)</f>
        <v>0</v>
      </c>
    </row>
    <row r="18" spans="1:18" ht="16.5">
      <c r="A18" s="115">
        <v>14</v>
      </c>
      <c r="B18" s="99" t="str">
        <f>IFERROR(IF(VLOOKUP(A18,③入力シート!$S:$AA,9,0)=1,A18,""),"")</f>
        <v/>
      </c>
      <c r="C18" s="99" t="str">
        <f>IFERROR(VLOOKUP($B18,③入力シート!$S:$X,4,0),"")</f>
        <v/>
      </c>
      <c r="D18" s="106" t="str">
        <f>IFERROR(VLOOKUP($B18,③入力シート!$S:$X,5,0),"")</f>
        <v/>
      </c>
      <c r="E18" s="107" t="str">
        <f>IFERROR(VLOOKUP($B18,③入力シート!$S:$X,6,0),"")</f>
        <v/>
      </c>
      <c r="F18" s="98" t="str">
        <f>IFERROR(VLOOKUP($B18,③入力シート!$S:$X,3,0),"")</f>
        <v/>
      </c>
      <c r="G18" s="114">
        <f>SUMIFS(③入力シート!$I$5:$I$2004,③入力シート!$A$5:$A$2004,$F18,③入力シート!$D$5:$D$2004,$E18,③入力シート!$J$5:$J$2004,1)</f>
        <v>0</v>
      </c>
      <c r="H18" s="114">
        <f>SUMIFS(③入力シート!$I$5:$I$2004,③入力シート!$A$5:$A$2004,$F18,③入力シート!$D$5:$D$2004,$E18,③入力シート!$J$5:$J$2004,2)</f>
        <v>0</v>
      </c>
      <c r="I18" s="114">
        <f>SUMIFS(③入力シート!$I$5:$I$2004,③入力シート!$A$5:$A$2004,$F18,③入力シート!$D$5:$D$2004,$E18,③入力シート!$J$5:$J$2004,3)</f>
        <v>0</v>
      </c>
      <c r="J18" s="114">
        <f>SUMIFS(③入力シート!$I$5:$I$2004,③入力シート!$A$5:$A$2004,$F18,③入力シート!$D$5:$D$2004,$E18,③入力シート!$J$5:$J$2004,4)</f>
        <v>0</v>
      </c>
      <c r="K18" s="114">
        <f>SUMIFS(③入力シート!$I$5:$I$2004,③入力シート!$A$5:$A$2004,$F18,③入力シート!$D$5:$D$2004,$E18,③入力シート!$J$5:$J$2004,5)</f>
        <v>0</v>
      </c>
      <c r="L18" s="114">
        <f>SUMIFS(③入力シート!$I$5:$I$2004,③入力シート!$A$5:$A$2004,$F18,③入力シート!$D$5:$D$2004,$E18,③入力シート!$J$5:$J$2004,6)</f>
        <v>0</v>
      </c>
      <c r="M18" s="114">
        <f>SUMIFS(③入力シート!$I$5:$I$2004,③入力シート!$A$5:$A$2004,$F18,③入力シート!$D$5:$D$2004,$E18,③入力シート!$J$5:$J$2004,7)</f>
        <v>0</v>
      </c>
      <c r="N18" s="114">
        <f>SUMIFS(③入力シート!$I$5:$I$2004,③入力シート!$A$5:$A$2004,$F18,③入力シート!$D$5:$D$2004,$E18)</f>
        <v>0</v>
      </c>
      <c r="O18" s="100">
        <f>SUMIFS(③入力シート!$O$5:$O$2004,③入力シート!$A$5:$A$2004,$F18,③入力シート!$D$5:$D$2004,$E18)</f>
        <v>0</v>
      </c>
      <c r="P18" s="100">
        <f>SUMIFS(③入力シート!$P$5:$P$2004,③入力シート!$A$5:$A$2004,$F18,③入力シート!$D$5:$D$2004,$E18)</f>
        <v>0</v>
      </c>
      <c r="R18" s="113"/>
    </row>
    <row r="19" spans="1:18" ht="16.5">
      <c r="A19" s="115">
        <v>15</v>
      </c>
      <c r="B19" s="99" t="str">
        <f>IFERROR(IF(VLOOKUP(A19,③入力シート!$S:$AA,9,0)=1,A19,""),"")</f>
        <v/>
      </c>
      <c r="C19" s="99" t="str">
        <f>IFERROR(VLOOKUP($B19,③入力シート!$S:$X,4,0),"")</f>
        <v/>
      </c>
      <c r="D19" s="106" t="str">
        <f>IFERROR(VLOOKUP($B19,③入力シート!$S:$X,5,0),"")</f>
        <v/>
      </c>
      <c r="E19" s="107" t="str">
        <f>IFERROR(VLOOKUP($B19,③入力シート!$S:$X,6,0),"")</f>
        <v/>
      </c>
      <c r="F19" s="98" t="str">
        <f>IFERROR(VLOOKUP($B19,③入力シート!$S:$X,3,0),"")</f>
        <v/>
      </c>
      <c r="G19" s="114">
        <f>SUMIFS(③入力シート!$I$5:$I$2004,③入力シート!$A$5:$A$2004,$F19,③入力シート!$D$5:$D$2004,$E19,③入力シート!$J$5:$J$2004,1)</f>
        <v>0</v>
      </c>
      <c r="H19" s="114">
        <f>SUMIFS(③入力シート!$I$5:$I$2004,③入力シート!$A$5:$A$2004,$F19,③入力シート!$D$5:$D$2004,$E19,③入力シート!$J$5:$J$2004,2)</f>
        <v>0</v>
      </c>
      <c r="I19" s="114">
        <f>SUMIFS(③入力シート!$I$5:$I$2004,③入力シート!$A$5:$A$2004,$F19,③入力シート!$D$5:$D$2004,$E19,③入力シート!$J$5:$J$2004,3)</f>
        <v>0</v>
      </c>
      <c r="J19" s="114">
        <f>SUMIFS(③入力シート!$I$5:$I$2004,③入力シート!$A$5:$A$2004,$F19,③入力シート!$D$5:$D$2004,$E19,③入力シート!$J$5:$J$2004,4)</f>
        <v>0</v>
      </c>
      <c r="K19" s="114">
        <f>SUMIFS(③入力シート!$I$5:$I$2004,③入力シート!$A$5:$A$2004,$F19,③入力シート!$D$5:$D$2004,$E19,③入力シート!$J$5:$J$2004,5)</f>
        <v>0</v>
      </c>
      <c r="L19" s="114">
        <f>SUMIFS(③入力シート!$I$5:$I$2004,③入力シート!$A$5:$A$2004,$F19,③入力シート!$D$5:$D$2004,$E19,③入力シート!$J$5:$J$2004,6)</f>
        <v>0</v>
      </c>
      <c r="M19" s="114">
        <f>SUMIFS(③入力シート!$I$5:$I$2004,③入力シート!$A$5:$A$2004,$F19,③入力シート!$D$5:$D$2004,$E19,③入力シート!$J$5:$J$2004,7)</f>
        <v>0</v>
      </c>
      <c r="N19" s="114">
        <f>SUMIFS(③入力シート!$I$5:$I$2004,③入力シート!$A$5:$A$2004,$F19,③入力シート!$D$5:$D$2004,$E19)</f>
        <v>0</v>
      </c>
      <c r="O19" s="100">
        <f>SUMIFS(③入力シート!$O$5:$O$2004,③入力シート!$A$5:$A$2004,$F19,③入力シート!$D$5:$D$2004,$E19)</f>
        <v>0</v>
      </c>
      <c r="P19" s="100">
        <f>SUMIFS(③入力シート!$P$5:$P$2004,③入力シート!$A$5:$A$2004,$F19,③入力シート!$D$5:$D$2004,$E19)</f>
        <v>0</v>
      </c>
    </row>
    <row r="20" spans="1:18" ht="16.5">
      <c r="A20" s="115">
        <v>16</v>
      </c>
      <c r="B20" s="99" t="str">
        <f>IFERROR(IF(VLOOKUP(A20,③入力シート!$S:$AA,9,0)=1,A20,""),"")</f>
        <v/>
      </c>
      <c r="C20" s="99" t="str">
        <f>IFERROR(VLOOKUP($B20,③入力シート!$S:$X,4,0),"")</f>
        <v/>
      </c>
      <c r="D20" s="106" t="str">
        <f>IFERROR(VLOOKUP($B20,③入力シート!$S:$X,5,0),"")</f>
        <v/>
      </c>
      <c r="E20" s="107" t="str">
        <f>IFERROR(VLOOKUP($B20,③入力シート!$S:$X,6,0),"")</f>
        <v/>
      </c>
      <c r="F20" s="98" t="str">
        <f>IFERROR(VLOOKUP($B20,③入力シート!$S:$X,3,0),"")</f>
        <v/>
      </c>
      <c r="G20" s="114">
        <f>SUMIFS(③入力シート!$I$5:$I$2004,③入力シート!$A$5:$A$2004,$F20,③入力シート!$D$5:$D$2004,$E20,③入力シート!$J$5:$J$2004,1)</f>
        <v>0</v>
      </c>
      <c r="H20" s="114">
        <f>SUMIFS(③入力シート!$I$5:$I$2004,③入力シート!$A$5:$A$2004,$F20,③入力シート!$D$5:$D$2004,$E20,③入力シート!$J$5:$J$2004,2)</f>
        <v>0</v>
      </c>
      <c r="I20" s="114">
        <f>SUMIFS(③入力シート!$I$5:$I$2004,③入力シート!$A$5:$A$2004,$F20,③入力シート!$D$5:$D$2004,$E20,③入力シート!$J$5:$J$2004,3)</f>
        <v>0</v>
      </c>
      <c r="J20" s="114">
        <f>SUMIFS(③入力シート!$I$5:$I$2004,③入力シート!$A$5:$A$2004,$F20,③入力シート!$D$5:$D$2004,$E20,③入力シート!$J$5:$J$2004,4)</f>
        <v>0</v>
      </c>
      <c r="K20" s="114">
        <f>SUMIFS(③入力シート!$I$5:$I$2004,③入力シート!$A$5:$A$2004,$F20,③入力シート!$D$5:$D$2004,$E20,③入力シート!$J$5:$J$2004,5)</f>
        <v>0</v>
      </c>
      <c r="L20" s="114">
        <f>SUMIFS(③入力シート!$I$5:$I$2004,③入力シート!$A$5:$A$2004,$F20,③入力シート!$D$5:$D$2004,$E20,③入力シート!$J$5:$J$2004,6)</f>
        <v>0</v>
      </c>
      <c r="M20" s="114">
        <f>SUMIFS(③入力シート!$I$5:$I$2004,③入力シート!$A$5:$A$2004,$F20,③入力シート!$D$5:$D$2004,$E20,③入力シート!$J$5:$J$2004,7)</f>
        <v>0</v>
      </c>
      <c r="N20" s="114">
        <f>SUMIFS(③入力シート!$I$5:$I$2004,③入力シート!$A$5:$A$2004,$F20,③入力シート!$D$5:$D$2004,$E20)</f>
        <v>0</v>
      </c>
      <c r="O20" s="100">
        <f>SUMIFS(③入力シート!$O$5:$O$2004,③入力シート!$A$5:$A$2004,$F20,③入力シート!$D$5:$D$2004,$E20)</f>
        <v>0</v>
      </c>
      <c r="P20" s="100">
        <f>SUMIFS(③入力シート!$P$5:$P$2004,③入力シート!$A$5:$A$2004,$F20,③入力シート!$D$5:$D$2004,$E20)</f>
        <v>0</v>
      </c>
    </row>
    <row r="21" spans="1:18" ht="16.5">
      <c r="A21" s="115">
        <v>17</v>
      </c>
      <c r="B21" s="99" t="str">
        <f>IFERROR(IF(VLOOKUP(A21,③入力シート!$S:$AA,9,0)=1,A21,""),"")</f>
        <v/>
      </c>
      <c r="C21" s="99" t="str">
        <f>IFERROR(VLOOKUP($B21,③入力シート!$S:$X,4,0),"")</f>
        <v/>
      </c>
      <c r="D21" s="106" t="str">
        <f>IFERROR(VLOOKUP($B21,③入力シート!$S:$X,5,0),"")</f>
        <v/>
      </c>
      <c r="E21" s="107" t="str">
        <f>IFERROR(VLOOKUP($B21,③入力シート!$S:$X,6,0),"")</f>
        <v/>
      </c>
      <c r="F21" s="98" t="str">
        <f>IFERROR(VLOOKUP($B21,③入力シート!$S:$X,3,0),"")</f>
        <v/>
      </c>
      <c r="G21" s="114">
        <f>SUMIFS(③入力シート!$I$5:$I$2004,③入力シート!$A$5:$A$2004,$F21,③入力シート!$D$5:$D$2004,$E21,③入力シート!$J$5:$J$2004,1)</f>
        <v>0</v>
      </c>
      <c r="H21" s="114">
        <f>SUMIFS(③入力シート!$I$5:$I$2004,③入力シート!$A$5:$A$2004,$F21,③入力シート!$D$5:$D$2004,$E21,③入力シート!$J$5:$J$2004,2)</f>
        <v>0</v>
      </c>
      <c r="I21" s="114">
        <f>SUMIFS(③入力シート!$I$5:$I$2004,③入力シート!$A$5:$A$2004,$F21,③入力シート!$D$5:$D$2004,$E21,③入力シート!$J$5:$J$2004,3)</f>
        <v>0</v>
      </c>
      <c r="J21" s="114">
        <f>SUMIFS(③入力シート!$I$5:$I$2004,③入力シート!$A$5:$A$2004,$F21,③入力シート!$D$5:$D$2004,$E21,③入力シート!$J$5:$J$2004,4)</f>
        <v>0</v>
      </c>
      <c r="K21" s="114">
        <f>SUMIFS(③入力シート!$I$5:$I$2004,③入力シート!$A$5:$A$2004,$F21,③入力シート!$D$5:$D$2004,$E21,③入力シート!$J$5:$J$2004,5)</f>
        <v>0</v>
      </c>
      <c r="L21" s="114">
        <f>SUMIFS(③入力シート!$I$5:$I$2004,③入力シート!$A$5:$A$2004,$F21,③入力シート!$D$5:$D$2004,$E21,③入力シート!$J$5:$J$2004,6)</f>
        <v>0</v>
      </c>
      <c r="M21" s="114">
        <f>SUMIFS(③入力シート!$I$5:$I$2004,③入力シート!$A$5:$A$2004,$F21,③入力シート!$D$5:$D$2004,$E21,③入力シート!$J$5:$J$2004,7)</f>
        <v>0</v>
      </c>
      <c r="N21" s="114">
        <f>SUMIFS(③入力シート!$I$5:$I$2004,③入力シート!$A$5:$A$2004,$F21,③入力シート!$D$5:$D$2004,$E21)</f>
        <v>0</v>
      </c>
      <c r="O21" s="100">
        <f>SUMIFS(③入力シート!$O$5:$O$2004,③入力シート!$A$5:$A$2004,$F21,③入力シート!$D$5:$D$2004,$E21)</f>
        <v>0</v>
      </c>
      <c r="P21" s="100">
        <f>SUMIFS(③入力シート!$P$5:$P$2004,③入力シート!$A$5:$A$2004,$F21,③入力シート!$D$5:$D$2004,$E21)</f>
        <v>0</v>
      </c>
    </row>
    <row r="22" spans="1:18" ht="16.5">
      <c r="A22" s="115">
        <v>18</v>
      </c>
      <c r="B22" s="99" t="str">
        <f>IFERROR(IF(VLOOKUP(A22,③入力シート!$S:$AA,9,0)=1,A22,""),"")</f>
        <v/>
      </c>
      <c r="C22" s="99" t="str">
        <f>IFERROR(VLOOKUP($B22,③入力シート!$S:$X,4,0),"")</f>
        <v/>
      </c>
      <c r="D22" s="106" t="str">
        <f>IFERROR(VLOOKUP($B22,③入力シート!$S:$X,5,0),"")</f>
        <v/>
      </c>
      <c r="E22" s="107" t="str">
        <f>IFERROR(VLOOKUP($B22,③入力シート!$S:$X,6,0),"")</f>
        <v/>
      </c>
      <c r="F22" s="98" t="str">
        <f>IFERROR(VLOOKUP($B22,③入力シート!$S:$X,3,0),"")</f>
        <v/>
      </c>
      <c r="G22" s="114">
        <f>SUMIFS(③入力シート!$I$5:$I$2004,③入力シート!$A$5:$A$2004,$F22,③入力シート!$D$5:$D$2004,$E22,③入力シート!$J$5:$J$2004,1)</f>
        <v>0</v>
      </c>
      <c r="H22" s="114">
        <f>SUMIFS(③入力シート!$I$5:$I$2004,③入力シート!$A$5:$A$2004,$F22,③入力シート!$D$5:$D$2004,$E22,③入力シート!$J$5:$J$2004,2)</f>
        <v>0</v>
      </c>
      <c r="I22" s="114">
        <f>SUMIFS(③入力シート!$I$5:$I$2004,③入力シート!$A$5:$A$2004,$F22,③入力シート!$D$5:$D$2004,$E22,③入力シート!$J$5:$J$2004,3)</f>
        <v>0</v>
      </c>
      <c r="J22" s="114">
        <f>SUMIFS(③入力シート!$I$5:$I$2004,③入力シート!$A$5:$A$2004,$F22,③入力シート!$D$5:$D$2004,$E22,③入力シート!$J$5:$J$2004,4)</f>
        <v>0</v>
      </c>
      <c r="K22" s="114">
        <f>SUMIFS(③入力シート!$I$5:$I$2004,③入力シート!$A$5:$A$2004,$F22,③入力シート!$D$5:$D$2004,$E22,③入力シート!$J$5:$J$2004,5)</f>
        <v>0</v>
      </c>
      <c r="L22" s="114">
        <f>SUMIFS(③入力シート!$I$5:$I$2004,③入力シート!$A$5:$A$2004,$F22,③入力シート!$D$5:$D$2004,$E22,③入力シート!$J$5:$J$2004,6)</f>
        <v>0</v>
      </c>
      <c r="M22" s="114">
        <f>SUMIFS(③入力シート!$I$5:$I$2004,③入力シート!$A$5:$A$2004,$F22,③入力シート!$D$5:$D$2004,$E22,③入力シート!$J$5:$J$2004,7)</f>
        <v>0</v>
      </c>
      <c r="N22" s="114">
        <f>SUMIFS(③入力シート!$I$5:$I$2004,③入力シート!$A$5:$A$2004,$F22,③入力シート!$D$5:$D$2004,$E22)</f>
        <v>0</v>
      </c>
      <c r="O22" s="100">
        <f>SUMIFS(③入力シート!$O$5:$O$2004,③入力シート!$A$5:$A$2004,$F22,③入力シート!$D$5:$D$2004,$E22)</f>
        <v>0</v>
      </c>
      <c r="P22" s="100">
        <f>SUMIFS(③入力シート!$P$5:$P$2004,③入力シート!$A$5:$A$2004,$F22,③入力シート!$D$5:$D$2004,$E22)</f>
        <v>0</v>
      </c>
    </row>
    <row r="23" spans="1:18" ht="16.5">
      <c r="A23" s="115">
        <v>19</v>
      </c>
      <c r="B23" s="99" t="str">
        <f>IFERROR(IF(VLOOKUP(A23,③入力シート!$S:$AA,9,0)=1,A23,""),"")</f>
        <v/>
      </c>
      <c r="C23" s="99" t="str">
        <f>IFERROR(VLOOKUP($B23,③入力シート!$S:$X,4,0),"")</f>
        <v/>
      </c>
      <c r="D23" s="106" t="str">
        <f>IFERROR(VLOOKUP($B23,③入力シート!$S:$X,5,0),"")</f>
        <v/>
      </c>
      <c r="E23" s="107" t="str">
        <f>IFERROR(VLOOKUP($B23,③入力シート!$S:$X,6,0),"")</f>
        <v/>
      </c>
      <c r="F23" s="98" t="str">
        <f>IFERROR(VLOOKUP($B23,③入力シート!$S:$X,3,0),"")</f>
        <v/>
      </c>
      <c r="G23" s="114">
        <f>SUMIFS(③入力シート!$I$5:$I$2004,③入力シート!$A$5:$A$2004,$F23,③入力シート!$D$5:$D$2004,$E23,③入力シート!$J$5:$J$2004,1)</f>
        <v>0</v>
      </c>
      <c r="H23" s="114">
        <f>SUMIFS(③入力シート!$I$5:$I$2004,③入力シート!$A$5:$A$2004,$F23,③入力シート!$D$5:$D$2004,$E23,③入力シート!$J$5:$J$2004,2)</f>
        <v>0</v>
      </c>
      <c r="I23" s="114">
        <f>SUMIFS(③入力シート!$I$5:$I$2004,③入力シート!$A$5:$A$2004,$F23,③入力シート!$D$5:$D$2004,$E23,③入力シート!$J$5:$J$2004,3)</f>
        <v>0</v>
      </c>
      <c r="J23" s="114">
        <f>SUMIFS(③入力シート!$I$5:$I$2004,③入力シート!$A$5:$A$2004,$F23,③入力シート!$D$5:$D$2004,$E23,③入力シート!$J$5:$J$2004,4)</f>
        <v>0</v>
      </c>
      <c r="K23" s="114">
        <f>SUMIFS(③入力シート!$I$5:$I$2004,③入力シート!$A$5:$A$2004,$F23,③入力シート!$D$5:$D$2004,$E23,③入力シート!$J$5:$J$2004,5)</f>
        <v>0</v>
      </c>
      <c r="L23" s="114">
        <f>SUMIFS(③入力シート!$I$5:$I$2004,③入力シート!$A$5:$A$2004,$F23,③入力シート!$D$5:$D$2004,$E23,③入力シート!$J$5:$J$2004,6)</f>
        <v>0</v>
      </c>
      <c r="M23" s="114">
        <f>SUMIFS(③入力シート!$I$5:$I$2004,③入力シート!$A$5:$A$2004,$F23,③入力シート!$D$5:$D$2004,$E23,③入力シート!$J$5:$J$2004,7)</f>
        <v>0</v>
      </c>
      <c r="N23" s="114">
        <f>SUMIFS(③入力シート!$I$5:$I$2004,③入力シート!$A$5:$A$2004,$F23,③入力シート!$D$5:$D$2004,$E23)</f>
        <v>0</v>
      </c>
      <c r="O23" s="100">
        <f>SUMIFS(③入力シート!$O$5:$O$2004,③入力シート!$A$5:$A$2004,$F23,③入力シート!$D$5:$D$2004,$E23)</f>
        <v>0</v>
      </c>
      <c r="P23" s="100">
        <f>SUMIFS(③入力シート!$P$5:$P$2004,③入力シート!$A$5:$A$2004,$F23,③入力シート!$D$5:$D$2004,$E23)</f>
        <v>0</v>
      </c>
    </row>
    <row r="24" spans="1:18" ht="16.5">
      <c r="A24" s="115">
        <v>20</v>
      </c>
      <c r="B24" s="99" t="str">
        <f>IFERROR(IF(VLOOKUP(A24,③入力シート!$S:$AA,9,0)=1,A24,""),"")</f>
        <v/>
      </c>
      <c r="C24" s="99" t="str">
        <f>IFERROR(VLOOKUP($B24,③入力シート!$S:$X,4,0),"")</f>
        <v/>
      </c>
      <c r="D24" s="106" t="str">
        <f>IFERROR(VLOOKUP($B24,③入力シート!$S:$X,5,0),"")</f>
        <v/>
      </c>
      <c r="E24" s="107" t="str">
        <f>IFERROR(VLOOKUP($B24,③入力シート!$S:$X,6,0),"")</f>
        <v/>
      </c>
      <c r="F24" s="98" t="str">
        <f>IFERROR(VLOOKUP($B24,③入力シート!$S:$X,3,0),"")</f>
        <v/>
      </c>
      <c r="G24" s="114">
        <f>SUMIFS(③入力シート!$I$5:$I$2004,③入力シート!$A$5:$A$2004,$F24,③入力シート!$D$5:$D$2004,$E24,③入力シート!$J$5:$J$2004,1)</f>
        <v>0</v>
      </c>
      <c r="H24" s="114">
        <f>SUMIFS(③入力シート!$I$5:$I$2004,③入力シート!$A$5:$A$2004,$F24,③入力シート!$D$5:$D$2004,$E24,③入力シート!$J$5:$J$2004,2)</f>
        <v>0</v>
      </c>
      <c r="I24" s="114">
        <f>SUMIFS(③入力シート!$I$5:$I$2004,③入力シート!$A$5:$A$2004,$F24,③入力シート!$D$5:$D$2004,$E24,③入力シート!$J$5:$J$2004,3)</f>
        <v>0</v>
      </c>
      <c r="J24" s="114">
        <f>SUMIFS(③入力シート!$I$5:$I$2004,③入力シート!$A$5:$A$2004,$F24,③入力シート!$D$5:$D$2004,$E24,③入力シート!$J$5:$J$2004,4)</f>
        <v>0</v>
      </c>
      <c r="K24" s="114">
        <f>SUMIFS(③入力シート!$I$5:$I$2004,③入力シート!$A$5:$A$2004,$F24,③入力シート!$D$5:$D$2004,$E24,③入力シート!$J$5:$J$2004,5)</f>
        <v>0</v>
      </c>
      <c r="L24" s="114">
        <f>SUMIFS(③入力シート!$I$5:$I$2004,③入力シート!$A$5:$A$2004,$F24,③入力シート!$D$5:$D$2004,$E24,③入力シート!$J$5:$J$2004,6)</f>
        <v>0</v>
      </c>
      <c r="M24" s="114">
        <f>SUMIFS(③入力シート!$I$5:$I$2004,③入力シート!$A$5:$A$2004,$F24,③入力シート!$D$5:$D$2004,$E24,③入力シート!$J$5:$J$2004,7)</f>
        <v>0</v>
      </c>
      <c r="N24" s="114">
        <f>SUMIFS(③入力シート!$I$5:$I$2004,③入力シート!$A$5:$A$2004,$F24,③入力シート!$D$5:$D$2004,$E24)</f>
        <v>0</v>
      </c>
      <c r="O24" s="100">
        <f>SUMIFS(③入力シート!$O$5:$O$2004,③入力シート!$A$5:$A$2004,$F24,③入力シート!$D$5:$D$2004,$E24)</f>
        <v>0</v>
      </c>
      <c r="P24" s="100">
        <f>SUMIFS(③入力シート!$P$5:$P$2004,③入力シート!$A$5:$A$2004,$F24,③入力シート!$D$5:$D$2004,$E24)</f>
        <v>0</v>
      </c>
    </row>
    <row r="25" spans="1:18" ht="16.5">
      <c r="A25" s="115">
        <v>21</v>
      </c>
      <c r="B25" s="99" t="str">
        <f>IFERROR(IF(VLOOKUP(A25,③入力シート!$S:$AA,9,0)=1,A25,""),"")</f>
        <v/>
      </c>
      <c r="C25" s="99" t="str">
        <f>IFERROR(VLOOKUP($B25,③入力シート!$S:$X,4,0),"")</f>
        <v/>
      </c>
      <c r="D25" s="106" t="str">
        <f>IFERROR(VLOOKUP($B25,③入力シート!$S:$X,5,0),"")</f>
        <v/>
      </c>
      <c r="E25" s="107" t="str">
        <f>IFERROR(VLOOKUP($B25,③入力シート!$S:$X,6,0),"")</f>
        <v/>
      </c>
      <c r="F25" s="98" t="str">
        <f>IFERROR(VLOOKUP($B25,③入力シート!$S:$X,3,0),"")</f>
        <v/>
      </c>
      <c r="G25" s="114">
        <f>SUMIFS(③入力シート!$I$5:$I$2004,③入力シート!$A$5:$A$2004,$F25,③入力シート!$D$5:$D$2004,$E25,③入力シート!$J$5:$J$2004,1)</f>
        <v>0</v>
      </c>
      <c r="H25" s="114">
        <f>SUMIFS(③入力シート!$I$5:$I$2004,③入力シート!$A$5:$A$2004,$F25,③入力シート!$D$5:$D$2004,$E25,③入力シート!$J$5:$J$2004,2)</f>
        <v>0</v>
      </c>
      <c r="I25" s="114">
        <f>SUMIFS(③入力シート!$I$5:$I$2004,③入力シート!$A$5:$A$2004,$F25,③入力シート!$D$5:$D$2004,$E25,③入力シート!$J$5:$J$2004,3)</f>
        <v>0</v>
      </c>
      <c r="J25" s="114">
        <f>SUMIFS(③入力シート!$I$5:$I$2004,③入力シート!$A$5:$A$2004,$F25,③入力シート!$D$5:$D$2004,$E25,③入力シート!$J$5:$J$2004,4)</f>
        <v>0</v>
      </c>
      <c r="K25" s="114">
        <f>SUMIFS(③入力シート!$I$5:$I$2004,③入力シート!$A$5:$A$2004,$F25,③入力シート!$D$5:$D$2004,$E25,③入力シート!$J$5:$J$2004,5)</f>
        <v>0</v>
      </c>
      <c r="L25" s="114">
        <f>SUMIFS(③入力シート!$I$5:$I$2004,③入力シート!$A$5:$A$2004,$F25,③入力シート!$D$5:$D$2004,$E25,③入力シート!$J$5:$J$2004,6)</f>
        <v>0</v>
      </c>
      <c r="M25" s="114">
        <f>SUMIFS(③入力シート!$I$5:$I$2004,③入力シート!$A$5:$A$2004,$F25,③入力シート!$D$5:$D$2004,$E25,③入力シート!$J$5:$J$2004,7)</f>
        <v>0</v>
      </c>
      <c r="N25" s="114">
        <f>SUMIFS(③入力シート!$I$5:$I$2004,③入力シート!$A$5:$A$2004,$F25,③入力シート!$D$5:$D$2004,$E25)</f>
        <v>0</v>
      </c>
      <c r="O25" s="100">
        <f>SUMIFS(③入力シート!$O$5:$O$2004,③入力シート!$A$5:$A$2004,$F25,③入力シート!$D$5:$D$2004,$E25)</f>
        <v>0</v>
      </c>
      <c r="P25" s="100">
        <f>SUMIFS(③入力シート!$P$5:$P$2004,③入力シート!$A$5:$A$2004,$F25,③入力シート!$D$5:$D$2004,$E25)</f>
        <v>0</v>
      </c>
    </row>
    <row r="26" spans="1:18" ht="16.5">
      <c r="A26" s="115">
        <v>22</v>
      </c>
      <c r="B26" s="99" t="str">
        <f>IFERROR(IF(VLOOKUP(A26,③入力シート!$S:$AA,9,0)=1,A26,""),"")</f>
        <v/>
      </c>
      <c r="C26" s="99" t="str">
        <f>IFERROR(VLOOKUP($B26,③入力シート!$S:$X,4,0),"")</f>
        <v/>
      </c>
      <c r="D26" s="106" t="str">
        <f>IFERROR(VLOOKUP($B26,③入力シート!$S:$X,5,0),"")</f>
        <v/>
      </c>
      <c r="E26" s="107" t="str">
        <f>IFERROR(VLOOKUP($B26,③入力シート!$S:$X,6,0),"")</f>
        <v/>
      </c>
      <c r="F26" s="98" t="str">
        <f>IFERROR(VLOOKUP($B26,③入力シート!$S:$X,3,0),"")</f>
        <v/>
      </c>
      <c r="G26" s="114">
        <f>SUMIFS(③入力シート!$I$5:$I$2004,③入力シート!$A$5:$A$2004,$F26,③入力シート!$D$5:$D$2004,$E26,③入力シート!$J$5:$J$2004,1)</f>
        <v>0</v>
      </c>
      <c r="H26" s="114">
        <f>SUMIFS(③入力シート!$I$5:$I$2004,③入力シート!$A$5:$A$2004,$F26,③入力シート!$D$5:$D$2004,$E26,③入力シート!$J$5:$J$2004,2)</f>
        <v>0</v>
      </c>
      <c r="I26" s="114">
        <f>SUMIFS(③入力シート!$I$5:$I$2004,③入力シート!$A$5:$A$2004,$F26,③入力シート!$D$5:$D$2004,$E26,③入力シート!$J$5:$J$2004,3)</f>
        <v>0</v>
      </c>
      <c r="J26" s="114">
        <f>SUMIFS(③入力シート!$I$5:$I$2004,③入力シート!$A$5:$A$2004,$F26,③入力シート!$D$5:$D$2004,$E26,③入力シート!$J$5:$J$2004,4)</f>
        <v>0</v>
      </c>
      <c r="K26" s="114">
        <f>SUMIFS(③入力シート!$I$5:$I$2004,③入力シート!$A$5:$A$2004,$F26,③入力シート!$D$5:$D$2004,$E26,③入力シート!$J$5:$J$2004,5)</f>
        <v>0</v>
      </c>
      <c r="L26" s="114">
        <f>SUMIFS(③入力シート!$I$5:$I$2004,③入力シート!$A$5:$A$2004,$F26,③入力シート!$D$5:$D$2004,$E26,③入力シート!$J$5:$J$2004,6)</f>
        <v>0</v>
      </c>
      <c r="M26" s="114">
        <f>SUMIFS(③入力シート!$I$5:$I$2004,③入力シート!$A$5:$A$2004,$F26,③入力シート!$D$5:$D$2004,$E26,③入力シート!$J$5:$J$2004,7)</f>
        <v>0</v>
      </c>
      <c r="N26" s="114">
        <f>SUMIFS(③入力シート!$I$5:$I$2004,③入力シート!$A$5:$A$2004,$F26,③入力シート!$D$5:$D$2004,$E26)</f>
        <v>0</v>
      </c>
      <c r="O26" s="100">
        <f>SUMIFS(③入力シート!$O$5:$O$2004,③入力シート!$A$5:$A$2004,$F26,③入力シート!$D$5:$D$2004,$E26)</f>
        <v>0</v>
      </c>
      <c r="P26" s="100">
        <f>SUMIFS(③入力シート!$P$5:$P$2004,③入力シート!$A$5:$A$2004,$F26,③入力シート!$D$5:$D$2004,$E26)</f>
        <v>0</v>
      </c>
    </row>
    <row r="27" spans="1:18" ht="16.5">
      <c r="A27" s="115">
        <v>23</v>
      </c>
      <c r="B27" s="99" t="str">
        <f>IFERROR(IF(VLOOKUP(A27,③入力シート!$S:$AA,9,0)=1,A27,""),"")</f>
        <v/>
      </c>
      <c r="C27" s="99" t="str">
        <f>IFERROR(VLOOKUP($B27,③入力シート!$S:$X,4,0),"")</f>
        <v/>
      </c>
      <c r="D27" s="106" t="str">
        <f>IFERROR(VLOOKUP($B27,③入力シート!$S:$X,5,0),"")</f>
        <v/>
      </c>
      <c r="E27" s="107" t="str">
        <f>IFERROR(VLOOKUP($B27,③入力シート!$S:$X,6,0),"")</f>
        <v/>
      </c>
      <c r="F27" s="98" t="str">
        <f>IFERROR(VLOOKUP($B27,③入力シート!$S:$X,3,0),"")</f>
        <v/>
      </c>
      <c r="G27" s="114">
        <f>SUMIFS(③入力シート!$I$5:$I$2004,③入力シート!$A$5:$A$2004,$F27,③入力シート!$D$5:$D$2004,$E27,③入力シート!$J$5:$J$2004,1)</f>
        <v>0</v>
      </c>
      <c r="H27" s="114">
        <f>SUMIFS(③入力シート!$I$5:$I$2004,③入力シート!$A$5:$A$2004,$F27,③入力シート!$D$5:$D$2004,$E27,③入力シート!$J$5:$J$2004,2)</f>
        <v>0</v>
      </c>
      <c r="I27" s="114">
        <f>SUMIFS(③入力シート!$I$5:$I$2004,③入力シート!$A$5:$A$2004,$F27,③入力シート!$D$5:$D$2004,$E27,③入力シート!$J$5:$J$2004,3)</f>
        <v>0</v>
      </c>
      <c r="J27" s="114">
        <f>SUMIFS(③入力シート!$I$5:$I$2004,③入力シート!$A$5:$A$2004,$F27,③入力シート!$D$5:$D$2004,$E27,③入力シート!$J$5:$J$2004,4)</f>
        <v>0</v>
      </c>
      <c r="K27" s="114">
        <f>SUMIFS(③入力シート!$I$5:$I$2004,③入力シート!$A$5:$A$2004,$F27,③入力シート!$D$5:$D$2004,$E27,③入力シート!$J$5:$J$2004,5)</f>
        <v>0</v>
      </c>
      <c r="L27" s="114">
        <f>SUMIFS(③入力シート!$I$5:$I$2004,③入力シート!$A$5:$A$2004,$F27,③入力シート!$D$5:$D$2004,$E27,③入力シート!$J$5:$J$2004,6)</f>
        <v>0</v>
      </c>
      <c r="M27" s="114">
        <f>SUMIFS(③入力シート!$I$5:$I$2004,③入力シート!$A$5:$A$2004,$F27,③入力シート!$D$5:$D$2004,$E27,③入力シート!$J$5:$J$2004,7)</f>
        <v>0</v>
      </c>
      <c r="N27" s="114">
        <f>SUMIFS(③入力シート!$I$5:$I$2004,③入力シート!$A$5:$A$2004,$F27,③入力シート!$D$5:$D$2004,$E27)</f>
        <v>0</v>
      </c>
      <c r="O27" s="100">
        <f>SUMIFS(③入力シート!$O$5:$O$2004,③入力シート!$A$5:$A$2004,$F27,③入力シート!$D$5:$D$2004,$E27)</f>
        <v>0</v>
      </c>
      <c r="P27" s="100">
        <f>SUMIFS(③入力シート!$P$5:$P$2004,③入力シート!$A$5:$A$2004,$F27,③入力シート!$D$5:$D$2004,$E27)</f>
        <v>0</v>
      </c>
    </row>
    <row r="28" spans="1:18" ht="16.5">
      <c r="A28" s="115">
        <v>24</v>
      </c>
      <c r="B28" s="99" t="str">
        <f>IFERROR(IF(VLOOKUP(A28,③入力シート!$S:$AA,9,0)=1,A28,""),"")</f>
        <v/>
      </c>
      <c r="C28" s="99" t="str">
        <f>IFERROR(VLOOKUP($B28,③入力シート!$S:$X,4,0),"")</f>
        <v/>
      </c>
      <c r="D28" s="106" t="str">
        <f>IFERROR(VLOOKUP($B28,③入力シート!$S:$X,5,0),"")</f>
        <v/>
      </c>
      <c r="E28" s="107" t="str">
        <f>IFERROR(VLOOKUP($B28,③入力シート!$S:$X,6,0),"")</f>
        <v/>
      </c>
      <c r="F28" s="98" t="str">
        <f>IFERROR(VLOOKUP($B28,③入力シート!$S:$X,3,0),"")</f>
        <v/>
      </c>
      <c r="G28" s="114">
        <f>SUMIFS(③入力シート!$I$5:$I$2004,③入力シート!$A$5:$A$2004,$F28,③入力シート!$D$5:$D$2004,$E28,③入力シート!$J$5:$J$2004,1)</f>
        <v>0</v>
      </c>
      <c r="H28" s="114">
        <f>SUMIFS(③入力シート!$I$5:$I$2004,③入力シート!$A$5:$A$2004,$F28,③入力シート!$D$5:$D$2004,$E28,③入力シート!$J$5:$J$2004,2)</f>
        <v>0</v>
      </c>
      <c r="I28" s="114">
        <f>SUMIFS(③入力シート!$I$5:$I$2004,③入力シート!$A$5:$A$2004,$F28,③入力シート!$D$5:$D$2004,$E28,③入力シート!$J$5:$J$2004,3)</f>
        <v>0</v>
      </c>
      <c r="J28" s="114">
        <f>SUMIFS(③入力シート!$I$5:$I$2004,③入力シート!$A$5:$A$2004,$F28,③入力シート!$D$5:$D$2004,$E28,③入力シート!$J$5:$J$2004,4)</f>
        <v>0</v>
      </c>
      <c r="K28" s="114">
        <f>SUMIFS(③入力シート!$I$5:$I$2004,③入力シート!$A$5:$A$2004,$F28,③入力シート!$D$5:$D$2004,$E28,③入力シート!$J$5:$J$2004,5)</f>
        <v>0</v>
      </c>
      <c r="L28" s="114">
        <f>SUMIFS(③入力シート!$I$5:$I$2004,③入力シート!$A$5:$A$2004,$F28,③入力シート!$D$5:$D$2004,$E28,③入力シート!$J$5:$J$2004,6)</f>
        <v>0</v>
      </c>
      <c r="M28" s="114">
        <f>SUMIFS(③入力シート!$I$5:$I$2004,③入力シート!$A$5:$A$2004,$F28,③入力シート!$D$5:$D$2004,$E28,③入力シート!$J$5:$J$2004,7)</f>
        <v>0</v>
      </c>
      <c r="N28" s="114">
        <f>SUMIFS(③入力シート!$I$5:$I$2004,③入力シート!$A$5:$A$2004,$F28,③入力シート!$D$5:$D$2004,$E28)</f>
        <v>0</v>
      </c>
      <c r="O28" s="100">
        <f>SUMIFS(③入力シート!$O$5:$O$2004,③入力シート!$A$5:$A$2004,$F28,③入力シート!$D$5:$D$2004,$E28)</f>
        <v>0</v>
      </c>
      <c r="P28" s="100">
        <f>SUMIFS(③入力シート!$P$5:$P$2004,③入力シート!$A$5:$A$2004,$F28,③入力シート!$D$5:$D$2004,$E28)</f>
        <v>0</v>
      </c>
    </row>
    <row r="29" spans="1:18" ht="16.5">
      <c r="A29" s="115">
        <v>25</v>
      </c>
      <c r="B29" s="99" t="str">
        <f>IFERROR(IF(VLOOKUP(A29,③入力シート!$S:$AA,9,0)=1,A29,""),"")</f>
        <v/>
      </c>
      <c r="C29" s="99" t="str">
        <f>IFERROR(VLOOKUP($B29,③入力シート!$S:$X,4,0),"")</f>
        <v/>
      </c>
      <c r="D29" s="106" t="str">
        <f>IFERROR(VLOOKUP($B29,③入力シート!$S:$X,5,0),"")</f>
        <v/>
      </c>
      <c r="E29" s="107" t="str">
        <f>IFERROR(VLOOKUP($B29,③入力シート!$S:$X,6,0),"")</f>
        <v/>
      </c>
      <c r="F29" s="98" t="str">
        <f>IFERROR(VLOOKUP($B29,③入力シート!$S:$X,3,0),"")</f>
        <v/>
      </c>
      <c r="G29" s="114">
        <f>SUMIFS(③入力シート!$I$5:$I$2004,③入力シート!$A$5:$A$2004,$F29,③入力シート!$D$5:$D$2004,$E29,③入力シート!$J$5:$J$2004,1)</f>
        <v>0</v>
      </c>
      <c r="H29" s="114">
        <f>SUMIFS(③入力シート!$I$5:$I$2004,③入力シート!$A$5:$A$2004,$F29,③入力シート!$D$5:$D$2004,$E29,③入力シート!$J$5:$J$2004,2)</f>
        <v>0</v>
      </c>
      <c r="I29" s="114">
        <f>SUMIFS(③入力シート!$I$5:$I$2004,③入力シート!$A$5:$A$2004,$F29,③入力シート!$D$5:$D$2004,$E29,③入力シート!$J$5:$J$2004,3)</f>
        <v>0</v>
      </c>
      <c r="J29" s="114">
        <f>SUMIFS(③入力シート!$I$5:$I$2004,③入力シート!$A$5:$A$2004,$F29,③入力シート!$D$5:$D$2004,$E29,③入力シート!$J$5:$J$2004,4)</f>
        <v>0</v>
      </c>
      <c r="K29" s="114">
        <f>SUMIFS(③入力シート!$I$5:$I$2004,③入力シート!$A$5:$A$2004,$F29,③入力シート!$D$5:$D$2004,$E29,③入力シート!$J$5:$J$2004,5)</f>
        <v>0</v>
      </c>
      <c r="L29" s="114">
        <f>SUMIFS(③入力シート!$I$5:$I$2004,③入力シート!$A$5:$A$2004,$F29,③入力シート!$D$5:$D$2004,$E29,③入力シート!$J$5:$J$2004,6)</f>
        <v>0</v>
      </c>
      <c r="M29" s="114">
        <f>SUMIFS(③入力シート!$I$5:$I$2004,③入力シート!$A$5:$A$2004,$F29,③入力シート!$D$5:$D$2004,$E29,③入力シート!$J$5:$J$2004,7)</f>
        <v>0</v>
      </c>
      <c r="N29" s="114">
        <f>SUMIFS(③入力シート!$I$5:$I$2004,③入力シート!$A$5:$A$2004,$F29,③入力シート!$D$5:$D$2004,$E29)</f>
        <v>0</v>
      </c>
      <c r="O29" s="100">
        <f>SUMIFS(③入力シート!$O$5:$O$2004,③入力シート!$A$5:$A$2004,$F29,③入力シート!$D$5:$D$2004,$E29)</f>
        <v>0</v>
      </c>
      <c r="P29" s="100">
        <f>SUMIFS(③入力シート!$P$5:$P$2004,③入力シート!$A$5:$A$2004,$F29,③入力シート!$D$5:$D$2004,$E29)</f>
        <v>0</v>
      </c>
    </row>
    <row r="30" spans="1:18" ht="16.5">
      <c r="A30" s="115">
        <v>26</v>
      </c>
      <c r="B30" s="99" t="str">
        <f>IFERROR(IF(VLOOKUP(A30,③入力シート!$S:$AA,9,0)=1,A30,""),"")</f>
        <v/>
      </c>
      <c r="C30" s="99" t="str">
        <f>IFERROR(VLOOKUP($B30,③入力シート!$S:$X,4,0),"")</f>
        <v/>
      </c>
      <c r="D30" s="106" t="str">
        <f>IFERROR(VLOOKUP($B30,③入力シート!$S:$X,5,0),"")</f>
        <v/>
      </c>
      <c r="E30" s="107" t="str">
        <f>IFERROR(VLOOKUP($B30,③入力シート!$S:$X,6,0),"")</f>
        <v/>
      </c>
      <c r="F30" s="98" t="str">
        <f>IFERROR(VLOOKUP($B30,③入力シート!$S:$X,3,0),"")</f>
        <v/>
      </c>
      <c r="G30" s="114">
        <f>SUMIFS(③入力シート!$I$5:$I$2004,③入力シート!$A$5:$A$2004,$F30,③入力シート!$D$5:$D$2004,$E30,③入力シート!$J$5:$J$2004,1)</f>
        <v>0</v>
      </c>
      <c r="H30" s="114">
        <f>SUMIFS(③入力シート!$I$5:$I$2004,③入力シート!$A$5:$A$2004,$F30,③入力シート!$D$5:$D$2004,$E30,③入力シート!$J$5:$J$2004,2)</f>
        <v>0</v>
      </c>
      <c r="I30" s="114">
        <f>SUMIFS(③入力シート!$I$5:$I$2004,③入力シート!$A$5:$A$2004,$F30,③入力シート!$D$5:$D$2004,$E30,③入力シート!$J$5:$J$2004,3)</f>
        <v>0</v>
      </c>
      <c r="J30" s="114">
        <f>SUMIFS(③入力シート!$I$5:$I$2004,③入力シート!$A$5:$A$2004,$F30,③入力シート!$D$5:$D$2004,$E30,③入力シート!$J$5:$J$2004,4)</f>
        <v>0</v>
      </c>
      <c r="K30" s="114">
        <f>SUMIFS(③入力シート!$I$5:$I$2004,③入力シート!$A$5:$A$2004,$F30,③入力シート!$D$5:$D$2004,$E30,③入力シート!$J$5:$J$2004,5)</f>
        <v>0</v>
      </c>
      <c r="L30" s="114">
        <f>SUMIFS(③入力シート!$I$5:$I$2004,③入力シート!$A$5:$A$2004,$F30,③入力シート!$D$5:$D$2004,$E30,③入力シート!$J$5:$J$2004,6)</f>
        <v>0</v>
      </c>
      <c r="M30" s="114">
        <f>SUMIFS(③入力シート!$I$5:$I$2004,③入力シート!$A$5:$A$2004,$F30,③入力シート!$D$5:$D$2004,$E30,③入力シート!$J$5:$J$2004,7)</f>
        <v>0</v>
      </c>
      <c r="N30" s="114">
        <f>SUMIFS(③入力シート!$I$5:$I$2004,③入力シート!$A$5:$A$2004,$F30,③入力シート!$D$5:$D$2004,$E30)</f>
        <v>0</v>
      </c>
      <c r="O30" s="100">
        <f>SUMIFS(③入力シート!$O$5:$O$2004,③入力シート!$A$5:$A$2004,$F30,③入力シート!$D$5:$D$2004,$E30)</f>
        <v>0</v>
      </c>
      <c r="P30" s="100">
        <f>SUMIFS(③入力シート!$P$5:$P$2004,③入力シート!$A$5:$A$2004,$F30,③入力シート!$D$5:$D$2004,$E30)</f>
        <v>0</v>
      </c>
    </row>
    <row r="31" spans="1:18" ht="16.5">
      <c r="A31" s="115">
        <v>27</v>
      </c>
      <c r="B31" s="99" t="str">
        <f>IFERROR(IF(VLOOKUP(A31,③入力シート!$S:$AA,9,0)=1,A31,""),"")</f>
        <v/>
      </c>
      <c r="C31" s="99" t="str">
        <f>IFERROR(VLOOKUP($B31,③入力シート!$S:$X,4,0),"")</f>
        <v/>
      </c>
      <c r="D31" s="106" t="str">
        <f>IFERROR(VLOOKUP($B31,③入力シート!$S:$X,5,0),"")</f>
        <v/>
      </c>
      <c r="E31" s="107" t="str">
        <f>IFERROR(VLOOKUP($B31,③入力シート!$S:$X,6,0),"")</f>
        <v/>
      </c>
      <c r="F31" s="98" t="str">
        <f>IFERROR(VLOOKUP($B31,③入力シート!$S:$X,3,0),"")</f>
        <v/>
      </c>
      <c r="G31" s="114">
        <f>SUMIFS(③入力シート!$I$5:$I$2004,③入力シート!$A$5:$A$2004,$F31,③入力シート!$D$5:$D$2004,$E31,③入力シート!$J$5:$J$2004,1)</f>
        <v>0</v>
      </c>
      <c r="H31" s="114">
        <f>SUMIFS(③入力シート!$I$5:$I$2004,③入力シート!$A$5:$A$2004,$F31,③入力シート!$D$5:$D$2004,$E31,③入力シート!$J$5:$J$2004,2)</f>
        <v>0</v>
      </c>
      <c r="I31" s="114">
        <f>SUMIFS(③入力シート!$I$5:$I$2004,③入力シート!$A$5:$A$2004,$F31,③入力シート!$D$5:$D$2004,$E31,③入力シート!$J$5:$J$2004,3)</f>
        <v>0</v>
      </c>
      <c r="J31" s="114">
        <f>SUMIFS(③入力シート!$I$5:$I$2004,③入力シート!$A$5:$A$2004,$F31,③入力シート!$D$5:$D$2004,$E31,③入力シート!$J$5:$J$2004,4)</f>
        <v>0</v>
      </c>
      <c r="K31" s="114">
        <f>SUMIFS(③入力シート!$I$5:$I$2004,③入力シート!$A$5:$A$2004,$F31,③入力シート!$D$5:$D$2004,$E31,③入力シート!$J$5:$J$2004,5)</f>
        <v>0</v>
      </c>
      <c r="L31" s="114">
        <f>SUMIFS(③入力シート!$I$5:$I$2004,③入力シート!$A$5:$A$2004,$F31,③入力シート!$D$5:$D$2004,$E31,③入力シート!$J$5:$J$2004,6)</f>
        <v>0</v>
      </c>
      <c r="M31" s="114">
        <f>SUMIFS(③入力シート!$I$5:$I$2004,③入力シート!$A$5:$A$2004,$F31,③入力シート!$D$5:$D$2004,$E31,③入力シート!$J$5:$J$2004,7)</f>
        <v>0</v>
      </c>
      <c r="N31" s="114">
        <f>SUMIFS(③入力シート!$I$5:$I$2004,③入力シート!$A$5:$A$2004,$F31,③入力シート!$D$5:$D$2004,$E31)</f>
        <v>0</v>
      </c>
      <c r="O31" s="100">
        <f>SUMIFS(③入力シート!$O$5:$O$2004,③入力シート!$A$5:$A$2004,$F31,③入力シート!$D$5:$D$2004,$E31)</f>
        <v>0</v>
      </c>
      <c r="P31" s="100">
        <f>SUMIFS(③入力シート!$P$5:$P$2004,③入力シート!$A$5:$A$2004,$F31,③入力シート!$D$5:$D$2004,$E31)</f>
        <v>0</v>
      </c>
    </row>
    <row r="32" spans="1:18" ht="16.5">
      <c r="A32" s="115">
        <v>28</v>
      </c>
      <c r="B32" s="99" t="str">
        <f>IFERROR(IF(VLOOKUP(A32,③入力シート!$S:$AA,9,0)=1,A32,""),"")</f>
        <v/>
      </c>
      <c r="C32" s="99" t="str">
        <f>IFERROR(VLOOKUP($B32,③入力シート!$S:$X,4,0),"")</f>
        <v/>
      </c>
      <c r="D32" s="106" t="str">
        <f>IFERROR(VLOOKUP($B32,③入力シート!$S:$X,5,0),"")</f>
        <v/>
      </c>
      <c r="E32" s="107" t="str">
        <f>IFERROR(VLOOKUP($B32,③入力シート!$S:$X,6,0),"")</f>
        <v/>
      </c>
      <c r="F32" s="98" t="str">
        <f>IFERROR(VLOOKUP($B32,③入力シート!$S:$X,3,0),"")</f>
        <v/>
      </c>
      <c r="G32" s="114">
        <f>SUMIFS(③入力シート!$I$5:$I$2004,③入力シート!$A$5:$A$2004,$F32,③入力シート!$D$5:$D$2004,$E32,③入力シート!$J$5:$J$2004,1)</f>
        <v>0</v>
      </c>
      <c r="H32" s="114">
        <f>SUMIFS(③入力シート!$I$5:$I$2004,③入力シート!$A$5:$A$2004,$F32,③入力シート!$D$5:$D$2004,$E32,③入力シート!$J$5:$J$2004,2)</f>
        <v>0</v>
      </c>
      <c r="I32" s="114">
        <f>SUMIFS(③入力シート!$I$5:$I$2004,③入力シート!$A$5:$A$2004,$F32,③入力シート!$D$5:$D$2004,$E32,③入力シート!$J$5:$J$2004,3)</f>
        <v>0</v>
      </c>
      <c r="J32" s="114">
        <f>SUMIFS(③入力シート!$I$5:$I$2004,③入力シート!$A$5:$A$2004,$F32,③入力シート!$D$5:$D$2004,$E32,③入力シート!$J$5:$J$2004,4)</f>
        <v>0</v>
      </c>
      <c r="K32" s="114">
        <f>SUMIFS(③入力シート!$I$5:$I$2004,③入力シート!$A$5:$A$2004,$F32,③入力シート!$D$5:$D$2004,$E32,③入力シート!$J$5:$J$2004,5)</f>
        <v>0</v>
      </c>
      <c r="L32" s="114">
        <f>SUMIFS(③入力シート!$I$5:$I$2004,③入力シート!$A$5:$A$2004,$F32,③入力シート!$D$5:$D$2004,$E32,③入力シート!$J$5:$J$2004,6)</f>
        <v>0</v>
      </c>
      <c r="M32" s="114">
        <f>SUMIFS(③入力シート!$I$5:$I$2004,③入力シート!$A$5:$A$2004,$F32,③入力シート!$D$5:$D$2004,$E32,③入力シート!$J$5:$J$2004,7)</f>
        <v>0</v>
      </c>
      <c r="N32" s="114">
        <f>SUMIFS(③入力シート!$I$5:$I$2004,③入力シート!$A$5:$A$2004,$F32,③入力シート!$D$5:$D$2004,$E32)</f>
        <v>0</v>
      </c>
      <c r="O32" s="100">
        <f>SUMIFS(③入力シート!$O$5:$O$2004,③入力シート!$A$5:$A$2004,$F32,③入力シート!$D$5:$D$2004,$E32)</f>
        <v>0</v>
      </c>
      <c r="P32" s="100">
        <f>SUMIFS(③入力シート!$P$5:$P$2004,③入力シート!$A$5:$A$2004,$F32,③入力シート!$D$5:$D$2004,$E32)</f>
        <v>0</v>
      </c>
    </row>
    <row r="33" spans="1:16" ht="16.5">
      <c r="A33" s="115">
        <v>29</v>
      </c>
      <c r="B33" s="99" t="str">
        <f>IFERROR(IF(VLOOKUP(A33,③入力シート!$S:$AA,9,0)=1,A33,""),"")</f>
        <v/>
      </c>
      <c r="C33" s="99" t="str">
        <f>IFERROR(VLOOKUP($B33,③入力シート!$S:$X,4,0),"")</f>
        <v/>
      </c>
      <c r="D33" s="106" t="str">
        <f>IFERROR(VLOOKUP($B33,③入力シート!$S:$X,5,0),"")</f>
        <v/>
      </c>
      <c r="E33" s="107" t="str">
        <f>IFERROR(VLOOKUP($B33,③入力シート!$S:$X,6,0),"")</f>
        <v/>
      </c>
      <c r="F33" s="98" t="str">
        <f>IFERROR(VLOOKUP($B33,③入力シート!$S:$X,3,0),"")</f>
        <v/>
      </c>
      <c r="G33" s="114">
        <f>SUMIFS(③入力シート!$I$5:$I$2004,③入力シート!$A$5:$A$2004,$F33,③入力シート!$D$5:$D$2004,$E33,③入力シート!$J$5:$J$2004,1)</f>
        <v>0</v>
      </c>
      <c r="H33" s="114">
        <f>SUMIFS(③入力シート!$I$5:$I$2004,③入力シート!$A$5:$A$2004,$F33,③入力シート!$D$5:$D$2004,$E33,③入力シート!$J$5:$J$2004,2)</f>
        <v>0</v>
      </c>
      <c r="I33" s="114">
        <f>SUMIFS(③入力シート!$I$5:$I$2004,③入力シート!$A$5:$A$2004,$F33,③入力シート!$D$5:$D$2004,$E33,③入力シート!$J$5:$J$2004,3)</f>
        <v>0</v>
      </c>
      <c r="J33" s="114">
        <f>SUMIFS(③入力シート!$I$5:$I$2004,③入力シート!$A$5:$A$2004,$F33,③入力シート!$D$5:$D$2004,$E33,③入力シート!$J$5:$J$2004,4)</f>
        <v>0</v>
      </c>
      <c r="K33" s="114">
        <f>SUMIFS(③入力シート!$I$5:$I$2004,③入力シート!$A$5:$A$2004,$F33,③入力シート!$D$5:$D$2004,$E33,③入力シート!$J$5:$J$2004,5)</f>
        <v>0</v>
      </c>
      <c r="L33" s="114">
        <f>SUMIFS(③入力シート!$I$5:$I$2004,③入力シート!$A$5:$A$2004,$F33,③入力シート!$D$5:$D$2004,$E33,③入力シート!$J$5:$J$2004,6)</f>
        <v>0</v>
      </c>
      <c r="M33" s="114">
        <f>SUMIFS(③入力シート!$I$5:$I$2004,③入力シート!$A$5:$A$2004,$F33,③入力シート!$D$5:$D$2004,$E33,③入力シート!$J$5:$J$2004,7)</f>
        <v>0</v>
      </c>
      <c r="N33" s="114">
        <f>SUMIFS(③入力シート!$I$5:$I$2004,③入力シート!$A$5:$A$2004,$F33,③入力シート!$D$5:$D$2004,$E33)</f>
        <v>0</v>
      </c>
      <c r="O33" s="100">
        <f>SUMIFS(③入力シート!$O$5:$O$2004,③入力シート!$A$5:$A$2004,$F33,③入力シート!$D$5:$D$2004,$E33)</f>
        <v>0</v>
      </c>
      <c r="P33" s="100">
        <f>SUMIFS(③入力シート!$P$5:$P$2004,③入力シート!$A$5:$A$2004,$F33,③入力シート!$D$5:$D$2004,$E33)</f>
        <v>0</v>
      </c>
    </row>
    <row r="34" spans="1:16" ht="16.5">
      <c r="A34" s="115">
        <v>30</v>
      </c>
      <c r="B34" s="99" t="str">
        <f>IFERROR(IF(VLOOKUP(A34,③入力シート!$S:$AA,9,0)=1,A34,""),"")</f>
        <v/>
      </c>
      <c r="C34" s="99" t="str">
        <f>IFERROR(VLOOKUP($B34,③入力シート!$S:$X,4,0),"")</f>
        <v/>
      </c>
      <c r="D34" s="106" t="str">
        <f>IFERROR(VLOOKUP($B34,③入力シート!$S:$X,5,0),"")</f>
        <v/>
      </c>
      <c r="E34" s="107" t="str">
        <f>IFERROR(VLOOKUP($B34,③入力シート!$S:$X,6,0),"")</f>
        <v/>
      </c>
      <c r="F34" s="98" t="str">
        <f>IFERROR(VLOOKUP($B34,③入力シート!$S:$X,3,0),"")</f>
        <v/>
      </c>
      <c r="G34" s="114">
        <f>SUMIFS(③入力シート!$I$5:$I$2004,③入力シート!$A$5:$A$2004,$F34,③入力シート!$D$5:$D$2004,$E34,③入力シート!$J$5:$J$2004,1)</f>
        <v>0</v>
      </c>
      <c r="H34" s="114">
        <f>SUMIFS(③入力シート!$I$5:$I$2004,③入力シート!$A$5:$A$2004,$F34,③入力シート!$D$5:$D$2004,$E34,③入力シート!$J$5:$J$2004,2)</f>
        <v>0</v>
      </c>
      <c r="I34" s="114">
        <f>SUMIFS(③入力シート!$I$5:$I$2004,③入力シート!$A$5:$A$2004,$F34,③入力シート!$D$5:$D$2004,$E34,③入力シート!$J$5:$J$2004,3)</f>
        <v>0</v>
      </c>
      <c r="J34" s="114">
        <f>SUMIFS(③入力シート!$I$5:$I$2004,③入力シート!$A$5:$A$2004,$F34,③入力シート!$D$5:$D$2004,$E34,③入力シート!$J$5:$J$2004,4)</f>
        <v>0</v>
      </c>
      <c r="K34" s="114">
        <f>SUMIFS(③入力シート!$I$5:$I$2004,③入力シート!$A$5:$A$2004,$F34,③入力シート!$D$5:$D$2004,$E34,③入力シート!$J$5:$J$2004,5)</f>
        <v>0</v>
      </c>
      <c r="L34" s="114">
        <f>SUMIFS(③入力シート!$I$5:$I$2004,③入力シート!$A$5:$A$2004,$F34,③入力シート!$D$5:$D$2004,$E34,③入力シート!$J$5:$J$2004,6)</f>
        <v>0</v>
      </c>
      <c r="M34" s="114">
        <f>SUMIFS(③入力シート!$I$5:$I$2004,③入力シート!$A$5:$A$2004,$F34,③入力シート!$D$5:$D$2004,$E34,③入力シート!$J$5:$J$2004,7)</f>
        <v>0</v>
      </c>
      <c r="N34" s="114">
        <f>SUMIFS(③入力シート!$I$5:$I$2004,③入力シート!$A$5:$A$2004,$F34,③入力シート!$D$5:$D$2004,$E34)</f>
        <v>0</v>
      </c>
      <c r="O34" s="100">
        <f>SUMIFS(③入力シート!$O$5:$O$2004,③入力シート!$A$5:$A$2004,$F34,③入力シート!$D$5:$D$2004,$E34)</f>
        <v>0</v>
      </c>
      <c r="P34" s="100">
        <f>SUMIFS(③入力シート!$P$5:$P$2004,③入力シート!$A$5:$A$2004,$F34,③入力シート!$D$5:$D$2004,$E34)</f>
        <v>0</v>
      </c>
    </row>
    <row r="35" spans="1:16" ht="16.5">
      <c r="A35" s="115">
        <v>31</v>
      </c>
      <c r="B35" s="99" t="str">
        <f>IFERROR(IF(VLOOKUP(A35,③入力シート!$S:$AA,9,0)=1,A35,""),"")</f>
        <v/>
      </c>
      <c r="C35" s="99" t="str">
        <f>IFERROR(VLOOKUP($B35,③入力シート!$S:$X,4,0),"")</f>
        <v/>
      </c>
      <c r="D35" s="106" t="str">
        <f>IFERROR(VLOOKUP($B35,③入力シート!$S:$X,5,0),"")</f>
        <v/>
      </c>
      <c r="E35" s="107" t="str">
        <f>IFERROR(VLOOKUP($B35,③入力シート!$S:$X,6,0),"")</f>
        <v/>
      </c>
      <c r="F35" s="98" t="str">
        <f>IFERROR(VLOOKUP($B35,③入力シート!$S:$X,3,0),"")</f>
        <v/>
      </c>
      <c r="G35" s="114">
        <f>SUMIFS(③入力シート!$I$5:$I$2004,③入力シート!$A$5:$A$2004,$F35,③入力シート!$D$5:$D$2004,$E35,③入力シート!$J$5:$J$2004,1)</f>
        <v>0</v>
      </c>
      <c r="H35" s="114">
        <f>SUMIFS(③入力シート!$I$5:$I$2004,③入力シート!$A$5:$A$2004,$F35,③入力シート!$D$5:$D$2004,$E35,③入力シート!$J$5:$J$2004,2)</f>
        <v>0</v>
      </c>
      <c r="I35" s="114">
        <f>SUMIFS(③入力シート!$I$5:$I$2004,③入力シート!$A$5:$A$2004,$F35,③入力シート!$D$5:$D$2004,$E35,③入力シート!$J$5:$J$2004,3)</f>
        <v>0</v>
      </c>
      <c r="J35" s="114">
        <f>SUMIFS(③入力シート!$I$5:$I$2004,③入力シート!$A$5:$A$2004,$F35,③入力シート!$D$5:$D$2004,$E35,③入力シート!$J$5:$J$2004,4)</f>
        <v>0</v>
      </c>
      <c r="K35" s="114">
        <f>SUMIFS(③入力シート!$I$5:$I$2004,③入力シート!$A$5:$A$2004,$F35,③入力シート!$D$5:$D$2004,$E35,③入力シート!$J$5:$J$2004,5)</f>
        <v>0</v>
      </c>
      <c r="L35" s="114">
        <f>SUMIFS(③入力シート!$I$5:$I$2004,③入力シート!$A$5:$A$2004,$F35,③入力シート!$D$5:$D$2004,$E35,③入力シート!$J$5:$J$2004,6)</f>
        <v>0</v>
      </c>
      <c r="M35" s="114">
        <f>SUMIFS(③入力シート!$I$5:$I$2004,③入力シート!$A$5:$A$2004,$F35,③入力シート!$D$5:$D$2004,$E35,③入力シート!$J$5:$J$2004,7)</f>
        <v>0</v>
      </c>
      <c r="N35" s="114">
        <f>SUMIFS(③入力シート!$I$5:$I$2004,③入力シート!$A$5:$A$2004,$F35,③入力シート!$D$5:$D$2004,$E35)</f>
        <v>0</v>
      </c>
      <c r="O35" s="100">
        <f>SUMIFS(③入力シート!$O$5:$O$2004,③入力シート!$A$5:$A$2004,$F35,③入力シート!$D$5:$D$2004,$E35)</f>
        <v>0</v>
      </c>
      <c r="P35" s="100">
        <f>SUMIFS(③入力シート!$P$5:$P$2004,③入力シート!$A$5:$A$2004,$F35,③入力シート!$D$5:$D$2004,$E35)</f>
        <v>0</v>
      </c>
    </row>
    <row r="36" spans="1:16" ht="16.5">
      <c r="A36" s="115">
        <v>32</v>
      </c>
      <c r="B36" s="99" t="str">
        <f>IFERROR(IF(VLOOKUP(A36,③入力シート!$S:$AA,9,0)=1,A36,""),"")</f>
        <v/>
      </c>
      <c r="C36" s="99" t="str">
        <f>IFERROR(VLOOKUP($B36,③入力シート!$S:$X,4,0),"")</f>
        <v/>
      </c>
      <c r="D36" s="106" t="str">
        <f>IFERROR(VLOOKUP($B36,③入力シート!$S:$X,5,0),"")</f>
        <v/>
      </c>
      <c r="E36" s="107" t="str">
        <f>IFERROR(VLOOKUP($B36,③入力シート!$S:$X,6,0),"")</f>
        <v/>
      </c>
      <c r="F36" s="98" t="str">
        <f>IFERROR(VLOOKUP($B36,③入力シート!$S:$X,3,0),"")</f>
        <v/>
      </c>
      <c r="G36" s="114">
        <f>SUMIFS(③入力シート!$I$5:$I$2004,③入力シート!$A$5:$A$2004,$F36,③入力シート!$D$5:$D$2004,$E36,③入力シート!$J$5:$J$2004,1)</f>
        <v>0</v>
      </c>
      <c r="H36" s="114">
        <f>SUMIFS(③入力シート!$I$5:$I$2004,③入力シート!$A$5:$A$2004,$F36,③入力シート!$D$5:$D$2004,$E36,③入力シート!$J$5:$J$2004,2)</f>
        <v>0</v>
      </c>
      <c r="I36" s="114">
        <f>SUMIFS(③入力シート!$I$5:$I$2004,③入力シート!$A$5:$A$2004,$F36,③入力シート!$D$5:$D$2004,$E36,③入力シート!$J$5:$J$2004,3)</f>
        <v>0</v>
      </c>
      <c r="J36" s="114">
        <f>SUMIFS(③入力シート!$I$5:$I$2004,③入力シート!$A$5:$A$2004,$F36,③入力シート!$D$5:$D$2004,$E36,③入力シート!$J$5:$J$2004,4)</f>
        <v>0</v>
      </c>
      <c r="K36" s="114">
        <f>SUMIFS(③入力シート!$I$5:$I$2004,③入力シート!$A$5:$A$2004,$F36,③入力シート!$D$5:$D$2004,$E36,③入力シート!$J$5:$J$2004,5)</f>
        <v>0</v>
      </c>
      <c r="L36" s="114">
        <f>SUMIFS(③入力シート!$I$5:$I$2004,③入力シート!$A$5:$A$2004,$F36,③入力シート!$D$5:$D$2004,$E36,③入力シート!$J$5:$J$2004,6)</f>
        <v>0</v>
      </c>
      <c r="M36" s="114">
        <f>SUMIFS(③入力シート!$I$5:$I$2004,③入力シート!$A$5:$A$2004,$F36,③入力シート!$D$5:$D$2004,$E36,③入力シート!$J$5:$J$2004,7)</f>
        <v>0</v>
      </c>
      <c r="N36" s="114">
        <f>SUMIFS(③入力シート!$I$5:$I$2004,③入力シート!$A$5:$A$2004,$F36,③入力シート!$D$5:$D$2004,$E36)</f>
        <v>0</v>
      </c>
      <c r="O36" s="100">
        <f>SUMIFS(③入力シート!$O$5:$O$2004,③入力シート!$A$5:$A$2004,$F36,③入力シート!$D$5:$D$2004,$E36)</f>
        <v>0</v>
      </c>
      <c r="P36" s="100">
        <f>SUMIFS(③入力シート!$P$5:$P$2004,③入力シート!$A$5:$A$2004,$F36,③入力シート!$D$5:$D$2004,$E36)</f>
        <v>0</v>
      </c>
    </row>
    <row r="37" spans="1:16" ht="16.5">
      <c r="A37" s="115">
        <v>33</v>
      </c>
      <c r="B37" s="99" t="str">
        <f>IFERROR(IF(VLOOKUP(A37,③入力シート!$S:$AA,9,0)=1,A37,""),"")</f>
        <v/>
      </c>
      <c r="C37" s="99" t="str">
        <f>IFERROR(VLOOKUP($B37,③入力シート!$S:$X,4,0),"")</f>
        <v/>
      </c>
      <c r="D37" s="106" t="str">
        <f>IFERROR(VLOOKUP($B37,③入力シート!$S:$X,5,0),"")</f>
        <v/>
      </c>
      <c r="E37" s="107" t="str">
        <f>IFERROR(VLOOKUP($B37,③入力シート!$S:$X,6,0),"")</f>
        <v/>
      </c>
      <c r="F37" s="98" t="str">
        <f>IFERROR(VLOOKUP($B37,③入力シート!$S:$X,3,0),"")</f>
        <v/>
      </c>
      <c r="G37" s="114">
        <f>SUMIFS(③入力シート!$I$5:$I$2004,③入力シート!$A$5:$A$2004,$F37,③入力シート!$D$5:$D$2004,$E37,③入力シート!$J$5:$J$2004,1)</f>
        <v>0</v>
      </c>
      <c r="H37" s="114">
        <f>SUMIFS(③入力シート!$I$5:$I$2004,③入力シート!$A$5:$A$2004,$F37,③入力シート!$D$5:$D$2004,$E37,③入力シート!$J$5:$J$2004,2)</f>
        <v>0</v>
      </c>
      <c r="I37" s="114">
        <f>SUMIFS(③入力シート!$I$5:$I$2004,③入力シート!$A$5:$A$2004,$F37,③入力シート!$D$5:$D$2004,$E37,③入力シート!$J$5:$J$2004,3)</f>
        <v>0</v>
      </c>
      <c r="J37" s="114">
        <f>SUMIFS(③入力シート!$I$5:$I$2004,③入力シート!$A$5:$A$2004,$F37,③入力シート!$D$5:$D$2004,$E37,③入力シート!$J$5:$J$2004,4)</f>
        <v>0</v>
      </c>
      <c r="K37" s="114">
        <f>SUMIFS(③入力シート!$I$5:$I$2004,③入力シート!$A$5:$A$2004,$F37,③入力シート!$D$5:$D$2004,$E37,③入力シート!$J$5:$J$2004,5)</f>
        <v>0</v>
      </c>
      <c r="L37" s="114">
        <f>SUMIFS(③入力シート!$I$5:$I$2004,③入力シート!$A$5:$A$2004,$F37,③入力シート!$D$5:$D$2004,$E37,③入力シート!$J$5:$J$2004,6)</f>
        <v>0</v>
      </c>
      <c r="M37" s="114">
        <f>SUMIFS(③入力シート!$I$5:$I$2004,③入力シート!$A$5:$A$2004,$F37,③入力シート!$D$5:$D$2004,$E37,③入力シート!$J$5:$J$2004,7)</f>
        <v>0</v>
      </c>
      <c r="N37" s="114">
        <f>SUMIFS(③入力シート!$I$5:$I$2004,③入力シート!$A$5:$A$2004,$F37,③入力シート!$D$5:$D$2004,$E37)</f>
        <v>0</v>
      </c>
      <c r="O37" s="100">
        <f>SUMIFS(③入力シート!$O$5:$O$2004,③入力シート!$A$5:$A$2004,$F37,③入力シート!$D$5:$D$2004,$E37)</f>
        <v>0</v>
      </c>
      <c r="P37" s="100">
        <f>SUMIFS(③入力シート!$P$5:$P$2004,③入力シート!$A$5:$A$2004,$F37,③入力シート!$D$5:$D$2004,$E37)</f>
        <v>0</v>
      </c>
    </row>
    <row r="38" spans="1:16" ht="16.5">
      <c r="A38" s="115">
        <v>34</v>
      </c>
      <c r="B38" s="99" t="str">
        <f>IFERROR(IF(VLOOKUP(A38,③入力シート!$S:$AA,9,0)=1,A38,""),"")</f>
        <v/>
      </c>
      <c r="C38" s="99" t="str">
        <f>IFERROR(VLOOKUP($B38,③入力シート!$S:$X,4,0),"")</f>
        <v/>
      </c>
      <c r="D38" s="106" t="str">
        <f>IFERROR(VLOOKUP($B38,③入力シート!$S:$X,5,0),"")</f>
        <v/>
      </c>
      <c r="E38" s="107" t="str">
        <f>IFERROR(VLOOKUP($B38,③入力シート!$S:$X,6,0),"")</f>
        <v/>
      </c>
      <c r="F38" s="98" t="str">
        <f>IFERROR(VLOOKUP($B38,③入力シート!$S:$X,3,0),"")</f>
        <v/>
      </c>
      <c r="G38" s="114">
        <f>SUMIFS(③入力シート!$I$5:$I$2004,③入力シート!$A$5:$A$2004,$F38,③入力シート!$D$5:$D$2004,$E38,③入力シート!$J$5:$J$2004,1)</f>
        <v>0</v>
      </c>
      <c r="H38" s="114">
        <f>SUMIFS(③入力シート!$I$5:$I$2004,③入力シート!$A$5:$A$2004,$F38,③入力シート!$D$5:$D$2004,$E38,③入力シート!$J$5:$J$2004,2)</f>
        <v>0</v>
      </c>
      <c r="I38" s="114">
        <f>SUMIFS(③入力シート!$I$5:$I$2004,③入力シート!$A$5:$A$2004,$F38,③入力シート!$D$5:$D$2004,$E38,③入力シート!$J$5:$J$2004,3)</f>
        <v>0</v>
      </c>
      <c r="J38" s="114">
        <f>SUMIFS(③入力シート!$I$5:$I$2004,③入力シート!$A$5:$A$2004,$F38,③入力シート!$D$5:$D$2004,$E38,③入力シート!$J$5:$J$2004,4)</f>
        <v>0</v>
      </c>
      <c r="K38" s="114">
        <f>SUMIFS(③入力シート!$I$5:$I$2004,③入力シート!$A$5:$A$2004,$F38,③入力シート!$D$5:$D$2004,$E38,③入力シート!$J$5:$J$2004,5)</f>
        <v>0</v>
      </c>
      <c r="L38" s="114">
        <f>SUMIFS(③入力シート!$I$5:$I$2004,③入力シート!$A$5:$A$2004,$F38,③入力シート!$D$5:$D$2004,$E38,③入力シート!$J$5:$J$2004,6)</f>
        <v>0</v>
      </c>
      <c r="M38" s="114">
        <f>SUMIFS(③入力シート!$I$5:$I$2004,③入力シート!$A$5:$A$2004,$F38,③入力シート!$D$5:$D$2004,$E38,③入力シート!$J$5:$J$2004,7)</f>
        <v>0</v>
      </c>
      <c r="N38" s="114">
        <f>SUMIFS(③入力シート!$I$5:$I$2004,③入力シート!$A$5:$A$2004,$F38,③入力シート!$D$5:$D$2004,$E38)</f>
        <v>0</v>
      </c>
      <c r="O38" s="100">
        <f>SUMIFS(③入力シート!$O$5:$O$2004,③入力シート!$A$5:$A$2004,$F38,③入力シート!$D$5:$D$2004,$E38)</f>
        <v>0</v>
      </c>
      <c r="P38" s="100">
        <f>SUMIFS(③入力シート!$P$5:$P$2004,③入力シート!$A$5:$A$2004,$F38,③入力シート!$D$5:$D$2004,$E38)</f>
        <v>0</v>
      </c>
    </row>
    <row r="39" spans="1:16" ht="16.5">
      <c r="A39" s="115">
        <v>35</v>
      </c>
      <c r="B39" s="99" t="str">
        <f>IFERROR(IF(VLOOKUP(A39,③入力シート!$S:$AA,9,0)=1,A39,""),"")</f>
        <v/>
      </c>
      <c r="C39" s="99" t="str">
        <f>IFERROR(VLOOKUP($B39,③入力シート!$S:$X,4,0),"")</f>
        <v/>
      </c>
      <c r="D39" s="106" t="str">
        <f>IFERROR(VLOOKUP($B39,③入力シート!$S:$X,5,0),"")</f>
        <v/>
      </c>
      <c r="E39" s="107" t="str">
        <f>IFERROR(VLOOKUP($B39,③入力シート!$S:$X,6,0),"")</f>
        <v/>
      </c>
      <c r="F39" s="98" t="str">
        <f>IFERROR(VLOOKUP($B39,③入力シート!$S:$X,3,0),"")</f>
        <v/>
      </c>
      <c r="G39" s="114">
        <f>SUMIFS(③入力シート!$I$5:$I$2004,③入力シート!$A$5:$A$2004,$F39,③入力シート!$D$5:$D$2004,$E39,③入力シート!$J$5:$J$2004,1)</f>
        <v>0</v>
      </c>
      <c r="H39" s="114">
        <f>SUMIFS(③入力シート!$I$5:$I$2004,③入力シート!$A$5:$A$2004,$F39,③入力シート!$D$5:$D$2004,$E39,③入力シート!$J$5:$J$2004,2)</f>
        <v>0</v>
      </c>
      <c r="I39" s="114">
        <f>SUMIFS(③入力シート!$I$5:$I$2004,③入力シート!$A$5:$A$2004,$F39,③入力シート!$D$5:$D$2004,$E39,③入力シート!$J$5:$J$2004,3)</f>
        <v>0</v>
      </c>
      <c r="J39" s="114">
        <f>SUMIFS(③入力シート!$I$5:$I$2004,③入力シート!$A$5:$A$2004,$F39,③入力シート!$D$5:$D$2004,$E39,③入力シート!$J$5:$J$2004,4)</f>
        <v>0</v>
      </c>
      <c r="K39" s="114">
        <f>SUMIFS(③入力シート!$I$5:$I$2004,③入力シート!$A$5:$A$2004,$F39,③入力シート!$D$5:$D$2004,$E39,③入力シート!$J$5:$J$2004,5)</f>
        <v>0</v>
      </c>
      <c r="L39" s="114">
        <f>SUMIFS(③入力シート!$I$5:$I$2004,③入力シート!$A$5:$A$2004,$F39,③入力シート!$D$5:$D$2004,$E39,③入力シート!$J$5:$J$2004,6)</f>
        <v>0</v>
      </c>
      <c r="M39" s="114">
        <f>SUMIFS(③入力シート!$I$5:$I$2004,③入力シート!$A$5:$A$2004,$F39,③入力シート!$D$5:$D$2004,$E39,③入力シート!$J$5:$J$2004,7)</f>
        <v>0</v>
      </c>
      <c r="N39" s="114">
        <f>SUMIFS(③入力シート!$I$5:$I$2004,③入力シート!$A$5:$A$2004,$F39,③入力シート!$D$5:$D$2004,$E39)</f>
        <v>0</v>
      </c>
      <c r="O39" s="100">
        <f>SUMIFS(③入力シート!$O$5:$O$2004,③入力シート!$A$5:$A$2004,$F39,③入力シート!$D$5:$D$2004,$E39)</f>
        <v>0</v>
      </c>
      <c r="P39" s="100">
        <f>SUMIFS(③入力シート!$P$5:$P$2004,③入力シート!$A$5:$A$2004,$F39,③入力シート!$D$5:$D$2004,$E39)</f>
        <v>0</v>
      </c>
    </row>
    <row r="40" spans="1:16" ht="16.5">
      <c r="A40" s="115">
        <v>36</v>
      </c>
      <c r="B40" s="99" t="str">
        <f>IFERROR(IF(VLOOKUP(A40,③入力シート!$S:$AA,9,0)=1,A40,""),"")</f>
        <v/>
      </c>
      <c r="C40" s="99" t="str">
        <f>IFERROR(VLOOKUP($B40,③入力シート!$S:$X,4,0),"")</f>
        <v/>
      </c>
      <c r="D40" s="106" t="str">
        <f>IFERROR(VLOOKUP($B40,③入力シート!$S:$X,5,0),"")</f>
        <v/>
      </c>
      <c r="E40" s="107" t="str">
        <f>IFERROR(VLOOKUP($B40,③入力シート!$S:$X,6,0),"")</f>
        <v/>
      </c>
      <c r="F40" s="98" t="str">
        <f>IFERROR(VLOOKUP($B40,③入力シート!$S:$X,3,0),"")</f>
        <v/>
      </c>
      <c r="G40" s="114">
        <f>SUMIFS(③入力シート!$I$5:$I$2004,③入力シート!$A$5:$A$2004,$F40,③入力シート!$D$5:$D$2004,$E40,③入力シート!$J$5:$J$2004,1)</f>
        <v>0</v>
      </c>
      <c r="H40" s="114">
        <f>SUMIFS(③入力シート!$I$5:$I$2004,③入力シート!$A$5:$A$2004,$F40,③入力シート!$D$5:$D$2004,$E40,③入力シート!$J$5:$J$2004,2)</f>
        <v>0</v>
      </c>
      <c r="I40" s="114">
        <f>SUMIFS(③入力シート!$I$5:$I$2004,③入力シート!$A$5:$A$2004,$F40,③入力シート!$D$5:$D$2004,$E40,③入力シート!$J$5:$J$2004,3)</f>
        <v>0</v>
      </c>
      <c r="J40" s="114">
        <f>SUMIFS(③入力シート!$I$5:$I$2004,③入力シート!$A$5:$A$2004,$F40,③入力シート!$D$5:$D$2004,$E40,③入力シート!$J$5:$J$2004,4)</f>
        <v>0</v>
      </c>
      <c r="K40" s="114">
        <f>SUMIFS(③入力シート!$I$5:$I$2004,③入力シート!$A$5:$A$2004,$F40,③入力シート!$D$5:$D$2004,$E40,③入力シート!$J$5:$J$2004,5)</f>
        <v>0</v>
      </c>
      <c r="L40" s="114">
        <f>SUMIFS(③入力シート!$I$5:$I$2004,③入力シート!$A$5:$A$2004,$F40,③入力シート!$D$5:$D$2004,$E40,③入力シート!$J$5:$J$2004,6)</f>
        <v>0</v>
      </c>
      <c r="M40" s="114">
        <f>SUMIFS(③入力シート!$I$5:$I$2004,③入力シート!$A$5:$A$2004,$F40,③入力シート!$D$5:$D$2004,$E40,③入力シート!$J$5:$J$2004,7)</f>
        <v>0</v>
      </c>
      <c r="N40" s="114">
        <f>SUMIFS(③入力シート!$I$5:$I$2004,③入力シート!$A$5:$A$2004,$F40,③入力シート!$D$5:$D$2004,$E40)</f>
        <v>0</v>
      </c>
      <c r="O40" s="100">
        <f>SUMIFS(③入力シート!$O$5:$O$2004,③入力シート!$A$5:$A$2004,$F40,③入力シート!$D$5:$D$2004,$E40)</f>
        <v>0</v>
      </c>
      <c r="P40" s="100">
        <f>SUMIFS(③入力シート!$P$5:$P$2004,③入力シート!$A$5:$A$2004,$F40,③入力シート!$D$5:$D$2004,$E40)</f>
        <v>0</v>
      </c>
    </row>
    <row r="41" spans="1:16" ht="16.5">
      <c r="A41" s="115">
        <v>37</v>
      </c>
      <c r="B41" s="99" t="str">
        <f>IFERROR(IF(VLOOKUP(A41,③入力シート!$S:$AA,9,0)=1,A41,""),"")</f>
        <v/>
      </c>
      <c r="C41" s="99" t="str">
        <f>IFERROR(VLOOKUP($B41,③入力シート!$S:$X,4,0),"")</f>
        <v/>
      </c>
      <c r="D41" s="106" t="str">
        <f>IFERROR(VLOOKUP($B41,③入力シート!$S:$X,5,0),"")</f>
        <v/>
      </c>
      <c r="E41" s="107" t="str">
        <f>IFERROR(VLOOKUP($B41,③入力シート!$S:$X,6,0),"")</f>
        <v/>
      </c>
      <c r="F41" s="98" t="str">
        <f>IFERROR(VLOOKUP($B41,③入力シート!$S:$X,3,0),"")</f>
        <v/>
      </c>
      <c r="G41" s="114">
        <f>SUMIFS(③入力シート!$I$5:$I$2004,③入力シート!$A$5:$A$2004,$F41,③入力シート!$D$5:$D$2004,$E41,③入力シート!$J$5:$J$2004,1)</f>
        <v>0</v>
      </c>
      <c r="H41" s="114">
        <f>SUMIFS(③入力シート!$I$5:$I$2004,③入力シート!$A$5:$A$2004,$F41,③入力シート!$D$5:$D$2004,$E41,③入力シート!$J$5:$J$2004,2)</f>
        <v>0</v>
      </c>
      <c r="I41" s="114">
        <f>SUMIFS(③入力シート!$I$5:$I$2004,③入力シート!$A$5:$A$2004,$F41,③入力シート!$D$5:$D$2004,$E41,③入力シート!$J$5:$J$2004,3)</f>
        <v>0</v>
      </c>
      <c r="J41" s="114">
        <f>SUMIFS(③入力シート!$I$5:$I$2004,③入力シート!$A$5:$A$2004,$F41,③入力シート!$D$5:$D$2004,$E41,③入力シート!$J$5:$J$2004,4)</f>
        <v>0</v>
      </c>
      <c r="K41" s="114">
        <f>SUMIFS(③入力シート!$I$5:$I$2004,③入力シート!$A$5:$A$2004,$F41,③入力シート!$D$5:$D$2004,$E41,③入力シート!$J$5:$J$2004,5)</f>
        <v>0</v>
      </c>
      <c r="L41" s="114">
        <f>SUMIFS(③入力シート!$I$5:$I$2004,③入力シート!$A$5:$A$2004,$F41,③入力シート!$D$5:$D$2004,$E41,③入力シート!$J$5:$J$2004,6)</f>
        <v>0</v>
      </c>
      <c r="M41" s="114">
        <f>SUMIFS(③入力シート!$I$5:$I$2004,③入力シート!$A$5:$A$2004,$F41,③入力シート!$D$5:$D$2004,$E41,③入力シート!$J$5:$J$2004,7)</f>
        <v>0</v>
      </c>
      <c r="N41" s="114">
        <f>SUMIFS(③入力シート!$I$5:$I$2004,③入力シート!$A$5:$A$2004,$F41,③入力シート!$D$5:$D$2004,$E41)</f>
        <v>0</v>
      </c>
      <c r="O41" s="100">
        <f>SUMIFS(③入力シート!$O$5:$O$2004,③入力シート!$A$5:$A$2004,$F41,③入力シート!$D$5:$D$2004,$E41)</f>
        <v>0</v>
      </c>
      <c r="P41" s="100">
        <f>SUMIFS(③入力シート!$P$5:$P$2004,③入力シート!$A$5:$A$2004,$F41,③入力シート!$D$5:$D$2004,$E41)</f>
        <v>0</v>
      </c>
    </row>
    <row r="42" spans="1:16" ht="16.5">
      <c r="A42" s="115">
        <v>38</v>
      </c>
      <c r="B42" s="99" t="str">
        <f>IFERROR(IF(VLOOKUP(A42,③入力シート!$S:$AA,9,0)=1,A42,""),"")</f>
        <v/>
      </c>
      <c r="C42" s="99" t="str">
        <f>IFERROR(VLOOKUP($B42,③入力シート!$S:$X,4,0),"")</f>
        <v/>
      </c>
      <c r="D42" s="106" t="str">
        <f>IFERROR(VLOOKUP($B42,③入力シート!$S:$X,5,0),"")</f>
        <v/>
      </c>
      <c r="E42" s="107" t="str">
        <f>IFERROR(VLOOKUP($B42,③入力シート!$S:$X,6,0),"")</f>
        <v/>
      </c>
      <c r="F42" s="98" t="str">
        <f>IFERROR(VLOOKUP($B42,③入力シート!$S:$X,3,0),"")</f>
        <v/>
      </c>
      <c r="G42" s="114">
        <f>SUMIFS(③入力シート!$I$5:$I$2004,③入力シート!$A$5:$A$2004,$F42,③入力シート!$D$5:$D$2004,$E42,③入力シート!$J$5:$J$2004,1)</f>
        <v>0</v>
      </c>
      <c r="H42" s="114">
        <f>SUMIFS(③入力シート!$I$5:$I$2004,③入力シート!$A$5:$A$2004,$F42,③入力シート!$D$5:$D$2004,$E42,③入力シート!$J$5:$J$2004,2)</f>
        <v>0</v>
      </c>
      <c r="I42" s="114">
        <f>SUMIFS(③入力シート!$I$5:$I$2004,③入力シート!$A$5:$A$2004,$F42,③入力シート!$D$5:$D$2004,$E42,③入力シート!$J$5:$J$2004,3)</f>
        <v>0</v>
      </c>
      <c r="J42" s="114">
        <f>SUMIFS(③入力シート!$I$5:$I$2004,③入力シート!$A$5:$A$2004,$F42,③入力シート!$D$5:$D$2004,$E42,③入力シート!$J$5:$J$2004,4)</f>
        <v>0</v>
      </c>
      <c r="K42" s="114">
        <f>SUMIFS(③入力シート!$I$5:$I$2004,③入力シート!$A$5:$A$2004,$F42,③入力シート!$D$5:$D$2004,$E42,③入力シート!$J$5:$J$2004,5)</f>
        <v>0</v>
      </c>
      <c r="L42" s="114">
        <f>SUMIFS(③入力シート!$I$5:$I$2004,③入力シート!$A$5:$A$2004,$F42,③入力シート!$D$5:$D$2004,$E42,③入力シート!$J$5:$J$2004,6)</f>
        <v>0</v>
      </c>
      <c r="M42" s="114">
        <f>SUMIFS(③入力シート!$I$5:$I$2004,③入力シート!$A$5:$A$2004,$F42,③入力シート!$D$5:$D$2004,$E42,③入力シート!$J$5:$J$2004,7)</f>
        <v>0</v>
      </c>
      <c r="N42" s="114">
        <f>SUMIFS(③入力シート!$I$5:$I$2004,③入力シート!$A$5:$A$2004,$F42,③入力シート!$D$5:$D$2004,$E42)</f>
        <v>0</v>
      </c>
      <c r="O42" s="100">
        <f>SUMIFS(③入力シート!$O$5:$O$2004,③入力シート!$A$5:$A$2004,$F42,③入力シート!$D$5:$D$2004,$E42)</f>
        <v>0</v>
      </c>
      <c r="P42" s="100">
        <f>SUMIFS(③入力シート!$P$5:$P$2004,③入力シート!$A$5:$A$2004,$F42,③入力シート!$D$5:$D$2004,$E42)</f>
        <v>0</v>
      </c>
    </row>
    <row r="43" spans="1:16" ht="16.5">
      <c r="A43" s="115">
        <v>39</v>
      </c>
      <c r="B43" s="99" t="str">
        <f>IFERROR(IF(VLOOKUP(A43,③入力シート!$S:$AA,9,0)=1,A43,""),"")</f>
        <v/>
      </c>
      <c r="C43" s="99" t="str">
        <f>IFERROR(VLOOKUP($B43,③入力シート!$S:$X,4,0),"")</f>
        <v/>
      </c>
      <c r="D43" s="106" t="str">
        <f>IFERROR(VLOOKUP($B43,③入力シート!$S:$X,5,0),"")</f>
        <v/>
      </c>
      <c r="E43" s="107" t="str">
        <f>IFERROR(VLOOKUP($B43,③入力シート!$S:$X,6,0),"")</f>
        <v/>
      </c>
      <c r="F43" s="98" t="str">
        <f>IFERROR(VLOOKUP($B43,③入力シート!$S:$X,3,0),"")</f>
        <v/>
      </c>
      <c r="G43" s="114">
        <f>SUMIFS(③入力シート!$I$5:$I$2004,③入力シート!$A$5:$A$2004,$F43,③入力シート!$D$5:$D$2004,$E43,③入力シート!$J$5:$J$2004,1)</f>
        <v>0</v>
      </c>
      <c r="H43" s="114">
        <f>SUMIFS(③入力シート!$I$5:$I$2004,③入力シート!$A$5:$A$2004,$F43,③入力シート!$D$5:$D$2004,$E43,③入力シート!$J$5:$J$2004,2)</f>
        <v>0</v>
      </c>
      <c r="I43" s="114">
        <f>SUMIFS(③入力シート!$I$5:$I$2004,③入力シート!$A$5:$A$2004,$F43,③入力シート!$D$5:$D$2004,$E43,③入力シート!$J$5:$J$2004,3)</f>
        <v>0</v>
      </c>
      <c r="J43" s="114">
        <f>SUMIFS(③入力シート!$I$5:$I$2004,③入力シート!$A$5:$A$2004,$F43,③入力シート!$D$5:$D$2004,$E43,③入力シート!$J$5:$J$2004,4)</f>
        <v>0</v>
      </c>
      <c r="K43" s="114">
        <f>SUMIFS(③入力シート!$I$5:$I$2004,③入力シート!$A$5:$A$2004,$F43,③入力シート!$D$5:$D$2004,$E43,③入力シート!$J$5:$J$2004,5)</f>
        <v>0</v>
      </c>
      <c r="L43" s="114">
        <f>SUMIFS(③入力シート!$I$5:$I$2004,③入力シート!$A$5:$A$2004,$F43,③入力シート!$D$5:$D$2004,$E43,③入力シート!$J$5:$J$2004,6)</f>
        <v>0</v>
      </c>
      <c r="M43" s="114">
        <f>SUMIFS(③入力シート!$I$5:$I$2004,③入力シート!$A$5:$A$2004,$F43,③入力シート!$D$5:$D$2004,$E43,③入力シート!$J$5:$J$2004,7)</f>
        <v>0</v>
      </c>
      <c r="N43" s="114">
        <f>SUMIFS(③入力シート!$I$5:$I$2004,③入力シート!$A$5:$A$2004,$F43,③入力シート!$D$5:$D$2004,$E43)</f>
        <v>0</v>
      </c>
      <c r="O43" s="100">
        <f>SUMIFS(③入力シート!$O$5:$O$2004,③入力シート!$A$5:$A$2004,$F43,③入力シート!$D$5:$D$2004,$E43)</f>
        <v>0</v>
      </c>
      <c r="P43" s="100">
        <f>SUMIFS(③入力シート!$P$5:$P$2004,③入力シート!$A$5:$A$2004,$F43,③入力シート!$D$5:$D$2004,$E43)</f>
        <v>0</v>
      </c>
    </row>
    <row r="44" spans="1:16" ht="16.5">
      <c r="A44" s="115">
        <v>40</v>
      </c>
      <c r="B44" s="99" t="str">
        <f>IFERROR(IF(VLOOKUP(A44,③入力シート!$S:$AA,9,0)=1,A44,""),"")</f>
        <v/>
      </c>
      <c r="C44" s="99" t="str">
        <f>IFERROR(VLOOKUP($B44,③入力シート!$S:$X,4,0),"")</f>
        <v/>
      </c>
      <c r="D44" s="106" t="str">
        <f>IFERROR(VLOOKUP($B44,③入力シート!$S:$X,5,0),"")</f>
        <v/>
      </c>
      <c r="E44" s="107" t="str">
        <f>IFERROR(VLOOKUP($B44,③入力シート!$S:$X,6,0),"")</f>
        <v/>
      </c>
      <c r="F44" s="98" t="str">
        <f>IFERROR(VLOOKUP($B44,③入力シート!$S:$X,3,0),"")</f>
        <v/>
      </c>
      <c r="G44" s="114">
        <f>SUMIFS(③入力シート!$I$5:$I$2004,③入力シート!$A$5:$A$2004,$F44,③入力シート!$D$5:$D$2004,$E44,③入力シート!$J$5:$J$2004,1)</f>
        <v>0</v>
      </c>
      <c r="H44" s="114">
        <f>SUMIFS(③入力シート!$I$5:$I$2004,③入力シート!$A$5:$A$2004,$F44,③入力シート!$D$5:$D$2004,$E44,③入力シート!$J$5:$J$2004,2)</f>
        <v>0</v>
      </c>
      <c r="I44" s="114">
        <f>SUMIFS(③入力シート!$I$5:$I$2004,③入力シート!$A$5:$A$2004,$F44,③入力シート!$D$5:$D$2004,$E44,③入力シート!$J$5:$J$2004,3)</f>
        <v>0</v>
      </c>
      <c r="J44" s="114">
        <f>SUMIFS(③入力シート!$I$5:$I$2004,③入力シート!$A$5:$A$2004,$F44,③入力シート!$D$5:$D$2004,$E44,③入力シート!$J$5:$J$2004,4)</f>
        <v>0</v>
      </c>
      <c r="K44" s="114">
        <f>SUMIFS(③入力シート!$I$5:$I$2004,③入力シート!$A$5:$A$2004,$F44,③入力シート!$D$5:$D$2004,$E44,③入力シート!$J$5:$J$2004,5)</f>
        <v>0</v>
      </c>
      <c r="L44" s="114">
        <f>SUMIFS(③入力シート!$I$5:$I$2004,③入力シート!$A$5:$A$2004,$F44,③入力シート!$D$5:$D$2004,$E44,③入力シート!$J$5:$J$2004,6)</f>
        <v>0</v>
      </c>
      <c r="M44" s="114">
        <f>SUMIFS(③入力シート!$I$5:$I$2004,③入力シート!$A$5:$A$2004,$F44,③入力シート!$D$5:$D$2004,$E44,③入力シート!$J$5:$J$2004,7)</f>
        <v>0</v>
      </c>
      <c r="N44" s="114">
        <f>SUMIFS(③入力シート!$I$5:$I$2004,③入力シート!$A$5:$A$2004,$F44,③入力シート!$D$5:$D$2004,$E44)</f>
        <v>0</v>
      </c>
      <c r="O44" s="100">
        <f>SUMIFS(③入力シート!$O$5:$O$2004,③入力シート!$A$5:$A$2004,$F44,③入力シート!$D$5:$D$2004,$E44)</f>
        <v>0</v>
      </c>
      <c r="P44" s="100">
        <f>SUMIFS(③入力シート!$P$5:$P$2004,③入力シート!$A$5:$A$2004,$F44,③入力シート!$D$5:$D$2004,$E44)</f>
        <v>0</v>
      </c>
    </row>
    <row r="45" spans="1:16" ht="16.5">
      <c r="A45" s="115">
        <v>41</v>
      </c>
      <c r="B45" s="99" t="str">
        <f>IFERROR(IF(VLOOKUP(A45,③入力シート!$S:$AA,9,0)=1,A45,""),"")</f>
        <v/>
      </c>
      <c r="C45" s="99" t="str">
        <f>IFERROR(VLOOKUP($B45,③入力シート!$S:$X,4,0),"")</f>
        <v/>
      </c>
      <c r="D45" s="106" t="str">
        <f>IFERROR(VLOOKUP($B45,③入力シート!$S:$X,5,0),"")</f>
        <v/>
      </c>
      <c r="E45" s="107" t="str">
        <f>IFERROR(VLOOKUP($B45,③入力シート!$S:$X,6,0),"")</f>
        <v/>
      </c>
      <c r="F45" s="98" t="str">
        <f>IFERROR(VLOOKUP($B45,③入力シート!$S:$X,3,0),"")</f>
        <v/>
      </c>
      <c r="G45" s="114">
        <f>SUMIFS(③入力シート!$I$5:$I$2004,③入力シート!$A$5:$A$2004,$F45,③入力シート!$D$5:$D$2004,$E45,③入力シート!$J$5:$J$2004,1)</f>
        <v>0</v>
      </c>
      <c r="H45" s="114">
        <f>SUMIFS(③入力シート!$I$5:$I$2004,③入力シート!$A$5:$A$2004,$F45,③入力シート!$D$5:$D$2004,$E45,③入力シート!$J$5:$J$2004,2)</f>
        <v>0</v>
      </c>
      <c r="I45" s="114">
        <f>SUMIFS(③入力シート!$I$5:$I$2004,③入力シート!$A$5:$A$2004,$F45,③入力シート!$D$5:$D$2004,$E45,③入力シート!$J$5:$J$2004,3)</f>
        <v>0</v>
      </c>
      <c r="J45" s="114">
        <f>SUMIFS(③入力シート!$I$5:$I$2004,③入力シート!$A$5:$A$2004,$F45,③入力シート!$D$5:$D$2004,$E45,③入力シート!$J$5:$J$2004,4)</f>
        <v>0</v>
      </c>
      <c r="K45" s="114">
        <f>SUMIFS(③入力シート!$I$5:$I$2004,③入力シート!$A$5:$A$2004,$F45,③入力シート!$D$5:$D$2004,$E45,③入力シート!$J$5:$J$2004,5)</f>
        <v>0</v>
      </c>
      <c r="L45" s="114">
        <f>SUMIFS(③入力シート!$I$5:$I$2004,③入力シート!$A$5:$A$2004,$F45,③入力シート!$D$5:$D$2004,$E45,③入力シート!$J$5:$J$2004,6)</f>
        <v>0</v>
      </c>
      <c r="M45" s="114">
        <f>SUMIFS(③入力シート!$I$5:$I$2004,③入力シート!$A$5:$A$2004,$F45,③入力シート!$D$5:$D$2004,$E45,③入力シート!$J$5:$J$2004,7)</f>
        <v>0</v>
      </c>
      <c r="N45" s="114">
        <f>SUMIFS(③入力シート!$I$5:$I$2004,③入力シート!$A$5:$A$2004,$F45,③入力シート!$D$5:$D$2004,$E45)</f>
        <v>0</v>
      </c>
      <c r="O45" s="100">
        <f>SUMIFS(③入力シート!$O$5:$O$2004,③入力シート!$A$5:$A$2004,$F45,③入力シート!$D$5:$D$2004,$E45)</f>
        <v>0</v>
      </c>
      <c r="P45" s="100">
        <f>SUMIFS(③入力シート!$P$5:$P$2004,③入力シート!$A$5:$A$2004,$F45,③入力シート!$D$5:$D$2004,$E45)</f>
        <v>0</v>
      </c>
    </row>
    <row r="46" spans="1:16" ht="16.5">
      <c r="A46" s="115">
        <v>42</v>
      </c>
      <c r="B46" s="99" t="str">
        <f>IFERROR(IF(VLOOKUP(A46,③入力シート!$S:$AA,9,0)=1,A46,""),"")</f>
        <v/>
      </c>
      <c r="C46" s="99" t="str">
        <f>IFERROR(VLOOKUP($B46,③入力シート!$S:$X,4,0),"")</f>
        <v/>
      </c>
      <c r="D46" s="106" t="str">
        <f>IFERROR(VLOOKUP($B46,③入力シート!$S:$X,5,0),"")</f>
        <v/>
      </c>
      <c r="E46" s="107" t="str">
        <f>IFERROR(VLOOKUP($B46,③入力シート!$S:$X,6,0),"")</f>
        <v/>
      </c>
      <c r="F46" s="98" t="str">
        <f>IFERROR(VLOOKUP($B46,③入力シート!$S:$X,3,0),"")</f>
        <v/>
      </c>
      <c r="G46" s="114">
        <f>SUMIFS(③入力シート!$I$5:$I$2004,③入力シート!$A$5:$A$2004,$F46,③入力シート!$D$5:$D$2004,$E46,③入力シート!$J$5:$J$2004,1)</f>
        <v>0</v>
      </c>
      <c r="H46" s="114">
        <f>SUMIFS(③入力シート!$I$5:$I$2004,③入力シート!$A$5:$A$2004,$F46,③入力シート!$D$5:$D$2004,$E46,③入力シート!$J$5:$J$2004,2)</f>
        <v>0</v>
      </c>
      <c r="I46" s="114">
        <f>SUMIFS(③入力シート!$I$5:$I$2004,③入力シート!$A$5:$A$2004,$F46,③入力シート!$D$5:$D$2004,$E46,③入力シート!$J$5:$J$2004,3)</f>
        <v>0</v>
      </c>
      <c r="J46" s="114">
        <f>SUMIFS(③入力シート!$I$5:$I$2004,③入力シート!$A$5:$A$2004,$F46,③入力シート!$D$5:$D$2004,$E46,③入力シート!$J$5:$J$2004,4)</f>
        <v>0</v>
      </c>
      <c r="K46" s="114">
        <f>SUMIFS(③入力シート!$I$5:$I$2004,③入力シート!$A$5:$A$2004,$F46,③入力シート!$D$5:$D$2004,$E46,③入力シート!$J$5:$J$2004,5)</f>
        <v>0</v>
      </c>
      <c r="L46" s="114">
        <f>SUMIFS(③入力シート!$I$5:$I$2004,③入力シート!$A$5:$A$2004,$F46,③入力シート!$D$5:$D$2004,$E46,③入力シート!$J$5:$J$2004,6)</f>
        <v>0</v>
      </c>
      <c r="M46" s="114">
        <f>SUMIFS(③入力シート!$I$5:$I$2004,③入力シート!$A$5:$A$2004,$F46,③入力シート!$D$5:$D$2004,$E46,③入力シート!$J$5:$J$2004,7)</f>
        <v>0</v>
      </c>
      <c r="N46" s="114">
        <f>SUMIFS(③入力シート!$I$5:$I$2004,③入力シート!$A$5:$A$2004,$F46,③入力シート!$D$5:$D$2004,$E46)</f>
        <v>0</v>
      </c>
      <c r="O46" s="100">
        <f>SUMIFS(③入力シート!$O$5:$O$2004,③入力シート!$A$5:$A$2004,$F46,③入力シート!$D$5:$D$2004,$E46)</f>
        <v>0</v>
      </c>
      <c r="P46" s="100">
        <f>SUMIFS(③入力シート!$P$5:$P$2004,③入力シート!$A$5:$A$2004,$F46,③入力シート!$D$5:$D$2004,$E46)</f>
        <v>0</v>
      </c>
    </row>
    <row r="47" spans="1:16" ht="16.5">
      <c r="A47" s="115">
        <v>43</v>
      </c>
      <c r="B47" s="99" t="str">
        <f>IFERROR(IF(VLOOKUP(A47,③入力シート!$S:$AA,9,0)=1,A47,""),"")</f>
        <v/>
      </c>
      <c r="C47" s="99" t="str">
        <f>IFERROR(VLOOKUP($B47,③入力シート!$S:$X,4,0),"")</f>
        <v/>
      </c>
      <c r="D47" s="106" t="str">
        <f>IFERROR(VLOOKUP($B47,③入力シート!$S:$X,5,0),"")</f>
        <v/>
      </c>
      <c r="E47" s="107" t="str">
        <f>IFERROR(VLOOKUP($B47,③入力シート!$S:$X,6,0),"")</f>
        <v/>
      </c>
      <c r="F47" s="98" t="str">
        <f>IFERROR(VLOOKUP($B47,③入力シート!$S:$X,3,0),"")</f>
        <v/>
      </c>
      <c r="G47" s="114">
        <f>SUMIFS(③入力シート!$I$5:$I$2004,③入力シート!$A$5:$A$2004,$F47,③入力シート!$D$5:$D$2004,$E47,③入力シート!$J$5:$J$2004,1)</f>
        <v>0</v>
      </c>
      <c r="H47" s="114">
        <f>SUMIFS(③入力シート!$I$5:$I$2004,③入力シート!$A$5:$A$2004,$F47,③入力シート!$D$5:$D$2004,$E47,③入力シート!$J$5:$J$2004,2)</f>
        <v>0</v>
      </c>
      <c r="I47" s="114">
        <f>SUMIFS(③入力シート!$I$5:$I$2004,③入力シート!$A$5:$A$2004,$F47,③入力シート!$D$5:$D$2004,$E47,③入力シート!$J$5:$J$2004,3)</f>
        <v>0</v>
      </c>
      <c r="J47" s="114">
        <f>SUMIFS(③入力シート!$I$5:$I$2004,③入力シート!$A$5:$A$2004,$F47,③入力シート!$D$5:$D$2004,$E47,③入力シート!$J$5:$J$2004,4)</f>
        <v>0</v>
      </c>
      <c r="K47" s="114">
        <f>SUMIFS(③入力シート!$I$5:$I$2004,③入力シート!$A$5:$A$2004,$F47,③入力シート!$D$5:$D$2004,$E47,③入力シート!$J$5:$J$2004,5)</f>
        <v>0</v>
      </c>
      <c r="L47" s="114">
        <f>SUMIFS(③入力シート!$I$5:$I$2004,③入力シート!$A$5:$A$2004,$F47,③入力シート!$D$5:$D$2004,$E47,③入力シート!$J$5:$J$2004,6)</f>
        <v>0</v>
      </c>
      <c r="M47" s="114">
        <f>SUMIFS(③入力シート!$I$5:$I$2004,③入力シート!$A$5:$A$2004,$F47,③入力シート!$D$5:$D$2004,$E47,③入力シート!$J$5:$J$2004,7)</f>
        <v>0</v>
      </c>
      <c r="N47" s="114">
        <f>SUMIFS(③入力シート!$I$5:$I$2004,③入力シート!$A$5:$A$2004,$F47,③入力シート!$D$5:$D$2004,$E47)</f>
        <v>0</v>
      </c>
      <c r="O47" s="100">
        <f>SUMIFS(③入力シート!$O$5:$O$2004,③入力シート!$A$5:$A$2004,$F47,③入力シート!$D$5:$D$2004,$E47)</f>
        <v>0</v>
      </c>
      <c r="P47" s="100">
        <f>SUMIFS(③入力シート!$P$5:$P$2004,③入力シート!$A$5:$A$2004,$F47,③入力シート!$D$5:$D$2004,$E47)</f>
        <v>0</v>
      </c>
    </row>
    <row r="48" spans="1:16" ht="16.5">
      <c r="A48" s="115">
        <v>44</v>
      </c>
      <c r="B48" s="99" t="str">
        <f>IFERROR(IF(VLOOKUP(A48,③入力シート!$S:$AA,9,0)=1,A48,""),"")</f>
        <v/>
      </c>
      <c r="C48" s="99" t="str">
        <f>IFERROR(VLOOKUP($B48,③入力シート!$S:$X,4,0),"")</f>
        <v/>
      </c>
      <c r="D48" s="106" t="str">
        <f>IFERROR(VLOOKUP($B48,③入力シート!$S:$X,5,0),"")</f>
        <v/>
      </c>
      <c r="E48" s="107" t="str">
        <f>IFERROR(VLOOKUP($B48,③入力シート!$S:$X,6,0),"")</f>
        <v/>
      </c>
      <c r="F48" s="98" t="str">
        <f>IFERROR(VLOOKUP($B48,③入力シート!$S:$X,3,0),"")</f>
        <v/>
      </c>
      <c r="G48" s="114">
        <f>SUMIFS(③入力シート!$I$5:$I$2004,③入力シート!$A$5:$A$2004,$F48,③入力シート!$D$5:$D$2004,$E48,③入力シート!$J$5:$J$2004,1)</f>
        <v>0</v>
      </c>
      <c r="H48" s="114">
        <f>SUMIFS(③入力シート!$I$5:$I$2004,③入力シート!$A$5:$A$2004,$F48,③入力シート!$D$5:$D$2004,$E48,③入力シート!$J$5:$J$2004,2)</f>
        <v>0</v>
      </c>
      <c r="I48" s="114">
        <f>SUMIFS(③入力シート!$I$5:$I$2004,③入力シート!$A$5:$A$2004,$F48,③入力シート!$D$5:$D$2004,$E48,③入力シート!$J$5:$J$2004,3)</f>
        <v>0</v>
      </c>
      <c r="J48" s="114">
        <f>SUMIFS(③入力シート!$I$5:$I$2004,③入力シート!$A$5:$A$2004,$F48,③入力シート!$D$5:$D$2004,$E48,③入力シート!$J$5:$J$2004,4)</f>
        <v>0</v>
      </c>
      <c r="K48" s="114">
        <f>SUMIFS(③入力シート!$I$5:$I$2004,③入力シート!$A$5:$A$2004,$F48,③入力シート!$D$5:$D$2004,$E48,③入力シート!$J$5:$J$2004,5)</f>
        <v>0</v>
      </c>
      <c r="L48" s="114">
        <f>SUMIFS(③入力シート!$I$5:$I$2004,③入力シート!$A$5:$A$2004,$F48,③入力シート!$D$5:$D$2004,$E48,③入力シート!$J$5:$J$2004,6)</f>
        <v>0</v>
      </c>
      <c r="M48" s="114">
        <f>SUMIFS(③入力シート!$I$5:$I$2004,③入力シート!$A$5:$A$2004,$F48,③入力シート!$D$5:$D$2004,$E48,③入力シート!$J$5:$J$2004,7)</f>
        <v>0</v>
      </c>
      <c r="N48" s="114">
        <f>SUMIFS(③入力シート!$I$5:$I$2004,③入力シート!$A$5:$A$2004,$F48,③入力シート!$D$5:$D$2004,$E48)</f>
        <v>0</v>
      </c>
      <c r="O48" s="100">
        <f>SUMIFS(③入力シート!$O$5:$O$2004,③入力シート!$A$5:$A$2004,$F48,③入力シート!$D$5:$D$2004,$E48)</f>
        <v>0</v>
      </c>
      <c r="P48" s="100">
        <f>SUMIFS(③入力シート!$P$5:$P$2004,③入力シート!$A$5:$A$2004,$F48,③入力シート!$D$5:$D$2004,$E48)</f>
        <v>0</v>
      </c>
    </row>
    <row r="49" spans="1:16" ht="16.5">
      <c r="A49" s="115">
        <v>45</v>
      </c>
      <c r="B49" s="99" t="str">
        <f>IFERROR(IF(VLOOKUP(A49,③入力シート!$S:$AA,9,0)=1,A49,""),"")</f>
        <v/>
      </c>
      <c r="C49" s="99" t="str">
        <f>IFERROR(VLOOKUP($B49,③入力シート!$S:$X,4,0),"")</f>
        <v/>
      </c>
      <c r="D49" s="106" t="str">
        <f>IFERROR(VLOOKUP($B49,③入力シート!$S:$X,5,0),"")</f>
        <v/>
      </c>
      <c r="E49" s="107" t="str">
        <f>IFERROR(VLOOKUP($B49,③入力シート!$S:$X,6,0),"")</f>
        <v/>
      </c>
      <c r="F49" s="98" t="str">
        <f>IFERROR(VLOOKUP($B49,③入力シート!$S:$X,3,0),"")</f>
        <v/>
      </c>
      <c r="G49" s="114">
        <f>SUMIFS(③入力シート!$I$5:$I$2004,③入力シート!$A$5:$A$2004,$F49,③入力シート!$D$5:$D$2004,$E49,③入力シート!$J$5:$J$2004,1)</f>
        <v>0</v>
      </c>
      <c r="H49" s="114">
        <f>SUMIFS(③入力シート!$I$5:$I$2004,③入力シート!$A$5:$A$2004,$F49,③入力シート!$D$5:$D$2004,$E49,③入力シート!$J$5:$J$2004,2)</f>
        <v>0</v>
      </c>
      <c r="I49" s="114">
        <f>SUMIFS(③入力シート!$I$5:$I$2004,③入力シート!$A$5:$A$2004,$F49,③入力シート!$D$5:$D$2004,$E49,③入力シート!$J$5:$J$2004,3)</f>
        <v>0</v>
      </c>
      <c r="J49" s="114">
        <f>SUMIFS(③入力シート!$I$5:$I$2004,③入力シート!$A$5:$A$2004,$F49,③入力シート!$D$5:$D$2004,$E49,③入力シート!$J$5:$J$2004,4)</f>
        <v>0</v>
      </c>
      <c r="K49" s="114">
        <f>SUMIFS(③入力シート!$I$5:$I$2004,③入力シート!$A$5:$A$2004,$F49,③入力シート!$D$5:$D$2004,$E49,③入力シート!$J$5:$J$2004,5)</f>
        <v>0</v>
      </c>
      <c r="L49" s="114">
        <f>SUMIFS(③入力シート!$I$5:$I$2004,③入力シート!$A$5:$A$2004,$F49,③入力シート!$D$5:$D$2004,$E49,③入力シート!$J$5:$J$2004,6)</f>
        <v>0</v>
      </c>
      <c r="M49" s="114">
        <f>SUMIFS(③入力シート!$I$5:$I$2004,③入力シート!$A$5:$A$2004,$F49,③入力シート!$D$5:$D$2004,$E49,③入力シート!$J$5:$J$2004,7)</f>
        <v>0</v>
      </c>
      <c r="N49" s="114">
        <f>SUMIFS(③入力シート!$I$5:$I$2004,③入力シート!$A$5:$A$2004,$F49,③入力シート!$D$5:$D$2004,$E49)</f>
        <v>0</v>
      </c>
      <c r="O49" s="100">
        <f>SUMIFS(③入力シート!$O$5:$O$2004,③入力シート!$A$5:$A$2004,$F49,③入力シート!$D$5:$D$2004,$E49)</f>
        <v>0</v>
      </c>
      <c r="P49" s="100">
        <f>SUMIFS(③入力シート!$P$5:$P$2004,③入力シート!$A$5:$A$2004,$F49,③入力シート!$D$5:$D$2004,$E49)</f>
        <v>0</v>
      </c>
    </row>
    <row r="50" spans="1:16" ht="16.5">
      <c r="A50" s="115">
        <v>46</v>
      </c>
      <c r="B50" s="99" t="str">
        <f>IFERROR(IF(VLOOKUP(A50,③入力シート!$S:$AA,9,0)=1,A50,""),"")</f>
        <v/>
      </c>
      <c r="C50" s="99" t="str">
        <f>IFERROR(VLOOKUP($B50,③入力シート!$S:$X,4,0),"")</f>
        <v/>
      </c>
      <c r="D50" s="106" t="str">
        <f>IFERROR(VLOOKUP($B50,③入力シート!$S:$X,5,0),"")</f>
        <v/>
      </c>
      <c r="E50" s="107" t="str">
        <f>IFERROR(VLOOKUP($B50,③入力シート!$S:$X,6,0),"")</f>
        <v/>
      </c>
      <c r="F50" s="98" t="str">
        <f>IFERROR(VLOOKUP($B50,③入力シート!$S:$X,3,0),"")</f>
        <v/>
      </c>
      <c r="G50" s="114">
        <f>SUMIFS(③入力シート!$I$5:$I$2004,③入力シート!$A$5:$A$2004,$F50,③入力シート!$D$5:$D$2004,$E50,③入力シート!$J$5:$J$2004,1)</f>
        <v>0</v>
      </c>
      <c r="H50" s="114">
        <f>SUMIFS(③入力シート!$I$5:$I$2004,③入力シート!$A$5:$A$2004,$F50,③入力シート!$D$5:$D$2004,$E50,③入力シート!$J$5:$J$2004,2)</f>
        <v>0</v>
      </c>
      <c r="I50" s="114">
        <f>SUMIFS(③入力シート!$I$5:$I$2004,③入力シート!$A$5:$A$2004,$F50,③入力シート!$D$5:$D$2004,$E50,③入力シート!$J$5:$J$2004,3)</f>
        <v>0</v>
      </c>
      <c r="J50" s="114">
        <f>SUMIFS(③入力シート!$I$5:$I$2004,③入力シート!$A$5:$A$2004,$F50,③入力シート!$D$5:$D$2004,$E50,③入力シート!$J$5:$J$2004,4)</f>
        <v>0</v>
      </c>
      <c r="K50" s="114">
        <f>SUMIFS(③入力シート!$I$5:$I$2004,③入力シート!$A$5:$A$2004,$F50,③入力シート!$D$5:$D$2004,$E50,③入力シート!$J$5:$J$2004,5)</f>
        <v>0</v>
      </c>
      <c r="L50" s="114">
        <f>SUMIFS(③入力シート!$I$5:$I$2004,③入力シート!$A$5:$A$2004,$F50,③入力シート!$D$5:$D$2004,$E50,③入力シート!$J$5:$J$2004,6)</f>
        <v>0</v>
      </c>
      <c r="M50" s="114">
        <f>SUMIFS(③入力シート!$I$5:$I$2004,③入力シート!$A$5:$A$2004,$F50,③入力シート!$D$5:$D$2004,$E50,③入力シート!$J$5:$J$2004,7)</f>
        <v>0</v>
      </c>
      <c r="N50" s="114">
        <f>SUMIFS(③入力シート!$I$5:$I$2004,③入力シート!$A$5:$A$2004,$F50,③入力シート!$D$5:$D$2004,$E50)</f>
        <v>0</v>
      </c>
      <c r="O50" s="100">
        <f>SUMIFS(③入力シート!$O$5:$O$2004,③入力シート!$A$5:$A$2004,$F50,③入力シート!$D$5:$D$2004,$E50)</f>
        <v>0</v>
      </c>
      <c r="P50" s="100">
        <f>SUMIFS(③入力シート!$P$5:$P$2004,③入力シート!$A$5:$A$2004,$F50,③入力シート!$D$5:$D$2004,$E50)</f>
        <v>0</v>
      </c>
    </row>
    <row r="51" spans="1:16" ht="16.5">
      <c r="A51" s="115">
        <v>47</v>
      </c>
      <c r="B51" s="99" t="str">
        <f>IFERROR(IF(VLOOKUP(A51,③入力シート!$S:$AA,9,0)=1,A51,""),"")</f>
        <v/>
      </c>
      <c r="C51" s="99" t="str">
        <f>IFERROR(VLOOKUP($B51,③入力シート!$S:$X,4,0),"")</f>
        <v/>
      </c>
      <c r="D51" s="106" t="str">
        <f>IFERROR(VLOOKUP($B51,③入力シート!$S:$X,5,0),"")</f>
        <v/>
      </c>
      <c r="E51" s="107" t="str">
        <f>IFERROR(VLOOKUP($B51,③入力シート!$S:$X,6,0),"")</f>
        <v/>
      </c>
      <c r="F51" s="98" t="str">
        <f>IFERROR(VLOOKUP($B51,③入力シート!$S:$X,3,0),"")</f>
        <v/>
      </c>
      <c r="G51" s="114">
        <f>SUMIFS(③入力シート!$I$5:$I$2004,③入力シート!$A$5:$A$2004,$F51,③入力シート!$D$5:$D$2004,$E51,③入力シート!$J$5:$J$2004,1)</f>
        <v>0</v>
      </c>
      <c r="H51" s="114">
        <f>SUMIFS(③入力シート!$I$5:$I$2004,③入力シート!$A$5:$A$2004,$F51,③入力シート!$D$5:$D$2004,$E51,③入力シート!$J$5:$J$2004,2)</f>
        <v>0</v>
      </c>
      <c r="I51" s="114">
        <f>SUMIFS(③入力シート!$I$5:$I$2004,③入力シート!$A$5:$A$2004,$F51,③入力シート!$D$5:$D$2004,$E51,③入力シート!$J$5:$J$2004,3)</f>
        <v>0</v>
      </c>
      <c r="J51" s="114">
        <f>SUMIFS(③入力シート!$I$5:$I$2004,③入力シート!$A$5:$A$2004,$F51,③入力シート!$D$5:$D$2004,$E51,③入力シート!$J$5:$J$2004,4)</f>
        <v>0</v>
      </c>
      <c r="K51" s="114">
        <f>SUMIFS(③入力シート!$I$5:$I$2004,③入力シート!$A$5:$A$2004,$F51,③入力シート!$D$5:$D$2004,$E51,③入力シート!$J$5:$J$2004,5)</f>
        <v>0</v>
      </c>
      <c r="L51" s="114">
        <f>SUMIFS(③入力シート!$I$5:$I$2004,③入力シート!$A$5:$A$2004,$F51,③入力シート!$D$5:$D$2004,$E51,③入力シート!$J$5:$J$2004,6)</f>
        <v>0</v>
      </c>
      <c r="M51" s="114">
        <f>SUMIFS(③入力シート!$I$5:$I$2004,③入力シート!$A$5:$A$2004,$F51,③入力シート!$D$5:$D$2004,$E51,③入力シート!$J$5:$J$2004,7)</f>
        <v>0</v>
      </c>
      <c r="N51" s="114">
        <f>SUMIFS(③入力シート!$I$5:$I$2004,③入力シート!$A$5:$A$2004,$F51,③入力シート!$D$5:$D$2004,$E51)</f>
        <v>0</v>
      </c>
      <c r="O51" s="100">
        <f>SUMIFS(③入力シート!$O$5:$O$2004,③入力シート!$A$5:$A$2004,$F51,③入力シート!$D$5:$D$2004,$E51)</f>
        <v>0</v>
      </c>
      <c r="P51" s="100">
        <f>SUMIFS(③入力シート!$P$5:$P$2004,③入力シート!$A$5:$A$2004,$F51,③入力シート!$D$5:$D$2004,$E51)</f>
        <v>0</v>
      </c>
    </row>
    <row r="52" spans="1:16" ht="16.5">
      <c r="A52" s="115">
        <v>48</v>
      </c>
      <c r="B52" s="99" t="str">
        <f>IFERROR(IF(VLOOKUP(A52,③入力シート!$S:$AA,9,0)=1,A52,""),"")</f>
        <v/>
      </c>
      <c r="C52" s="99" t="str">
        <f>IFERROR(VLOOKUP($B52,③入力シート!$S:$X,4,0),"")</f>
        <v/>
      </c>
      <c r="D52" s="106" t="str">
        <f>IFERROR(VLOOKUP($B52,③入力シート!$S:$X,5,0),"")</f>
        <v/>
      </c>
      <c r="E52" s="107" t="str">
        <f>IFERROR(VLOOKUP($B52,③入力シート!$S:$X,6,0),"")</f>
        <v/>
      </c>
      <c r="F52" s="98" t="str">
        <f>IFERROR(VLOOKUP($B52,③入力シート!$S:$X,3,0),"")</f>
        <v/>
      </c>
      <c r="G52" s="114">
        <f>SUMIFS(③入力シート!$I$5:$I$2004,③入力シート!$A$5:$A$2004,$F52,③入力シート!$D$5:$D$2004,$E52,③入力シート!$J$5:$J$2004,1)</f>
        <v>0</v>
      </c>
      <c r="H52" s="114">
        <f>SUMIFS(③入力シート!$I$5:$I$2004,③入力シート!$A$5:$A$2004,$F52,③入力シート!$D$5:$D$2004,$E52,③入力シート!$J$5:$J$2004,2)</f>
        <v>0</v>
      </c>
      <c r="I52" s="114">
        <f>SUMIFS(③入力シート!$I$5:$I$2004,③入力シート!$A$5:$A$2004,$F52,③入力シート!$D$5:$D$2004,$E52,③入力シート!$J$5:$J$2004,3)</f>
        <v>0</v>
      </c>
      <c r="J52" s="114">
        <f>SUMIFS(③入力シート!$I$5:$I$2004,③入力シート!$A$5:$A$2004,$F52,③入力シート!$D$5:$D$2004,$E52,③入力シート!$J$5:$J$2004,4)</f>
        <v>0</v>
      </c>
      <c r="K52" s="114">
        <f>SUMIFS(③入力シート!$I$5:$I$2004,③入力シート!$A$5:$A$2004,$F52,③入力シート!$D$5:$D$2004,$E52,③入力シート!$J$5:$J$2004,5)</f>
        <v>0</v>
      </c>
      <c r="L52" s="114">
        <f>SUMIFS(③入力シート!$I$5:$I$2004,③入力シート!$A$5:$A$2004,$F52,③入力シート!$D$5:$D$2004,$E52,③入力シート!$J$5:$J$2004,6)</f>
        <v>0</v>
      </c>
      <c r="M52" s="114">
        <f>SUMIFS(③入力シート!$I$5:$I$2004,③入力シート!$A$5:$A$2004,$F52,③入力シート!$D$5:$D$2004,$E52,③入力シート!$J$5:$J$2004,7)</f>
        <v>0</v>
      </c>
      <c r="N52" s="114">
        <f>SUMIFS(③入力シート!$I$5:$I$2004,③入力シート!$A$5:$A$2004,$F52,③入力シート!$D$5:$D$2004,$E52)</f>
        <v>0</v>
      </c>
      <c r="O52" s="100">
        <f>SUMIFS(③入力シート!$O$5:$O$2004,③入力シート!$A$5:$A$2004,$F52,③入力シート!$D$5:$D$2004,$E52)</f>
        <v>0</v>
      </c>
      <c r="P52" s="100">
        <f>SUMIFS(③入力シート!$P$5:$P$2004,③入力シート!$A$5:$A$2004,$F52,③入力シート!$D$5:$D$2004,$E52)</f>
        <v>0</v>
      </c>
    </row>
    <row r="53" spans="1:16" ht="16.5">
      <c r="A53" s="115">
        <v>49</v>
      </c>
      <c r="B53" s="99" t="str">
        <f>IFERROR(IF(VLOOKUP(A53,③入力シート!$S:$AA,9,0)=1,A53,""),"")</f>
        <v/>
      </c>
      <c r="C53" s="99" t="str">
        <f>IFERROR(VLOOKUP($B53,③入力シート!$S:$X,4,0),"")</f>
        <v/>
      </c>
      <c r="D53" s="106" t="str">
        <f>IFERROR(VLOOKUP($B53,③入力シート!$S:$X,5,0),"")</f>
        <v/>
      </c>
      <c r="E53" s="107" t="str">
        <f>IFERROR(VLOOKUP($B53,③入力シート!$S:$X,6,0),"")</f>
        <v/>
      </c>
      <c r="F53" s="98" t="str">
        <f>IFERROR(VLOOKUP($B53,③入力シート!$S:$X,3,0),"")</f>
        <v/>
      </c>
      <c r="G53" s="114">
        <f>SUMIFS(③入力シート!$I$5:$I$2004,③入力シート!$A$5:$A$2004,$F53,③入力シート!$D$5:$D$2004,$E53,③入力シート!$J$5:$J$2004,1)</f>
        <v>0</v>
      </c>
      <c r="H53" s="114">
        <f>SUMIFS(③入力シート!$I$5:$I$2004,③入力シート!$A$5:$A$2004,$F53,③入力シート!$D$5:$D$2004,$E53,③入力シート!$J$5:$J$2004,2)</f>
        <v>0</v>
      </c>
      <c r="I53" s="114">
        <f>SUMIFS(③入力シート!$I$5:$I$2004,③入力シート!$A$5:$A$2004,$F53,③入力シート!$D$5:$D$2004,$E53,③入力シート!$J$5:$J$2004,3)</f>
        <v>0</v>
      </c>
      <c r="J53" s="114">
        <f>SUMIFS(③入力シート!$I$5:$I$2004,③入力シート!$A$5:$A$2004,$F53,③入力シート!$D$5:$D$2004,$E53,③入力シート!$J$5:$J$2004,4)</f>
        <v>0</v>
      </c>
      <c r="K53" s="114">
        <f>SUMIFS(③入力シート!$I$5:$I$2004,③入力シート!$A$5:$A$2004,$F53,③入力シート!$D$5:$D$2004,$E53,③入力シート!$J$5:$J$2004,5)</f>
        <v>0</v>
      </c>
      <c r="L53" s="114">
        <f>SUMIFS(③入力シート!$I$5:$I$2004,③入力シート!$A$5:$A$2004,$F53,③入力シート!$D$5:$D$2004,$E53,③入力シート!$J$5:$J$2004,6)</f>
        <v>0</v>
      </c>
      <c r="M53" s="114">
        <f>SUMIFS(③入力シート!$I$5:$I$2004,③入力シート!$A$5:$A$2004,$F53,③入力シート!$D$5:$D$2004,$E53,③入力シート!$J$5:$J$2004,7)</f>
        <v>0</v>
      </c>
      <c r="N53" s="114">
        <f>SUMIFS(③入力シート!$I$5:$I$2004,③入力シート!$A$5:$A$2004,$F53,③入力シート!$D$5:$D$2004,$E53)</f>
        <v>0</v>
      </c>
      <c r="O53" s="100">
        <f>SUMIFS(③入力シート!$O$5:$O$2004,③入力シート!$A$5:$A$2004,$F53,③入力シート!$D$5:$D$2004,$E53)</f>
        <v>0</v>
      </c>
      <c r="P53" s="100">
        <f>SUMIFS(③入力シート!$P$5:$P$2004,③入力シート!$A$5:$A$2004,$F53,③入力シート!$D$5:$D$2004,$E53)</f>
        <v>0</v>
      </c>
    </row>
    <row r="54" spans="1:16" ht="16.5">
      <c r="A54" s="115">
        <v>50</v>
      </c>
      <c r="B54" s="99" t="str">
        <f>IFERROR(IF(VLOOKUP(A54,③入力シート!$S:$AA,9,0)=1,A54,""),"")</f>
        <v/>
      </c>
      <c r="C54" s="99" t="str">
        <f>IFERROR(VLOOKUP($B54,③入力シート!$S:$X,4,0),"")</f>
        <v/>
      </c>
      <c r="D54" s="106" t="str">
        <f>IFERROR(VLOOKUP($B54,③入力シート!$S:$X,5,0),"")</f>
        <v/>
      </c>
      <c r="E54" s="107" t="str">
        <f>IFERROR(VLOOKUP($B54,③入力シート!$S:$X,6,0),"")</f>
        <v/>
      </c>
      <c r="F54" s="98" t="str">
        <f>IFERROR(VLOOKUP($B54,③入力シート!$S:$X,3,0),"")</f>
        <v/>
      </c>
      <c r="G54" s="114">
        <f>SUMIFS(③入力シート!$I$5:$I$2004,③入力シート!$A$5:$A$2004,$F54,③入力シート!$D$5:$D$2004,$E54,③入力シート!$J$5:$J$2004,1)</f>
        <v>0</v>
      </c>
      <c r="H54" s="114">
        <f>SUMIFS(③入力シート!$I$5:$I$2004,③入力シート!$A$5:$A$2004,$F54,③入力シート!$D$5:$D$2004,$E54,③入力シート!$J$5:$J$2004,2)</f>
        <v>0</v>
      </c>
      <c r="I54" s="114">
        <f>SUMIFS(③入力シート!$I$5:$I$2004,③入力シート!$A$5:$A$2004,$F54,③入力シート!$D$5:$D$2004,$E54,③入力シート!$J$5:$J$2004,3)</f>
        <v>0</v>
      </c>
      <c r="J54" s="114">
        <f>SUMIFS(③入力シート!$I$5:$I$2004,③入力シート!$A$5:$A$2004,$F54,③入力シート!$D$5:$D$2004,$E54,③入力シート!$J$5:$J$2004,4)</f>
        <v>0</v>
      </c>
      <c r="K54" s="114">
        <f>SUMIFS(③入力シート!$I$5:$I$2004,③入力シート!$A$5:$A$2004,$F54,③入力シート!$D$5:$D$2004,$E54,③入力シート!$J$5:$J$2004,5)</f>
        <v>0</v>
      </c>
      <c r="L54" s="114">
        <f>SUMIFS(③入力シート!$I$5:$I$2004,③入力シート!$A$5:$A$2004,$F54,③入力シート!$D$5:$D$2004,$E54,③入力シート!$J$5:$J$2004,6)</f>
        <v>0</v>
      </c>
      <c r="M54" s="114">
        <f>SUMIFS(③入力シート!$I$5:$I$2004,③入力シート!$A$5:$A$2004,$F54,③入力シート!$D$5:$D$2004,$E54,③入力シート!$J$5:$J$2004,7)</f>
        <v>0</v>
      </c>
      <c r="N54" s="114">
        <f>SUMIFS(③入力シート!$I$5:$I$2004,③入力シート!$A$5:$A$2004,$F54,③入力シート!$D$5:$D$2004,$E54)</f>
        <v>0</v>
      </c>
      <c r="O54" s="100">
        <f>SUMIFS(③入力シート!$O$5:$O$2004,③入力シート!$A$5:$A$2004,$F54,③入力シート!$D$5:$D$2004,$E54)</f>
        <v>0</v>
      </c>
      <c r="P54" s="100">
        <f>SUMIFS(③入力シート!$P$5:$P$2004,③入力シート!$A$5:$A$2004,$F54,③入力シート!$D$5:$D$2004,$E54)</f>
        <v>0</v>
      </c>
    </row>
    <row r="55" spans="1:16" ht="16.5">
      <c r="A55" s="115">
        <v>51</v>
      </c>
      <c r="B55" s="99" t="str">
        <f>IFERROR(IF(VLOOKUP(A55,③入力シート!$S:$AA,9,0)=1,A55,""),"")</f>
        <v/>
      </c>
      <c r="C55" s="99" t="str">
        <f>IFERROR(VLOOKUP($B55,③入力シート!$S:$X,4,0),"")</f>
        <v/>
      </c>
      <c r="D55" s="106" t="str">
        <f>IFERROR(VLOOKUP($B55,③入力シート!$S:$X,5,0),"")</f>
        <v/>
      </c>
      <c r="E55" s="107" t="str">
        <f>IFERROR(VLOOKUP($B55,③入力シート!$S:$X,6,0),"")</f>
        <v/>
      </c>
      <c r="F55" s="98" t="str">
        <f>IFERROR(VLOOKUP($B55,③入力シート!$S:$X,3,0),"")</f>
        <v/>
      </c>
      <c r="G55" s="114">
        <f>SUMIFS(③入力シート!$I$5:$I$2004,③入力シート!$A$5:$A$2004,$F55,③入力シート!$D$5:$D$2004,$E55,③入力シート!$J$5:$J$2004,1)</f>
        <v>0</v>
      </c>
      <c r="H55" s="114">
        <f>SUMIFS(③入力シート!$I$5:$I$2004,③入力シート!$A$5:$A$2004,$F55,③入力シート!$D$5:$D$2004,$E55,③入力シート!$J$5:$J$2004,2)</f>
        <v>0</v>
      </c>
      <c r="I55" s="114">
        <f>SUMIFS(③入力シート!$I$5:$I$2004,③入力シート!$A$5:$A$2004,$F55,③入力シート!$D$5:$D$2004,$E55,③入力シート!$J$5:$J$2004,3)</f>
        <v>0</v>
      </c>
      <c r="J55" s="114">
        <f>SUMIFS(③入力シート!$I$5:$I$2004,③入力シート!$A$5:$A$2004,$F55,③入力シート!$D$5:$D$2004,$E55,③入力シート!$J$5:$J$2004,4)</f>
        <v>0</v>
      </c>
      <c r="K55" s="114">
        <f>SUMIFS(③入力シート!$I$5:$I$2004,③入力シート!$A$5:$A$2004,$F55,③入力シート!$D$5:$D$2004,$E55,③入力シート!$J$5:$J$2004,5)</f>
        <v>0</v>
      </c>
      <c r="L55" s="114">
        <f>SUMIFS(③入力シート!$I$5:$I$2004,③入力シート!$A$5:$A$2004,$F55,③入力シート!$D$5:$D$2004,$E55,③入力シート!$J$5:$J$2004,6)</f>
        <v>0</v>
      </c>
      <c r="M55" s="114">
        <f>SUMIFS(③入力シート!$I$5:$I$2004,③入力シート!$A$5:$A$2004,$F55,③入力シート!$D$5:$D$2004,$E55,③入力シート!$J$5:$J$2004,7)</f>
        <v>0</v>
      </c>
      <c r="N55" s="114">
        <f>SUMIFS(③入力シート!$I$5:$I$2004,③入力シート!$A$5:$A$2004,$F55,③入力シート!$D$5:$D$2004,$E55)</f>
        <v>0</v>
      </c>
      <c r="O55" s="100">
        <f>SUMIFS(③入力シート!$O$5:$O$2004,③入力シート!$A$5:$A$2004,$F55,③入力シート!$D$5:$D$2004,$E55)</f>
        <v>0</v>
      </c>
      <c r="P55" s="100">
        <f>SUMIFS(③入力シート!$P$5:$P$2004,③入力シート!$A$5:$A$2004,$F55,③入力シート!$D$5:$D$2004,$E55)</f>
        <v>0</v>
      </c>
    </row>
    <row r="56" spans="1:16" ht="16.5">
      <c r="A56" s="115">
        <v>52</v>
      </c>
      <c r="B56" s="99" t="str">
        <f>IFERROR(IF(VLOOKUP(A56,③入力シート!$S:$AA,9,0)=1,A56,""),"")</f>
        <v/>
      </c>
      <c r="C56" s="99" t="str">
        <f>IFERROR(VLOOKUP($B56,③入力シート!$S:$X,4,0),"")</f>
        <v/>
      </c>
      <c r="D56" s="106" t="str">
        <f>IFERROR(VLOOKUP($B56,③入力シート!$S:$X,5,0),"")</f>
        <v/>
      </c>
      <c r="E56" s="107" t="str">
        <f>IFERROR(VLOOKUP($B56,③入力シート!$S:$X,6,0),"")</f>
        <v/>
      </c>
      <c r="F56" s="98" t="str">
        <f>IFERROR(VLOOKUP($B56,③入力シート!$S:$X,3,0),"")</f>
        <v/>
      </c>
      <c r="G56" s="114">
        <f>SUMIFS(③入力シート!$I$5:$I$2004,③入力シート!$A$5:$A$2004,$F56,③入力シート!$D$5:$D$2004,$E56,③入力シート!$J$5:$J$2004,1)</f>
        <v>0</v>
      </c>
      <c r="H56" s="114">
        <f>SUMIFS(③入力シート!$I$5:$I$2004,③入力シート!$A$5:$A$2004,$F56,③入力シート!$D$5:$D$2004,$E56,③入力シート!$J$5:$J$2004,2)</f>
        <v>0</v>
      </c>
      <c r="I56" s="114">
        <f>SUMIFS(③入力シート!$I$5:$I$2004,③入力シート!$A$5:$A$2004,$F56,③入力シート!$D$5:$D$2004,$E56,③入力シート!$J$5:$J$2004,3)</f>
        <v>0</v>
      </c>
      <c r="J56" s="114">
        <f>SUMIFS(③入力シート!$I$5:$I$2004,③入力シート!$A$5:$A$2004,$F56,③入力シート!$D$5:$D$2004,$E56,③入力シート!$J$5:$J$2004,4)</f>
        <v>0</v>
      </c>
      <c r="K56" s="114">
        <f>SUMIFS(③入力シート!$I$5:$I$2004,③入力シート!$A$5:$A$2004,$F56,③入力シート!$D$5:$D$2004,$E56,③入力シート!$J$5:$J$2004,5)</f>
        <v>0</v>
      </c>
      <c r="L56" s="114">
        <f>SUMIFS(③入力シート!$I$5:$I$2004,③入力シート!$A$5:$A$2004,$F56,③入力シート!$D$5:$D$2004,$E56,③入力シート!$J$5:$J$2004,6)</f>
        <v>0</v>
      </c>
      <c r="M56" s="114">
        <f>SUMIFS(③入力シート!$I$5:$I$2004,③入力シート!$A$5:$A$2004,$F56,③入力シート!$D$5:$D$2004,$E56,③入力シート!$J$5:$J$2004,7)</f>
        <v>0</v>
      </c>
      <c r="N56" s="114">
        <f>SUMIFS(③入力シート!$I$5:$I$2004,③入力シート!$A$5:$A$2004,$F56,③入力シート!$D$5:$D$2004,$E56)</f>
        <v>0</v>
      </c>
      <c r="O56" s="100">
        <f>SUMIFS(③入力シート!$O$5:$O$2004,③入力シート!$A$5:$A$2004,$F56,③入力シート!$D$5:$D$2004,$E56)</f>
        <v>0</v>
      </c>
      <c r="P56" s="100">
        <f>SUMIFS(③入力シート!$P$5:$P$2004,③入力シート!$A$5:$A$2004,$F56,③入力シート!$D$5:$D$2004,$E56)</f>
        <v>0</v>
      </c>
    </row>
    <row r="57" spans="1:16" ht="16.5">
      <c r="A57" s="115">
        <v>53</v>
      </c>
      <c r="B57" s="99" t="str">
        <f>IFERROR(IF(VLOOKUP(A57,③入力シート!$S:$AA,9,0)=1,A57,""),"")</f>
        <v/>
      </c>
      <c r="C57" s="99" t="str">
        <f>IFERROR(VLOOKUP($B57,③入力シート!$S:$X,4,0),"")</f>
        <v/>
      </c>
      <c r="D57" s="106" t="str">
        <f>IFERROR(VLOOKUP($B57,③入力シート!$S:$X,5,0),"")</f>
        <v/>
      </c>
      <c r="E57" s="107" t="str">
        <f>IFERROR(VLOOKUP($B57,③入力シート!$S:$X,6,0),"")</f>
        <v/>
      </c>
      <c r="F57" s="98" t="str">
        <f>IFERROR(VLOOKUP($B57,③入力シート!$S:$X,3,0),"")</f>
        <v/>
      </c>
      <c r="G57" s="114">
        <f>SUMIFS(③入力シート!$I$5:$I$2004,③入力シート!$A$5:$A$2004,$F57,③入力シート!$D$5:$D$2004,$E57,③入力シート!$J$5:$J$2004,1)</f>
        <v>0</v>
      </c>
      <c r="H57" s="114">
        <f>SUMIFS(③入力シート!$I$5:$I$2004,③入力シート!$A$5:$A$2004,$F57,③入力シート!$D$5:$D$2004,$E57,③入力シート!$J$5:$J$2004,2)</f>
        <v>0</v>
      </c>
      <c r="I57" s="114">
        <f>SUMIFS(③入力シート!$I$5:$I$2004,③入力シート!$A$5:$A$2004,$F57,③入力シート!$D$5:$D$2004,$E57,③入力シート!$J$5:$J$2004,3)</f>
        <v>0</v>
      </c>
      <c r="J57" s="114">
        <f>SUMIFS(③入力シート!$I$5:$I$2004,③入力シート!$A$5:$A$2004,$F57,③入力シート!$D$5:$D$2004,$E57,③入力シート!$J$5:$J$2004,4)</f>
        <v>0</v>
      </c>
      <c r="K57" s="114">
        <f>SUMIFS(③入力シート!$I$5:$I$2004,③入力シート!$A$5:$A$2004,$F57,③入力シート!$D$5:$D$2004,$E57,③入力シート!$J$5:$J$2004,5)</f>
        <v>0</v>
      </c>
      <c r="L57" s="114">
        <f>SUMIFS(③入力シート!$I$5:$I$2004,③入力シート!$A$5:$A$2004,$F57,③入力シート!$D$5:$D$2004,$E57,③入力シート!$J$5:$J$2004,6)</f>
        <v>0</v>
      </c>
      <c r="M57" s="114">
        <f>SUMIFS(③入力シート!$I$5:$I$2004,③入力シート!$A$5:$A$2004,$F57,③入力シート!$D$5:$D$2004,$E57,③入力シート!$J$5:$J$2004,7)</f>
        <v>0</v>
      </c>
      <c r="N57" s="114">
        <f>SUMIFS(③入力シート!$I$5:$I$2004,③入力シート!$A$5:$A$2004,$F57,③入力シート!$D$5:$D$2004,$E57)</f>
        <v>0</v>
      </c>
      <c r="O57" s="100">
        <f>SUMIFS(③入力シート!$O$5:$O$2004,③入力シート!$A$5:$A$2004,$F57,③入力シート!$D$5:$D$2004,$E57)</f>
        <v>0</v>
      </c>
      <c r="P57" s="100">
        <f>SUMIFS(③入力シート!$P$5:$P$2004,③入力シート!$A$5:$A$2004,$F57,③入力シート!$D$5:$D$2004,$E57)</f>
        <v>0</v>
      </c>
    </row>
    <row r="58" spans="1:16" ht="16.5">
      <c r="A58" s="115">
        <v>54</v>
      </c>
      <c r="B58" s="99" t="str">
        <f>IFERROR(IF(VLOOKUP(A58,③入力シート!$S:$AA,9,0)=1,A58,""),"")</f>
        <v/>
      </c>
      <c r="C58" s="99" t="str">
        <f>IFERROR(VLOOKUP($B58,③入力シート!$S:$X,4,0),"")</f>
        <v/>
      </c>
      <c r="D58" s="106" t="str">
        <f>IFERROR(VLOOKUP($B58,③入力シート!$S:$X,5,0),"")</f>
        <v/>
      </c>
      <c r="E58" s="107" t="str">
        <f>IFERROR(VLOOKUP($B58,③入力シート!$S:$X,6,0),"")</f>
        <v/>
      </c>
      <c r="F58" s="98" t="str">
        <f>IFERROR(VLOOKUP($B58,③入力シート!$S:$X,3,0),"")</f>
        <v/>
      </c>
      <c r="G58" s="114">
        <f>SUMIFS(③入力シート!$I$5:$I$2004,③入力シート!$A$5:$A$2004,$F58,③入力シート!$D$5:$D$2004,$E58,③入力シート!$J$5:$J$2004,1)</f>
        <v>0</v>
      </c>
      <c r="H58" s="114">
        <f>SUMIFS(③入力シート!$I$5:$I$2004,③入力シート!$A$5:$A$2004,$F58,③入力シート!$D$5:$D$2004,$E58,③入力シート!$J$5:$J$2004,2)</f>
        <v>0</v>
      </c>
      <c r="I58" s="114">
        <f>SUMIFS(③入力シート!$I$5:$I$2004,③入力シート!$A$5:$A$2004,$F58,③入力シート!$D$5:$D$2004,$E58,③入力シート!$J$5:$J$2004,3)</f>
        <v>0</v>
      </c>
      <c r="J58" s="114">
        <f>SUMIFS(③入力シート!$I$5:$I$2004,③入力シート!$A$5:$A$2004,$F58,③入力シート!$D$5:$D$2004,$E58,③入力シート!$J$5:$J$2004,4)</f>
        <v>0</v>
      </c>
      <c r="K58" s="114">
        <f>SUMIFS(③入力シート!$I$5:$I$2004,③入力シート!$A$5:$A$2004,$F58,③入力シート!$D$5:$D$2004,$E58,③入力シート!$J$5:$J$2004,5)</f>
        <v>0</v>
      </c>
      <c r="L58" s="114">
        <f>SUMIFS(③入力シート!$I$5:$I$2004,③入力シート!$A$5:$A$2004,$F58,③入力シート!$D$5:$D$2004,$E58,③入力シート!$J$5:$J$2004,6)</f>
        <v>0</v>
      </c>
      <c r="M58" s="114">
        <f>SUMIFS(③入力シート!$I$5:$I$2004,③入力シート!$A$5:$A$2004,$F58,③入力シート!$D$5:$D$2004,$E58,③入力シート!$J$5:$J$2004,7)</f>
        <v>0</v>
      </c>
      <c r="N58" s="114">
        <f>SUMIFS(③入力シート!$I$5:$I$2004,③入力シート!$A$5:$A$2004,$F58,③入力シート!$D$5:$D$2004,$E58)</f>
        <v>0</v>
      </c>
      <c r="O58" s="100">
        <f>SUMIFS(③入力シート!$O$5:$O$2004,③入力シート!$A$5:$A$2004,$F58,③入力シート!$D$5:$D$2004,$E58)</f>
        <v>0</v>
      </c>
      <c r="P58" s="100">
        <f>SUMIFS(③入力シート!$P$5:$P$2004,③入力シート!$A$5:$A$2004,$F58,③入力シート!$D$5:$D$2004,$E58)</f>
        <v>0</v>
      </c>
    </row>
    <row r="59" spans="1:16" ht="16.5">
      <c r="A59" s="115">
        <v>55</v>
      </c>
      <c r="B59" s="99" t="str">
        <f>IFERROR(IF(VLOOKUP(A59,③入力シート!$S:$AA,9,0)=1,A59,""),"")</f>
        <v/>
      </c>
      <c r="C59" s="99" t="str">
        <f>IFERROR(VLOOKUP($B59,③入力シート!$S:$X,4,0),"")</f>
        <v/>
      </c>
      <c r="D59" s="106" t="str">
        <f>IFERROR(VLOOKUP($B59,③入力シート!$S:$X,5,0),"")</f>
        <v/>
      </c>
      <c r="E59" s="107" t="str">
        <f>IFERROR(VLOOKUP($B59,③入力シート!$S:$X,6,0),"")</f>
        <v/>
      </c>
      <c r="F59" s="98" t="str">
        <f>IFERROR(VLOOKUP($B59,③入力シート!$S:$X,3,0),"")</f>
        <v/>
      </c>
      <c r="G59" s="114">
        <f>SUMIFS(③入力シート!$I$5:$I$2004,③入力シート!$A$5:$A$2004,$F59,③入力シート!$D$5:$D$2004,$E59,③入力シート!$J$5:$J$2004,1)</f>
        <v>0</v>
      </c>
      <c r="H59" s="114">
        <f>SUMIFS(③入力シート!$I$5:$I$2004,③入力シート!$A$5:$A$2004,$F59,③入力シート!$D$5:$D$2004,$E59,③入力シート!$J$5:$J$2004,2)</f>
        <v>0</v>
      </c>
      <c r="I59" s="114">
        <f>SUMIFS(③入力シート!$I$5:$I$2004,③入力シート!$A$5:$A$2004,$F59,③入力シート!$D$5:$D$2004,$E59,③入力シート!$J$5:$J$2004,3)</f>
        <v>0</v>
      </c>
      <c r="J59" s="114">
        <f>SUMIFS(③入力シート!$I$5:$I$2004,③入力シート!$A$5:$A$2004,$F59,③入力シート!$D$5:$D$2004,$E59,③入力シート!$J$5:$J$2004,4)</f>
        <v>0</v>
      </c>
      <c r="K59" s="114">
        <f>SUMIFS(③入力シート!$I$5:$I$2004,③入力シート!$A$5:$A$2004,$F59,③入力シート!$D$5:$D$2004,$E59,③入力シート!$J$5:$J$2004,5)</f>
        <v>0</v>
      </c>
      <c r="L59" s="114">
        <f>SUMIFS(③入力シート!$I$5:$I$2004,③入力シート!$A$5:$A$2004,$F59,③入力シート!$D$5:$D$2004,$E59,③入力シート!$J$5:$J$2004,6)</f>
        <v>0</v>
      </c>
      <c r="M59" s="114">
        <f>SUMIFS(③入力シート!$I$5:$I$2004,③入力シート!$A$5:$A$2004,$F59,③入力シート!$D$5:$D$2004,$E59,③入力シート!$J$5:$J$2004,7)</f>
        <v>0</v>
      </c>
      <c r="N59" s="114">
        <f>SUMIFS(③入力シート!$I$5:$I$2004,③入力シート!$A$5:$A$2004,$F59,③入力シート!$D$5:$D$2004,$E59)</f>
        <v>0</v>
      </c>
      <c r="O59" s="100">
        <f>SUMIFS(③入力シート!$O$5:$O$2004,③入力シート!$A$5:$A$2004,$F59,③入力シート!$D$5:$D$2004,$E59)</f>
        <v>0</v>
      </c>
      <c r="P59" s="100">
        <f>SUMIFS(③入力シート!$P$5:$P$2004,③入力シート!$A$5:$A$2004,$F59,③入力シート!$D$5:$D$2004,$E59)</f>
        <v>0</v>
      </c>
    </row>
    <row r="60" spans="1:16" ht="16.5">
      <c r="A60" s="115">
        <v>56</v>
      </c>
      <c r="B60" s="99" t="str">
        <f>IFERROR(IF(VLOOKUP(A60,③入力シート!$S:$AA,9,0)=1,A60,""),"")</f>
        <v/>
      </c>
      <c r="C60" s="99" t="str">
        <f>IFERROR(VLOOKUP($B60,③入力シート!$S:$X,4,0),"")</f>
        <v/>
      </c>
      <c r="D60" s="106" t="str">
        <f>IFERROR(VLOOKUP($B60,③入力シート!$S:$X,5,0),"")</f>
        <v/>
      </c>
      <c r="E60" s="107" t="str">
        <f>IFERROR(VLOOKUP($B60,③入力シート!$S:$X,6,0),"")</f>
        <v/>
      </c>
      <c r="F60" s="98" t="str">
        <f>IFERROR(VLOOKUP($B60,③入力シート!$S:$X,3,0),"")</f>
        <v/>
      </c>
      <c r="G60" s="114">
        <f>SUMIFS(③入力シート!$I$5:$I$2004,③入力シート!$A$5:$A$2004,$F60,③入力シート!$D$5:$D$2004,$E60,③入力シート!$J$5:$J$2004,1)</f>
        <v>0</v>
      </c>
      <c r="H60" s="114">
        <f>SUMIFS(③入力シート!$I$5:$I$2004,③入力シート!$A$5:$A$2004,$F60,③入力シート!$D$5:$D$2004,$E60,③入力シート!$J$5:$J$2004,2)</f>
        <v>0</v>
      </c>
      <c r="I60" s="114">
        <f>SUMIFS(③入力シート!$I$5:$I$2004,③入力シート!$A$5:$A$2004,$F60,③入力シート!$D$5:$D$2004,$E60,③入力シート!$J$5:$J$2004,3)</f>
        <v>0</v>
      </c>
      <c r="J60" s="114">
        <f>SUMIFS(③入力シート!$I$5:$I$2004,③入力シート!$A$5:$A$2004,$F60,③入力シート!$D$5:$D$2004,$E60,③入力シート!$J$5:$J$2004,4)</f>
        <v>0</v>
      </c>
      <c r="K60" s="114">
        <f>SUMIFS(③入力シート!$I$5:$I$2004,③入力シート!$A$5:$A$2004,$F60,③入力シート!$D$5:$D$2004,$E60,③入力シート!$J$5:$J$2004,5)</f>
        <v>0</v>
      </c>
      <c r="L60" s="114">
        <f>SUMIFS(③入力シート!$I$5:$I$2004,③入力シート!$A$5:$A$2004,$F60,③入力シート!$D$5:$D$2004,$E60,③入力シート!$J$5:$J$2004,6)</f>
        <v>0</v>
      </c>
      <c r="M60" s="114">
        <f>SUMIFS(③入力シート!$I$5:$I$2004,③入力シート!$A$5:$A$2004,$F60,③入力シート!$D$5:$D$2004,$E60,③入力シート!$J$5:$J$2004,7)</f>
        <v>0</v>
      </c>
      <c r="N60" s="114">
        <f>SUMIFS(③入力シート!$I$5:$I$2004,③入力シート!$A$5:$A$2004,$F60,③入力シート!$D$5:$D$2004,$E60)</f>
        <v>0</v>
      </c>
      <c r="O60" s="100">
        <f>SUMIFS(③入力シート!$O$5:$O$2004,③入力シート!$A$5:$A$2004,$F60,③入力シート!$D$5:$D$2004,$E60)</f>
        <v>0</v>
      </c>
      <c r="P60" s="100">
        <f>SUMIFS(③入力シート!$P$5:$P$2004,③入力シート!$A$5:$A$2004,$F60,③入力シート!$D$5:$D$2004,$E60)</f>
        <v>0</v>
      </c>
    </row>
    <row r="61" spans="1:16" ht="16.5">
      <c r="A61" s="115">
        <v>57</v>
      </c>
      <c r="B61" s="99" t="str">
        <f>IFERROR(IF(VLOOKUP(A61,③入力シート!$S:$AA,9,0)=1,A61,""),"")</f>
        <v/>
      </c>
      <c r="C61" s="99" t="str">
        <f>IFERROR(VLOOKUP($B61,③入力シート!$S:$X,4,0),"")</f>
        <v/>
      </c>
      <c r="D61" s="106" t="str">
        <f>IFERROR(VLOOKUP($B61,③入力シート!$S:$X,5,0),"")</f>
        <v/>
      </c>
      <c r="E61" s="107" t="str">
        <f>IFERROR(VLOOKUP($B61,③入力シート!$S:$X,6,0),"")</f>
        <v/>
      </c>
      <c r="F61" s="98" t="str">
        <f>IFERROR(VLOOKUP($B61,③入力シート!$S:$X,3,0),"")</f>
        <v/>
      </c>
      <c r="G61" s="114">
        <f>SUMIFS(③入力シート!$I$5:$I$2004,③入力シート!$A$5:$A$2004,$F61,③入力シート!$D$5:$D$2004,$E61,③入力シート!$J$5:$J$2004,1)</f>
        <v>0</v>
      </c>
      <c r="H61" s="114">
        <f>SUMIFS(③入力シート!$I$5:$I$2004,③入力シート!$A$5:$A$2004,$F61,③入力シート!$D$5:$D$2004,$E61,③入力シート!$J$5:$J$2004,2)</f>
        <v>0</v>
      </c>
      <c r="I61" s="114">
        <f>SUMIFS(③入力シート!$I$5:$I$2004,③入力シート!$A$5:$A$2004,$F61,③入力シート!$D$5:$D$2004,$E61,③入力シート!$J$5:$J$2004,3)</f>
        <v>0</v>
      </c>
      <c r="J61" s="114">
        <f>SUMIFS(③入力シート!$I$5:$I$2004,③入力シート!$A$5:$A$2004,$F61,③入力シート!$D$5:$D$2004,$E61,③入力シート!$J$5:$J$2004,4)</f>
        <v>0</v>
      </c>
      <c r="K61" s="114">
        <f>SUMIFS(③入力シート!$I$5:$I$2004,③入力シート!$A$5:$A$2004,$F61,③入力シート!$D$5:$D$2004,$E61,③入力シート!$J$5:$J$2004,5)</f>
        <v>0</v>
      </c>
      <c r="L61" s="114">
        <f>SUMIFS(③入力シート!$I$5:$I$2004,③入力シート!$A$5:$A$2004,$F61,③入力シート!$D$5:$D$2004,$E61,③入力シート!$J$5:$J$2004,6)</f>
        <v>0</v>
      </c>
      <c r="M61" s="114">
        <f>SUMIFS(③入力シート!$I$5:$I$2004,③入力シート!$A$5:$A$2004,$F61,③入力シート!$D$5:$D$2004,$E61,③入力シート!$J$5:$J$2004,7)</f>
        <v>0</v>
      </c>
      <c r="N61" s="114">
        <f>SUMIFS(③入力シート!$I$5:$I$2004,③入力シート!$A$5:$A$2004,$F61,③入力シート!$D$5:$D$2004,$E61)</f>
        <v>0</v>
      </c>
      <c r="O61" s="100">
        <f>SUMIFS(③入力シート!$O$5:$O$2004,③入力シート!$A$5:$A$2004,$F61,③入力シート!$D$5:$D$2004,$E61)</f>
        <v>0</v>
      </c>
      <c r="P61" s="100">
        <f>SUMIFS(③入力シート!$P$5:$P$2004,③入力シート!$A$5:$A$2004,$F61,③入力シート!$D$5:$D$2004,$E61)</f>
        <v>0</v>
      </c>
    </row>
    <row r="62" spans="1:16" ht="16.5">
      <c r="A62" s="115">
        <v>58</v>
      </c>
      <c r="B62" s="99" t="str">
        <f>IFERROR(IF(VLOOKUP(A62,③入力シート!$S:$AA,9,0)=1,A62,""),"")</f>
        <v/>
      </c>
      <c r="C62" s="99" t="str">
        <f>IFERROR(VLOOKUP($B62,③入力シート!$S:$X,4,0),"")</f>
        <v/>
      </c>
      <c r="D62" s="106" t="str">
        <f>IFERROR(VLOOKUP($B62,③入力シート!$S:$X,5,0),"")</f>
        <v/>
      </c>
      <c r="E62" s="107" t="str">
        <f>IFERROR(VLOOKUP($B62,③入力シート!$S:$X,6,0),"")</f>
        <v/>
      </c>
      <c r="F62" s="98" t="str">
        <f>IFERROR(VLOOKUP($B62,③入力シート!$S:$X,3,0),"")</f>
        <v/>
      </c>
      <c r="G62" s="114">
        <f>SUMIFS(③入力シート!$I$5:$I$2004,③入力シート!$A$5:$A$2004,$F62,③入力シート!$D$5:$D$2004,$E62,③入力シート!$J$5:$J$2004,1)</f>
        <v>0</v>
      </c>
      <c r="H62" s="114">
        <f>SUMIFS(③入力シート!$I$5:$I$2004,③入力シート!$A$5:$A$2004,$F62,③入力シート!$D$5:$D$2004,$E62,③入力シート!$J$5:$J$2004,2)</f>
        <v>0</v>
      </c>
      <c r="I62" s="114">
        <f>SUMIFS(③入力シート!$I$5:$I$2004,③入力シート!$A$5:$A$2004,$F62,③入力シート!$D$5:$D$2004,$E62,③入力シート!$J$5:$J$2004,3)</f>
        <v>0</v>
      </c>
      <c r="J62" s="114">
        <f>SUMIFS(③入力シート!$I$5:$I$2004,③入力シート!$A$5:$A$2004,$F62,③入力シート!$D$5:$D$2004,$E62,③入力シート!$J$5:$J$2004,4)</f>
        <v>0</v>
      </c>
      <c r="K62" s="114">
        <f>SUMIFS(③入力シート!$I$5:$I$2004,③入力シート!$A$5:$A$2004,$F62,③入力シート!$D$5:$D$2004,$E62,③入力シート!$J$5:$J$2004,5)</f>
        <v>0</v>
      </c>
      <c r="L62" s="114">
        <f>SUMIFS(③入力シート!$I$5:$I$2004,③入力シート!$A$5:$A$2004,$F62,③入力シート!$D$5:$D$2004,$E62,③入力シート!$J$5:$J$2004,6)</f>
        <v>0</v>
      </c>
      <c r="M62" s="114">
        <f>SUMIFS(③入力シート!$I$5:$I$2004,③入力シート!$A$5:$A$2004,$F62,③入力シート!$D$5:$D$2004,$E62,③入力シート!$J$5:$J$2004,7)</f>
        <v>0</v>
      </c>
      <c r="N62" s="114">
        <f>SUMIFS(③入力シート!$I$5:$I$2004,③入力シート!$A$5:$A$2004,$F62,③入力シート!$D$5:$D$2004,$E62)</f>
        <v>0</v>
      </c>
      <c r="O62" s="100">
        <f>SUMIFS(③入力シート!$O$5:$O$2004,③入力シート!$A$5:$A$2004,$F62,③入力シート!$D$5:$D$2004,$E62)</f>
        <v>0</v>
      </c>
      <c r="P62" s="100">
        <f>SUMIFS(③入力シート!$P$5:$P$2004,③入力シート!$A$5:$A$2004,$F62,③入力シート!$D$5:$D$2004,$E62)</f>
        <v>0</v>
      </c>
    </row>
    <row r="63" spans="1:16" ht="16.5">
      <c r="A63" s="115">
        <v>59</v>
      </c>
      <c r="B63" s="99" t="str">
        <f>IFERROR(IF(VLOOKUP(A63,③入力シート!$S:$AA,9,0)=1,A63,""),"")</f>
        <v/>
      </c>
      <c r="C63" s="99" t="str">
        <f>IFERROR(VLOOKUP($B63,③入力シート!$S:$X,4,0),"")</f>
        <v/>
      </c>
      <c r="D63" s="106" t="str">
        <f>IFERROR(VLOOKUP($B63,③入力シート!$S:$X,5,0),"")</f>
        <v/>
      </c>
      <c r="E63" s="107" t="str">
        <f>IFERROR(VLOOKUP($B63,③入力シート!$S:$X,6,0),"")</f>
        <v/>
      </c>
      <c r="F63" s="98" t="str">
        <f>IFERROR(VLOOKUP($B63,③入力シート!$S:$X,3,0),"")</f>
        <v/>
      </c>
      <c r="G63" s="114">
        <f>SUMIFS(③入力シート!$I$5:$I$2004,③入力シート!$A$5:$A$2004,$F63,③入力シート!$D$5:$D$2004,$E63,③入力シート!$J$5:$J$2004,1)</f>
        <v>0</v>
      </c>
      <c r="H63" s="114">
        <f>SUMIFS(③入力シート!$I$5:$I$2004,③入力シート!$A$5:$A$2004,$F63,③入力シート!$D$5:$D$2004,$E63,③入力シート!$J$5:$J$2004,2)</f>
        <v>0</v>
      </c>
      <c r="I63" s="114">
        <f>SUMIFS(③入力シート!$I$5:$I$2004,③入力シート!$A$5:$A$2004,$F63,③入力シート!$D$5:$D$2004,$E63,③入力シート!$J$5:$J$2004,3)</f>
        <v>0</v>
      </c>
      <c r="J63" s="114">
        <f>SUMIFS(③入力シート!$I$5:$I$2004,③入力シート!$A$5:$A$2004,$F63,③入力シート!$D$5:$D$2004,$E63,③入力シート!$J$5:$J$2004,4)</f>
        <v>0</v>
      </c>
      <c r="K63" s="114">
        <f>SUMIFS(③入力シート!$I$5:$I$2004,③入力シート!$A$5:$A$2004,$F63,③入力シート!$D$5:$D$2004,$E63,③入力シート!$J$5:$J$2004,5)</f>
        <v>0</v>
      </c>
      <c r="L63" s="114">
        <f>SUMIFS(③入力シート!$I$5:$I$2004,③入力シート!$A$5:$A$2004,$F63,③入力シート!$D$5:$D$2004,$E63,③入力シート!$J$5:$J$2004,6)</f>
        <v>0</v>
      </c>
      <c r="M63" s="114">
        <f>SUMIFS(③入力シート!$I$5:$I$2004,③入力シート!$A$5:$A$2004,$F63,③入力シート!$D$5:$D$2004,$E63,③入力シート!$J$5:$J$2004,7)</f>
        <v>0</v>
      </c>
      <c r="N63" s="114">
        <f>SUMIFS(③入力シート!$I$5:$I$2004,③入力シート!$A$5:$A$2004,$F63,③入力シート!$D$5:$D$2004,$E63)</f>
        <v>0</v>
      </c>
      <c r="O63" s="100">
        <f>SUMIFS(③入力シート!$O$5:$O$2004,③入力シート!$A$5:$A$2004,$F63,③入力シート!$D$5:$D$2004,$E63)</f>
        <v>0</v>
      </c>
      <c r="P63" s="100">
        <f>SUMIFS(③入力シート!$P$5:$P$2004,③入力シート!$A$5:$A$2004,$F63,③入力シート!$D$5:$D$2004,$E63)</f>
        <v>0</v>
      </c>
    </row>
    <row r="64" spans="1:16" ht="16.5">
      <c r="A64" s="115">
        <v>60</v>
      </c>
      <c r="B64" s="99" t="str">
        <f>IFERROR(IF(VLOOKUP(A64,③入力シート!$S:$AA,9,0)=1,A64,""),"")</f>
        <v/>
      </c>
      <c r="C64" s="99" t="str">
        <f>IFERROR(VLOOKUP($B64,③入力シート!$S:$X,4,0),"")</f>
        <v/>
      </c>
      <c r="D64" s="106" t="str">
        <f>IFERROR(VLOOKUP($B64,③入力シート!$S:$X,5,0),"")</f>
        <v/>
      </c>
      <c r="E64" s="107" t="str">
        <f>IFERROR(VLOOKUP($B64,③入力シート!$S:$X,6,0),"")</f>
        <v/>
      </c>
      <c r="F64" s="98" t="str">
        <f>IFERROR(VLOOKUP($B64,③入力シート!$S:$X,3,0),"")</f>
        <v/>
      </c>
      <c r="G64" s="114">
        <f>SUMIFS(③入力シート!$I$5:$I$2004,③入力シート!$A$5:$A$2004,$F64,③入力シート!$D$5:$D$2004,$E64,③入力シート!$J$5:$J$2004,1)</f>
        <v>0</v>
      </c>
      <c r="H64" s="114">
        <f>SUMIFS(③入力シート!$I$5:$I$2004,③入力シート!$A$5:$A$2004,$F64,③入力シート!$D$5:$D$2004,$E64,③入力シート!$J$5:$J$2004,2)</f>
        <v>0</v>
      </c>
      <c r="I64" s="114">
        <f>SUMIFS(③入力シート!$I$5:$I$2004,③入力シート!$A$5:$A$2004,$F64,③入力シート!$D$5:$D$2004,$E64,③入力シート!$J$5:$J$2004,3)</f>
        <v>0</v>
      </c>
      <c r="J64" s="114">
        <f>SUMIFS(③入力シート!$I$5:$I$2004,③入力シート!$A$5:$A$2004,$F64,③入力シート!$D$5:$D$2004,$E64,③入力シート!$J$5:$J$2004,4)</f>
        <v>0</v>
      </c>
      <c r="K64" s="114">
        <f>SUMIFS(③入力シート!$I$5:$I$2004,③入力シート!$A$5:$A$2004,$F64,③入力シート!$D$5:$D$2004,$E64,③入力シート!$J$5:$J$2004,5)</f>
        <v>0</v>
      </c>
      <c r="L64" s="114">
        <f>SUMIFS(③入力シート!$I$5:$I$2004,③入力シート!$A$5:$A$2004,$F64,③入力シート!$D$5:$D$2004,$E64,③入力シート!$J$5:$J$2004,6)</f>
        <v>0</v>
      </c>
      <c r="M64" s="114">
        <f>SUMIFS(③入力シート!$I$5:$I$2004,③入力シート!$A$5:$A$2004,$F64,③入力シート!$D$5:$D$2004,$E64,③入力シート!$J$5:$J$2004,7)</f>
        <v>0</v>
      </c>
      <c r="N64" s="114">
        <f>SUMIFS(③入力シート!$I$5:$I$2004,③入力シート!$A$5:$A$2004,$F64,③入力シート!$D$5:$D$2004,$E64)</f>
        <v>0</v>
      </c>
      <c r="O64" s="100">
        <f>SUMIFS(③入力シート!$O$5:$O$2004,③入力シート!$A$5:$A$2004,$F64,③入力シート!$D$5:$D$2004,$E64)</f>
        <v>0</v>
      </c>
      <c r="P64" s="100">
        <f>SUMIFS(③入力シート!$P$5:$P$2004,③入力シート!$A$5:$A$2004,$F64,③入力シート!$D$5:$D$2004,$E64)</f>
        <v>0</v>
      </c>
    </row>
    <row r="65" spans="1:16" ht="16.5">
      <c r="A65" s="115">
        <v>61</v>
      </c>
      <c r="B65" s="99" t="str">
        <f>IFERROR(IF(VLOOKUP(A65,③入力シート!$S:$AA,9,0)=1,A65,""),"")</f>
        <v/>
      </c>
      <c r="C65" s="99" t="str">
        <f>IFERROR(VLOOKUP($B65,③入力シート!$S:$X,4,0),"")</f>
        <v/>
      </c>
      <c r="D65" s="106" t="str">
        <f>IFERROR(VLOOKUP($B65,③入力シート!$S:$X,5,0),"")</f>
        <v/>
      </c>
      <c r="E65" s="107" t="str">
        <f>IFERROR(VLOOKUP($B65,③入力シート!$S:$X,6,0),"")</f>
        <v/>
      </c>
      <c r="F65" s="98" t="str">
        <f>IFERROR(VLOOKUP($B65,③入力シート!$S:$X,3,0),"")</f>
        <v/>
      </c>
      <c r="G65" s="114">
        <f>SUMIFS(③入力シート!$I$5:$I$2004,③入力シート!$A$5:$A$2004,$F65,③入力シート!$D$5:$D$2004,$E65,③入力シート!$J$5:$J$2004,1)</f>
        <v>0</v>
      </c>
      <c r="H65" s="114">
        <f>SUMIFS(③入力シート!$I$5:$I$2004,③入力シート!$A$5:$A$2004,$F65,③入力シート!$D$5:$D$2004,$E65,③入力シート!$J$5:$J$2004,2)</f>
        <v>0</v>
      </c>
      <c r="I65" s="114">
        <f>SUMIFS(③入力シート!$I$5:$I$2004,③入力シート!$A$5:$A$2004,$F65,③入力シート!$D$5:$D$2004,$E65,③入力シート!$J$5:$J$2004,3)</f>
        <v>0</v>
      </c>
      <c r="J65" s="114">
        <f>SUMIFS(③入力シート!$I$5:$I$2004,③入力シート!$A$5:$A$2004,$F65,③入力シート!$D$5:$D$2004,$E65,③入力シート!$J$5:$J$2004,4)</f>
        <v>0</v>
      </c>
      <c r="K65" s="114">
        <f>SUMIFS(③入力シート!$I$5:$I$2004,③入力シート!$A$5:$A$2004,$F65,③入力シート!$D$5:$D$2004,$E65,③入力シート!$J$5:$J$2004,5)</f>
        <v>0</v>
      </c>
      <c r="L65" s="114">
        <f>SUMIFS(③入力シート!$I$5:$I$2004,③入力シート!$A$5:$A$2004,$F65,③入力シート!$D$5:$D$2004,$E65,③入力シート!$J$5:$J$2004,6)</f>
        <v>0</v>
      </c>
      <c r="M65" s="114">
        <f>SUMIFS(③入力シート!$I$5:$I$2004,③入力シート!$A$5:$A$2004,$F65,③入力シート!$D$5:$D$2004,$E65,③入力シート!$J$5:$J$2004,7)</f>
        <v>0</v>
      </c>
      <c r="N65" s="114">
        <f>SUMIFS(③入力シート!$I$5:$I$2004,③入力シート!$A$5:$A$2004,$F65,③入力シート!$D$5:$D$2004,$E65)</f>
        <v>0</v>
      </c>
      <c r="O65" s="100">
        <f>SUMIFS(③入力シート!$O$5:$O$2004,③入力シート!$A$5:$A$2004,$F65,③入力シート!$D$5:$D$2004,$E65)</f>
        <v>0</v>
      </c>
      <c r="P65" s="100">
        <f>SUMIFS(③入力シート!$P$5:$P$2004,③入力シート!$A$5:$A$2004,$F65,③入力シート!$D$5:$D$2004,$E65)</f>
        <v>0</v>
      </c>
    </row>
    <row r="66" spans="1:16" ht="16.5">
      <c r="A66" s="115">
        <v>62</v>
      </c>
      <c r="B66" s="99" t="str">
        <f>IFERROR(IF(VLOOKUP(A66,③入力シート!$S:$AA,9,0)=1,A66,""),"")</f>
        <v/>
      </c>
      <c r="C66" s="99" t="str">
        <f>IFERROR(VLOOKUP($B66,③入力シート!$S:$X,4,0),"")</f>
        <v/>
      </c>
      <c r="D66" s="106" t="str">
        <f>IFERROR(VLOOKUP($B66,③入力シート!$S:$X,5,0),"")</f>
        <v/>
      </c>
      <c r="E66" s="107" t="str">
        <f>IFERROR(VLOOKUP($B66,③入力シート!$S:$X,6,0),"")</f>
        <v/>
      </c>
      <c r="F66" s="98" t="str">
        <f>IFERROR(VLOOKUP($B66,③入力シート!$S:$X,3,0),"")</f>
        <v/>
      </c>
      <c r="G66" s="114">
        <f>SUMIFS(③入力シート!$I$5:$I$2004,③入力シート!$A$5:$A$2004,$F66,③入力シート!$D$5:$D$2004,$E66,③入力シート!$J$5:$J$2004,1)</f>
        <v>0</v>
      </c>
      <c r="H66" s="114">
        <f>SUMIFS(③入力シート!$I$5:$I$2004,③入力シート!$A$5:$A$2004,$F66,③入力シート!$D$5:$D$2004,$E66,③入力シート!$J$5:$J$2004,2)</f>
        <v>0</v>
      </c>
      <c r="I66" s="114">
        <f>SUMIFS(③入力シート!$I$5:$I$2004,③入力シート!$A$5:$A$2004,$F66,③入力シート!$D$5:$D$2004,$E66,③入力シート!$J$5:$J$2004,3)</f>
        <v>0</v>
      </c>
      <c r="J66" s="114">
        <f>SUMIFS(③入力シート!$I$5:$I$2004,③入力シート!$A$5:$A$2004,$F66,③入力シート!$D$5:$D$2004,$E66,③入力シート!$J$5:$J$2004,4)</f>
        <v>0</v>
      </c>
      <c r="K66" s="114">
        <f>SUMIFS(③入力シート!$I$5:$I$2004,③入力シート!$A$5:$A$2004,$F66,③入力シート!$D$5:$D$2004,$E66,③入力シート!$J$5:$J$2004,5)</f>
        <v>0</v>
      </c>
      <c r="L66" s="114">
        <f>SUMIFS(③入力シート!$I$5:$I$2004,③入力シート!$A$5:$A$2004,$F66,③入力シート!$D$5:$D$2004,$E66,③入力シート!$J$5:$J$2004,6)</f>
        <v>0</v>
      </c>
      <c r="M66" s="114">
        <f>SUMIFS(③入力シート!$I$5:$I$2004,③入力シート!$A$5:$A$2004,$F66,③入力シート!$D$5:$D$2004,$E66,③入力シート!$J$5:$J$2004,7)</f>
        <v>0</v>
      </c>
      <c r="N66" s="114">
        <f>SUMIFS(③入力シート!$I$5:$I$2004,③入力シート!$A$5:$A$2004,$F66,③入力シート!$D$5:$D$2004,$E66)</f>
        <v>0</v>
      </c>
      <c r="O66" s="100">
        <f>SUMIFS(③入力シート!$O$5:$O$2004,③入力シート!$A$5:$A$2004,$F66,③入力シート!$D$5:$D$2004,$E66)</f>
        <v>0</v>
      </c>
      <c r="P66" s="100">
        <f>SUMIFS(③入力シート!$P$5:$P$2004,③入力シート!$A$5:$A$2004,$F66,③入力シート!$D$5:$D$2004,$E66)</f>
        <v>0</v>
      </c>
    </row>
    <row r="67" spans="1:16" ht="16.5">
      <c r="A67" s="115">
        <v>63</v>
      </c>
      <c r="B67" s="99" t="str">
        <f>IFERROR(IF(VLOOKUP(A67,③入力シート!$S:$AA,9,0)=1,A67,""),"")</f>
        <v/>
      </c>
      <c r="C67" s="99" t="str">
        <f>IFERROR(VLOOKUP($B67,③入力シート!$S:$X,4,0),"")</f>
        <v/>
      </c>
      <c r="D67" s="106" t="str">
        <f>IFERROR(VLOOKUP($B67,③入力シート!$S:$X,5,0),"")</f>
        <v/>
      </c>
      <c r="E67" s="107" t="str">
        <f>IFERROR(VLOOKUP($B67,③入力シート!$S:$X,6,0),"")</f>
        <v/>
      </c>
      <c r="F67" s="98" t="str">
        <f>IFERROR(VLOOKUP($B67,③入力シート!$S:$X,3,0),"")</f>
        <v/>
      </c>
      <c r="G67" s="114">
        <f>SUMIFS(③入力シート!$I$5:$I$2004,③入力シート!$A$5:$A$2004,$F67,③入力シート!$D$5:$D$2004,$E67,③入力シート!$J$5:$J$2004,1)</f>
        <v>0</v>
      </c>
      <c r="H67" s="114">
        <f>SUMIFS(③入力シート!$I$5:$I$2004,③入力シート!$A$5:$A$2004,$F67,③入力シート!$D$5:$D$2004,$E67,③入力シート!$J$5:$J$2004,2)</f>
        <v>0</v>
      </c>
      <c r="I67" s="114">
        <f>SUMIFS(③入力シート!$I$5:$I$2004,③入力シート!$A$5:$A$2004,$F67,③入力シート!$D$5:$D$2004,$E67,③入力シート!$J$5:$J$2004,3)</f>
        <v>0</v>
      </c>
      <c r="J67" s="114">
        <f>SUMIFS(③入力シート!$I$5:$I$2004,③入力シート!$A$5:$A$2004,$F67,③入力シート!$D$5:$D$2004,$E67,③入力シート!$J$5:$J$2004,4)</f>
        <v>0</v>
      </c>
      <c r="K67" s="114">
        <f>SUMIFS(③入力シート!$I$5:$I$2004,③入力シート!$A$5:$A$2004,$F67,③入力シート!$D$5:$D$2004,$E67,③入力シート!$J$5:$J$2004,5)</f>
        <v>0</v>
      </c>
      <c r="L67" s="114">
        <f>SUMIFS(③入力シート!$I$5:$I$2004,③入力シート!$A$5:$A$2004,$F67,③入力シート!$D$5:$D$2004,$E67,③入力シート!$J$5:$J$2004,6)</f>
        <v>0</v>
      </c>
      <c r="M67" s="114">
        <f>SUMIFS(③入力シート!$I$5:$I$2004,③入力シート!$A$5:$A$2004,$F67,③入力シート!$D$5:$D$2004,$E67,③入力シート!$J$5:$J$2004,7)</f>
        <v>0</v>
      </c>
      <c r="N67" s="114">
        <f>SUMIFS(③入力シート!$I$5:$I$2004,③入力シート!$A$5:$A$2004,$F67,③入力シート!$D$5:$D$2004,$E67)</f>
        <v>0</v>
      </c>
      <c r="O67" s="100">
        <f>SUMIFS(③入力シート!$O$5:$O$2004,③入力シート!$A$5:$A$2004,$F67,③入力シート!$D$5:$D$2004,$E67)</f>
        <v>0</v>
      </c>
      <c r="P67" s="100">
        <f>SUMIFS(③入力シート!$P$5:$P$2004,③入力シート!$A$5:$A$2004,$F67,③入力シート!$D$5:$D$2004,$E67)</f>
        <v>0</v>
      </c>
    </row>
    <row r="68" spans="1:16" ht="16.5">
      <c r="A68" s="115">
        <v>64</v>
      </c>
      <c r="B68" s="99" t="str">
        <f>IFERROR(IF(VLOOKUP(A68,③入力シート!$S:$AA,9,0)=1,A68,""),"")</f>
        <v/>
      </c>
      <c r="C68" s="99" t="str">
        <f>IFERROR(VLOOKUP($B68,③入力シート!$S:$X,4,0),"")</f>
        <v/>
      </c>
      <c r="D68" s="106" t="str">
        <f>IFERROR(VLOOKUP($B68,③入力シート!$S:$X,5,0),"")</f>
        <v/>
      </c>
      <c r="E68" s="107" t="str">
        <f>IFERROR(VLOOKUP($B68,③入力シート!$S:$X,6,0),"")</f>
        <v/>
      </c>
      <c r="F68" s="98" t="str">
        <f>IFERROR(VLOOKUP($B68,③入力シート!$S:$X,3,0),"")</f>
        <v/>
      </c>
      <c r="G68" s="114">
        <f>SUMIFS(③入力シート!$I$5:$I$2004,③入力シート!$A$5:$A$2004,$F68,③入力シート!$D$5:$D$2004,$E68,③入力シート!$J$5:$J$2004,1)</f>
        <v>0</v>
      </c>
      <c r="H68" s="114">
        <f>SUMIFS(③入力シート!$I$5:$I$2004,③入力シート!$A$5:$A$2004,$F68,③入力シート!$D$5:$D$2004,$E68,③入力シート!$J$5:$J$2004,2)</f>
        <v>0</v>
      </c>
      <c r="I68" s="114">
        <f>SUMIFS(③入力シート!$I$5:$I$2004,③入力シート!$A$5:$A$2004,$F68,③入力シート!$D$5:$D$2004,$E68,③入力シート!$J$5:$J$2004,3)</f>
        <v>0</v>
      </c>
      <c r="J68" s="114">
        <f>SUMIFS(③入力シート!$I$5:$I$2004,③入力シート!$A$5:$A$2004,$F68,③入力シート!$D$5:$D$2004,$E68,③入力シート!$J$5:$J$2004,4)</f>
        <v>0</v>
      </c>
      <c r="K68" s="114">
        <f>SUMIFS(③入力シート!$I$5:$I$2004,③入力シート!$A$5:$A$2004,$F68,③入力シート!$D$5:$D$2004,$E68,③入力シート!$J$5:$J$2004,5)</f>
        <v>0</v>
      </c>
      <c r="L68" s="114">
        <f>SUMIFS(③入力シート!$I$5:$I$2004,③入力シート!$A$5:$A$2004,$F68,③入力シート!$D$5:$D$2004,$E68,③入力シート!$J$5:$J$2004,6)</f>
        <v>0</v>
      </c>
      <c r="M68" s="114">
        <f>SUMIFS(③入力シート!$I$5:$I$2004,③入力シート!$A$5:$A$2004,$F68,③入力シート!$D$5:$D$2004,$E68,③入力シート!$J$5:$J$2004,7)</f>
        <v>0</v>
      </c>
      <c r="N68" s="114">
        <f>SUMIFS(③入力シート!$I$5:$I$2004,③入力シート!$A$5:$A$2004,$F68,③入力シート!$D$5:$D$2004,$E68)</f>
        <v>0</v>
      </c>
      <c r="O68" s="100">
        <f>SUMIFS(③入力シート!$O$5:$O$2004,③入力シート!$A$5:$A$2004,$F68,③入力シート!$D$5:$D$2004,$E68)</f>
        <v>0</v>
      </c>
      <c r="P68" s="100">
        <f>SUMIFS(③入力シート!$P$5:$P$2004,③入力シート!$A$5:$A$2004,$F68,③入力シート!$D$5:$D$2004,$E68)</f>
        <v>0</v>
      </c>
    </row>
    <row r="69" spans="1:16" ht="16.5">
      <c r="A69" s="115">
        <v>65</v>
      </c>
      <c r="B69" s="99" t="str">
        <f>IFERROR(IF(VLOOKUP(A69,③入力シート!$S:$AA,9,0)=1,A69,""),"")</f>
        <v/>
      </c>
      <c r="C69" s="99" t="str">
        <f>IFERROR(VLOOKUP($B69,③入力シート!$S:$X,4,0),"")</f>
        <v/>
      </c>
      <c r="D69" s="106" t="str">
        <f>IFERROR(VLOOKUP($B69,③入力シート!$S:$X,5,0),"")</f>
        <v/>
      </c>
      <c r="E69" s="107" t="str">
        <f>IFERROR(VLOOKUP($B69,③入力シート!$S:$X,6,0),"")</f>
        <v/>
      </c>
      <c r="F69" s="98" t="str">
        <f>IFERROR(VLOOKUP($B69,③入力シート!$S:$X,3,0),"")</f>
        <v/>
      </c>
      <c r="G69" s="114">
        <f>SUMIFS(③入力シート!$I$5:$I$2004,③入力シート!$A$5:$A$2004,$F69,③入力シート!$D$5:$D$2004,$E69,③入力シート!$J$5:$J$2004,1)</f>
        <v>0</v>
      </c>
      <c r="H69" s="114">
        <f>SUMIFS(③入力シート!$I$5:$I$2004,③入力シート!$A$5:$A$2004,$F69,③入力シート!$D$5:$D$2004,$E69,③入力シート!$J$5:$J$2004,2)</f>
        <v>0</v>
      </c>
      <c r="I69" s="114">
        <f>SUMIFS(③入力シート!$I$5:$I$2004,③入力シート!$A$5:$A$2004,$F69,③入力シート!$D$5:$D$2004,$E69,③入力シート!$J$5:$J$2004,3)</f>
        <v>0</v>
      </c>
      <c r="J69" s="114">
        <f>SUMIFS(③入力シート!$I$5:$I$2004,③入力シート!$A$5:$A$2004,$F69,③入力シート!$D$5:$D$2004,$E69,③入力シート!$J$5:$J$2004,4)</f>
        <v>0</v>
      </c>
      <c r="K69" s="114">
        <f>SUMIFS(③入力シート!$I$5:$I$2004,③入力シート!$A$5:$A$2004,$F69,③入力シート!$D$5:$D$2004,$E69,③入力シート!$J$5:$J$2004,5)</f>
        <v>0</v>
      </c>
      <c r="L69" s="114">
        <f>SUMIFS(③入力シート!$I$5:$I$2004,③入力シート!$A$5:$A$2004,$F69,③入力シート!$D$5:$D$2004,$E69,③入力シート!$J$5:$J$2004,6)</f>
        <v>0</v>
      </c>
      <c r="M69" s="114">
        <f>SUMIFS(③入力シート!$I$5:$I$2004,③入力シート!$A$5:$A$2004,$F69,③入力シート!$D$5:$D$2004,$E69,③入力シート!$J$5:$J$2004,7)</f>
        <v>0</v>
      </c>
      <c r="N69" s="114">
        <f>SUMIFS(③入力シート!$I$5:$I$2004,③入力シート!$A$5:$A$2004,$F69,③入力シート!$D$5:$D$2004,$E69)</f>
        <v>0</v>
      </c>
      <c r="O69" s="100">
        <f>SUMIFS(③入力シート!$O$5:$O$2004,③入力シート!$A$5:$A$2004,$F69,③入力シート!$D$5:$D$2004,$E69)</f>
        <v>0</v>
      </c>
      <c r="P69" s="100">
        <f>SUMIFS(③入力シート!$P$5:$P$2004,③入力シート!$A$5:$A$2004,$F69,③入力シート!$D$5:$D$2004,$E69)</f>
        <v>0</v>
      </c>
    </row>
    <row r="70" spans="1:16" ht="16.5">
      <c r="A70" s="115">
        <v>66</v>
      </c>
      <c r="B70" s="99" t="str">
        <f>IFERROR(IF(VLOOKUP(A70,③入力シート!$S:$AA,9,0)=1,A70,""),"")</f>
        <v/>
      </c>
      <c r="C70" s="99" t="str">
        <f>IFERROR(VLOOKUP($B70,③入力シート!$S:$X,4,0),"")</f>
        <v/>
      </c>
      <c r="D70" s="106" t="str">
        <f>IFERROR(VLOOKUP($B70,③入力シート!$S:$X,5,0),"")</f>
        <v/>
      </c>
      <c r="E70" s="107" t="str">
        <f>IFERROR(VLOOKUP($B70,③入力シート!$S:$X,6,0),"")</f>
        <v/>
      </c>
      <c r="F70" s="98" t="str">
        <f>IFERROR(VLOOKUP($B70,③入力シート!$S:$X,3,0),"")</f>
        <v/>
      </c>
      <c r="G70" s="114">
        <f>SUMIFS(③入力シート!$I$5:$I$2004,③入力シート!$A$5:$A$2004,$F70,③入力シート!$D$5:$D$2004,$E70,③入力シート!$J$5:$J$2004,1)</f>
        <v>0</v>
      </c>
      <c r="H70" s="114">
        <f>SUMIFS(③入力シート!$I$5:$I$2004,③入力シート!$A$5:$A$2004,$F70,③入力シート!$D$5:$D$2004,$E70,③入力シート!$J$5:$J$2004,2)</f>
        <v>0</v>
      </c>
      <c r="I70" s="114">
        <f>SUMIFS(③入力シート!$I$5:$I$2004,③入力シート!$A$5:$A$2004,$F70,③入力シート!$D$5:$D$2004,$E70,③入力シート!$J$5:$J$2004,3)</f>
        <v>0</v>
      </c>
      <c r="J70" s="114">
        <f>SUMIFS(③入力シート!$I$5:$I$2004,③入力シート!$A$5:$A$2004,$F70,③入力シート!$D$5:$D$2004,$E70,③入力シート!$J$5:$J$2004,4)</f>
        <v>0</v>
      </c>
      <c r="K70" s="114">
        <f>SUMIFS(③入力シート!$I$5:$I$2004,③入力シート!$A$5:$A$2004,$F70,③入力シート!$D$5:$D$2004,$E70,③入力シート!$J$5:$J$2004,5)</f>
        <v>0</v>
      </c>
      <c r="L70" s="114">
        <f>SUMIFS(③入力シート!$I$5:$I$2004,③入力シート!$A$5:$A$2004,$F70,③入力シート!$D$5:$D$2004,$E70,③入力シート!$J$5:$J$2004,6)</f>
        <v>0</v>
      </c>
      <c r="M70" s="114">
        <f>SUMIFS(③入力シート!$I$5:$I$2004,③入力シート!$A$5:$A$2004,$F70,③入力シート!$D$5:$D$2004,$E70,③入力シート!$J$5:$J$2004,7)</f>
        <v>0</v>
      </c>
      <c r="N70" s="114">
        <f>SUMIFS(③入力シート!$I$5:$I$2004,③入力シート!$A$5:$A$2004,$F70,③入力シート!$D$5:$D$2004,$E70)</f>
        <v>0</v>
      </c>
      <c r="O70" s="100">
        <f>SUMIFS(③入力シート!$O$5:$O$2004,③入力シート!$A$5:$A$2004,$F70,③入力シート!$D$5:$D$2004,$E70)</f>
        <v>0</v>
      </c>
      <c r="P70" s="100">
        <f>SUMIFS(③入力シート!$P$5:$P$2004,③入力シート!$A$5:$A$2004,$F70,③入力シート!$D$5:$D$2004,$E70)</f>
        <v>0</v>
      </c>
    </row>
    <row r="71" spans="1:16" ht="16.5">
      <c r="A71" s="115">
        <v>67</v>
      </c>
      <c r="B71" s="99" t="str">
        <f>IFERROR(IF(VLOOKUP(A71,③入力シート!$S:$AA,9,0)=1,A71,""),"")</f>
        <v/>
      </c>
      <c r="C71" s="99" t="str">
        <f>IFERROR(VLOOKUP($B71,③入力シート!$S:$X,4,0),"")</f>
        <v/>
      </c>
      <c r="D71" s="106" t="str">
        <f>IFERROR(VLOOKUP($B71,③入力シート!$S:$X,5,0),"")</f>
        <v/>
      </c>
      <c r="E71" s="107" t="str">
        <f>IFERROR(VLOOKUP($B71,③入力シート!$S:$X,6,0),"")</f>
        <v/>
      </c>
      <c r="F71" s="98" t="str">
        <f>IFERROR(VLOOKUP($B71,③入力シート!$S:$X,3,0),"")</f>
        <v/>
      </c>
      <c r="G71" s="114">
        <f>SUMIFS(③入力シート!$I$5:$I$2004,③入力シート!$A$5:$A$2004,$F71,③入力シート!$D$5:$D$2004,$E71,③入力シート!$J$5:$J$2004,1)</f>
        <v>0</v>
      </c>
      <c r="H71" s="114">
        <f>SUMIFS(③入力シート!$I$5:$I$2004,③入力シート!$A$5:$A$2004,$F71,③入力シート!$D$5:$D$2004,$E71,③入力シート!$J$5:$J$2004,2)</f>
        <v>0</v>
      </c>
      <c r="I71" s="114">
        <f>SUMIFS(③入力シート!$I$5:$I$2004,③入力シート!$A$5:$A$2004,$F71,③入力シート!$D$5:$D$2004,$E71,③入力シート!$J$5:$J$2004,3)</f>
        <v>0</v>
      </c>
      <c r="J71" s="114">
        <f>SUMIFS(③入力シート!$I$5:$I$2004,③入力シート!$A$5:$A$2004,$F71,③入力シート!$D$5:$D$2004,$E71,③入力シート!$J$5:$J$2004,4)</f>
        <v>0</v>
      </c>
      <c r="K71" s="114">
        <f>SUMIFS(③入力シート!$I$5:$I$2004,③入力シート!$A$5:$A$2004,$F71,③入力シート!$D$5:$D$2004,$E71,③入力シート!$J$5:$J$2004,5)</f>
        <v>0</v>
      </c>
      <c r="L71" s="114">
        <f>SUMIFS(③入力シート!$I$5:$I$2004,③入力シート!$A$5:$A$2004,$F71,③入力シート!$D$5:$D$2004,$E71,③入力シート!$J$5:$J$2004,6)</f>
        <v>0</v>
      </c>
      <c r="M71" s="114">
        <f>SUMIFS(③入力シート!$I$5:$I$2004,③入力シート!$A$5:$A$2004,$F71,③入力シート!$D$5:$D$2004,$E71,③入力シート!$J$5:$J$2004,7)</f>
        <v>0</v>
      </c>
      <c r="N71" s="114">
        <f>SUMIFS(③入力シート!$I$5:$I$2004,③入力シート!$A$5:$A$2004,$F71,③入力シート!$D$5:$D$2004,$E71)</f>
        <v>0</v>
      </c>
      <c r="O71" s="100">
        <f>SUMIFS(③入力シート!$O$5:$O$2004,③入力シート!$A$5:$A$2004,$F71,③入力シート!$D$5:$D$2004,$E71)</f>
        <v>0</v>
      </c>
      <c r="P71" s="100">
        <f>SUMIFS(③入力シート!$P$5:$P$2004,③入力シート!$A$5:$A$2004,$F71,③入力シート!$D$5:$D$2004,$E71)</f>
        <v>0</v>
      </c>
    </row>
    <row r="72" spans="1:16" ht="16.5">
      <c r="A72" s="115">
        <v>68</v>
      </c>
      <c r="B72" s="99" t="str">
        <f>IFERROR(IF(VLOOKUP(A72,③入力シート!$S:$AA,9,0)=1,A72,""),"")</f>
        <v/>
      </c>
      <c r="C72" s="99" t="str">
        <f>IFERROR(VLOOKUP($B72,③入力シート!$S:$X,4,0),"")</f>
        <v/>
      </c>
      <c r="D72" s="106" t="str">
        <f>IFERROR(VLOOKUP($B72,③入力シート!$S:$X,5,0),"")</f>
        <v/>
      </c>
      <c r="E72" s="107" t="str">
        <f>IFERROR(VLOOKUP($B72,③入力シート!$S:$X,6,0),"")</f>
        <v/>
      </c>
      <c r="F72" s="98" t="str">
        <f>IFERROR(VLOOKUP($B72,③入力シート!$S:$X,3,0),"")</f>
        <v/>
      </c>
      <c r="G72" s="114">
        <f>SUMIFS(③入力シート!$I$5:$I$2004,③入力シート!$A$5:$A$2004,$F72,③入力シート!$D$5:$D$2004,$E72,③入力シート!$J$5:$J$2004,1)</f>
        <v>0</v>
      </c>
      <c r="H72" s="114">
        <f>SUMIFS(③入力シート!$I$5:$I$2004,③入力シート!$A$5:$A$2004,$F72,③入力シート!$D$5:$D$2004,$E72,③入力シート!$J$5:$J$2004,2)</f>
        <v>0</v>
      </c>
      <c r="I72" s="114">
        <f>SUMIFS(③入力シート!$I$5:$I$2004,③入力シート!$A$5:$A$2004,$F72,③入力シート!$D$5:$D$2004,$E72,③入力シート!$J$5:$J$2004,3)</f>
        <v>0</v>
      </c>
      <c r="J72" s="114">
        <f>SUMIFS(③入力シート!$I$5:$I$2004,③入力シート!$A$5:$A$2004,$F72,③入力シート!$D$5:$D$2004,$E72,③入力シート!$J$5:$J$2004,4)</f>
        <v>0</v>
      </c>
      <c r="K72" s="114">
        <f>SUMIFS(③入力シート!$I$5:$I$2004,③入力シート!$A$5:$A$2004,$F72,③入力シート!$D$5:$D$2004,$E72,③入力シート!$J$5:$J$2004,5)</f>
        <v>0</v>
      </c>
      <c r="L72" s="114">
        <f>SUMIFS(③入力シート!$I$5:$I$2004,③入力シート!$A$5:$A$2004,$F72,③入力シート!$D$5:$D$2004,$E72,③入力シート!$J$5:$J$2004,6)</f>
        <v>0</v>
      </c>
      <c r="M72" s="114">
        <f>SUMIFS(③入力シート!$I$5:$I$2004,③入力シート!$A$5:$A$2004,$F72,③入力シート!$D$5:$D$2004,$E72,③入力シート!$J$5:$J$2004,7)</f>
        <v>0</v>
      </c>
      <c r="N72" s="114">
        <f>SUMIFS(③入力シート!$I$5:$I$2004,③入力シート!$A$5:$A$2004,$F72,③入力シート!$D$5:$D$2004,$E72)</f>
        <v>0</v>
      </c>
      <c r="O72" s="100">
        <f>SUMIFS(③入力シート!$O$5:$O$2004,③入力シート!$A$5:$A$2004,$F72,③入力シート!$D$5:$D$2004,$E72)</f>
        <v>0</v>
      </c>
      <c r="P72" s="100">
        <f>SUMIFS(③入力シート!$P$5:$P$2004,③入力シート!$A$5:$A$2004,$F72,③入力シート!$D$5:$D$2004,$E72)</f>
        <v>0</v>
      </c>
    </row>
    <row r="73" spans="1:16" ht="16.5">
      <c r="A73" s="115">
        <v>69</v>
      </c>
      <c r="B73" s="99" t="str">
        <f>IFERROR(IF(VLOOKUP(A73,③入力シート!$S:$AA,9,0)=1,A73,""),"")</f>
        <v/>
      </c>
      <c r="C73" s="99" t="str">
        <f>IFERROR(VLOOKUP($B73,③入力シート!$S:$X,4,0),"")</f>
        <v/>
      </c>
      <c r="D73" s="106" t="str">
        <f>IFERROR(VLOOKUP($B73,③入力シート!$S:$X,5,0),"")</f>
        <v/>
      </c>
      <c r="E73" s="107" t="str">
        <f>IFERROR(VLOOKUP($B73,③入力シート!$S:$X,6,0),"")</f>
        <v/>
      </c>
      <c r="F73" s="98" t="str">
        <f>IFERROR(VLOOKUP($B73,③入力シート!$S:$X,3,0),"")</f>
        <v/>
      </c>
      <c r="G73" s="114">
        <f>SUMIFS(③入力シート!$I$5:$I$2004,③入力シート!$A$5:$A$2004,$F73,③入力シート!$D$5:$D$2004,$E73,③入力シート!$J$5:$J$2004,1)</f>
        <v>0</v>
      </c>
      <c r="H73" s="114">
        <f>SUMIFS(③入力シート!$I$5:$I$2004,③入力シート!$A$5:$A$2004,$F73,③入力シート!$D$5:$D$2004,$E73,③入力シート!$J$5:$J$2004,2)</f>
        <v>0</v>
      </c>
      <c r="I73" s="114">
        <f>SUMIFS(③入力シート!$I$5:$I$2004,③入力シート!$A$5:$A$2004,$F73,③入力シート!$D$5:$D$2004,$E73,③入力シート!$J$5:$J$2004,3)</f>
        <v>0</v>
      </c>
      <c r="J73" s="114">
        <f>SUMIFS(③入力シート!$I$5:$I$2004,③入力シート!$A$5:$A$2004,$F73,③入力シート!$D$5:$D$2004,$E73,③入力シート!$J$5:$J$2004,4)</f>
        <v>0</v>
      </c>
      <c r="K73" s="114">
        <f>SUMIFS(③入力シート!$I$5:$I$2004,③入力シート!$A$5:$A$2004,$F73,③入力シート!$D$5:$D$2004,$E73,③入力シート!$J$5:$J$2004,5)</f>
        <v>0</v>
      </c>
      <c r="L73" s="114">
        <f>SUMIFS(③入力シート!$I$5:$I$2004,③入力シート!$A$5:$A$2004,$F73,③入力シート!$D$5:$D$2004,$E73,③入力シート!$J$5:$J$2004,6)</f>
        <v>0</v>
      </c>
      <c r="M73" s="114">
        <f>SUMIFS(③入力シート!$I$5:$I$2004,③入力シート!$A$5:$A$2004,$F73,③入力シート!$D$5:$D$2004,$E73,③入力シート!$J$5:$J$2004,7)</f>
        <v>0</v>
      </c>
      <c r="N73" s="114">
        <f>SUMIFS(③入力シート!$I$5:$I$2004,③入力シート!$A$5:$A$2004,$F73,③入力シート!$D$5:$D$2004,$E73)</f>
        <v>0</v>
      </c>
      <c r="O73" s="100">
        <f>SUMIFS(③入力シート!$O$5:$O$2004,③入力シート!$A$5:$A$2004,$F73,③入力シート!$D$5:$D$2004,$E73)</f>
        <v>0</v>
      </c>
      <c r="P73" s="100">
        <f>SUMIFS(③入力シート!$P$5:$P$2004,③入力シート!$A$5:$A$2004,$F73,③入力シート!$D$5:$D$2004,$E73)</f>
        <v>0</v>
      </c>
    </row>
    <row r="74" spans="1:16" ht="16.5">
      <c r="A74" s="115">
        <v>70</v>
      </c>
      <c r="B74" s="99" t="str">
        <f>IFERROR(IF(VLOOKUP(A74,③入力シート!$S:$AA,9,0)=1,A74,""),"")</f>
        <v/>
      </c>
      <c r="C74" s="99" t="str">
        <f>IFERROR(VLOOKUP($B74,③入力シート!$S:$X,4,0),"")</f>
        <v/>
      </c>
      <c r="D74" s="106" t="str">
        <f>IFERROR(VLOOKUP($B74,③入力シート!$S:$X,5,0),"")</f>
        <v/>
      </c>
      <c r="E74" s="107" t="str">
        <f>IFERROR(VLOOKUP($B74,③入力シート!$S:$X,6,0),"")</f>
        <v/>
      </c>
      <c r="F74" s="98" t="str">
        <f>IFERROR(VLOOKUP($B74,③入力シート!$S:$X,3,0),"")</f>
        <v/>
      </c>
      <c r="G74" s="114">
        <f>SUMIFS(③入力シート!$I$5:$I$2004,③入力シート!$A$5:$A$2004,$F74,③入力シート!$D$5:$D$2004,$E74,③入力シート!$J$5:$J$2004,1)</f>
        <v>0</v>
      </c>
      <c r="H74" s="114">
        <f>SUMIFS(③入力シート!$I$5:$I$2004,③入力シート!$A$5:$A$2004,$F74,③入力シート!$D$5:$D$2004,$E74,③入力シート!$J$5:$J$2004,2)</f>
        <v>0</v>
      </c>
      <c r="I74" s="114">
        <f>SUMIFS(③入力シート!$I$5:$I$2004,③入力シート!$A$5:$A$2004,$F74,③入力シート!$D$5:$D$2004,$E74,③入力シート!$J$5:$J$2004,3)</f>
        <v>0</v>
      </c>
      <c r="J74" s="114">
        <f>SUMIFS(③入力シート!$I$5:$I$2004,③入力シート!$A$5:$A$2004,$F74,③入力シート!$D$5:$D$2004,$E74,③入力シート!$J$5:$J$2004,4)</f>
        <v>0</v>
      </c>
      <c r="K74" s="114">
        <f>SUMIFS(③入力シート!$I$5:$I$2004,③入力シート!$A$5:$A$2004,$F74,③入力シート!$D$5:$D$2004,$E74,③入力シート!$J$5:$J$2004,5)</f>
        <v>0</v>
      </c>
      <c r="L74" s="114">
        <f>SUMIFS(③入力シート!$I$5:$I$2004,③入力シート!$A$5:$A$2004,$F74,③入力シート!$D$5:$D$2004,$E74,③入力シート!$J$5:$J$2004,6)</f>
        <v>0</v>
      </c>
      <c r="M74" s="114">
        <f>SUMIFS(③入力シート!$I$5:$I$2004,③入力シート!$A$5:$A$2004,$F74,③入力シート!$D$5:$D$2004,$E74,③入力シート!$J$5:$J$2004,7)</f>
        <v>0</v>
      </c>
      <c r="N74" s="114">
        <f>SUMIFS(③入力シート!$I$5:$I$2004,③入力シート!$A$5:$A$2004,$F74,③入力シート!$D$5:$D$2004,$E74)</f>
        <v>0</v>
      </c>
      <c r="O74" s="100">
        <f>SUMIFS(③入力シート!$O$5:$O$2004,③入力シート!$A$5:$A$2004,$F74,③入力シート!$D$5:$D$2004,$E74)</f>
        <v>0</v>
      </c>
      <c r="P74" s="100">
        <f>SUMIFS(③入力シート!$P$5:$P$2004,③入力シート!$A$5:$A$2004,$F74,③入力シート!$D$5:$D$2004,$E74)</f>
        <v>0</v>
      </c>
    </row>
    <row r="75" spans="1:16" ht="16.5">
      <c r="A75" s="115">
        <v>71</v>
      </c>
      <c r="B75" s="99" t="str">
        <f>IFERROR(IF(VLOOKUP(A75,③入力シート!$S:$AA,9,0)=1,A75,""),"")</f>
        <v/>
      </c>
      <c r="C75" s="99" t="str">
        <f>IFERROR(VLOOKUP($B75,③入力シート!$S:$X,4,0),"")</f>
        <v/>
      </c>
      <c r="D75" s="106" t="str">
        <f>IFERROR(VLOOKUP($B75,③入力シート!$S:$X,5,0),"")</f>
        <v/>
      </c>
      <c r="E75" s="107" t="str">
        <f>IFERROR(VLOOKUP($B75,③入力シート!$S:$X,6,0),"")</f>
        <v/>
      </c>
      <c r="F75" s="98" t="str">
        <f>IFERROR(VLOOKUP($B75,③入力シート!$S:$X,3,0),"")</f>
        <v/>
      </c>
      <c r="G75" s="114">
        <f>SUMIFS(③入力シート!$I$5:$I$2004,③入力シート!$A$5:$A$2004,$F75,③入力シート!$D$5:$D$2004,$E75,③入力シート!$J$5:$J$2004,1)</f>
        <v>0</v>
      </c>
      <c r="H75" s="114">
        <f>SUMIFS(③入力シート!$I$5:$I$2004,③入力シート!$A$5:$A$2004,$F75,③入力シート!$D$5:$D$2004,$E75,③入力シート!$J$5:$J$2004,2)</f>
        <v>0</v>
      </c>
      <c r="I75" s="114">
        <f>SUMIFS(③入力シート!$I$5:$I$2004,③入力シート!$A$5:$A$2004,$F75,③入力シート!$D$5:$D$2004,$E75,③入力シート!$J$5:$J$2004,3)</f>
        <v>0</v>
      </c>
      <c r="J75" s="114">
        <f>SUMIFS(③入力シート!$I$5:$I$2004,③入力シート!$A$5:$A$2004,$F75,③入力シート!$D$5:$D$2004,$E75,③入力シート!$J$5:$J$2004,4)</f>
        <v>0</v>
      </c>
      <c r="K75" s="114">
        <f>SUMIFS(③入力シート!$I$5:$I$2004,③入力シート!$A$5:$A$2004,$F75,③入力シート!$D$5:$D$2004,$E75,③入力シート!$J$5:$J$2004,5)</f>
        <v>0</v>
      </c>
      <c r="L75" s="114">
        <f>SUMIFS(③入力シート!$I$5:$I$2004,③入力シート!$A$5:$A$2004,$F75,③入力シート!$D$5:$D$2004,$E75,③入力シート!$J$5:$J$2004,6)</f>
        <v>0</v>
      </c>
      <c r="M75" s="114">
        <f>SUMIFS(③入力シート!$I$5:$I$2004,③入力シート!$A$5:$A$2004,$F75,③入力シート!$D$5:$D$2004,$E75,③入力シート!$J$5:$J$2004,7)</f>
        <v>0</v>
      </c>
      <c r="N75" s="114">
        <f>SUMIFS(③入力シート!$I$5:$I$2004,③入力シート!$A$5:$A$2004,$F75,③入力シート!$D$5:$D$2004,$E75)</f>
        <v>0</v>
      </c>
      <c r="O75" s="100">
        <f>SUMIFS(③入力シート!$O$5:$O$2004,③入力シート!$A$5:$A$2004,$F75,③入力シート!$D$5:$D$2004,$E75)</f>
        <v>0</v>
      </c>
      <c r="P75" s="100">
        <f>SUMIFS(③入力シート!$P$5:$P$2004,③入力シート!$A$5:$A$2004,$F75,③入力シート!$D$5:$D$2004,$E75)</f>
        <v>0</v>
      </c>
    </row>
    <row r="76" spans="1:16" ht="16.5">
      <c r="A76" s="115">
        <v>72</v>
      </c>
      <c r="B76" s="99" t="str">
        <f>IFERROR(IF(VLOOKUP(A76,③入力シート!$S:$AA,9,0)=1,A76,""),"")</f>
        <v/>
      </c>
      <c r="C76" s="99" t="str">
        <f>IFERROR(VLOOKUP($B76,③入力シート!$S:$X,4,0),"")</f>
        <v/>
      </c>
      <c r="D76" s="106" t="str">
        <f>IFERROR(VLOOKUP($B76,③入力シート!$S:$X,5,0),"")</f>
        <v/>
      </c>
      <c r="E76" s="107" t="str">
        <f>IFERROR(VLOOKUP($B76,③入力シート!$S:$X,6,0),"")</f>
        <v/>
      </c>
      <c r="F76" s="98" t="str">
        <f>IFERROR(VLOOKUP($B76,③入力シート!$S:$X,3,0),"")</f>
        <v/>
      </c>
      <c r="G76" s="114">
        <f>SUMIFS(③入力シート!$I$5:$I$2004,③入力シート!$A$5:$A$2004,$F76,③入力シート!$D$5:$D$2004,$E76,③入力シート!$J$5:$J$2004,1)</f>
        <v>0</v>
      </c>
      <c r="H76" s="114">
        <f>SUMIFS(③入力シート!$I$5:$I$2004,③入力シート!$A$5:$A$2004,$F76,③入力シート!$D$5:$D$2004,$E76,③入力シート!$J$5:$J$2004,2)</f>
        <v>0</v>
      </c>
      <c r="I76" s="114">
        <f>SUMIFS(③入力シート!$I$5:$I$2004,③入力シート!$A$5:$A$2004,$F76,③入力シート!$D$5:$D$2004,$E76,③入力シート!$J$5:$J$2004,3)</f>
        <v>0</v>
      </c>
      <c r="J76" s="114">
        <f>SUMIFS(③入力シート!$I$5:$I$2004,③入力シート!$A$5:$A$2004,$F76,③入力シート!$D$5:$D$2004,$E76,③入力シート!$J$5:$J$2004,4)</f>
        <v>0</v>
      </c>
      <c r="K76" s="114">
        <f>SUMIFS(③入力シート!$I$5:$I$2004,③入力シート!$A$5:$A$2004,$F76,③入力シート!$D$5:$D$2004,$E76,③入力シート!$J$5:$J$2004,5)</f>
        <v>0</v>
      </c>
      <c r="L76" s="114">
        <f>SUMIFS(③入力シート!$I$5:$I$2004,③入力シート!$A$5:$A$2004,$F76,③入力シート!$D$5:$D$2004,$E76,③入力シート!$J$5:$J$2004,6)</f>
        <v>0</v>
      </c>
      <c r="M76" s="114">
        <f>SUMIFS(③入力シート!$I$5:$I$2004,③入力シート!$A$5:$A$2004,$F76,③入力シート!$D$5:$D$2004,$E76,③入力シート!$J$5:$J$2004,7)</f>
        <v>0</v>
      </c>
      <c r="N76" s="114">
        <f>SUMIFS(③入力シート!$I$5:$I$2004,③入力シート!$A$5:$A$2004,$F76,③入力シート!$D$5:$D$2004,$E76)</f>
        <v>0</v>
      </c>
      <c r="O76" s="100">
        <f>SUMIFS(③入力シート!$O$5:$O$2004,③入力シート!$A$5:$A$2004,$F76,③入力シート!$D$5:$D$2004,$E76)</f>
        <v>0</v>
      </c>
      <c r="P76" s="100">
        <f>SUMIFS(③入力シート!$P$5:$P$2004,③入力シート!$A$5:$A$2004,$F76,③入力シート!$D$5:$D$2004,$E76)</f>
        <v>0</v>
      </c>
    </row>
    <row r="77" spans="1:16" ht="16.5">
      <c r="A77" s="115">
        <v>73</v>
      </c>
      <c r="B77" s="99" t="str">
        <f>IFERROR(IF(VLOOKUP(A77,③入力シート!$S:$AA,9,0)=1,A77,""),"")</f>
        <v/>
      </c>
      <c r="C77" s="99" t="str">
        <f>IFERROR(VLOOKUP($B77,③入力シート!$S:$X,4,0),"")</f>
        <v/>
      </c>
      <c r="D77" s="106" t="str">
        <f>IFERROR(VLOOKUP($B77,③入力シート!$S:$X,5,0),"")</f>
        <v/>
      </c>
      <c r="E77" s="107" t="str">
        <f>IFERROR(VLOOKUP($B77,③入力シート!$S:$X,6,0),"")</f>
        <v/>
      </c>
      <c r="F77" s="98" t="str">
        <f>IFERROR(VLOOKUP($B77,③入力シート!$S:$X,3,0),"")</f>
        <v/>
      </c>
      <c r="G77" s="114">
        <f>SUMIFS(③入力シート!$I$5:$I$2004,③入力シート!$A$5:$A$2004,$F77,③入力シート!$D$5:$D$2004,$E77,③入力シート!$J$5:$J$2004,1)</f>
        <v>0</v>
      </c>
      <c r="H77" s="114">
        <f>SUMIFS(③入力シート!$I$5:$I$2004,③入力シート!$A$5:$A$2004,$F77,③入力シート!$D$5:$D$2004,$E77,③入力シート!$J$5:$J$2004,2)</f>
        <v>0</v>
      </c>
      <c r="I77" s="114">
        <f>SUMIFS(③入力シート!$I$5:$I$2004,③入力シート!$A$5:$A$2004,$F77,③入力シート!$D$5:$D$2004,$E77,③入力シート!$J$5:$J$2004,3)</f>
        <v>0</v>
      </c>
      <c r="J77" s="114">
        <f>SUMIFS(③入力シート!$I$5:$I$2004,③入力シート!$A$5:$A$2004,$F77,③入力シート!$D$5:$D$2004,$E77,③入力シート!$J$5:$J$2004,4)</f>
        <v>0</v>
      </c>
      <c r="K77" s="114">
        <f>SUMIFS(③入力シート!$I$5:$I$2004,③入力シート!$A$5:$A$2004,$F77,③入力シート!$D$5:$D$2004,$E77,③入力シート!$J$5:$J$2004,5)</f>
        <v>0</v>
      </c>
      <c r="L77" s="114">
        <f>SUMIFS(③入力シート!$I$5:$I$2004,③入力シート!$A$5:$A$2004,$F77,③入力シート!$D$5:$D$2004,$E77,③入力シート!$J$5:$J$2004,6)</f>
        <v>0</v>
      </c>
      <c r="M77" s="114">
        <f>SUMIFS(③入力シート!$I$5:$I$2004,③入力シート!$A$5:$A$2004,$F77,③入力シート!$D$5:$D$2004,$E77,③入力シート!$J$5:$J$2004,7)</f>
        <v>0</v>
      </c>
      <c r="N77" s="114">
        <f>SUMIFS(③入力シート!$I$5:$I$2004,③入力シート!$A$5:$A$2004,$F77,③入力シート!$D$5:$D$2004,$E77)</f>
        <v>0</v>
      </c>
      <c r="O77" s="100">
        <f>SUMIFS(③入力シート!$O$5:$O$2004,③入力シート!$A$5:$A$2004,$F77,③入力シート!$D$5:$D$2004,$E77)</f>
        <v>0</v>
      </c>
      <c r="P77" s="100">
        <f>SUMIFS(③入力シート!$P$5:$P$2004,③入力シート!$A$5:$A$2004,$F77,③入力シート!$D$5:$D$2004,$E77)</f>
        <v>0</v>
      </c>
    </row>
    <row r="78" spans="1:16" ht="16.5">
      <c r="A78" s="115">
        <v>74</v>
      </c>
      <c r="B78" s="99" t="str">
        <f>IFERROR(IF(VLOOKUP(A78,③入力シート!$S:$AA,9,0)=1,A78,""),"")</f>
        <v/>
      </c>
      <c r="C78" s="99" t="str">
        <f>IFERROR(VLOOKUP($B78,③入力シート!$S:$X,4,0),"")</f>
        <v/>
      </c>
      <c r="D78" s="106" t="str">
        <f>IFERROR(VLOOKUP($B78,③入力シート!$S:$X,5,0),"")</f>
        <v/>
      </c>
      <c r="E78" s="107" t="str">
        <f>IFERROR(VLOOKUP($B78,③入力シート!$S:$X,6,0),"")</f>
        <v/>
      </c>
      <c r="F78" s="98" t="str">
        <f>IFERROR(VLOOKUP($B78,③入力シート!$S:$X,3,0),"")</f>
        <v/>
      </c>
      <c r="G78" s="114">
        <f>SUMIFS(③入力シート!$I$5:$I$2004,③入力シート!$A$5:$A$2004,$F78,③入力シート!$D$5:$D$2004,$E78,③入力シート!$J$5:$J$2004,1)</f>
        <v>0</v>
      </c>
      <c r="H78" s="114">
        <f>SUMIFS(③入力シート!$I$5:$I$2004,③入力シート!$A$5:$A$2004,$F78,③入力シート!$D$5:$D$2004,$E78,③入力シート!$J$5:$J$2004,2)</f>
        <v>0</v>
      </c>
      <c r="I78" s="114">
        <f>SUMIFS(③入力シート!$I$5:$I$2004,③入力シート!$A$5:$A$2004,$F78,③入力シート!$D$5:$D$2004,$E78,③入力シート!$J$5:$J$2004,3)</f>
        <v>0</v>
      </c>
      <c r="J78" s="114">
        <f>SUMIFS(③入力シート!$I$5:$I$2004,③入力シート!$A$5:$A$2004,$F78,③入力シート!$D$5:$D$2004,$E78,③入力シート!$J$5:$J$2004,4)</f>
        <v>0</v>
      </c>
      <c r="K78" s="114">
        <f>SUMIFS(③入力シート!$I$5:$I$2004,③入力シート!$A$5:$A$2004,$F78,③入力シート!$D$5:$D$2004,$E78,③入力シート!$J$5:$J$2004,5)</f>
        <v>0</v>
      </c>
      <c r="L78" s="114">
        <f>SUMIFS(③入力シート!$I$5:$I$2004,③入力シート!$A$5:$A$2004,$F78,③入力シート!$D$5:$D$2004,$E78,③入力シート!$J$5:$J$2004,6)</f>
        <v>0</v>
      </c>
      <c r="M78" s="114">
        <f>SUMIFS(③入力シート!$I$5:$I$2004,③入力シート!$A$5:$A$2004,$F78,③入力シート!$D$5:$D$2004,$E78,③入力シート!$J$5:$J$2004,7)</f>
        <v>0</v>
      </c>
      <c r="N78" s="114">
        <f>SUMIFS(③入力シート!$I$5:$I$2004,③入力シート!$A$5:$A$2004,$F78,③入力シート!$D$5:$D$2004,$E78)</f>
        <v>0</v>
      </c>
      <c r="O78" s="100">
        <f>SUMIFS(③入力シート!$O$5:$O$2004,③入力シート!$A$5:$A$2004,$F78,③入力シート!$D$5:$D$2004,$E78)</f>
        <v>0</v>
      </c>
      <c r="P78" s="100">
        <f>SUMIFS(③入力シート!$P$5:$P$2004,③入力シート!$A$5:$A$2004,$F78,③入力シート!$D$5:$D$2004,$E78)</f>
        <v>0</v>
      </c>
    </row>
    <row r="79" spans="1:16" ht="16.5">
      <c r="A79" s="115">
        <v>75</v>
      </c>
      <c r="B79" s="99" t="str">
        <f>IFERROR(IF(VLOOKUP(A79,③入力シート!$S:$AA,9,0)=1,A79,""),"")</f>
        <v/>
      </c>
      <c r="C79" s="99" t="str">
        <f>IFERROR(VLOOKUP($B79,③入力シート!$S:$X,4,0),"")</f>
        <v/>
      </c>
      <c r="D79" s="106" t="str">
        <f>IFERROR(VLOOKUP($B79,③入力シート!$S:$X,5,0),"")</f>
        <v/>
      </c>
      <c r="E79" s="107" t="str">
        <f>IFERROR(VLOOKUP($B79,③入力シート!$S:$X,6,0),"")</f>
        <v/>
      </c>
      <c r="F79" s="98" t="str">
        <f>IFERROR(VLOOKUP($B79,③入力シート!$S:$X,3,0),"")</f>
        <v/>
      </c>
      <c r="G79" s="114">
        <f>SUMIFS(③入力シート!$I$5:$I$2004,③入力シート!$A$5:$A$2004,$F79,③入力シート!$D$5:$D$2004,$E79,③入力シート!$J$5:$J$2004,1)</f>
        <v>0</v>
      </c>
      <c r="H79" s="114">
        <f>SUMIFS(③入力シート!$I$5:$I$2004,③入力シート!$A$5:$A$2004,$F79,③入力シート!$D$5:$D$2004,$E79,③入力シート!$J$5:$J$2004,2)</f>
        <v>0</v>
      </c>
      <c r="I79" s="114">
        <f>SUMIFS(③入力シート!$I$5:$I$2004,③入力シート!$A$5:$A$2004,$F79,③入力シート!$D$5:$D$2004,$E79,③入力シート!$J$5:$J$2004,3)</f>
        <v>0</v>
      </c>
      <c r="J79" s="114">
        <f>SUMIFS(③入力シート!$I$5:$I$2004,③入力シート!$A$5:$A$2004,$F79,③入力シート!$D$5:$D$2004,$E79,③入力シート!$J$5:$J$2004,4)</f>
        <v>0</v>
      </c>
      <c r="K79" s="114">
        <f>SUMIFS(③入力シート!$I$5:$I$2004,③入力シート!$A$5:$A$2004,$F79,③入力シート!$D$5:$D$2004,$E79,③入力シート!$J$5:$J$2004,5)</f>
        <v>0</v>
      </c>
      <c r="L79" s="114">
        <f>SUMIFS(③入力シート!$I$5:$I$2004,③入力シート!$A$5:$A$2004,$F79,③入力シート!$D$5:$D$2004,$E79,③入力シート!$J$5:$J$2004,6)</f>
        <v>0</v>
      </c>
      <c r="M79" s="114">
        <f>SUMIFS(③入力シート!$I$5:$I$2004,③入力シート!$A$5:$A$2004,$F79,③入力シート!$D$5:$D$2004,$E79,③入力シート!$J$5:$J$2004,7)</f>
        <v>0</v>
      </c>
      <c r="N79" s="114">
        <f>SUMIFS(③入力シート!$I$5:$I$2004,③入力シート!$A$5:$A$2004,$F79,③入力シート!$D$5:$D$2004,$E79)</f>
        <v>0</v>
      </c>
      <c r="O79" s="100">
        <f>SUMIFS(③入力シート!$O$5:$O$2004,③入力シート!$A$5:$A$2004,$F79,③入力シート!$D$5:$D$2004,$E79)</f>
        <v>0</v>
      </c>
      <c r="P79" s="100">
        <f>SUMIFS(③入力シート!$P$5:$P$2004,③入力シート!$A$5:$A$2004,$F79,③入力シート!$D$5:$D$2004,$E79)</f>
        <v>0</v>
      </c>
    </row>
    <row r="80" spans="1:16" ht="16.5">
      <c r="A80" s="115">
        <v>76</v>
      </c>
      <c r="B80" s="99" t="str">
        <f>IFERROR(IF(VLOOKUP(A80,③入力シート!$S:$AA,9,0)=1,A80,""),"")</f>
        <v/>
      </c>
      <c r="C80" s="99" t="str">
        <f>IFERROR(VLOOKUP($B80,③入力シート!$S:$X,4,0),"")</f>
        <v/>
      </c>
      <c r="D80" s="106" t="str">
        <f>IFERROR(VLOOKUP($B80,③入力シート!$S:$X,5,0),"")</f>
        <v/>
      </c>
      <c r="E80" s="107" t="str">
        <f>IFERROR(VLOOKUP($B80,③入力シート!$S:$X,6,0),"")</f>
        <v/>
      </c>
      <c r="F80" s="98" t="str">
        <f>IFERROR(VLOOKUP($B80,③入力シート!$S:$X,3,0),"")</f>
        <v/>
      </c>
      <c r="G80" s="114">
        <f>SUMIFS(③入力シート!$I$5:$I$2004,③入力シート!$A$5:$A$2004,$F80,③入力シート!$D$5:$D$2004,$E80,③入力シート!$J$5:$J$2004,1)</f>
        <v>0</v>
      </c>
      <c r="H80" s="114">
        <f>SUMIFS(③入力シート!$I$5:$I$2004,③入力シート!$A$5:$A$2004,$F80,③入力シート!$D$5:$D$2004,$E80,③入力シート!$J$5:$J$2004,2)</f>
        <v>0</v>
      </c>
      <c r="I80" s="114">
        <f>SUMIFS(③入力シート!$I$5:$I$2004,③入力シート!$A$5:$A$2004,$F80,③入力シート!$D$5:$D$2004,$E80,③入力シート!$J$5:$J$2004,3)</f>
        <v>0</v>
      </c>
      <c r="J80" s="114">
        <f>SUMIFS(③入力シート!$I$5:$I$2004,③入力シート!$A$5:$A$2004,$F80,③入力シート!$D$5:$D$2004,$E80,③入力シート!$J$5:$J$2004,4)</f>
        <v>0</v>
      </c>
      <c r="K80" s="114">
        <f>SUMIFS(③入力シート!$I$5:$I$2004,③入力シート!$A$5:$A$2004,$F80,③入力シート!$D$5:$D$2004,$E80,③入力シート!$J$5:$J$2004,5)</f>
        <v>0</v>
      </c>
      <c r="L80" s="114">
        <f>SUMIFS(③入力シート!$I$5:$I$2004,③入力シート!$A$5:$A$2004,$F80,③入力シート!$D$5:$D$2004,$E80,③入力シート!$J$5:$J$2004,6)</f>
        <v>0</v>
      </c>
      <c r="M80" s="114">
        <f>SUMIFS(③入力シート!$I$5:$I$2004,③入力シート!$A$5:$A$2004,$F80,③入力シート!$D$5:$D$2004,$E80,③入力シート!$J$5:$J$2004,7)</f>
        <v>0</v>
      </c>
      <c r="N80" s="114">
        <f>SUMIFS(③入力シート!$I$5:$I$2004,③入力シート!$A$5:$A$2004,$F80,③入力シート!$D$5:$D$2004,$E80)</f>
        <v>0</v>
      </c>
      <c r="O80" s="100">
        <f>SUMIFS(③入力シート!$O$5:$O$2004,③入力シート!$A$5:$A$2004,$F80,③入力シート!$D$5:$D$2004,$E80)</f>
        <v>0</v>
      </c>
      <c r="P80" s="100">
        <f>SUMIFS(③入力シート!$P$5:$P$2004,③入力シート!$A$5:$A$2004,$F80,③入力シート!$D$5:$D$2004,$E80)</f>
        <v>0</v>
      </c>
    </row>
    <row r="81" spans="1:16" ht="16.5">
      <c r="A81" s="115">
        <v>77</v>
      </c>
      <c r="B81" s="99" t="str">
        <f>IFERROR(IF(VLOOKUP(A81,③入力シート!$S:$AA,9,0)=1,A81,""),"")</f>
        <v/>
      </c>
      <c r="C81" s="99" t="str">
        <f>IFERROR(VLOOKUP($B81,③入力シート!$S:$X,4,0),"")</f>
        <v/>
      </c>
      <c r="D81" s="106" t="str">
        <f>IFERROR(VLOOKUP($B81,③入力シート!$S:$X,5,0),"")</f>
        <v/>
      </c>
      <c r="E81" s="107" t="str">
        <f>IFERROR(VLOOKUP($B81,③入力シート!$S:$X,6,0),"")</f>
        <v/>
      </c>
      <c r="F81" s="98" t="str">
        <f>IFERROR(VLOOKUP($B81,③入力シート!$S:$X,3,0),"")</f>
        <v/>
      </c>
      <c r="G81" s="114">
        <f>SUMIFS(③入力シート!$I$5:$I$2004,③入力シート!$A$5:$A$2004,$F81,③入力シート!$D$5:$D$2004,$E81,③入力シート!$J$5:$J$2004,1)</f>
        <v>0</v>
      </c>
      <c r="H81" s="114">
        <f>SUMIFS(③入力シート!$I$5:$I$2004,③入力シート!$A$5:$A$2004,$F81,③入力シート!$D$5:$D$2004,$E81,③入力シート!$J$5:$J$2004,2)</f>
        <v>0</v>
      </c>
      <c r="I81" s="114">
        <f>SUMIFS(③入力シート!$I$5:$I$2004,③入力シート!$A$5:$A$2004,$F81,③入力シート!$D$5:$D$2004,$E81,③入力シート!$J$5:$J$2004,3)</f>
        <v>0</v>
      </c>
      <c r="J81" s="114">
        <f>SUMIFS(③入力シート!$I$5:$I$2004,③入力シート!$A$5:$A$2004,$F81,③入力シート!$D$5:$D$2004,$E81,③入力シート!$J$5:$J$2004,4)</f>
        <v>0</v>
      </c>
      <c r="K81" s="114">
        <f>SUMIFS(③入力シート!$I$5:$I$2004,③入力シート!$A$5:$A$2004,$F81,③入力シート!$D$5:$D$2004,$E81,③入力シート!$J$5:$J$2004,5)</f>
        <v>0</v>
      </c>
      <c r="L81" s="114">
        <f>SUMIFS(③入力シート!$I$5:$I$2004,③入力シート!$A$5:$A$2004,$F81,③入力シート!$D$5:$D$2004,$E81,③入力シート!$J$5:$J$2004,6)</f>
        <v>0</v>
      </c>
      <c r="M81" s="114">
        <f>SUMIFS(③入力シート!$I$5:$I$2004,③入力シート!$A$5:$A$2004,$F81,③入力シート!$D$5:$D$2004,$E81,③入力シート!$J$5:$J$2004,7)</f>
        <v>0</v>
      </c>
      <c r="N81" s="114">
        <f>SUMIFS(③入力シート!$I$5:$I$2004,③入力シート!$A$5:$A$2004,$F81,③入力シート!$D$5:$D$2004,$E81)</f>
        <v>0</v>
      </c>
      <c r="O81" s="100">
        <f>SUMIFS(③入力シート!$O$5:$O$2004,③入力シート!$A$5:$A$2004,$F81,③入力シート!$D$5:$D$2004,$E81)</f>
        <v>0</v>
      </c>
      <c r="P81" s="100">
        <f>SUMIFS(③入力シート!$P$5:$P$2004,③入力シート!$A$5:$A$2004,$F81,③入力シート!$D$5:$D$2004,$E81)</f>
        <v>0</v>
      </c>
    </row>
    <row r="82" spans="1:16" ht="16.5">
      <c r="A82" s="115">
        <v>78</v>
      </c>
      <c r="B82" s="99" t="str">
        <f>IFERROR(IF(VLOOKUP(A82,③入力シート!$S:$AA,9,0)=1,A82,""),"")</f>
        <v/>
      </c>
      <c r="C82" s="99" t="str">
        <f>IFERROR(VLOOKUP($B82,③入力シート!$S:$X,4,0),"")</f>
        <v/>
      </c>
      <c r="D82" s="106" t="str">
        <f>IFERROR(VLOOKUP($B82,③入力シート!$S:$X,5,0),"")</f>
        <v/>
      </c>
      <c r="E82" s="107" t="str">
        <f>IFERROR(VLOOKUP($B82,③入力シート!$S:$X,6,0),"")</f>
        <v/>
      </c>
      <c r="F82" s="98" t="str">
        <f>IFERROR(VLOOKUP($B82,③入力シート!$S:$X,3,0),"")</f>
        <v/>
      </c>
      <c r="G82" s="114">
        <f>SUMIFS(③入力シート!$I$5:$I$2004,③入力シート!$A$5:$A$2004,$F82,③入力シート!$D$5:$D$2004,$E82,③入力シート!$J$5:$J$2004,1)</f>
        <v>0</v>
      </c>
      <c r="H82" s="114">
        <f>SUMIFS(③入力シート!$I$5:$I$2004,③入力シート!$A$5:$A$2004,$F82,③入力シート!$D$5:$D$2004,$E82,③入力シート!$J$5:$J$2004,2)</f>
        <v>0</v>
      </c>
      <c r="I82" s="114">
        <f>SUMIFS(③入力シート!$I$5:$I$2004,③入力シート!$A$5:$A$2004,$F82,③入力シート!$D$5:$D$2004,$E82,③入力シート!$J$5:$J$2004,3)</f>
        <v>0</v>
      </c>
      <c r="J82" s="114">
        <f>SUMIFS(③入力シート!$I$5:$I$2004,③入力シート!$A$5:$A$2004,$F82,③入力シート!$D$5:$D$2004,$E82,③入力シート!$J$5:$J$2004,4)</f>
        <v>0</v>
      </c>
      <c r="K82" s="114">
        <f>SUMIFS(③入力シート!$I$5:$I$2004,③入力シート!$A$5:$A$2004,$F82,③入力シート!$D$5:$D$2004,$E82,③入力シート!$J$5:$J$2004,5)</f>
        <v>0</v>
      </c>
      <c r="L82" s="114">
        <f>SUMIFS(③入力シート!$I$5:$I$2004,③入力シート!$A$5:$A$2004,$F82,③入力シート!$D$5:$D$2004,$E82,③入力シート!$J$5:$J$2004,6)</f>
        <v>0</v>
      </c>
      <c r="M82" s="114">
        <f>SUMIFS(③入力シート!$I$5:$I$2004,③入力シート!$A$5:$A$2004,$F82,③入力シート!$D$5:$D$2004,$E82,③入力シート!$J$5:$J$2004,7)</f>
        <v>0</v>
      </c>
      <c r="N82" s="114">
        <f>SUMIFS(③入力シート!$I$5:$I$2004,③入力シート!$A$5:$A$2004,$F82,③入力シート!$D$5:$D$2004,$E82)</f>
        <v>0</v>
      </c>
      <c r="O82" s="100">
        <f>SUMIFS(③入力シート!$O$5:$O$2004,③入力シート!$A$5:$A$2004,$F82,③入力シート!$D$5:$D$2004,$E82)</f>
        <v>0</v>
      </c>
      <c r="P82" s="100">
        <f>SUMIFS(③入力シート!$P$5:$P$2004,③入力シート!$A$5:$A$2004,$F82,③入力シート!$D$5:$D$2004,$E82)</f>
        <v>0</v>
      </c>
    </row>
    <row r="83" spans="1:16" ht="16.5">
      <c r="A83" s="115">
        <v>79</v>
      </c>
      <c r="B83" s="99" t="str">
        <f>IFERROR(IF(VLOOKUP(A83,③入力シート!$S:$AA,9,0)=1,A83,""),"")</f>
        <v/>
      </c>
      <c r="C83" s="99" t="str">
        <f>IFERROR(VLOOKUP($B83,③入力シート!$S:$X,4,0),"")</f>
        <v/>
      </c>
      <c r="D83" s="106" t="str">
        <f>IFERROR(VLOOKUP($B83,③入力シート!$S:$X,5,0),"")</f>
        <v/>
      </c>
      <c r="E83" s="107" t="str">
        <f>IFERROR(VLOOKUP($B83,③入力シート!$S:$X,6,0),"")</f>
        <v/>
      </c>
      <c r="F83" s="98" t="str">
        <f>IFERROR(VLOOKUP($B83,③入力シート!$S:$X,3,0),"")</f>
        <v/>
      </c>
      <c r="G83" s="114">
        <f>SUMIFS(③入力シート!$I$5:$I$2004,③入力シート!$A$5:$A$2004,$F83,③入力シート!$D$5:$D$2004,$E83,③入力シート!$J$5:$J$2004,1)</f>
        <v>0</v>
      </c>
      <c r="H83" s="114">
        <f>SUMIFS(③入力シート!$I$5:$I$2004,③入力シート!$A$5:$A$2004,$F83,③入力シート!$D$5:$D$2004,$E83,③入力シート!$J$5:$J$2004,2)</f>
        <v>0</v>
      </c>
      <c r="I83" s="114">
        <f>SUMIFS(③入力シート!$I$5:$I$2004,③入力シート!$A$5:$A$2004,$F83,③入力シート!$D$5:$D$2004,$E83,③入力シート!$J$5:$J$2004,3)</f>
        <v>0</v>
      </c>
      <c r="J83" s="114">
        <f>SUMIFS(③入力シート!$I$5:$I$2004,③入力シート!$A$5:$A$2004,$F83,③入力シート!$D$5:$D$2004,$E83,③入力シート!$J$5:$J$2004,4)</f>
        <v>0</v>
      </c>
      <c r="K83" s="114">
        <f>SUMIFS(③入力シート!$I$5:$I$2004,③入力シート!$A$5:$A$2004,$F83,③入力シート!$D$5:$D$2004,$E83,③入力シート!$J$5:$J$2004,5)</f>
        <v>0</v>
      </c>
      <c r="L83" s="114">
        <f>SUMIFS(③入力シート!$I$5:$I$2004,③入力シート!$A$5:$A$2004,$F83,③入力シート!$D$5:$D$2004,$E83,③入力シート!$J$5:$J$2004,6)</f>
        <v>0</v>
      </c>
      <c r="M83" s="114">
        <f>SUMIFS(③入力シート!$I$5:$I$2004,③入力シート!$A$5:$A$2004,$F83,③入力シート!$D$5:$D$2004,$E83,③入力シート!$J$5:$J$2004,7)</f>
        <v>0</v>
      </c>
      <c r="N83" s="114">
        <f>SUMIFS(③入力シート!$I$5:$I$2004,③入力シート!$A$5:$A$2004,$F83,③入力シート!$D$5:$D$2004,$E83)</f>
        <v>0</v>
      </c>
      <c r="O83" s="100">
        <f>SUMIFS(③入力シート!$O$5:$O$2004,③入力シート!$A$5:$A$2004,$F83,③入力シート!$D$5:$D$2004,$E83)</f>
        <v>0</v>
      </c>
      <c r="P83" s="100">
        <f>SUMIFS(③入力シート!$P$5:$P$2004,③入力シート!$A$5:$A$2004,$F83,③入力シート!$D$5:$D$2004,$E83)</f>
        <v>0</v>
      </c>
    </row>
    <row r="84" spans="1:16" ht="16.5">
      <c r="A84" s="115">
        <v>80</v>
      </c>
      <c r="B84" s="99" t="str">
        <f>IFERROR(IF(VLOOKUP(A84,③入力シート!$S:$AA,9,0)=1,A84,""),"")</f>
        <v/>
      </c>
      <c r="C84" s="99" t="str">
        <f>IFERROR(VLOOKUP($B84,③入力シート!$S:$X,4,0),"")</f>
        <v/>
      </c>
      <c r="D84" s="106" t="str">
        <f>IFERROR(VLOOKUP($B84,③入力シート!$S:$X,5,0),"")</f>
        <v/>
      </c>
      <c r="E84" s="107" t="str">
        <f>IFERROR(VLOOKUP($B84,③入力シート!$S:$X,6,0),"")</f>
        <v/>
      </c>
      <c r="F84" s="98" t="str">
        <f>IFERROR(VLOOKUP($B84,③入力シート!$S:$X,3,0),"")</f>
        <v/>
      </c>
      <c r="G84" s="114">
        <f>SUMIFS(③入力シート!$I$5:$I$2004,③入力シート!$A$5:$A$2004,$F84,③入力シート!$D$5:$D$2004,$E84,③入力シート!$J$5:$J$2004,1)</f>
        <v>0</v>
      </c>
      <c r="H84" s="114">
        <f>SUMIFS(③入力シート!$I$5:$I$2004,③入力シート!$A$5:$A$2004,$F84,③入力シート!$D$5:$D$2004,$E84,③入力シート!$J$5:$J$2004,2)</f>
        <v>0</v>
      </c>
      <c r="I84" s="114">
        <f>SUMIFS(③入力シート!$I$5:$I$2004,③入力シート!$A$5:$A$2004,$F84,③入力シート!$D$5:$D$2004,$E84,③入力シート!$J$5:$J$2004,3)</f>
        <v>0</v>
      </c>
      <c r="J84" s="114">
        <f>SUMIFS(③入力シート!$I$5:$I$2004,③入力シート!$A$5:$A$2004,$F84,③入力シート!$D$5:$D$2004,$E84,③入力シート!$J$5:$J$2004,4)</f>
        <v>0</v>
      </c>
      <c r="K84" s="114">
        <f>SUMIFS(③入力シート!$I$5:$I$2004,③入力シート!$A$5:$A$2004,$F84,③入力シート!$D$5:$D$2004,$E84,③入力シート!$J$5:$J$2004,5)</f>
        <v>0</v>
      </c>
      <c r="L84" s="114">
        <f>SUMIFS(③入力シート!$I$5:$I$2004,③入力シート!$A$5:$A$2004,$F84,③入力シート!$D$5:$D$2004,$E84,③入力シート!$J$5:$J$2004,6)</f>
        <v>0</v>
      </c>
      <c r="M84" s="114">
        <f>SUMIFS(③入力シート!$I$5:$I$2004,③入力シート!$A$5:$A$2004,$F84,③入力シート!$D$5:$D$2004,$E84,③入力シート!$J$5:$J$2004,7)</f>
        <v>0</v>
      </c>
      <c r="N84" s="114">
        <f>SUMIFS(③入力シート!$I$5:$I$2004,③入力シート!$A$5:$A$2004,$F84,③入力シート!$D$5:$D$2004,$E84)</f>
        <v>0</v>
      </c>
      <c r="O84" s="100">
        <f>SUMIFS(③入力シート!$O$5:$O$2004,③入力シート!$A$5:$A$2004,$F84,③入力シート!$D$5:$D$2004,$E84)</f>
        <v>0</v>
      </c>
      <c r="P84" s="100">
        <f>SUMIFS(③入力シート!$P$5:$P$2004,③入力シート!$A$5:$A$2004,$F84,③入力シート!$D$5:$D$2004,$E84)</f>
        <v>0</v>
      </c>
    </row>
    <row r="85" spans="1:16" ht="16.5">
      <c r="A85" s="115">
        <v>81</v>
      </c>
      <c r="B85" s="99" t="str">
        <f>IFERROR(IF(VLOOKUP(A85,③入力シート!$S:$AA,9,0)=1,A85,""),"")</f>
        <v/>
      </c>
      <c r="C85" s="99" t="str">
        <f>IFERROR(VLOOKUP($B85,③入力シート!$S:$X,4,0),"")</f>
        <v/>
      </c>
      <c r="D85" s="106" t="str">
        <f>IFERROR(VLOOKUP($B85,③入力シート!$S:$X,5,0),"")</f>
        <v/>
      </c>
      <c r="E85" s="107" t="str">
        <f>IFERROR(VLOOKUP($B85,③入力シート!$S:$X,6,0),"")</f>
        <v/>
      </c>
      <c r="F85" s="98" t="str">
        <f>IFERROR(VLOOKUP($B85,③入力シート!$S:$X,3,0),"")</f>
        <v/>
      </c>
      <c r="G85" s="114">
        <f>SUMIFS(③入力シート!$I$5:$I$2004,③入力シート!$A$5:$A$2004,$F85,③入力シート!$D$5:$D$2004,$E85,③入力シート!$J$5:$J$2004,1)</f>
        <v>0</v>
      </c>
      <c r="H85" s="114">
        <f>SUMIFS(③入力シート!$I$5:$I$2004,③入力シート!$A$5:$A$2004,$F85,③入力シート!$D$5:$D$2004,$E85,③入力シート!$J$5:$J$2004,2)</f>
        <v>0</v>
      </c>
      <c r="I85" s="114">
        <f>SUMIFS(③入力シート!$I$5:$I$2004,③入力シート!$A$5:$A$2004,$F85,③入力シート!$D$5:$D$2004,$E85,③入力シート!$J$5:$J$2004,3)</f>
        <v>0</v>
      </c>
      <c r="J85" s="114">
        <f>SUMIFS(③入力シート!$I$5:$I$2004,③入力シート!$A$5:$A$2004,$F85,③入力シート!$D$5:$D$2004,$E85,③入力シート!$J$5:$J$2004,4)</f>
        <v>0</v>
      </c>
      <c r="K85" s="114">
        <f>SUMIFS(③入力シート!$I$5:$I$2004,③入力シート!$A$5:$A$2004,$F85,③入力シート!$D$5:$D$2004,$E85,③入力シート!$J$5:$J$2004,5)</f>
        <v>0</v>
      </c>
      <c r="L85" s="114">
        <f>SUMIFS(③入力シート!$I$5:$I$2004,③入力シート!$A$5:$A$2004,$F85,③入力シート!$D$5:$D$2004,$E85,③入力シート!$J$5:$J$2004,6)</f>
        <v>0</v>
      </c>
      <c r="M85" s="114">
        <f>SUMIFS(③入力シート!$I$5:$I$2004,③入力シート!$A$5:$A$2004,$F85,③入力シート!$D$5:$D$2004,$E85,③入力シート!$J$5:$J$2004,7)</f>
        <v>0</v>
      </c>
      <c r="N85" s="114">
        <f>SUMIFS(③入力シート!$I$5:$I$2004,③入力シート!$A$5:$A$2004,$F85,③入力シート!$D$5:$D$2004,$E85)</f>
        <v>0</v>
      </c>
      <c r="O85" s="100">
        <f>SUMIFS(③入力シート!$O$5:$O$2004,③入力シート!$A$5:$A$2004,$F85,③入力シート!$D$5:$D$2004,$E85)</f>
        <v>0</v>
      </c>
      <c r="P85" s="100">
        <f>SUMIFS(③入力シート!$P$5:$P$2004,③入力シート!$A$5:$A$2004,$F85,③入力シート!$D$5:$D$2004,$E85)</f>
        <v>0</v>
      </c>
    </row>
    <row r="86" spans="1:16" ht="16.5">
      <c r="A86" s="115">
        <v>82</v>
      </c>
      <c r="B86" s="99" t="str">
        <f>IFERROR(IF(VLOOKUP(A86,③入力シート!$S:$AA,9,0)=1,A86,""),"")</f>
        <v/>
      </c>
      <c r="C86" s="99" t="str">
        <f>IFERROR(VLOOKUP($B86,③入力シート!$S:$X,4,0),"")</f>
        <v/>
      </c>
      <c r="D86" s="106" t="str">
        <f>IFERROR(VLOOKUP($B86,③入力シート!$S:$X,5,0),"")</f>
        <v/>
      </c>
      <c r="E86" s="107" t="str">
        <f>IFERROR(VLOOKUP($B86,③入力シート!$S:$X,6,0),"")</f>
        <v/>
      </c>
      <c r="F86" s="98" t="str">
        <f>IFERROR(VLOOKUP($B86,③入力シート!$S:$X,3,0),"")</f>
        <v/>
      </c>
      <c r="G86" s="114">
        <f>SUMIFS(③入力シート!$I$5:$I$2004,③入力シート!$A$5:$A$2004,$F86,③入力シート!$D$5:$D$2004,$E86,③入力シート!$J$5:$J$2004,1)</f>
        <v>0</v>
      </c>
      <c r="H86" s="114">
        <f>SUMIFS(③入力シート!$I$5:$I$2004,③入力シート!$A$5:$A$2004,$F86,③入力シート!$D$5:$D$2004,$E86,③入力シート!$J$5:$J$2004,2)</f>
        <v>0</v>
      </c>
      <c r="I86" s="114">
        <f>SUMIFS(③入力シート!$I$5:$I$2004,③入力シート!$A$5:$A$2004,$F86,③入力シート!$D$5:$D$2004,$E86,③入力シート!$J$5:$J$2004,3)</f>
        <v>0</v>
      </c>
      <c r="J86" s="114">
        <f>SUMIFS(③入力シート!$I$5:$I$2004,③入力シート!$A$5:$A$2004,$F86,③入力シート!$D$5:$D$2004,$E86,③入力シート!$J$5:$J$2004,4)</f>
        <v>0</v>
      </c>
      <c r="K86" s="114">
        <f>SUMIFS(③入力シート!$I$5:$I$2004,③入力シート!$A$5:$A$2004,$F86,③入力シート!$D$5:$D$2004,$E86,③入力シート!$J$5:$J$2004,5)</f>
        <v>0</v>
      </c>
      <c r="L86" s="114">
        <f>SUMIFS(③入力シート!$I$5:$I$2004,③入力シート!$A$5:$A$2004,$F86,③入力シート!$D$5:$D$2004,$E86,③入力シート!$J$5:$J$2004,6)</f>
        <v>0</v>
      </c>
      <c r="M86" s="114">
        <f>SUMIFS(③入力シート!$I$5:$I$2004,③入力シート!$A$5:$A$2004,$F86,③入力シート!$D$5:$D$2004,$E86,③入力シート!$J$5:$J$2004,7)</f>
        <v>0</v>
      </c>
      <c r="N86" s="114">
        <f>SUMIFS(③入力シート!$I$5:$I$2004,③入力シート!$A$5:$A$2004,$F86,③入力シート!$D$5:$D$2004,$E86)</f>
        <v>0</v>
      </c>
      <c r="O86" s="100">
        <f>SUMIFS(③入力シート!$O$5:$O$2004,③入力シート!$A$5:$A$2004,$F86,③入力シート!$D$5:$D$2004,$E86)</f>
        <v>0</v>
      </c>
      <c r="P86" s="100">
        <f>SUMIFS(③入力シート!$P$5:$P$2004,③入力シート!$A$5:$A$2004,$F86,③入力シート!$D$5:$D$2004,$E86)</f>
        <v>0</v>
      </c>
    </row>
    <row r="87" spans="1:16" ht="16.5">
      <c r="A87" s="115">
        <v>83</v>
      </c>
      <c r="B87" s="99" t="str">
        <f>IFERROR(IF(VLOOKUP(A87,③入力シート!$S:$AA,9,0)=1,A87,""),"")</f>
        <v/>
      </c>
      <c r="C87" s="99" t="str">
        <f>IFERROR(VLOOKUP($B87,③入力シート!$S:$X,4,0),"")</f>
        <v/>
      </c>
      <c r="D87" s="106" t="str">
        <f>IFERROR(VLOOKUP($B87,③入力シート!$S:$X,5,0),"")</f>
        <v/>
      </c>
      <c r="E87" s="107" t="str">
        <f>IFERROR(VLOOKUP($B87,③入力シート!$S:$X,6,0),"")</f>
        <v/>
      </c>
      <c r="F87" s="98" t="str">
        <f>IFERROR(VLOOKUP($B87,③入力シート!$S:$X,3,0),"")</f>
        <v/>
      </c>
      <c r="G87" s="114">
        <f>SUMIFS(③入力シート!$I$5:$I$2004,③入力シート!$A$5:$A$2004,$F87,③入力シート!$D$5:$D$2004,$E87,③入力シート!$J$5:$J$2004,1)</f>
        <v>0</v>
      </c>
      <c r="H87" s="114">
        <f>SUMIFS(③入力シート!$I$5:$I$2004,③入力シート!$A$5:$A$2004,$F87,③入力シート!$D$5:$D$2004,$E87,③入力シート!$J$5:$J$2004,2)</f>
        <v>0</v>
      </c>
      <c r="I87" s="114">
        <f>SUMIFS(③入力シート!$I$5:$I$2004,③入力シート!$A$5:$A$2004,$F87,③入力シート!$D$5:$D$2004,$E87,③入力シート!$J$5:$J$2004,3)</f>
        <v>0</v>
      </c>
      <c r="J87" s="114">
        <f>SUMIFS(③入力シート!$I$5:$I$2004,③入力シート!$A$5:$A$2004,$F87,③入力シート!$D$5:$D$2004,$E87,③入力シート!$J$5:$J$2004,4)</f>
        <v>0</v>
      </c>
      <c r="K87" s="114">
        <f>SUMIFS(③入力シート!$I$5:$I$2004,③入力シート!$A$5:$A$2004,$F87,③入力シート!$D$5:$D$2004,$E87,③入力シート!$J$5:$J$2004,5)</f>
        <v>0</v>
      </c>
      <c r="L87" s="114">
        <f>SUMIFS(③入力シート!$I$5:$I$2004,③入力シート!$A$5:$A$2004,$F87,③入力シート!$D$5:$D$2004,$E87,③入力シート!$J$5:$J$2004,6)</f>
        <v>0</v>
      </c>
      <c r="M87" s="114">
        <f>SUMIFS(③入力シート!$I$5:$I$2004,③入力シート!$A$5:$A$2004,$F87,③入力シート!$D$5:$D$2004,$E87,③入力シート!$J$5:$J$2004,7)</f>
        <v>0</v>
      </c>
      <c r="N87" s="114">
        <f>SUMIFS(③入力シート!$I$5:$I$2004,③入力シート!$A$5:$A$2004,$F87,③入力シート!$D$5:$D$2004,$E87)</f>
        <v>0</v>
      </c>
      <c r="O87" s="100">
        <f>SUMIFS(③入力シート!$O$5:$O$2004,③入力シート!$A$5:$A$2004,$F87,③入力シート!$D$5:$D$2004,$E87)</f>
        <v>0</v>
      </c>
      <c r="P87" s="100">
        <f>SUMIFS(③入力シート!$P$5:$P$2004,③入力シート!$A$5:$A$2004,$F87,③入力シート!$D$5:$D$2004,$E87)</f>
        <v>0</v>
      </c>
    </row>
    <row r="88" spans="1:16" ht="16.5">
      <c r="A88" s="115">
        <v>84</v>
      </c>
      <c r="B88" s="99" t="str">
        <f>IFERROR(IF(VLOOKUP(A88,③入力シート!$S:$AA,9,0)=1,A88,""),"")</f>
        <v/>
      </c>
      <c r="C88" s="99" t="str">
        <f>IFERROR(VLOOKUP($B88,③入力シート!$S:$X,4,0),"")</f>
        <v/>
      </c>
      <c r="D88" s="106" t="str">
        <f>IFERROR(VLOOKUP($B88,③入力シート!$S:$X,5,0),"")</f>
        <v/>
      </c>
      <c r="E88" s="107" t="str">
        <f>IFERROR(VLOOKUP($B88,③入力シート!$S:$X,6,0),"")</f>
        <v/>
      </c>
      <c r="F88" s="98" t="str">
        <f>IFERROR(VLOOKUP($B88,③入力シート!$S:$X,3,0),"")</f>
        <v/>
      </c>
      <c r="G88" s="114">
        <f>SUMIFS(③入力シート!$I$5:$I$2004,③入力シート!$A$5:$A$2004,$F88,③入力シート!$D$5:$D$2004,$E88,③入力シート!$J$5:$J$2004,1)</f>
        <v>0</v>
      </c>
      <c r="H88" s="114">
        <f>SUMIFS(③入力シート!$I$5:$I$2004,③入力シート!$A$5:$A$2004,$F88,③入力シート!$D$5:$D$2004,$E88,③入力シート!$J$5:$J$2004,2)</f>
        <v>0</v>
      </c>
      <c r="I88" s="114">
        <f>SUMIFS(③入力シート!$I$5:$I$2004,③入力シート!$A$5:$A$2004,$F88,③入力シート!$D$5:$D$2004,$E88,③入力シート!$J$5:$J$2004,3)</f>
        <v>0</v>
      </c>
      <c r="J88" s="114">
        <f>SUMIFS(③入力シート!$I$5:$I$2004,③入力シート!$A$5:$A$2004,$F88,③入力シート!$D$5:$D$2004,$E88,③入力シート!$J$5:$J$2004,4)</f>
        <v>0</v>
      </c>
      <c r="K88" s="114">
        <f>SUMIFS(③入力シート!$I$5:$I$2004,③入力シート!$A$5:$A$2004,$F88,③入力シート!$D$5:$D$2004,$E88,③入力シート!$J$5:$J$2004,5)</f>
        <v>0</v>
      </c>
      <c r="L88" s="114">
        <f>SUMIFS(③入力シート!$I$5:$I$2004,③入力シート!$A$5:$A$2004,$F88,③入力シート!$D$5:$D$2004,$E88,③入力シート!$J$5:$J$2004,6)</f>
        <v>0</v>
      </c>
      <c r="M88" s="114">
        <f>SUMIFS(③入力シート!$I$5:$I$2004,③入力シート!$A$5:$A$2004,$F88,③入力シート!$D$5:$D$2004,$E88,③入力シート!$J$5:$J$2004,7)</f>
        <v>0</v>
      </c>
      <c r="N88" s="114">
        <f>SUMIFS(③入力シート!$I$5:$I$2004,③入力シート!$A$5:$A$2004,$F88,③入力シート!$D$5:$D$2004,$E88)</f>
        <v>0</v>
      </c>
      <c r="O88" s="100">
        <f>SUMIFS(③入力シート!$O$5:$O$2004,③入力シート!$A$5:$A$2004,$F88,③入力シート!$D$5:$D$2004,$E88)</f>
        <v>0</v>
      </c>
      <c r="P88" s="100">
        <f>SUMIFS(③入力シート!$P$5:$P$2004,③入力シート!$A$5:$A$2004,$F88,③入力シート!$D$5:$D$2004,$E88)</f>
        <v>0</v>
      </c>
    </row>
    <row r="89" spans="1:16" ht="16.5">
      <c r="A89" s="115">
        <v>85</v>
      </c>
      <c r="B89" s="99" t="str">
        <f>IFERROR(IF(VLOOKUP(A89,③入力シート!$S:$AA,9,0)=1,A89,""),"")</f>
        <v/>
      </c>
      <c r="C89" s="99" t="str">
        <f>IFERROR(VLOOKUP($B89,③入力シート!$S:$X,4,0),"")</f>
        <v/>
      </c>
      <c r="D89" s="106" t="str">
        <f>IFERROR(VLOOKUP($B89,③入力シート!$S:$X,5,0),"")</f>
        <v/>
      </c>
      <c r="E89" s="107" t="str">
        <f>IFERROR(VLOOKUP($B89,③入力シート!$S:$X,6,0),"")</f>
        <v/>
      </c>
      <c r="F89" s="98" t="str">
        <f>IFERROR(VLOOKUP($B89,③入力シート!$S:$X,3,0),"")</f>
        <v/>
      </c>
      <c r="G89" s="114">
        <f>SUMIFS(③入力シート!$I$5:$I$2004,③入力シート!$A$5:$A$2004,$F89,③入力シート!$D$5:$D$2004,$E89,③入力シート!$J$5:$J$2004,1)</f>
        <v>0</v>
      </c>
      <c r="H89" s="114">
        <f>SUMIFS(③入力シート!$I$5:$I$2004,③入力シート!$A$5:$A$2004,$F89,③入力シート!$D$5:$D$2004,$E89,③入力シート!$J$5:$J$2004,2)</f>
        <v>0</v>
      </c>
      <c r="I89" s="114">
        <f>SUMIFS(③入力シート!$I$5:$I$2004,③入力シート!$A$5:$A$2004,$F89,③入力シート!$D$5:$D$2004,$E89,③入力シート!$J$5:$J$2004,3)</f>
        <v>0</v>
      </c>
      <c r="J89" s="114">
        <f>SUMIFS(③入力シート!$I$5:$I$2004,③入力シート!$A$5:$A$2004,$F89,③入力シート!$D$5:$D$2004,$E89,③入力シート!$J$5:$J$2004,4)</f>
        <v>0</v>
      </c>
      <c r="K89" s="114">
        <f>SUMIFS(③入力シート!$I$5:$I$2004,③入力シート!$A$5:$A$2004,$F89,③入力シート!$D$5:$D$2004,$E89,③入力シート!$J$5:$J$2004,5)</f>
        <v>0</v>
      </c>
      <c r="L89" s="114">
        <f>SUMIFS(③入力シート!$I$5:$I$2004,③入力シート!$A$5:$A$2004,$F89,③入力シート!$D$5:$D$2004,$E89,③入力シート!$J$5:$J$2004,6)</f>
        <v>0</v>
      </c>
      <c r="M89" s="114">
        <f>SUMIFS(③入力シート!$I$5:$I$2004,③入力シート!$A$5:$A$2004,$F89,③入力シート!$D$5:$D$2004,$E89,③入力シート!$J$5:$J$2004,7)</f>
        <v>0</v>
      </c>
      <c r="N89" s="114">
        <f>SUMIFS(③入力シート!$I$5:$I$2004,③入力シート!$A$5:$A$2004,$F89,③入力シート!$D$5:$D$2004,$E89)</f>
        <v>0</v>
      </c>
      <c r="O89" s="100">
        <f>SUMIFS(③入力シート!$O$5:$O$2004,③入力シート!$A$5:$A$2004,$F89,③入力シート!$D$5:$D$2004,$E89)</f>
        <v>0</v>
      </c>
      <c r="P89" s="100">
        <f>SUMIFS(③入力シート!$P$5:$P$2004,③入力シート!$A$5:$A$2004,$F89,③入力シート!$D$5:$D$2004,$E89)</f>
        <v>0</v>
      </c>
    </row>
    <row r="90" spans="1:16" ht="16.5">
      <c r="A90" s="115">
        <v>86</v>
      </c>
      <c r="B90" s="99" t="str">
        <f>IFERROR(IF(VLOOKUP(A90,③入力シート!$S:$AA,9,0)=1,A90,""),"")</f>
        <v/>
      </c>
      <c r="C90" s="99" t="str">
        <f>IFERROR(VLOOKUP($B90,③入力シート!$S:$X,4,0),"")</f>
        <v/>
      </c>
      <c r="D90" s="106" t="str">
        <f>IFERROR(VLOOKUP($B90,③入力シート!$S:$X,5,0),"")</f>
        <v/>
      </c>
      <c r="E90" s="107" t="str">
        <f>IFERROR(VLOOKUP($B90,③入力シート!$S:$X,6,0),"")</f>
        <v/>
      </c>
      <c r="F90" s="98" t="str">
        <f>IFERROR(VLOOKUP($B90,③入力シート!$S:$X,3,0),"")</f>
        <v/>
      </c>
      <c r="G90" s="114">
        <f>SUMIFS(③入力シート!$I$5:$I$2004,③入力シート!$A$5:$A$2004,$F90,③入力シート!$D$5:$D$2004,$E90,③入力シート!$J$5:$J$2004,1)</f>
        <v>0</v>
      </c>
      <c r="H90" s="114">
        <f>SUMIFS(③入力シート!$I$5:$I$2004,③入力シート!$A$5:$A$2004,$F90,③入力シート!$D$5:$D$2004,$E90,③入力シート!$J$5:$J$2004,2)</f>
        <v>0</v>
      </c>
      <c r="I90" s="114">
        <f>SUMIFS(③入力シート!$I$5:$I$2004,③入力シート!$A$5:$A$2004,$F90,③入力シート!$D$5:$D$2004,$E90,③入力シート!$J$5:$J$2004,3)</f>
        <v>0</v>
      </c>
      <c r="J90" s="114">
        <f>SUMIFS(③入力シート!$I$5:$I$2004,③入力シート!$A$5:$A$2004,$F90,③入力シート!$D$5:$D$2004,$E90,③入力シート!$J$5:$J$2004,4)</f>
        <v>0</v>
      </c>
      <c r="K90" s="114">
        <f>SUMIFS(③入力シート!$I$5:$I$2004,③入力シート!$A$5:$A$2004,$F90,③入力シート!$D$5:$D$2004,$E90,③入力シート!$J$5:$J$2004,5)</f>
        <v>0</v>
      </c>
      <c r="L90" s="114">
        <f>SUMIFS(③入力シート!$I$5:$I$2004,③入力シート!$A$5:$A$2004,$F90,③入力シート!$D$5:$D$2004,$E90,③入力シート!$J$5:$J$2004,6)</f>
        <v>0</v>
      </c>
      <c r="M90" s="114">
        <f>SUMIFS(③入力シート!$I$5:$I$2004,③入力シート!$A$5:$A$2004,$F90,③入力シート!$D$5:$D$2004,$E90,③入力シート!$J$5:$J$2004,7)</f>
        <v>0</v>
      </c>
      <c r="N90" s="114">
        <f>SUMIFS(③入力シート!$I$5:$I$2004,③入力シート!$A$5:$A$2004,$F90,③入力シート!$D$5:$D$2004,$E90)</f>
        <v>0</v>
      </c>
      <c r="O90" s="100">
        <f>SUMIFS(③入力シート!$O$5:$O$2004,③入力シート!$A$5:$A$2004,$F90,③入力シート!$D$5:$D$2004,$E90)</f>
        <v>0</v>
      </c>
      <c r="P90" s="100">
        <f>SUMIFS(③入力シート!$P$5:$P$2004,③入力シート!$A$5:$A$2004,$F90,③入力シート!$D$5:$D$2004,$E90)</f>
        <v>0</v>
      </c>
    </row>
    <row r="91" spans="1:16" ht="16.5">
      <c r="A91" s="115">
        <v>87</v>
      </c>
      <c r="B91" s="99" t="str">
        <f>IFERROR(IF(VLOOKUP(A91,③入力シート!$S:$AA,9,0)=1,A91,""),"")</f>
        <v/>
      </c>
      <c r="C91" s="99" t="str">
        <f>IFERROR(VLOOKUP($B91,③入力シート!$S:$X,4,0),"")</f>
        <v/>
      </c>
      <c r="D91" s="106" t="str">
        <f>IFERROR(VLOOKUP($B91,③入力シート!$S:$X,5,0),"")</f>
        <v/>
      </c>
      <c r="E91" s="107" t="str">
        <f>IFERROR(VLOOKUP($B91,③入力シート!$S:$X,6,0),"")</f>
        <v/>
      </c>
      <c r="F91" s="98" t="str">
        <f>IFERROR(VLOOKUP($B91,③入力シート!$S:$X,3,0),"")</f>
        <v/>
      </c>
      <c r="G91" s="114">
        <f>SUMIFS(③入力シート!$I$5:$I$2004,③入力シート!$A$5:$A$2004,$F91,③入力シート!$D$5:$D$2004,$E91,③入力シート!$J$5:$J$2004,1)</f>
        <v>0</v>
      </c>
      <c r="H91" s="114">
        <f>SUMIFS(③入力シート!$I$5:$I$2004,③入力シート!$A$5:$A$2004,$F91,③入力シート!$D$5:$D$2004,$E91,③入力シート!$J$5:$J$2004,2)</f>
        <v>0</v>
      </c>
      <c r="I91" s="114">
        <f>SUMIFS(③入力シート!$I$5:$I$2004,③入力シート!$A$5:$A$2004,$F91,③入力シート!$D$5:$D$2004,$E91,③入力シート!$J$5:$J$2004,3)</f>
        <v>0</v>
      </c>
      <c r="J91" s="114">
        <f>SUMIFS(③入力シート!$I$5:$I$2004,③入力シート!$A$5:$A$2004,$F91,③入力シート!$D$5:$D$2004,$E91,③入力シート!$J$5:$J$2004,4)</f>
        <v>0</v>
      </c>
      <c r="K91" s="114">
        <f>SUMIFS(③入力シート!$I$5:$I$2004,③入力シート!$A$5:$A$2004,$F91,③入力シート!$D$5:$D$2004,$E91,③入力シート!$J$5:$J$2004,5)</f>
        <v>0</v>
      </c>
      <c r="L91" s="114">
        <f>SUMIFS(③入力シート!$I$5:$I$2004,③入力シート!$A$5:$A$2004,$F91,③入力シート!$D$5:$D$2004,$E91,③入力シート!$J$5:$J$2004,6)</f>
        <v>0</v>
      </c>
      <c r="M91" s="114">
        <f>SUMIFS(③入力シート!$I$5:$I$2004,③入力シート!$A$5:$A$2004,$F91,③入力シート!$D$5:$D$2004,$E91,③入力シート!$J$5:$J$2004,7)</f>
        <v>0</v>
      </c>
      <c r="N91" s="114">
        <f>SUMIFS(③入力シート!$I$5:$I$2004,③入力シート!$A$5:$A$2004,$F91,③入力シート!$D$5:$D$2004,$E91)</f>
        <v>0</v>
      </c>
      <c r="O91" s="100">
        <f>SUMIFS(③入力シート!$O$5:$O$2004,③入力シート!$A$5:$A$2004,$F91,③入力シート!$D$5:$D$2004,$E91)</f>
        <v>0</v>
      </c>
      <c r="P91" s="100">
        <f>SUMIFS(③入力シート!$P$5:$P$2004,③入力シート!$A$5:$A$2004,$F91,③入力シート!$D$5:$D$2004,$E91)</f>
        <v>0</v>
      </c>
    </row>
    <row r="92" spans="1:16" ht="16.5">
      <c r="A92" s="115">
        <v>88</v>
      </c>
      <c r="B92" s="99" t="str">
        <f>IFERROR(IF(VLOOKUP(A92,③入力シート!$S:$AA,9,0)=1,A92,""),"")</f>
        <v/>
      </c>
      <c r="C92" s="99" t="str">
        <f>IFERROR(VLOOKUP($B92,③入力シート!$S:$X,4,0),"")</f>
        <v/>
      </c>
      <c r="D92" s="106" t="str">
        <f>IFERROR(VLOOKUP($B92,③入力シート!$S:$X,5,0),"")</f>
        <v/>
      </c>
      <c r="E92" s="107" t="str">
        <f>IFERROR(VLOOKUP($B92,③入力シート!$S:$X,6,0),"")</f>
        <v/>
      </c>
      <c r="F92" s="98" t="str">
        <f>IFERROR(VLOOKUP($B92,③入力シート!$S:$X,3,0),"")</f>
        <v/>
      </c>
      <c r="G92" s="114">
        <f>SUMIFS(③入力シート!$I$5:$I$2004,③入力シート!$A$5:$A$2004,$F92,③入力シート!$D$5:$D$2004,$E92,③入力シート!$J$5:$J$2004,1)</f>
        <v>0</v>
      </c>
      <c r="H92" s="114">
        <f>SUMIFS(③入力シート!$I$5:$I$2004,③入力シート!$A$5:$A$2004,$F92,③入力シート!$D$5:$D$2004,$E92,③入力シート!$J$5:$J$2004,2)</f>
        <v>0</v>
      </c>
      <c r="I92" s="114">
        <f>SUMIFS(③入力シート!$I$5:$I$2004,③入力シート!$A$5:$A$2004,$F92,③入力シート!$D$5:$D$2004,$E92,③入力シート!$J$5:$J$2004,3)</f>
        <v>0</v>
      </c>
      <c r="J92" s="114">
        <f>SUMIFS(③入力シート!$I$5:$I$2004,③入力シート!$A$5:$A$2004,$F92,③入力シート!$D$5:$D$2004,$E92,③入力シート!$J$5:$J$2004,4)</f>
        <v>0</v>
      </c>
      <c r="K92" s="114">
        <f>SUMIFS(③入力シート!$I$5:$I$2004,③入力シート!$A$5:$A$2004,$F92,③入力シート!$D$5:$D$2004,$E92,③入力シート!$J$5:$J$2004,5)</f>
        <v>0</v>
      </c>
      <c r="L92" s="114">
        <f>SUMIFS(③入力シート!$I$5:$I$2004,③入力シート!$A$5:$A$2004,$F92,③入力シート!$D$5:$D$2004,$E92,③入力シート!$J$5:$J$2004,6)</f>
        <v>0</v>
      </c>
      <c r="M92" s="114">
        <f>SUMIFS(③入力シート!$I$5:$I$2004,③入力シート!$A$5:$A$2004,$F92,③入力シート!$D$5:$D$2004,$E92,③入力シート!$J$5:$J$2004,7)</f>
        <v>0</v>
      </c>
      <c r="N92" s="114">
        <f>SUMIFS(③入力シート!$I$5:$I$2004,③入力シート!$A$5:$A$2004,$F92,③入力シート!$D$5:$D$2004,$E92)</f>
        <v>0</v>
      </c>
      <c r="O92" s="100">
        <f>SUMIFS(③入力シート!$O$5:$O$2004,③入力シート!$A$5:$A$2004,$F92,③入力シート!$D$5:$D$2004,$E92)</f>
        <v>0</v>
      </c>
      <c r="P92" s="100">
        <f>SUMIFS(③入力シート!$P$5:$P$2004,③入力シート!$A$5:$A$2004,$F92,③入力シート!$D$5:$D$2004,$E92)</f>
        <v>0</v>
      </c>
    </row>
    <row r="93" spans="1:16" ht="16.5">
      <c r="A93" s="115">
        <v>89</v>
      </c>
      <c r="B93" s="99" t="str">
        <f>IFERROR(IF(VLOOKUP(A93,③入力シート!$S:$AA,9,0)=1,A93,""),"")</f>
        <v/>
      </c>
      <c r="C93" s="99" t="str">
        <f>IFERROR(VLOOKUP($B93,③入力シート!$S:$X,4,0),"")</f>
        <v/>
      </c>
      <c r="D93" s="106" t="str">
        <f>IFERROR(VLOOKUP($B93,③入力シート!$S:$X,5,0),"")</f>
        <v/>
      </c>
      <c r="E93" s="107" t="str">
        <f>IFERROR(VLOOKUP($B93,③入力シート!$S:$X,6,0),"")</f>
        <v/>
      </c>
      <c r="F93" s="98" t="str">
        <f>IFERROR(VLOOKUP($B93,③入力シート!$S:$X,3,0),"")</f>
        <v/>
      </c>
      <c r="G93" s="114">
        <f>SUMIFS(③入力シート!$I$5:$I$2004,③入力シート!$A$5:$A$2004,$F93,③入力シート!$D$5:$D$2004,$E93,③入力シート!$J$5:$J$2004,1)</f>
        <v>0</v>
      </c>
      <c r="H93" s="114">
        <f>SUMIFS(③入力シート!$I$5:$I$2004,③入力シート!$A$5:$A$2004,$F93,③入力シート!$D$5:$D$2004,$E93,③入力シート!$J$5:$J$2004,2)</f>
        <v>0</v>
      </c>
      <c r="I93" s="114">
        <f>SUMIFS(③入力シート!$I$5:$I$2004,③入力シート!$A$5:$A$2004,$F93,③入力シート!$D$5:$D$2004,$E93,③入力シート!$J$5:$J$2004,3)</f>
        <v>0</v>
      </c>
      <c r="J93" s="114">
        <f>SUMIFS(③入力シート!$I$5:$I$2004,③入力シート!$A$5:$A$2004,$F93,③入力シート!$D$5:$D$2004,$E93,③入力シート!$J$5:$J$2004,4)</f>
        <v>0</v>
      </c>
      <c r="K93" s="114">
        <f>SUMIFS(③入力シート!$I$5:$I$2004,③入力シート!$A$5:$A$2004,$F93,③入力シート!$D$5:$D$2004,$E93,③入力シート!$J$5:$J$2004,5)</f>
        <v>0</v>
      </c>
      <c r="L93" s="114">
        <f>SUMIFS(③入力シート!$I$5:$I$2004,③入力シート!$A$5:$A$2004,$F93,③入力シート!$D$5:$D$2004,$E93,③入力シート!$J$5:$J$2004,6)</f>
        <v>0</v>
      </c>
      <c r="M93" s="114">
        <f>SUMIFS(③入力シート!$I$5:$I$2004,③入力シート!$A$5:$A$2004,$F93,③入力シート!$D$5:$D$2004,$E93,③入力シート!$J$5:$J$2004,7)</f>
        <v>0</v>
      </c>
      <c r="N93" s="114">
        <f>SUMIFS(③入力シート!$I$5:$I$2004,③入力シート!$A$5:$A$2004,$F93,③入力シート!$D$5:$D$2004,$E93)</f>
        <v>0</v>
      </c>
      <c r="O93" s="100">
        <f>SUMIFS(③入力シート!$O$5:$O$2004,③入力シート!$A$5:$A$2004,$F93,③入力シート!$D$5:$D$2004,$E93)</f>
        <v>0</v>
      </c>
      <c r="P93" s="100">
        <f>SUMIFS(③入力シート!$P$5:$P$2004,③入力シート!$A$5:$A$2004,$F93,③入力シート!$D$5:$D$2004,$E93)</f>
        <v>0</v>
      </c>
    </row>
    <row r="94" spans="1:16" ht="16.5">
      <c r="A94" s="115">
        <v>90</v>
      </c>
      <c r="B94" s="99" t="str">
        <f>IFERROR(IF(VLOOKUP(A94,③入力シート!$S:$AA,9,0)=1,A94,""),"")</f>
        <v/>
      </c>
      <c r="C94" s="99" t="str">
        <f>IFERROR(VLOOKUP($B94,③入力シート!$S:$X,4,0),"")</f>
        <v/>
      </c>
      <c r="D94" s="106" t="str">
        <f>IFERROR(VLOOKUP($B94,③入力シート!$S:$X,5,0),"")</f>
        <v/>
      </c>
      <c r="E94" s="107" t="str">
        <f>IFERROR(VLOOKUP($B94,③入力シート!$S:$X,6,0),"")</f>
        <v/>
      </c>
      <c r="F94" s="98" t="str">
        <f>IFERROR(VLOOKUP($B94,③入力シート!$S:$X,3,0),"")</f>
        <v/>
      </c>
      <c r="G94" s="114">
        <f>SUMIFS(③入力シート!$I$5:$I$2004,③入力シート!$A$5:$A$2004,$F94,③入力シート!$D$5:$D$2004,$E94,③入力シート!$J$5:$J$2004,1)</f>
        <v>0</v>
      </c>
      <c r="H94" s="114">
        <f>SUMIFS(③入力シート!$I$5:$I$2004,③入力シート!$A$5:$A$2004,$F94,③入力シート!$D$5:$D$2004,$E94,③入力シート!$J$5:$J$2004,2)</f>
        <v>0</v>
      </c>
      <c r="I94" s="114">
        <f>SUMIFS(③入力シート!$I$5:$I$2004,③入力シート!$A$5:$A$2004,$F94,③入力シート!$D$5:$D$2004,$E94,③入力シート!$J$5:$J$2004,3)</f>
        <v>0</v>
      </c>
      <c r="J94" s="114">
        <f>SUMIFS(③入力シート!$I$5:$I$2004,③入力シート!$A$5:$A$2004,$F94,③入力シート!$D$5:$D$2004,$E94,③入力シート!$J$5:$J$2004,4)</f>
        <v>0</v>
      </c>
      <c r="K94" s="114">
        <f>SUMIFS(③入力シート!$I$5:$I$2004,③入力シート!$A$5:$A$2004,$F94,③入力シート!$D$5:$D$2004,$E94,③入力シート!$J$5:$J$2004,5)</f>
        <v>0</v>
      </c>
      <c r="L94" s="114">
        <f>SUMIFS(③入力シート!$I$5:$I$2004,③入力シート!$A$5:$A$2004,$F94,③入力シート!$D$5:$D$2004,$E94,③入力シート!$J$5:$J$2004,6)</f>
        <v>0</v>
      </c>
      <c r="M94" s="114">
        <f>SUMIFS(③入力シート!$I$5:$I$2004,③入力シート!$A$5:$A$2004,$F94,③入力シート!$D$5:$D$2004,$E94,③入力シート!$J$5:$J$2004,7)</f>
        <v>0</v>
      </c>
      <c r="N94" s="114">
        <f>SUMIFS(③入力シート!$I$5:$I$2004,③入力シート!$A$5:$A$2004,$F94,③入力シート!$D$5:$D$2004,$E94)</f>
        <v>0</v>
      </c>
      <c r="O94" s="100">
        <f>SUMIFS(③入力シート!$O$5:$O$2004,③入力シート!$A$5:$A$2004,$F94,③入力シート!$D$5:$D$2004,$E94)</f>
        <v>0</v>
      </c>
      <c r="P94" s="100">
        <f>SUMIFS(③入力シート!$P$5:$P$2004,③入力シート!$A$5:$A$2004,$F94,③入力シート!$D$5:$D$2004,$E94)</f>
        <v>0</v>
      </c>
    </row>
    <row r="95" spans="1:16" ht="16.5">
      <c r="A95" s="115">
        <v>91</v>
      </c>
      <c r="B95" s="99" t="str">
        <f>IFERROR(IF(VLOOKUP(A95,③入力シート!$S:$AA,9,0)=1,A95,""),"")</f>
        <v/>
      </c>
      <c r="C95" s="99" t="str">
        <f>IFERROR(VLOOKUP($B95,③入力シート!$S:$X,4,0),"")</f>
        <v/>
      </c>
      <c r="D95" s="106" t="str">
        <f>IFERROR(VLOOKUP($B95,③入力シート!$S:$X,5,0),"")</f>
        <v/>
      </c>
      <c r="E95" s="107" t="str">
        <f>IFERROR(VLOOKUP($B95,③入力シート!$S:$X,6,0),"")</f>
        <v/>
      </c>
      <c r="F95" s="98" t="str">
        <f>IFERROR(VLOOKUP($B95,③入力シート!$S:$X,3,0),"")</f>
        <v/>
      </c>
      <c r="G95" s="114">
        <f>SUMIFS(③入力シート!$I$5:$I$2004,③入力シート!$A$5:$A$2004,$F95,③入力シート!$D$5:$D$2004,$E95,③入力シート!$J$5:$J$2004,1)</f>
        <v>0</v>
      </c>
      <c r="H95" s="114">
        <f>SUMIFS(③入力シート!$I$5:$I$2004,③入力シート!$A$5:$A$2004,$F95,③入力シート!$D$5:$D$2004,$E95,③入力シート!$J$5:$J$2004,2)</f>
        <v>0</v>
      </c>
      <c r="I95" s="114">
        <f>SUMIFS(③入力シート!$I$5:$I$2004,③入力シート!$A$5:$A$2004,$F95,③入力シート!$D$5:$D$2004,$E95,③入力シート!$J$5:$J$2004,3)</f>
        <v>0</v>
      </c>
      <c r="J95" s="114">
        <f>SUMIFS(③入力シート!$I$5:$I$2004,③入力シート!$A$5:$A$2004,$F95,③入力シート!$D$5:$D$2004,$E95,③入力シート!$J$5:$J$2004,4)</f>
        <v>0</v>
      </c>
      <c r="K95" s="114">
        <f>SUMIFS(③入力シート!$I$5:$I$2004,③入力シート!$A$5:$A$2004,$F95,③入力シート!$D$5:$D$2004,$E95,③入力シート!$J$5:$J$2004,5)</f>
        <v>0</v>
      </c>
      <c r="L95" s="114">
        <f>SUMIFS(③入力シート!$I$5:$I$2004,③入力シート!$A$5:$A$2004,$F95,③入力シート!$D$5:$D$2004,$E95,③入力シート!$J$5:$J$2004,6)</f>
        <v>0</v>
      </c>
      <c r="M95" s="114">
        <f>SUMIFS(③入力シート!$I$5:$I$2004,③入力シート!$A$5:$A$2004,$F95,③入力シート!$D$5:$D$2004,$E95,③入力シート!$J$5:$J$2004,7)</f>
        <v>0</v>
      </c>
      <c r="N95" s="114">
        <f>SUMIFS(③入力シート!$I$5:$I$2004,③入力シート!$A$5:$A$2004,$F95,③入力シート!$D$5:$D$2004,$E95)</f>
        <v>0</v>
      </c>
      <c r="O95" s="100">
        <f>SUMIFS(③入力シート!$O$5:$O$2004,③入力シート!$A$5:$A$2004,$F95,③入力シート!$D$5:$D$2004,$E95)</f>
        <v>0</v>
      </c>
      <c r="P95" s="100">
        <f>SUMIFS(③入力シート!$P$5:$P$2004,③入力シート!$A$5:$A$2004,$F95,③入力シート!$D$5:$D$2004,$E95)</f>
        <v>0</v>
      </c>
    </row>
    <row r="96" spans="1:16" ht="16.5">
      <c r="A96" s="115">
        <v>92</v>
      </c>
      <c r="B96" s="99" t="str">
        <f>IFERROR(IF(VLOOKUP(A96,③入力シート!$S:$AA,9,0)=1,A96,""),"")</f>
        <v/>
      </c>
      <c r="C96" s="99" t="str">
        <f>IFERROR(VLOOKUP($B96,③入力シート!$S:$X,4,0),"")</f>
        <v/>
      </c>
      <c r="D96" s="106" t="str">
        <f>IFERROR(VLOOKUP($B96,③入力シート!$S:$X,5,0),"")</f>
        <v/>
      </c>
      <c r="E96" s="107" t="str">
        <f>IFERROR(VLOOKUP($B96,③入力シート!$S:$X,6,0),"")</f>
        <v/>
      </c>
      <c r="F96" s="98" t="str">
        <f>IFERROR(VLOOKUP($B96,③入力シート!$S:$X,3,0),"")</f>
        <v/>
      </c>
      <c r="G96" s="114">
        <f>SUMIFS(③入力シート!$I$5:$I$2004,③入力シート!$A$5:$A$2004,$F96,③入力シート!$D$5:$D$2004,$E96,③入力シート!$J$5:$J$2004,1)</f>
        <v>0</v>
      </c>
      <c r="H96" s="114">
        <f>SUMIFS(③入力シート!$I$5:$I$2004,③入力シート!$A$5:$A$2004,$F96,③入力シート!$D$5:$D$2004,$E96,③入力シート!$J$5:$J$2004,2)</f>
        <v>0</v>
      </c>
      <c r="I96" s="114">
        <f>SUMIFS(③入力シート!$I$5:$I$2004,③入力シート!$A$5:$A$2004,$F96,③入力シート!$D$5:$D$2004,$E96,③入力シート!$J$5:$J$2004,3)</f>
        <v>0</v>
      </c>
      <c r="J96" s="114">
        <f>SUMIFS(③入力シート!$I$5:$I$2004,③入力シート!$A$5:$A$2004,$F96,③入力シート!$D$5:$D$2004,$E96,③入力シート!$J$5:$J$2004,4)</f>
        <v>0</v>
      </c>
      <c r="K96" s="114">
        <f>SUMIFS(③入力シート!$I$5:$I$2004,③入力シート!$A$5:$A$2004,$F96,③入力シート!$D$5:$D$2004,$E96,③入力シート!$J$5:$J$2004,5)</f>
        <v>0</v>
      </c>
      <c r="L96" s="114">
        <f>SUMIFS(③入力シート!$I$5:$I$2004,③入力シート!$A$5:$A$2004,$F96,③入力シート!$D$5:$D$2004,$E96,③入力シート!$J$5:$J$2004,6)</f>
        <v>0</v>
      </c>
      <c r="M96" s="114">
        <f>SUMIFS(③入力シート!$I$5:$I$2004,③入力シート!$A$5:$A$2004,$F96,③入力シート!$D$5:$D$2004,$E96,③入力シート!$J$5:$J$2004,7)</f>
        <v>0</v>
      </c>
      <c r="N96" s="114">
        <f>SUMIFS(③入力シート!$I$5:$I$2004,③入力シート!$A$5:$A$2004,$F96,③入力シート!$D$5:$D$2004,$E96)</f>
        <v>0</v>
      </c>
      <c r="O96" s="100">
        <f>SUMIFS(③入力シート!$O$5:$O$2004,③入力シート!$A$5:$A$2004,$F96,③入力シート!$D$5:$D$2004,$E96)</f>
        <v>0</v>
      </c>
      <c r="P96" s="100">
        <f>SUMIFS(③入力シート!$P$5:$P$2004,③入力シート!$A$5:$A$2004,$F96,③入力シート!$D$5:$D$2004,$E96)</f>
        <v>0</v>
      </c>
    </row>
    <row r="97" spans="1:16" ht="16.5">
      <c r="A97" s="115">
        <v>93</v>
      </c>
      <c r="B97" s="99" t="str">
        <f>IFERROR(IF(VLOOKUP(A97,③入力シート!$S:$AA,9,0)=1,A97,""),"")</f>
        <v/>
      </c>
      <c r="C97" s="99" t="str">
        <f>IFERROR(VLOOKUP($B97,③入力シート!$S:$X,4,0),"")</f>
        <v/>
      </c>
      <c r="D97" s="106" t="str">
        <f>IFERROR(VLOOKUP($B97,③入力シート!$S:$X,5,0),"")</f>
        <v/>
      </c>
      <c r="E97" s="107" t="str">
        <f>IFERROR(VLOOKUP($B97,③入力シート!$S:$X,6,0),"")</f>
        <v/>
      </c>
      <c r="F97" s="98" t="str">
        <f>IFERROR(VLOOKUP($B97,③入力シート!$S:$X,3,0),"")</f>
        <v/>
      </c>
      <c r="G97" s="114">
        <f>SUMIFS(③入力シート!$I$5:$I$2004,③入力シート!$A$5:$A$2004,$F97,③入力シート!$D$5:$D$2004,$E97,③入力シート!$J$5:$J$2004,1)</f>
        <v>0</v>
      </c>
      <c r="H97" s="114">
        <f>SUMIFS(③入力シート!$I$5:$I$2004,③入力シート!$A$5:$A$2004,$F97,③入力シート!$D$5:$D$2004,$E97,③入力シート!$J$5:$J$2004,2)</f>
        <v>0</v>
      </c>
      <c r="I97" s="114">
        <f>SUMIFS(③入力シート!$I$5:$I$2004,③入力シート!$A$5:$A$2004,$F97,③入力シート!$D$5:$D$2004,$E97,③入力シート!$J$5:$J$2004,3)</f>
        <v>0</v>
      </c>
      <c r="J97" s="114">
        <f>SUMIFS(③入力シート!$I$5:$I$2004,③入力シート!$A$5:$A$2004,$F97,③入力シート!$D$5:$D$2004,$E97,③入力シート!$J$5:$J$2004,4)</f>
        <v>0</v>
      </c>
      <c r="K97" s="114">
        <f>SUMIFS(③入力シート!$I$5:$I$2004,③入力シート!$A$5:$A$2004,$F97,③入力シート!$D$5:$D$2004,$E97,③入力シート!$J$5:$J$2004,5)</f>
        <v>0</v>
      </c>
      <c r="L97" s="114">
        <f>SUMIFS(③入力シート!$I$5:$I$2004,③入力シート!$A$5:$A$2004,$F97,③入力シート!$D$5:$D$2004,$E97,③入力シート!$J$5:$J$2004,6)</f>
        <v>0</v>
      </c>
      <c r="M97" s="114">
        <f>SUMIFS(③入力シート!$I$5:$I$2004,③入力シート!$A$5:$A$2004,$F97,③入力シート!$D$5:$D$2004,$E97,③入力シート!$J$5:$J$2004,7)</f>
        <v>0</v>
      </c>
      <c r="N97" s="114">
        <f>SUMIFS(③入力シート!$I$5:$I$2004,③入力シート!$A$5:$A$2004,$F97,③入力シート!$D$5:$D$2004,$E97)</f>
        <v>0</v>
      </c>
      <c r="O97" s="100">
        <f>SUMIFS(③入力シート!$O$5:$O$2004,③入力シート!$A$5:$A$2004,$F97,③入力シート!$D$5:$D$2004,$E97)</f>
        <v>0</v>
      </c>
      <c r="P97" s="100">
        <f>SUMIFS(③入力シート!$P$5:$P$2004,③入力シート!$A$5:$A$2004,$F97,③入力シート!$D$5:$D$2004,$E97)</f>
        <v>0</v>
      </c>
    </row>
    <row r="98" spans="1:16" ht="16.5">
      <c r="A98" s="115">
        <v>94</v>
      </c>
      <c r="B98" s="99" t="str">
        <f>IFERROR(IF(VLOOKUP(A98,③入力シート!$S:$AA,9,0)=1,A98,""),"")</f>
        <v/>
      </c>
      <c r="C98" s="99" t="str">
        <f>IFERROR(VLOOKUP($B98,③入力シート!$S:$X,4,0),"")</f>
        <v/>
      </c>
      <c r="D98" s="106" t="str">
        <f>IFERROR(VLOOKUP($B98,③入力シート!$S:$X,5,0),"")</f>
        <v/>
      </c>
      <c r="E98" s="107" t="str">
        <f>IFERROR(VLOOKUP($B98,③入力シート!$S:$X,6,0),"")</f>
        <v/>
      </c>
      <c r="F98" s="98" t="str">
        <f>IFERROR(VLOOKUP($B98,③入力シート!$S:$X,3,0),"")</f>
        <v/>
      </c>
      <c r="G98" s="114">
        <f>SUMIFS(③入力シート!$I$5:$I$2004,③入力シート!$A$5:$A$2004,$F98,③入力シート!$D$5:$D$2004,$E98,③入力シート!$J$5:$J$2004,1)</f>
        <v>0</v>
      </c>
      <c r="H98" s="114">
        <f>SUMIFS(③入力シート!$I$5:$I$2004,③入力シート!$A$5:$A$2004,$F98,③入力シート!$D$5:$D$2004,$E98,③入力シート!$J$5:$J$2004,2)</f>
        <v>0</v>
      </c>
      <c r="I98" s="114">
        <f>SUMIFS(③入力シート!$I$5:$I$2004,③入力シート!$A$5:$A$2004,$F98,③入力シート!$D$5:$D$2004,$E98,③入力シート!$J$5:$J$2004,3)</f>
        <v>0</v>
      </c>
      <c r="J98" s="114">
        <f>SUMIFS(③入力シート!$I$5:$I$2004,③入力シート!$A$5:$A$2004,$F98,③入力シート!$D$5:$D$2004,$E98,③入力シート!$J$5:$J$2004,4)</f>
        <v>0</v>
      </c>
      <c r="K98" s="114">
        <f>SUMIFS(③入力シート!$I$5:$I$2004,③入力シート!$A$5:$A$2004,$F98,③入力シート!$D$5:$D$2004,$E98,③入力シート!$J$5:$J$2004,5)</f>
        <v>0</v>
      </c>
      <c r="L98" s="114">
        <f>SUMIFS(③入力シート!$I$5:$I$2004,③入力シート!$A$5:$A$2004,$F98,③入力シート!$D$5:$D$2004,$E98,③入力シート!$J$5:$J$2004,6)</f>
        <v>0</v>
      </c>
      <c r="M98" s="114">
        <f>SUMIFS(③入力シート!$I$5:$I$2004,③入力シート!$A$5:$A$2004,$F98,③入力シート!$D$5:$D$2004,$E98,③入力シート!$J$5:$J$2004,7)</f>
        <v>0</v>
      </c>
      <c r="N98" s="114">
        <f>SUMIFS(③入力シート!$I$5:$I$2004,③入力シート!$A$5:$A$2004,$F98,③入力シート!$D$5:$D$2004,$E98)</f>
        <v>0</v>
      </c>
      <c r="O98" s="100">
        <f>SUMIFS(③入力シート!$O$5:$O$2004,③入力シート!$A$5:$A$2004,$F98,③入力シート!$D$5:$D$2004,$E98)</f>
        <v>0</v>
      </c>
      <c r="P98" s="100">
        <f>SUMIFS(③入力シート!$P$5:$P$2004,③入力シート!$A$5:$A$2004,$F98,③入力シート!$D$5:$D$2004,$E98)</f>
        <v>0</v>
      </c>
    </row>
    <row r="99" spans="1:16" ht="16.5">
      <c r="A99" s="115">
        <v>95</v>
      </c>
      <c r="B99" s="99" t="str">
        <f>IFERROR(IF(VLOOKUP(A99,③入力シート!$S:$AA,9,0)=1,A99,""),"")</f>
        <v/>
      </c>
      <c r="C99" s="99" t="str">
        <f>IFERROR(VLOOKUP($B99,③入力シート!$S:$X,4,0),"")</f>
        <v/>
      </c>
      <c r="D99" s="106" t="str">
        <f>IFERROR(VLOOKUP($B99,③入力シート!$S:$X,5,0),"")</f>
        <v/>
      </c>
      <c r="E99" s="107" t="str">
        <f>IFERROR(VLOOKUP($B99,③入力シート!$S:$X,6,0),"")</f>
        <v/>
      </c>
      <c r="F99" s="98" t="str">
        <f>IFERROR(VLOOKUP($B99,③入力シート!$S:$X,3,0),"")</f>
        <v/>
      </c>
      <c r="G99" s="114">
        <f>SUMIFS(③入力シート!$I$5:$I$2004,③入力シート!$A$5:$A$2004,$F99,③入力シート!$D$5:$D$2004,$E99,③入力シート!$J$5:$J$2004,1)</f>
        <v>0</v>
      </c>
      <c r="H99" s="114">
        <f>SUMIFS(③入力シート!$I$5:$I$2004,③入力シート!$A$5:$A$2004,$F99,③入力シート!$D$5:$D$2004,$E99,③入力シート!$J$5:$J$2004,2)</f>
        <v>0</v>
      </c>
      <c r="I99" s="114">
        <f>SUMIFS(③入力シート!$I$5:$I$2004,③入力シート!$A$5:$A$2004,$F99,③入力シート!$D$5:$D$2004,$E99,③入力シート!$J$5:$J$2004,3)</f>
        <v>0</v>
      </c>
      <c r="J99" s="114">
        <f>SUMIFS(③入力シート!$I$5:$I$2004,③入力シート!$A$5:$A$2004,$F99,③入力シート!$D$5:$D$2004,$E99,③入力シート!$J$5:$J$2004,4)</f>
        <v>0</v>
      </c>
      <c r="K99" s="114">
        <f>SUMIFS(③入力シート!$I$5:$I$2004,③入力シート!$A$5:$A$2004,$F99,③入力シート!$D$5:$D$2004,$E99,③入力シート!$J$5:$J$2004,5)</f>
        <v>0</v>
      </c>
      <c r="L99" s="114">
        <f>SUMIFS(③入力シート!$I$5:$I$2004,③入力シート!$A$5:$A$2004,$F99,③入力シート!$D$5:$D$2004,$E99,③入力シート!$J$5:$J$2004,6)</f>
        <v>0</v>
      </c>
      <c r="M99" s="114">
        <f>SUMIFS(③入力シート!$I$5:$I$2004,③入力シート!$A$5:$A$2004,$F99,③入力シート!$D$5:$D$2004,$E99,③入力シート!$J$5:$J$2004,7)</f>
        <v>0</v>
      </c>
      <c r="N99" s="114">
        <f>SUMIFS(③入力シート!$I$5:$I$2004,③入力シート!$A$5:$A$2004,$F99,③入力シート!$D$5:$D$2004,$E99)</f>
        <v>0</v>
      </c>
      <c r="O99" s="100">
        <f>SUMIFS(③入力シート!$O$5:$O$2004,③入力シート!$A$5:$A$2004,$F99,③入力シート!$D$5:$D$2004,$E99)</f>
        <v>0</v>
      </c>
      <c r="P99" s="100">
        <f>SUMIFS(③入力シート!$P$5:$P$2004,③入力シート!$A$5:$A$2004,$F99,③入力シート!$D$5:$D$2004,$E99)</f>
        <v>0</v>
      </c>
    </row>
    <row r="100" spans="1:16" ht="16.5">
      <c r="A100" s="115">
        <v>96</v>
      </c>
      <c r="B100" s="99" t="str">
        <f>IFERROR(IF(VLOOKUP(A100,③入力シート!$S:$AA,9,0)=1,A100,""),"")</f>
        <v/>
      </c>
      <c r="C100" s="99" t="str">
        <f>IFERROR(VLOOKUP($B100,③入力シート!$S:$X,4,0),"")</f>
        <v/>
      </c>
      <c r="D100" s="106" t="str">
        <f>IFERROR(VLOOKUP($B100,③入力シート!$S:$X,5,0),"")</f>
        <v/>
      </c>
      <c r="E100" s="107" t="str">
        <f>IFERROR(VLOOKUP($B100,③入力シート!$S:$X,6,0),"")</f>
        <v/>
      </c>
      <c r="F100" s="98" t="str">
        <f>IFERROR(VLOOKUP($B100,③入力シート!$S:$X,3,0),"")</f>
        <v/>
      </c>
      <c r="G100" s="114">
        <f>SUMIFS(③入力シート!$I$5:$I$2004,③入力シート!$A$5:$A$2004,$F100,③入力シート!$D$5:$D$2004,$E100,③入力シート!$J$5:$J$2004,1)</f>
        <v>0</v>
      </c>
      <c r="H100" s="114">
        <f>SUMIFS(③入力シート!$I$5:$I$2004,③入力シート!$A$5:$A$2004,$F100,③入力シート!$D$5:$D$2004,$E100,③入力シート!$J$5:$J$2004,2)</f>
        <v>0</v>
      </c>
      <c r="I100" s="114">
        <f>SUMIFS(③入力シート!$I$5:$I$2004,③入力シート!$A$5:$A$2004,$F100,③入力シート!$D$5:$D$2004,$E100,③入力シート!$J$5:$J$2004,3)</f>
        <v>0</v>
      </c>
      <c r="J100" s="114">
        <f>SUMIFS(③入力シート!$I$5:$I$2004,③入力シート!$A$5:$A$2004,$F100,③入力シート!$D$5:$D$2004,$E100,③入力シート!$J$5:$J$2004,4)</f>
        <v>0</v>
      </c>
      <c r="K100" s="114">
        <f>SUMIFS(③入力シート!$I$5:$I$2004,③入力シート!$A$5:$A$2004,$F100,③入力シート!$D$5:$D$2004,$E100,③入力シート!$J$5:$J$2004,5)</f>
        <v>0</v>
      </c>
      <c r="L100" s="114">
        <f>SUMIFS(③入力シート!$I$5:$I$2004,③入力シート!$A$5:$A$2004,$F100,③入力シート!$D$5:$D$2004,$E100,③入力シート!$J$5:$J$2004,6)</f>
        <v>0</v>
      </c>
      <c r="M100" s="114">
        <f>SUMIFS(③入力シート!$I$5:$I$2004,③入力シート!$A$5:$A$2004,$F100,③入力シート!$D$5:$D$2004,$E100,③入力シート!$J$5:$J$2004,7)</f>
        <v>0</v>
      </c>
      <c r="N100" s="114">
        <f>SUMIFS(③入力シート!$I$5:$I$2004,③入力シート!$A$5:$A$2004,$F100,③入力シート!$D$5:$D$2004,$E100)</f>
        <v>0</v>
      </c>
      <c r="O100" s="100">
        <f>SUMIFS(③入力シート!$O$5:$O$2004,③入力シート!$A$5:$A$2004,$F100,③入力シート!$D$5:$D$2004,$E100)</f>
        <v>0</v>
      </c>
      <c r="P100" s="100">
        <f>SUMIFS(③入力シート!$P$5:$P$2004,③入力シート!$A$5:$A$2004,$F100,③入力シート!$D$5:$D$2004,$E100)</f>
        <v>0</v>
      </c>
    </row>
    <row r="101" spans="1:16" ht="16.5">
      <c r="A101" s="115">
        <v>97</v>
      </c>
      <c r="B101" s="99" t="str">
        <f>IFERROR(IF(VLOOKUP(A101,③入力シート!$S:$AA,9,0)=1,A101,""),"")</f>
        <v/>
      </c>
      <c r="C101" s="99" t="str">
        <f>IFERROR(VLOOKUP($B101,③入力シート!$S:$X,4,0),"")</f>
        <v/>
      </c>
      <c r="D101" s="106" t="str">
        <f>IFERROR(VLOOKUP($B101,③入力シート!$S:$X,5,0),"")</f>
        <v/>
      </c>
      <c r="E101" s="107" t="str">
        <f>IFERROR(VLOOKUP($B101,③入力シート!$S:$X,6,0),"")</f>
        <v/>
      </c>
      <c r="F101" s="98" t="str">
        <f>IFERROR(VLOOKUP($B101,③入力シート!$S:$X,3,0),"")</f>
        <v/>
      </c>
      <c r="G101" s="114">
        <f>SUMIFS(③入力シート!$I$5:$I$2004,③入力シート!$A$5:$A$2004,$F101,③入力シート!$D$5:$D$2004,$E101,③入力シート!$J$5:$J$2004,1)</f>
        <v>0</v>
      </c>
      <c r="H101" s="114">
        <f>SUMIFS(③入力シート!$I$5:$I$2004,③入力シート!$A$5:$A$2004,$F101,③入力シート!$D$5:$D$2004,$E101,③入力シート!$J$5:$J$2004,2)</f>
        <v>0</v>
      </c>
      <c r="I101" s="114">
        <f>SUMIFS(③入力シート!$I$5:$I$2004,③入力シート!$A$5:$A$2004,$F101,③入力シート!$D$5:$D$2004,$E101,③入力シート!$J$5:$J$2004,3)</f>
        <v>0</v>
      </c>
      <c r="J101" s="114">
        <f>SUMIFS(③入力シート!$I$5:$I$2004,③入力シート!$A$5:$A$2004,$F101,③入力シート!$D$5:$D$2004,$E101,③入力シート!$J$5:$J$2004,4)</f>
        <v>0</v>
      </c>
      <c r="K101" s="114">
        <f>SUMIFS(③入力シート!$I$5:$I$2004,③入力シート!$A$5:$A$2004,$F101,③入力シート!$D$5:$D$2004,$E101,③入力シート!$J$5:$J$2004,5)</f>
        <v>0</v>
      </c>
      <c r="L101" s="114">
        <f>SUMIFS(③入力シート!$I$5:$I$2004,③入力シート!$A$5:$A$2004,$F101,③入力シート!$D$5:$D$2004,$E101,③入力シート!$J$5:$J$2004,6)</f>
        <v>0</v>
      </c>
      <c r="M101" s="114">
        <f>SUMIFS(③入力シート!$I$5:$I$2004,③入力シート!$A$5:$A$2004,$F101,③入力シート!$D$5:$D$2004,$E101,③入力シート!$J$5:$J$2004,7)</f>
        <v>0</v>
      </c>
      <c r="N101" s="114">
        <f>SUMIFS(③入力シート!$I$5:$I$2004,③入力シート!$A$5:$A$2004,$F101,③入力シート!$D$5:$D$2004,$E101)</f>
        <v>0</v>
      </c>
      <c r="O101" s="100">
        <f>SUMIFS(③入力シート!$O$5:$O$2004,③入力シート!$A$5:$A$2004,$F101,③入力シート!$D$5:$D$2004,$E101)</f>
        <v>0</v>
      </c>
      <c r="P101" s="100">
        <f>SUMIFS(③入力シート!$P$5:$P$2004,③入力シート!$A$5:$A$2004,$F101,③入力シート!$D$5:$D$2004,$E101)</f>
        <v>0</v>
      </c>
    </row>
    <row r="102" spans="1:16" ht="16.5">
      <c r="A102" s="115">
        <v>98</v>
      </c>
      <c r="B102" s="99" t="str">
        <f>IFERROR(IF(VLOOKUP(A102,③入力シート!$S:$AA,9,0)=1,A102,""),"")</f>
        <v/>
      </c>
      <c r="C102" s="99" t="str">
        <f>IFERROR(VLOOKUP($B102,③入力シート!$S:$X,4,0),"")</f>
        <v/>
      </c>
      <c r="D102" s="106" t="str">
        <f>IFERROR(VLOOKUP($B102,③入力シート!$S:$X,5,0),"")</f>
        <v/>
      </c>
      <c r="E102" s="107" t="str">
        <f>IFERROR(VLOOKUP($B102,③入力シート!$S:$X,6,0),"")</f>
        <v/>
      </c>
      <c r="F102" s="98" t="str">
        <f>IFERROR(VLOOKUP($B102,③入力シート!$S:$X,3,0),"")</f>
        <v/>
      </c>
      <c r="G102" s="114">
        <f>SUMIFS(③入力シート!$I$5:$I$2004,③入力シート!$A$5:$A$2004,$F102,③入力シート!$D$5:$D$2004,$E102,③入力シート!$J$5:$J$2004,1)</f>
        <v>0</v>
      </c>
      <c r="H102" s="114">
        <f>SUMIFS(③入力シート!$I$5:$I$2004,③入力シート!$A$5:$A$2004,$F102,③入力シート!$D$5:$D$2004,$E102,③入力シート!$J$5:$J$2004,2)</f>
        <v>0</v>
      </c>
      <c r="I102" s="114">
        <f>SUMIFS(③入力シート!$I$5:$I$2004,③入力シート!$A$5:$A$2004,$F102,③入力シート!$D$5:$D$2004,$E102,③入力シート!$J$5:$J$2004,3)</f>
        <v>0</v>
      </c>
      <c r="J102" s="114">
        <f>SUMIFS(③入力シート!$I$5:$I$2004,③入力シート!$A$5:$A$2004,$F102,③入力シート!$D$5:$D$2004,$E102,③入力シート!$J$5:$J$2004,4)</f>
        <v>0</v>
      </c>
      <c r="K102" s="114">
        <f>SUMIFS(③入力シート!$I$5:$I$2004,③入力シート!$A$5:$A$2004,$F102,③入力シート!$D$5:$D$2004,$E102,③入力シート!$J$5:$J$2004,5)</f>
        <v>0</v>
      </c>
      <c r="L102" s="114">
        <f>SUMIFS(③入力シート!$I$5:$I$2004,③入力シート!$A$5:$A$2004,$F102,③入力シート!$D$5:$D$2004,$E102,③入力シート!$J$5:$J$2004,6)</f>
        <v>0</v>
      </c>
      <c r="M102" s="114">
        <f>SUMIFS(③入力シート!$I$5:$I$2004,③入力シート!$A$5:$A$2004,$F102,③入力シート!$D$5:$D$2004,$E102,③入力シート!$J$5:$J$2004,7)</f>
        <v>0</v>
      </c>
      <c r="N102" s="114">
        <f>SUMIFS(③入力シート!$I$5:$I$2004,③入力シート!$A$5:$A$2004,$F102,③入力シート!$D$5:$D$2004,$E102)</f>
        <v>0</v>
      </c>
      <c r="O102" s="100">
        <f>SUMIFS(③入力シート!$O$5:$O$2004,③入力シート!$A$5:$A$2004,$F102,③入力シート!$D$5:$D$2004,$E102)</f>
        <v>0</v>
      </c>
      <c r="P102" s="100">
        <f>SUMIFS(③入力シート!$P$5:$P$2004,③入力シート!$A$5:$A$2004,$F102,③入力シート!$D$5:$D$2004,$E102)</f>
        <v>0</v>
      </c>
    </row>
    <row r="103" spans="1:16" ht="16.5">
      <c r="A103" s="115">
        <v>99</v>
      </c>
      <c r="B103" s="99" t="str">
        <f>IFERROR(IF(VLOOKUP(A103,③入力シート!$S:$AA,9,0)=1,A103,""),"")</f>
        <v/>
      </c>
      <c r="C103" s="99" t="str">
        <f>IFERROR(VLOOKUP($B103,③入力シート!$S:$X,4,0),"")</f>
        <v/>
      </c>
      <c r="D103" s="106" t="str">
        <f>IFERROR(VLOOKUP($B103,③入力シート!$S:$X,5,0),"")</f>
        <v/>
      </c>
      <c r="E103" s="107" t="str">
        <f>IFERROR(VLOOKUP($B103,③入力シート!$S:$X,6,0),"")</f>
        <v/>
      </c>
      <c r="F103" s="98" t="str">
        <f>IFERROR(VLOOKUP($B103,③入力シート!$S:$X,3,0),"")</f>
        <v/>
      </c>
      <c r="G103" s="114">
        <f>SUMIFS(③入力シート!$I$5:$I$2004,③入力シート!$A$5:$A$2004,$F103,③入力シート!$D$5:$D$2004,$E103,③入力シート!$J$5:$J$2004,1)</f>
        <v>0</v>
      </c>
      <c r="H103" s="114">
        <f>SUMIFS(③入力シート!$I$5:$I$2004,③入力シート!$A$5:$A$2004,$F103,③入力シート!$D$5:$D$2004,$E103,③入力シート!$J$5:$J$2004,2)</f>
        <v>0</v>
      </c>
      <c r="I103" s="114">
        <f>SUMIFS(③入力シート!$I$5:$I$2004,③入力シート!$A$5:$A$2004,$F103,③入力シート!$D$5:$D$2004,$E103,③入力シート!$J$5:$J$2004,3)</f>
        <v>0</v>
      </c>
      <c r="J103" s="114">
        <f>SUMIFS(③入力シート!$I$5:$I$2004,③入力シート!$A$5:$A$2004,$F103,③入力シート!$D$5:$D$2004,$E103,③入力シート!$J$5:$J$2004,4)</f>
        <v>0</v>
      </c>
      <c r="K103" s="114">
        <f>SUMIFS(③入力シート!$I$5:$I$2004,③入力シート!$A$5:$A$2004,$F103,③入力シート!$D$5:$D$2004,$E103,③入力シート!$J$5:$J$2004,5)</f>
        <v>0</v>
      </c>
      <c r="L103" s="114">
        <f>SUMIFS(③入力シート!$I$5:$I$2004,③入力シート!$A$5:$A$2004,$F103,③入力シート!$D$5:$D$2004,$E103,③入力シート!$J$5:$J$2004,6)</f>
        <v>0</v>
      </c>
      <c r="M103" s="114">
        <f>SUMIFS(③入力シート!$I$5:$I$2004,③入力シート!$A$5:$A$2004,$F103,③入力シート!$D$5:$D$2004,$E103,③入力シート!$J$5:$J$2004,7)</f>
        <v>0</v>
      </c>
      <c r="N103" s="114">
        <f>SUMIFS(③入力シート!$I$5:$I$2004,③入力シート!$A$5:$A$2004,$F103,③入力シート!$D$5:$D$2004,$E103)</f>
        <v>0</v>
      </c>
      <c r="O103" s="100">
        <f>SUMIFS(③入力シート!$O$5:$O$2004,③入力シート!$A$5:$A$2004,$F103,③入力シート!$D$5:$D$2004,$E103)</f>
        <v>0</v>
      </c>
      <c r="P103" s="100">
        <f>SUMIFS(③入力シート!$P$5:$P$2004,③入力シート!$A$5:$A$2004,$F103,③入力シート!$D$5:$D$2004,$E103)</f>
        <v>0</v>
      </c>
    </row>
    <row r="104" spans="1:16" ht="16.5">
      <c r="A104" s="115">
        <v>100</v>
      </c>
      <c r="B104" s="99" t="str">
        <f>IFERROR(IF(VLOOKUP(A104,③入力シート!$S:$AA,9,0)=1,A104,""),"")</f>
        <v/>
      </c>
      <c r="C104" s="99" t="str">
        <f>IFERROR(VLOOKUP($B104,③入力シート!$S:$X,4,0),"")</f>
        <v/>
      </c>
      <c r="D104" s="106" t="str">
        <f>IFERROR(VLOOKUP($B104,③入力シート!$S:$X,5,0),"")</f>
        <v/>
      </c>
      <c r="E104" s="107" t="str">
        <f>IFERROR(VLOOKUP($B104,③入力シート!$S:$X,6,0),"")</f>
        <v/>
      </c>
      <c r="F104" s="98" t="str">
        <f>IFERROR(VLOOKUP($B104,③入力シート!$S:$X,3,0),"")</f>
        <v/>
      </c>
      <c r="G104" s="114">
        <f>SUMIFS(③入力シート!$I$5:$I$2004,③入力シート!$A$5:$A$2004,$F104,③入力シート!$D$5:$D$2004,$E104,③入力シート!$J$5:$J$2004,1)</f>
        <v>0</v>
      </c>
      <c r="H104" s="114">
        <f>SUMIFS(③入力シート!$I$5:$I$2004,③入力シート!$A$5:$A$2004,$F104,③入力シート!$D$5:$D$2004,$E104,③入力シート!$J$5:$J$2004,2)</f>
        <v>0</v>
      </c>
      <c r="I104" s="114">
        <f>SUMIFS(③入力シート!$I$5:$I$2004,③入力シート!$A$5:$A$2004,$F104,③入力シート!$D$5:$D$2004,$E104,③入力シート!$J$5:$J$2004,3)</f>
        <v>0</v>
      </c>
      <c r="J104" s="114">
        <f>SUMIFS(③入力シート!$I$5:$I$2004,③入力シート!$A$5:$A$2004,$F104,③入力シート!$D$5:$D$2004,$E104,③入力シート!$J$5:$J$2004,4)</f>
        <v>0</v>
      </c>
      <c r="K104" s="114">
        <f>SUMIFS(③入力シート!$I$5:$I$2004,③入力シート!$A$5:$A$2004,$F104,③入力シート!$D$5:$D$2004,$E104,③入力シート!$J$5:$J$2004,5)</f>
        <v>0</v>
      </c>
      <c r="L104" s="114">
        <f>SUMIFS(③入力シート!$I$5:$I$2004,③入力シート!$A$5:$A$2004,$F104,③入力シート!$D$5:$D$2004,$E104,③入力シート!$J$5:$J$2004,6)</f>
        <v>0</v>
      </c>
      <c r="M104" s="114">
        <f>SUMIFS(③入力シート!$I$5:$I$2004,③入力シート!$A$5:$A$2004,$F104,③入力シート!$D$5:$D$2004,$E104,③入力シート!$J$5:$J$2004,7)</f>
        <v>0</v>
      </c>
      <c r="N104" s="114">
        <f>SUMIFS(③入力シート!$I$5:$I$2004,③入力シート!$A$5:$A$2004,$F104,③入力シート!$D$5:$D$2004,$E104)</f>
        <v>0</v>
      </c>
      <c r="O104" s="100">
        <f>SUMIFS(③入力シート!$O$5:$O$2004,③入力シート!$A$5:$A$2004,$F104,③入力シート!$D$5:$D$2004,$E104)</f>
        <v>0</v>
      </c>
      <c r="P104" s="100">
        <f>SUMIFS(③入力シート!$P$5:$P$2004,③入力シート!$A$5:$A$2004,$F104,③入力シート!$D$5:$D$2004,$E104)</f>
        <v>0</v>
      </c>
    </row>
  </sheetData>
  <mergeCells count="2">
    <mergeCell ref="G3:M3"/>
    <mergeCell ref="R4:S4"/>
  </mergeCells>
  <phoneticPr fontId="1"/>
  <dataValidations count="1">
    <dataValidation type="whole" operator="greaterThan" allowBlank="1" showInputMessage="1" showErrorMessage="1" sqref="D5:D104" xr:uid="{388CB6A7-9C39-4E8A-9601-F26633B5F256}">
      <formula1>2020</formula1>
    </dataValidation>
  </dataValidations>
  <pageMargins left="0.7" right="0.7" top="0.75" bottom="0.75" header="0.3" footer="0.3"/>
  <pageSetup paperSize="9" orientation="portrait" r:id="rId1"/>
  <ignoredErrors>
    <ignoredError sqref="C5:C8 C9:C54 F5:F54 D9:E54 D5:E8 D1:F4 D55:F10485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27EA-5727-4CA9-8FC3-510846C49E38}">
  <dimension ref="A1:H23"/>
  <sheetViews>
    <sheetView workbookViewId="0">
      <selection activeCell="G7" sqref="G7:H7"/>
    </sheetView>
  </sheetViews>
  <sheetFormatPr defaultColWidth="10.625" defaultRowHeight="30" customHeight="1"/>
  <cols>
    <col min="1" max="1" width="12" style="40" customWidth="1"/>
    <col min="2" max="2" width="8.125" style="40" customWidth="1"/>
    <col min="3" max="3" width="12" style="40" customWidth="1"/>
    <col min="4" max="16384" width="10.625" style="40"/>
  </cols>
  <sheetData>
    <row r="1" spans="1:8" ht="30" customHeight="1">
      <c r="A1" s="40" t="s">
        <v>105</v>
      </c>
    </row>
    <row r="4" spans="1:8" ht="30" customHeight="1">
      <c r="A4" s="122" t="s">
        <v>106</v>
      </c>
      <c r="B4" s="122"/>
      <c r="C4" s="122"/>
      <c r="D4" s="122"/>
      <c r="E4" s="122"/>
      <c r="F4" s="122"/>
      <c r="G4" s="122"/>
      <c r="H4" s="122"/>
    </row>
    <row r="7" spans="1:8" ht="30" customHeight="1">
      <c r="G7" s="125">
        <f ca="1">TODAY()</f>
        <v>44999</v>
      </c>
      <c r="H7" s="125"/>
    </row>
    <row r="8" spans="1:8" ht="30" customHeight="1">
      <c r="A8" s="40" t="s">
        <v>107</v>
      </c>
    </row>
    <row r="9" spans="1:8" ht="30" customHeight="1">
      <c r="A9" s="40" t="s">
        <v>108</v>
      </c>
    </row>
    <row r="10" spans="1:8" ht="30" customHeight="1">
      <c r="C10" s="40" t="s">
        <v>129</v>
      </c>
      <c r="D10" s="122" t="s">
        <v>109</v>
      </c>
      <c r="E10" s="122"/>
      <c r="F10" s="123">
        <f>①基本情報!B7</f>
        <v>0</v>
      </c>
      <c r="G10" s="123"/>
      <c r="H10" s="123"/>
    </row>
    <row r="11" spans="1:8" ht="30" customHeight="1">
      <c r="D11" s="122" t="s">
        <v>76</v>
      </c>
      <c r="E11" s="122"/>
      <c r="F11" s="123">
        <f>①基本情報!B8</f>
        <v>0</v>
      </c>
      <c r="G11" s="123"/>
      <c r="H11" s="123"/>
    </row>
    <row r="12" spans="1:8" ht="30" customHeight="1">
      <c r="D12" s="122" t="s">
        <v>81</v>
      </c>
      <c r="E12" s="122"/>
      <c r="F12" s="123">
        <f>①基本情報!B9</f>
        <v>0</v>
      </c>
      <c r="G12" s="123"/>
      <c r="H12" s="123"/>
    </row>
    <row r="13" spans="1:8" ht="30" customHeight="1">
      <c r="D13" s="122" t="s">
        <v>110</v>
      </c>
      <c r="E13" s="122"/>
      <c r="F13" s="123">
        <f>①基本情報!B10</f>
        <v>0</v>
      </c>
      <c r="G13" s="123"/>
      <c r="H13" s="123"/>
    </row>
    <row r="15" spans="1:8" ht="30" customHeight="1">
      <c r="A15" s="74" t="e">
        <f>VLOOKUP(③入力シート!$AD$5,③入力シート!$Y:$Z,2,0)</f>
        <v>#N/A</v>
      </c>
      <c r="B15" s="50" t="s">
        <v>133</v>
      </c>
      <c r="C15" s="74" t="e">
        <f>VLOOKUP(③入力シート!$AD$6,③入力シート!$Y:$Z,2,0)</f>
        <v>#N/A</v>
      </c>
      <c r="D15" s="51" t="s">
        <v>134</v>
      </c>
      <c r="E15" s="51"/>
      <c r="F15" s="51"/>
      <c r="G15" s="51"/>
      <c r="H15" s="51"/>
    </row>
    <row r="16" spans="1:8" ht="30" customHeight="1">
      <c r="A16" s="122" t="s">
        <v>111</v>
      </c>
      <c r="B16" s="122"/>
      <c r="C16" s="122"/>
      <c r="D16" s="122"/>
      <c r="E16" s="122"/>
      <c r="F16" s="122"/>
      <c r="G16" s="122"/>
      <c r="H16" s="122"/>
    </row>
    <row r="17" spans="1:8" ht="30" customHeight="1">
      <c r="A17" s="40" t="s">
        <v>130</v>
      </c>
      <c r="C17" s="127">
        <f>④集計!S7</f>
        <v>0</v>
      </c>
      <c r="D17" s="127"/>
      <c r="E17" s="127"/>
    </row>
    <row r="19" spans="1:8" ht="30" customHeight="1">
      <c r="A19" s="40" t="s">
        <v>112</v>
      </c>
    </row>
    <row r="20" spans="1:8" ht="30" customHeight="1">
      <c r="A20" s="126" t="s">
        <v>113</v>
      </c>
      <c r="B20" s="126"/>
      <c r="C20" s="126" t="s">
        <v>114</v>
      </c>
      <c r="D20" s="126"/>
      <c r="E20" s="126" t="s">
        <v>115</v>
      </c>
      <c r="F20" s="126"/>
      <c r="G20" s="126" t="s">
        <v>116</v>
      </c>
      <c r="H20" s="126"/>
    </row>
    <row r="21" spans="1:8" ht="30" customHeight="1">
      <c r="A21" s="124">
        <f>①基本情報!$B17</f>
        <v>0</v>
      </c>
      <c r="B21" s="124"/>
      <c r="C21" s="124">
        <f>①基本情報!$B18</f>
        <v>0</v>
      </c>
      <c r="D21" s="124"/>
      <c r="E21" s="124">
        <f>①基本情報!$B19</f>
        <v>0</v>
      </c>
      <c r="F21" s="124"/>
      <c r="G21" s="124">
        <f>①基本情報!$B20</f>
        <v>0</v>
      </c>
      <c r="H21" s="124"/>
    </row>
    <row r="22" spans="1:8" ht="30" customHeight="1">
      <c r="A22" s="124" t="s">
        <v>117</v>
      </c>
      <c r="B22" s="124"/>
      <c r="C22" s="124">
        <f>①基本情報!B21</f>
        <v>0</v>
      </c>
      <c r="D22" s="124"/>
      <c r="E22" s="124"/>
      <c r="F22" s="124"/>
      <c r="G22" s="124"/>
      <c r="H22" s="124"/>
    </row>
    <row r="23" spans="1:8" ht="30" customHeight="1">
      <c r="A23" s="124" t="s">
        <v>118</v>
      </c>
      <c r="B23" s="124"/>
      <c r="C23" s="124">
        <f>①基本情報!B22</f>
        <v>0</v>
      </c>
      <c r="D23" s="124"/>
      <c r="E23" s="124"/>
      <c r="F23" s="124"/>
      <c r="G23" s="124"/>
      <c r="H23" s="124"/>
    </row>
  </sheetData>
  <mergeCells count="24">
    <mergeCell ref="A22:B22"/>
    <mergeCell ref="A23:B23"/>
    <mergeCell ref="C22:H22"/>
    <mergeCell ref="C23:H23"/>
    <mergeCell ref="G7:H7"/>
    <mergeCell ref="A20:B20"/>
    <mergeCell ref="C20:D20"/>
    <mergeCell ref="E20:F20"/>
    <mergeCell ref="G20:H20"/>
    <mergeCell ref="A21:B21"/>
    <mergeCell ref="C21:D21"/>
    <mergeCell ref="E21:F21"/>
    <mergeCell ref="G21:H21"/>
    <mergeCell ref="A16:H16"/>
    <mergeCell ref="C17:E17"/>
    <mergeCell ref="A4:H4"/>
    <mergeCell ref="D10:E10"/>
    <mergeCell ref="D11:E11"/>
    <mergeCell ref="D12:E12"/>
    <mergeCell ref="D13:E13"/>
    <mergeCell ref="F10:H10"/>
    <mergeCell ref="F11:H11"/>
    <mergeCell ref="F12:H12"/>
    <mergeCell ref="F13:H13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0C4C-4496-433C-9DBE-8B2A0D9F742E}">
  <dimension ref="B1:H27"/>
  <sheetViews>
    <sheetView topLeftCell="A7" workbookViewId="0">
      <selection activeCell="F12" sqref="F12"/>
    </sheetView>
  </sheetViews>
  <sheetFormatPr defaultRowHeight="30" customHeight="1"/>
  <cols>
    <col min="1" max="1" width="3.75" customWidth="1"/>
    <col min="2" max="2" width="11" customWidth="1"/>
    <col min="3" max="3" width="4.375" customWidth="1"/>
    <col min="4" max="4" width="17.25" bestFit="1" customWidth="1"/>
    <col min="5" max="5" width="11.625" bestFit="1" customWidth="1"/>
    <col min="6" max="6" width="19.375" bestFit="1" customWidth="1"/>
    <col min="7" max="7" width="14.625" bestFit="1" customWidth="1"/>
  </cols>
  <sheetData>
    <row r="1" spans="2:8" ht="30" customHeight="1">
      <c r="B1" t="s">
        <v>79</v>
      </c>
    </row>
    <row r="3" spans="2:8" ht="30" customHeight="1">
      <c r="D3" t="s">
        <v>80</v>
      </c>
    </row>
    <row r="5" spans="2:8" ht="30" customHeight="1">
      <c r="G5" s="19">
        <f ca="1">TODAY()</f>
        <v>44999</v>
      </c>
    </row>
    <row r="7" spans="2:8" ht="30" customHeight="1">
      <c r="F7" t="s">
        <v>85</v>
      </c>
      <c r="G7" s="135">
        <f>⑤様式第15号!F10</f>
        <v>0</v>
      </c>
      <c r="H7" s="135"/>
    </row>
    <row r="8" spans="2:8" ht="30" customHeight="1">
      <c r="F8" t="s">
        <v>76</v>
      </c>
      <c r="G8" s="135">
        <f>⑤様式第15号!F11</f>
        <v>0</v>
      </c>
      <c r="H8" s="135"/>
    </row>
    <row r="9" spans="2:8" ht="30" customHeight="1">
      <c r="F9" t="s">
        <v>81</v>
      </c>
      <c r="G9" s="135">
        <f>⑤様式第15号!F12</f>
        <v>0</v>
      </c>
      <c r="H9" s="135"/>
    </row>
    <row r="10" spans="2:8" ht="30" customHeight="1">
      <c r="F10" t="s">
        <v>84</v>
      </c>
      <c r="G10" s="135">
        <f>⑤様式第15号!F13</f>
        <v>0</v>
      </c>
      <c r="H10" s="135"/>
    </row>
    <row r="11" spans="2:8" ht="30" customHeight="1">
      <c r="F11" t="s">
        <v>88</v>
      </c>
      <c r="G11" s="135">
        <f>①基本情報!B14</f>
        <v>0</v>
      </c>
      <c r="H11" s="135"/>
    </row>
    <row r="16" spans="2:8" ht="30" customHeight="1">
      <c r="G16" s="44" t="s">
        <v>82</v>
      </c>
    </row>
    <row r="17" spans="2:7" ht="30" customHeight="1">
      <c r="B17" s="128" t="s">
        <v>60</v>
      </c>
      <c r="C17" s="130"/>
      <c r="D17" s="128" t="s">
        <v>61</v>
      </c>
      <c r="E17" s="129"/>
      <c r="F17" s="129"/>
      <c r="G17" s="130"/>
    </row>
    <row r="18" spans="2:7" ht="30" customHeight="1">
      <c r="B18" s="15"/>
      <c r="C18" s="14"/>
      <c r="D18" s="12" t="s">
        <v>64</v>
      </c>
      <c r="E18" s="13" t="s">
        <v>65</v>
      </c>
      <c r="F18" s="9" t="s">
        <v>67</v>
      </c>
      <c r="G18" s="14" t="s">
        <v>68</v>
      </c>
    </row>
    <row r="19" spans="2:7" ht="30" customHeight="1">
      <c r="B19" s="72" t="e">
        <f>⑤様式第15号!A15</f>
        <v>#N/A</v>
      </c>
      <c r="C19" s="70" t="s">
        <v>170</v>
      </c>
      <c r="D19" s="15">
        <f>①基本情報!B12</f>
        <v>0</v>
      </c>
      <c r="E19" s="16" t="s">
        <v>66</v>
      </c>
      <c r="F19" s="67" t="e">
        <f>G19/D19/2</f>
        <v>#DIV/0!</v>
      </c>
      <c r="G19" s="42">
        <f>④集計!S5</f>
        <v>0</v>
      </c>
    </row>
    <row r="20" spans="2:7" ht="30" customHeight="1">
      <c r="B20" s="68" t="s">
        <v>62</v>
      </c>
      <c r="C20" s="71"/>
      <c r="D20" s="15"/>
      <c r="E20" s="16" t="s">
        <v>69</v>
      </c>
      <c r="F20" s="10"/>
      <c r="G20" s="17"/>
    </row>
    <row r="21" spans="2:7" ht="30" customHeight="1">
      <c r="B21" s="68"/>
      <c r="C21" s="71"/>
      <c r="D21" s="15"/>
      <c r="E21" s="16" t="s">
        <v>69</v>
      </c>
      <c r="F21" s="10"/>
      <c r="G21" s="17"/>
    </row>
    <row r="22" spans="2:7" ht="30" customHeight="1">
      <c r="B22" s="72" t="e">
        <f>⑤様式第15号!C15</f>
        <v>#N/A</v>
      </c>
      <c r="C22" s="71" t="s">
        <v>171</v>
      </c>
      <c r="D22" s="15"/>
      <c r="E22" s="16" t="s">
        <v>69</v>
      </c>
      <c r="F22" s="10"/>
      <c r="G22" s="17"/>
    </row>
    <row r="23" spans="2:7" ht="30" customHeight="1">
      <c r="B23" s="15" t="s">
        <v>63</v>
      </c>
      <c r="C23" s="17"/>
      <c r="D23" s="131" t="s">
        <v>70</v>
      </c>
      <c r="E23" s="132"/>
      <c r="F23" s="10" t="s">
        <v>71</v>
      </c>
      <c r="G23" s="42">
        <f>④集計!S6</f>
        <v>0</v>
      </c>
    </row>
    <row r="24" spans="2:7" ht="30" customHeight="1">
      <c r="B24" s="69"/>
      <c r="C24" s="18"/>
      <c r="D24" s="133" t="s">
        <v>72</v>
      </c>
      <c r="E24" s="134"/>
      <c r="F24" s="11" t="s">
        <v>73</v>
      </c>
      <c r="G24" s="18"/>
    </row>
    <row r="25" spans="2:7" ht="30" customHeight="1">
      <c r="B25" s="128" t="s">
        <v>74</v>
      </c>
      <c r="C25" s="129"/>
      <c r="D25" s="129"/>
      <c r="E25" s="129"/>
      <c r="F25" s="129"/>
      <c r="G25" s="43">
        <f>G19+G23</f>
        <v>0</v>
      </c>
    </row>
    <row r="27" spans="2:7" ht="30" customHeight="1">
      <c r="B27" t="s">
        <v>83</v>
      </c>
    </row>
  </sheetData>
  <mergeCells count="10">
    <mergeCell ref="B25:F25"/>
    <mergeCell ref="D17:G17"/>
    <mergeCell ref="D23:E23"/>
    <mergeCell ref="D24:E24"/>
    <mergeCell ref="G7:H7"/>
    <mergeCell ref="G8:H8"/>
    <mergeCell ref="G9:H9"/>
    <mergeCell ref="G10:H10"/>
    <mergeCell ref="G11:H11"/>
    <mergeCell ref="B17:C17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7691-A5A4-451F-A4AB-56803FFD5C72}">
  <dimension ref="A1:F25"/>
  <sheetViews>
    <sheetView topLeftCell="A2" workbookViewId="0">
      <selection activeCell="C12" sqref="C12"/>
    </sheetView>
  </sheetViews>
  <sheetFormatPr defaultColWidth="17.5" defaultRowHeight="30" customHeight="1"/>
  <sheetData>
    <row r="1" spans="1:5" ht="30" customHeight="1">
      <c r="A1" t="s">
        <v>103</v>
      </c>
    </row>
    <row r="3" spans="1:5" ht="30" customHeight="1">
      <c r="A3" t="s">
        <v>104</v>
      </c>
    </row>
    <row r="5" spans="1:5" ht="30" customHeight="1">
      <c r="A5" s="49" t="s">
        <v>89</v>
      </c>
      <c r="B5" s="49" t="s">
        <v>91</v>
      </c>
      <c r="C5" s="49" t="s">
        <v>92</v>
      </c>
      <c r="D5" s="49" t="s">
        <v>93</v>
      </c>
      <c r="E5" s="49" t="s">
        <v>95</v>
      </c>
    </row>
    <row r="6" spans="1:5" ht="30" customHeight="1">
      <c r="A6" s="20" t="s">
        <v>90</v>
      </c>
      <c r="B6" s="20"/>
      <c r="C6" s="45"/>
      <c r="D6" s="20" t="s">
        <v>94</v>
      </c>
      <c r="E6" s="20" t="s">
        <v>96</v>
      </c>
    </row>
    <row r="7" spans="1:5" ht="30" customHeight="1">
      <c r="A7" s="47">
        <f>①基本情報!B12</f>
        <v>0</v>
      </c>
      <c r="B7" s="46">
        <v>950</v>
      </c>
      <c r="C7" s="46">
        <f>IF($A$7&gt;B7,B7,$A$7)</f>
        <v>0</v>
      </c>
      <c r="D7" s="48">
        <f>SUMIF(③入力シート!N5:N2004,C7,③入力シート!I5:I2004)</f>
        <v>0</v>
      </c>
      <c r="E7" s="46">
        <f>C7*D7</f>
        <v>0</v>
      </c>
    </row>
    <row r="8" spans="1:5" ht="30" customHeight="1">
      <c r="A8" s="20"/>
      <c r="B8" s="46">
        <v>700</v>
      </c>
      <c r="C8" s="46">
        <f t="shared" ref="C8:C11" si="0">IF($A$7&gt;B8,B8,$A$7)</f>
        <v>0</v>
      </c>
      <c r="D8" s="48">
        <f>SUMIF(③入力シート!N5:N2005,C8,③入力シート!I5:I2005)</f>
        <v>0</v>
      </c>
      <c r="E8" s="46">
        <f t="shared" ref="E8:E11" si="1">C8*D8</f>
        <v>0</v>
      </c>
    </row>
    <row r="9" spans="1:5" ht="30" customHeight="1">
      <c r="A9" s="20"/>
      <c r="B9" s="46">
        <v>550</v>
      </c>
      <c r="C9" s="46">
        <f t="shared" si="0"/>
        <v>0</v>
      </c>
      <c r="D9" s="48">
        <f>SUMIF(③入力シート!N5:N2006,C9,③入力シート!I5:I2006)</f>
        <v>0</v>
      </c>
      <c r="E9" s="46">
        <f t="shared" si="1"/>
        <v>0</v>
      </c>
    </row>
    <row r="10" spans="1:5" ht="30" customHeight="1">
      <c r="A10" s="20"/>
      <c r="B10" s="46">
        <v>300</v>
      </c>
      <c r="C10" s="46">
        <f t="shared" si="0"/>
        <v>0</v>
      </c>
      <c r="D10" s="48">
        <f>SUMIF(③入力シート!N5:N2007,C10,③入力シート!I5:I2007)</f>
        <v>0</v>
      </c>
      <c r="E10" s="46">
        <f t="shared" si="1"/>
        <v>0</v>
      </c>
    </row>
    <row r="11" spans="1:5" ht="30" customHeight="1">
      <c r="A11" s="20"/>
      <c r="B11" s="46">
        <v>100</v>
      </c>
      <c r="C11" s="46">
        <f t="shared" si="0"/>
        <v>0</v>
      </c>
      <c r="D11" s="48">
        <f>SUMIF(③入力シート!N5:N2008,C11,③入力シート!I5:I2008)</f>
        <v>0</v>
      </c>
      <c r="E11" s="46">
        <f t="shared" si="1"/>
        <v>0</v>
      </c>
    </row>
    <row r="12" spans="1:5" ht="30" customHeight="1">
      <c r="A12" s="20"/>
      <c r="B12" s="20" t="s">
        <v>74</v>
      </c>
      <c r="C12" s="46"/>
      <c r="D12" s="48"/>
      <c r="E12" s="46"/>
    </row>
    <row r="13" spans="1:5" ht="30" customHeight="1">
      <c r="A13" s="20"/>
      <c r="B13" s="20" t="s">
        <v>97</v>
      </c>
      <c r="C13" s="46"/>
      <c r="D13" s="48"/>
      <c r="E13" s="20"/>
    </row>
    <row r="14" spans="1:5" ht="30" customHeight="1">
      <c r="A14" s="20"/>
      <c r="B14" s="20" t="s">
        <v>98</v>
      </c>
      <c r="C14" s="46"/>
      <c r="D14" s="48"/>
      <c r="E14" s="20"/>
    </row>
    <row r="15" spans="1:5" ht="30" customHeight="1">
      <c r="A15" s="20"/>
      <c r="B15" s="20" t="s">
        <v>99</v>
      </c>
      <c r="C15" s="46"/>
      <c r="D15" s="48"/>
      <c r="E15" s="20"/>
    </row>
    <row r="16" spans="1:5" ht="30" customHeight="1">
      <c r="A16" s="20"/>
      <c r="B16" s="20" t="s">
        <v>100</v>
      </c>
      <c r="C16" s="46"/>
      <c r="D16" s="48"/>
      <c r="E16" s="20"/>
    </row>
    <row r="17" spans="1:6" ht="30" customHeight="1">
      <c r="A17" s="20"/>
      <c r="B17" s="20" t="s">
        <v>101</v>
      </c>
      <c r="C17" s="46"/>
      <c r="D17" s="48"/>
      <c r="E17" s="20"/>
    </row>
    <row r="18" spans="1:6" ht="30" customHeight="1">
      <c r="A18" s="20"/>
      <c r="B18" s="20" t="s">
        <v>74</v>
      </c>
      <c r="C18" s="46"/>
      <c r="D18" s="48"/>
      <c r="E18" s="20"/>
    </row>
    <row r="19" spans="1:6" ht="30" customHeight="1">
      <c r="A19" s="20"/>
      <c r="B19" s="20" t="s">
        <v>97</v>
      </c>
      <c r="C19" s="46"/>
      <c r="D19" s="48"/>
      <c r="E19" s="20"/>
    </row>
    <row r="20" spans="1:6" ht="30" customHeight="1">
      <c r="A20" s="20"/>
      <c r="B20" s="20" t="s">
        <v>98</v>
      </c>
      <c r="C20" s="46"/>
      <c r="D20" s="48"/>
      <c r="E20" s="20"/>
    </row>
    <row r="21" spans="1:6" ht="30" customHeight="1">
      <c r="A21" s="20"/>
      <c r="B21" s="20" t="s">
        <v>99</v>
      </c>
      <c r="C21" s="46"/>
      <c r="D21" s="48"/>
      <c r="E21" s="20"/>
    </row>
    <row r="22" spans="1:6" ht="30" customHeight="1">
      <c r="A22" s="20"/>
      <c r="B22" s="20" t="s">
        <v>100</v>
      </c>
      <c r="C22" s="46"/>
      <c r="D22" s="48"/>
      <c r="E22" s="20"/>
    </row>
    <row r="23" spans="1:6" ht="30" customHeight="1">
      <c r="A23" s="20"/>
      <c r="B23" s="20" t="s">
        <v>101</v>
      </c>
      <c r="C23" s="46"/>
      <c r="D23" s="48"/>
      <c r="E23" s="20"/>
    </row>
    <row r="24" spans="1:6" ht="30" customHeight="1">
      <c r="A24" s="20"/>
      <c r="B24" s="20" t="s">
        <v>74</v>
      </c>
      <c r="C24" s="45"/>
      <c r="D24" s="48"/>
      <c r="E24" s="20"/>
    </row>
    <row r="25" spans="1:6" ht="30" customHeight="1">
      <c r="A25" s="20" t="s">
        <v>102</v>
      </c>
      <c r="B25" s="20"/>
      <c r="C25" s="45"/>
      <c r="D25" s="48">
        <f>SUM(D7:D24)</f>
        <v>0</v>
      </c>
      <c r="E25" s="47">
        <f>SUM(E7:E24)</f>
        <v>0</v>
      </c>
      <c r="F25" t="str">
        <f>IF(E25=⑥様式第15号別紙1!G23,"OK","障害児補助額要確認")</f>
        <v>OK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DEC-DB26-43A0-94F9-2A507166BFA5}">
  <dimension ref="A1:Q200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0" defaultRowHeight="18.75" customHeight="1"/>
  <cols>
    <col min="1" max="1" width="7.5" style="24" customWidth="1"/>
    <col min="2" max="2" width="15" style="24" customWidth="1"/>
    <col min="3" max="3" width="6.25" style="25" customWidth="1"/>
    <col min="4" max="5" width="6.25" style="26" customWidth="1"/>
    <col min="6" max="6" width="5.625" style="26" customWidth="1"/>
    <col min="7" max="8" width="7.5" style="24" customWidth="1"/>
    <col min="9" max="10" width="6.25" style="24" customWidth="1"/>
    <col min="11" max="11" width="44.625" style="25" customWidth="1"/>
    <col min="12" max="12" width="14.875" style="24" bestFit="1" customWidth="1"/>
    <col min="13" max="13" width="10" style="24"/>
    <col min="14" max="14" width="8" style="24" bestFit="1" customWidth="1"/>
    <col min="15" max="16" width="10" style="27"/>
    <col min="17" max="17" width="14.625" style="24" customWidth="1"/>
    <col min="18" max="16384" width="10" style="24"/>
  </cols>
  <sheetData>
    <row r="1" spans="1:17" ht="18.75" customHeight="1">
      <c r="A1" s="24" t="s">
        <v>86</v>
      </c>
    </row>
    <row r="2" spans="1:17" ht="18.75" customHeight="1">
      <c r="A2" s="28" t="s">
        <v>0</v>
      </c>
      <c r="B2" s="52">
        <v>202105</v>
      </c>
      <c r="Q2" s="29"/>
    </row>
    <row r="3" spans="1:17" ht="11.25" customHeight="1">
      <c r="A3" s="30"/>
      <c r="B3" s="31"/>
      <c r="Q3" s="32"/>
    </row>
    <row r="4" spans="1:17" s="38" customFormat="1" ht="33.75" customHeight="1">
      <c r="A4" s="33" t="s">
        <v>18</v>
      </c>
      <c r="B4" s="34" t="s">
        <v>58</v>
      </c>
      <c r="C4" s="35" t="s">
        <v>46</v>
      </c>
      <c r="D4" s="35" t="s">
        <v>47</v>
      </c>
      <c r="E4" s="35" t="s">
        <v>48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38</v>
      </c>
      <c r="K4" s="35" t="s">
        <v>1</v>
      </c>
      <c r="L4" s="34" t="s">
        <v>7</v>
      </c>
      <c r="M4" s="34" t="s">
        <v>2</v>
      </c>
      <c r="N4" s="36" t="s">
        <v>87</v>
      </c>
      <c r="O4" s="37" t="s">
        <v>120</v>
      </c>
      <c r="P4" s="37" t="s">
        <v>121</v>
      </c>
      <c r="Q4" s="33" t="s">
        <v>119</v>
      </c>
    </row>
    <row r="5" spans="1:17" ht="18.75" customHeight="1">
      <c r="A5" s="53">
        <v>101</v>
      </c>
      <c r="B5" s="23" t="s">
        <v>139</v>
      </c>
      <c r="C5" s="54">
        <v>2021</v>
      </c>
      <c r="D5" s="55">
        <v>4</v>
      </c>
      <c r="E5" s="55">
        <v>1</v>
      </c>
      <c r="F5" s="22" t="s">
        <v>149</v>
      </c>
      <c r="G5" s="53">
        <v>930</v>
      </c>
      <c r="H5" s="53">
        <v>1130</v>
      </c>
      <c r="I5" s="23">
        <v>2</v>
      </c>
      <c r="J5" s="53">
        <v>3</v>
      </c>
      <c r="K5" s="54" t="s">
        <v>42</v>
      </c>
      <c r="L5" s="54" t="s">
        <v>8</v>
      </c>
      <c r="M5" s="53" t="s">
        <v>9</v>
      </c>
      <c r="N5" s="23">
        <v>950</v>
      </c>
      <c r="O5" s="39">
        <v>1900</v>
      </c>
      <c r="P5" s="39">
        <v>1900</v>
      </c>
      <c r="Q5" s="23">
        <v>1120123456</v>
      </c>
    </row>
    <row r="6" spans="1:17" ht="18.75" customHeight="1">
      <c r="A6" s="53">
        <v>101</v>
      </c>
      <c r="B6" s="23" t="s">
        <v>139</v>
      </c>
      <c r="C6" s="54">
        <v>2021</v>
      </c>
      <c r="D6" s="55">
        <v>4</v>
      </c>
      <c r="E6" s="55">
        <v>20</v>
      </c>
      <c r="F6" s="22" t="s">
        <v>150</v>
      </c>
      <c r="G6" s="53">
        <v>950</v>
      </c>
      <c r="H6" s="53">
        <v>1245</v>
      </c>
      <c r="I6" s="23">
        <v>3</v>
      </c>
      <c r="J6" s="53">
        <v>4</v>
      </c>
      <c r="K6" s="54" t="s">
        <v>125</v>
      </c>
      <c r="L6" s="54" t="s">
        <v>12</v>
      </c>
      <c r="M6" s="53" t="s">
        <v>11</v>
      </c>
      <c r="N6" s="23">
        <v>950</v>
      </c>
      <c r="O6" s="39">
        <v>2850</v>
      </c>
      <c r="P6" s="39">
        <v>2850</v>
      </c>
      <c r="Q6" s="23">
        <v>1120123456</v>
      </c>
    </row>
    <row r="7" spans="1:17" ht="18.75" customHeight="1">
      <c r="A7" s="53">
        <v>101</v>
      </c>
      <c r="B7" s="23" t="s">
        <v>139</v>
      </c>
      <c r="C7" s="54">
        <v>2021</v>
      </c>
      <c r="D7" s="55">
        <v>4</v>
      </c>
      <c r="E7" s="55">
        <v>20</v>
      </c>
      <c r="F7" s="22" t="s">
        <v>150</v>
      </c>
      <c r="G7" s="53">
        <v>1814</v>
      </c>
      <c r="H7" s="53">
        <v>2000</v>
      </c>
      <c r="I7" s="23">
        <v>2</v>
      </c>
      <c r="J7" s="53">
        <v>4</v>
      </c>
      <c r="K7" s="54" t="s">
        <v>43</v>
      </c>
      <c r="L7" s="54" t="s">
        <v>59</v>
      </c>
      <c r="M7" s="53" t="s">
        <v>11</v>
      </c>
      <c r="N7" s="23">
        <v>950</v>
      </c>
      <c r="O7" s="39">
        <v>1900</v>
      </c>
      <c r="P7" s="39">
        <v>1900</v>
      </c>
      <c r="Q7" s="23">
        <v>1120123456</v>
      </c>
    </row>
    <row r="8" spans="1:17" ht="18.75" customHeight="1">
      <c r="A8" s="53"/>
      <c r="B8" s="23" t="s">
        <v>151</v>
      </c>
      <c r="C8" s="54"/>
      <c r="D8" s="55"/>
      <c r="E8" s="55"/>
      <c r="F8" s="22" t="s">
        <v>152</v>
      </c>
      <c r="G8" s="53"/>
      <c r="H8" s="53"/>
      <c r="I8" s="23" t="s">
        <v>151</v>
      </c>
      <c r="J8" s="53"/>
      <c r="K8" s="54"/>
      <c r="L8" s="54"/>
      <c r="M8" s="53"/>
      <c r="N8" s="23" t="s">
        <v>151</v>
      </c>
      <c r="O8" s="39" t="s">
        <v>151</v>
      </c>
      <c r="P8" s="39" t="s">
        <v>151</v>
      </c>
      <c r="Q8" s="23" t="s">
        <v>151</v>
      </c>
    </row>
    <row r="9" spans="1:17" ht="18.75" customHeight="1">
      <c r="A9" s="53">
        <v>103</v>
      </c>
      <c r="B9" s="23" t="s">
        <v>140</v>
      </c>
      <c r="C9" s="54">
        <v>2021</v>
      </c>
      <c r="D9" s="55">
        <v>4</v>
      </c>
      <c r="E9" s="55">
        <v>10</v>
      </c>
      <c r="F9" s="22" t="s">
        <v>153</v>
      </c>
      <c r="G9" s="53">
        <v>1800</v>
      </c>
      <c r="H9" s="53">
        <v>2330</v>
      </c>
      <c r="I9" s="23">
        <v>5.5</v>
      </c>
      <c r="J9" s="53">
        <v>2</v>
      </c>
      <c r="K9" s="54"/>
      <c r="L9" s="54"/>
      <c r="M9" s="53" t="s">
        <v>10</v>
      </c>
      <c r="N9" s="23">
        <v>100</v>
      </c>
      <c r="O9" s="39">
        <v>5225</v>
      </c>
      <c r="P9" s="39">
        <v>550</v>
      </c>
      <c r="Q9" s="23">
        <v>1120111222</v>
      </c>
    </row>
    <row r="10" spans="1:17" ht="18.75" customHeight="1">
      <c r="A10" s="53">
        <v>103</v>
      </c>
      <c r="B10" s="23" t="s">
        <v>140</v>
      </c>
      <c r="C10" s="54">
        <v>2021</v>
      </c>
      <c r="D10" s="55">
        <v>4</v>
      </c>
      <c r="E10" s="55">
        <v>10</v>
      </c>
      <c r="F10" s="22" t="s">
        <v>153</v>
      </c>
      <c r="G10" s="53">
        <v>1800</v>
      </c>
      <c r="H10" s="53">
        <v>2000</v>
      </c>
      <c r="I10" s="23">
        <v>2</v>
      </c>
      <c r="J10" s="53">
        <v>2</v>
      </c>
      <c r="K10" s="54"/>
      <c r="L10" s="54"/>
      <c r="M10" s="53" t="s">
        <v>10</v>
      </c>
      <c r="N10" s="23">
        <v>100</v>
      </c>
      <c r="O10" s="39">
        <v>1900</v>
      </c>
      <c r="P10" s="39">
        <v>200</v>
      </c>
      <c r="Q10" s="23">
        <v>1120111222</v>
      </c>
    </row>
    <row r="11" spans="1:17" ht="18.75" customHeight="1">
      <c r="A11" s="53">
        <v>103</v>
      </c>
      <c r="B11" s="23" t="s">
        <v>140</v>
      </c>
      <c r="C11" s="54">
        <v>2021</v>
      </c>
      <c r="D11" s="55">
        <v>4</v>
      </c>
      <c r="E11" s="55">
        <v>10</v>
      </c>
      <c r="F11" s="22" t="s">
        <v>153</v>
      </c>
      <c r="G11" s="53">
        <v>2200</v>
      </c>
      <c r="H11" s="53">
        <v>2359</v>
      </c>
      <c r="I11" s="23">
        <v>2</v>
      </c>
      <c r="J11" s="53">
        <v>1</v>
      </c>
      <c r="K11" s="54" t="s">
        <v>44</v>
      </c>
      <c r="L11" s="54"/>
      <c r="M11" s="53" t="s">
        <v>10</v>
      </c>
      <c r="N11" s="23">
        <v>100</v>
      </c>
      <c r="O11" s="39">
        <v>1900</v>
      </c>
      <c r="P11" s="39">
        <v>200</v>
      </c>
      <c r="Q11" s="23">
        <v>1120111222</v>
      </c>
    </row>
    <row r="12" spans="1:17" ht="18.75" customHeight="1">
      <c r="A12" s="53">
        <v>103</v>
      </c>
      <c r="B12" s="23" t="s">
        <v>140</v>
      </c>
      <c r="C12" s="54">
        <v>2021</v>
      </c>
      <c r="D12" s="55">
        <v>4</v>
      </c>
      <c r="E12" s="55">
        <v>11</v>
      </c>
      <c r="F12" s="22" t="s">
        <v>154</v>
      </c>
      <c r="G12" s="53">
        <v>0</v>
      </c>
      <c r="H12" s="53">
        <v>600</v>
      </c>
      <c r="I12" s="23">
        <v>6</v>
      </c>
      <c r="J12" s="53">
        <v>1</v>
      </c>
      <c r="K12" s="54" t="s">
        <v>45</v>
      </c>
      <c r="L12" s="54"/>
      <c r="M12" s="53" t="s">
        <v>10</v>
      </c>
      <c r="N12" s="23">
        <v>100</v>
      </c>
      <c r="O12" s="39">
        <v>5700</v>
      </c>
      <c r="P12" s="39">
        <v>600</v>
      </c>
      <c r="Q12" s="23">
        <v>1120111222</v>
      </c>
    </row>
    <row r="13" spans="1:17" ht="18.75" customHeight="1">
      <c r="A13" s="53"/>
      <c r="B13" s="23" t="s">
        <v>151</v>
      </c>
      <c r="C13" s="54"/>
      <c r="D13" s="55"/>
      <c r="E13" s="55"/>
      <c r="F13" s="22" t="s">
        <v>152</v>
      </c>
      <c r="G13" s="53"/>
      <c r="H13" s="53"/>
      <c r="I13" s="23" t="s">
        <v>151</v>
      </c>
      <c r="J13" s="53"/>
      <c r="K13" s="54"/>
      <c r="L13" s="54"/>
      <c r="M13" s="53"/>
      <c r="N13" s="23" t="s">
        <v>151</v>
      </c>
      <c r="O13" s="39" t="s">
        <v>151</v>
      </c>
      <c r="P13" s="39" t="s">
        <v>151</v>
      </c>
      <c r="Q13" s="23" t="s">
        <v>151</v>
      </c>
    </row>
    <row r="14" spans="1:17" ht="18.75" customHeight="1">
      <c r="A14" s="53">
        <v>104</v>
      </c>
      <c r="B14" s="23" t="s">
        <v>155</v>
      </c>
      <c r="C14" s="54">
        <v>2021</v>
      </c>
      <c r="D14" s="55">
        <v>4</v>
      </c>
      <c r="E14" s="55">
        <v>12</v>
      </c>
      <c r="F14" s="22" t="s">
        <v>156</v>
      </c>
      <c r="G14" s="53">
        <v>1200</v>
      </c>
      <c r="H14" s="53">
        <v>2000</v>
      </c>
      <c r="I14" s="23">
        <v>8</v>
      </c>
      <c r="J14" s="53">
        <v>7</v>
      </c>
      <c r="K14" s="54" t="s">
        <v>124</v>
      </c>
      <c r="L14" s="54" t="s">
        <v>126</v>
      </c>
      <c r="M14" s="53" t="s">
        <v>9</v>
      </c>
      <c r="N14" s="23">
        <v>300</v>
      </c>
      <c r="O14" s="39">
        <v>7600</v>
      </c>
      <c r="P14" s="39">
        <v>2400</v>
      </c>
      <c r="Q14" s="23">
        <v>1120222333</v>
      </c>
    </row>
    <row r="15" spans="1:17" ht="18.75" customHeight="1">
      <c r="A15" s="53"/>
      <c r="B15" s="23" t="s">
        <v>151</v>
      </c>
      <c r="C15" s="54"/>
      <c r="D15" s="55"/>
      <c r="E15" s="55"/>
      <c r="F15" s="22" t="s">
        <v>152</v>
      </c>
      <c r="G15" s="53"/>
      <c r="H15" s="53"/>
      <c r="I15" s="23" t="s">
        <v>151</v>
      </c>
      <c r="J15" s="53"/>
      <c r="K15" s="54"/>
      <c r="L15" s="54"/>
      <c r="M15" s="53"/>
      <c r="N15" s="23" t="s">
        <v>151</v>
      </c>
      <c r="O15" s="39" t="s">
        <v>151</v>
      </c>
      <c r="P15" s="39" t="s">
        <v>151</v>
      </c>
      <c r="Q15" s="23" t="s">
        <v>151</v>
      </c>
    </row>
    <row r="16" spans="1:17" ht="18.75" customHeight="1">
      <c r="A16" s="53">
        <v>105</v>
      </c>
      <c r="B16" s="23" t="s">
        <v>157</v>
      </c>
      <c r="C16" s="54">
        <v>2021</v>
      </c>
      <c r="D16" s="55">
        <v>4</v>
      </c>
      <c r="E16" s="55">
        <v>17</v>
      </c>
      <c r="F16" s="22" t="s">
        <v>153</v>
      </c>
      <c r="G16" s="53">
        <v>1500</v>
      </c>
      <c r="H16" s="53">
        <v>1530</v>
      </c>
      <c r="I16" s="23">
        <v>0.5</v>
      </c>
      <c r="J16" s="53">
        <v>4</v>
      </c>
      <c r="K16" s="54" t="s">
        <v>123</v>
      </c>
      <c r="L16" s="54" t="s">
        <v>13</v>
      </c>
      <c r="M16" s="53" t="s">
        <v>11</v>
      </c>
      <c r="N16" s="23">
        <v>0</v>
      </c>
      <c r="O16" s="39">
        <v>475</v>
      </c>
      <c r="P16" s="39">
        <v>0</v>
      </c>
      <c r="Q16" s="23">
        <v>1120333444</v>
      </c>
    </row>
    <row r="17" spans="1:17" ht="18.75" customHeight="1">
      <c r="A17" s="53"/>
      <c r="B17" s="23" t="s">
        <v>151</v>
      </c>
      <c r="C17" s="54"/>
      <c r="D17" s="55"/>
      <c r="E17" s="55"/>
      <c r="F17" s="22" t="s">
        <v>152</v>
      </c>
      <c r="G17" s="53"/>
      <c r="H17" s="53"/>
      <c r="I17" s="23" t="s">
        <v>151</v>
      </c>
      <c r="J17" s="53"/>
      <c r="K17" s="54"/>
      <c r="L17" s="54"/>
      <c r="M17" s="53"/>
      <c r="N17" s="23" t="s">
        <v>151</v>
      </c>
      <c r="O17" s="39" t="s">
        <v>151</v>
      </c>
      <c r="P17" s="39" t="s">
        <v>151</v>
      </c>
      <c r="Q17" s="23" t="s">
        <v>151</v>
      </c>
    </row>
    <row r="18" spans="1:17" ht="18.75" customHeight="1">
      <c r="A18" s="53">
        <v>1000</v>
      </c>
      <c r="B18" s="23" t="s">
        <v>158</v>
      </c>
      <c r="C18" s="54">
        <v>2021</v>
      </c>
      <c r="D18" s="55">
        <v>4</v>
      </c>
      <c r="E18" s="55">
        <v>18</v>
      </c>
      <c r="F18" s="22" t="s">
        <v>154</v>
      </c>
      <c r="G18" s="53">
        <v>1500</v>
      </c>
      <c r="H18" s="53">
        <v>1530</v>
      </c>
      <c r="I18" s="23">
        <v>0.5</v>
      </c>
      <c r="J18" s="53">
        <v>6</v>
      </c>
      <c r="K18" s="54" t="s">
        <v>128</v>
      </c>
      <c r="L18" s="54" t="s">
        <v>13</v>
      </c>
      <c r="M18" s="53" t="s">
        <v>11</v>
      </c>
      <c r="N18" s="23">
        <v>0</v>
      </c>
      <c r="O18" s="39">
        <v>475</v>
      </c>
      <c r="P18" s="39">
        <v>0</v>
      </c>
      <c r="Q18" s="23">
        <v>1120444555</v>
      </c>
    </row>
    <row r="19" spans="1:17" ht="18.75" customHeight="1">
      <c r="A19" s="53"/>
      <c r="B19" s="23" t="s">
        <v>151</v>
      </c>
      <c r="C19" s="54"/>
      <c r="D19" s="55"/>
      <c r="E19" s="55"/>
      <c r="F19" s="22" t="s">
        <v>152</v>
      </c>
      <c r="G19" s="53"/>
      <c r="H19" s="53"/>
      <c r="I19" s="23" t="s">
        <v>151</v>
      </c>
      <c r="J19" s="53"/>
      <c r="K19" s="54"/>
      <c r="L19" s="54"/>
      <c r="M19" s="53"/>
      <c r="N19" s="23" t="s">
        <v>151</v>
      </c>
      <c r="O19" s="39" t="s">
        <v>151</v>
      </c>
      <c r="P19" s="39" t="s">
        <v>151</v>
      </c>
      <c r="Q19" s="23" t="s">
        <v>151</v>
      </c>
    </row>
    <row r="20" spans="1:17" ht="18.75" customHeight="1">
      <c r="A20" s="53">
        <v>2000</v>
      </c>
      <c r="B20" s="23" t="s">
        <v>159</v>
      </c>
      <c r="C20" s="54">
        <v>2021</v>
      </c>
      <c r="D20" s="55">
        <v>4</v>
      </c>
      <c r="E20" s="55">
        <v>1</v>
      </c>
      <c r="F20" s="22" t="s">
        <v>149</v>
      </c>
      <c r="G20" s="53">
        <v>1000</v>
      </c>
      <c r="H20" s="53">
        <v>1230</v>
      </c>
      <c r="I20" s="23">
        <v>2.5</v>
      </c>
      <c r="J20" s="53">
        <v>1</v>
      </c>
      <c r="K20" s="54"/>
      <c r="L20" s="54"/>
      <c r="M20" s="53" t="s">
        <v>122</v>
      </c>
      <c r="N20" s="23">
        <v>300</v>
      </c>
      <c r="O20" s="39">
        <v>2375</v>
      </c>
      <c r="P20" s="39">
        <v>750</v>
      </c>
      <c r="Q20" s="23">
        <v>1120555666</v>
      </c>
    </row>
    <row r="21" spans="1:17" ht="18.75" customHeight="1">
      <c r="A21" s="53"/>
      <c r="B21" s="23" t="s">
        <v>151</v>
      </c>
      <c r="C21" s="54"/>
      <c r="D21" s="55"/>
      <c r="E21" s="55"/>
      <c r="F21" s="22" t="s">
        <v>152</v>
      </c>
      <c r="G21" s="53"/>
      <c r="H21" s="53"/>
      <c r="I21" s="23" t="s">
        <v>151</v>
      </c>
      <c r="J21" s="53"/>
      <c r="K21" s="54"/>
      <c r="L21" s="54"/>
      <c r="M21" s="53"/>
      <c r="N21" s="23" t="s">
        <v>151</v>
      </c>
      <c r="O21" s="39" t="s">
        <v>151</v>
      </c>
      <c r="P21" s="39" t="s">
        <v>151</v>
      </c>
      <c r="Q21" s="23" t="s">
        <v>151</v>
      </c>
    </row>
    <row r="22" spans="1:17" ht="18.75" customHeight="1">
      <c r="A22" s="53">
        <v>2001</v>
      </c>
      <c r="B22" s="23" t="s">
        <v>160</v>
      </c>
      <c r="C22" s="54">
        <v>2021</v>
      </c>
      <c r="D22" s="55">
        <v>4</v>
      </c>
      <c r="E22" s="55">
        <v>1</v>
      </c>
      <c r="F22" s="22" t="s">
        <v>149</v>
      </c>
      <c r="G22" s="53">
        <v>1300</v>
      </c>
      <c r="H22" s="53">
        <v>1400</v>
      </c>
      <c r="I22" s="23">
        <v>1</v>
      </c>
      <c r="J22" s="53">
        <v>2</v>
      </c>
      <c r="K22" s="54"/>
      <c r="L22" s="54"/>
      <c r="M22" s="53" t="s">
        <v>127</v>
      </c>
      <c r="N22" s="23">
        <v>0</v>
      </c>
      <c r="O22" s="39">
        <v>950</v>
      </c>
      <c r="P22" s="39">
        <v>0</v>
      </c>
      <c r="Q22" s="23">
        <v>1120666777</v>
      </c>
    </row>
    <row r="23" spans="1:17" ht="18.75" customHeight="1">
      <c r="A23" s="53"/>
      <c r="B23" s="23" t="s">
        <v>151</v>
      </c>
      <c r="C23" s="54"/>
      <c r="D23" s="55"/>
      <c r="E23" s="55"/>
      <c r="F23" s="22" t="s">
        <v>152</v>
      </c>
      <c r="G23" s="53"/>
      <c r="H23" s="53"/>
      <c r="I23" s="23" t="s">
        <v>151</v>
      </c>
      <c r="J23" s="53"/>
      <c r="K23" s="54"/>
      <c r="L23" s="54"/>
      <c r="M23" s="53"/>
      <c r="N23" s="23" t="s">
        <v>151</v>
      </c>
      <c r="O23" s="39" t="s">
        <v>151</v>
      </c>
      <c r="P23" s="39" t="s">
        <v>151</v>
      </c>
      <c r="Q23" s="23" t="s">
        <v>151</v>
      </c>
    </row>
    <row r="24" spans="1:17" ht="18.75" customHeight="1">
      <c r="A24" s="53"/>
      <c r="B24" s="23" t="s">
        <v>151</v>
      </c>
      <c r="C24" s="54"/>
      <c r="D24" s="55"/>
      <c r="E24" s="55"/>
      <c r="F24" s="22" t="s">
        <v>152</v>
      </c>
      <c r="G24" s="53"/>
      <c r="H24" s="53"/>
      <c r="I24" s="23" t="s">
        <v>151</v>
      </c>
      <c r="J24" s="53"/>
      <c r="K24" s="54"/>
      <c r="L24" s="54"/>
      <c r="M24" s="53"/>
      <c r="N24" s="23" t="s">
        <v>151</v>
      </c>
      <c r="O24" s="39" t="s">
        <v>151</v>
      </c>
      <c r="P24" s="39" t="s">
        <v>151</v>
      </c>
      <c r="Q24" s="23" t="s">
        <v>151</v>
      </c>
    </row>
    <row r="25" spans="1:17" ht="18.75" customHeight="1">
      <c r="A25" s="53"/>
      <c r="B25" s="23" t="s">
        <v>151</v>
      </c>
      <c r="C25" s="54"/>
      <c r="D25" s="55"/>
      <c r="E25" s="55"/>
      <c r="F25" s="22" t="s">
        <v>152</v>
      </c>
      <c r="G25" s="53"/>
      <c r="H25" s="53"/>
      <c r="I25" s="23" t="s">
        <v>151</v>
      </c>
      <c r="J25" s="53"/>
      <c r="K25" s="54"/>
      <c r="L25" s="54"/>
      <c r="M25" s="53"/>
      <c r="N25" s="23" t="s">
        <v>151</v>
      </c>
      <c r="O25" s="39" t="s">
        <v>151</v>
      </c>
      <c r="P25" s="39" t="s">
        <v>151</v>
      </c>
      <c r="Q25" s="23" t="s">
        <v>151</v>
      </c>
    </row>
    <row r="26" spans="1:17" ht="18.75" customHeight="1">
      <c r="A26" s="53"/>
      <c r="B26" s="23" t="s">
        <v>151</v>
      </c>
      <c r="C26" s="54"/>
      <c r="D26" s="55"/>
      <c r="E26" s="55"/>
      <c r="F26" s="22" t="s">
        <v>152</v>
      </c>
      <c r="G26" s="53"/>
      <c r="H26" s="53"/>
      <c r="I26" s="23" t="s">
        <v>151</v>
      </c>
      <c r="J26" s="53"/>
      <c r="K26" s="54"/>
      <c r="L26" s="54"/>
      <c r="M26" s="53"/>
      <c r="N26" s="23" t="s">
        <v>151</v>
      </c>
      <c r="O26" s="39" t="s">
        <v>151</v>
      </c>
      <c r="P26" s="39" t="s">
        <v>151</v>
      </c>
      <c r="Q26" s="23" t="s">
        <v>151</v>
      </c>
    </row>
    <row r="27" spans="1:17" ht="18.75" customHeight="1">
      <c r="A27" s="53"/>
      <c r="B27" s="23" t="s">
        <v>151</v>
      </c>
      <c r="C27" s="54"/>
      <c r="D27" s="55"/>
      <c r="E27" s="55"/>
      <c r="F27" s="22" t="s">
        <v>152</v>
      </c>
      <c r="G27" s="53"/>
      <c r="H27" s="53"/>
      <c r="I27" s="23" t="s">
        <v>151</v>
      </c>
      <c r="J27" s="53"/>
      <c r="K27" s="54"/>
      <c r="L27" s="54"/>
      <c r="M27" s="53"/>
      <c r="N27" s="23" t="s">
        <v>151</v>
      </c>
      <c r="O27" s="39" t="s">
        <v>151</v>
      </c>
      <c r="P27" s="39" t="s">
        <v>151</v>
      </c>
      <c r="Q27" s="23" t="s">
        <v>151</v>
      </c>
    </row>
    <row r="28" spans="1:17" ht="18.75" customHeight="1">
      <c r="A28" s="53"/>
      <c r="B28" s="23" t="s">
        <v>151</v>
      </c>
      <c r="C28" s="54"/>
      <c r="D28" s="55"/>
      <c r="E28" s="55"/>
      <c r="F28" s="22" t="s">
        <v>152</v>
      </c>
      <c r="G28" s="53"/>
      <c r="H28" s="53"/>
      <c r="I28" s="23" t="s">
        <v>151</v>
      </c>
      <c r="J28" s="53"/>
      <c r="K28" s="54"/>
      <c r="L28" s="54"/>
      <c r="M28" s="53"/>
      <c r="N28" s="23" t="s">
        <v>151</v>
      </c>
      <c r="O28" s="39" t="s">
        <v>151</v>
      </c>
      <c r="P28" s="39" t="s">
        <v>151</v>
      </c>
      <c r="Q28" s="23" t="s">
        <v>151</v>
      </c>
    </row>
    <row r="29" spans="1:17" ht="18.75" customHeight="1">
      <c r="A29" s="53"/>
      <c r="B29" s="23" t="s">
        <v>151</v>
      </c>
      <c r="C29" s="54"/>
      <c r="D29" s="55"/>
      <c r="E29" s="55"/>
      <c r="F29" s="22" t="s">
        <v>152</v>
      </c>
      <c r="G29" s="53"/>
      <c r="H29" s="53"/>
      <c r="I29" s="23" t="s">
        <v>151</v>
      </c>
      <c r="J29" s="53"/>
      <c r="K29" s="54"/>
      <c r="L29" s="54"/>
      <c r="M29" s="53"/>
      <c r="N29" s="23" t="s">
        <v>151</v>
      </c>
      <c r="O29" s="39" t="s">
        <v>151</v>
      </c>
      <c r="P29" s="39" t="s">
        <v>151</v>
      </c>
      <c r="Q29" s="23" t="s">
        <v>151</v>
      </c>
    </row>
    <row r="30" spans="1:17" ht="18.75" customHeight="1">
      <c r="A30" s="53"/>
      <c r="B30" s="23" t="s">
        <v>151</v>
      </c>
      <c r="C30" s="54"/>
      <c r="D30" s="55"/>
      <c r="E30" s="55"/>
      <c r="F30" s="22" t="s">
        <v>152</v>
      </c>
      <c r="G30" s="53"/>
      <c r="H30" s="53"/>
      <c r="I30" s="23" t="s">
        <v>151</v>
      </c>
      <c r="J30" s="53"/>
      <c r="K30" s="54"/>
      <c r="L30" s="54"/>
      <c r="M30" s="53"/>
      <c r="N30" s="23" t="s">
        <v>151</v>
      </c>
      <c r="O30" s="39" t="s">
        <v>151</v>
      </c>
      <c r="P30" s="39" t="s">
        <v>151</v>
      </c>
      <c r="Q30" s="23" t="s">
        <v>151</v>
      </c>
    </row>
    <row r="31" spans="1:17" ht="18.75" customHeight="1">
      <c r="A31" s="53"/>
      <c r="B31" s="23" t="s">
        <v>151</v>
      </c>
      <c r="C31" s="54"/>
      <c r="D31" s="55"/>
      <c r="E31" s="55"/>
      <c r="F31" s="22" t="s">
        <v>152</v>
      </c>
      <c r="G31" s="53"/>
      <c r="H31" s="53"/>
      <c r="I31" s="23" t="s">
        <v>151</v>
      </c>
      <c r="J31" s="53"/>
      <c r="K31" s="54"/>
      <c r="L31" s="54"/>
      <c r="M31" s="53"/>
      <c r="N31" s="23" t="s">
        <v>151</v>
      </c>
      <c r="O31" s="39" t="s">
        <v>151</v>
      </c>
      <c r="P31" s="39" t="s">
        <v>151</v>
      </c>
      <c r="Q31" s="23" t="s">
        <v>151</v>
      </c>
    </row>
    <row r="32" spans="1:17" ht="18.75" customHeight="1">
      <c r="A32" s="53"/>
      <c r="B32" s="23" t="s">
        <v>151</v>
      </c>
      <c r="C32" s="54"/>
      <c r="D32" s="55"/>
      <c r="E32" s="55"/>
      <c r="F32" s="22" t="s">
        <v>152</v>
      </c>
      <c r="G32" s="53"/>
      <c r="H32" s="53"/>
      <c r="I32" s="23" t="s">
        <v>151</v>
      </c>
      <c r="J32" s="53"/>
      <c r="K32" s="54"/>
      <c r="L32" s="54"/>
      <c r="M32" s="53"/>
      <c r="N32" s="23" t="s">
        <v>151</v>
      </c>
      <c r="O32" s="39" t="s">
        <v>151</v>
      </c>
      <c r="P32" s="39" t="s">
        <v>151</v>
      </c>
      <c r="Q32" s="23" t="s">
        <v>151</v>
      </c>
    </row>
    <row r="33" spans="1:17" ht="18.75" customHeight="1">
      <c r="A33" s="53"/>
      <c r="B33" s="23" t="s">
        <v>151</v>
      </c>
      <c r="C33" s="54"/>
      <c r="D33" s="55"/>
      <c r="E33" s="55"/>
      <c r="F33" s="22" t="s">
        <v>152</v>
      </c>
      <c r="G33" s="53"/>
      <c r="H33" s="53"/>
      <c r="I33" s="23" t="s">
        <v>151</v>
      </c>
      <c r="J33" s="53"/>
      <c r="K33" s="54"/>
      <c r="L33" s="54"/>
      <c r="M33" s="53"/>
      <c r="N33" s="23" t="s">
        <v>151</v>
      </c>
      <c r="O33" s="39" t="s">
        <v>151</v>
      </c>
      <c r="P33" s="39" t="s">
        <v>151</v>
      </c>
      <c r="Q33" s="23" t="s">
        <v>151</v>
      </c>
    </row>
    <row r="34" spans="1:17" ht="18.75" customHeight="1">
      <c r="A34" s="53"/>
      <c r="B34" s="23" t="s">
        <v>151</v>
      </c>
      <c r="C34" s="54"/>
      <c r="D34" s="55"/>
      <c r="E34" s="55"/>
      <c r="F34" s="22" t="s">
        <v>152</v>
      </c>
      <c r="G34" s="53"/>
      <c r="H34" s="53"/>
      <c r="I34" s="23" t="s">
        <v>151</v>
      </c>
      <c r="J34" s="53"/>
      <c r="K34" s="54"/>
      <c r="L34" s="54"/>
      <c r="M34" s="53"/>
      <c r="N34" s="23" t="s">
        <v>151</v>
      </c>
      <c r="O34" s="39" t="s">
        <v>151</v>
      </c>
      <c r="P34" s="39" t="s">
        <v>151</v>
      </c>
      <c r="Q34" s="23" t="s">
        <v>151</v>
      </c>
    </row>
    <row r="35" spans="1:17" ht="18.75" customHeight="1">
      <c r="A35" s="53"/>
      <c r="B35" s="23" t="s">
        <v>151</v>
      </c>
      <c r="C35" s="54"/>
      <c r="D35" s="55"/>
      <c r="E35" s="55"/>
      <c r="F35" s="22" t="s">
        <v>152</v>
      </c>
      <c r="G35" s="53"/>
      <c r="H35" s="53"/>
      <c r="I35" s="23" t="s">
        <v>151</v>
      </c>
      <c r="J35" s="53"/>
      <c r="K35" s="54"/>
      <c r="L35" s="54"/>
      <c r="M35" s="53"/>
      <c r="N35" s="23" t="s">
        <v>151</v>
      </c>
      <c r="O35" s="39" t="s">
        <v>151</v>
      </c>
      <c r="P35" s="39" t="s">
        <v>151</v>
      </c>
      <c r="Q35" s="23" t="s">
        <v>151</v>
      </c>
    </row>
    <row r="36" spans="1:17" ht="18.75" customHeight="1">
      <c r="A36" s="53"/>
      <c r="B36" s="23" t="s">
        <v>151</v>
      </c>
      <c r="C36" s="54"/>
      <c r="D36" s="55"/>
      <c r="E36" s="55"/>
      <c r="F36" s="22" t="s">
        <v>152</v>
      </c>
      <c r="G36" s="53"/>
      <c r="H36" s="53"/>
      <c r="I36" s="23" t="s">
        <v>151</v>
      </c>
      <c r="J36" s="53"/>
      <c r="K36" s="54"/>
      <c r="L36" s="54"/>
      <c r="M36" s="53"/>
      <c r="N36" s="23" t="s">
        <v>151</v>
      </c>
      <c r="O36" s="39" t="s">
        <v>151</v>
      </c>
      <c r="P36" s="39" t="s">
        <v>151</v>
      </c>
      <c r="Q36" s="23" t="s">
        <v>151</v>
      </c>
    </row>
    <row r="37" spans="1:17" ht="18.75" customHeight="1">
      <c r="A37" s="53"/>
      <c r="B37" s="23" t="s">
        <v>151</v>
      </c>
      <c r="C37" s="54"/>
      <c r="D37" s="55"/>
      <c r="E37" s="55"/>
      <c r="F37" s="22" t="s">
        <v>152</v>
      </c>
      <c r="G37" s="53"/>
      <c r="H37" s="53"/>
      <c r="I37" s="23" t="s">
        <v>151</v>
      </c>
      <c r="J37" s="53"/>
      <c r="K37" s="54"/>
      <c r="L37" s="54"/>
      <c r="M37" s="53"/>
      <c r="N37" s="23" t="s">
        <v>151</v>
      </c>
      <c r="O37" s="39" t="s">
        <v>151</v>
      </c>
      <c r="P37" s="39" t="s">
        <v>151</v>
      </c>
      <c r="Q37" s="23" t="s">
        <v>151</v>
      </c>
    </row>
    <row r="38" spans="1:17" ht="18.75" customHeight="1">
      <c r="A38" s="53"/>
      <c r="B38" s="23" t="s">
        <v>151</v>
      </c>
      <c r="C38" s="54"/>
      <c r="D38" s="55"/>
      <c r="E38" s="55"/>
      <c r="F38" s="22" t="s">
        <v>152</v>
      </c>
      <c r="G38" s="53"/>
      <c r="H38" s="53"/>
      <c r="I38" s="23" t="s">
        <v>151</v>
      </c>
      <c r="J38" s="53"/>
      <c r="K38" s="54"/>
      <c r="L38" s="54"/>
      <c r="M38" s="53"/>
      <c r="N38" s="23" t="s">
        <v>151</v>
      </c>
      <c r="O38" s="39" t="s">
        <v>151</v>
      </c>
      <c r="P38" s="39" t="s">
        <v>151</v>
      </c>
      <c r="Q38" s="23" t="s">
        <v>151</v>
      </c>
    </row>
    <row r="39" spans="1:17" ht="18.75" customHeight="1">
      <c r="A39" s="53"/>
      <c r="B39" s="23" t="s">
        <v>151</v>
      </c>
      <c r="C39" s="54"/>
      <c r="D39" s="55"/>
      <c r="E39" s="55"/>
      <c r="F39" s="22" t="s">
        <v>152</v>
      </c>
      <c r="G39" s="53"/>
      <c r="H39" s="53"/>
      <c r="I39" s="23" t="s">
        <v>151</v>
      </c>
      <c r="J39" s="53"/>
      <c r="K39" s="54"/>
      <c r="L39" s="54"/>
      <c r="M39" s="53"/>
      <c r="N39" s="23" t="s">
        <v>151</v>
      </c>
      <c r="O39" s="39" t="s">
        <v>151</v>
      </c>
      <c r="P39" s="39" t="s">
        <v>151</v>
      </c>
      <c r="Q39" s="23" t="s">
        <v>151</v>
      </c>
    </row>
    <row r="40" spans="1:17" ht="18.75" customHeight="1">
      <c r="A40" s="53"/>
      <c r="B40" s="23" t="s">
        <v>151</v>
      </c>
      <c r="C40" s="54"/>
      <c r="D40" s="55"/>
      <c r="E40" s="55"/>
      <c r="F40" s="22" t="s">
        <v>152</v>
      </c>
      <c r="G40" s="53"/>
      <c r="H40" s="53"/>
      <c r="I40" s="23" t="s">
        <v>151</v>
      </c>
      <c r="J40" s="53"/>
      <c r="K40" s="54"/>
      <c r="L40" s="54"/>
      <c r="M40" s="53"/>
      <c r="N40" s="23" t="s">
        <v>151</v>
      </c>
      <c r="O40" s="39" t="s">
        <v>151</v>
      </c>
      <c r="P40" s="39" t="s">
        <v>151</v>
      </c>
      <c r="Q40" s="23" t="s">
        <v>151</v>
      </c>
    </row>
    <row r="41" spans="1:17" ht="18.75" customHeight="1">
      <c r="A41" s="53"/>
      <c r="B41" s="23" t="s">
        <v>151</v>
      </c>
      <c r="C41" s="54"/>
      <c r="D41" s="55"/>
      <c r="E41" s="55"/>
      <c r="F41" s="22" t="s">
        <v>152</v>
      </c>
      <c r="G41" s="53"/>
      <c r="H41" s="53"/>
      <c r="I41" s="23" t="s">
        <v>151</v>
      </c>
      <c r="J41" s="53"/>
      <c r="K41" s="54"/>
      <c r="L41" s="54"/>
      <c r="M41" s="53"/>
      <c r="N41" s="23" t="s">
        <v>151</v>
      </c>
      <c r="O41" s="39" t="s">
        <v>151</v>
      </c>
      <c r="P41" s="39" t="s">
        <v>151</v>
      </c>
      <c r="Q41" s="23" t="s">
        <v>151</v>
      </c>
    </row>
    <row r="42" spans="1:17" ht="18.75" customHeight="1">
      <c r="A42" s="53"/>
      <c r="B42" s="23" t="s">
        <v>151</v>
      </c>
      <c r="C42" s="54"/>
      <c r="D42" s="55"/>
      <c r="E42" s="55"/>
      <c r="F42" s="22" t="s">
        <v>152</v>
      </c>
      <c r="G42" s="53"/>
      <c r="H42" s="53"/>
      <c r="I42" s="23" t="s">
        <v>151</v>
      </c>
      <c r="J42" s="53"/>
      <c r="K42" s="54"/>
      <c r="L42" s="54"/>
      <c r="M42" s="53"/>
      <c r="N42" s="23" t="s">
        <v>151</v>
      </c>
      <c r="O42" s="39" t="s">
        <v>151</v>
      </c>
      <c r="P42" s="39" t="s">
        <v>151</v>
      </c>
      <c r="Q42" s="23" t="s">
        <v>151</v>
      </c>
    </row>
    <row r="43" spans="1:17" ht="18.75" customHeight="1">
      <c r="A43" s="53"/>
      <c r="B43" s="23" t="s">
        <v>151</v>
      </c>
      <c r="C43" s="54"/>
      <c r="D43" s="55"/>
      <c r="E43" s="55"/>
      <c r="F43" s="22" t="s">
        <v>152</v>
      </c>
      <c r="G43" s="53"/>
      <c r="H43" s="53"/>
      <c r="I43" s="23" t="s">
        <v>151</v>
      </c>
      <c r="J43" s="53"/>
      <c r="K43" s="54"/>
      <c r="L43" s="54"/>
      <c r="M43" s="53"/>
      <c r="N43" s="23" t="s">
        <v>151</v>
      </c>
      <c r="O43" s="39" t="s">
        <v>151</v>
      </c>
      <c r="P43" s="39" t="s">
        <v>151</v>
      </c>
      <c r="Q43" s="23" t="s">
        <v>151</v>
      </c>
    </row>
    <row r="44" spans="1:17" ht="18.75" customHeight="1">
      <c r="A44" s="53"/>
      <c r="B44" s="23" t="s">
        <v>151</v>
      </c>
      <c r="C44" s="54"/>
      <c r="D44" s="55"/>
      <c r="E44" s="55"/>
      <c r="F44" s="22" t="s">
        <v>152</v>
      </c>
      <c r="G44" s="53"/>
      <c r="H44" s="53"/>
      <c r="I44" s="23" t="s">
        <v>151</v>
      </c>
      <c r="J44" s="53"/>
      <c r="K44" s="54"/>
      <c r="L44" s="54"/>
      <c r="M44" s="53"/>
      <c r="N44" s="23" t="s">
        <v>151</v>
      </c>
      <c r="O44" s="39" t="s">
        <v>151</v>
      </c>
      <c r="P44" s="39" t="s">
        <v>151</v>
      </c>
      <c r="Q44" s="23" t="s">
        <v>151</v>
      </c>
    </row>
    <row r="45" spans="1:17" ht="18.75" customHeight="1">
      <c r="A45" s="53"/>
      <c r="B45" s="23" t="s">
        <v>151</v>
      </c>
      <c r="C45" s="54"/>
      <c r="D45" s="55"/>
      <c r="E45" s="55"/>
      <c r="F45" s="22" t="s">
        <v>152</v>
      </c>
      <c r="G45" s="53"/>
      <c r="H45" s="53"/>
      <c r="I45" s="23" t="s">
        <v>151</v>
      </c>
      <c r="J45" s="53"/>
      <c r="K45" s="54"/>
      <c r="L45" s="54"/>
      <c r="M45" s="53"/>
      <c r="N45" s="23" t="s">
        <v>151</v>
      </c>
      <c r="O45" s="39" t="s">
        <v>151</v>
      </c>
      <c r="P45" s="39" t="s">
        <v>151</v>
      </c>
      <c r="Q45" s="23" t="s">
        <v>151</v>
      </c>
    </row>
    <row r="46" spans="1:17" ht="18.75" customHeight="1">
      <c r="A46" s="53"/>
      <c r="B46" s="23" t="s">
        <v>151</v>
      </c>
      <c r="C46" s="54"/>
      <c r="D46" s="55"/>
      <c r="E46" s="55"/>
      <c r="F46" s="22" t="s">
        <v>152</v>
      </c>
      <c r="G46" s="53"/>
      <c r="H46" s="53"/>
      <c r="I46" s="23" t="s">
        <v>151</v>
      </c>
      <c r="J46" s="53"/>
      <c r="K46" s="54"/>
      <c r="L46" s="54"/>
      <c r="M46" s="53"/>
      <c r="N46" s="23" t="s">
        <v>151</v>
      </c>
      <c r="O46" s="39" t="s">
        <v>151</v>
      </c>
      <c r="P46" s="39" t="s">
        <v>151</v>
      </c>
      <c r="Q46" s="23" t="s">
        <v>151</v>
      </c>
    </row>
    <row r="47" spans="1:17" ht="18.75" customHeight="1">
      <c r="A47" s="53"/>
      <c r="B47" s="23" t="s">
        <v>151</v>
      </c>
      <c r="C47" s="54"/>
      <c r="D47" s="55"/>
      <c r="E47" s="55"/>
      <c r="F47" s="22" t="s">
        <v>152</v>
      </c>
      <c r="G47" s="53"/>
      <c r="H47" s="53"/>
      <c r="I47" s="23" t="s">
        <v>151</v>
      </c>
      <c r="J47" s="53"/>
      <c r="K47" s="54"/>
      <c r="L47" s="54"/>
      <c r="M47" s="53"/>
      <c r="N47" s="23" t="s">
        <v>151</v>
      </c>
      <c r="O47" s="39" t="s">
        <v>151</v>
      </c>
      <c r="P47" s="39" t="s">
        <v>151</v>
      </c>
      <c r="Q47" s="23" t="s">
        <v>151</v>
      </c>
    </row>
    <row r="48" spans="1:17" ht="18.75" customHeight="1">
      <c r="A48" s="53"/>
      <c r="B48" s="23" t="s">
        <v>151</v>
      </c>
      <c r="C48" s="54"/>
      <c r="D48" s="55"/>
      <c r="E48" s="55"/>
      <c r="F48" s="22" t="s">
        <v>152</v>
      </c>
      <c r="G48" s="53"/>
      <c r="H48" s="53"/>
      <c r="I48" s="23" t="s">
        <v>151</v>
      </c>
      <c r="J48" s="53"/>
      <c r="K48" s="54"/>
      <c r="L48" s="54"/>
      <c r="M48" s="53"/>
      <c r="N48" s="23" t="s">
        <v>151</v>
      </c>
      <c r="O48" s="39" t="s">
        <v>151</v>
      </c>
      <c r="P48" s="39" t="s">
        <v>151</v>
      </c>
      <c r="Q48" s="23" t="s">
        <v>151</v>
      </c>
    </row>
    <row r="49" spans="1:17" ht="18.75" customHeight="1">
      <c r="A49" s="53"/>
      <c r="B49" s="23" t="s">
        <v>151</v>
      </c>
      <c r="C49" s="54"/>
      <c r="D49" s="55"/>
      <c r="E49" s="55"/>
      <c r="F49" s="22" t="s">
        <v>152</v>
      </c>
      <c r="G49" s="53"/>
      <c r="H49" s="53"/>
      <c r="I49" s="23" t="s">
        <v>151</v>
      </c>
      <c r="J49" s="53"/>
      <c r="K49" s="54"/>
      <c r="L49" s="54"/>
      <c r="M49" s="53"/>
      <c r="N49" s="23" t="s">
        <v>151</v>
      </c>
      <c r="O49" s="39" t="s">
        <v>151</v>
      </c>
      <c r="P49" s="39" t="s">
        <v>151</v>
      </c>
      <c r="Q49" s="23" t="s">
        <v>151</v>
      </c>
    </row>
    <row r="50" spans="1:17" ht="18.75" customHeight="1">
      <c r="A50" s="53"/>
      <c r="B50" s="23" t="s">
        <v>151</v>
      </c>
      <c r="C50" s="54"/>
      <c r="D50" s="55"/>
      <c r="E50" s="55"/>
      <c r="F50" s="22" t="s">
        <v>152</v>
      </c>
      <c r="G50" s="53"/>
      <c r="H50" s="53"/>
      <c r="I50" s="23" t="s">
        <v>151</v>
      </c>
      <c r="J50" s="53"/>
      <c r="K50" s="54"/>
      <c r="L50" s="54"/>
      <c r="M50" s="53"/>
      <c r="N50" s="23" t="s">
        <v>151</v>
      </c>
      <c r="O50" s="39" t="s">
        <v>151</v>
      </c>
      <c r="P50" s="39" t="s">
        <v>151</v>
      </c>
      <c r="Q50" s="23" t="s">
        <v>151</v>
      </c>
    </row>
    <row r="51" spans="1:17" ht="18.75" customHeight="1">
      <c r="A51" s="53"/>
      <c r="B51" s="23" t="s">
        <v>151</v>
      </c>
      <c r="C51" s="54"/>
      <c r="D51" s="55"/>
      <c r="E51" s="55"/>
      <c r="F51" s="22" t="s">
        <v>152</v>
      </c>
      <c r="G51" s="53"/>
      <c r="H51" s="53"/>
      <c r="I51" s="23" t="s">
        <v>151</v>
      </c>
      <c r="J51" s="53"/>
      <c r="K51" s="54"/>
      <c r="L51" s="54"/>
      <c r="M51" s="53"/>
      <c r="N51" s="23" t="s">
        <v>151</v>
      </c>
      <c r="O51" s="39" t="s">
        <v>151</v>
      </c>
      <c r="P51" s="39" t="s">
        <v>151</v>
      </c>
      <c r="Q51" s="23" t="s">
        <v>151</v>
      </c>
    </row>
    <row r="52" spans="1:17" ht="18.75" customHeight="1">
      <c r="A52" s="53"/>
      <c r="B52" s="23" t="s">
        <v>151</v>
      </c>
      <c r="C52" s="54"/>
      <c r="D52" s="55"/>
      <c r="E52" s="55"/>
      <c r="F52" s="22" t="s">
        <v>152</v>
      </c>
      <c r="G52" s="53"/>
      <c r="H52" s="53"/>
      <c r="I52" s="23" t="s">
        <v>151</v>
      </c>
      <c r="J52" s="53"/>
      <c r="K52" s="54"/>
      <c r="L52" s="54"/>
      <c r="M52" s="53"/>
      <c r="N52" s="23" t="s">
        <v>151</v>
      </c>
      <c r="O52" s="39" t="s">
        <v>151</v>
      </c>
      <c r="P52" s="39" t="s">
        <v>151</v>
      </c>
      <c r="Q52" s="23" t="s">
        <v>151</v>
      </c>
    </row>
    <row r="53" spans="1:17" ht="18.75" customHeight="1">
      <c r="A53" s="53"/>
      <c r="B53" s="23" t="s">
        <v>151</v>
      </c>
      <c r="C53" s="54"/>
      <c r="D53" s="55"/>
      <c r="E53" s="55"/>
      <c r="F53" s="22" t="s">
        <v>152</v>
      </c>
      <c r="G53" s="53"/>
      <c r="H53" s="53"/>
      <c r="I53" s="23" t="s">
        <v>151</v>
      </c>
      <c r="J53" s="53"/>
      <c r="K53" s="54"/>
      <c r="L53" s="54"/>
      <c r="M53" s="53"/>
      <c r="N53" s="23" t="s">
        <v>151</v>
      </c>
      <c r="O53" s="39" t="s">
        <v>151</v>
      </c>
      <c r="P53" s="39" t="s">
        <v>151</v>
      </c>
      <c r="Q53" s="23" t="s">
        <v>151</v>
      </c>
    </row>
    <row r="54" spans="1:17" ht="18.75" customHeight="1">
      <c r="A54" s="53"/>
      <c r="B54" s="23" t="s">
        <v>151</v>
      </c>
      <c r="C54" s="54"/>
      <c r="D54" s="55"/>
      <c r="E54" s="55"/>
      <c r="F54" s="22" t="s">
        <v>152</v>
      </c>
      <c r="G54" s="53"/>
      <c r="H54" s="53"/>
      <c r="I54" s="23" t="s">
        <v>151</v>
      </c>
      <c r="J54" s="53"/>
      <c r="K54" s="54"/>
      <c r="L54" s="54"/>
      <c r="M54" s="53"/>
      <c r="N54" s="23" t="s">
        <v>151</v>
      </c>
      <c r="O54" s="39" t="s">
        <v>151</v>
      </c>
      <c r="P54" s="39" t="s">
        <v>151</v>
      </c>
      <c r="Q54" s="23" t="s">
        <v>151</v>
      </c>
    </row>
    <row r="55" spans="1:17" ht="18.75" customHeight="1">
      <c r="A55" s="53"/>
      <c r="B55" s="23" t="s">
        <v>151</v>
      </c>
      <c r="C55" s="54"/>
      <c r="D55" s="55"/>
      <c r="E55" s="55"/>
      <c r="F55" s="22" t="s">
        <v>152</v>
      </c>
      <c r="G55" s="53"/>
      <c r="H55" s="53"/>
      <c r="I55" s="23" t="s">
        <v>151</v>
      </c>
      <c r="J55" s="53"/>
      <c r="K55" s="54"/>
      <c r="L55" s="54"/>
      <c r="M55" s="53"/>
      <c r="N55" s="23" t="s">
        <v>151</v>
      </c>
      <c r="O55" s="39" t="s">
        <v>151</v>
      </c>
      <c r="P55" s="39" t="s">
        <v>151</v>
      </c>
      <c r="Q55" s="23" t="s">
        <v>151</v>
      </c>
    </row>
    <row r="56" spans="1:17" ht="18.75" customHeight="1">
      <c r="A56" s="53"/>
      <c r="B56" s="23" t="s">
        <v>151</v>
      </c>
      <c r="C56" s="54"/>
      <c r="D56" s="55"/>
      <c r="E56" s="55"/>
      <c r="F56" s="22" t="s">
        <v>152</v>
      </c>
      <c r="G56" s="53"/>
      <c r="H56" s="53"/>
      <c r="I56" s="23" t="s">
        <v>151</v>
      </c>
      <c r="J56" s="53"/>
      <c r="K56" s="54"/>
      <c r="L56" s="54"/>
      <c r="M56" s="53"/>
      <c r="N56" s="23" t="s">
        <v>151</v>
      </c>
      <c r="O56" s="39" t="s">
        <v>151</v>
      </c>
      <c r="P56" s="39" t="s">
        <v>151</v>
      </c>
      <c r="Q56" s="23" t="s">
        <v>151</v>
      </c>
    </row>
    <row r="57" spans="1:17" ht="18.75" customHeight="1">
      <c r="A57" s="53"/>
      <c r="B57" s="23" t="s">
        <v>151</v>
      </c>
      <c r="C57" s="54"/>
      <c r="D57" s="55"/>
      <c r="E57" s="55"/>
      <c r="F57" s="22" t="s">
        <v>152</v>
      </c>
      <c r="G57" s="53"/>
      <c r="H57" s="53"/>
      <c r="I57" s="23" t="s">
        <v>151</v>
      </c>
      <c r="J57" s="53"/>
      <c r="K57" s="54"/>
      <c r="L57" s="54"/>
      <c r="M57" s="53"/>
      <c r="N57" s="23" t="s">
        <v>151</v>
      </c>
      <c r="O57" s="39" t="s">
        <v>151</v>
      </c>
      <c r="P57" s="39" t="s">
        <v>151</v>
      </c>
      <c r="Q57" s="23" t="s">
        <v>151</v>
      </c>
    </row>
    <row r="58" spans="1:17" ht="18.75" customHeight="1">
      <c r="A58" s="53"/>
      <c r="B58" s="23" t="s">
        <v>151</v>
      </c>
      <c r="C58" s="54"/>
      <c r="D58" s="55"/>
      <c r="E58" s="55"/>
      <c r="F58" s="22" t="s">
        <v>152</v>
      </c>
      <c r="G58" s="53"/>
      <c r="H58" s="53"/>
      <c r="I58" s="23" t="s">
        <v>151</v>
      </c>
      <c r="J58" s="53"/>
      <c r="K58" s="54"/>
      <c r="L58" s="54"/>
      <c r="M58" s="53"/>
      <c r="N58" s="23" t="s">
        <v>151</v>
      </c>
      <c r="O58" s="39" t="s">
        <v>151</v>
      </c>
      <c r="P58" s="39" t="s">
        <v>151</v>
      </c>
      <c r="Q58" s="23" t="s">
        <v>151</v>
      </c>
    </row>
    <row r="59" spans="1:17" ht="18.75" customHeight="1">
      <c r="A59" s="53"/>
      <c r="B59" s="23" t="s">
        <v>151</v>
      </c>
      <c r="C59" s="54"/>
      <c r="D59" s="55"/>
      <c r="E59" s="55"/>
      <c r="F59" s="22" t="s">
        <v>152</v>
      </c>
      <c r="G59" s="53"/>
      <c r="H59" s="53"/>
      <c r="I59" s="23" t="s">
        <v>151</v>
      </c>
      <c r="J59" s="53"/>
      <c r="K59" s="54"/>
      <c r="L59" s="54"/>
      <c r="M59" s="53"/>
      <c r="N59" s="23" t="s">
        <v>151</v>
      </c>
      <c r="O59" s="39" t="s">
        <v>151</v>
      </c>
      <c r="P59" s="39" t="s">
        <v>151</v>
      </c>
      <c r="Q59" s="23" t="s">
        <v>151</v>
      </c>
    </row>
    <row r="60" spans="1:17" ht="18.75" customHeight="1">
      <c r="A60" s="53"/>
      <c r="B60" s="23" t="s">
        <v>151</v>
      </c>
      <c r="C60" s="54"/>
      <c r="D60" s="55"/>
      <c r="E60" s="55"/>
      <c r="F60" s="22" t="s">
        <v>152</v>
      </c>
      <c r="G60" s="53"/>
      <c r="H60" s="53"/>
      <c r="I60" s="23" t="s">
        <v>151</v>
      </c>
      <c r="J60" s="53"/>
      <c r="K60" s="54"/>
      <c r="L60" s="54"/>
      <c r="M60" s="53"/>
      <c r="N60" s="23" t="s">
        <v>151</v>
      </c>
      <c r="O60" s="39" t="s">
        <v>151</v>
      </c>
      <c r="P60" s="39" t="s">
        <v>151</v>
      </c>
      <c r="Q60" s="23" t="s">
        <v>151</v>
      </c>
    </row>
    <row r="61" spans="1:17" ht="18.75" customHeight="1">
      <c r="A61" s="53"/>
      <c r="B61" s="23" t="s">
        <v>151</v>
      </c>
      <c r="C61" s="54"/>
      <c r="D61" s="55"/>
      <c r="E61" s="55"/>
      <c r="F61" s="22" t="s">
        <v>152</v>
      </c>
      <c r="G61" s="53"/>
      <c r="H61" s="53"/>
      <c r="I61" s="23" t="s">
        <v>151</v>
      </c>
      <c r="J61" s="53"/>
      <c r="K61" s="54"/>
      <c r="L61" s="54"/>
      <c r="M61" s="53"/>
      <c r="N61" s="23" t="s">
        <v>151</v>
      </c>
      <c r="O61" s="39" t="s">
        <v>151</v>
      </c>
      <c r="P61" s="39" t="s">
        <v>151</v>
      </c>
      <c r="Q61" s="23" t="s">
        <v>151</v>
      </c>
    </row>
    <row r="62" spans="1:17" ht="18.75" customHeight="1">
      <c r="A62" s="53"/>
      <c r="B62" s="23" t="s">
        <v>151</v>
      </c>
      <c r="C62" s="54"/>
      <c r="D62" s="55"/>
      <c r="E62" s="55"/>
      <c r="F62" s="22" t="s">
        <v>152</v>
      </c>
      <c r="G62" s="53"/>
      <c r="H62" s="53"/>
      <c r="I62" s="23" t="s">
        <v>151</v>
      </c>
      <c r="J62" s="53"/>
      <c r="K62" s="54"/>
      <c r="L62" s="54"/>
      <c r="M62" s="53"/>
      <c r="N62" s="23" t="s">
        <v>151</v>
      </c>
      <c r="O62" s="39" t="s">
        <v>151</v>
      </c>
      <c r="P62" s="39" t="s">
        <v>151</v>
      </c>
      <c r="Q62" s="23" t="s">
        <v>151</v>
      </c>
    </row>
    <row r="63" spans="1:17" ht="18.75" customHeight="1">
      <c r="A63" s="53"/>
      <c r="B63" s="23" t="s">
        <v>151</v>
      </c>
      <c r="C63" s="54"/>
      <c r="D63" s="55"/>
      <c r="E63" s="55"/>
      <c r="F63" s="22" t="s">
        <v>152</v>
      </c>
      <c r="G63" s="53"/>
      <c r="H63" s="53"/>
      <c r="I63" s="23" t="s">
        <v>151</v>
      </c>
      <c r="J63" s="53"/>
      <c r="K63" s="54"/>
      <c r="L63" s="54"/>
      <c r="M63" s="53"/>
      <c r="N63" s="23" t="s">
        <v>151</v>
      </c>
      <c r="O63" s="39" t="s">
        <v>151</v>
      </c>
      <c r="P63" s="39" t="s">
        <v>151</v>
      </c>
      <c r="Q63" s="23" t="s">
        <v>151</v>
      </c>
    </row>
    <row r="64" spans="1:17" ht="18.75" customHeight="1">
      <c r="A64" s="53"/>
      <c r="B64" s="23" t="s">
        <v>151</v>
      </c>
      <c r="C64" s="54"/>
      <c r="D64" s="55"/>
      <c r="E64" s="55"/>
      <c r="F64" s="22" t="s">
        <v>152</v>
      </c>
      <c r="G64" s="53"/>
      <c r="H64" s="53"/>
      <c r="I64" s="23" t="s">
        <v>151</v>
      </c>
      <c r="J64" s="53"/>
      <c r="K64" s="54"/>
      <c r="L64" s="54"/>
      <c r="M64" s="53"/>
      <c r="N64" s="23" t="s">
        <v>151</v>
      </c>
      <c r="O64" s="39" t="s">
        <v>151</v>
      </c>
      <c r="P64" s="39" t="s">
        <v>151</v>
      </c>
      <c r="Q64" s="23" t="s">
        <v>151</v>
      </c>
    </row>
    <row r="65" spans="1:17" ht="18.75" customHeight="1">
      <c r="A65" s="53"/>
      <c r="B65" s="23" t="s">
        <v>151</v>
      </c>
      <c r="C65" s="54"/>
      <c r="D65" s="55"/>
      <c r="E65" s="55"/>
      <c r="F65" s="22" t="s">
        <v>152</v>
      </c>
      <c r="G65" s="53"/>
      <c r="H65" s="53"/>
      <c r="I65" s="23" t="s">
        <v>151</v>
      </c>
      <c r="J65" s="53"/>
      <c r="K65" s="54"/>
      <c r="L65" s="54"/>
      <c r="M65" s="53"/>
      <c r="N65" s="23" t="s">
        <v>151</v>
      </c>
      <c r="O65" s="39" t="s">
        <v>151</v>
      </c>
      <c r="P65" s="39" t="s">
        <v>151</v>
      </c>
      <c r="Q65" s="23" t="s">
        <v>151</v>
      </c>
    </row>
    <row r="66" spans="1:17" ht="18.75" customHeight="1">
      <c r="A66" s="53"/>
      <c r="B66" s="23" t="s">
        <v>151</v>
      </c>
      <c r="C66" s="54"/>
      <c r="D66" s="55"/>
      <c r="E66" s="55"/>
      <c r="F66" s="22" t="s">
        <v>152</v>
      </c>
      <c r="G66" s="53"/>
      <c r="H66" s="53"/>
      <c r="I66" s="23" t="s">
        <v>151</v>
      </c>
      <c r="J66" s="53"/>
      <c r="K66" s="54"/>
      <c r="L66" s="54"/>
      <c r="M66" s="53"/>
      <c r="N66" s="23" t="s">
        <v>151</v>
      </c>
      <c r="O66" s="39" t="s">
        <v>151</v>
      </c>
      <c r="P66" s="39" t="s">
        <v>151</v>
      </c>
      <c r="Q66" s="23" t="s">
        <v>151</v>
      </c>
    </row>
    <row r="67" spans="1:17" ht="18.75" customHeight="1">
      <c r="A67" s="53"/>
      <c r="B67" s="23" t="s">
        <v>151</v>
      </c>
      <c r="C67" s="54"/>
      <c r="D67" s="55"/>
      <c r="E67" s="55"/>
      <c r="F67" s="22" t="s">
        <v>152</v>
      </c>
      <c r="G67" s="53"/>
      <c r="H67" s="53"/>
      <c r="I67" s="23" t="s">
        <v>151</v>
      </c>
      <c r="J67" s="53"/>
      <c r="K67" s="54"/>
      <c r="L67" s="54"/>
      <c r="M67" s="53"/>
      <c r="N67" s="23" t="s">
        <v>151</v>
      </c>
      <c r="O67" s="39" t="s">
        <v>151</v>
      </c>
      <c r="P67" s="39" t="s">
        <v>151</v>
      </c>
      <c r="Q67" s="23" t="s">
        <v>151</v>
      </c>
    </row>
    <row r="68" spans="1:17" ht="18.75" customHeight="1">
      <c r="A68" s="53"/>
      <c r="B68" s="23" t="s">
        <v>151</v>
      </c>
      <c r="C68" s="54"/>
      <c r="D68" s="55"/>
      <c r="E68" s="55"/>
      <c r="F68" s="22" t="s">
        <v>152</v>
      </c>
      <c r="G68" s="53"/>
      <c r="H68" s="53"/>
      <c r="I68" s="23" t="s">
        <v>151</v>
      </c>
      <c r="J68" s="53"/>
      <c r="K68" s="54"/>
      <c r="L68" s="54"/>
      <c r="M68" s="53"/>
      <c r="N68" s="23" t="s">
        <v>151</v>
      </c>
      <c r="O68" s="39" t="s">
        <v>151</v>
      </c>
      <c r="P68" s="39" t="s">
        <v>151</v>
      </c>
      <c r="Q68" s="23" t="s">
        <v>151</v>
      </c>
    </row>
    <row r="69" spans="1:17" ht="18.75" customHeight="1">
      <c r="A69" s="53"/>
      <c r="B69" s="23" t="s">
        <v>151</v>
      </c>
      <c r="C69" s="54"/>
      <c r="D69" s="55"/>
      <c r="E69" s="55"/>
      <c r="F69" s="22" t="s">
        <v>152</v>
      </c>
      <c r="G69" s="53"/>
      <c r="H69" s="53"/>
      <c r="I69" s="23" t="s">
        <v>151</v>
      </c>
      <c r="J69" s="53"/>
      <c r="K69" s="54"/>
      <c r="L69" s="54"/>
      <c r="M69" s="53"/>
      <c r="N69" s="23" t="s">
        <v>151</v>
      </c>
      <c r="O69" s="39" t="s">
        <v>151</v>
      </c>
      <c r="P69" s="39" t="s">
        <v>151</v>
      </c>
      <c r="Q69" s="23" t="s">
        <v>151</v>
      </c>
    </row>
    <row r="70" spans="1:17" ht="18.75" customHeight="1">
      <c r="A70" s="53"/>
      <c r="B70" s="23" t="s">
        <v>151</v>
      </c>
      <c r="C70" s="54"/>
      <c r="D70" s="55"/>
      <c r="E70" s="55"/>
      <c r="F70" s="22" t="s">
        <v>152</v>
      </c>
      <c r="G70" s="53"/>
      <c r="H70" s="53"/>
      <c r="I70" s="23" t="s">
        <v>151</v>
      </c>
      <c r="J70" s="53"/>
      <c r="K70" s="54"/>
      <c r="L70" s="54"/>
      <c r="M70" s="53"/>
      <c r="N70" s="23" t="s">
        <v>151</v>
      </c>
      <c r="O70" s="39" t="s">
        <v>151</v>
      </c>
      <c r="P70" s="39" t="s">
        <v>151</v>
      </c>
      <c r="Q70" s="23" t="s">
        <v>151</v>
      </c>
    </row>
    <row r="71" spans="1:17" ht="18.75" customHeight="1">
      <c r="A71" s="53"/>
      <c r="B71" s="23" t="s">
        <v>151</v>
      </c>
      <c r="C71" s="54"/>
      <c r="D71" s="55"/>
      <c r="E71" s="55"/>
      <c r="F71" s="22" t="s">
        <v>152</v>
      </c>
      <c r="G71" s="53"/>
      <c r="H71" s="53"/>
      <c r="I71" s="23" t="s">
        <v>151</v>
      </c>
      <c r="J71" s="53"/>
      <c r="K71" s="54"/>
      <c r="L71" s="54"/>
      <c r="M71" s="53"/>
      <c r="N71" s="23" t="s">
        <v>151</v>
      </c>
      <c r="O71" s="39" t="s">
        <v>151</v>
      </c>
      <c r="P71" s="39" t="s">
        <v>151</v>
      </c>
      <c r="Q71" s="23" t="s">
        <v>151</v>
      </c>
    </row>
    <row r="72" spans="1:17" ht="18.75" customHeight="1">
      <c r="A72" s="53"/>
      <c r="B72" s="23" t="s">
        <v>151</v>
      </c>
      <c r="C72" s="54"/>
      <c r="D72" s="55"/>
      <c r="E72" s="55"/>
      <c r="F72" s="22" t="s">
        <v>152</v>
      </c>
      <c r="G72" s="53"/>
      <c r="H72" s="53"/>
      <c r="I72" s="23" t="s">
        <v>151</v>
      </c>
      <c r="J72" s="53"/>
      <c r="K72" s="54"/>
      <c r="L72" s="54"/>
      <c r="M72" s="53"/>
      <c r="N72" s="23" t="s">
        <v>151</v>
      </c>
      <c r="O72" s="39" t="s">
        <v>151</v>
      </c>
      <c r="P72" s="39" t="s">
        <v>151</v>
      </c>
      <c r="Q72" s="23" t="s">
        <v>151</v>
      </c>
    </row>
    <row r="73" spans="1:17" ht="18.75" customHeight="1">
      <c r="A73" s="53"/>
      <c r="B73" s="23" t="s">
        <v>151</v>
      </c>
      <c r="C73" s="54"/>
      <c r="D73" s="55"/>
      <c r="E73" s="55"/>
      <c r="F73" s="22" t="s">
        <v>152</v>
      </c>
      <c r="G73" s="53"/>
      <c r="H73" s="53"/>
      <c r="I73" s="23" t="s">
        <v>151</v>
      </c>
      <c r="J73" s="53"/>
      <c r="K73" s="54"/>
      <c r="L73" s="54"/>
      <c r="M73" s="53"/>
      <c r="N73" s="23" t="s">
        <v>151</v>
      </c>
      <c r="O73" s="39" t="s">
        <v>151</v>
      </c>
      <c r="P73" s="39" t="s">
        <v>151</v>
      </c>
      <c r="Q73" s="23" t="s">
        <v>151</v>
      </c>
    </row>
    <row r="74" spans="1:17" ht="18.75" customHeight="1">
      <c r="A74" s="53"/>
      <c r="B74" s="23" t="s">
        <v>151</v>
      </c>
      <c r="C74" s="54"/>
      <c r="D74" s="55"/>
      <c r="E74" s="55"/>
      <c r="F74" s="22" t="s">
        <v>152</v>
      </c>
      <c r="G74" s="53"/>
      <c r="H74" s="53"/>
      <c r="I74" s="23" t="s">
        <v>151</v>
      </c>
      <c r="J74" s="53"/>
      <c r="K74" s="54"/>
      <c r="L74" s="54"/>
      <c r="M74" s="53"/>
      <c r="N74" s="23" t="s">
        <v>151</v>
      </c>
      <c r="O74" s="39" t="s">
        <v>151</v>
      </c>
      <c r="P74" s="39" t="s">
        <v>151</v>
      </c>
      <c r="Q74" s="23" t="s">
        <v>151</v>
      </c>
    </row>
    <row r="75" spans="1:17" ht="18.75" customHeight="1">
      <c r="A75" s="53"/>
      <c r="B75" s="23" t="s">
        <v>151</v>
      </c>
      <c r="C75" s="54"/>
      <c r="D75" s="55"/>
      <c r="E75" s="55"/>
      <c r="F75" s="22" t="s">
        <v>152</v>
      </c>
      <c r="G75" s="53"/>
      <c r="H75" s="53"/>
      <c r="I75" s="23" t="s">
        <v>151</v>
      </c>
      <c r="J75" s="53"/>
      <c r="K75" s="54"/>
      <c r="L75" s="54"/>
      <c r="M75" s="53"/>
      <c r="N75" s="23" t="s">
        <v>151</v>
      </c>
      <c r="O75" s="39" t="s">
        <v>151</v>
      </c>
      <c r="P75" s="39" t="s">
        <v>151</v>
      </c>
      <c r="Q75" s="23" t="s">
        <v>151</v>
      </c>
    </row>
    <row r="76" spans="1:17" ht="18.75" customHeight="1">
      <c r="A76" s="53"/>
      <c r="B76" s="23" t="s">
        <v>151</v>
      </c>
      <c r="C76" s="54"/>
      <c r="D76" s="55"/>
      <c r="E76" s="55"/>
      <c r="F76" s="22" t="s">
        <v>152</v>
      </c>
      <c r="G76" s="53"/>
      <c r="H76" s="53"/>
      <c r="I76" s="23" t="s">
        <v>151</v>
      </c>
      <c r="J76" s="53"/>
      <c r="K76" s="54"/>
      <c r="L76" s="54"/>
      <c r="M76" s="53"/>
      <c r="N76" s="23" t="s">
        <v>151</v>
      </c>
      <c r="O76" s="39" t="s">
        <v>151</v>
      </c>
      <c r="P76" s="39" t="s">
        <v>151</v>
      </c>
      <c r="Q76" s="23" t="s">
        <v>151</v>
      </c>
    </row>
    <row r="77" spans="1:17" ht="18.75" customHeight="1">
      <c r="A77" s="53"/>
      <c r="B77" s="23" t="s">
        <v>151</v>
      </c>
      <c r="C77" s="54"/>
      <c r="D77" s="55"/>
      <c r="E77" s="55"/>
      <c r="F77" s="22" t="s">
        <v>152</v>
      </c>
      <c r="G77" s="53"/>
      <c r="H77" s="53"/>
      <c r="I77" s="23" t="s">
        <v>151</v>
      </c>
      <c r="J77" s="53"/>
      <c r="K77" s="54"/>
      <c r="L77" s="54"/>
      <c r="M77" s="53"/>
      <c r="N77" s="23" t="s">
        <v>151</v>
      </c>
      <c r="O77" s="39" t="s">
        <v>151</v>
      </c>
      <c r="P77" s="39" t="s">
        <v>151</v>
      </c>
      <c r="Q77" s="23" t="s">
        <v>151</v>
      </c>
    </row>
    <row r="78" spans="1:17" ht="18.75" customHeight="1">
      <c r="A78" s="53"/>
      <c r="B78" s="23" t="s">
        <v>151</v>
      </c>
      <c r="C78" s="54"/>
      <c r="D78" s="55"/>
      <c r="E78" s="55"/>
      <c r="F78" s="22" t="s">
        <v>152</v>
      </c>
      <c r="G78" s="53"/>
      <c r="H78" s="53"/>
      <c r="I78" s="23" t="s">
        <v>151</v>
      </c>
      <c r="J78" s="53"/>
      <c r="K78" s="54"/>
      <c r="L78" s="54"/>
      <c r="M78" s="53"/>
      <c r="N78" s="23" t="s">
        <v>151</v>
      </c>
      <c r="O78" s="39" t="s">
        <v>151</v>
      </c>
      <c r="P78" s="39" t="s">
        <v>151</v>
      </c>
      <c r="Q78" s="23" t="s">
        <v>151</v>
      </c>
    </row>
    <row r="79" spans="1:17" ht="18.75" customHeight="1">
      <c r="A79" s="53"/>
      <c r="B79" s="23" t="s">
        <v>151</v>
      </c>
      <c r="C79" s="54"/>
      <c r="D79" s="55"/>
      <c r="E79" s="55"/>
      <c r="F79" s="22" t="s">
        <v>152</v>
      </c>
      <c r="G79" s="53"/>
      <c r="H79" s="53"/>
      <c r="I79" s="23" t="s">
        <v>151</v>
      </c>
      <c r="J79" s="53"/>
      <c r="K79" s="54"/>
      <c r="L79" s="54"/>
      <c r="M79" s="53"/>
      <c r="N79" s="23" t="s">
        <v>151</v>
      </c>
      <c r="O79" s="39" t="s">
        <v>151</v>
      </c>
      <c r="P79" s="39" t="s">
        <v>151</v>
      </c>
      <c r="Q79" s="23" t="s">
        <v>151</v>
      </c>
    </row>
    <row r="80" spans="1:17" ht="18.75" customHeight="1">
      <c r="A80" s="53"/>
      <c r="B80" s="23" t="s">
        <v>151</v>
      </c>
      <c r="C80" s="54"/>
      <c r="D80" s="55"/>
      <c r="E80" s="55"/>
      <c r="F80" s="22" t="s">
        <v>152</v>
      </c>
      <c r="G80" s="53"/>
      <c r="H80" s="53"/>
      <c r="I80" s="23" t="s">
        <v>151</v>
      </c>
      <c r="J80" s="53"/>
      <c r="K80" s="54"/>
      <c r="L80" s="54"/>
      <c r="M80" s="53"/>
      <c r="N80" s="23" t="s">
        <v>151</v>
      </c>
      <c r="O80" s="39" t="s">
        <v>151</v>
      </c>
      <c r="P80" s="39" t="s">
        <v>151</v>
      </c>
      <c r="Q80" s="23" t="s">
        <v>151</v>
      </c>
    </row>
    <row r="81" spans="1:17" ht="18.75" customHeight="1">
      <c r="A81" s="53"/>
      <c r="B81" s="23" t="s">
        <v>151</v>
      </c>
      <c r="C81" s="54"/>
      <c r="D81" s="55"/>
      <c r="E81" s="55"/>
      <c r="F81" s="22" t="s">
        <v>152</v>
      </c>
      <c r="G81" s="53"/>
      <c r="H81" s="53"/>
      <c r="I81" s="23" t="s">
        <v>151</v>
      </c>
      <c r="J81" s="53"/>
      <c r="K81" s="54"/>
      <c r="L81" s="54"/>
      <c r="M81" s="53"/>
      <c r="N81" s="23" t="s">
        <v>151</v>
      </c>
      <c r="O81" s="39" t="s">
        <v>151</v>
      </c>
      <c r="P81" s="39" t="s">
        <v>151</v>
      </c>
      <c r="Q81" s="23" t="s">
        <v>151</v>
      </c>
    </row>
    <row r="82" spans="1:17" ht="18.75" customHeight="1">
      <c r="A82" s="53"/>
      <c r="B82" s="23" t="s">
        <v>151</v>
      </c>
      <c r="C82" s="54"/>
      <c r="D82" s="55"/>
      <c r="E82" s="55"/>
      <c r="F82" s="22" t="s">
        <v>152</v>
      </c>
      <c r="G82" s="53"/>
      <c r="H82" s="53"/>
      <c r="I82" s="23" t="s">
        <v>151</v>
      </c>
      <c r="J82" s="53"/>
      <c r="K82" s="54"/>
      <c r="L82" s="54"/>
      <c r="M82" s="53"/>
      <c r="N82" s="23" t="s">
        <v>151</v>
      </c>
      <c r="O82" s="39" t="s">
        <v>151</v>
      </c>
      <c r="P82" s="39" t="s">
        <v>151</v>
      </c>
      <c r="Q82" s="23" t="s">
        <v>151</v>
      </c>
    </row>
    <row r="83" spans="1:17" ht="18.75" customHeight="1">
      <c r="A83" s="53"/>
      <c r="B83" s="23" t="s">
        <v>151</v>
      </c>
      <c r="C83" s="54"/>
      <c r="D83" s="55"/>
      <c r="E83" s="55"/>
      <c r="F83" s="22" t="s">
        <v>152</v>
      </c>
      <c r="G83" s="53"/>
      <c r="H83" s="53"/>
      <c r="I83" s="23" t="s">
        <v>151</v>
      </c>
      <c r="J83" s="53"/>
      <c r="K83" s="54"/>
      <c r="L83" s="54"/>
      <c r="M83" s="53"/>
      <c r="N83" s="23" t="s">
        <v>151</v>
      </c>
      <c r="O83" s="39" t="s">
        <v>151</v>
      </c>
      <c r="P83" s="39" t="s">
        <v>151</v>
      </c>
      <c r="Q83" s="23" t="s">
        <v>151</v>
      </c>
    </row>
    <row r="84" spans="1:17" ht="18.75" customHeight="1">
      <c r="A84" s="53"/>
      <c r="B84" s="23" t="s">
        <v>151</v>
      </c>
      <c r="C84" s="54"/>
      <c r="D84" s="55"/>
      <c r="E84" s="55"/>
      <c r="F84" s="22" t="s">
        <v>152</v>
      </c>
      <c r="G84" s="53"/>
      <c r="H84" s="53"/>
      <c r="I84" s="23" t="s">
        <v>151</v>
      </c>
      <c r="J84" s="53"/>
      <c r="K84" s="54"/>
      <c r="L84" s="54"/>
      <c r="M84" s="53"/>
      <c r="N84" s="23" t="s">
        <v>151</v>
      </c>
      <c r="O84" s="39" t="s">
        <v>151</v>
      </c>
      <c r="P84" s="39" t="s">
        <v>151</v>
      </c>
      <c r="Q84" s="23" t="s">
        <v>151</v>
      </c>
    </row>
    <row r="85" spans="1:17" ht="18.75" customHeight="1">
      <c r="A85" s="53"/>
      <c r="B85" s="23" t="s">
        <v>151</v>
      </c>
      <c r="C85" s="54"/>
      <c r="D85" s="55"/>
      <c r="E85" s="55"/>
      <c r="F85" s="22" t="s">
        <v>152</v>
      </c>
      <c r="G85" s="53"/>
      <c r="H85" s="53"/>
      <c r="I85" s="23" t="s">
        <v>151</v>
      </c>
      <c r="J85" s="53"/>
      <c r="K85" s="54"/>
      <c r="L85" s="54"/>
      <c r="M85" s="53"/>
      <c r="N85" s="23" t="s">
        <v>151</v>
      </c>
      <c r="O85" s="39" t="s">
        <v>151</v>
      </c>
      <c r="P85" s="39" t="s">
        <v>151</v>
      </c>
      <c r="Q85" s="23" t="s">
        <v>151</v>
      </c>
    </row>
    <row r="86" spans="1:17" ht="18.75" customHeight="1">
      <c r="A86" s="53"/>
      <c r="B86" s="23" t="s">
        <v>151</v>
      </c>
      <c r="C86" s="54"/>
      <c r="D86" s="55"/>
      <c r="E86" s="55"/>
      <c r="F86" s="22" t="s">
        <v>152</v>
      </c>
      <c r="G86" s="53"/>
      <c r="H86" s="53"/>
      <c r="I86" s="23" t="s">
        <v>151</v>
      </c>
      <c r="J86" s="53"/>
      <c r="K86" s="54"/>
      <c r="L86" s="54"/>
      <c r="M86" s="53"/>
      <c r="N86" s="23" t="s">
        <v>151</v>
      </c>
      <c r="O86" s="39" t="s">
        <v>151</v>
      </c>
      <c r="P86" s="39" t="s">
        <v>151</v>
      </c>
      <c r="Q86" s="23" t="s">
        <v>151</v>
      </c>
    </row>
    <row r="87" spans="1:17" ht="18.75" customHeight="1">
      <c r="A87" s="53"/>
      <c r="B87" s="23" t="s">
        <v>151</v>
      </c>
      <c r="C87" s="54"/>
      <c r="D87" s="55"/>
      <c r="E87" s="55"/>
      <c r="F87" s="22" t="s">
        <v>152</v>
      </c>
      <c r="G87" s="53"/>
      <c r="H87" s="53"/>
      <c r="I87" s="23" t="s">
        <v>151</v>
      </c>
      <c r="J87" s="53"/>
      <c r="K87" s="54"/>
      <c r="L87" s="54"/>
      <c r="M87" s="53"/>
      <c r="N87" s="23" t="s">
        <v>151</v>
      </c>
      <c r="O87" s="39" t="s">
        <v>151</v>
      </c>
      <c r="P87" s="39" t="s">
        <v>151</v>
      </c>
      <c r="Q87" s="23" t="s">
        <v>151</v>
      </c>
    </row>
    <row r="88" spans="1:17" ht="18.75" customHeight="1">
      <c r="A88" s="53"/>
      <c r="B88" s="23" t="s">
        <v>151</v>
      </c>
      <c r="C88" s="54"/>
      <c r="D88" s="55"/>
      <c r="E88" s="55"/>
      <c r="F88" s="22" t="s">
        <v>152</v>
      </c>
      <c r="G88" s="53"/>
      <c r="H88" s="53"/>
      <c r="I88" s="23" t="s">
        <v>151</v>
      </c>
      <c r="J88" s="53"/>
      <c r="K88" s="54"/>
      <c r="L88" s="54"/>
      <c r="M88" s="53"/>
      <c r="N88" s="23" t="s">
        <v>151</v>
      </c>
      <c r="O88" s="39" t="s">
        <v>151</v>
      </c>
      <c r="P88" s="39" t="s">
        <v>151</v>
      </c>
      <c r="Q88" s="23" t="s">
        <v>151</v>
      </c>
    </row>
    <row r="89" spans="1:17" ht="18.75" customHeight="1">
      <c r="A89" s="53"/>
      <c r="B89" s="23" t="s">
        <v>151</v>
      </c>
      <c r="C89" s="54"/>
      <c r="D89" s="55"/>
      <c r="E89" s="55"/>
      <c r="F89" s="22" t="s">
        <v>152</v>
      </c>
      <c r="G89" s="53"/>
      <c r="H89" s="53"/>
      <c r="I89" s="23" t="s">
        <v>151</v>
      </c>
      <c r="J89" s="53"/>
      <c r="K89" s="54"/>
      <c r="L89" s="54"/>
      <c r="M89" s="53"/>
      <c r="N89" s="23" t="s">
        <v>151</v>
      </c>
      <c r="O89" s="39" t="s">
        <v>151</v>
      </c>
      <c r="P89" s="39" t="s">
        <v>151</v>
      </c>
      <c r="Q89" s="23" t="s">
        <v>151</v>
      </c>
    </row>
    <row r="90" spans="1:17" ht="18.75" customHeight="1">
      <c r="A90" s="53"/>
      <c r="B90" s="23" t="s">
        <v>151</v>
      </c>
      <c r="C90" s="54"/>
      <c r="D90" s="55"/>
      <c r="E90" s="55"/>
      <c r="F90" s="22" t="s">
        <v>152</v>
      </c>
      <c r="G90" s="53"/>
      <c r="H90" s="53"/>
      <c r="I90" s="23" t="s">
        <v>151</v>
      </c>
      <c r="J90" s="53"/>
      <c r="K90" s="54"/>
      <c r="L90" s="54"/>
      <c r="M90" s="53"/>
      <c r="N90" s="23" t="s">
        <v>151</v>
      </c>
      <c r="O90" s="39" t="s">
        <v>151</v>
      </c>
      <c r="P90" s="39" t="s">
        <v>151</v>
      </c>
      <c r="Q90" s="23" t="s">
        <v>151</v>
      </c>
    </row>
    <row r="91" spans="1:17" ht="18.75" customHeight="1">
      <c r="A91" s="53"/>
      <c r="B91" s="23" t="s">
        <v>151</v>
      </c>
      <c r="C91" s="54"/>
      <c r="D91" s="55"/>
      <c r="E91" s="55"/>
      <c r="F91" s="22" t="s">
        <v>152</v>
      </c>
      <c r="G91" s="53"/>
      <c r="H91" s="53"/>
      <c r="I91" s="23" t="s">
        <v>151</v>
      </c>
      <c r="J91" s="53"/>
      <c r="K91" s="54"/>
      <c r="L91" s="54"/>
      <c r="M91" s="53"/>
      <c r="N91" s="23" t="s">
        <v>151</v>
      </c>
      <c r="O91" s="39" t="s">
        <v>151</v>
      </c>
      <c r="P91" s="39" t="s">
        <v>151</v>
      </c>
      <c r="Q91" s="23" t="s">
        <v>151</v>
      </c>
    </row>
    <row r="92" spans="1:17" ht="18.75" customHeight="1">
      <c r="A92" s="53"/>
      <c r="B92" s="23" t="s">
        <v>151</v>
      </c>
      <c r="C92" s="54"/>
      <c r="D92" s="55"/>
      <c r="E92" s="55"/>
      <c r="F92" s="22" t="s">
        <v>152</v>
      </c>
      <c r="G92" s="53"/>
      <c r="H92" s="53"/>
      <c r="I92" s="23" t="s">
        <v>151</v>
      </c>
      <c r="J92" s="53"/>
      <c r="K92" s="54"/>
      <c r="L92" s="54"/>
      <c r="M92" s="53"/>
      <c r="N92" s="23" t="s">
        <v>151</v>
      </c>
      <c r="O92" s="39" t="s">
        <v>151</v>
      </c>
      <c r="P92" s="39" t="s">
        <v>151</v>
      </c>
      <c r="Q92" s="23" t="s">
        <v>151</v>
      </c>
    </row>
    <row r="93" spans="1:17" ht="18.75" customHeight="1">
      <c r="A93" s="53"/>
      <c r="B93" s="23" t="s">
        <v>151</v>
      </c>
      <c r="C93" s="54"/>
      <c r="D93" s="55"/>
      <c r="E93" s="55"/>
      <c r="F93" s="22" t="s">
        <v>152</v>
      </c>
      <c r="G93" s="53"/>
      <c r="H93" s="53"/>
      <c r="I93" s="23" t="s">
        <v>151</v>
      </c>
      <c r="J93" s="53"/>
      <c r="K93" s="54"/>
      <c r="L93" s="54"/>
      <c r="M93" s="53"/>
      <c r="N93" s="23" t="s">
        <v>151</v>
      </c>
      <c r="O93" s="39" t="s">
        <v>151</v>
      </c>
      <c r="P93" s="39" t="s">
        <v>151</v>
      </c>
      <c r="Q93" s="23" t="s">
        <v>151</v>
      </c>
    </row>
    <row r="94" spans="1:17" ht="18.75" customHeight="1">
      <c r="A94" s="53"/>
      <c r="B94" s="23" t="s">
        <v>151</v>
      </c>
      <c r="C94" s="54"/>
      <c r="D94" s="55"/>
      <c r="E94" s="55"/>
      <c r="F94" s="22" t="s">
        <v>152</v>
      </c>
      <c r="G94" s="53"/>
      <c r="H94" s="53"/>
      <c r="I94" s="23" t="s">
        <v>151</v>
      </c>
      <c r="J94" s="53"/>
      <c r="K94" s="54"/>
      <c r="L94" s="54"/>
      <c r="M94" s="53"/>
      <c r="N94" s="23" t="s">
        <v>151</v>
      </c>
      <c r="O94" s="39" t="s">
        <v>151</v>
      </c>
      <c r="P94" s="39" t="s">
        <v>151</v>
      </c>
      <c r="Q94" s="23" t="s">
        <v>151</v>
      </c>
    </row>
    <row r="95" spans="1:17" ht="18.75" customHeight="1">
      <c r="A95" s="53"/>
      <c r="B95" s="23" t="s">
        <v>151</v>
      </c>
      <c r="C95" s="54"/>
      <c r="D95" s="55"/>
      <c r="E95" s="55"/>
      <c r="F95" s="22" t="s">
        <v>152</v>
      </c>
      <c r="G95" s="53"/>
      <c r="H95" s="53"/>
      <c r="I95" s="23" t="s">
        <v>151</v>
      </c>
      <c r="J95" s="53"/>
      <c r="K95" s="54"/>
      <c r="L95" s="54"/>
      <c r="M95" s="53"/>
      <c r="N95" s="23" t="s">
        <v>151</v>
      </c>
      <c r="O95" s="39" t="s">
        <v>151</v>
      </c>
      <c r="P95" s="39" t="s">
        <v>151</v>
      </c>
      <c r="Q95" s="23" t="s">
        <v>151</v>
      </c>
    </row>
    <row r="96" spans="1:17" ht="18.75" customHeight="1">
      <c r="A96" s="53"/>
      <c r="B96" s="23" t="s">
        <v>151</v>
      </c>
      <c r="C96" s="54"/>
      <c r="D96" s="55"/>
      <c r="E96" s="55"/>
      <c r="F96" s="22" t="s">
        <v>152</v>
      </c>
      <c r="G96" s="53"/>
      <c r="H96" s="53"/>
      <c r="I96" s="23" t="s">
        <v>151</v>
      </c>
      <c r="J96" s="53"/>
      <c r="K96" s="54"/>
      <c r="L96" s="54"/>
      <c r="M96" s="53"/>
      <c r="N96" s="23" t="s">
        <v>151</v>
      </c>
      <c r="O96" s="39" t="s">
        <v>151</v>
      </c>
      <c r="P96" s="39" t="s">
        <v>151</v>
      </c>
      <c r="Q96" s="23" t="s">
        <v>151</v>
      </c>
    </row>
    <row r="97" spans="1:17" ht="18.75" customHeight="1">
      <c r="A97" s="53"/>
      <c r="B97" s="23" t="s">
        <v>151</v>
      </c>
      <c r="C97" s="54"/>
      <c r="D97" s="55"/>
      <c r="E97" s="55"/>
      <c r="F97" s="22" t="s">
        <v>152</v>
      </c>
      <c r="G97" s="53"/>
      <c r="H97" s="53"/>
      <c r="I97" s="23" t="s">
        <v>151</v>
      </c>
      <c r="J97" s="53"/>
      <c r="K97" s="54"/>
      <c r="L97" s="54"/>
      <c r="M97" s="53"/>
      <c r="N97" s="23" t="s">
        <v>151</v>
      </c>
      <c r="O97" s="39" t="s">
        <v>151</v>
      </c>
      <c r="P97" s="39" t="s">
        <v>151</v>
      </c>
      <c r="Q97" s="23" t="s">
        <v>151</v>
      </c>
    </row>
    <row r="98" spans="1:17" ht="18.75" customHeight="1">
      <c r="A98" s="53"/>
      <c r="B98" s="23" t="s">
        <v>151</v>
      </c>
      <c r="C98" s="54"/>
      <c r="D98" s="55"/>
      <c r="E98" s="55"/>
      <c r="F98" s="22" t="s">
        <v>152</v>
      </c>
      <c r="G98" s="53"/>
      <c r="H98" s="53"/>
      <c r="I98" s="23" t="s">
        <v>151</v>
      </c>
      <c r="J98" s="53"/>
      <c r="K98" s="54"/>
      <c r="L98" s="54"/>
      <c r="M98" s="53"/>
      <c r="N98" s="23" t="s">
        <v>151</v>
      </c>
      <c r="O98" s="39" t="s">
        <v>151</v>
      </c>
      <c r="P98" s="39" t="s">
        <v>151</v>
      </c>
      <c r="Q98" s="23" t="s">
        <v>151</v>
      </c>
    </row>
    <row r="99" spans="1:17" ht="18.75" customHeight="1">
      <c r="A99" s="53"/>
      <c r="B99" s="23" t="s">
        <v>151</v>
      </c>
      <c r="C99" s="54"/>
      <c r="D99" s="55"/>
      <c r="E99" s="55"/>
      <c r="F99" s="22" t="s">
        <v>152</v>
      </c>
      <c r="G99" s="53"/>
      <c r="H99" s="53"/>
      <c r="I99" s="23" t="s">
        <v>151</v>
      </c>
      <c r="J99" s="53"/>
      <c r="K99" s="54"/>
      <c r="L99" s="54"/>
      <c r="M99" s="53"/>
      <c r="N99" s="23" t="s">
        <v>151</v>
      </c>
      <c r="O99" s="39" t="s">
        <v>151</v>
      </c>
      <c r="P99" s="39" t="s">
        <v>151</v>
      </c>
      <c r="Q99" s="23" t="s">
        <v>151</v>
      </c>
    </row>
    <row r="100" spans="1:17" ht="18.75" customHeight="1">
      <c r="A100" s="53"/>
      <c r="B100" s="23" t="s">
        <v>151</v>
      </c>
      <c r="C100" s="54"/>
      <c r="D100" s="55"/>
      <c r="E100" s="55"/>
      <c r="F100" s="22" t="s">
        <v>152</v>
      </c>
      <c r="G100" s="53"/>
      <c r="H100" s="53"/>
      <c r="I100" s="23" t="s">
        <v>151</v>
      </c>
      <c r="J100" s="53"/>
      <c r="K100" s="54"/>
      <c r="L100" s="54"/>
      <c r="M100" s="53"/>
      <c r="N100" s="23" t="s">
        <v>151</v>
      </c>
      <c r="O100" s="39" t="s">
        <v>151</v>
      </c>
      <c r="P100" s="39" t="s">
        <v>151</v>
      </c>
      <c r="Q100" s="23" t="s">
        <v>151</v>
      </c>
    </row>
    <row r="101" spans="1:17" ht="18.75" customHeight="1">
      <c r="A101" s="53"/>
      <c r="B101" s="23" t="s">
        <v>151</v>
      </c>
      <c r="C101" s="54"/>
      <c r="D101" s="55"/>
      <c r="E101" s="55"/>
      <c r="F101" s="22" t="s">
        <v>152</v>
      </c>
      <c r="G101" s="53"/>
      <c r="H101" s="53"/>
      <c r="I101" s="23" t="s">
        <v>151</v>
      </c>
      <c r="J101" s="53"/>
      <c r="K101" s="54"/>
      <c r="L101" s="54"/>
      <c r="M101" s="53"/>
      <c r="N101" s="23" t="s">
        <v>151</v>
      </c>
      <c r="O101" s="39" t="s">
        <v>151</v>
      </c>
      <c r="P101" s="39" t="s">
        <v>151</v>
      </c>
      <c r="Q101" s="23" t="s">
        <v>151</v>
      </c>
    </row>
    <row r="102" spans="1:17" ht="18.75" customHeight="1">
      <c r="A102" s="53"/>
      <c r="B102" s="23" t="s">
        <v>151</v>
      </c>
      <c r="C102" s="54"/>
      <c r="D102" s="55"/>
      <c r="E102" s="55"/>
      <c r="F102" s="22" t="s">
        <v>152</v>
      </c>
      <c r="G102" s="53"/>
      <c r="H102" s="53"/>
      <c r="I102" s="23" t="s">
        <v>151</v>
      </c>
      <c r="J102" s="53"/>
      <c r="K102" s="54"/>
      <c r="L102" s="54"/>
      <c r="M102" s="53"/>
      <c r="N102" s="23" t="s">
        <v>151</v>
      </c>
      <c r="O102" s="39" t="s">
        <v>151</v>
      </c>
      <c r="P102" s="39" t="s">
        <v>151</v>
      </c>
      <c r="Q102" s="23" t="s">
        <v>151</v>
      </c>
    </row>
    <row r="103" spans="1:17" ht="18.75" customHeight="1">
      <c r="A103" s="53"/>
      <c r="B103" s="23" t="s">
        <v>151</v>
      </c>
      <c r="C103" s="54"/>
      <c r="D103" s="55"/>
      <c r="E103" s="55"/>
      <c r="F103" s="22" t="s">
        <v>152</v>
      </c>
      <c r="G103" s="53"/>
      <c r="H103" s="53"/>
      <c r="I103" s="23" t="s">
        <v>151</v>
      </c>
      <c r="J103" s="53"/>
      <c r="K103" s="54"/>
      <c r="L103" s="54"/>
      <c r="M103" s="53"/>
      <c r="N103" s="23" t="s">
        <v>151</v>
      </c>
      <c r="O103" s="39" t="s">
        <v>151</v>
      </c>
      <c r="P103" s="39" t="s">
        <v>151</v>
      </c>
      <c r="Q103" s="23" t="s">
        <v>151</v>
      </c>
    </row>
    <row r="104" spans="1:17" ht="18.75" customHeight="1">
      <c r="A104" s="53"/>
      <c r="B104" s="23" t="s">
        <v>151</v>
      </c>
      <c r="C104" s="54"/>
      <c r="D104" s="55"/>
      <c r="E104" s="55"/>
      <c r="F104" s="22" t="s">
        <v>152</v>
      </c>
      <c r="G104" s="53"/>
      <c r="H104" s="53"/>
      <c r="I104" s="23" t="s">
        <v>151</v>
      </c>
      <c r="J104" s="53"/>
      <c r="K104" s="54"/>
      <c r="L104" s="54"/>
      <c r="M104" s="53"/>
      <c r="N104" s="23" t="s">
        <v>151</v>
      </c>
      <c r="O104" s="39" t="s">
        <v>151</v>
      </c>
      <c r="P104" s="39" t="s">
        <v>151</v>
      </c>
      <c r="Q104" s="23" t="s">
        <v>151</v>
      </c>
    </row>
    <row r="105" spans="1:17" ht="18.75" customHeight="1">
      <c r="A105" s="53"/>
      <c r="B105" s="23" t="s">
        <v>151</v>
      </c>
      <c r="C105" s="54"/>
      <c r="D105" s="55"/>
      <c r="E105" s="55"/>
      <c r="F105" s="22" t="s">
        <v>152</v>
      </c>
      <c r="G105" s="53"/>
      <c r="H105" s="53"/>
      <c r="I105" s="23" t="s">
        <v>151</v>
      </c>
      <c r="J105" s="53"/>
      <c r="K105" s="54"/>
      <c r="L105" s="54"/>
      <c r="M105" s="53"/>
      <c r="N105" s="23" t="s">
        <v>151</v>
      </c>
      <c r="O105" s="39" t="s">
        <v>151</v>
      </c>
      <c r="P105" s="39" t="s">
        <v>151</v>
      </c>
      <c r="Q105" s="23" t="s">
        <v>151</v>
      </c>
    </row>
    <row r="106" spans="1:17" ht="18.75" customHeight="1">
      <c r="A106" s="53"/>
      <c r="B106" s="23" t="s">
        <v>151</v>
      </c>
      <c r="C106" s="54"/>
      <c r="D106" s="55"/>
      <c r="E106" s="55"/>
      <c r="F106" s="22" t="s">
        <v>152</v>
      </c>
      <c r="G106" s="53"/>
      <c r="H106" s="53"/>
      <c r="I106" s="23" t="s">
        <v>151</v>
      </c>
      <c r="J106" s="53"/>
      <c r="K106" s="54"/>
      <c r="L106" s="54"/>
      <c r="M106" s="53"/>
      <c r="N106" s="23" t="s">
        <v>151</v>
      </c>
      <c r="O106" s="39" t="s">
        <v>151</v>
      </c>
      <c r="P106" s="39" t="s">
        <v>151</v>
      </c>
      <c r="Q106" s="23" t="s">
        <v>151</v>
      </c>
    </row>
    <row r="107" spans="1:17" ht="18.75" customHeight="1">
      <c r="A107" s="53"/>
      <c r="B107" s="23" t="s">
        <v>151</v>
      </c>
      <c r="C107" s="54"/>
      <c r="D107" s="55"/>
      <c r="E107" s="55"/>
      <c r="F107" s="22" t="s">
        <v>152</v>
      </c>
      <c r="G107" s="53"/>
      <c r="H107" s="53"/>
      <c r="I107" s="23" t="s">
        <v>151</v>
      </c>
      <c r="J107" s="53"/>
      <c r="K107" s="54"/>
      <c r="L107" s="54"/>
      <c r="M107" s="53"/>
      <c r="N107" s="23" t="s">
        <v>151</v>
      </c>
      <c r="O107" s="39" t="s">
        <v>151</v>
      </c>
      <c r="P107" s="39" t="s">
        <v>151</v>
      </c>
      <c r="Q107" s="23" t="s">
        <v>151</v>
      </c>
    </row>
    <row r="108" spans="1:17" ht="18.75" customHeight="1">
      <c r="A108" s="53"/>
      <c r="B108" s="23" t="s">
        <v>151</v>
      </c>
      <c r="C108" s="54"/>
      <c r="D108" s="55"/>
      <c r="E108" s="55"/>
      <c r="F108" s="22" t="s">
        <v>152</v>
      </c>
      <c r="G108" s="53"/>
      <c r="H108" s="53"/>
      <c r="I108" s="23" t="s">
        <v>151</v>
      </c>
      <c r="J108" s="53"/>
      <c r="K108" s="54"/>
      <c r="L108" s="54"/>
      <c r="M108" s="53"/>
      <c r="N108" s="23" t="s">
        <v>151</v>
      </c>
      <c r="O108" s="39" t="s">
        <v>151</v>
      </c>
      <c r="P108" s="39" t="s">
        <v>151</v>
      </c>
      <c r="Q108" s="23" t="s">
        <v>151</v>
      </c>
    </row>
    <row r="109" spans="1:17" ht="18.75" customHeight="1">
      <c r="A109" s="53"/>
      <c r="B109" s="23" t="s">
        <v>151</v>
      </c>
      <c r="C109" s="54"/>
      <c r="D109" s="55"/>
      <c r="E109" s="55"/>
      <c r="F109" s="22" t="s">
        <v>152</v>
      </c>
      <c r="G109" s="53"/>
      <c r="H109" s="53"/>
      <c r="I109" s="23" t="s">
        <v>151</v>
      </c>
      <c r="J109" s="53"/>
      <c r="K109" s="54"/>
      <c r="L109" s="54"/>
      <c r="M109" s="53"/>
      <c r="N109" s="23" t="s">
        <v>151</v>
      </c>
      <c r="O109" s="39" t="s">
        <v>151</v>
      </c>
      <c r="P109" s="39" t="s">
        <v>151</v>
      </c>
      <c r="Q109" s="23" t="s">
        <v>151</v>
      </c>
    </row>
    <row r="110" spans="1:17" ht="18.75" customHeight="1">
      <c r="A110" s="53"/>
      <c r="B110" s="23" t="s">
        <v>151</v>
      </c>
      <c r="C110" s="54"/>
      <c r="D110" s="55"/>
      <c r="E110" s="55"/>
      <c r="F110" s="22" t="s">
        <v>152</v>
      </c>
      <c r="G110" s="53"/>
      <c r="H110" s="53"/>
      <c r="I110" s="23" t="s">
        <v>151</v>
      </c>
      <c r="J110" s="53"/>
      <c r="K110" s="54"/>
      <c r="L110" s="54"/>
      <c r="M110" s="53"/>
      <c r="N110" s="23" t="s">
        <v>151</v>
      </c>
      <c r="O110" s="39" t="s">
        <v>151</v>
      </c>
      <c r="P110" s="39" t="s">
        <v>151</v>
      </c>
      <c r="Q110" s="23" t="s">
        <v>151</v>
      </c>
    </row>
    <row r="111" spans="1:17" ht="18.75" customHeight="1">
      <c r="A111" s="53"/>
      <c r="B111" s="23" t="s">
        <v>151</v>
      </c>
      <c r="C111" s="54"/>
      <c r="D111" s="55"/>
      <c r="E111" s="55"/>
      <c r="F111" s="22" t="s">
        <v>152</v>
      </c>
      <c r="G111" s="53"/>
      <c r="H111" s="53"/>
      <c r="I111" s="23" t="s">
        <v>151</v>
      </c>
      <c r="J111" s="53"/>
      <c r="K111" s="54"/>
      <c r="L111" s="54"/>
      <c r="M111" s="53"/>
      <c r="N111" s="23" t="s">
        <v>151</v>
      </c>
      <c r="O111" s="39" t="s">
        <v>151</v>
      </c>
      <c r="P111" s="39" t="s">
        <v>151</v>
      </c>
      <c r="Q111" s="23" t="s">
        <v>151</v>
      </c>
    </row>
    <row r="112" spans="1:17" ht="18.75" customHeight="1">
      <c r="A112" s="53"/>
      <c r="B112" s="23" t="s">
        <v>151</v>
      </c>
      <c r="C112" s="54"/>
      <c r="D112" s="55"/>
      <c r="E112" s="55"/>
      <c r="F112" s="22" t="s">
        <v>152</v>
      </c>
      <c r="G112" s="53"/>
      <c r="H112" s="53"/>
      <c r="I112" s="23" t="s">
        <v>151</v>
      </c>
      <c r="J112" s="53"/>
      <c r="K112" s="54"/>
      <c r="L112" s="54"/>
      <c r="M112" s="53"/>
      <c r="N112" s="23" t="s">
        <v>151</v>
      </c>
      <c r="O112" s="39" t="s">
        <v>151</v>
      </c>
      <c r="P112" s="39" t="s">
        <v>151</v>
      </c>
      <c r="Q112" s="23" t="s">
        <v>151</v>
      </c>
    </row>
    <row r="113" spans="1:17" ht="18.75" customHeight="1">
      <c r="A113" s="53"/>
      <c r="B113" s="23" t="s">
        <v>151</v>
      </c>
      <c r="C113" s="54"/>
      <c r="D113" s="55"/>
      <c r="E113" s="55"/>
      <c r="F113" s="22" t="s">
        <v>152</v>
      </c>
      <c r="G113" s="53"/>
      <c r="H113" s="53"/>
      <c r="I113" s="23" t="s">
        <v>151</v>
      </c>
      <c r="J113" s="53"/>
      <c r="K113" s="54"/>
      <c r="L113" s="54"/>
      <c r="M113" s="53"/>
      <c r="N113" s="23" t="s">
        <v>151</v>
      </c>
      <c r="O113" s="39" t="s">
        <v>151</v>
      </c>
      <c r="P113" s="39" t="s">
        <v>151</v>
      </c>
      <c r="Q113" s="23" t="s">
        <v>151</v>
      </c>
    </row>
    <row r="114" spans="1:17" ht="18.75" customHeight="1">
      <c r="A114" s="53"/>
      <c r="B114" s="23" t="s">
        <v>151</v>
      </c>
      <c r="C114" s="54"/>
      <c r="D114" s="55"/>
      <c r="E114" s="55"/>
      <c r="F114" s="22" t="s">
        <v>152</v>
      </c>
      <c r="G114" s="53"/>
      <c r="H114" s="53"/>
      <c r="I114" s="23" t="s">
        <v>151</v>
      </c>
      <c r="J114" s="53"/>
      <c r="K114" s="54"/>
      <c r="L114" s="54"/>
      <c r="M114" s="53"/>
      <c r="N114" s="23" t="s">
        <v>151</v>
      </c>
      <c r="O114" s="39" t="s">
        <v>151</v>
      </c>
      <c r="P114" s="39" t="s">
        <v>151</v>
      </c>
      <c r="Q114" s="23" t="s">
        <v>151</v>
      </c>
    </row>
    <row r="115" spans="1:17" ht="18.75" customHeight="1">
      <c r="A115" s="53"/>
      <c r="B115" s="23" t="s">
        <v>151</v>
      </c>
      <c r="C115" s="54"/>
      <c r="D115" s="55"/>
      <c r="E115" s="55"/>
      <c r="F115" s="22" t="s">
        <v>152</v>
      </c>
      <c r="G115" s="53"/>
      <c r="H115" s="53"/>
      <c r="I115" s="23" t="s">
        <v>151</v>
      </c>
      <c r="J115" s="53"/>
      <c r="K115" s="54"/>
      <c r="L115" s="54"/>
      <c r="M115" s="53"/>
      <c r="N115" s="23" t="s">
        <v>151</v>
      </c>
      <c r="O115" s="39" t="s">
        <v>151</v>
      </c>
      <c r="P115" s="39" t="s">
        <v>151</v>
      </c>
      <c r="Q115" s="23" t="s">
        <v>151</v>
      </c>
    </row>
    <row r="116" spans="1:17" ht="18.75" customHeight="1">
      <c r="A116" s="53"/>
      <c r="B116" s="23" t="s">
        <v>151</v>
      </c>
      <c r="C116" s="54"/>
      <c r="D116" s="55"/>
      <c r="E116" s="55"/>
      <c r="F116" s="22" t="s">
        <v>152</v>
      </c>
      <c r="G116" s="53"/>
      <c r="H116" s="53"/>
      <c r="I116" s="23" t="s">
        <v>151</v>
      </c>
      <c r="J116" s="53"/>
      <c r="K116" s="54"/>
      <c r="L116" s="54"/>
      <c r="M116" s="53"/>
      <c r="N116" s="23" t="s">
        <v>151</v>
      </c>
      <c r="O116" s="39" t="s">
        <v>151</v>
      </c>
      <c r="P116" s="39" t="s">
        <v>151</v>
      </c>
      <c r="Q116" s="23" t="s">
        <v>151</v>
      </c>
    </row>
    <row r="117" spans="1:17" ht="18.75" customHeight="1">
      <c r="A117" s="53"/>
      <c r="B117" s="23" t="s">
        <v>151</v>
      </c>
      <c r="C117" s="54"/>
      <c r="D117" s="55"/>
      <c r="E117" s="55"/>
      <c r="F117" s="22" t="s">
        <v>152</v>
      </c>
      <c r="G117" s="53"/>
      <c r="H117" s="53"/>
      <c r="I117" s="23" t="s">
        <v>151</v>
      </c>
      <c r="J117" s="53"/>
      <c r="K117" s="54"/>
      <c r="L117" s="54"/>
      <c r="M117" s="53"/>
      <c r="N117" s="23" t="s">
        <v>151</v>
      </c>
      <c r="O117" s="39" t="s">
        <v>151</v>
      </c>
      <c r="P117" s="39" t="s">
        <v>151</v>
      </c>
      <c r="Q117" s="23" t="s">
        <v>151</v>
      </c>
    </row>
    <row r="118" spans="1:17" ht="18.75" customHeight="1">
      <c r="A118" s="53"/>
      <c r="B118" s="23" t="s">
        <v>151</v>
      </c>
      <c r="C118" s="54"/>
      <c r="D118" s="55"/>
      <c r="E118" s="55"/>
      <c r="F118" s="22" t="s">
        <v>152</v>
      </c>
      <c r="G118" s="53"/>
      <c r="H118" s="53"/>
      <c r="I118" s="23" t="s">
        <v>151</v>
      </c>
      <c r="J118" s="53"/>
      <c r="K118" s="54"/>
      <c r="L118" s="54"/>
      <c r="M118" s="53"/>
      <c r="N118" s="23" t="s">
        <v>151</v>
      </c>
      <c r="O118" s="39" t="s">
        <v>151</v>
      </c>
      <c r="P118" s="39" t="s">
        <v>151</v>
      </c>
      <c r="Q118" s="23" t="s">
        <v>151</v>
      </c>
    </row>
    <row r="119" spans="1:17" ht="18.75" customHeight="1">
      <c r="A119" s="53"/>
      <c r="B119" s="23" t="s">
        <v>151</v>
      </c>
      <c r="C119" s="54"/>
      <c r="D119" s="55"/>
      <c r="E119" s="55"/>
      <c r="F119" s="22" t="s">
        <v>152</v>
      </c>
      <c r="G119" s="53"/>
      <c r="H119" s="53"/>
      <c r="I119" s="23" t="s">
        <v>151</v>
      </c>
      <c r="J119" s="53"/>
      <c r="K119" s="54"/>
      <c r="L119" s="54"/>
      <c r="M119" s="53"/>
      <c r="N119" s="23" t="s">
        <v>151</v>
      </c>
      <c r="O119" s="39" t="s">
        <v>151</v>
      </c>
      <c r="P119" s="39" t="s">
        <v>151</v>
      </c>
      <c r="Q119" s="23" t="s">
        <v>151</v>
      </c>
    </row>
    <row r="120" spans="1:17" ht="18.75" customHeight="1">
      <c r="A120" s="53"/>
      <c r="B120" s="23" t="s">
        <v>151</v>
      </c>
      <c r="C120" s="54"/>
      <c r="D120" s="55"/>
      <c r="E120" s="55"/>
      <c r="F120" s="22" t="s">
        <v>152</v>
      </c>
      <c r="G120" s="53"/>
      <c r="H120" s="53"/>
      <c r="I120" s="23" t="s">
        <v>151</v>
      </c>
      <c r="J120" s="53"/>
      <c r="K120" s="54"/>
      <c r="L120" s="54"/>
      <c r="M120" s="53"/>
      <c r="N120" s="23" t="s">
        <v>151</v>
      </c>
      <c r="O120" s="39" t="s">
        <v>151</v>
      </c>
      <c r="P120" s="39" t="s">
        <v>151</v>
      </c>
      <c r="Q120" s="23" t="s">
        <v>151</v>
      </c>
    </row>
    <row r="121" spans="1:17" ht="18.75" customHeight="1">
      <c r="A121" s="53"/>
      <c r="B121" s="23" t="s">
        <v>151</v>
      </c>
      <c r="C121" s="54"/>
      <c r="D121" s="55"/>
      <c r="E121" s="55"/>
      <c r="F121" s="22" t="s">
        <v>152</v>
      </c>
      <c r="G121" s="53"/>
      <c r="H121" s="53"/>
      <c r="I121" s="23" t="s">
        <v>151</v>
      </c>
      <c r="J121" s="53"/>
      <c r="K121" s="54"/>
      <c r="L121" s="54"/>
      <c r="M121" s="53"/>
      <c r="N121" s="23" t="s">
        <v>151</v>
      </c>
      <c r="O121" s="39" t="s">
        <v>151</v>
      </c>
      <c r="P121" s="39" t="s">
        <v>151</v>
      </c>
      <c r="Q121" s="23" t="s">
        <v>151</v>
      </c>
    </row>
    <row r="122" spans="1:17" ht="18.75" customHeight="1">
      <c r="A122" s="53"/>
      <c r="B122" s="23" t="s">
        <v>151</v>
      </c>
      <c r="C122" s="54"/>
      <c r="D122" s="55"/>
      <c r="E122" s="55"/>
      <c r="F122" s="22" t="s">
        <v>152</v>
      </c>
      <c r="G122" s="53"/>
      <c r="H122" s="53"/>
      <c r="I122" s="23" t="s">
        <v>151</v>
      </c>
      <c r="J122" s="53"/>
      <c r="K122" s="54"/>
      <c r="L122" s="54"/>
      <c r="M122" s="53"/>
      <c r="N122" s="23" t="s">
        <v>151</v>
      </c>
      <c r="O122" s="39" t="s">
        <v>151</v>
      </c>
      <c r="P122" s="39" t="s">
        <v>151</v>
      </c>
      <c r="Q122" s="23" t="s">
        <v>151</v>
      </c>
    </row>
    <row r="123" spans="1:17" ht="18.75" customHeight="1">
      <c r="A123" s="53"/>
      <c r="B123" s="23" t="s">
        <v>151</v>
      </c>
      <c r="C123" s="54"/>
      <c r="D123" s="55"/>
      <c r="E123" s="55"/>
      <c r="F123" s="22" t="s">
        <v>152</v>
      </c>
      <c r="G123" s="53"/>
      <c r="H123" s="53"/>
      <c r="I123" s="23" t="s">
        <v>151</v>
      </c>
      <c r="J123" s="53"/>
      <c r="K123" s="54"/>
      <c r="L123" s="54"/>
      <c r="M123" s="53"/>
      <c r="N123" s="23" t="s">
        <v>151</v>
      </c>
      <c r="O123" s="39" t="s">
        <v>151</v>
      </c>
      <c r="P123" s="39" t="s">
        <v>151</v>
      </c>
      <c r="Q123" s="23" t="s">
        <v>151</v>
      </c>
    </row>
    <row r="124" spans="1:17" ht="18.75" customHeight="1">
      <c r="A124" s="53"/>
      <c r="B124" s="23" t="s">
        <v>151</v>
      </c>
      <c r="C124" s="54"/>
      <c r="D124" s="55"/>
      <c r="E124" s="55"/>
      <c r="F124" s="22" t="s">
        <v>152</v>
      </c>
      <c r="G124" s="53"/>
      <c r="H124" s="53"/>
      <c r="I124" s="23" t="s">
        <v>151</v>
      </c>
      <c r="J124" s="53"/>
      <c r="K124" s="54"/>
      <c r="L124" s="54"/>
      <c r="M124" s="53"/>
      <c r="N124" s="23" t="s">
        <v>151</v>
      </c>
      <c r="O124" s="39" t="s">
        <v>151</v>
      </c>
      <c r="P124" s="39" t="s">
        <v>151</v>
      </c>
      <c r="Q124" s="23" t="s">
        <v>151</v>
      </c>
    </row>
    <row r="125" spans="1:17" ht="18.75" customHeight="1">
      <c r="A125" s="53"/>
      <c r="B125" s="23" t="s">
        <v>151</v>
      </c>
      <c r="C125" s="54"/>
      <c r="D125" s="55"/>
      <c r="E125" s="55"/>
      <c r="F125" s="22" t="s">
        <v>152</v>
      </c>
      <c r="G125" s="53"/>
      <c r="H125" s="53"/>
      <c r="I125" s="23" t="s">
        <v>151</v>
      </c>
      <c r="J125" s="53"/>
      <c r="K125" s="54"/>
      <c r="L125" s="54"/>
      <c r="M125" s="53"/>
      <c r="N125" s="23" t="s">
        <v>151</v>
      </c>
      <c r="O125" s="39" t="s">
        <v>151</v>
      </c>
      <c r="P125" s="39" t="s">
        <v>151</v>
      </c>
      <c r="Q125" s="23" t="s">
        <v>151</v>
      </c>
    </row>
    <row r="126" spans="1:17" ht="18.75" customHeight="1">
      <c r="A126" s="53"/>
      <c r="B126" s="23" t="s">
        <v>151</v>
      </c>
      <c r="C126" s="54"/>
      <c r="D126" s="55"/>
      <c r="E126" s="55"/>
      <c r="F126" s="22" t="s">
        <v>152</v>
      </c>
      <c r="G126" s="53"/>
      <c r="H126" s="53"/>
      <c r="I126" s="23" t="s">
        <v>151</v>
      </c>
      <c r="J126" s="53"/>
      <c r="K126" s="54"/>
      <c r="L126" s="54"/>
      <c r="M126" s="53"/>
      <c r="N126" s="23" t="s">
        <v>151</v>
      </c>
      <c r="O126" s="39" t="s">
        <v>151</v>
      </c>
      <c r="P126" s="39" t="s">
        <v>151</v>
      </c>
      <c r="Q126" s="23" t="s">
        <v>151</v>
      </c>
    </row>
    <row r="127" spans="1:17" ht="18.75" customHeight="1">
      <c r="A127" s="53"/>
      <c r="B127" s="23" t="s">
        <v>151</v>
      </c>
      <c r="C127" s="54"/>
      <c r="D127" s="55"/>
      <c r="E127" s="55"/>
      <c r="F127" s="22" t="s">
        <v>152</v>
      </c>
      <c r="G127" s="53"/>
      <c r="H127" s="53"/>
      <c r="I127" s="23" t="s">
        <v>151</v>
      </c>
      <c r="J127" s="53"/>
      <c r="K127" s="54"/>
      <c r="L127" s="54"/>
      <c r="M127" s="53"/>
      <c r="N127" s="23" t="s">
        <v>151</v>
      </c>
      <c r="O127" s="39" t="s">
        <v>151</v>
      </c>
      <c r="P127" s="39" t="s">
        <v>151</v>
      </c>
      <c r="Q127" s="23" t="s">
        <v>151</v>
      </c>
    </row>
    <row r="128" spans="1:17" ht="18.75" customHeight="1">
      <c r="A128" s="53"/>
      <c r="B128" s="23" t="s">
        <v>151</v>
      </c>
      <c r="C128" s="54"/>
      <c r="D128" s="55"/>
      <c r="E128" s="55"/>
      <c r="F128" s="22" t="s">
        <v>152</v>
      </c>
      <c r="G128" s="53"/>
      <c r="H128" s="53"/>
      <c r="I128" s="23" t="s">
        <v>151</v>
      </c>
      <c r="J128" s="53"/>
      <c r="K128" s="54"/>
      <c r="L128" s="54"/>
      <c r="M128" s="53"/>
      <c r="N128" s="23" t="s">
        <v>151</v>
      </c>
      <c r="O128" s="39" t="s">
        <v>151</v>
      </c>
      <c r="P128" s="39" t="s">
        <v>151</v>
      </c>
      <c r="Q128" s="23" t="s">
        <v>151</v>
      </c>
    </row>
    <row r="129" spans="1:17" ht="18.75" customHeight="1">
      <c r="A129" s="53"/>
      <c r="B129" s="23" t="s">
        <v>151</v>
      </c>
      <c r="C129" s="54"/>
      <c r="D129" s="55"/>
      <c r="E129" s="55"/>
      <c r="F129" s="22" t="s">
        <v>152</v>
      </c>
      <c r="G129" s="53"/>
      <c r="H129" s="53"/>
      <c r="I129" s="23" t="s">
        <v>151</v>
      </c>
      <c r="J129" s="53"/>
      <c r="K129" s="54"/>
      <c r="L129" s="54"/>
      <c r="M129" s="53"/>
      <c r="N129" s="23" t="s">
        <v>151</v>
      </c>
      <c r="O129" s="39" t="s">
        <v>151</v>
      </c>
      <c r="P129" s="39" t="s">
        <v>151</v>
      </c>
      <c r="Q129" s="23" t="s">
        <v>151</v>
      </c>
    </row>
    <row r="130" spans="1:17" ht="18.75" customHeight="1">
      <c r="A130" s="53"/>
      <c r="B130" s="23" t="s">
        <v>151</v>
      </c>
      <c r="C130" s="54"/>
      <c r="D130" s="55"/>
      <c r="E130" s="55"/>
      <c r="F130" s="22" t="s">
        <v>152</v>
      </c>
      <c r="G130" s="53"/>
      <c r="H130" s="53"/>
      <c r="I130" s="23" t="s">
        <v>151</v>
      </c>
      <c r="J130" s="53"/>
      <c r="K130" s="54"/>
      <c r="L130" s="54"/>
      <c r="M130" s="53"/>
      <c r="N130" s="23" t="s">
        <v>151</v>
      </c>
      <c r="O130" s="39" t="s">
        <v>151</v>
      </c>
      <c r="P130" s="39" t="s">
        <v>151</v>
      </c>
      <c r="Q130" s="23" t="s">
        <v>151</v>
      </c>
    </row>
    <row r="131" spans="1:17" ht="18.75" customHeight="1">
      <c r="A131" s="53"/>
      <c r="B131" s="23" t="s">
        <v>151</v>
      </c>
      <c r="C131" s="54"/>
      <c r="D131" s="55"/>
      <c r="E131" s="55"/>
      <c r="F131" s="22" t="s">
        <v>152</v>
      </c>
      <c r="G131" s="53"/>
      <c r="H131" s="53"/>
      <c r="I131" s="23" t="s">
        <v>151</v>
      </c>
      <c r="J131" s="53"/>
      <c r="K131" s="54"/>
      <c r="L131" s="54"/>
      <c r="M131" s="53"/>
      <c r="N131" s="23" t="s">
        <v>151</v>
      </c>
      <c r="O131" s="39" t="s">
        <v>151</v>
      </c>
      <c r="P131" s="39" t="s">
        <v>151</v>
      </c>
      <c r="Q131" s="23" t="s">
        <v>151</v>
      </c>
    </row>
    <row r="132" spans="1:17" ht="18.75" customHeight="1">
      <c r="A132" s="53"/>
      <c r="B132" s="23" t="s">
        <v>151</v>
      </c>
      <c r="C132" s="54"/>
      <c r="D132" s="55"/>
      <c r="E132" s="55"/>
      <c r="F132" s="22" t="s">
        <v>152</v>
      </c>
      <c r="G132" s="53"/>
      <c r="H132" s="53"/>
      <c r="I132" s="23" t="s">
        <v>151</v>
      </c>
      <c r="J132" s="53"/>
      <c r="K132" s="54"/>
      <c r="L132" s="54"/>
      <c r="M132" s="53"/>
      <c r="N132" s="23" t="s">
        <v>151</v>
      </c>
      <c r="O132" s="39" t="s">
        <v>151</v>
      </c>
      <c r="P132" s="39" t="s">
        <v>151</v>
      </c>
      <c r="Q132" s="23" t="s">
        <v>151</v>
      </c>
    </row>
    <row r="133" spans="1:17" ht="18.75" customHeight="1">
      <c r="A133" s="53"/>
      <c r="B133" s="23" t="s">
        <v>151</v>
      </c>
      <c r="C133" s="54"/>
      <c r="D133" s="55"/>
      <c r="E133" s="55"/>
      <c r="F133" s="22" t="s">
        <v>152</v>
      </c>
      <c r="G133" s="53"/>
      <c r="H133" s="53"/>
      <c r="I133" s="23" t="s">
        <v>151</v>
      </c>
      <c r="J133" s="53"/>
      <c r="K133" s="54"/>
      <c r="L133" s="54"/>
      <c r="M133" s="53"/>
      <c r="N133" s="23" t="s">
        <v>151</v>
      </c>
      <c r="O133" s="39" t="s">
        <v>151</v>
      </c>
      <c r="P133" s="39" t="s">
        <v>151</v>
      </c>
      <c r="Q133" s="23" t="s">
        <v>151</v>
      </c>
    </row>
    <row r="134" spans="1:17" ht="18.75" customHeight="1">
      <c r="A134" s="53"/>
      <c r="B134" s="23" t="s">
        <v>151</v>
      </c>
      <c r="C134" s="54"/>
      <c r="D134" s="55"/>
      <c r="E134" s="55"/>
      <c r="F134" s="22" t="s">
        <v>152</v>
      </c>
      <c r="G134" s="53"/>
      <c r="H134" s="53"/>
      <c r="I134" s="23" t="s">
        <v>151</v>
      </c>
      <c r="J134" s="53"/>
      <c r="K134" s="54"/>
      <c r="L134" s="54"/>
      <c r="M134" s="53"/>
      <c r="N134" s="23" t="s">
        <v>151</v>
      </c>
      <c r="O134" s="39" t="s">
        <v>151</v>
      </c>
      <c r="P134" s="39" t="s">
        <v>151</v>
      </c>
      <c r="Q134" s="23" t="s">
        <v>151</v>
      </c>
    </row>
    <row r="135" spans="1:17" ht="18.75" customHeight="1">
      <c r="A135" s="53"/>
      <c r="B135" s="23" t="s">
        <v>151</v>
      </c>
      <c r="C135" s="54"/>
      <c r="D135" s="55"/>
      <c r="E135" s="55"/>
      <c r="F135" s="22" t="s">
        <v>152</v>
      </c>
      <c r="G135" s="53"/>
      <c r="H135" s="53"/>
      <c r="I135" s="23" t="s">
        <v>151</v>
      </c>
      <c r="J135" s="53"/>
      <c r="K135" s="54"/>
      <c r="L135" s="54"/>
      <c r="M135" s="53"/>
      <c r="N135" s="23" t="s">
        <v>151</v>
      </c>
      <c r="O135" s="39" t="s">
        <v>151</v>
      </c>
      <c r="P135" s="39" t="s">
        <v>151</v>
      </c>
      <c r="Q135" s="23" t="s">
        <v>151</v>
      </c>
    </row>
    <row r="136" spans="1:17" ht="18.75" customHeight="1">
      <c r="A136" s="53"/>
      <c r="B136" s="23" t="s">
        <v>151</v>
      </c>
      <c r="C136" s="54"/>
      <c r="D136" s="55"/>
      <c r="E136" s="55"/>
      <c r="F136" s="22" t="s">
        <v>152</v>
      </c>
      <c r="G136" s="53"/>
      <c r="H136" s="53"/>
      <c r="I136" s="23" t="s">
        <v>151</v>
      </c>
      <c r="J136" s="53"/>
      <c r="K136" s="54"/>
      <c r="L136" s="54"/>
      <c r="M136" s="53"/>
      <c r="N136" s="23" t="s">
        <v>151</v>
      </c>
      <c r="O136" s="39" t="s">
        <v>151</v>
      </c>
      <c r="P136" s="39" t="s">
        <v>151</v>
      </c>
      <c r="Q136" s="23" t="s">
        <v>151</v>
      </c>
    </row>
    <row r="137" spans="1:17" ht="18.75" customHeight="1">
      <c r="A137" s="53"/>
      <c r="B137" s="23" t="s">
        <v>151</v>
      </c>
      <c r="C137" s="54"/>
      <c r="D137" s="55"/>
      <c r="E137" s="55"/>
      <c r="F137" s="22" t="s">
        <v>152</v>
      </c>
      <c r="G137" s="53"/>
      <c r="H137" s="53"/>
      <c r="I137" s="23" t="s">
        <v>151</v>
      </c>
      <c r="J137" s="53"/>
      <c r="K137" s="54"/>
      <c r="L137" s="54"/>
      <c r="M137" s="53"/>
      <c r="N137" s="23" t="s">
        <v>151</v>
      </c>
      <c r="O137" s="39" t="s">
        <v>151</v>
      </c>
      <c r="P137" s="39" t="s">
        <v>151</v>
      </c>
      <c r="Q137" s="23" t="s">
        <v>151</v>
      </c>
    </row>
    <row r="138" spans="1:17" ht="18.75" customHeight="1">
      <c r="A138" s="53"/>
      <c r="B138" s="23" t="s">
        <v>151</v>
      </c>
      <c r="C138" s="54"/>
      <c r="D138" s="55"/>
      <c r="E138" s="55"/>
      <c r="F138" s="22" t="s">
        <v>152</v>
      </c>
      <c r="G138" s="53"/>
      <c r="H138" s="53"/>
      <c r="I138" s="23" t="s">
        <v>151</v>
      </c>
      <c r="J138" s="53"/>
      <c r="K138" s="54"/>
      <c r="L138" s="54"/>
      <c r="M138" s="53"/>
      <c r="N138" s="23" t="s">
        <v>151</v>
      </c>
      <c r="O138" s="39" t="s">
        <v>151</v>
      </c>
      <c r="P138" s="39" t="s">
        <v>151</v>
      </c>
      <c r="Q138" s="23" t="s">
        <v>151</v>
      </c>
    </row>
    <row r="139" spans="1:17" ht="18.75" customHeight="1">
      <c r="A139" s="53"/>
      <c r="B139" s="23" t="s">
        <v>151</v>
      </c>
      <c r="C139" s="54"/>
      <c r="D139" s="55"/>
      <c r="E139" s="55"/>
      <c r="F139" s="22" t="s">
        <v>152</v>
      </c>
      <c r="G139" s="53"/>
      <c r="H139" s="53"/>
      <c r="I139" s="23" t="s">
        <v>151</v>
      </c>
      <c r="J139" s="53"/>
      <c r="K139" s="54"/>
      <c r="L139" s="54"/>
      <c r="M139" s="53"/>
      <c r="N139" s="23" t="s">
        <v>151</v>
      </c>
      <c r="O139" s="39" t="s">
        <v>151</v>
      </c>
      <c r="P139" s="39" t="s">
        <v>151</v>
      </c>
      <c r="Q139" s="23" t="s">
        <v>151</v>
      </c>
    </row>
    <row r="140" spans="1:17" ht="18.75" customHeight="1">
      <c r="A140" s="53"/>
      <c r="B140" s="23" t="s">
        <v>151</v>
      </c>
      <c r="C140" s="54"/>
      <c r="D140" s="55"/>
      <c r="E140" s="55"/>
      <c r="F140" s="22" t="s">
        <v>152</v>
      </c>
      <c r="G140" s="53"/>
      <c r="H140" s="53"/>
      <c r="I140" s="23" t="s">
        <v>151</v>
      </c>
      <c r="J140" s="53"/>
      <c r="K140" s="54"/>
      <c r="L140" s="54"/>
      <c r="M140" s="53"/>
      <c r="N140" s="23" t="s">
        <v>151</v>
      </c>
      <c r="O140" s="39" t="s">
        <v>151</v>
      </c>
      <c r="P140" s="39" t="s">
        <v>151</v>
      </c>
      <c r="Q140" s="23" t="s">
        <v>151</v>
      </c>
    </row>
    <row r="141" spans="1:17" ht="18.75" customHeight="1">
      <c r="A141" s="53"/>
      <c r="B141" s="23" t="s">
        <v>151</v>
      </c>
      <c r="C141" s="54"/>
      <c r="D141" s="55"/>
      <c r="E141" s="55"/>
      <c r="F141" s="22" t="s">
        <v>152</v>
      </c>
      <c r="G141" s="53"/>
      <c r="H141" s="53"/>
      <c r="I141" s="23" t="s">
        <v>151</v>
      </c>
      <c r="J141" s="53"/>
      <c r="K141" s="54"/>
      <c r="L141" s="54"/>
      <c r="M141" s="53"/>
      <c r="N141" s="23" t="s">
        <v>151</v>
      </c>
      <c r="O141" s="39" t="s">
        <v>151</v>
      </c>
      <c r="P141" s="39" t="s">
        <v>151</v>
      </c>
      <c r="Q141" s="23" t="s">
        <v>151</v>
      </c>
    </row>
    <row r="142" spans="1:17" ht="18.75" customHeight="1">
      <c r="A142" s="53"/>
      <c r="B142" s="23" t="s">
        <v>151</v>
      </c>
      <c r="C142" s="54"/>
      <c r="D142" s="55"/>
      <c r="E142" s="55"/>
      <c r="F142" s="22" t="s">
        <v>152</v>
      </c>
      <c r="G142" s="53"/>
      <c r="H142" s="53"/>
      <c r="I142" s="23" t="s">
        <v>151</v>
      </c>
      <c r="J142" s="53"/>
      <c r="K142" s="54"/>
      <c r="L142" s="54"/>
      <c r="M142" s="53"/>
      <c r="N142" s="23" t="s">
        <v>151</v>
      </c>
      <c r="O142" s="39" t="s">
        <v>151</v>
      </c>
      <c r="P142" s="39" t="s">
        <v>151</v>
      </c>
      <c r="Q142" s="23" t="s">
        <v>151</v>
      </c>
    </row>
    <row r="143" spans="1:17" ht="18.75" customHeight="1">
      <c r="A143" s="53"/>
      <c r="B143" s="23" t="s">
        <v>151</v>
      </c>
      <c r="C143" s="54"/>
      <c r="D143" s="55"/>
      <c r="E143" s="55"/>
      <c r="F143" s="22" t="s">
        <v>152</v>
      </c>
      <c r="G143" s="53"/>
      <c r="H143" s="53"/>
      <c r="I143" s="23" t="s">
        <v>151</v>
      </c>
      <c r="J143" s="53"/>
      <c r="K143" s="54"/>
      <c r="L143" s="54"/>
      <c r="M143" s="53"/>
      <c r="N143" s="23" t="s">
        <v>151</v>
      </c>
      <c r="O143" s="39" t="s">
        <v>151</v>
      </c>
      <c r="P143" s="39" t="s">
        <v>151</v>
      </c>
      <c r="Q143" s="23" t="s">
        <v>151</v>
      </c>
    </row>
    <row r="144" spans="1:17" ht="18.75" customHeight="1">
      <c r="A144" s="53"/>
      <c r="B144" s="23" t="s">
        <v>151</v>
      </c>
      <c r="C144" s="54"/>
      <c r="D144" s="55"/>
      <c r="E144" s="55"/>
      <c r="F144" s="22" t="s">
        <v>152</v>
      </c>
      <c r="G144" s="53"/>
      <c r="H144" s="53"/>
      <c r="I144" s="23" t="s">
        <v>151</v>
      </c>
      <c r="J144" s="53"/>
      <c r="K144" s="54"/>
      <c r="L144" s="54"/>
      <c r="M144" s="53"/>
      <c r="N144" s="23" t="s">
        <v>151</v>
      </c>
      <c r="O144" s="39" t="s">
        <v>151</v>
      </c>
      <c r="P144" s="39" t="s">
        <v>151</v>
      </c>
      <c r="Q144" s="23" t="s">
        <v>151</v>
      </c>
    </row>
    <row r="145" spans="1:17" ht="18.75" customHeight="1">
      <c r="A145" s="53"/>
      <c r="B145" s="23" t="s">
        <v>151</v>
      </c>
      <c r="C145" s="54"/>
      <c r="D145" s="55"/>
      <c r="E145" s="55"/>
      <c r="F145" s="22" t="s">
        <v>152</v>
      </c>
      <c r="G145" s="53"/>
      <c r="H145" s="53"/>
      <c r="I145" s="23" t="s">
        <v>151</v>
      </c>
      <c r="J145" s="53"/>
      <c r="K145" s="54"/>
      <c r="L145" s="54"/>
      <c r="M145" s="53"/>
      <c r="N145" s="23" t="s">
        <v>151</v>
      </c>
      <c r="O145" s="39" t="s">
        <v>151</v>
      </c>
      <c r="P145" s="39" t="s">
        <v>151</v>
      </c>
      <c r="Q145" s="23" t="s">
        <v>151</v>
      </c>
    </row>
    <row r="146" spans="1:17" ht="18.75" customHeight="1">
      <c r="A146" s="53"/>
      <c r="B146" s="23" t="s">
        <v>151</v>
      </c>
      <c r="C146" s="54"/>
      <c r="D146" s="55"/>
      <c r="E146" s="55"/>
      <c r="F146" s="22" t="s">
        <v>152</v>
      </c>
      <c r="G146" s="53"/>
      <c r="H146" s="53"/>
      <c r="I146" s="23" t="s">
        <v>151</v>
      </c>
      <c r="J146" s="53"/>
      <c r="K146" s="54"/>
      <c r="L146" s="54"/>
      <c r="M146" s="53"/>
      <c r="N146" s="23" t="s">
        <v>151</v>
      </c>
      <c r="O146" s="39" t="s">
        <v>151</v>
      </c>
      <c r="P146" s="39" t="s">
        <v>151</v>
      </c>
      <c r="Q146" s="23" t="s">
        <v>151</v>
      </c>
    </row>
    <row r="147" spans="1:17" ht="18.75" customHeight="1">
      <c r="A147" s="53"/>
      <c r="B147" s="23" t="s">
        <v>151</v>
      </c>
      <c r="C147" s="54"/>
      <c r="D147" s="55"/>
      <c r="E147" s="55"/>
      <c r="F147" s="22" t="s">
        <v>152</v>
      </c>
      <c r="G147" s="53"/>
      <c r="H147" s="53"/>
      <c r="I147" s="23" t="s">
        <v>151</v>
      </c>
      <c r="J147" s="53"/>
      <c r="K147" s="54"/>
      <c r="L147" s="54"/>
      <c r="M147" s="53"/>
      <c r="N147" s="23" t="s">
        <v>151</v>
      </c>
      <c r="O147" s="39" t="s">
        <v>151</v>
      </c>
      <c r="P147" s="39" t="s">
        <v>151</v>
      </c>
      <c r="Q147" s="23" t="s">
        <v>151</v>
      </c>
    </row>
    <row r="148" spans="1:17" ht="18.75" customHeight="1">
      <c r="A148" s="53"/>
      <c r="B148" s="23" t="s">
        <v>151</v>
      </c>
      <c r="C148" s="54"/>
      <c r="D148" s="55"/>
      <c r="E148" s="55"/>
      <c r="F148" s="22" t="s">
        <v>152</v>
      </c>
      <c r="G148" s="53"/>
      <c r="H148" s="53"/>
      <c r="I148" s="23" t="s">
        <v>151</v>
      </c>
      <c r="J148" s="53"/>
      <c r="K148" s="54"/>
      <c r="L148" s="54"/>
      <c r="M148" s="53"/>
      <c r="N148" s="23" t="s">
        <v>151</v>
      </c>
      <c r="O148" s="39" t="s">
        <v>151</v>
      </c>
      <c r="P148" s="39" t="s">
        <v>151</v>
      </c>
      <c r="Q148" s="23" t="s">
        <v>151</v>
      </c>
    </row>
    <row r="149" spans="1:17" ht="18.75" customHeight="1">
      <c r="A149" s="53"/>
      <c r="B149" s="23" t="s">
        <v>151</v>
      </c>
      <c r="C149" s="54"/>
      <c r="D149" s="55"/>
      <c r="E149" s="55"/>
      <c r="F149" s="22" t="s">
        <v>152</v>
      </c>
      <c r="G149" s="53"/>
      <c r="H149" s="53"/>
      <c r="I149" s="23" t="s">
        <v>151</v>
      </c>
      <c r="J149" s="53"/>
      <c r="K149" s="54"/>
      <c r="L149" s="54"/>
      <c r="M149" s="53"/>
      <c r="N149" s="23" t="s">
        <v>151</v>
      </c>
      <c r="O149" s="39" t="s">
        <v>151</v>
      </c>
      <c r="P149" s="39" t="s">
        <v>151</v>
      </c>
      <c r="Q149" s="23" t="s">
        <v>151</v>
      </c>
    </row>
    <row r="150" spans="1:17" ht="18.75" customHeight="1">
      <c r="A150" s="53"/>
      <c r="B150" s="23" t="s">
        <v>151</v>
      </c>
      <c r="C150" s="54"/>
      <c r="D150" s="55"/>
      <c r="E150" s="55"/>
      <c r="F150" s="22" t="s">
        <v>152</v>
      </c>
      <c r="G150" s="53"/>
      <c r="H150" s="53"/>
      <c r="I150" s="23" t="s">
        <v>151</v>
      </c>
      <c r="J150" s="53"/>
      <c r="K150" s="54"/>
      <c r="L150" s="54"/>
      <c r="M150" s="53"/>
      <c r="N150" s="23" t="s">
        <v>151</v>
      </c>
      <c r="O150" s="39" t="s">
        <v>151</v>
      </c>
      <c r="P150" s="39" t="s">
        <v>151</v>
      </c>
      <c r="Q150" s="23" t="s">
        <v>151</v>
      </c>
    </row>
    <row r="151" spans="1:17" ht="18.75" customHeight="1">
      <c r="A151" s="53"/>
      <c r="B151" s="23" t="s">
        <v>151</v>
      </c>
      <c r="C151" s="54"/>
      <c r="D151" s="55"/>
      <c r="E151" s="55"/>
      <c r="F151" s="22" t="s">
        <v>152</v>
      </c>
      <c r="G151" s="53"/>
      <c r="H151" s="53"/>
      <c r="I151" s="23" t="s">
        <v>151</v>
      </c>
      <c r="J151" s="53"/>
      <c r="K151" s="54"/>
      <c r="L151" s="54"/>
      <c r="M151" s="53"/>
      <c r="N151" s="23" t="s">
        <v>151</v>
      </c>
      <c r="O151" s="39" t="s">
        <v>151</v>
      </c>
      <c r="P151" s="39" t="s">
        <v>151</v>
      </c>
      <c r="Q151" s="23" t="s">
        <v>151</v>
      </c>
    </row>
    <row r="152" spans="1:17" ht="18.75" customHeight="1">
      <c r="A152" s="53"/>
      <c r="B152" s="23" t="s">
        <v>151</v>
      </c>
      <c r="C152" s="54"/>
      <c r="D152" s="55"/>
      <c r="E152" s="55"/>
      <c r="F152" s="22" t="s">
        <v>152</v>
      </c>
      <c r="G152" s="53"/>
      <c r="H152" s="53"/>
      <c r="I152" s="23" t="s">
        <v>151</v>
      </c>
      <c r="J152" s="53"/>
      <c r="K152" s="54"/>
      <c r="L152" s="54"/>
      <c r="M152" s="53"/>
      <c r="N152" s="23" t="s">
        <v>151</v>
      </c>
      <c r="O152" s="39" t="s">
        <v>151</v>
      </c>
      <c r="P152" s="39" t="s">
        <v>151</v>
      </c>
      <c r="Q152" s="23" t="s">
        <v>151</v>
      </c>
    </row>
    <row r="153" spans="1:17" ht="18.75" customHeight="1">
      <c r="A153" s="53"/>
      <c r="B153" s="23" t="s">
        <v>151</v>
      </c>
      <c r="C153" s="54"/>
      <c r="D153" s="55"/>
      <c r="E153" s="55"/>
      <c r="F153" s="22" t="s">
        <v>152</v>
      </c>
      <c r="G153" s="53"/>
      <c r="H153" s="53"/>
      <c r="I153" s="23" t="s">
        <v>151</v>
      </c>
      <c r="J153" s="53"/>
      <c r="K153" s="54"/>
      <c r="L153" s="54"/>
      <c r="M153" s="53"/>
      <c r="N153" s="23" t="s">
        <v>151</v>
      </c>
      <c r="O153" s="39" t="s">
        <v>151</v>
      </c>
      <c r="P153" s="39" t="s">
        <v>151</v>
      </c>
      <c r="Q153" s="23" t="s">
        <v>151</v>
      </c>
    </row>
    <row r="154" spans="1:17" ht="18.75" customHeight="1">
      <c r="A154" s="53"/>
      <c r="B154" s="23" t="s">
        <v>151</v>
      </c>
      <c r="C154" s="54"/>
      <c r="D154" s="55"/>
      <c r="E154" s="55"/>
      <c r="F154" s="22" t="s">
        <v>152</v>
      </c>
      <c r="G154" s="53"/>
      <c r="H154" s="53"/>
      <c r="I154" s="23" t="s">
        <v>151</v>
      </c>
      <c r="J154" s="53"/>
      <c r="K154" s="54"/>
      <c r="L154" s="54"/>
      <c r="M154" s="53"/>
      <c r="N154" s="23" t="s">
        <v>151</v>
      </c>
      <c r="O154" s="39" t="s">
        <v>151</v>
      </c>
      <c r="P154" s="39" t="s">
        <v>151</v>
      </c>
      <c r="Q154" s="23" t="s">
        <v>151</v>
      </c>
    </row>
    <row r="155" spans="1:17" ht="18.75" customHeight="1">
      <c r="A155" s="53"/>
      <c r="B155" s="23" t="s">
        <v>151</v>
      </c>
      <c r="C155" s="54"/>
      <c r="D155" s="55"/>
      <c r="E155" s="55"/>
      <c r="F155" s="22" t="s">
        <v>152</v>
      </c>
      <c r="G155" s="53"/>
      <c r="H155" s="53"/>
      <c r="I155" s="23" t="s">
        <v>151</v>
      </c>
      <c r="J155" s="53"/>
      <c r="K155" s="54"/>
      <c r="L155" s="54"/>
      <c r="M155" s="53"/>
      <c r="N155" s="23" t="s">
        <v>151</v>
      </c>
      <c r="O155" s="39" t="s">
        <v>151</v>
      </c>
      <c r="P155" s="39" t="s">
        <v>151</v>
      </c>
      <c r="Q155" s="23" t="s">
        <v>151</v>
      </c>
    </row>
    <row r="156" spans="1:17" ht="18.75" customHeight="1">
      <c r="A156" s="53"/>
      <c r="B156" s="23" t="s">
        <v>151</v>
      </c>
      <c r="C156" s="54"/>
      <c r="D156" s="55"/>
      <c r="E156" s="55"/>
      <c r="F156" s="22" t="s">
        <v>152</v>
      </c>
      <c r="G156" s="53"/>
      <c r="H156" s="53"/>
      <c r="I156" s="23" t="s">
        <v>151</v>
      </c>
      <c r="J156" s="53"/>
      <c r="K156" s="54"/>
      <c r="L156" s="54"/>
      <c r="M156" s="53"/>
      <c r="N156" s="23" t="s">
        <v>151</v>
      </c>
      <c r="O156" s="39" t="s">
        <v>151</v>
      </c>
      <c r="P156" s="39" t="s">
        <v>151</v>
      </c>
      <c r="Q156" s="23" t="s">
        <v>151</v>
      </c>
    </row>
    <row r="157" spans="1:17" ht="18.75" customHeight="1">
      <c r="A157" s="53"/>
      <c r="B157" s="23" t="s">
        <v>151</v>
      </c>
      <c r="C157" s="54"/>
      <c r="D157" s="55"/>
      <c r="E157" s="55"/>
      <c r="F157" s="22" t="s">
        <v>152</v>
      </c>
      <c r="G157" s="53"/>
      <c r="H157" s="53"/>
      <c r="I157" s="23" t="s">
        <v>151</v>
      </c>
      <c r="J157" s="53"/>
      <c r="K157" s="54"/>
      <c r="L157" s="54"/>
      <c r="M157" s="53"/>
      <c r="N157" s="23" t="s">
        <v>151</v>
      </c>
      <c r="O157" s="39" t="s">
        <v>151</v>
      </c>
      <c r="P157" s="39" t="s">
        <v>151</v>
      </c>
      <c r="Q157" s="23" t="s">
        <v>151</v>
      </c>
    </row>
    <row r="158" spans="1:17" ht="18.75" customHeight="1">
      <c r="A158" s="53"/>
      <c r="B158" s="23" t="s">
        <v>151</v>
      </c>
      <c r="C158" s="54"/>
      <c r="D158" s="55"/>
      <c r="E158" s="55"/>
      <c r="F158" s="22" t="s">
        <v>152</v>
      </c>
      <c r="G158" s="53"/>
      <c r="H158" s="53"/>
      <c r="I158" s="23" t="s">
        <v>151</v>
      </c>
      <c r="J158" s="53"/>
      <c r="K158" s="54"/>
      <c r="L158" s="54"/>
      <c r="M158" s="53"/>
      <c r="N158" s="23" t="s">
        <v>151</v>
      </c>
      <c r="O158" s="39" t="s">
        <v>151</v>
      </c>
      <c r="P158" s="39" t="s">
        <v>151</v>
      </c>
      <c r="Q158" s="23" t="s">
        <v>151</v>
      </c>
    </row>
    <row r="159" spans="1:17" ht="18.75" customHeight="1">
      <c r="A159" s="53"/>
      <c r="B159" s="23" t="s">
        <v>151</v>
      </c>
      <c r="C159" s="54"/>
      <c r="D159" s="55"/>
      <c r="E159" s="55"/>
      <c r="F159" s="22" t="s">
        <v>152</v>
      </c>
      <c r="G159" s="53"/>
      <c r="H159" s="53"/>
      <c r="I159" s="23" t="s">
        <v>151</v>
      </c>
      <c r="J159" s="53"/>
      <c r="K159" s="54"/>
      <c r="L159" s="54"/>
      <c r="M159" s="53"/>
      <c r="N159" s="23" t="s">
        <v>151</v>
      </c>
      <c r="O159" s="39" t="s">
        <v>151</v>
      </c>
      <c r="P159" s="39" t="s">
        <v>151</v>
      </c>
      <c r="Q159" s="23" t="s">
        <v>151</v>
      </c>
    </row>
    <row r="160" spans="1:17" ht="18.75" customHeight="1">
      <c r="A160" s="53"/>
      <c r="B160" s="23" t="s">
        <v>151</v>
      </c>
      <c r="C160" s="54"/>
      <c r="D160" s="55"/>
      <c r="E160" s="55"/>
      <c r="F160" s="22" t="s">
        <v>152</v>
      </c>
      <c r="G160" s="53"/>
      <c r="H160" s="53"/>
      <c r="I160" s="23" t="s">
        <v>151</v>
      </c>
      <c r="J160" s="53"/>
      <c r="K160" s="54"/>
      <c r="L160" s="54"/>
      <c r="M160" s="53"/>
      <c r="N160" s="23" t="s">
        <v>151</v>
      </c>
      <c r="O160" s="39" t="s">
        <v>151</v>
      </c>
      <c r="P160" s="39" t="s">
        <v>151</v>
      </c>
      <c r="Q160" s="23" t="s">
        <v>151</v>
      </c>
    </row>
    <row r="161" spans="1:17" ht="18.75" customHeight="1">
      <c r="A161" s="53"/>
      <c r="B161" s="23" t="s">
        <v>151</v>
      </c>
      <c r="C161" s="54"/>
      <c r="D161" s="55"/>
      <c r="E161" s="55"/>
      <c r="F161" s="22" t="s">
        <v>152</v>
      </c>
      <c r="G161" s="53"/>
      <c r="H161" s="53"/>
      <c r="I161" s="23" t="s">
        <v>151</v>
      </c>
      <c r="J161" s="53"/>
      <c r="K161" s="54"/>
      <c r="L161" s="54"/>
      <c r="M161" s="53"/>
      <c r="N161" s="23" t="s">
        <v>151</v>
      </c>
      <c r="O161" s="39" t="s">
        <v>151</v>
      </c>
      <c r="P161" s="39" t="s">
        <v>151</v>
      </c>
      <c r="Q161" s="23" t="s">
        <v>151</v>
      </c>
    </row>
    <row r="162" spans="1:17" ht="18.75" customHeight="1">
      <c r="A162" s="53"/>
      <c r="B162" s="23" t="s">
        <v>151</v>
      </c>
      <c r="C162" s="54"/>
      <c r="D162" s="55"/>
      <c r="E162" s="55"/>
      <c r="F162" s="22" t="s">
        <v>152</v>
      </c>
      <c r="G162" s="53"/>
      <c r="H162" s="53"/>
      <c r="I162" s="23" t="s">
        <v>151</v>
      </c>
      <c r="J162" s="53"/>
      <c r="K162" s="54"/>
      <c r="L162" s="54"/>
      <c r="M162" s="53"/>
      <c r="N162" s="23" t="s">
        <v>151</v>
      </c>
      <c r="O162" s="39" t="s">
        <v>151</v>
      </c>
      <c r="P162" s="39" t="s">
        <v>151</v>
      </c>
      <c r="Q162" s="23" t="s">
        <v>151</v>
      </c>
    </row>
    <row r="163" spans="1:17" ht="18.75" customHeight="1">
      <c r="A163" s="53"/>
      <c r="B163" s="23" t="s">
        <v>151</v>
      </c>
      <c r="C163" s="54"/>
      <c r="D163" s="55"/>
      <c r="E163" s="55"/>
      <c r="F163" s="22" t="s">
        <v>152</v>
      </c>
      <c r="G163" s="53"/>
      <c r="H163" s="53"/>
      <c r="I163" s="23" t="s">
        <v>151</v>
      </c>
      <c r="J163" s="53"/>
      <c r="K163" s="54"/>
      <c r="L163" s="54"/>
      <c r="M163" s="53"/>
      <c r="N163" s="23" t="s">
        <v>151</v>
      </c>
      <c r="O163" s="39" t="s">
        <v>151</v>
      </c>
      <c r="P163" s="39" t="s">
        <v>151</v>
      </c>
      <c r="Q163" s="23" t="s">
        <v>151</v>
      </c>
    </row>
    <row r="164" spans="1:17" ht="18.75" customHeight="1">
      <c r="A164" s="53"/>
      <c r="B164" s="23" t="s">
        <v>151</v>
      </c>
      <c r="C164" s="54"/>
      <c r="D164" s="55"/>
      <c r="E164" s="55"/>
      <c r="F164" s="22" t="s">
        <v>152</v>
      </c>
      <c r="G164" s="53"/>
      <c r="H164" s="53"/>
      <c r="I164" s="23" t="s">
        <v>151</v>
      </c>
      <c r="J164" s="53"/>
      <c r="K164" s="54"/>
      <c r="L164" s="54"/>
      <c r="M164" s="53"/>
      <c r="N164" s="23" t="s">
        <v>151</v>
      </c>
      <c r="O164" s="39" t="s">
        <v>151</v>
      </c>
      <c r="P164" s="39" t="s">
        <v>151</v>
      </c>
      <c r="Q164" s="23" t="s">
        <v>151</v>
      </c>
    </row>
    <row r="165" spans="1:17" ht="18.75" customHeight="1">
      <c r="A165" s="53"/>
      <c r="B165" s="23" t="s">
        <v>151</v>
      </c>
      <c r="C165" s="54"/>
      <c r="D165" s="55"/>
      <c r="E165" s="55"/>
      <c r="F165" s="22" t="s">
        <v>152</v>
      </c>
      <c r="G165" s="53"/>
      <c r="H165" s="53"/>
      <c r="I165" s="23" t="s">
        <v>151</v>
      </c>
      <c r="J165" s="53"/>
      <c r="K165" s="54"/>
      <c r="L165" s="54"/>
      <c r="M165" s="53"/>
      <c r="N165" s="23" t="s">
        <v>151</v>
      </c>
      <c r="O165" s="39" t="s">
        <v>151</v>
      </c>
      <c r="P165" s="39" t="s">
        <v>151</v>
      </c>
      <c r="Q165" s="23" t="s">
        <v>151</v>
      </c>
    </row>
    <row r="166" spans="1:17" ht="18.75" customHeight="1">
      <c r="A166" s="53"/>
      <c r="B166" s="23" t="s">
        <v>151</v>
      </c>
      <c r="C166" s="54"/>
      <c r="D166" s="55"/>
      <c r="E166" s="55"/>
      <c r="F166" s="22" t="s">
        <v>152</v>
      </c>
      <c r="G166" s="53"/>
      <c r="H166" s="53"/>
      <c r="I166" s="23" t="s">
        <v>151</v>
      </c>
      <c r="J166" s="53"/>
      <c r="K166" s="54"/>
      <c r="L166" s="54"/>
      <c r="M166" s="53"/>
      <c r="N166" s="23" t="s">
        <v>151</v>
      </c>
      <c r="O166" s="39" t="s">
        <v>151</v>
      </c>
      <c r="P166" s="39" t="s">
        <v>151</v>
      </c>
      <c r="Q166" s="23" t="s">
        <v>151</v>
      </c>
    </row>
    <row r="167" spans="1:17" ht="18.75" customHeight="1">
      <c r="A167" s="53"/>
      <c r="B167" s="23" t="s">
        <v>151</v>
      </c>
      <c r="C167" s="54"/>
      <c r="D167" s="55"/>
      <c r="E167" s="55"/>
      <c r="F167" s="22" t="s">
        <v>152</v>
      </c>
      <c r="G167" s="53"/>
      <c r="H167" s="53"/>
      <c r="I167" s="23" t="s">
        <v>151</v>
      </c>
      <c r="J167" s="53"/>
      <c r="K167" s="54"/>
      <c r="L167" s="54"/>
      <c r="M167" s="53"/>
      <c r="N167" s="23" t="s">
        <v>151</v>
      </c>
      <c r="O167" s="39" t="s">
        <v>151</v>
      </c>
      <c r="P167" s="39" t="s">
        <v>151</v>
      </c>
      <c r="Q167" s="23" t="s">
        <v>151</v>
      </c>
    </row>
    <row r="168" spans="1:17" ht="18.75" customHeight="1">
      <c r="A168" s="53"/>
      <c r="B168" s="23" t="s">
        <v>151</v>
      </c>
      <c r="C168" s="54"/>
      <c r="D168" s="55"/>
      <c r="E168" s="55"/>
      <c r="F168" s="22" t="s">
        <v>152</v>
      </c>
      <c r="G168" s="53"/>
      <c r="H168" s="53"/>
      <c r="I168" s="23" t="s">
        <v>151</v>
      </c>
      <c r="J168" s="53"/>
      <c r="K168" s="54"/>
      <c r="L168" s="54"/>
      <c r="M168" s="53"/>
      <c r="N168" s="23" t="s">
        <v>151</v>
      </c>
      <c r="O168" s="39" t="s">
        <v>151</v>
      </c>
      <c r="P168" s="39" t="s">
        <v>151</v>
      </c>
      <c r="Q168" s="23" t="s">
        <v>151</v>
      </c>
    </row>
    <row r="169" spans="1:17" ht="18.75" customHeight="1">
      <c r="A169" s="53"/>
      <c r="B169" s="23" t="s">
        <v>151</v>
      </c>
      <c r="C169" s="54"/>
      <c r="D169" s="55"/>
      <c r="E169" s="55"/>
      <c r="F169" s="22" t="s">
        <v>152</v>
      </c>
      <c r="G169" s="53"/>
      <c r="H169" s="53"/>
      <c r="I169" s="23" t="s">
        <v>151</v>
      </c>
      <c r="J169" s="53"/>
      <c r="K169" s="54"/>
      <c r="L169" s="54"/>
      <c r="M169" s="53"/>
      <c r="N169" s="23" t="s">
        <v>151</v>
      </c>
      <c r="O169" s="39" t="s">
        <v>151</v>
      </c>
      <c r="P169" s="39" t="s">
        <v>151</v>
      </c>
      <c r="Q169" s="23" t="s">
        <v>151</v>
      </c>
    </row>
    <row r="170" spans="1:17" ht="18.75" customHeight="1">
      <c r="A170" s="53"/>
      <c r="B170" s="23" t="s">
        <v>151</v>
      </c>
      <c r="C170" s="54"/>
      <c r="D170" s="55"/>
      <c r="E170" s="55"/>
      <c r="F170" s="22" t="s">
        <v>152</v>
      </c>
      <c r="G170" s="53"/>
      <c r="H170" s="53"/>
      <c r="I170" s="23" t="s">
        <v>151</v>
      </c>
      <c r="J170" s="53"/>
      <c r="K170" s="54"/>
      <c r="L170" s="54"/>
      <c r="M170" s="53"/>
      <c r="N170" s="23" t="s">
        <v>151</v>
      </c>
      <c r="O170" s="39" t="s">
        <v>151</v>
      </c>
      <c r="P170" s="39" t="s">
        <v>151</v>
      </c>
      <c r="Q170" s="23" t="s">
        <v>151</v>
      </c>
    </row>
    <row r="171" spans="1:17" ht="18.75" customHeight="1">
      <c r="A171" s="53"/>
      <c r="B171" s="23" t="s">
        <v>151</v>
      </c>
      <c r="C171" s="54"/>
      <c r="D171" s="55"/>
      <c r="E171" s="55"/>
      <c r="F171" s="22" t="s">
        <v>152</v>
      </c>
      <c r="G171" s="53"/>
      <c r="H171" s="53"/>
      <c r="I171" s="23" t="s">
        <v>151</v>
      </c>
      <c r="J171" s="53"/>
      <c r="K171" s="54"/>
      <c r="L171" s="54"/>
      <c r="M171" s="53"/>
      <c r="N171" s="23" t="s">
        <v>151</v>
      </c>
      <c r="O171" s="39" t="s">
        <v>151</v>
      </c>
      <c r="P171" s="39" t="s">
        <v>151</v>
      </c>
      <c r="Q171" s="23" t="s">
        <v>151</v>
      </c>
    </row>
    <row r="172" spans="1:17" ht="18.75" customHeight="1">
      <c r="A172" s="53"/>
      <c r="B172" s="23" t="s">
        <v>151</v>
      </c>
      <c r="C172" s="54"/>
      <c r="D172" s="55"/>
      <c r="E172" s="55"/>
      <c r="F172" s="22" t="s">
        <v>152</v>
      </c>
      <c r="G172" s="53"/>
      <c r="H172" s="53"/>
      <c r="I172" s="23" t="s">
        <v>151</v>
      </c>
      <c r="J172" s="53"/>
      <c r="K172" s="54"/>
      <c r="L172" s="54"/>
      <c r="M172" s="53"/>
      <c r="N172" s="23" t="s">
        <v>151</v>
      </c>
      <c r="O172" s="39" t="s">
        <v>151</v>
      </c>
      <c r="P172" s="39" t="s">
        <v>151</v>
      </c>
      <c r="Q172" s="23" t="s">
        <v>151</v>
      </c>
    </row>
    <row r="173" spans="1:17" ht="18.75" customHeight="1">
      <c r="A173" s="53"/>
      <c r="B173" s="23" t="s">
        <v>151</v>
      </c>
      <c r="C173" s="54"/>
      <c r="D173" s="55"/>
      <c r="E173" s="55"/>
      <c r="F173" s="22" t="s">
        <v>152</v>
      </c>
      <c r="G173" s="53"/>
      <c r="H173" s="53"/>
      <c r="I173" s="23" t="s">
        <v>151</v>
      </c>
      <c r="J173" s="53"/>
      <c r="K173" s="54"/>
      <c r="L173" s="54"/>
      <c r="M173" s="53"/>
      <c r="N173" s="23" t="s">
        <v>151</v>
      </c>
      <c r="O173" s="39" t="s">
        <v>151</v>
      </c>
      <c r="P173" s="39" t="s">
        <v>151</v>
      </c>
      <c r="Q173" s="23" t="s">
        <v>151</v>
      </c>
    </row>
    <row r="174" spans="1:17" ht="18.75" customHeight="1">
      <c r="A174" s="53"/>
      <c r="B174" s="23" t="s">
        <v>151</v>
      </c>
      <c r="C174" s="54"/>
      <c r="D174" s="55"/>
      <c r="E174" s="55"/>
      <c r="F174" s="22" t="s">
        <v>152</v>
      </c>
      <c r="G174" s="53"/>
      <c r="H174" s="53"/>
      <c r="I174" s="23" t="s">
        <v>151</v>
      </c>
      <c r="J174" s="53"/>
      <c r="K174" s="54"/>
      <c r="L174" s="54"/>
      <c r="M174" s="53"/>
      <c r="N174" s="23" t="s">
        <v>151</v>
      </c>
      <c r="O174" s="39" t="s">
        <v>151</v>
      </c>
      <c r="P174" s="39" t="s">
        <v>151</v>
      </c>
      <c r="Q174" s="23" t="s">
        <v>151</v>
      </c>
    </row>
    <row r="175" spans="1:17" ht="18.75" customHeight="1">
      <c r="A175" s="53"/>
      <c r="B175" s="23" t="s">
        <v>151</v>
      </c>
      <c r="C175" s="54"/>
      <c r="D175" s="55"/>
      <c r="E175" s="55"/>
      <c r="F175" s="22" t="s">
        <v>152</v>
      </c>
      <c r="G175" s="53"/>
      <c r="H175" s="53"/>
      <c r="I175" s="23" t="s">
        <v>151</v>
      </c>
      <c r="J175" s="53"/>
      <c r="K175" s="54"/>
      <c r="L175" s="54"/>
      <c r="M175" s="53"/>
      <c r="N175" s="23" t="s">
        <v>151</v>
      </c>
      <c r="O175" s="39" t="s">
        <v>151</v>
      </c>
      <c r="P175" s="39" t="s">
        <v>151</v>
      </c>
      <c r="Q175" s="23" t="s">
        <v>151</v>
      </c>
    </row>
    <row r="176" spans="1:17" ht="18.75" customHeight="1">
      <c r="A176" s="53"/>
      <c r="B176" s="23" t="s">
        <v>151</v>
      </c>
      <c r="C176" s="54"/>
      <c r="D176" s="55"/>
      <c r="E176" s="55"/>
      <c r="F176" s="22" t="s">
        <v>152</v>
      </c>
      <c r="G176" s="53"/>
      <c r="H176" s="53"/>
      <c r="I176" s="23" t="s">
        <v>151</v>
      </c>
      <c r="J176" s="53"/>
      <c r="K176" s="54"/>
      <c r="L176" s="54"/>
      <c r="M176" s="53"/>
      <c r="N176" s="23" t="s">
        <v>151</v>
      </c>
      <c r="O176" s="39" t="s">
        <v>151</v>
      </c>
      <c r="P176" s="39" t="s">
        <v>151</v>
      </c>
      <c r="Q176" s="23" t="s">
        <v>151</v>
      </c>
    </row>
    <row r="177" spans="1:17" ht="18.75" customHeight="1">
      <c r="A177" s="53"/>
      <c r="B177" s="23" t="s">
        <v>151</v>
      </c>
      <c r="C177" s="54"/>
      <c r="D177" s="55"/>
      <c r="E177" s="55"/>
      <c r="F177" s="22" t="s">
        <v>152</v>
      </c>
      <c r="G177" s="53"/>
      <c r="H177" s="53"/>
      <c r="I177" s="23" t="s">
        <v>151</v>
      </c>
      <c r="J177" s="53"/>
      <c r="K177" s="54"/>
      <c r="L177" s="54"/>
      <c r="M177" s="53"/>
      <c r="N177" s="23" t="s">
        <v>151</v>
      </c>
      <c r="O177" s="39" t="s">
        <v>151</v>
      </c>
      <c r="P177" s="39" t="s">
        <v>151</v>
      </c>
      <c r="Q177" s="23" t="s">
        <v>151</v>
      </c>
    </row>
    <row r="178" spans="1:17" ht="18.75" customHeight="1">
      <c r="A178" s="53"/>
      <c r="B178" s="23" t="s">
        <v>151</v>
      </c>
      <c r="C178" s="54"/>
      <c r="D178" s="55"/>
      <c r="E178" s="55"/>
      <c r="F178" s="22" t="s">
        <v>152</v>
      </c>
      <c r="G178" s="53"/>
      <c r="H178" s="53"/>
      <c r="I178" s="23" t="s">
        <v>151</v>
      </c>
      <c r="J178" s="53"/>
      <c r="K178" s="54"/>
      <c r="L178" s="54"/>
      <c r="M178" s="53"/>
      <c r="N178" s="23" t="s">
        <v>151</v>
      </c>
      <c r="O178" s="39" t="s">
        <v>151</v>
      </c>
      <c r="P178" s="39" t="s">
        <v>151</v>
      </c>
      <c r="Q178" s="23" t="s">
        <v>151</v>
      </c>
    </row>
    <row r="179" spans="1:17" ht="18.75" customHeight="1">
      <c r="A179" s="53"/>
      <c r="B179" s="23" t="s">
        <v>151</v>
      </c>
      <c r="C179" s="54"/>
      <c r="D179" s="55"/>
      <c r="E179" s="55"/>
      <c r="F179" s="22" t="s">
        <v>152</v>
      </c>
      <c r="G179" s="53"/>
      <c r="H179" s="53"/>
      <c r="I179" s="23" t="s">
        <v>151</v>
      </c>
      <c r="J179" s="53"/>
      <c r="K179" s="54"/>
      <c r="L179" s="54"/>
      <c r="M179" s="53"/>
      <c r="N179" s="23" t="s">
        <v>151</v>
      </c>
      <c r="O179" s="39" t="s">
        <v>151</v>
      </c>
      <c r="P179" s="39" t="s">
        <v>151</v>
      </c>
      <c r="Q179" s="23" t="s">
        <v>151</v>
      </c>
    </row>
    <row r="180" spans="1:17" ht="18.75" customHeight="1">
      <c r="A180" s="53"/>
      <c r="B180" s="23" t="s">
        <v>151</v>
      </c>
      <c r="C180" s="54"/>
      <c r="D180" s="55"/>
      <c r="E180" s="55"/>
      <c r="F180" s="22" t="s">
        <v>152</v>
      </c>
      <c r="G180" s="53"/>
      <c r="H180" s="53"/>
      <c r="I180" s="23" t="s">
        <v>151</v>
      </c>
      <c r="J180" s="53"/>
      <c r="K180" s="54"/>
      <c r="L180" s="54"/>
      <c r="M180" s="53"/>
      <c r="N180" s="23" t="s">
        <v>151</v>
      </c>
      <c r="O180" s="39" t="s">
        <v>151</v>
      </c>
      <c r="P180" s="39" t="s">
        <v>151</v>
      </c>
      <c r="Q180" s="23" t="s">
        <v>151</v>
      </c>
    </row>
    <row r="181" spans="1:17" ht="18.75" customHeight="1">
      <c r="A181" s="53"/>
      <c r="B181" s="23" t="s">
        <v>151</v>
      </c>
      <c r="C181" s="54"/>
      <c r="D181" s="55"/>
      <c r="E181" s="55"/>
      <c r="F181" s="22" t="s">
        <v>152</v>
      </c>
      <c r="G181" s="53"/>
      <c r="H181" s="53"/>
      <c r="I181" s="23" t="s">
        <v>151</v>
      </c>
      <c r="J181" s="53"/>
      <c r="K181" s="54"/>
      <c r="L181" s="54"/>
      <c r="M181" s="53"/>
      <c r="N181" s="23" t="s">
        <v>151</v>
      </c>
      <c r="O181" s="39" t="s">
        <v>151</v>
      </c>
      <c r="P181" s="39" t="s">
        <v>151</v>
      </c>
      <c r="Q181" s="23" t="s">
        <v>151</v>
      </c>
    </row>
    <row r="182" spans="1:17" ht="18.75" customHeight="1">
      <c r="A182" s="53"/>
      <c r="B182" s="23" t="s">
        <v>151</v>
      </c>
      <c r="C182" s="54"/>
      <c r="D182" s="55"/>
      <c r="E182" s="55"/>
      <c r="F182" s="22" t="s">
        <v>152</v>
      </c>
      <c r="G182" s="53"/>
      <c r="H182" s="53"/>
      <c r="I182" s="23" t="s">
        <v>151</v>
      </c>
      <c r="J182" s="53"/>
      <c r="K182" s="54"/>
      <c r="L182" s="54"/>
      <c r="M182" s="53"/>
      <c r="N182" s="23" t="s">
        <v>151</v>
      </c>
      <c r="O182" s="39" t="s">
        <v>151</v>
      </c>
      <c r="P182" s="39" t="s">
        <v>151</v>
      </c>
      <c r="Q182" s="23" t="s">
        <v>151</v>
      </c>
    </row>
    <row r="183" spans="1:17" ht="18.75" customHeight="1">
      <c r="A183" s="53"/>
      <c r="B183" s="23" t="s">
        <v>151</v>
      </c>
      <c r="C183" s="54"/>
      <c r="D183" s="55"/>
      <c r="E183" s="55"/>
      <c r="F183" s="22" t="s">
        <v>152</v>
      </c>
      <c r="G183" s="53"/>
      <c r="H183" s="53"/>
      <c r="I183" s="23" t="s">
        <v>151</v>
      </c>
      <c r="J183" s="53"/>
      <c r="K183" s="54"/>
      <c r="L183" s="54"/>
      <c r="M183" s="53"/>
      <c r="N183" s="23" t="s">
        <v>151</v>
      </c>
      <c r="O183" s="39" t="s">
        <v>151</v>
      </c>
      <c r="P183" s="39" t="s">
        <v>151</v>
      </c>
      <c r="Q183" s="23" t="s">
        <v>151</v>
      </c>
    </row>
    <row r="184" spans="1:17" ht="18.75" customHeight="1">
      <c r="A184" s="53"/>
      <c r="B184" s="23" t="s">
        <v>151</v>
      </c>
      <c r="C184" s="54"/>
      <c r="D184" s="55"/>
      <c r="E184" s="55"/>
      <c r="F184" s="22" t="s">
        <v>152</v>
      </c>
      <c r="G184" s="53"/>
      <c r="H184" s="53"/>
      <c r="I184" s="23" t="s">
        <v>151</v>
      </c>
      <c r="J184" s="53"/>
      <c r="K184" s="54"/>
      <c r="L184" s="54"/>
      <c r="M184" s="53"/>
      <c r="N184" s="23" t="s">
        <v>151</v>
      </c>
      <c r="O184" s="39" t="s">
        <v>151</v>
      </c>
      <c r="P184" s="39" t="s">
        <v>151</v>
      </c>
      <c r="Q184" s="23" t="s">
        <v>151</v>
      </c>
    </row>
    <row r="185" spans="1:17" ht="18.75" customHeight="1">
      <c r="A185" s="53"/>
      <c r="B185" s="23" t="s">
        <v>151</v>
      </c>
      <c r="C185" s="54"/>
      <c r="D185" s="55"/>
      <c r="E185" s="55"/>
      <c r="F185" s="22" t="s">
        <v>152</v>
      </c>
      <c r="G185" s="53"/>
      <c r="H185" s="53"/>
      <c r="I185" s="23" t="s">
        <v>151</v>
      </c>
      <c r="J185" s="53"/>
      <c r="K185" s="54"/>
      <c r="L185" s="54"/>
      <c r="M185" s="53"/>
      <c r="N185" s="23" t="s">
        <v>151</v>
      </c>
      <c r="O185" s="39" t="s">
        <v>151</v>
      </c>
      <c r="P185" s="39" t="s">
        <v>151</v>
      </c>
      <c r="Q185" s="23" t="s">
        <v>151</v>
      </c>
    </row>
    <row r="186" spans="1:17" ht="18.75" customHeight="1">
      <c r="A186" s="53"/>
      <c r="B186" s="23" t="s">
        <v>151</v>
      </c>
      <c r="C186" s="54"/>
      <c r="D186" s="55"/>
      <c r="E186" s="55"/>
      <c r="F186" s="22" t="s">
        <v>152</v>
      </c>
      <c r="G186" s="53"/>
      <c r="H186" s="53"/>
      <c r="I186" s="23" t="s">
        <v>151</v>
      </c>
      <c r="J186" s="53"/>
      <c r="K186" s="54"/>
      <c r="L186" s="54"/>
      <c r="M186" s="53"/>
      <c r="N186" s="23" t="s">
        <v>151</v>
      </c>
      <c r="O186" s="39" t="s">
        <v>151</v>
      </c>
      <c r="P186" s="39" t="s">
        <v>151</v>
      </c>
      <c r="Q186" s="23" t="s">
        <v>151</v>
      </c>
    </row>
    <row r="187" spans="1:17" ht="18.75" customHeight="1">
      <c r="A187" s="53"/>
      <c r="B187" s="23" t="s">
        <v>151</v>
      </c>
      <c r="C187" s="54"/>
      <c r="D187" s="55"/>
      <c r="E187" s="55"/>
      <c r="F187" s="22" t="s">
        <v>152</v>
      </c>
      <c r="G187" s="53"/>
      <c r="H187" s="53"/>
      <c r="I187" s="23" t="s">
        <v>151</v>
      </c>
      <c r="J187" s="53"/>
      <c r="K187" s="54"/>
      <c r="L187" s="54"/>
      <c r="M187" s="53"/>
      <c r="N187" s="23" t="s">
        <v>151</v>
      </c>
      <c r="O187" s="39" t="s">
        <v>151</v>
      </c>
      <c r="P187" s="39" t="s">
        <v>151</v>
      </c>
      <c r="Q187" s="23" t="s">
        <v>151</v>
      </c>
    </row>
    <row r="188" spans="1:17" ht="18.75" customHeight="1">
      <c r="A188" s="53"/>
      <c r="B188" s="23" t="s">
        <v>151</v>
      </c>
      <c r="C188" s="54"/>
      <c r="D188" s="55"/>
      <c r="E188" s="55"/>
      <c r="F188" s="22" t="s">
        <v>152</v>
      </c>
      <c r="G188" s="53"/>
      <c r="H188" s="53"/>
      <c r="I188" s="23" t="s">
        <v>151</v>
      </c>
      <c r="J188" s="53"/>
      <c r="K188" s="54"/>
      <c r="L188" s="54"/>
      <c r="M188" s="53"/>
      <c r="N188" s="23" t="s">
        <v>151</v>
      </c>
      <c r="O188" s="39" t="s">
        <v>151</v>
      </c>
      <c r="P188" s="39" t="s">
        <v>151</v>
      </c>
      <c r="Q188" s="23" t="s">
        <v>151</v>
      </c>
    </row>
    <row r="189" spans="1:17" ht="18.75" customHeight="1">
      <c r="A189" s="53"/>
      <c r="B189" s="23" t="s">
        <v>151</v>
      </c>
      <c r="C189" s="54"/>
      <c r="D189" s="55"/>
      <c r="E189" s="55"/>
      <c r="F189" s="22" t="s">
        <v>152</v>
      </c>
      <c r="G189" s="53"/>
      <c r="H189" s="53"/>
      <c r="I189" s="23" t="s">
        <v>151</v>
      </c>
      <c r="J189" s="53"/>
      <c r="K189" s="54"/>
      <c r="L189" s="54"/>
      <c r="M189" s="53"/>
      <c r="N189" s="23" t="s">
        <v>151</v>
      </c>
      <c r="O189" s="39" t="s">
        <v>151</v>
      </c>
      <c r="P189" s="39" t="s">
        <v>151</v>
      </c>
      <c r="Q189" s="23" t="s">
        <v>151</v>
      </c>
    </row>
    <row r="190" spans="1:17" ht="18.75" customHeight="1">
      <c r="A190" s="53"/>
      <c r="B190" s="23" t="s">
        <v>151</v>
      </c>
      <c r="C190" s="54"/>
      <c r="D190" s="55"/>
      <c r="E190" s="55"/>
      <c r="F190" s="22" t="s">
        <v>152</v>
      </c>
      <c r="G190" s="53"/>
      <c r="H190" s="53"/>
      <c r="I190" s="23" t="s">
        <v>151</v>
      </c>
      <c r="J190" s="53"/>
      <c r="K190" s="54"/>
      <c r="L190" s="54"/>
      <c r="M190" s="53"/>
      <c r="N190" s="23" t="s">
        <v>151</v>
      </c>
      <c r="O190" s="39" t="s">
        <v>151</v>
      </c>
      <c r="P190" s="39" t="s">
        <v>151</v>
      </c>
      <c r="Q190" s="23" t="s">
        <v>151</v>
      </c>
    </row>
    <row r="191" spans="1:17" ht="18.75" customHeight="1">
      <c r="A191" s="53"/>
      <c r="B191" s="23" t="s">
        <v>151</v>
      </c>
      <c r="C191" s="54"/>
      <c r="D191" s="55"/>
      <c r="E191" s="55"/>
      <c r="F191" s="22" t="s">
        <v>152</v>
      </c>
      <c r="G191" s="53"/>
      <c r="H191" s="53"/>
      <c r="I191" s="23" t="s">
        <v>151</v>
      </c>
      <c r="J191" s="53"/>
      <c r="K191" s="54"/>
      <c r="L191" s="54"/>
      <c r="M191" s="53"/>
      <c r="N191" s="23" t="s">
        <v>151</v>
      </c>
      <c r="O191" s="39" t="s">
        <v>151</v>
      </c>
      <c r="P191" s="39" t="s">
        <v>151</v>
      </c>
      <c r="Q191" s="23" t="s">
        <v>151</v>
      </c>
    </row>
    <row r="192" spans="1:17" ht="18.75" customHeight="1">
      <c r="A192" s="53"/>
      <c r="B192" s="23" t="s">
        <v>151</v>
      </c>
      <c r="C192" s="54"/>
      <c r="D192" s="55"/>
      <c r="E192" s="55"/>
      <c r="F192" s="22" t="s">
        <v>152</v>
      </c>
      <c r="G192" s="53"/>
      <c r="H192" s="53"/>
      <c r="I192" s="23" t="s">
        <v>151</v>
      </c>
      <c r="J192" s="53"/>
      <c r="K192" s="54"/>
      <c r="L192" s="54"/>
      <c r="M192" s="53"/>
      <c r="N192" s="23" t="s">
        <v>151</v>
      </c>
      <c r="O192" s="39" t="s">
        <v>151</v>
      </c>
      <c r="P192" s="39" t="s">
        <v>151</v>
      </c>
      <c r="Q192" s="23" t="s">
        <v>151</v>
      </c>
    </row>
    <row r="193" spans="1:17" ht="18.75" customHeight="1">
      <c r="A193" s="53"/>
      <c r="B193" s="23" t="s">
        <v>151</v>
      </c>
      <c r="C193" s="54"/>
      <c r="D193" s="55"/>
      <c r="E193" s="55"/>
      <c r="F193" s="22" t="s">
        <v>152</v>
      </c>
      <c r="G193" s="53"/>
      <c r="H193" s="53"/>
      <c r="I193" s="23" t="s">
        <v>151</v>
      </c>
      <c r="J193" s="53"/>
      <c r="K193" s="54"/>
      <c r="L193" s="54"/>
      <c r="M193" s="53"/>
      <c r="N193" s="23" t="s">
        <v>151</v>
      </c>
      <c r="O193" s="39" t="s">
        <v>151</v>
      </c>
      <c r="P193" s="39" t="s">
        <v>151</v>
      </c>
      <c r="Q193" s="23" t="s">
        <v>151</v>
      </c>
    </row>
    <row r="194" spans="1:17" ht="18.75" customHeight="1">
      <c r="A194" s="53"/>
      <c r="B194" s="23" t="s">
        <v>151</v>
      </c>
      <c r="C194" s="54"/>
      <c r="D194" s="55"/>
      <c r="E194" s="55"/>
      <c r="F194" s="22" t="s">
        <v>152</v>
      </c>
      <c r="G194" s="53"/>
      <c r="H194" s="53"/>
      <c r="I194" s="23" t="s">
        <v>151</v>
      </c>
      <c r="J194" s="53"/>
      <c r="K194" s="54"/>
      <c r="L194" s="54"/>
      <c r="M194" s="53"/>
      <c r="N194" s="23" t="s">
        <v>151</v>
      </c>
      <c r="O194" s="39" t="s">
        <v>151</v>
      </c>
      <c r="P194" s="39" t="s">
        <v>151</v>
      </c>
      <c r="Q194" s="23" t="s">
        <v>151</v>
      </c>
    </row>
    <row r="195" spans="1:17" ht="18.75" customHeight="1">
      <c r="A195" s="53"/>
      <c r="B195" s="23" t="s">
        <v>151</v>
      </c>
      <c r="C195" s="54"/>
      <c r="D195" s="55"/>
      <c r="E195" s="55"/>
      <c r="F195" s="22" t="s">
        <v>152</v>
      </c>
      <c r="G195" s="53"/>
      <c r="H195" s="53"/>
      <c r="I195" s="23" t="s">
        <v>151</v>
      </c>
      <c r="J195" s="53"/>
      <c r="K195" s="54"/>
      <c r="L195" s="54"/>
      <c r="M195" s="53"/>
      <c r="N195" s="23" t="s">
        <v>151</v>
      </c>
      <c r="O195" s="39" t="s">
        <v>151</v>
      </c>
      <c r="P195" s="39" t="s">
        <v>151</v>
      </c>
      <c r="Q195" s="23" t="s">
        <v>151</v>
      </c>
    </row>
    <row r="196" spans="1:17" ht="18.75" customHeight="1">
      <c r="A196" s="53"/>
      <c r="B196" s="23" t="s">
        <v>151</v>
      </c>
      <c r="C196" s="54"/>
      <c r="D196" s="55"/>
      <c r="E196" s="55"/>
      <c r="F196" s="22" t="s">
        <v>152</v>
      </c>
      <c r="G196" s="53"/>
      <c r="H196" s="53"/>
      <c r="I196" s="23" t="s">
        <v>151</v>
      </c>
      <c r="J196" s="53"/>
      <c r="K196" s="54"/>
      <c r="L196" s="54"/>
      <c r="M196" s="53"/>
      <c r="N196" s="23" t="s">
        <v>151</v>
      </c>
      <c r="O196" s="39" t="s">
        <v>151</v>
      </c>
      <c r="P196" s="39" t="s">
        <v>151</v>
      </c>
      <c r="Q196" s="23" t="s">
        <v>151</v>
      </c>
    </row>
    <row r="197" spans="1:17" ht="18.75" customHeight="1">
      <c r="A197" s="53"/>
      <c r="B197" s="23" t="s">
        <v>151</v>
      </c>
      <c r="C197" s="54"/>
      <c r="D197" s="55"/>
      <c r="E197" s="55"/>
      <c r="F197" s="22" t="s">
        <v>152</v>
      </c>
      <c r="G197" s="53"/>
      <c r="H197" s="53"/>
      <c r="I197" s="23" t="s">
        <v>151</v>
      </c>
      <c r="J197" s="53"/>
      <c r="K197" s="54"/>
      <c r="L197" s="54"/>
      <c r="M197" s="53"/>
      <c r="N197" s="23" t="s">
        <v>151</v>
      </c>
      <c r="O197" s="39" t="s">
        <v>151</v>
      </c>
      <c r="P197" s="39" t="s">
        <v>151</v>
      </c>
      <c r="Q197" s="23" t="s">
        <v>151</v>
      </c>
    </row>
    <row r="198" spans="1:17" ht="18.75" customHeight="1">
      <c r="A198" s="53"/>
      <c r="B198" s="23" t="s">
        <v>151</v>
      </c>
      <c r="C198" s="54"/>
      <c r="D198" s="55"/>
      <c r="E198" s="55"/>
      <c r="F198" s="22" t="s">
        <v>152</v>
      </c>
      <c r="G198" s="53"/>
      <c r="H198" s="53"/>
      <c r="I198" s="23" t="s">
        <v>151</v>
      </c>
      <c r="J198" s="53"/>
      <c r="K198" s="54"/>
      <c r="L198" s="54"/>
      <c r="M198" s="53"/>
      <c r="N198" s="23" t="s">
        <v>151</v>
      </c>
      <c r="O198" s="39" t="s">
        <v>151</v>
      </c>
      <c r="P198" s="39" t="s">
        <v>151</v>
      </c>
      <c r="Q198" s="23" t="s">
        <v>151</v>
      </c>
    </row>
    <row r="199" spans="1:17" ht="18.75" customHeight="1">
      <c r="A199" s="53"/>
      <c r="B199" s="23" t="s">
        <v>151</v>
      </c>
      <c r="C199" s="54"/>
      <c r="D199" s="55"/>
      <c r="E199" s="55"/>
      <c r="F199" s="22" t="s">
        <v>152</v>
      </c>
      <c r="G199" s="53"/>
      <c r="H199" s="53"/>
      <c r="I199" s="23" t="s">
        <v>151</v>
      </c>
      <c r="J199" s="53"/>
      <c r="K199" s="54"/>
      <c r="L199" s="54"/>
      <c r="M199" s="53"/>
      <c r="N199" s="23" t="s">
        <v>151</v>
      </c>
      <c r="O199" s="39" t="s">
        <v>151</v>
      </c>
      <c r="P199" s="39" t="s">
        <v>151</v>
      </c>
      <c r="Q199" s="23" t="s">
        <v>151</v>
      </c>
    </row>
    <row r="200" spans="1:17" ht="18.75" customHeight="1">
      <c r="A200" s="53"/>
      <c r="B200" s="23" t="s">
        <v>151</v>
      </c>
      <c r="C200" s="54"/>
      <c r="D200" s="55"/>
      <c r="E200" s="55"/>
      <c r="F200" s="22" t="s">
        <v>152</v>
      </c>
      <c r="G200" s="53"/>
      <c r="H200" s="53"/>
      <c r="I200" s="23" t="s">
        <v>151</v>
      </c>
      <c r="J200" s="53"/>
      <c r="K200" s="54"/>
      <c r="L200" s="54"/>
      <c r="M200" s="53"/>
      <c r="N200" s="23" t="s">
        <v>151</v>
      </c>
      <c r="O200" s="39" t="s">
        <v>151</v>
      </c>
      <c r="P200" s="39" t="s">
        <v>151</v>
      </c>
      <c r="Q200" s="23" t="s">
        <v>151</v>
      </c>
    </row>
    <row r="201" spans="1:17" ht="18.75" customHeight="1">
      <c r="A201" s="53"/>
      <c r="B201" s="23" t="s">
        <v>151</v>
      </c>
      <c r="C201" s="54"/>
      <c r="D201" s="55"/>
      <c r="E201" s="55"/>
      <c r="F201" s="22" t="s">
        <v>152</v>
      </c>
      <c r="G201" s="53"/>
      <c r="H201" s="53"/>
      <c r="I201" s="23" t="s">
        <v>151</v>
      </c>
      <c r="J201" s="53"/>
      <c r="K201" s="54"/>
      <c r="L201" s="54"/>
      <c r="M201" s="53"/>
      <c r="N201" s="23" t="s">
        <v>151</v>
      </c>
      <c r="O201" s="39" t="s">
        <v>151</v>
      </c>
      <c r="P201" s="39" t="s">
        <v>151</v>
      </c>
      <c r="Q201" s="23" t="s">
        <v>151</v>
      </c>
    </row>
    <row r="202" spans="1:17" ht="18.75" customHeight="1">
      <c r="A202" s="53"/>
      <c r="B202" s="23" t="s">
        <v>151</v>
      </c>
      <c r="C202" s="54"/>
      <c r="D202" s="55"/>
      <c r="E202" s="55"/>
      <c r="F202" s="22" t="s">
        <v>152</v>
      </c>
      <c r="G202" s="53"/>
      <c r="H202" s="53"/>
      <c r="I202" s="23" t="s">
        <v>151</v>
      </c>
      <c r="J202" s="53"/>
      <c r="K202" s="54"/>
      <c r="L202" s="54"/>
      <c r="M202" s="53"/>
      <c r="N202" s="23" t="s">
        <v>151</v>
      </c>
      <c r="O202" s="39" t="s">
        <v>151</v>
      </c>
      <c r="P202" s="39" t="s">
        <v>151</v>
      </c>
      <c r="Q202" s="23" t="s">
        <v>151</v>
      </c>
    </row>
    <row r="203" spans="1:17" ht="18.75" customHeight="1">
      <c r="A203" s="53"/>
      <c r="B203" s="23" t="s">
        <v>151</v>
      </c>
      <c r="C203" s="54"/>
      <c r="D203" s="55"/>
      <c r="E203" s="55"/>
      <c r="F203" s="22" t="s">
        <v>152</v>
      </c>
      <c r="G203" s="53"/>
      <c r="H203" s="53"/>
      <c r="I203" s="23" t="s">
        <v>151</v>
      </c>
      <c r="J203" s="53"/>
      <c r="K203" s="54"/>
      <c r="L203" s="54"/>
      <c r="M203" s="53"/>
      <c r="N203" s="23" t="s">
        <v>151</v>
      </c>
      <c r="O203" s="39" t="s">
        <v>151</v>
      </c>
      <c r="P203" s="39" t="s">
        <v>151</v>
      </c>
      <c r="Q203" s="23" t="s">
        <v>151</v>
      </c>
    </row>
    <row r="204" spans="1:17" ht="18.75" customHeight="1">
      <c r="A204" s="53"/>
      <c r="B204" s="23" t="s">
        <v>151</v>
      </c>
      <c r="C204" s="54"/>
      <c r="D204" s="55"/>
      <c r="E204" s="55"/>
      <c r="F204" s="22" t="s">
        <v>152</v>
      </c>
      <c r="G204" s="53"/>
      <c r="H204" s="53"/>
      <c r="I204" s="23" t="s">
        <v>151</v>
      </c>
      <c r="J204" s="53"/>
      <c r="K204" s="54"/>
      <c r="L204" s="54"/>
      <c r="M204" s="53"/>
      <c r="N204" s="23" t="s">
        <v>151</v>
      </c>
      <c r="O204" s="39" t="s">
        <v>151</v>
      </c>
      <c r="P204" s="39" t="s">
        <v>151</v>
      </c>
      <c r="Q204" s="23" t="s">
        <v>151</v>
      </c>
    </row>
    <row r="205" spans="1:17" ht="18.75" customHeight="1">
      <c r="A205" s="53"/>
      <c r="B205" s="23" t="s">
        <v>151</v>
      </c>
      <c r="C205" s="54"/>
      <c r="D205" s="55"/>
      <c r="E205" s="55"/>
      <c r="F205" s="22" t="s">
        <v>152</v>
      </c>
      <c r="G205" s="53"/>
      <c r="H205" s="53"/>
      <c r="I205" s="23" t="s">
        <v>151</v>
      </c>
      <c r="J205" s="53"/>
      <c r="K205" s="54"/>
      <c r="L205" s="54"/>
      <c r="M205" s="53"/>
      <c r="N205" s="23" t="s">
        <v>151</v>
      </c>
      <c r="O205" s="39" t="s">
        <v>151</v>
      </c>
      <c r="P205" s="39" t="s">
        <v>151</v>
      </c>
      <c r="Q205" s="23" t="s">
        <v>151</v>
      </c>
    </row>
    <row r="206" spans="1:17" ht="18.75" customHeight="1">
      <c r="A206" s="53"/>
      <c r="B206" s="23" t="s">
        <v>151</v>
      </c>
      <c r="C206" s="54"/>
      <c r="D206" s="55"/>
      <c r="E206" s="55"/>
      <c r="F206" s="22" t="s">
        <v>152</v>
      </c>
      <c r="G206" s="53"/>
      <c r="H206" s="53"/>
      <c r="I206" s="23" t="s">
        <v>151</v>
      </c>
      <c r="J206" s="53"/>
      <c r="K206" s="54"/>
      <c r="L206" s="54"/>
      <c r="M206" s="53"/>
      <c r="N206" s="23" t="s">
        <v>151</v>
      </c>
      <c r="O206" s="39" t="s">
        <v>151</v>
      </c>
      <c r="P206" s="39" t="s">
        <v>151</v>
      </c>
      <c r="Q206" s="23" t="s">
        <v>151</v>
      </c>
    </row>
    <row r="207" spans="1:17" ht="18.75" customHeight="1">
      <c r="A207" s="53"/>
      <c r="B207" s="23" t="s">
        <v>151</v>
      </c>
      <c r="C207" s="54"/>
      <c r="D207" s="55"/>
      <c r="E207" s="55"/>
      <c r="F207" s="22" t="s">
        <v>152</v>
      </c>
      <c r="G207" s="53"/>
      <c r="H207" s="53"/>
      <c r="I207" s="23" t="s">
        <v>151</v>
      </c>
      <c r="J207" s="53"/>
      <c r="K207" s="54"/>
      <c r="L207" s="54"/>
      <c r="M207" s="53"/>
      <c r="N207" s="23" t="s">
        <v>151</v>
      </c>
      <c r="O207" s="39" t="s">
        <v>151</v>
      </c>
      <c r="P207" s="39" t="s">
        <v>151</v>
      </c>
      <c r="Q207" s="23" t="s">
        <v>151</v>
      </c>
    </row>
    <row r="208" spans="1:17" ht="18.75" customHeight="1">
      <c r="A208" s="53"/>
      <c r="B208" s="23" t="s">
        <v>151</v>
      </c>
      <c r="C208" s="54"/>
      <c r="D208" s="55"/>
      <c r="E208" s="55"/>
      <c r="F208" s="22" t="s">
        <v>152</v>
      </c>
      <c r="G208" s="53"/>
      <c r="H208" s="53"/>
      <c r="I208" s="23" t="s">
        <v>151</v>
      </c>
      <c r="J208" s="53"/>
      <c r="K208" s="54"/>
      <c r="L208" s="54"/>
      <c r="M208" s="53"/>
      <c r="N208" s="23" t="s">
        <v>151</v>
      </c>
      <c r="O208" s="39" t="s">
        <v>151</v>
      </c>
      <c r="P208" s="39" t="s">
        <v>151</v>
      </c>
      <c r="Q208" s="23" t="s">
        <v>151</v>
      </c>
    </row>
    <row r="209" spans="1:17" ht="18.75" customHeight="1">
      <c r="A209" s="53"/>
      <c r="B209" s="23" t="s">
        <v>151</v>
      </c>
      <c r="C209" s="54"/>
      <c r="D209" s="55"/>
      <c r="E209" s="55"/>
      <c r="F209" s="22" t="s">
        <v>152</v>
      </c>
      <c r="G209" s="53"/>
      <c r="H209" s="53"/>
      <c r="I209" s="23" t="s">
        <v>151</v>
      </c>
      <c r="J209" s="53"/>
      <c r="K209" s="54"/>
      <c r="L209" s="54"/>
      <c r="M209" s="53"/>
      <c r="N209" s="23" t="s">
        <v>151</v>
      </c>
      <c r="O209" s="39" t="s">
        <v>151</v>
      </c>
      <c r="P209" s="39" t="s">
        <v>151</v>
      </c>
      <c r="Q209" s="23" t="s">
        <v>151</v>
      </c>
    </row>
    <row r="210" spans="1:17" ht="18.75" customHeight="1">
      <c r="A210" s="53"/>
      <c r="B210" s="23" t="s">
        <v>151</v>
      </c>
      <c r="C210" s="54"/>
      <c r="D210" s="55"/>
      <c r="E210" s="55"/>
      <c r="F210" s="22" t="s">
        <v>152</v>
      </c>
      <c r="G210" s="53"/>
      <c r="H210" s="53"/>
      <c r="I210" s="23" t="s">
        <v>151</v>
      </c>
      <c r="J210" s="53"/>
      <c r="K210" s="54"/>
      <c r="L210" s="54"/>
      <c r="M210" s="53"/>
      <c r="N210" s="23" t="s">
        <v>151</v>
      </c>
      <c r="O210" s="39" t="s">
        <v>151</v>
      </c>
      <c r="P210" s="39" t="s">
        <v>151</v>
      </c>
      <c r="Q210" s="23" t="s">
        <v>151</v>
      </c>
    </row>
    <row r="211" spans="1:17" ht="18.75" customHeight="1">
      <c r="A211" s="53"/>
      <c r="B211" s="23" t="s">
        <v>151</v>
      </c>
      <c r="C211" s="54"/>
      <c r="D211" s="55"/>
      <c r="E211" s="55"/>
      <c r="F211" s="22" t="s">
        <v>152</v>
      </c>
      <c r="G211" s="53"/>
      <c r="H211" s="53"/>
      <c r="I211" s="23" t="s">
        <v>151</v>
      </c>
      <c r="J211" s="53"/>
      <c r="K211" s="54"/>
      <c r="L211" s="54"/>
      <c r="M211" s="53"/>
      <c r="N211" s="23" t="s">
        <v>151</v>
      </c>
      <c r="O211" s="39" t="s">
        <v>151</v>
      </c>
      <c r="P211" s="39" t="s">
        <v>151</v>
      </c>
      <c r="Q211" s="23" t="s">
        <v>151</v>
      </c>
    </row>
    <row r="212" spans="1:17" ht="18.75" customHeight="1">
      <c r="A212" s="53"/>
      <c r="B212" s="23" t="s">
        <v>151</v>
      </c>
      <c r="C212" s="54"/>
      <c r="D212" s="55"/>
      <c r="E212" s="55"/>
      <c r="F212" s="22" t="s">
        <v>152</v>
      </c>
      <c r="G212" s="53"/>
      <c r="H212" s="53"/>
      <c r="I212" s="23" t="s">
        <v>151</v>
      </c>
      <c r="J212" s="53"/>
      <c r="K212" s="54"/>
      <c r="L212" s="54"/>
      <c r="M212" s="53"/>
      <c r="N212" s="23" t="s">
        <v>151</v>
      </c>
      <c r="O212" s="39" t="s">
        <v>151</v>
      </c>
      <c r="P212" s="39" t="s">
        <v>151</v>
      </c>
      <c r="Q212" s="23" t="s">
        <v>151</v>
      </c>
    </row>
    <row r="213" spans="1:17" ht="18.75" customHeight="1">
      <c r="A213" s="53"/>
      <c r="B213" s="23" t="s">
        <v>151</v>
      </c>
      <c r="C213" s="54"/>
      <c r="D213" s="55"/>
      <c r="E213" s="55"/>
      <c r="F213" s="22" t="s">
        <v>152</v>
      </c>
      <c r="G213" s="53"/>
      <c r="H213" s="53"/>
      <c r="I213" s="23" t="s">
        <v>151</v>
      </c>
      <c r="J213" s="53"/>
      <c r="K213" s="54"/>
      <c r="L213" s="54"/>
      <c r="M213" s="53"/>
      <c r="N213" s="23" t="s">
        <v>151</v>
      </c>
      <c r="O213" s="39" t="s">
        <v>151</v>
      </c>
      <c r="P213" s="39" t="s">
        <v>151</v>
      </c>
      <c r="Q213" s="23" t="s">
        <v>151</v>
      </c>
    </row>
    <row r="214" spans="1:17" ht="18.75" customHeight="1">
      <c r="A214" s="53"/>
      <c r="B214" s="23" t="s">
        <v>151</v>
      </c>
      <c r="C214" s="54"/>
      <c r="D214" s="55"/>
      <c r="E214" s="55"/>
      <c r="F214" s="22" t="s">
        <v>152</v>
      </c>
      <c r="G214" s="53"/>
      <c r="H214" s="53"/>
      <c r="I214" s="23" t="s">
        <v>151</v>
      </c>
      <c r="J214" s="53"/>
      <c r="K214" s="54"/>
      <c r="L214" s="54"/>
      <c r="M214" s="53"/>
      <c r="N214" s="23" t="s">
        <v>151</v>
      </c>
      <c r="O214" s="39" t="s">
        <v>151</v>
      </c>
      <c r="P214" s="39" t="s">
        <v>151</v>
      </c>
      <c r="Q214" s="23" t="s">
        <v>151</v>
      </c>
    </row>
    <row r="215" spans="1:17" ht="18.75" customHeight="1">
      <c r="A215" s="53"/>
      <c r="B215" s="23" t="s">
        <v>151</v>
      </c>
      <c r="C215" s="54"/>
      <c r="D215" s="55"/>
      <c r="E215" s="55"/>
      <c r="F215" s="22" t="s">
        <v>152</v>
      </c>
      <c r="G215" s="53"/>
      <c r="H215" s="53"/>
      <c r="I215" s="23" t="s">
        <v>151</v>
      </c>
      <c r="J215" s="53"/>
      <c r="K215" s="54"/>
      <c r="L215" s="54"/>
      <c r="M215" s="53"/>
      <c r="N215" s="23" t="s">
        <v>151</v>
      </c>
      <c r="O215" s="39" t="s">
        <v>151</v>
      </c>
      <c r="P215" s="39" t="s">
        <v>151</v>
      </c>
      <c r="Q215" s="23" t="s">
        <v>151</v>
      </c>
    </row>
    <row r="216" spans="1:17" ht="18.75" customHeight="1">
      <c r="A216" s="53"/>
      <c r="B216" s="23" t="s">
        <v>151</v>
      </c>
      <c r="C216" s="54"/>
      <c r="D216" s="55"/>
      <c r="E216" s="55"/>
      <c r="F216" s="22" t="s">
        <v>152</v>
      </c>
      <c r="G216" s="53"/>
      <c r="H216" s="53"/>
      <c r="I216" s="23" t="s">
        <v>151</v>
      </c>
      <c r="J216" s="53"/>
      <c r="K216" s="54"/>
      <c r="L216" s="54"/>
      <c r="M216" s="53"/>
      <c r="N216" s="23" t="s">
        <v>151</v>
      </c>
      <c r="O216" s="39" t="s">
        <v>151</v>
      </c>
      <c r="P216" s="39" t="s">
        <v>151</v>
      </c>
      <c r="Q216" s="23" t="s">
        <v>151</v>
      </c>
    </row>
    <row r="217" spans="1:17" ht="18.75" customHeight="1">
      <c r="A217" s="53"/>
      <c r="B217" s="23" t="s">
        <v>151</v>
      </c>
      <c r="C217" s="54"/>
      <c r="D217" s="55"/>
      <c r="E217" s="55"/>
      <c r="F217" s="22" t="s">
        <v>152</v>
      </c>
      <c r="G217" s="53"/>
      <c r="H217" s="53"/>
      <c r="I217" s="23" t="s">
        <v>151</v>
      </c>
      <c r="J217" s="53"/>
      <c r="K217" s="54"/>
      <c r="L217" s="54"/>
      <c r="M217" s="53"/>
      <c r="N217" s="23" t="s">
        <v>151</v>
      </c>
      <c r="O217" s="39" t="s">
        <v>151</v>
      </c>
      <c r="P217" s="39" t="s">
        <v>151</v>
      </c>
      <c r="Q217" s="23" t="s">
        <v>151</v>
      </c>
    </row>
    <row r="218" spans="1:17" ht="18.75" customHeight="1">
      <c r="A218" s="53"/>
      <c r="B218" s="23" t="s">
        <v>151</v>
      </c>
      <c r="C218" s="54"/>
      <c r="D218" s="55"/>
      <c r="E218" s="55"/>
      <c r="F218" s="22" t="s">
        <v>152</v>
      </c>
      <c r="G218" s="53"/>
      <c r="H218" s="53"/>
      <c r="I218" s="23" t="s">
        <v>151</v>
      </c>
      <c r="J218" s="53"/>
      <c r="K218" s="54"/>
      <c r="L218" s="54"/>
      <c r="M218" s="53"/>
      <c r="N218" s="23" t="s">
        <v>151</v>
      </c>
      <c r="O218" s="39" t="s">
        <v>151</v>
      </c>
      <c r="P218" s="39" t="s">
        <v>151</v>
      </c>
      <c r="Q218" s="23" t="s">
        <v>151</v>
      </c>
    </row>
    <row r="219" spans="1:17" ht="18.75" customHeight="1">
      <c r="A219" s="53"/>
      <c r="B219" s="23" t="s">
        <v>151</v>
      </c>
      <c r="C219" s="54"/>
      <c r="D219" s="55"/>
      <c r="E219" s="55"/>
      <c r="F219" s="22" t="s">
        <v>152</v>
      </c>
      <c r="G219" s="53"/>
      <c r="H219" s="53"/>
      <c r="I219" s="23" t="s">
        <v>151</v>
      </c>
      <c r="J219" s="53"/>
      <c r="K219" s="54"/>
      <c r="L219" s="54"/>
      <c r="M219" s="53"/>
      <c r="N219" s="23" t="s">
        <v>151</v>
      </c>
      <c r="O219" s="39" t="s">
        <v>151</v>
      </c>
      <c r="P219" s="39" t="s">
        <v>151</v>
      </c>
      <c r="Q219" s="23" t="s">
        <v>151</v>
      </c>
    </row>
    <row r="220" spans="1:17" ht="18.75" customHeight="1">
      <c r="A220" s="53"/>
      <c r="B220" s="23" t="s">
        <v>151</v>
      </c>
      <c r="C220" s="54"/>
      <c r="D220" s="55"/>
      <c r="E220" s="55"/>
      <c r="F220" s="22" t="s">
        <v>152</v>
      </c>
      <c r="G220" s="53"/>
      <c r="H220" s="53"/>
      <c r="I220" s="23" t="s">
        <v>151</v>
      </c>
      <c r="J220" s="53"/>
      <c r="K220" s="54"/>
      <c r="L220" s="54"/>
      <c r="M220" s="53"/>
      <c r="N220" s="23" t="s">
        <v>151</v>
      </c>
      <c r="O220" s="39" t="s">
        <v>151</v>
      </c>
      <c r="P220" s="39" t="s">
        <v>151</v>
      </c>
      <c r="Q220" s="23" t="s">
        <v>151</v>
      </c>
    </row>
    <row r="221" spans="1:17" ht="18.75" customHeight="1">
      <c r="A221" s="53"/>
      <c r="B221" s="23" t="s">
        <v>151</v>
      </c>
      <c r="C221" s="54"/>
      <c r="D221" s="55"/>
      <c r="E221" s="55"/>
      <c r="F221" s="22" t="s">
        <v>152</v>
      </c>
      <c r="G221" s="53"/>
      <c r="H221" s="53"/>
      <c r="I221" s="23" t="s">
        <v>151</v>
      </c>
      <c r="J221" s="53"/>
      <c r="K221" s="54"/>
      <c r="L221" s="54"/>
      <c r="M221" s="53"/>
      <c r="N221" s="23" t="s">
        <v>151</v>
      </c>
      <c r="O221" s="39" t="s">
        <v>151</v>
      </c>
      <c r="P221" s="39" t="s">
        <v>151</v>
      </c>
      <c r="Q221" s="23" t="s">
        <v>151</v>
      </c>
    </row>
    <row r="222" spans="1:17" ht="18.75" customHeight="1">
      <c r="A222" s="53"/>
      <c r="B222" s="23" t="s">
        <v>151</v>
      </c>
      <c r="C222" s="54"/>
      <c r="D222" s="55"/>
      <c r="E222" s="55"/>
      <c r="F222" s="22" t="s">
        <v>152</v>
      </c>
      <c r="G222" s="53"/>
      <c r="H222" s="53"/>
      <c r="I222" s="23" t="s">
        <v>151</v>
      </c>
      <c r="J222" s="53"/>
      <c r="K222" s="54"/>
      <c r="L222" s="54"/>
      <c r="M222" s="53"/>
      <c r="N222" s="23" t="s">
        <v>151</v>
      </c>
      <c r="O222" s="39" t="s">
        <v>151</v>
      </c>
      <c r="P222" s="39" t="s">
        <v>151</v>
      </c>
      <c r="Q222" s="23" t="s">
        <v>151</v>
      </c>
    </row>
    <row r="223" spans="1:17" ht="18.75" customHeight="1">
      <c r="A223" s="53"/>
      <c r="B223" s="23" t="s">
        <v>151</v>
      </c>
      <c r="C223" s="54"/>
      <c r="D223" s="55"/>
      <c r="E223" s="55"/>
      <c r="F223" s="22" t="s">
        <v>152</v>
      </c>
      <c r="G223" s="53"/>
      <c r="H223" s="53"/>
      <c r="I223" s="23" t="s">
        <v>151</v>
      </c>
      <c r="J223" s="53"/>
      <c r="K223" s="54"/>
      <c r="L223" s="54"/>
      <c r="M223" s="53"/>
      <c r="N223" s="23" t="s">
        <v>151</v>
      </c>
      <c r="O223" s="39" t="s">
        <v>151</v>
      </c>
      <c r="P223" s="39" t="s">
        <v>151</v>
      </c>
      <c r="Q223" s="23" t="s">
        <v>151</v>
      </c>
    </row>
    <row r="224" spans="1:17" ht="18.75" customHeight="1">
      <c r="A224" s="53"/>
      <c r="B224" s="23" t="s">
        <v>151</v>
      </c>
      <c r="C224" s="54"/>
      <c r="D224" s="55"/>
      <c r="E224" s="55"/>
      <c r="F224" s="22" t="s">
        <v>152</v>
      </c>
      <c r="G224" s="53"/>
      <c r="H224" s="53"/>
      <c r="I224" s="23" t="s">
        <v>151</v>
      </c>
      <c r="J224" s="53"/>
      <c r="K224" s="54"/>
      <c r="L224" s="54"/>
      <c r="M224" s="53"/>
      <c r="N224" s="23" t="s">
        <v>151</v>
      </c>
      <c r="O224" s="39" t="s">
        <v>151</v>
      </c>
      <c r="P224" s="39" t="s">
        <v>151</v>
      </c>
      <c r="Q224" s="23" t="s">
        <v>151</v>
      </c>
    </row>
    <row r="225" spans="1:17" ht="18.75" customHeight="1">
      <c r="A225" s="53"/>
      <c r="B225" s="23" t="s">
        <v>151</v>
      </c>
      <c r="C225" s="54"/>
      <c r="D225" s="55"/>
      <c r="E225" s="55"/>
      <c r="F225" s="22" t="s">
        <v>152</v>
      </c>
      <c r="G225" s="53"/>
      <c r="H225" s="53"/>
      <c r="I225" s="23" t="s">
        <v>151</v>
      </c>
      <c r="J225" s="53"/>
      <c r="K225" s="54"/>
      <c r="L225" s="54"/>
      <c r="M225" s="53"/>
      <c r="N225" s="23" t="s">
        <v>151</v>
      </c>
      <c r="O225" s="39" t="s">
        <v>151</v>
      </c>
      <c r="P225" s="39" t="s">
        <v>151</v>
      </c>
      <c r="Q225" s="23" t="s">
        <v>151</v>
      </c>
    </row>
    <row r="226" spans="1:17" ht="18.75" customHeight="1">
      <c r="A226" s="53"/>
      <c r="B226" s="23" t="s">
        <v>151</v>
      </c>
      <c r="C226" s="54"/>
      <c r="D226" s="55"/>
      <c r="E226" s="55"/>
      <c r="F226" s="22" t="s">
        <v>152</v>
      </c>
      <c r="G226" s="53"/>
      <c r="H226" s="53"/>
      <c r="I226" s="23" t="s">
        <v>151</v>
      </c>
      <c r="J226" s="53"/>
      <c r="K226" s="54"/>
      <c r="L226" s="54"/>
      <c r="M226" s="53"/>
      <c r="N226" s="23" t="s">
        <v>151</v>
      </c>
      <c r="O226" s="39" t="s">
        <v>151</v>
      </c>
      <c r="P226" s="39" t="s">
        <v>151</v>
      </c>
      <c r="Q226" s="23" t="s">
        <v>151</v>
      </c>
    </row>
    <row r="227" spans="1:17" ht="18.75" customHeight="1">
      <c r="A227" s="53"/>
      <c r="B227" s="23" t="s">
        <v>151</v>
      </c>
      <c r="C227" s="54"/>
      <c r="D227" s="55"/>
      <c r="E227" s="55"/>
      <c r="F227" s="22" t="s">
        <v>152</v>
      </c>
      <c r="G227" s="53"/>
      <c r="H227" s="53"/>
      <c r="I227" s="23" t="s">
        <v>151</v>
      </c>
      <c r="J227" s="53"/>
      <c r="K227" s="54"/>
      <c r="L227" s="54"/>
      <c r="M227" s="53"/>
      <c r="N227" s="23" t="s">
        <v>151</v>
      </c>
      <c r="O227" s="39" t="s">
        <v>151</v>
      </c>
      <c r="P227" s="39" t="s">
        <v>151</v>
      </c>
      <c r="Q227" s="23" t="s">
        <v>151</v>
      </c>
    </row>
    <row r="228" spans="1:17" ht="18.75" customHeight="1">
      <c r="A228" s="53"/>
      <c r="B228" s="23" t="s">
        <v>151</v>
      </c>
      <c r="C228" s="54"/>
      <c r="D228" s="55"/>
      <c r="E228" s="55"/>
      <c r="F228" s="22" t="s">
        <v>152</v>
      </c>
      <c r="G228" s="53"/>
      <c r="H228" s="53"/>
      <c r="I228" s="23" t="s">
        <v>151</v>
      </c>
      <c r="J228" s="53"/>
      <c r="K228" s="54"/>
      <c r="L228" s="54"/>
      <c r="M228" s="53"/>
      <c r="N228" s="23" t="s">
        <v>151</v>
      </c>
      <c r="O228" s="39" t="s">
        <v>151</v>
      </c>
      <c r="P228" s="39" t="s">
        <v>151</v>
      </c>
      <c r="Q228" s="23" t="s">
        <v>151</v>
      </c>
    </row>
    <row r="229" spans="1:17" ht="18.75" customHeight="1">
      <c r="A229" s="53"/>
      <c r="B229" s="23" t="s">
        <v>151</v>
      </c>
      <c r="C229" s="54"/>
      <c r="D229" s="55"/>
      <c r="E229" s="55"/>
      <c r="F229" s="22" t="s">
        <v>152</v>
      </c>
      <c r="G229" s="53"/>
      <c r="H229" s="53"/>
      <c r="I229" s="23" t="s">
        <v>151</v>
      </c>
      <c r="J229" s="53"/>
      <c r="K229" s="54"/>
      <c r="L229" s="54"/>
      <c r="M229" s="53"/>
      <c r="N229" s="23" t="s">
        <v>151</v>
      </c>
      <c r="O229" s="39" t="s">
        <v>151</v>
      </c>
      <c r="P229" s="39" t="s">
        <v>151</v>
      </c>
      <c r="Q229" s="23" t="s">
        <v>151</v>
      </c>
    </row>
    <row r="230" spans="1:17" ht="18.75" customHeight="1">
      <c r="A230" s="53"/>
      <c r="B230" s="23" t="s">
        <v>151</v>
      </c>
      <c r="C230" s="54"/>
      <c r="D230" s="55"/>
      <c r="E230" s="55"/>
      <c r="F230" s="22" t="s">
        <v>152</v>
      </c>
      <c r="G230" s="53"/>
      <c r="H230" s="53"/>
      <c r="I230" s="23" t="s">
        <v>151</v>
      </c>
      <c r="J230" s="53"/>
      <c r="K230" s="54"/>
      <c r="L230" s="54"/>
      <c r="M230" s="53"/>
      <c r="N230" s="23" t="s">
        <v>151</v>
      </c>
      <c r="O230" s="39" t="s">
        <v>151</v>
      </c>
      <c r="P230" s="39" t="s">
        <v>151</v>
      </c>
      <c r="Q230" s="23" t="s">
        <v>151</v>
      </c>
    </row>
    <row r="231" spans="1:17" ht="18.75" customHeight="1">
      <c r="A231" s="53"/>
      <c r="B231" s="23" t="s">
        <v>151</v>
      </c>
      <c r="C231" s="54"/>
      <c r="D231" s="55"/>
      <c r="E231" s="55"/>
      <c r="F231" s="22" t="s">
        <v>152</v>
      </c>
      <c r="G231" s="53"/>
      <c r="H231" s="53"/>
      <c r="I231" s="23" t="s">
        <v>151</v>
      </c>
      <c r="J231" s="53"/>
      <c r="K231" s="54"/>
      <c r="L231" s="54"/>
      <c r="M231" s="53"/>
      <c r="N231" s="23" t="s">
        <v>151</v>
      </c>
      <c r="O231" s="39" t="s">
        <v>151</v>
      </c>
      <c r="P231" s="39" t="s">
        <v>151</v>
      </c>
      <c r="Q231" s="23" t="s">
        <v>151</v>
      </c>
    </row>
    <row r="232" spans="1:17" ht="18.75" customHeight="1">
      <c r="A232" s="53"/>
      <c r="B232" s="23" t="s">
        <v>151</v>
      </c>
      <c r="C232" s="54"/>
      <c r="D232" s="55"/>
      <c r="E232" s="55"/>
      <c r="F232" s="22" t="s">
        <v>152</v>
      </c>
      <c r="G232" s="53"/>
      <c r="H232" s="53"/>
      <c r="I232" s="23" t="s">
        <v>151</v>
      </c>
      <c r="J232" s="53"/>
      <c r="K232" s="54"/>
      <c r="L232" s="54"/>
      <c r="M232" s="53"/>
      <c r="N232" s="23" t="s">
        <v>151</v>
      </c>
      <c r="O232" s="39" t="s">
        <v>151</v>
      </c>
      <c r="P232" s="39" t="s">
        <v>151</v>
      </c>
      <c r="Q232" s="23" t="s">
        <v>151</v>
      </c>
    </row>
    <row r="233" spans="1:17" ht="18.75" customHeight="1">
      <c r="A233" s="53"/>
      <c r="B233" s="23" t="s">
        <v>151</v>
      </c>
      <c r="C233" s="54"/>
      <c r="D233" s="55"/>
      <c r="E233" s="55"/>
      <c r="F233" s="22" t="s">
        <v>152</v>
      </c>
      <c r="G233" s="53"/>
      <c r="H233" s="53"/>
      <c r="I233" s="23" t="s">
        <v>151</v>
      </c>
      <c r="J233" s="53"/>
      <c r="K233" s="54"/>
      <c r="L233" s="54"/>
      <c r="M233" s="53"/>
      <c r="N233" s="23" t="s">
        <v>151</v>
      </c>
      <c r="O233" s="39" t="s">
        <v>151</v>
      </c>
      <c r="P233" s="39" t="s">
        <v>151</v>
      </c>
      <c r="Q233" s="23" t="s">
        <v>151</v>
      </c>
    </row>
    <row r="234" spans="1:17" ht="18.75" customHeight="1">
      <c r="A234" s="53"/>
      <c r="B234" s="23" t="s">
        <v>151</v>
      </c>
      <c r="C234" s="54"/>
      <c r="D234" s="55"/>
      <c r="E234" s="55"/>
      <c r="F234" s="22" t="s">
        <v>152</v>
      </c>
      <c r="G234" s="53"/>
      <c r="H234" s="53"/>
      <c r="I234" s="23" t="s">
        <v>151</v>
      </c>
      <c r="J234" s="53"/>
      <c r="K234" s="54"/>
      <c r="L234" s="54"/>
      <c r="M234" s="53"/>
      <c r="N234" s="23" t="s">
        <v>151</v>
      </c>
      <c r="O234" s="39" t="s">
        <v>151</v>
      </c>
      <c r="P234" s="39" t="s">
        <v>151</v>
      </c>
      <c r="Q234" s="23" t="s">
        <v>151</v>
      </c>
    </row>
    <row r="235" spans="1:17" ht="18.75" customHeight="1">
      <c r="A235" s="53"/>
      <c r="B235" s="23" t="s">
        <v>151</v>
      </c>
      <c r="C235" s="54"/>
      <c r="D235" s="55"/>
      <c r="E235" s="55"/>
      <c r="F235" s="22" t="s">
        <v>152</v>
      </c>
      <c r="G235" s="53"/>
      <c r="H235" s="53"/>
      <c r="I235" s="23" t="s">
        <v>151</v>
      </c>
      <c r="J235" s="53"/>
      <c r="K235" s="54"/>
      <c r="L235" s="54"/>
      <c r="M235" s="53"/>
      <c r="N235" s="23" t="s">
        <v>151</v>
      </c>
      <c r="O235" s="39" t="s">
        <v>151</v>
      </c>
      <c r="P235" s="39" t="s">
        <v>151</v>
      </c>
      <c r="Q235" s="23" t="s">
        <v>151</v>
      </c>
    </row>
    <row r="236" spans="1:17" ht="18.75" customHeight="1">
      <c r="A236" s="53"/>
      <c r="B236" s="23" t="s">
        <v>151</v>
      </c>
      <c r="C236" s="54"/>
      <c r="D236" s="55"/>
      <c r="E236" s="55"/>
      <c r="F236" s="22" t="s">
        <v>152</v>
      </c>
      <c r="G236" s="53"/>
      <c r="H236" s="53"/>
      <c r="I236" s="23" t="s">
        <v>151</v>
      </c>
      <c r="J236" s="53"/>
      <c r="K236" s="54"/>
      <c r="L236" s="54"/>
      <c r="M236" s="53"/>
      <c r="N236" s="23" t="s">
        <v>151</v>
      </c>
      <c r="O236" s="39" t="s">
        <v>151</v>
      </c>
      <c r="P236" s="39" t="s">
        <v>151</v>
      </c>
      <c r="Q236" s="23" t="s">
        <v>151</v>
      </c>
    </row>
    <row r="237" spans="1:17" ht="18.75" customHeight="1">
      <c r="A237" s="53"/>
      <c r="B237" s="23" t="s">
        <v>151</v>
      </c>
      <c r="C237" s="54"/>
      <c r="D237" s="55"/>
      <c r="E237" s="55"/>
      <c r="F237" s="22" t="s">
        <v>152</v>
      </c>
      <c r="G237" s="53"/>
      <c r="H237" s="53"/>
      <c r="I237" s="23" t="s">
        <v>151</v>
      </c>
      <c r="J237" s="53"/>
      <c r="K237" s="54"/>
      <c r="L237" s="54"/>
      <c r="M237" s="53"/>
      <c r="N237" s="23" t="s">
        <v>151</v>
      </c>
      <c r="O237" s="39" t="s">
        <v>151</v>
      </c>
      <c r="P237" s="39" t="s">
        <v>151</v>
      </c>
      <c r="Q237" s="23" t="s">
        <v>151</v>
      </c>
    </row>
    <row r="238" spans="1:17" ht="18.75" customHeight="1">
      <c r="A238" s="53"/>
      <c r="B238" s="23" t="s">
        <v>151</v>
      </c>
      <c r="C238" s="54"/>
      <c r="D238" s="55"/>
      <c r="E238" s="55"/>
      <c r="F238" s="22" t="s">
        <v>152</v>
      </c>
      <c r="G238" s="53"/>
      <c r="H238" s="53"/>
      <c r="I238" s="23" t="s">
        <v>151</v>
      </c>
      <c r="J238" s="53"/>
      <c r="K238" s="54"/>
      <c r="L238" s="54"/>
      <c r="M238" s="53"/>
      <c r="N238" s="23" t="s">
        <v>151</v>
      </c>
      <c r="O238" s="39" t="s">
        <v>151</v>
      </c>
      <c r="P238" s="39" t="s">
        <v>151</v>
      </c>
      <c r="Q238" s="23" t="s">
        <v>151</v>
      </c>
    </row>
    <row r="239" spans="1:17" ht="18.75" customHeight="1">
      <c r="A239" s="53"/>
      <c r="B239" s="23" t="s">
        <v>151</v>
      </c>
      <c r="C239" s="54"/>
      <c r="D239" s="55"/>
      <c r="E239" s="55"/>
      <c r="F239" s="22" t="s">
        <v>152</v>
      </c>
      <c r="G239" s="53"/>
      <c r="H239" s="53"/>
      <c r="I239" s="23" t="s">
        <v>151</v>
      </c>
      <c r="J239" s="53"/>
      <c r="K239" s="54"/>
      <c r="L239" s="54"/>
      <c r="M239" s="53"/>
      <c r="N239" s="23" t="s">
        <v>151</v>
      </c>
      <c r="O239" s="39" t="s">
        <v>151</v>
      </c>
      <c r="P239" s="39" t="s">
        <v>151</v>
      </c>
      <c r="Q239" s="23" t="s">
        <v>151</v>
      </c>
    </row>
    <row r="240" spans="1:17" ht="18.75" customHeight="1">
      <c r="A240" s="53"/>
      <c r="B240" s="23" t="s">
        <v>151</v>
      </c>
      <c r="C240" s="54"/>
      <c r="D240" s="55"/>
      <c r="E240" s="55"/>
      <c r="F240" s="22" t="s">
        <v>152</v>
      </c>
      <c r="G240" s="53"/>
      <c r="H240" s="53"/>
      <c r="I240" s="23" t="s">
        <v>151</v>
      </c>
      <c r="J240" s="53"/>
      <c r="K240" s="54"/>
      <c r="L240" s="54"/>
      <c r="M240" s="53"/>
      <c r="N240" s="23" t="s">
        <v>151</v>
      </c>
      <c r="O240" s="39" t="s">
        <v>151</v>
      </c>
      <c r="P240" s="39" t="s">
        <v>151</v>
      </c>
      <c r="Q240" s="23" t="s">
        <v>151</v>
      </c>
    </row>
    <row r="241" spans="1:17" ht="18.75" customHeight="1">
      <c r="A241" s="53"/>
      <c r="B241" s="23" t="s">
        <v>151</v>
      </c>
      <c r="C241" s="54"/>
      <c r="D241" s="55"/>
      <c r="E241" s="55"/>
      <c r="F241" s="22" t="s">
        <v>152</v>
      </c>
      <c r="G241" s="53"/>
      <c r="H241" s="53"/>
      <c r="I241" s="23" t="s">
        <v>151</v>
      </c>
      <c r="J241" s="53"/>
      <c r="K241" s="54"/>
      <c r="L241" s="54"/>
      <c r="M241" s="53"/>
      <c r="N241" s="23" t="s">
        <v>151</v>
      </c>
      <c r="O241" s="39" t="s">
        <v>151</v>
      </c>
      <c r="P241" s="39" t="s">
        <v>151</v>
      </c>
      <c r="Q241" s="23" t="s">
        <v>151</v>
      </c>
    </row>
    <row r="242" spans="1:17" ht="18.75" customHeight="1">
      <c r="A242" s="53"/>
      <c r="B242" s="23" t="s">
        <v>151</v>
      </c>
      <c r="C242" s="54"/>
      <c r="D242" s="55"/>
      <c r="E242" s="55"/>
      <c r="F242" s="22" t="s">
        <v>152</v>
      </c>
      <c r="G242" s="53"/>
      <c r="H242" s="53"/>
      <c r="I242" s="23" t="s">
        <v>151</v>
      </c>
      <c r="J242" s="53"/>
      <c r="K242" s="54"/>
      <c r="L242" s="54"/>
      <c r="M242" s="53"/>
      <c r="N242" s="23" t="s">
        <v>151</v>
      </c>
      <c r="O242" s="39" t="s">
        <v>151</v>
      </c>
      <c r="P242" s="39" t="s">
        <v>151</v>
      </c>
      <c r="Q242" s="23" t="s">
        <v>151</v>
      </c>
    </row>
    <row r="243" spans="1:17" ht="18.75" customHeight="1">
      <c r="A243" s="53"/>
      <c r="B243" s="23" t="s">
        <v>151</v>
      </c>
      <c r="C243" s="54"/>
      <c r="D243" s="55"/>
      <c r="E243" s="55"/>
      <c r="F243" s="22" t="s">
        <v>152</v>
      </c>
      <c r="G243" s="53"/>
      <c r="H243" s="53"/>
      <c r="I243" s="23" t="s">
        <v>151</v>
      </c>
      <c r="J243" s="53"/>
      <c r="K243" s="54"/>
      <c r="L243" s="54"/>
      <c r="M243" s="53"/>
      <c r="N243" s="23" t="s">
        <v>151</v>
      </c>
      <c r="O243" s="39" t="s">
        <v>151</v>
      </c>
      <c r="P243" s="39" t="s">
        <v>151</v>
      </c>
      <c r="Q243" s="23" t="s">
        <v>151</v>
      </c>
    </row>
    <row r="244" spans="1:17" ht="18.75" customHeight="1">
      <c r="A244" s="53"/>
      <c r="B244" s="23" t="s">
        <v>151</v>
      </c>
      <c r="C244" s="54"/>
      <c r="D244" s="55"/>
      <c r="E244" s="55"/>
      <c r="F244" s="22" t="s">
        <v>152</v>
      </c>
      <c r="G244" s="53"/>
      <c r="H244" s="53"/>
      <c r="I244" s="23" t="s">
        <v>151</v>
      </c>
      <c r="J244" s="53"/>
      <c r="K244" s="54"/>
      <c r="L244" s="54"/>
      <c r="M244" s="53"/>
      <c r="N244" s="23" t="s">
        <v>151</v>
      </c>
      <c r="O244" s="39" t="s">
        <v>151</v>
      </c>
      <c r="P244" s="39" t="s">
        <v>151</v>
      </c>
      <c r="Q244" s="23" t="s">
        <v>151</v>
      </c>
    </row>
    <row r="245" spans="1:17" ht="18.75" customHeight="1">
      <c r="A245" s="53"/>
      <c r="B245" s="23" t="s">
        <v>151</v>
      </c>
      <c r="C245" s="54"/>
      <c r="D245" s="55"/>
      <c r="E245" s="55"/>
      <c r="F245" s="22" t="s">
        <v>152</v>
      </c>
      <c r="G245" s="53"/>
      <c r="H245" s="53"/>
      <c r="I245" s="23" t="s">
        <v>151</v>
      </c>
      <c r="J245" s="53"/>
      <c r="K245" s="54"/>
      <c r="L245" s="54"/>
      <c r="M245" s="53"/>
      <c r="N245" s="23" t="s">
        <v>151</v>
      </c>
      <c r="O245" s="39" t="s">
        <v>151</v>
      </c>
      <c r="P245" s="39" t="s">
        <v>151</v>
      </c>
      <c r="Q245" s="23" t="s">
        <v>151</v>
      </c>
    </row>
    <row r="246" spans="1:17" ht="18.75" customHeight="1">
      <c r="A246" s="53"/>
      <c r="B246" s="23" t="s">
        <v>151</v>
      </c>
      <c r="C246" s="54"/>
      <c r="D246" s="55"/>
      <c r="E246" s="55"/>
      <c r="F246" s="22" t="s">
        <v>152</v>
      </c>
      <c r="G246" s="53"/>
      <c r="H246" s="53"/>
      <c r="I246" s="23" t="s">
        <v>151</v>
      </c>
      <c r="J246" s="53"/>
      <c r="K246" s="54"/>
      <c r="L246" s="54"/>
      <c r="M246" s="53"/>
      <c r="N246" s="23" t="s">
        <v>151</v>
      </c>
      <c r="O246" s="39" t="s">
        <v>151</v>
      </c>
      <c r="P246" s="39" t="s">
        <v>151</v>
      </c>
      <c r="Q246" s="23" t="s">
        <v>151</v>
      </c>
    </row>
    <row r="247" spans="1:17" ht="18.75" customHeight="1">
      <c r="A247" s="53"/>
      <c r="B247" s="23" t="s">
        <v>151</v>
      </c>
      <c r="C247" s="54"/>
      <c r="D247" s="55"/>
      <c r="E247" s="55"/>
      <c r="F247" s="22" t="s">
        <v>152</v>
      </c>
      <c r="G247" s="53"/>
      <c r="H247" s="53"/>
      <c r="I247" s="23" t="s">
        <v>151</v>
      </c>
      <c r="J247" s="53"/>
      <c r="K247" s="54"/>
      <c r="L247" s="54"/>
      <c r="M247" s="53"/>
      <c r="N247" s="23" t="s">
        <v>151</v>
      </c>
      <c r="O247" s="39" t="s">
        <v>151</v>
      </c>
      <c r="P247" s="39" t="s">
        <v>151</v>
      </c>
      <c r="Q247" s="23" t="s">
        <v>151</v>
      </c>
    </row>
    <row r="248" spans="1:17" ht="18.75" customHeight="1">
      <c r="A248" s="53"/>
      <c r="B248" s="23" t="s">
        <v>151</v>
      </c>
      <c r="C248" s="54"/>
      <c r="D248" s="55"/>
      <c r="E248" s="55"/>
      <c r="F248" s="22" t="s">
        <v>152</v>
      </c>
      <c r="G248" s="53"/>
      <c r="H248" s="53"/>
      <c r="I248" s="23" t="s">
        <v>151</v>
      </c>
      <c r="J248" s="53"/>
      <c r="K248" s="54"/>
      <c r="L248" s="54"/>
      <c r="M248" s="53"/>
      <c r="N248" s="23" t="s">
        <v>151</v>
      </c>
      <c r="O248" s="39" t="s">
        <v>151</v>
      </c>
      <c r="P248" s="39" t="s">
        <v>151</v>
      </c>
      <c r="Q248" s="23" t="s">
        <v>151</v>
      </c>
    </row>
    <row r="249" spans="1:17" ht="18.75" customHeight="1">
      <c r="A249" s="53"/>
      <c r="B249" s="23" t="s">
        <v>151</v>
      </c>
      <c r="C249" s="54"/>
      <c r="D249" s="55"/>
      <c r="E249" s="55"/>
      <c r="F249" s="22" t="s">
        <v>152</v>
      </c>
      <c r="G249" s="53"/>
      <c r="H249" s="53"/>
      <c r="I249" s="23" t="s">
        <v>151</v>
      </c>
      <c r="J249" s="53"/>
      <c r="K249" s="54"/>
      <c r="L249" s="54"/>
      <c r="M249" s="53"/>
      <c r="N249" s="23" t="s">
        <v>151</v>
      </c>
      <c r="O249" s="39" t="s">
        <v>151</v>
      </c>
      <c r="P249" s="39" t="s">
        <v>151</v>
      </c>
      <c r="Q249" s="23" t="s">
        <v>151</v>
      </c>
    </row>
    <row r="250" spans="1:17" ht="18.75" customHeight="1">
      <c r="A250" s="53"/>
      <c r="B250" s="23" t="s">
        <v>151</v>
      </c>
      <c r="C250" s="54"/>
      <c r="D250" s="55"/>
      <c r="E250" s="55"/>
      <c r="F250" s="22" t="s">
        <v>152</v>
      </c>
      <c r="G250" s="53"/>
      <c r="H250" s="53"/>
      <c r="I250" s="23" t="s">
        <v>151</v>
      </c>
      <c r="J250" s="53"/>
      <c r="K250" s="54"/>
      <c r="L250" s="54"/>
      <c r="M250" s="53"/>
      <c r="N250" s="23" t="s">
        <v>151</v>
      </c>
      <c r="O250" s="39" t="s">
        <v>151</v>
      </c>
      <c r="P250" s="39" t="s">
        <v>151</v>
      </c>
      <c r="Q250" s="23" t="s">
        <v>151</v>
      </c>
    </row>
    <row r="251" spans="1:17" ht="18.75" customHeight="1">
      <c r="A251" s="53"/>
      <c r="B251" s="23" t="s">
        <v>151</v>
      </c>
      <c r="C251" s="54"/>
      <c r="D251" s="55"/>
      <c r="E251" s="55"/>
      <c r="F251" s="22" t="s">
        <v>152</v>
      </c>
      <c r="G251" s="53"/>
      <c r="H251" s="53"/>
      <c r="I251" s="23" t="s">
        <v>151</v>
      </c>
      <c r="J251" s="53"/>
      <c r="K251" s="54"/>
      <c r="L251" s="54"/>
      <c r="M251" s="53"/>
      <c r="N251" s="23" t="s">
        <v>151</v>
      </c>
      <c r="O251" s="39" t="s">
        <v>151</v>
      </c>
      <c r="P251" s="39" t="s">
        <v>151</v>
      </c>
      <c r="Q251" s="23" t="s">
        <v>151</v>
      </c>
    </row>
    <row r="252" spans="1:17" ht="18.75" customHeight="1">
      <c r="A252" s="53"/>
      <c r="B252" s="23" t="s">
        <v>151</v>
      </c>
      <c r="C252" s="54"/>
      <c r="D252" s="55"/>
      <c r="E252" s="55"/>
      <c r="F252" s="22" t="s">
        <v>152</v>
      </c>
      <c r="G252" s="53"/>
      <c r="H252" s="53"/>
      <c r="I252" s="23" t="s">
        <v>151</v>
      </c>
      <c r="J252" s="53"/>
      <c r="K252" s="54"/>
      <c r="L252" s="54"/>
      <c r="M252" s="53"/>
      <c r="N252" s="23" t="s">
        <v>151</v>
      </c>
      <c r="O252" s="39" t="s">
        <v>151</v>
      </c>
      <c r="P252" s="39" t="s">
        <v>151</v>
      </c>
      <c r="Q252" s="23" t="s">
        <v>151</v>
      </c>
    </row>
    <row r="253" spans="1:17" ht="18.75" customHeight="1">
      <c r="A253" s="53"/>
      <c r="B253" s="23" t="s">
        <v>151</v>
      </c>
      <c r="C253" s="54"/>
      <c r="D253" s="55"/>
      <c r="E253" s="55"/>
      <c r="F253" s="22" t="s">
        <v>152</v>
      </c>
      <c r="G253" s="53"/>
      <c r="H253" s="53"/>
      <c r="I253" s="23" t="s">
        <v>151</v>
      </c>
      <c r="J253" s="53"/>
      <c r="K253" s="54"/>
      <c r="L253" s="54"/>
      <c r="M253" s="53"/>
      <c r="N253" s="23" t="s">
        <v>151</v>
      </c>
      <c r="O253" s="39" t="s">
        <v>151</v>
      </c>
      <c r="P253" s="39" t="s">
        <v>151</v>
      </c>
      <c r="Q253" s="23" t="s">
        <v>151</v>
      </c>
    </row>
    <row r="254" spans="1:17" ht="18.75" customHeight="1">
      <c r="A254" s="53"/>
      <c r="B254" s="23" t="s">
        <v>151</v>
      </c>
      <c r="C254" s="54"/>
      <c r="D254" s="55"/>
      <c r="E254" s="55"/>
      <c r="F254" s="22" t="s">
        <v>152</v>
      </c>
      <c r="G254" s="53"/>
      <c r="H254" s="53"/>
      <c r="I254" s="23" t="s">
        <v>151</v>
      </c>
      <c r="J254" s="53"/>
      <c r="K254" s="54"/>
      <c r="L254" s="54"/>
      <c r="M254" s="53"/>
      <c r="N254" s="23" t="s">
        <v>151</v>
      </c>
      <c r="O254" s="39" t="s">
        <v>151</v>
      </c>
      <c r="P254" s="39" t="s">
        <v>151</v>
      </c>
      <c r="Q254" s="23" t="s">
        <v>151</v>
      </c>
    </row>
    <row r="255" spans="1:17" ht="18.75" customHeight="1">
      <c r="A255" s="53"/>
      <c r="B255" s="23" t="s">
        <v>151</v>
      </c>
      <c r="C255" s="54"/>
      <c r="D255" s="55"/>
      <c r="E255" s="55"/>
      <c r="F255" s="22" t="s">
        <v>152</v>
      </c>
      <c r="G255" s="53"/>
      <c r="H255" s="53"/>
      <c r="I255" s="23" t="s">
        <v>151</v>
      </c>
      <c r="J255" s="53"/>
      <c r="K255" s="54"/>
      <c r="L255" s="54"/>
      <c r="M255" s="53"/>
      <c r="N255" s="23" t="s">
        <v>151</v>
      </c>
      <c r="O255" s="39" t="s">
        <v>151</v>
      </c>
      <c r="P255" s="39" t="s">
        <v>151</v>
      </c>
      <c r="Q255" s="23" t="s">
        <v>151</v>
      </c>
    </row>
    <row r="256" spans="1:17" ht="18.75" customHeight="1">
      <c r="A256" s="53"/>
      <c r="B256" s="23" t="s">
        <v>151</v>
      </c>
      <c r="C256" s="54"/>
      <c r="D256" s="55"/>
      <c r="E256" s="55"/>
      <c r="F256" s="22" t="s">
        <v>152</v>
      </c>
      <c r="G256" s="53"/>
      <c r="H256" s="53"/>
      <c r="I256" s="23" t="s">
        <v>151</v>
      </c>
      <c r="J256" s="53"/>
      <c r="K256" s="54"/>
      <c r="L256" s="54"/>
      <c r="M256" s="53"/>
      <c r="N256" s="23" t="s">
        <v>151</v>
      </c>
      <c r="O256" s="39" t="s">
        <v>151</v>
      </c>
      <c r="P256" s="39" t="s">
        <v>151</v>
      </c>
      <c r="Q256" s="23" t="s">
        <v>151</v>
      </c>
    </row>
    <row r="257" spans="1:17" ht="18.75" customHeight="1">
      <c r="A257" s="53"/>
      <c r="B257" s="23" t="s">
        <v>151</v>
      </c>
      <c r="C257" s="54"/>
      <c r="D257" s="55"/>
      <c r="E257" s="55"/>
      <c r="F257" s="22" t="s">
        <v>152</v>
      </c>
      <c r="G257" s="53"/>
      <c r="H257" s="53"/>
      <c r="I257" s="23" t="s">
        <v>151</v>
      </c>
      <c r="J257" s="53"/>
      <c r="K257" s="54"/>
      <c r="L257" s="54"/>
      <c r="M257" s="53"/>
      <c r="N257" s="23" t="s">
        <v>151</v>
      </c>
      <c r="O257" s="39" t="s">
        <v>151</v>
      </c>
      <c r="P257" s="39" t="s">
        <v>151</v>
      </c>
      <c r="Q257" s="23" t="s">
        <v>151</v>
      </c>
    </row>
    <row r="258" spans="1:17" ht="18.75" customHeight="1">
      <c r="A258" s="53"/>
      <c r="B258" s="23" t="s">
        <v>151</v>
      </c>
      <c r="C258" s="54"/>
      <c r="D258" s="55"/>
      <c r="E258" s="55"/>
      <c r="F258" s="22" t="s">
        <v>152</v>
      </c>
      <c r="G258" s="53"/>
      <c r="H258" s="53"/>
      <c r="I258" s="23" t="s">
        <v>151</v>
      </c>
      <c r="J258" s="53"/>
      <c r="K258" s="54"/>
      <c r="L258" s="54"/>
      <c r="M258" s="53"/>
      <c r="N258" s="23" t="s">
        <v>151</v>
      </c>
      <c r="O258" s="39" t="s">
        <v>151</v>
      </c>
      <c r="P258" s="39" t="s">
        <v>151</v>
      </c>
      <c r="Q258" s="23" t="s">
        <v>151</v>
      </c>
    </row>
    <row r="259" spans="1:17" ht="18.75" customHeight="1">
      <c r="A259" s="53"/>
      <c r="B259" s="23" t="s">
        <v>151</v>
      </c>
      <c r="C259" s="54"/>
      <c r="D259" s="55"/>
      <c r="E259" s="55"/>
      <c r="F259" s="22" t="s">
        <v>152</v>
      </c>
      <c r="G259" s="53"/>
      <c r="H259" s="53"/>
      <c r="I259" s="23" t="s">
        <v>151</v>
      </c>
      <c r="J259" s="53"/>
      <c r="K259" s="54"/>
      <c r="L259" s="54"/>
      <c r="M259" s="53"/>
      <c r="N259" s="23" t="s">
        <v>151</v>
      </c>
      <c r="O259" s="39" t="s">
        <v>151</v>
      </c>
      <c r="P259" s="39" t="s">
        <v>151</v>
      </c>
      <c r="Q259" s="23" t="s">
        <v>151</v>
      </c>
    </row>
    <row r="260" spans="1:17" ht="18.75" customHeight="1">
      <c r="A260" s="53"/>
      <c r="B260" s="23" t="s">
        <v>151</v>
      </c>
      <c r="C260" s="54"/>
      <c r="D260" s="55"/>
      <c r="E260" s="55"/>
      <c r="F260" s="22" t="s">
        <v>152</v>
      </c>
      <c r="G260" s="53"/>
      <c r="H260" s="53"/>
      <c r="I260" s="23" t="s">
        <v>151</v>
      </c>
      <c r="J260" s="53"/>
      <c r="K260" s="54"/>
      <c r="L260" s="54"/>
      <c r="M260" s="53"/>
      <c r="N260" s="23" t="s">
        <v>151</v>
      </c>
      <c r="O260" s="39" t="s">
        <v>151</v>
      </c>
      <c r="P260" s="39" t="s">
        <v>151</v>
      </c>
      <c r="Q260" s="23" t="s">
        <v>151</v>
      </c>
    </row>
    <row r="261" spans="1:17" ht="18.75" customHeight="1">
      <c r="A261" s="53"/>
      <c r="B261" s="23" t="s">
        <v>151</v>
      </c>
      <c r="C261" s="54"/>
      <c r="D261" s="55"/>
      <c r="E261" s="55"/>
      <c r="F261" s="22" t="s">
        <v>152</v>
      </c>
      <c r="G261" s="53"/>
      <c r="H261" s="53"/>
      <c r="I261" s="23" t="s">
        <v>151</v>
      </c>
      <c r="J261" s="53"/>
      <c r="K261" s="54"/>
      <c r="L261" s="54"/>
      <c r="M261" s="53"/>
      <c r="N261" s="23" t="s">
        <v>151</v>
      </c>
      <c r="O261" s="39" t="s">
        <v>151</v>
      </c>
      <c r="P261" s="39" t="s">
        <v>151</v>
      </c>
      <c r="Q261" s="23" t="s">
        <v>151</v>
      </c>
    </row>
    <row r="262" spans="1:17" ht="18.75" customHeight="1">
      <c r="A262" s="53"/>
      <c r="B262" s="23" t="s">
        <v>151</v>
      </c>
      <c r="C262" s="54"/>
      <c r="D262" s="55"/>
      <c r="E262" s="55"/>
      <c r="F262" s="22" t="s">
        <v>152</v>
      </c>
      <c r="G262" s="53"/>
      <c r="H262" s="53"/>
      <c r="I262" s="23" t="s">
        <v>151</v>
      </c>
      <c r="J262" s="53"/>
      <c r="K262" s="54"/>
      <c r="L262" s="54"/>
      <c r="M262" s="53"/>
      <c r="N262" s="23" t="s">
        <v>151</v>
      </c>
      <c r="O262" s="39" t="s">
        <v>151</v>
      </c>
      <c r="P262" s="39" t="s">
        <v>151</v>
      </c>
      <c r="Q262" s="23" t="s">
        <v>151</v>
      </c>
    </row>
    <row r="263" spans="1:17" ht="18.75" customHeight="1">
      <c r="A263" s="53"/>
      <c r="B263" s="23" t="s">
        <v>151</v>
      </c>
      <c r="C263" s="54"/>
      <c r="D263" s="55"/>
      <c r="E263" s="55"/>
      <c r="F263" s="22" t="s">
        <v>152</v>
      </c>
      <c r="G263" s="53"/>
      <c r="H263" s="53"/>
      <c r="I263" s="23" t="s">
        <v>151</v>
      </c>
      <c r="J263" s="53"/>
      <c r="K263" s="54"/>
      <c r="L263" s="54"/>
      <c r="M263" s="53"/>
      <c r="N263" s="23" t="s">
        <v>151</v>
      </c>
      <c r="O263" s="39" t="s">
        <v>151</v>
      </c>
      <c r="P263" s="39" t="s">
        <v>151</v>
      </c>
      <c r="Q263" s="23" t="s">
        <v>151</v>
      </c>
    </row>
    <row r="264" spans="1:17" ht="18.75" customHeight="1">
      <c r="A264" s="53"/>
      <c r="B264" s="23" t="s">
        <v>151</v>
      </c>
      <c r="C264" s="54"/>
      <c r="D264" s="55"/>
      <c r="E264" s="55"/>
      <c r="F264" s="22" t="s">
        <v>152</v>
      </c>
      <c r="G264" s="53"/>
      <c r="H264" s="53"/>
      <c r="I264" s="23" t="s">
        <v>151</v>
      </c>
      <c r="J264" s="53"/>
      <c r="K264" s="54"/>
      <c r="L264" s="54"/>
      <c r="M264" s="53"/>
      <c r="N264" s="23" t="s">
        <v>151</v>
      </c>
      <c r="O264" s="39" t="s">
        <v>151</v>
      </c>
      <c r="P264" s="39" t="s">
        <v>151</v>
      </c>
      <c r="Q264" s="23" t="s">
        <v>151</v>
      </c>
    </row>
    <row r="265" spans="1:17" ht="18.75" customHeight="1">
      <c r="A265" s="53"/>
      <c r="B265" s="23" t="s">
        <v>151</v>
      </c>
      <c r="C265" s="54"/>
      <c r="D265" s="55"/>
      <c r="E265" s="55"/>
      <c r="F265" s="22" t="s">
        <v>152</v>
      </c>
      <c r="G265" s="53"/>
      <c r="H265" s="53"/>
      <c r="I265" s="23" t="s">
        <v>151</v>
      </c>
      <c r="J265" s="53"/>
      <c r="K265" s="54"/>
      <c r="L265" s="54"/>
      <c r="M265" s="53"/>
      <c r="N265" s="23" t="s">
        <v>151</v>
      </c>
      <c r="O265" s="39" t="s">
        <v>151</v>
      </c>
      <c r="P265" s="39" t="s">
        <v>151</v>
      </c>
      <c r="Q265" s="23" t="s">
        <v>151</v>
      </c>
    </row>
    <row r="266" spans="1:17" ht="18.75" customHeight="1">
      <c r="A266" s="53"/>
      <c r="B266" s="23" t="s">
        <v>151</v>
      </c>
      <c r="C266" s="54"/>
      <c r="D266" s="55"/>
      <c r="E266" s="55"/>
      <c r="F266" s="22" t="s">
        <v>152</v>
      </c>
      <c r="G266" s="53"/>
      <c r="H266" s="53"/>
      <c r="I266" s="23" t="s">
        <v>151</v>
      </c>
      <c r="J266" s="53"/>
      <c r="K266" s="54"/>
      <c r="L266" s="54"/>
      <c r="M266" s="53"/>
      <c r="N266" s="23" t="s">
        <v>151</v>
      </c>
      <c r="O266" s="39" t="s">
        <v>151</v>
      </c>
      <c r="P266" s="39" t="s">
        <v>151</v>
      </c>
      <c r="Q266" s="23" t="s">
        <v>151</v>
      </c>
    </row>
    <row r="267" spans="1:17" ht="18.75" customHeight="1">
      <c r="A267" s="53"/>
      <c r="B267" s="23" t="s">
        <v>151</v>
      </c>
      <c r="C267" s="54"/>
      <c r="D267" s="55"/>
      <c r="E267" s="55"/>
      <c r="F267" s="22" t="s">
        <v>152</v>
      </c>
      <c r="G267" s="53"/>
      <c r="H267" s="53"/>
      <c r="I267" s="23" t="s">
        <v>151</v>
      </c>
      <c r="J267" s="53"/>
      <c r="K267" s="54"/>
      <c r="L267" s="54"/>
      <c r="M267" s="53"/>
      <c r="N267" s="23" t="s">
        <v>151</v>
      </c>
      <c r="O267" s="39" t="s">
        <v>151</v>
      </c>
      <c r="P267" s="39" t="s">
        <v>151</v>
      </c>
      <c r="Q267" s="23" t="s">
        <v>151</v>
      </c>
    </row>
    <row r="268" spans="1:17" ht="18.75" customHeight="1">
      <c r="A268" s="53"/>
      <c r="B268" s="23" t="s">
        <v>151</v>
      </c>
      <c r="C268" s="54"/>
      <c r="D268" s="55"/>
      <c r="E268" s="55"/>
      <c r="F268" s="22" t="s">
        <v>152</v>
      </c>
      <c r="G268" s="53"/>
      <c r="H268" s="53"/>
      <c r="I268" s="23" t="s">
        <v>151</v>
      </c>
      <c r="J268" s="53"/>
      <c r="K268" s="54"/>
      <c r="L268" s="54"/>
      <c r="M268" s="53"/>
      <c r="N268" s="23" t="s">
        <v>151</v>
      </c>
      <c r="O268" s="39" t="s">
        <v>151</v>
      </c>
      <c r="P268" s="39" t="s">
        <v>151</v>
      </c>
      <c r="Q268" s="23" t="s">
        <v>151</v>
      </c>
    </row>
    <row r="269" spans="1:17" ht="18.75" customHeight="1">
      <c r="A269" s="53"/>
      <c r="B269" s="23" t="s">
        <v>151</v>
      </c>
      <c r="C269" s="54"/>
      <c r="D269" s="55"/>
      <c r="E269" s="55"/>
      <c r="F269" s="22" t="s">
        <v>152</v>
      </c>
      <c r="G269" s="53"/>
      <c r="H269" s="53"/>
      <c r="I269" s="23" t="s">
        <v>151</v>
      </c>
      <c r="J269" s="53"/>
      <c r="K269" s="54"/>
      <c r="L269" s="54"/>
      <c r="M269" s="53"/>
      <c r="N269" s="23" t="s">
        <v>151</v>
      </c>
      <c r="O269" s="39" t="s">
        <v>151</v>
      </c>
      <c r="P269" s="39" t="s">
        <v>151</v>
      </c>
      <c r="Q269" s="23" t="s">
        <v>151</v>
      </c>
    </row>
    <row r="270" spans="1:17" ht="18.75" customHeight="1">
      <c r="A270" s="53"/>
      <c r="B270" s="23" t="s">
        <v>151</v>
      </c>
      <c r="C270" s="54"/>
      <c r="D270" s="55"/>
      <c r="E270" s="55"/>
      <c r="F270" s="22" t="s">
        <v>152</v>
      </c>
      <c r="G270" s="53"/>
      <c r="H270" s="53"/>
      <c r="I270" s="23" t="s">
        <v>151</v>
      </c>
      <c r="J270" s="53"/>
      <c r="K270" s="54"/>
      <c r="L270" s="54"/>
      <c r="M270" s="53"/>
      <c r="N270" s="23" t="s">
        <v>151</v>
      </c>
      <c r="O270" s="39" t="s">
        <v>151</v>
      </c>
      <c r="P270" s="39" t="s">
        <v>151</v>
      </c>
      <c r="Q270" s="23" t="s">
        <v>151</v>
      </c>
    </row>
    <row r="271" spans="1:17" ht="18.75" customHeight="1">
      <c r="A271" s="53"/>
      <c r="B271" s="23" t="s">
        <v>151</v>
      </c>
      <c r="C271" s="54"/>
      <c r="D271" s="55"/>
      <c r="E271" s="55"/>
      <c r="F271" s="22" t="s">
        <v>152</v>
      </c>
      <c r="G271" s="53"/>
      <c r="H271" s="53"/>
      <c r="I271" s="23" t="s">
        <v>151</v>
      </c>
      <c r="J271" s="53"/>
      <c r="K271" s="54"/>
      <c r="L271" s="54"/>
      <c r="M271" s="53"/>
      <c r="N271" s="23" t="s">
        <v>151</v>
      </c>
      <c r="O271" s="39" t="s">
        <v>151</v>
      </c>
      <c r="P271" s="39" t="s">
        <v>151</v>
      </c>
      <c r="Q271" s="23" t="s">
        <v>151</v>
      </c>
    </row>
    <row r="272" spans="1:17" ht="18.75" customHeight="1">
      <c r="A272" s="53"/>
      <c r="B272" s="23" t="s">
        <v>151</v>
      </c>
      <c r="C272" s="54"/>
      <c r="D272" s="55"/>
      <c r="E272" s="55"/>
      <c r="F272" s="22" t="s">
        <v>152</v>
      </c>
      <c r="G272" s="53"/>
      <c r="H272" s="53"/>
      <c r="I272" s="23" t="s">
        <v>151</v>
      </c>
      <c r="J272" s="53"/>
      <c r="K272" s="54"/>
      <c r="L272" s="54"/>
      <c r="M272" s="53"/>
      <c r="N272" s="23" t="s">
        <v>151</v>
      </c>
      <c r="O272" s="39" t="s">
        <v>151</v>
      </c>
      <c r="P272" s="39" t="s">
        <v>151</v>
      </c>
      <c r="Q272" s="23" t="s">
        <v>151</v>
      </c>
    </row>
    <row r="273" spans="1:17" ht="18.75" customHeight="1">
      <c r="A273" s="53"/>
      <c r="B273" s="23" t="s">
        <v>151</v>
      </c>
      <c r="C273" s="54"/>
      <c r="D273" s="55"/>
      <c r="E273" s="55"/>
      <c r="F273" s="22" t="s">
        <v>152</v>
      </c>
      <c r="G273" s="53"/>
      <c r="H273" s="53"/>
      <c r="I273" s="23" t="s">
        <v>151</v>
      </c>
      <c r="J273" s="53"/>
      <c r="K273" s="54"/>
      <c r="L273" s="54"/>
      <c r="M273" s="53"/>
      <c r="N273" s="23" t="s">
        <v>151</v>
      </c>
      <c r="O273" s="39" t="s">
        <v>151</v>
      </c>
      <c r="P273" s="39" t="s">
        <v>151</v>
      </c>
      <c r="Q273" s="23" t="s">
        <v>151</v>
      </c>
    </row>
    <row r="274" spans="1:17" ht="18.75" customHeight="1">
      <c r="A274" s="53"/>
      <c r="B274" s="23" t="s">
        <v>151</v>
      </c>
      <c r="C274" s="54"/>
      <c r="D274" s="55"/>
      <c r="E274" s="55"/>
      <c r="F274" s="22" t="s">
        <v>152</v>
      </c>
      <c r="G274" s="53"/>
      <c r="H274" s="53"/>
      <c r="I274" s="23" t="s">
        <v>151</v>
      </c>
      <c r="J274" s="53"/>
      <c r="K274" s="54"/>
      <c r="L274" s="54"/>
      <c r="M274" s="53"/>
      <c r="N274" s="23" t="s">
        <v>151</v>
      </c>
      <c r="O274" s="39" t="s">
        <v>151</v>
      </c>
      <c r="P274" s="39" t="s">
        <v>151</v>
      </c>
      <c r="Q274" s="23" t="s">
        <v>151</v>
      </c>
    </row>
    <row r="275" spans="1:17" ht="18.75" customHeight="1">
      <c r="A275" s="53"/>
      <c r="B275" s="23" t="s">
        <v>151</v>
      </c>
      <c r="C275" s="54"/>
      <c r="D275" s="55"/>
      <c r="E275" s="55"/>
      <c r="F275" s="22" t="s">
        <v>152</v>
      </c>
      <c r="G275" s="53"/>
      <c r="H275" s="53"/>
      <c r="I275" s="23" t="s">
        <v>151</v>
      </c>
      <c r="J275" s="53"/>
      <c r="K275" s="54"/>
      <c r="L275" s="54"/>
      <c r="M275" s="53"/>
      <c r="N275" s="23" t="s">
        <v>151</v>
      </c>
      <c r="O275" s="39" t="s">
        <v>151</v>
      </c>
      <c r="P275" s="39" t="s">
        <v>151</v>
      </c>
      <c r="Q275" s="23" t="s">
        <v>151</v>
      </c>
    </row>
    <row r="276" spans="1:17" ht="18.75" customHeight="1">
      <c r="A276" s="53"/>
      <c r="B276" s="23" t="s">
        <v>151</v>
      </c>
      <c r="C276" s="54"/>
      <c r="D276" s="55"/>
      <c r="E276" s="55"/>
      <c r="F276" s="22" t="s">
        <v>152</v>
      </c>
      <c r="G276" s="53"/>
      <c r="H276" s="53"/>
      <c r="I276" s="23" t="s">
        <v>151</v>
      </c>
      <c r="J276" s="53"/>
      <c r="K276" s="54"/>
      <c r="L276" s="54"/>
      <c r="M276" s="53"/>
      <c r="N276" s="23" t="s">
        <v>151</v>
      </c>
      <c r="O276" s="39" t="s">
        <v>151</v>
      </c>
      <c r="P276" s="39" t="s">
        <v>151</v>
      </c>
      <c r="Q276" s="23" t="s">
        <v>151</v>
      </c>
    </row>
    <row r="277" spans="1:17" ht="18.75" customHeight="1">
      <c r="A277" s="53"/>
      <c r="B277" s="23" t="s">
        <v>151</v>
      </c>
      <c r="C277" s="54"/>
      <c r="D277" s="55"/>
      <c r="E277" s="55"/>
      <c r="F277" s="22" t="s">
        <v>152</v>
      </c>
      <c r="G277" s="53"/>
      <c r="H277" s="53"/>
      <c r="I277" s="23" t="s">
        <v>151</v>
      </c>
      <c r="J277" s="53"/>
      <c r="K277" s="54"/>
      <c r="L277" s="54"/>
      <c r="M277" s="53"/>
      <c r="N277" s="23" t="s">
        <v>151</v>
      </c>
      <c r="O277" s="39" t="s">
        <v>151</v>
      </c>
      <c r="P277" s="39" t="s">
        <v>151</v>
      </c>
      <c r="Q277" s="23" t="s">
        <v>151</v>
      </c>
    </row>
    <row r="278" spans="1:17" ht="18.75" customHeight="1">
      <c r="A278" s="53"/>
      <c r="B278" s="23" t="s">
        <v>151</v>
      </c>
      <c r="C278" s="54"/>
      <c r="D278" s="55"/>
      <c r="E278" s="55"/>
      <c r="F278" s="22" t="s">
        <v>152</v>
      </c>
      <c r="G278" s="53"/>
      <c r="H278" s="53"/>
      <c r="I278" s="23" t="s">
        <v>151</v>
      </c>
      <c r="J278" s="53"/>
      <c r="K278" s="54"/>
      <c r="L278" s="54"/>
      <c r="M278" s="53"/>
      <c r="N278" s="23" t="s">
        <v>151</v>
      </c>
      <c r="O278" s="39" t="s">
        <v>151</v>
      </c>
      <c r="P278" s="39" t="s">
        <v>151</v>
      </c>
      <c r="Q278" s="23" t="s">
        <v>151</v>
      </c>
    </row>
    <row r="279" spans="1:17" ht="18.75" customHeight="1">
      <c r="A279" s="53"/>
      <c r="B279" s="23" t="s">
        <v>151</v>
      </c>
      <c r="C279" s="54"/>
      <c r="D279" s="55"/>
      <c r="E279" s="55"/>
      <c r="F279" s="22" t="s">
        <v>152</v>
      </c>
      <c r="G279" s="53"/>
      <c r="H279" s="53"/>
      <c r="I279" s="23" t="s">
        <v>151</v>
      </c>
      <c r="J279" s="53"/>
      <c r="K279" s="54"/>
      <c r="L279" s="54"/>
      <c r="M279" s="53"/>
      <c r="N279" s="23" t="s">
        <v>151</v>
      </c>
      <c r="O279" s="39" t="s">
        <v>151</v>
      </c>
      <c r="P279" s="39" t="s">
        <v>151</v>
      </c>
      <c r="Q279" s="23" t="s">
        <v>151</v>
      </c>
    </row>
    <row r="280" spans="1:17" ht="18.75" customHeight="1">
      <c r="A280" s="53"/>
      <c r="B280" s="23" t="s">
        <v>151</v>
      </c>
      <c r="C280" s="54"/>
      <c r="D280" s="55"/>
      <c r="E280" s="55"/>
      <c r="F280" s="22" t="s">
        <v>152</v>
      </c>
      <c r="G280" s="53"/>
      <c r="H280" s="53"/>
      <c r="I280" s="23" t="s">
        <v>151</v>
      </c>
      <c r="J280" s="53"/>
      <c r="K280" s="54"/>
      <c r="L280" s="54"/>
      <c r="M280" s="53"/>
      <c r="N280" s="23" t="s">
        <v>151</v>
      </c>
      <c r="O280" s="39" t="s">
        <v>151</v>
      </c>
      <c r="P280" s="39" t="s">
        <v>151</v>
      </c>
      <c r="Q280" s="23" t="s">
        <v>151</v>
      </c>
    </row>
    <row r="281" spans="1:17" ht="18.75" customHeight="1">
      <c r="A281" s="53"/>
      <c r="B281" s="23" t="s">
        <v>151</v>
      </c>
      <c r="C281" s="54"/>
      <c r="D281" s="55"/>
      <c r="E281" s="55"/>
      <c r="F281" s="22" t="s">
        <v>152</v>
      </c>
      <c r="G281" s="53"/>
      <c r="H281" s="53"/>
      <c r="I281" s="23" t="s">
        <v>151</v>
      </c>
      <c r="J281" s="53"/>
      <c r="K281" s="54"/>
      <c r="L281" s="54"/>
      <c r="M281" s="53"/>
      <c r="N281" s="23" t="s">
        <v>151</v>
      </c>
      <c r="O281" s="39" t="s">
        <v>151</v>
      </c>
      <c r="P281" s="39" t="s">
        <v>151</v>
      </c>
      <c r="Q281" s="23" t="s">
        <v>151</v>
      </c>
    </row>
    <row r="282" spans="1:17" ht="18.75" customHeight="1">
      <c r="A282" s="53"/>
      <c r="B282" s="23" t="s">
        <v>151</v>
      </c>
      <c r="C282" s="54"/>
      <c r="D282" s="55"/>
      <c r="E282" s="55"/>
      <c r="F282" s="22" t="s">
        <v>152</v>
      </c>
      <c r="G282" s="53"/>
      <c r="H282" s="53"/>
      <c r="I282" s="23" t="s">
        <v>151</v>
      </c>
      <c r="J282" s="53"/>
      <c r="K282" s="54"/>
      <c r="L282" s="54"/>
      <c r="M282" s="53"/>
      <c r="N282" s="23" t="s">
        <v>151</v>
      </c>
      <c r="O282" s="39" t="s">
        <v>151</v>
      </c>
      <c r="P282" s="39" t="s">
        <v>151</v>
      </c>
      <c r="Q282" s="23" t="s">
        <v>151</v>
      </c>
    </row>
    <row r="283" spans="1:17" ht="18.75" customHeight="1">
      <c r="A283" s="53"/>
      <c r="B283" s="23" t="s">
        <v>151</v>
      </c>
      <c r="C283" s="54"/>
      <c r="D283" s="55"/>
      <c r="E283" s="55"/>
      <c r="F283" s="22" t="s">
        <v>152</v>
      </c>
      <c r="G283" s="53"/>
      <c r="H283" s="53"/>
      <c r="I283" s="23" t="s">
        <v>151</v>
      </c>
      <c r="J283" s="53"/>
      <c r="K283" s="54"/>
      <c r="L283" s="54"/>
      <c r="M283" s="53"/>
      <c r="N283" s="23" t="s">
        <v>151</v>
      </c>
      <c r="O283" s="39" t="s">
        <v>151</v>
      </c>
      <c r="P283" s="39" t="s">
        <v>151</v>
      </c>
      <c r="Q283" s="23" t="s">
        <v>151</v>
      </c>
    </row>
    <row r="284" spans="1:17" ht="18.75" customHeight="1">
      <c r="A284" s="53"/>
      <c r="B284" s="23" t="s">
        <v>151</v>
      </c>
      <c r="C284" s="54"/>
      <c r="D284" s="55"/>
      <c r="E284" s="55"/>
      <c r="F284" s="22" t="s">
        <v>152</v>
      </c>
      <c r="G284" s="53"/>
      <c r="H284" s="53"/>
      <c r="I284" s="23" t="s">
        <v>151</v>
      </c>
      <c r="J284" s="53"/>
      <c r="K284" s="54"/>
      <c r="L284" s="54"/>
      <c r="M284" s="53"/>
      <c r="N284" s="23" t="s">
        <v>151</v>
      </c>
      <c r="O284" s="39" t="s">
        <v>151</v>
      </c>
      <c r="P284" s="39" t="s">
        <v>151</v>
      </c>
      <c r="Q284" s="23" t="s">
        <v>151</v>
      </c>
    </row>
    <row r="285" spans="1:17" ht="18.75" customHeight="1">
      <c r="A285" s="53"/>
      <c r="B285" s="23" t="s">
        <v>151</v>
      </c>
      <c r="C285" s="54"/>
      <c r="D285" s="55"/>
      <c r="E285" s="55"/>
      <c r="F285" s="22" t="s">
        <v>152</v>
      </c>
      <c r="G285" s="53"/>
      <c r="H285" s="53"/>
      <c r="I285" s="23" t="s">
        <v>151</v>
      </c>
      <c r="J285" s="53"/>
      <c r="K285" s="54"/>
      <c r="L285" s="54"/>
      <c r="M285" s="53"/>
      <c r="N285" s="23" t="s">
        <v>151</v>
      </c>
      <c r="O285" s="39" t="s">
        <v>151</v>
      </c>
      <c r="P285" s="39" t="s">
        <v>151</v>
      </c>
      <c r="Q285" s="23" t="s">
        <v>151</v>
      </c>
    </row>
    <row r="286" spans="1:17" ht="18.75" customHeight="1">
      <c r="A286" s="53"/>
      <c r="B286" s="23" t="s">
        <v>151</v>
      </c>
      <c r="C286" s="54"/>
      <c r="D286" s="55"/>
      <c r="E286" s="55"/>
      <c r="F286" s="22" t="s">
        <v>152</v>
      </c>
      <c r="G286" s="53"/>
      <c r="H286" s="53"/>
      <c r="I286" s="23" t="s">
        <v>151</v>
      </c>
      <c r="J286" s="53"/>
      <c r="K286" s="54"/>
      <c r="L286" s="54"/>
      <c r="M286" s="53"/>
      <c r="N286" s="23" t="s">
        <v>151</v>
      </c>
      <c r="O286" s="39" t="s">
        <v>151</v>
      </c>
      <c r="P286" s="39" t="s">
        <v>151</v>
      </c>
      <c r="Q286" s="23" t="s">
        <v>151</v>
      </c>
    </row>
    <row r="287" spans="1:17" ht="18.75" customHeight="1">
      <c r="A287" s="53"/>
      <c r="B287" s="23" t="s">
        <v>151</v>
      </c>
      <c r="C287" s="54"/>
      <c r="D287" s="55"/>
      <c r="E287" s="55"/>
      <c r="F287" s="22" t="s">
        <v>152</v>
      </c>
      <c r="G287" s="53"/>
      <c r="H287" s="53"/>
      <c r="I287" s="23" t="s">
        <v>151</v>
      </c>
      <c r="J287" s="53"/>
      <c r="K287" s="54"/>
      <c r="L287" s="54"/>
      <c r="M287" s="53"/>
      <c r="N287" s="23" t="s">
        <v>151</v>
      </c>
      <c r="O287" s="39" t="s">
        <v>151</v>
      </c>
      <c r="P287" s="39" t="s">
        <v>151</v>
      </c>
      <c r="Q287" s="23" t="s">
        <v>151</v>
      </c>
    </row>
    <row r="288" spans="1:17" ht="18.75" customHeight="1">
      <c r="A288" s="53"/>
      <c r="B288" s="23" t="s">
        <v>151</v>
      </c>
      <c r="C288" s="54"/>
      <c r="D288" s="55"/>
      <c r="E288" s="55"/>
      <c r="F288" s="22" t="s">
        <v>152</v>
      </c>
      <c r="G288" s="53"/>
      <c r="H288" s="53"/>
      <c r="I288" s="23" t="s">
        <v>151</v>
      </c>
      <c r="J288" s="53"/>
      <c r="K288" s="54"/>
      <c r="L288" s="54"/>
      <c r="M288" s="53"/>
      <c r="N288" s="23" t="s">
        <v>151</v>
      </c>
      <c r="O288" s="39" t="s">
        <v>151</v>
      </c>
      <c r="P288" s="39" t="s">
        <v>151</v>
      </c>
      <c r="Q288" s="23" t="s">
        <v>151</v>
      </c>
    </row>
    <row r="289" spans="1:17" ht="18.75" customHeight="1">
      <c r="A289" s="53"/>
      <c r="B289" s="23" t="s">
        <v>151</v>
      </c>
      <c r="C289" s="54"/>
      <c r="D289" s="55"/>
      <c r="E289" s="55"/>
      <c r="F289" s="22" t="s">
        <v>152</v>
      </c>
      <c r="G289" s="53"/>
      <c r="H289" s="53"/>
      <c r="I289" s="23" t="s">
        <v>151</v>
      </c>
      <c r="J289" s="53"/>
      <c r="K289" s="54"/>
      <c r="L289" s="54"/>
      <c r="M289" s="53"/>
      <c r="N289" s="23" t="s">
        <v>151</v>
      </c>
      <c r="O289" s="39" t="s">
        <v>151</v>
      </c>
      <c r="P289" s="39" t="s">
        <v>151</v>
      </c>
      <c r="Q289" s="23" t="s">
        <v>151</v>
      </c>
    </row>
    <row r="290" spans="1:17" ht="18.75" customHeight="1">
      <c r="A290" s="53"/>
      <c r="B290" s="23" t="s">
        <v>151</v>
      </c>
      <c r="C290" s="54"/>
      <c r="D290" s="55"/>
      <c r="E290" s="55"/>
      <c r="F290" s="22" t="s">
        <v>152</v>
      </c>
      <c r="G290" s="53"/>
      <c r="H290" s="53"/>
      <c r="I290" s="23" t="s">
        <v>151</v>
      </c>
      <c r="J290" s="53"/>
      <c r="K290" s="54"/>
      <c r="L290" s="54"/>
      <c r="M290" s="53"/>
      <c r="N290" s="23" t="s">
        <v>151</v>
      </c>
      <c r="O290" s="39" t="s">
        <v>151</v>
      </c>
      <c r="P290" s="39" t="s">
        <v>151</v>
      </c>
      <c r="Q290" s="23" t="s">
        <v>151</v>
      </c>
    </row>
    <row r="291" spans="1:17" ht="18.75" customHeight="1">
      <c r="A291" s="53"/>
      <c r="B291" s="23" t="s">
        <v>151</v>
      </c>
      <c r="C291" s="54"/>
      <c r="D291" s="55"/>
      <c r="E291" s="55"/>
      <c r="F291" s="22" t="s">
        <v>152</v>
      </c>
      <c r="G291" s="53"/>
      <c r="H291" s="53"/>
      <c r="I291" s="23" t="s">
        <v>151</v>
      </c>
      <c r="J291" s="53"/>
      <c r="K291" s="54"/>
      <c r="L291" s="54"/>
      <c r="M291" s="53"/>
      <c r="N291" s="23" t="s">
        <v>151</v>
      </c>
      <c r="O291" s="39" t="s">
        <v>151</v>
      </c>
      <c r="P291" s="39" t="s">
        <v>151</v>
      </c>
      <c r="Q291" s="23" t="s">
        <v>151</v>
      </c>
    </row>
    <row r="292" spans="1:17" ht="18.75" customHeight="1">
      <c r="A292" s="53"/>
      <c r="B292" s="23" t="s">
        <v>151</v>
      </c>
      <c r="C292" s="54"/>
      <c r="D292" s="55"/>
      <c r="E292" s="55"/>
      <c r="F292" s="22" t="s">
        <v>152</v>
      </c>
      <c r="G292" s="53"/>
      <c r="H292" s="53"/>
      <c r="I292" s="23" t="s">
        <v>151</v>
      </c>
      <c r="J292" s="53"/>
      <c r="K292" s="54"/>
      <c r="L292" s="54"/>
      <c r="M292" s="53"/>
      <c r="N292" s="23" t="s">
        <v>151</v>
      </c>
      <c r="O292" s="39" t="s">
        <v>151</v>
      </c>
      <c r="P292" s="39" t="s">
        <v>151</v>
      </c>
      <c r="Q292" s="23" t="s">
        <v>151</v>
      </c>
    </row>
    <row r="293" spans="1:17" ht="18.75" customHeight="1">
      <c r="A293" s="53"/>
      <c r="B293" s="23" t="s">
        <v>151</v>
      </c>
      <c r="C293" s="54"/>
      <c r="D293" s="55"/>
      <c r="E293" s="55"/>
      <c r="F293" s="22" t="s">
        <v>152</v>
      </c>
      <c r="G293" s="53"/>
      <c r="H293" s="53"/>
      <c r="I293" s="23" t="s">
        <v>151</v>
      </c>
      <c r="J293" s="53"/>
      <c r="K293" s="54"/>
      <c r="L293" s="54"/>
      <c r="M293" s="53"/>
      <c r="N293" s="23" t="s">
        <v>151</v>
      </c>
      <c r="O293" s="39" t="s">
        <v>151</v>
      </c>
      <c r="P293" s="39" t="s">
        <v>151</v>
      </c>
      <c r="Q293" s="23" t="s">
        <v>151</v>
      </c>
    </row>
    <row r="294" spans="1:17" ht="18.75" customHeight="1">
      <c r="A294" s="53"/>
      <c r="B294" s="23" t="s">
        <v>151</v>
      </c>
      <c r="C294" s="54"/>
      <c r="D294" s="55"/>
      <c r="E294" s="55"/>
      <c r="F294" s="22" t="s">
        <v>152</v>
      </c>
      <c r="G294" s="53"/>
      <c r="H294" s="53"/>
      <c r="I294" s="23" t="s">
        <v>151</v>
      </c>
      <c r="J294" s="53"/>
      <c r="K294" s="54"/>
      <c r="L294" s="54"/>
      <c r="M294" s="53"/>
      <c r="N294" s="23" t="s">
        <v>151</v>
      </c>
      <c r="O294" s="39" t="s">
        <v>151</v>
      </c>
      <c r="P294" s="39" t="s">
        <v>151</v>
      </c>
      <c r="Q294" s="23" t="s">
        <v>151</v>
      </c>
    </row>
    <row r="295" spans="1:17" ht="18.75" customHeight="1">
      <c r="A295" s="53"/>
      <c r="B295" s="23" t="s">
        <v>151</v>
      </c>
      <c r="C295" s="54"/>
      <c r="D295" s="55"/>
      <c r="E295" s="55"/>
      <c r="F295" s="22" t="s">
        <v>152</v>
      </c>
      <c r="G295" s="53"/>
      <c r="H295" s="53"/>
      <c r="I295" s="23" t="s">
        <v>151</v>
      </c>
      <c r="J295" s="53"/>
      <c r="K295" s="54"/>
      <c r="L295" s="54"/>
      <c r="M295" s="53"/>
      <c r="N295" s="23" t="s">
        <v>151</v>
      </c>
      <c r="O295" s="39" t="s">
        <v>151</v>
      </c>
      <c r="P295" s="39" t="s">
        <v>151</v>
      </c>
      <c r="Q295" s="23" t="s">
        <v>151</v>
      </c>
    </row>
    <row r="296" spans="1:17" ht="18.75" customHeight="1">
      <c r="A296" s="53"/>
      <c r="B296" s="23" t="s">
        <v>151</v>
      </c>
      <c r="C296" s="54"/>
      <c r="D296" s="55"/>
      <c r="E296" s="55"/>
      <c r="F296" s="22" t="s">
        <v>152</v>
      </c>
      <c r="G296" s="53"/>
      <c r="H296" s="53"/>
      <c r="I296" s="23" t="s">
        <v>151</v>
      </c>
      <c r="J296" s="53"/>
      <c r="K296" s="54"/>
      <c r="L296" s="54"/>
      <c r="M296" s="53"/>
      <c r="N296" s="23" t="s">
        <v>151</v>
      </c>
      <c r="O296" s="39" t="s">
        <v>151</v>
      </c>
      <c r="P296" s="39" t="s">
        <v>151</v>
      </c>
      <c r="Q296" s="23" t="s">
        <v>151</v>
      </c>
    </row>
    <row r="297" spans="1:17" ht="18.75" customHeight="1">
      <c r="A297" s="53"/>
      <c r="B297" s="23" t="s">
        <v>151</v>
      </c>
      <c r="C297" s="54"/>
      <c r="D297" s="55"/>
      <c r="E297" s="55"/>
      <c r="F297" s="22" t="s">
        <v>152</v>
      </c>
      <c r="G297" s="53"/>
      <c r="H297" s="53"/>
      <c r="I297" s="23" t="s">
        <v>151</v>
      </c>
      <c r="J297" s="53"/>
      <c r="K297" s="54"/>
      <c r="L297" s="54"/>
      <c r="M297" s="53"/>
      <c r="N297" s="23" t="s">
        <v>151</v>
      </c>
      <c r="O297" s="39" t="s">
        <v>151</v>
      </c>
      <c r="P297" s="39" t="s">
        <v>151</v>
      </c>
      <c r="Q297" s="23" t="s">
        <v>151</v>
      </c>
    </row>
    <row r="298" spans="1:17" ht="18.75" customHeight="1">
      <c r="A298" s="53"/>
      <c r="B298" s="23" t="s">
        <v>151</v>
      </c>
      <c r="C298" s="54"/>
      <c r="D298" s="55"/>
      <c r="E298" s="55"/>
      <c r="F298" s="22" t="s">
        <v>152</v>
      </c>
      <c r="G298" s="53"/>
      <c r="H298" s="53"/>
      <c r="I298" s="23" t="s">
        <v>151</v>
      </c>
      <c r="J298" s="53"/>
      <c r="K298" s="54"/>
      <c r="L298" s="54"/>
      <c r="M298" s="53"/>
      <c r="N298" s="23" t="s">
        <v>151</v>
      </c>
      <c r="O298" s="39" t="s">
        <v>151</v>
      </c>
      <c r="P298" s="39" t="s">
        <v>151</v>
      </c>
      <c r="Q298" s="23" t="s">
        <v>151</v>
      </c>
    </row>
    <row r="299" spans="1:17" ht="18.75" customHeight="1">
      <c r="A299" s="53"/>
      <c r="B299" s="23" t="s">
        <v>151</v>
      </c>
      <c r="C299" s="54"/>
      <c r="D299" s="55"/>
      <c r="E299" s="55"/>
      <c r="F299" s="22" t="s">
        <v>152</v>
      </c>
      <c r="G299" s="53"/>
      <c r="H299" s="53"/>
      <c r="I299" s="23" t="s">
        <v>151</v>
      </c>
      <c r="J299" s="53"/>
      <c r="K299" s="54"/>
      <c r="L299" s="54"/>
      <c r="M299" s="53"/>
      <c r="N299" s="23" t="s">
        <v>151</v>
      </c>
      <c r="O299" s="39" t="s">
        <v>151</v>
      </c>
      <c r="P299" s="39" t="s">
        <v>151</v>
      </c>
      <c r="Q299" s="23" t="s">
        <v>151</v>
      </c>
    </row>
    <row r="300" spans="1:17" ht="18.75" customHeight="1">
      <c r="A300" s="53"/>
      <c r="B300" s="23" t="s">
        <v>151</v>
      </c>
      <c r="C300" s="54"/>
      <c r="D300" s="55"/>
      <c r="E300" s="55"/>
      <c r="F300" s="22" t="s">
        <v>152</v>
      </c>
      <c r="G300" s="53"/>
      <c r="H300" s="53"/>
      <c r="I300" s="23" t="s">
        <v>151</v>
      </c>
      <c r="J300" s="53"/>
      <c r="K300" s="54"/>
      <c r="L300" s="54"/>
      <c r="M300" s="53"/>
      <c r="N300" s="23" t="s">
        <v>151</v>
      </c>
      <c r="O300" s="39" t="s">
        <v>151</v>
      </c>
      <c r="P300" s="39" t="s">
        <v>151</v>
      </c>
      <c r="Q300" s="23" t="s">
        <v>151</v>
      </c>
    </row>
    <row r="301" spans="1:17" ht="18.75" customHeight="1">
      <c r="A301" s="53"/>
      <c r="B301" s="23" t="s">
        <v>151</v>
      </c>
      <c r="C301" s="54"/>
      <c r="D301" s="55"/>
      <c r="E301" s="55"/>
      <c r="F301" s="22" t="s">
        <v>152</v>
      </c>
      <c r="G301" s="53"/>
      <c r="H301" s="53"/>
      <c r="I301" s="23" t="s">
        <v>151</v>
      </c>
      <c r="J301" s="53"/>
      <c r="K301" s="54"/>
      <c r="L301" s="54"/>
      <c r="M301" s="53"/>
      <c r="N301" s="23" t="s">
        <v>151</v>
      </c>
      <c r="O301" s="39" t="s">
        <v>151</v>
      </c>
      <c r="P301" s="39" t="s">
        <v>151</v>
      </c>
      <c r="Q301" s="23" t="s">
        <v>151</v>
      </c>
    </row>
    <row r="302" spans="1:17" ht="18.75" customHeight="1">
      <c r="A302" s="53"/>
      <c r="B302" s="23" t="s">
        <v>151</v>
      </c>
      <c r="C302" s="54"/>
      <c r="D302" s="55"/>
      <c r="E302" s="55"/>
      <c r="F302" s="22" t="s">
        <v>152</v>
      </c>
      <c r="G302" s="53"/>
      <c r="H302" s="53"/>
      <c r="I302" s="23" t="s">
        <v>151</v>
      </c>
      <c r="J302" s="53"/>
      <c r="K302" s="54"/>
      <c r="L302" s="54"/>
      <c r="M302" s="53"/>
      <c r="N302" s="23" t="s">
        <v>151</v>
      </c>
      <c r="O302" s="39" t="s">
        <v>151</v>
      </c>
      <c r="P302" s="39" t="s">
        <v>151</v>
      </c>
      <c r="Q302" s="23" t="s">
        <v>151</v>
      </c>
    </row>
    <row r="303" spans="1:17" ht="18.75" customHeight="1">
      <c r="A303" s="53"/>
      <c r="B303" s="23" t="s">
        <v>151</v>
      </c>
      <c r="C303" s="54"/>
      <c r="D303" s="55"/>
      <c r="E303" s="55"/>
      <c r="F303" s="22" t="s">
        <v>152</v>
      </c>
      <c r="G303" s="53"/>
      <c r="H303" s="53"/>
      <c r="I303" s="23" t="s">
        <v>151</v>
      </c>
      <c r="J303" s="53"/>
      <c r="K303" s="54"/>
      <c r="L303" s="54"/>
      <c r="M303" s="53"/>
      <c r="N303" s="23" t="s">
        <v>151</v>
      </c>
      <c r="O303" s="39" t="s">
        <v>151</v>
      </c>
      <c r="P303" s="39" t="s">
        <v>151</v>
      </c>
      <c r="Q303" s="23" t="s">
        <v>151</v>
      </c>
    </row>
    <row r="304" spans="1:17" ht="18.75" customHeight="1">
      <c r="A304" s="53"/>
      <c r="B304" s="23" t="s">
        <v>151</v>
      </c>
      <c r="C304" s="54"/>
      <c r="D304" s="55"/>
      <c r="E304" s="55"/>
      <c r="F304" s="22" t="s">
        <v>152</v>
      </c>
      <c r="G304" s="53"/>
      <c r="H304" s="53"/>
      <c r="I304" s="23" t="s">
        <v>151</v>
      </c>
      <c r="J304" s="53"/>
      <c r="K304" s="54"/>
      <c r="L304" s="54"/>
      <c r="M304" s="53"/>
      <c r="N304" s="23" t="s">
        <v>151</v>
      </c>
      <c r="O304" s="39" t="s">
        <v>151</v>
      </c>
      <c r="P304" s="39" t="s">
        <v>151</v>
      </c>
      <c r="Q304" s="23" t="s">
        <v>151</v>
      </c>
    </row>
    <row r="305" spans="1:17" ht="18.75" customHeight="1">
      <c r="A305" s="53"/>
      <c r="B305" s="23" t="s">
        <v>151</v>
      </c>
      <c r="C305" s="54"/>
      <c r="D305" s="55"/>
      <c r="E305" s="55"/>
      <c r="F305" s="22" t="s">
        <v>152</v>
      </c>
      <c r="G305" s="53"/>
      <c r="H305" s="53"/>
      <c r="I305" s="23" t="s">
        <v>151</v>
      </c>
      <c r="J305" s="53"/>
      <c r="K305" s="54"/>
      <c r="L305" s="54"/>
      <c r="M305" s="53"/>
      <c r="N305" s="23" t="s">
        <v>151</v>
      </c>
      <c r="O305" s="39" t="s">
        <v>151</v>
      </c>
      <c r="P305" s="39" t="s">
        <v>151</v>
      </c>
      <c r="Q305" s="23" t="s">
        <v>151</v>
      </c>
    </row>
    <row r="306" spans="1:17" ht="18.75" customHeight="1">
      <c r="A306" s="53"/>
      <c r="B306" s="23" t="s">
        <v>151</v>
      </c>
      <c r="C306" s="54"/>
      <c r="D306" s="55"/>
      <c r="E306" s="55"/>
      <c r="F306" s="22" t="s">
        <v>152</v>
      </c>
      <c r="G306" s="53"/>
      <c r="H306" s="53"/>
      <c r="I306" s="23" t="s">
        <v>151</v>
      </c>
      <c r="J306" s="53"/>
      <c r="K306" s="54"/>
      <c r="L306" s="54"/>
      <c r="M306" s="53"/>
      <c r="N306" s="23" t="s">
        <v>151</v>
      </c>
      <c r="O306" s="39" t="s">
        <v>151</v>
      </c>
      <c r="P306" s="39" t="s">
        <v>151</v>
      </c>
      <c r="Q306" s="23" t="s">
        <v>151</v>
      </c>
    </row>
    <row r="307" spans="1:17" ht="18.75" customHeight="1">
      <c r="A307" s="53"/>
      <c r="B307" s="23" t="s">
        <v>151</v>
      </c>
      <c r="C307" s="54"/>
      <c r="D307" s="55"/>
      <c r="E307" s="55"/>
      <c r="F307" s="22" t="s">
        <v>152</v>
      </c>
      <c r="G307" s="53"/>
      <c r="H307" s="53"/>
      <c r="I307" s="23" t="s">
        <v>151</v>
      </c>
      <c r="J307" s="53"/>
      <c r="K307" s="54"/>
      <c r="L307" s="54"/>
      <c r="M307" s="53"/>
      <c r="N307" s="23" t="s">
        <v>151</v>
      </c>
      <c r="O307" s="39" t="s">
        <v>151</v>
      </c>
      <c r="P307" s="39" t="s">
        <v>151</v>
      </c>
      <c r="Q307" s="23" t="s">
        <v>151</v>
      </c>
    </row>
    <row r="308" spans="1:17" ht="18.75" customHeight="1">
      <c r="A308" s="53"/>
      <c r="B308" s="23" t="s">
        <v>151</v>
      </c>
      <c r="C308" s="54"/>
      <c r="D308" s="55"/>
      <c r="E308" s="55"/>
      <c r="F308" s="22" t="s">
        <v>152</v>
      </c>
      <c r="G308" s="53"/>
      <c r="H308" s="53"/>
      <c r="I308" s="23" t="s">
        <v>151</v>
      </c>
      <c r="J308" s="53"/>
      <c r="K308" s="54"/>
      <c r="L308" s="54"/>
      <c r="M308" s="53"/>
      <c r="N308" s="23" t="s">
        <v>151</v>
      </c>
      <c r="O308" s="39" t="s">
        <v>151</v>
      </c>
      <c r="P308" s="39" t="s">
        <v>151</v>
      </c>
      <c r="Q308" s="23" t="s">
        <v>151</v>
      </c>
    </row>
    <row r="309" spans="1:17" ht="18.75" customHeight="1">
      <c r="A309" s="53"/>
      <c r="B309" s="23" t="s">
        <v>151</v>
      </c>
      <c r="C309" s="54"/>
      <c r="D309" s="55"/>
      <c r="E309" s="55"/>
      <c r="F309" s="22" t="s">
        <v>152</v>
      </c>
      <c r="G309" s="53"/>
      <c r="H309" s="53"/>
      <c r="I309" s="23" t="s">
        <v>151</v>
      </c>
      <c r="J309" s="53"/>
      <c r="K309" s="54"/>
      <c r="L309" s="54"/>
      <c r="M309" s="53"/>
      <c r="N309" s="23" t="s">
        <v>151</v>
      </c>
      <c r="O309" s="39" t="s">
        <v>151</v>
      </c>
      <c r="P309" s="39" t="s">
        <v>151</v>
      </c>
      <c r="Q309" s="23" t="s">
        <v>151</v>
      </c>
    </row>
    <row r="310" spans="1:17" ht="18.75" customHeight="1">
      <c r="A310" s="53"/>
      <c r="B310" s="23" t="s">
        <v>151</v>
      </c>
      <c r="C310" s="54"/>
      <c r="D310" s="55"/>
      <c r="E310" s="55"/>
      <c r="F310" s="22" t="s">
        <v>152</v>
      </c>
      <c r="G310" s="53"/>
      <c r="H310" s="53"/>
      <c r="I310" s="23" t="s">
        <v>151</v>
      </c>
      <c r="J310" s="53"/>
      <c r="K310" s="54"/>
      <c r="L310" s="54"/>
      <c r="M310" s="53"/>
      <c r="N310" s="23" t="s">
        <v>151</v>
      </c>
      <c r="O310" s="39" t="s">
        <v>151</v>
      </c>
      <c r="P310" s="39" t="s">
        <v>151</v>
      </c>
      <c r="Q310" s="23" t="s">
        <v>151</v>
      </c>
    </row>
    <row r="311" spans="1:17" ht="18.75" customHeight="1">
      <c r="A311" s="53"/>
      <c r="B311" s="23" t="s">
        <v>151</v>
      </c>
      <c r="C311" s="54"/>
      <c r="D311" s="55"/>
      <c r="E311" s="55"/>
      <c r="F311" s="22" t="s">
        <v>152</v>
      </c>
      <c r="G311" s="53"/>
      <c r="H311" s="53"/>
      <c r="I311" s="23" t="s">
        <v>151</v>
      </c>
      <c r="J311" s="53"/>
      <c r="K311" s="54"/>
      <c r="L311" s="54"/>
      <c r="M311" s="53"/>
      <c r="N311" s="23" t="s">
        <v>151</v>
      </c>
      <c r="O311" s="39" t="s">
        <v>151</v>
      </c>
      <c r="P311" s="39" t="s">
        <v>151</v>
      </c>
      <c r="Q311" s="23" t="s">
        <v>151</v>
      </c>
    </row>
    <row r="312" spans="1:17" ht="18.75" customHeight="1">
      <c r="A312" s="53"/>
      <c r="B312" s="23" t="s">
        <v>151</v>
      </c>
      <c r="C312" s="54"/>
      <c r="D312" s="55"/>
      <c r="E312" s="55"/>
      <c r="F312" s="22" t="s">
        <v>152</v>
      </c>
      <c r="G312" s="53"/>
      <c r="H312" s="53"/>
      <c r="I312" s="23" t="s">
        <v>151</v>
      </c>
      <c r="J312" s="53"/>
      <c r="K312" s="54"/>
      <c r="L312" s="54"/>
      <c r="M312" s="53"/>
      <c r="N312" s="23" t="s">
        <v>151</v>
      </c>
      <c r="O312" s="39" t="s">
        <v>151</v>
      </c>
      <c r="P312" s="39" t="s">
        <v>151</v>
      </c>
      <c r="Q312" s="23" t="s">
        <v>151</v>
      </c>
    </row>
    <row r="313" spans="1:17" ht="18.75" customHeight="1">
      <c r="A313" s="53"/>
      <c r="B313" s="23" t="s">
        <v>151</v>
      </c>
      <c r="C313" s="54"/>
      <c r="D313" s="55"/>
      <c r="E313" s="55"/>
      <c r="F313" s="22" t="s">
        <v>152</v>
      </c>
      <c r="G313" s="53"/>
      <c r="H313" s="53"/>
      <c r="I313" s="23" t="s">
        <v>151</v>
      </c>
      <c r="J313" s="53"/>
      <c r="K313" s="54"/>
      <c r="L313" s="54"/>
      <c r="M313" s="53"/>
      <c r="N313" s="23" t="s">
        <v>151</v>
      </c>
      <c r="O313" s="39" t="s">
        <v>151</v>
      </c>
      <c r="P313" s="39" t="s">
        <v>151</v>
      </c>
      <c r="Q313" s="23" t="s">
        <v>151</v>
      </c>
    </row>
    <row r="314" spans="1:17" ht="18.75" customHeight="1">
      <c r="A314" s="53"/>
      <c r="B314" s="23" t="s">
        <v>151</v>
      </c>
      <c r="C314" s="54"/>
      <c r="D314" s="55"/>
      <c r="E314" s="55"/>
      <c r="F314" s="22" t="s">
        <v>152</v>
      </c>
      <c r="G314" s="53"/>
      <c r="H314" s="53"/>
      <c r="I314" s="23" t="s">
        <v>151</v>
      </c>
      <c r="J314" s="53"/>
      <c r="K314" s="54"/>
      <c r="L314" s="54"/>
      <c r="M314" s="53"/>
      <c r="N314" s="23" t="s">
        <v>151</v>
      </c>
      <c r="O314" s="39" t="s">
        <v>151</v>
      </c>
      <c r="P314" s="39" t="s">
        <v>151</v>
      </c>
      <c r="Q314" s="23" t="s">
        <v>151</v>
      </c>
    </row>
    <row r="315" spans="1:17" ht="18.75" customHeight="1">
      <c r="A315" s="53"/>
      <c r="B315" s="23" t="s">
        <v>151</v>
      </c>
      <c r="C315" s="54"/>
      <c r="D315" s="55"/>
      <c r="E315" s="55"/>
      <c r="F315" s="22" t="s">
        <v>152</v>
      </c>
      <c r="G315" s="53"/>
      <c r="H315" s="53"/>
      <c r="I315" s="23" t="s">
        <v>151</v>
      </c>
      <c r="J315" s="53"/>
      <c r="K315" s="54"/>
      <c r="L315" s="54"/>
      <c r="M315" s="53"/>
      <c r="N315" s="23" t="s">
        <v>151</v>
      </c>
      <c r="O315" s="39" t="s">
        <v>151</v>
      </c>
      <c r="P315" s="39" t="s">
        <v>151</v>
      </c>
      <c r="Q315" s="23" t="s">
        <v>151</v>
      </c>
    </row>
    <row r="316" spans="1:17" ht="18.75" customHeight="1">
      <c r="A316" s="53"/>
      <c r="B316" s="23" t="s">
        <v>151</v>
      </c>
      <c r="C316" s="54"/>
      <c r="D316" s="55"/>
      <c r="E316" s="55"/>
      <c r="F316" s="22" t="s">
        <v>152</v>
      </c>
      <c r="G316" s="53"/>
      <c r="H316" s="53"/>
      <c r="I316" s="23" t="s">
        <v>151</v>
      </c>
      <c r="J316" s="53"/>
      <c r="K316" s="54"/>
      <c r="L316" s="54"/>
      <c r="M316" s="53"/>
      <c r="N316" s="23" t="s">
        <v>151</v>
      </c>
      <c r="O316" s="39" t="s">
        <v>151</v>
      </c>
      <c r="P316" s="39" t="s">
        <v>151</v>
      </c>
      <c r="Q316" s="23" t="s">
        <v>151</v>
      </c>
    </row>
    <row r="317" spans="1:17" ht="18.75" customHeight="1">
      <c r="A317" s="53"/>
      <c r="B317" s="23" t="s">
        <v>151</v>
      </c>
      <c r="C317" s="54"/>
      <c r="D317" s="55"/>
      <c r="E317" s="55"/>
      <c r="F317" s="22" t="s">
        <v>152</v>
      </c>
      <c r="G317" s="53"/>
      <c r="H317" s="53"/>
      <c r="I317" s="23" t="s">
        <v>151</v>
      </c>
      <c r="J317" s="53"/>
      <c r="K317" s="54"/>
      <c r="L317" s="54"/>
      <c r="M317" s="53"/>
      <c r="N317" s="23" t="s">
        <v>151</v>
      </c>
      <c r="O317" s="39" t="s">
        <v>151</v>
      </c>
      <c r="P317" s="39" t="s">
        <v>151</v>
      </c>
      <c r="Q317" s="23" t="s">
        <v>151</v>
      </c>
    </row>
    <row r="318" spans="1:17" ht="18.75" customHeight="1">
      <c r="A318" s="53"/>
      <c r="B318" s="23" t="s">
        <v>151</v>
      </c>
      <c r="C318" s="54"/>
      <c r="D318" s="55"/>
      <c r="E318" s="55"/>
      <c r="F318" s="22" t="s">
        <v>152</v>
      </c>
      <c r="G318" s="53"/>
      <c r="H318" s="53"/>
      <c r="I318" s="23" t="s">
        <v>151</v>
      </c>
      <c r="J318" s="53"/>
      <c r="K318" s="54"/>
      <c r="L318" s="54"/>
      <c r="M318" s="53"/>
      <c r="N318" s="23" t="s">
        <v>151</v>
      </c>
      <c r="O318" s="39" t="s">
        <v>151</v>
      </c>
      <c r="P318" s="39" t="s">
        <v>151</v>
      </c>
      <c r="Q318" s="23" t="s">
        <v>151</v>
      </c>
    </row>
    <row r="319" spans="1:17" ht="18.75" customHeight="1">
      <c r="A319" s="53"/>
      <c r="B319" s="23" t="s">
        <v>151</v>
      </c>
      <c r="C319" s="54"/>
      <c r="D319" s="55"/>
      <c r="E319" s="55"/>
      <c r="F319" s="22" t="s">
        <v>152</v>
      </c>
      <c r="G319" s="53"/>
      <c r="H319" s="53"/>
      <c r="I319" s="23" t="s">
        <v>151</v>
      </c>
      <c r="J319" s="53"/>
      <c r="K319" s="54"/>
      <c r="L319" s="54"/>
      <c r="M319" s="53"/>
      <c r="N319" s="23" t="s">
        <v>151</v>
      </c>
      <c r="O319" s="39" t="s">
        <v>151</v>
      </c>
      <c r="P319" s="39" t="s">
        <v>151</v>
      </c>
      <c r="Q319" s="23" t="s">
        <v>151</v>
      </c>
    </row>
    <row r="320" spans="1:17" ht="18.75" customHeight="1">
      <c r="A320" s="53"/>
      <c r="B320" s="23" t="s">
        <v>151</v>
      </c>
      <c r="C320" s="54"/>
      <c r="D320" s="55"/>
      <c r="E320" s="55"/>
      <c r="F320" s="22" t="s">
        <v>152</v>
      </c>
      <c r="G320" s="53"/>
      <c r="H320" s="53"/>
      <c r="I320" s="23" t="s">
        <v>151</v>
      </c>
      <c r="J320" s="53"/>
      <c r="K320" s="54"/>
      <c r="L320" s="54"/>
      <c r="M320" s="53"/>
      <c r="N320" s="23" t="s">
        <v>151</v>
      </c>
      <c r="O320" s="39" t="s">
        <v>151</v>
      </c>
      <c r="P320" s="39" t="s">
        <v>151</v>
      </c>
      <c r="Q320" s="23" t="s">
        <v>151</v>
      </c>
    </row>
    <row r="321" spans="1:17" ht="18.75" customHeight="1">
      <c r="A321" s="53"/>
      <c r="B321" s="23" t="s">
        <v>151</v>
      </c>
      <c r="C321" s="54"/>
      <c r="D321" s="55"/>
      <c r="E321" s="55"/>
      <c r="F321" s="22" t="s">
        <v>152</v>
      </c>
      <c r="G321" s="53"/>
      <c r="H321" s="53"/>
      <c r="I321" s="23" t="s">
        <v>151</v>
      </c>
      <c r="J321" s="53"/>
      <c r="K321" s="54"/>
      <c r="L321" s="54"/>
      <c r="M321" s="53"/>
      <c r="N321" s="23" t="s">
        <v>151</v>
      </c>
      <c r="O321" s="39" t="s">
        <v>151</v>
      </c>
      <c r="P321" s="39" t="s">
        <v>151</v>
      </c>
      <c r="Q321" s="23" t="s">
        <v>151</v>
      </c>
    </row>
    <row r="322" spans="1:17" ht="18.75" customHeight="1">
      <c r="A322" s="53"/>
      <c r="B322" s="23" t="s">
        <v>151</v>
      </c>
      <c r="C322" s="54"/>
      <c r="D322" s="55"/>
      <c r="E322" s="55"/>
      <c r="F322" s="22" t="s">
        <v>152</v>
      </c>
      <c r="G322" s="53"/>
      <c r="H322" s="53"/>
      <c r="I322" s="23" t="s">
        <v>151</v>
      </c>
      <c r="J322" s="53"/>
      <c r="K322" s="54"/>
      <c r="L322" s="54"/>
      <c r="M322" s="53"/>
      <c r="N322" s="23" t="s">
        <v>151</v>
      </c>
      <c r="O322" s="39" t="s">
        <v>151</v>
      </c>
      <c r="P322" s="39" t="s">
        <v>151</v>
      </c>
      <c r="Q322" s="23" t="s">
        <v>151</v>
      </c>
    </row>
    <row r="323" spans="1:17" ht="18.75" customHeight="1">
      <c r="A323" s="53"/>
      <c r="B323" s="23" t="s">
        <v>151</v>
      </c>
      <c r="C323" s="54"/>
      <c r="D323" s="55"/>
      <c r="E323" s="55"/>
      <c r="F323" s="22" t="s">
        <v>152</v>
      </c>
      <c r="G323" s="53"/>
      <c r="H323" s="53"/>
      <c r="I323" s="23" t="s">
        <v>151</v>
      </c>
      <c r="J323" s="53"/>
      <c r="K323" s="54"/>
      <c r="L323" s="54"/>
      <c r="M323" s="53"/>
      <c r="N323" s="23" t="s">
        <v>151</v>
      </c>
      <c r="O323" s="39" t="s">
        <v>151</v>
      </c>
      <c r="P323" s="39" t="s">
        <v>151</v>
      </c>
      <c r="Q323" s="23" t="s">
        <v>151</v>
      </c>
    </row>
    <row r="324" spans="1:17" ht="18.75" customHeight="1">
      <c r="A324" s="53"/>
      <c r="B324" s="23" t="s">
        <v>151</v>
      </c>
      <c r="C324" s="54"/>
      <c r="D324" s="55"/>
      <c r="E324" s="55"/>
      <c r="F324" s="22" t="s">
        <v>152</v>
      </c>
      <c r="G324" s="53"/>
      <c r="H324" s="53"/>
      <c r="I324" s="23" t="s">
        <v>151</v>
      </c>
      <c r="J324" s="53"/>
      <c r="K324" s="54"/>
      <c r="L324" s="54"/>
      <c r="M324" s="53"/>
      <c r="N324" s="23" t="s">
        <v>151</v>
      </c>
      <c r="O324" s="39" t="s">
        <v>151</v>
      </c>
      <c r="P324" s="39" t="s">
        <v>151</v>
      </c>
      <c r="Q324" s="23" t="s">
        <v>151</v>
      </c>
    </row>
    <row r="325" spans="1:17" ht="18.75" customHeight="1">
      <c r="A325" s="53"/>
      <c r="B325" s="23" t="s">
        <v>151</v>
      </c>
      <c r="C325" s="54"/>
      <c r="D325" s="55"/>
      <c r="E325" s="55"/>
      <c r="F325" s="22" t="s">
        <v>152</v>
      </c>
      <c r="G325" s="53"/>
      <c r="H325" s="53"/>
      <c r="I325" s="23" t="s">
        <v>151</v>
      </c>
      <c r="J325" s="53"/>
      <c r="K325" s="54"/>
      <c r="L325" s="54"/>
      <c r="M325" s="53"/>
      <c r="N325" s="23" t="s">
        <v>151</v>
      </c>
      <c r="O325" s="39" t="s">
        <v>151</v>
      </c>
      <c r="P325" s="39" t="s">
        <v>151</v>
      </c>
      <c r="Q325" s="23" t="s">
        <v>151</v>
      </c>
    </row>
    <row r="326" spans="1:17" ht="18.75" customHeight="1">
      <c r="A326" s="53"/>
      <c r="B326" s="23" t="s">
        <v>151</v>
      </c>
      <c r="C326" s="54"/>
      <c r="D326" s="55"/>
      <c r="E326" s="55"/>
      <c r="F326" s="22" t="s">
        <v>152</v>
      </c>
      <c r="G326" s="53"/>
      <c r="H326" s="53"/>
      <c r="I326" s="23" t="s">
        <v>151</v>
      </c>
      <c r="J326" s="53"/>
      <c r="K326" s="54"/>
      <c r="L326" s="54"/>
      <c r="M326" s="53"/>
      <c r="N326" s="23" t="s">
        <v>151</v>
      </c>
      <c r="O326" s="39" t="s">
        <v>151</v>
      </c>
      <c r="P326" s="39" t="s">
        <v>151</v>
      </c>
      <c r="Q326" s="23" t="s">
        <v>151</v>
      </c>
    </row>
    <row r="327" spans="1:17" ht="18.75" customHeight="1">
      <c r="A327" s="53"/>
      <c r="B327" s="23" t="s">
        <v>151</v>
      </c>
      <c r="C327" s="54"/>
      <c r="D327" s="55"/>
      <c r="E327" s="55"/>
      <c r="F327" s="22" t="s">
        <v>152</v>
      </c>
      <c r="G327" s="53"/>
      <c r="H327" s="53"/>
      <c r="I327" s="23" t="s">
        <v>151</v>
      </c>
      <c r="J327" s="53"/>
      <c r="K327" s="54"/>
      <c r="L327" s="54"/>
      <c r="M327" s="53"/>
      <c r="N327" s="23" t="s">
        <v>151</v>
      </c>
      <c r="O327" s="39" t="s">
        <v>151</v>
      </c>
      <c r="P327" s="39" t="s">
        <v>151</v>
      </c>
      <c r="Q327" s="23" t="s">
        <v>151</v>
      </c>
    </row>
    <row r="328" spans="1:17" ht="18.75" customHeight="1">
      <c r="A328" s="53"/>
      <c r="B328" s="23" t="s">
        <v>151</v>
      </c>
      <c r="C328" s="54"/>
      <c r="D328" s="55"/>
      <c r="E328" s="55"/>
      <c r="F328" s="22" t="s">
        <v>152</v>
      </c>
      <c r="G328" s="53"/>
      <c r="H328" s="53"/>
      <c r="I328" s="23" t="s">
        <v>151</v>
      </c>
      <c r="J328" s="53"/>
      <c r="K328" s="54"/>
      <c r="L328" s="54"/>
      <c r="M328" s="53"/>
      <c r="N328" s="23" t="s">
        <v>151</v>
      </c>
      <c r="O328" s="39" t="s">
        <v>151</v>
      </c>
      <c r="P328" s="39" t="s">
        <v>151</v>
      </c>
      <c r="Q328" s="23" t="s">
        <v>151</v>
      </c>
    </row>
    <row r="329" spans="1:17" ht="18.75" customHeight="1">
      <c r="A329" s="53"/>
      <c r="B329" s="23" t="s">
        <v>151</v>
      </c>
      <c r="C329" s="54"/>
      <c r="D329" s="55"/>
      <c r="E329" s="55"/>
      <c r="F329" s="22" t="s">
        <v>152</v>
      </c>
      <c r="G329" s="53"/>
      <c r="H329" s="53"/>
      <c r="I329" s="23" t="s">
        <v>151</v>
      </c>
      <c r="J329" s="53"/>
      <c r="K329" s="54"/>
      <c r="L329" s="54"/>
      <c r="M329" s="53"/>
      <c r="N329" s="23" t="s">
        <v>151</v>
      </c>
      <c r="O329" s="39" t="s">
        <v>151</v>
      </c>
      <c r="P329" s="39" t="s">
        <v>151</v>
      </c>
      <c r="Q329" s="23" t="s">
        <v>151</v>
      </c>
    </row>
    <row r="330" spans="1:17" ht="18.75" customHeight="1">
      <c r="A330" s="53"/>
      <c r="B330" s="23" t="s">
        <v>151</v>
      </c>
      <c r="C330" s="54"/>
      <c r="D330" s="55"/>
      <c r="E330" s="55"/>
      <c r="F330" s="22" t="s">
        <v>152</v>
      </c>
      <c r="G330" s="53"/>
      <c r="H330" s="53"/>
      <c r="I330" s="23" t="s">
        <v>151</v>
      </c>
      <c r="J330" s="53"/>
      <c r="K330" s="54"/>
      <c r="L330" s="54"/>
      <c r="M330" s="53"/>
      <c r="N330" s="23" t="s">
        <v>151</v>
      </c>
      <c r="O330" s="39" t="s">
        <v>151</v>
      </c>
      <c r="P330" s="39" t="s">
        <v>151</v>
      </c>
      <c r="Q330" s="23" t="s">
        <v>151</v>
      </c>
    </row>
    <row r="331" spans="1:17" ht="18.75" customHeight="1">
      <c r="A331" s="53"/>
      <c r="B331" s="23" t="s">
        <v>151</v>
      </c>
      <c r="C331" s="54"/>
      <c r="D331" s="55"/>
      <c r="E331" s="55"/>
      <c r="F331" s="22" t="s">
        <v>152</v>
      </c>
      <c r="G331" s="53"/>
      <c r="H331" s="53"/>
      <c r="I331" s="23" t="s">
        <v>151</v>
      </c>
      <c r="J331" s="53"/>
      <c r="K331" s="54"/>
      <c r="L331" s="54"/>
      <c r="M331" s="53"/>
      <c r="N331" s="23" t="s">
        <v>151</v>
      </c>
      <c r="O331" s="39" t="s">
        <v>151</v>
      </c>
      <c r="P331" s="39" t="s">
        <v>151</v>
      </c>
      <c r="Q331" s="23" t="s">
        <v>151</v>
      </c>
    </row>
    <row r="332" spans="1:17" ht="18.75" customHeight="1">
      <c r="A332" s="53"/>
      <c r="B332" s="23" t="s">
        <v>151</v>
      </c>
      <c r="C332" s="54"/>
      <c r="D332" s="55"/>
      <c r="E332" s="55"/>
      <c r="F332" s="22" t="s">
        <v>152</v>
      </c>
      <c r="G332" s="53"/>
      <c r="H332" s="53"/>
      <c r="I332" s="23" t="s">
        <v>151</v>
      </c>
      <c r="J332" s="53"/>
      <c r="K332" s="54"/>
      <c r="L332" s="54"/>
      <c r="M332" s="53"/>
      <c r="N332" s="23" t="s">
        <v>151</v>
      </c>
      <c r="O332" s="39" t="s">
        <v>151</v>
      </c>
      <c r="P332" s="39" t="s">
        <v>151</v>
      </c>
      <c r="Q332" s="23" t="s">
        <v>151</v>
      </c>
    </row>
    <row r="333" spans="1:17" ht="18.75" customHeight="1">
      <c r="A333" s="53"/>
      <c r="B333" s="23" t="s">
        <v>151</v>
      </c>
      <c r="C333" s="54"/>
      <c r="D333" s="55"/>
      <c r="E333" s="55"/>
      <c r="F333" s="22" t="s">
        <v>152</v>
      </c>
      <c r="G333" s="53"/>
      <c r="H333" s="53"/>
      <c r="I333" s="23" t="s">
        <v>151</v>
      </c>
      <c r="J333" s="53"/>
      <c r="K333" s="54"/>
      <c r="L333" s="54"/>
      <c r="M333" s="53"/>
      <c r="N333" s="23" t="s">
        <v>151</v>
      </c>
      <c r="O333" s="39" t="s">
        <v>151</v>
      </c>
      <c r="P333" s="39" t="s">
        <v>151</v>
      </c>
      <c r="Q333" s="23" t="s">
        <v>151</v>
      </c>
    </row>
    <row r="334" spans="1:17" ht="18.75" customHeight="1">
      <c r="A334" s="53"/>
      <c r="B334" s="23" t="s">
        <v>151</v>
      </c>
      <c r="C334" s="54"/>
      <c r="D334" s="55"/>
      <c r="E334" s="55"/>
      <c r="F334" s="22" t="s">
        <v>152</v>
      </c>
      <c r="G334" s="53"/>
      <c r="H334" s="53"/>
      <c r="I334" s="23" t="s">
        <v>151</v>
      </c>
      <c r="J334" s="53"/>
      <c r="K334" s="54"/>
      <c r="L334" s="54"/>
      <c r="M334" s="53"/>
      <c r="N334" s="23" t="s">
        <v>151</v>
      </c>
      <c r="O334" s="39" t="s">
        <v>151</v>
      </c>
      <c r="P334" s="39" t="s">
        <v>151</v>
      </c>
      <c r="Q334" s="23" t="s">
        <v>151</v>
      </c>
    </row>
    <row r="335" spans="1:17" ht="18.75" customHeight="1">
      <c r="A335" s="53"/>
      <c r="B335" s="23" t="s">
        <v>151</v>
      </c>
      <c r="C335" s="54"/>
      <c r="D335" s="55"/>
      <c r="E335" s="55"/>
      <c r="F335" s="22" t="s">
        <v>152</v>
      </c>
      <c r="G335" s="53"/>
      <c r="H335" s="53"/>
      <c r="I335" s="23" t="s">
        <v>151</v>
      </c>
      <c r="J335" s="53"/>
      <c r="K335" s="54"/>
      <c r="L335" s="54"/>
      <c r="M335" s="53"/>
      <c r="N335" s="23" t="s">
        <v>151</v>
      </c>
      <c r="O335" s="39" t="s">
        <v>151</v>
      </c>
      <c r="P335" s="39" t="s">
        <v>151</v>
      </c>
      <c r="Q335" s="23" t="s">
        <v>151</v>
      </c>
    </row>
    <row r="336" spans="1:17" ht="18.75" customHeight="1">
      <c r="A336" s="53"/>
      <c r="B336" s="23" t="s">
        <v>151</v>
      </c>
      <c r="C336" s="54"/>
      <c r="D336" s="55"/>
      <c r="E336" s="55"/>
      <c r="F336" s="22" t="s">
        <v>152</v>
      </c>
      <c r="G336" s="53"/>
      <c r="H336" s="53"/>
      <c r="I336" s="23" t="s">
        <v>151</v>
      </c>
      <c r="J336" s="53"/>
      <c r="K336" s="54"/>
      <c r="L336" s="54"/>
      <c r="M336" s="53"/>
      <c r="N336" s="23" t="s">
        <v>151</v>
      </c>
      <c r="O336" s="39" t="s">
        <v>151</v>
      </c>
      <c r="P336" s="39" t="s">
        <v>151</v>
      </c>
      <c r="Q336" s="23" t="s">
        <v>151</v>
      </c>
    </row>
    <row r="337" spans="1:17" ht="18.75" customHeight="1">
      <c r="A337" s="53"/>
      <c r="B337" s="23" t="s">
        <v>151</v>
      </c>
      <c r="C337" s="54"/>
      <c r="D337" s="55"/>
      <c r="E337" s="55"/>
      <c r="F337" s="22" t="s">
        <v>152</v>
      </c>
      <c r="G337" s="53"/>
      <c r="H337" s="53"/>
      <c r="I337" s="23" t="s">
        <v>151</v>
      </c>
      <c r="J337" s="53"/>
      <c r="K337" s="54"/>
      <c r="L337" s="54"/>
      <c r="M337" s="53"/>
      <c r="N337" s="23" t="s">
        <v>151</v>
      </c>
      <c r="O337" s="39" t="s">
        <v>151</v>
      </c>
      <c r="P337" s="39" t="s">
        <v>151</v>
      </c>
      <c r="Q337" s="23" t="s">
        <v>151</v>
      </c>
    </row>
    <row r="338" spans="1:17" ht="18.75" customHeight="1">
      <c r="A338" s="53"/>
      <c r="B338" s="23" t="s">
        <v>151</v>
      </c>
      <c r="C338" s="54"/>
      <c r="D338" s="55"/>
      <c r="E338" s="55"/>
      <c r="F338" s="22" t="s">
        <v>152</v>
      </c>
      <c r="G338" s="53"/>
      <c r="H338" s="53"/>
      <c r="I338" s="23" t="s">
        <v>151</v>
      </c>
      <c r="J338" s="53"/>
      <c r="K338" s="54"/>
      <c r="L338" s="54"/>
      <c r="M338" s="53"/>
      <c r="N338" s="23" t="s">
        <v>151</v>
      </c>
      <c r="O338" s="39" t="s">
        <v>151</v>
      </c>
      <c r="P338" s="39" t="s">
        <v>151</v>
      </c>
      <c r="Q338" s="23" t="s">
        <v>151</v>
      </c>
    </row>
    <row r="339" spans="1:17" ht="18.75" customHeight="1">
      <c r="A339" s="53"/>
      <c r="B339" s="23" t="s">
        <v>151</v>
      </c>
      <c r="C339" s="54"/>
      <c r="D339" s="55"/>
      <c r="E339" s="55"/>
      <c r="F339" s="22" t="s">
        <v>152</v>
      </c>
      <c r="G339" s="53"/>
      <c r="H339" s="53"/>
      <c r="I339" s="23" t="s">
        <v>151</v>
      </c>
      <c r="J339" s="53"/>
      <c r="K339" s="54"/>
      <c r="L339" s="54"/>
      <c r="M339" s="53"/>
      <c r="N339" s="23" t="s">
        <v>151</v>
      </c>
      <c r="O339" s="39" t="s">
        <v>151</v>
      </c>
      <c r="P339" s="39" t="s">
        <v>151</v>
      </c>
      <c r="Q339" s="23" t="s">
        <v>151</v>
      </c>
    </row>
    <row r="340" spans="1:17" ht="18.75" customHeight="1">
      <c r="A340" s="53"/>
      <c r="B340" s="23" t="s">
        <v>151</v>
      </c>
      <c r="C340" s="54"/>
      <c r="D340" s="55"/>
      <c r="E340" s="55"/>
      <c r="F340" s="22" t="s">
        <v>152</v>
      </c>
      <c r="G340" s="53"/>
      <c r="H340" s="53"/>
      <c r="I340" s="23" t="s">
        <v>151</v>
      </c>
      <c r="J340" s="53"/>
      <c r="K340" s="54"/>
      <c r="L340" s="54"/>
      <c r="M340" s="53"/>
      <c r="N340" s="23" t="s">
        <v>151</v>
      </c>
      <c r="O340" s="39" t="s">
        <v>151</v>
      </c>
      <c r="P340" s="39" t="s">
        <v>151</v>
      </c>
      <c r="Q340" s="23" t="s">
        <v>151</v>
      </c>
    </row>
    <row r="341" spans="1:17" ht="18.75" customHeight="1">
      <c r="A341" s="53"/>
      <c r="B341" s="23" t="s">
        <v>151</v>
      </c>
      <c r="C341" s="54"/>
      <c r="D341" s="55"/>
      <c r="E341" s="55"/>
      <c r="F341" s="22" t="s">
        <v>152</v>
      </c>
      <c r="G341" s="53"/>
      <c r="H341" s="53"/>
      <c r="I341" s="23" t="s">
        <v>151</v>
      </c>
      <c r="J341" s="53"/>
      <c r="K341" s="54"/>
      <c r="L341" s="54"/>
      <c r="M341" s="53"/>
      <c r="N341" s="23" t="s">
        <v>151</v>
      </c>
      <c r="O341" s="39" t="s">
        <v>151</v>
      </c>
      <c r="P341" s="39" t="s">
        <v>151</v>
      </c>
      <c r="Q341" s="23" t="s">
        <v>151</v>
      </c>
    </row>
    <row r="342" spans="1:17" ht="18.75" customHeight="1">
      <c r="A342" s="53"/>
      <c r="B342" s="23" t="s">
        <v>151</v>
      </c>
      <c r="C342" s="54"/>
      <c r="D342" s="55"/>
      <c r="E342" s="55"/>
      <c r="F342" s="22" t="s">
        <v>152</v>
      </c>
      <c r="G342" s="53"/>
      <c r="H342" s="53"/>
      <c r="I342" s="23" t="s">
        <v>151</v>
      </c>
      <c r="J342" s="53"/>
      <c r="K342" s="54"/>
      <c r="L342" s="54"/>
      <c r="M342" s="53"/>
      <c r="N342" s="23" t="s">
        <v>151</v>
      </c>
      <c r="O342" s="39" t="s">
        <v>151</v>
      </c>
      <c r="P342" s="39" t="s">
        <v>151</v>
      </c>
      <c r="Q342" s="23" t="s">
        <v>151</v>
      </c>
    </row>
    <row r="343" spans="1:17" ht="18.75" customHeight="1">
      <c r="A343" s="53"/>
      <c r="B343" s="23" t="s">
        <v>151</v>
      </c>
      <c r="C343" s="54"/>
      <c r="D343" s="55"/>
      <c r="E343" s="55"/>
      <c r="F343" s="22" t="s">
        <v>152</v>
      </c>
      <c r="G343" s="53"/>
      <c r="H343" s="53"/>
      <c r="I343" s="23" t="s">
        <v>151</v>
      </c>
      <c r="J343" s="53"/>
      <c r="K343" s="54"/>
      <c r="L343" s="54"/>
      <c r="M343" s="53"/>
      <c r="N343" s="23" t="s">
        <v>151</v>
      </c>
      <c r="O343" s="39" t="s">
        <v>151</v>
      </c>
      <c r="P343" s="39" t="s">
        <v>151</v>
      </c>
      <c r="Q343" s="23" t="s">
        <v>151</v>
      </c>
    </row>
    <row r="344" spans="1:17" ht="18.75" customHeight="1">
      <c r="A344" s="53"/>
      <c r="B344" s="23" t="s">
        <v>151</v>
      </c>
      <c r="C344" s="54"/>
      <c r="D344" s="55"/>
      <c r="E344" s="55"/>
      <c r="F344" s="22" t="s">
        <v>152</v>
      </c>
      <c r="G344" s="53"/>
      <c r="H344" s="53"/>
      <c r="I344" s="23" t="s">
        <v>151</v>
      </c>
      <c r="J344" s="53"/>
      <c r="K344" s="54"/>
      <c r="L344" s="54"/>
      <c r="M344" s="53"/>
      <c r="N344" s="23" t="s">
        <v>151</v>
      </c>
      <c r="O344" s="39" t="s">
        <v>151</v>
      </c>
      <c r="P344" s="39" t="s">
        <v>151</v>
      </c>
      <c r="Q344" s="23" t="s">
        <v>151</v>
      </c>
    </row>
    <row r="345" spans="1:17" ht="18.75" customHeight="1">
      <c r="A345" s="53"/>
      <c r="B345" s="23" t="s">
        <v>151</v>
      </c>
      <c r="C345" s="54"/>
      <c r="D345" s="55"/>
      <c r="E345" s="55"/>
      <c r="F345" s="22" t="s">
        <v>152</v>
      </c>
      <c r="G345" s="53"/>
      <c r="H345" s="53"/>
      <c r="I345" s="23" t="s">
        <v>151</v>
      </c>
      <c r="J345" s="53"/>
      <c r="K345" s="54"/>
      <c r="L345" s="54"/>
      <c r="M345" s="53"/>
      <c r="N345" s="23" t="s">
        <v>151</v>
      </c>
      <c r="O345" s="39" t="s">
        <v>151</v>
      </c>
      <c r="P345" s="39" t="s">
        <v>151</v>
      </c>
      <c r="Q345" s="23" t="s">
        <v>151</v>
      </c>
    </row>
    <row r="346" spans="1:17" ht="18.75" customHeight="1">
      <c r="A346" s="53"/>
      <c r="B346" s="23" t="s">
        <v>151</v>
      </c>
      <c r="C346" s="54"/>
      <c r="D346" s="55"/>
      <c r="E346" s="55"/>
      <c r="F346" s="22" t="s">
        <v>152</v>
      </c>
      <c r="G346" s="53"/>
      <c r="H346" s="53"/>
      <c r="I346" s="23" t="s">
        <v>151</v>
      </c>
      <c r="J346" s="53"/>
      <c r="K346" s="54"/>
      <c r="L346" s="54"/>
      <c r="M346" s="53"/>
      <c r="N346" s="23" t="s">
        <v>151</v>
      </c>
      <c r="O346" s="39" t="s">
        <v>151</v>
      </c>
      <c r="P346" s="39" t="s">
        <v>151</v>
      </c>
      <c r="Q346" s="23" t="s">
        <v>151</v>
      </c>
    </row>
    <row r="347" spans="1:17" ht="18.75" customHeight="1">
      <c r="A347" s="53"/>
      <c r="B347" s="23" t="s">
        <v>151</v>
      </c>
      <c r="C347" s="54"/>
      <c r="D347" s="55"/>
      <c r="E347" s="55"/>
      <c r="F347" s="22" t="s">
        <v>152</v>
      </c>
      <c r="G347" s="53"/>
      <c r="H347" s="53"/>
      <c r="I347" s="23" t="s">
        <v>151</v>
      </c>
      <c r="J347" s="53"/>
      <c r="K347" s="54"/>
      <c r="L347" s="54"/>
      <c r="M347" s="53"/>
      <c r="N347" s="23" t="s">
        <v>151</v>
      </c>
      <c r="O347" s="39" t="s">
        <v>151</v>
      </c>
      <c r="P347" s="39" t="s">
        <v>151</v>
      </c>
      <c r="Q347" s="23" t="s">
        <v>151</v>
      </c>
    </row>
    <row r="348" spans="1:17" ht="18.75" customHeight="1">
      <c r="A348" s="53"/>
      <c r="B348" s="23" t="s">
        <v>151</v>
      </c>
      <c r="C348" s="54"/>
      <c r="D348" s="55"/>
      <c r="E348" s="55"/>
      <c r="F348" s="22" t="s">
        <v>152</v>
      </c>
      <c r="G348" s="53"/>
      <c r="H348" s="53"/>
      <c r="I348" s="23" t="s">
        <v>151</v>
      </c>
      <c r="J348" s="53"/>
      <c r="K348" s="54"/>
      <c r="L348" s="54"/>
      <c r="M348" s="53"/>
      <c r="N348" s="23" t="s">
        <v>151</v>
      </c>
      <c r="O348" s="39" t="s">
        <v>151</v>
      </c>
      <c r="P348" s="39" t="s">
        <v>151</v>
      </c>
      <c r="Q348" s="23" t="s">
        <v>151</v>
      </c>
    </row>
    <row r="349" spans="1:17" ht="18.75" customHeight="1">
      <c r="A349" s="53"/>
      <c r="B349" s="23" t="s">
        <v>151</v>
      </c>
      <c r="C349" s="54"/>
      <c r="D349" s="55"/>
      <c r="E349" s="55"/>
      <c r="F349" s="22" t="s">
        <v>152</v>
      </c>
      <c r="G349" s="53"/>
      <c r="H349" s="53"/>
      <c r="I349" s="23" t="s">
        <v>151</v>
      </c>
      <c r="J349" s="53"/>
      <c r="K349" s="54"/>
      <c r="L349" s="54"/>
      <c r="M349" s="53"/>
      <c r="N349" s="23" t="s">
        <v>151</v>
      </c>
      <c r="O349" s="39" t="s">
        <v>151</v>
      </c>
      <c r="P349" s="39" t="s">
        <v>151</v>
      </c>
      <c r="Q349" s="23" t="s">
        <v>151</v>
      </c>
    </row>
    <row r="350" spans="1:17" ht="18.75" customHeight="1">
      <c r="A350" s="53"/>
      <c r="B350" s="23" t="s">
        <v>151</v>
      </c>
      <c r="C350" s="54"/>
      <c r="D350" s="55"/>
      <c r="E350" s="55"/>
      <c r="F350" s="22" t="s">
        <v>152</v>
      </c>
      <c r="G350" s="53"/>
      <c r="H350" s="53"/>
      <c r="I350" s="23" t="s">
        <v>151</v>
      </c>
      <c r="J350" s="53"/>
      <c r="K350" s="54"/>
      <c r="L350" s="54"/>
      <c r="M350" s="53"/>
      <c r="N350" s="23" t="s">
        <v>151</v>
      </c>
      <c r="O350" s="39" t="s">
        <v>151</v>
      </c>
      <c r="P350" s="39" t="s">
        <v>151</v>
      </c>
      <c r="Q350" s="23" t="s">
        <v>151</v>
      </c>
    </row>
    <row r="351" spans="1:17" ht="18.75" customHeight="1">
      <c r="A351" s="53"/>
      <c r="B351" s="23" t="s">
        <v>151</v>
      </c>
      <c r="C351" s="54"/>
      <c r="D351" s="55"/>
      <c r="E351" s="55"/>
      <c r="F351" s="22" t="s">
        <v>152</v>
      </c>
      <c r="G351" s="53"/>
      <c r="H351" s="53"/>
      <c r="I351" s="23" t="s">
        <v>151</v>
      </c>
      <c r="J351" s="53"/>
      <c r="K351" s="54"/>
      <c r="L351" s="54"/>
      <c r="M351" s="53"/>
      <c r="N351" s="23" t="s">
        <v>151</v>
      </c>
      <c r="O351" s="39" t="s">
        <v>151</v>
      </c>
      <c r="P351" s="39" t="s">
        <v>151</v>
      </c>
      <c r="Q351" s="23" t="s">
        <v>151</v>
      </c>
    </row>
    <row r="352" spans="1:17" ht="18.75" customHeight="1">
      <c r="A352" s="53"/>
      <c r="B352" s="23" t="s">
        <v>151</v>
      </c>
      <c r="C352" s="54"/>
      <c r="D352" s="55"/>
      <c r="E352" s="55"/>
      <c r="F352" s="22" t="s">
        <v>152</v>
      </c>
      <c r="G352" s="53"/>
      <c r="H352" s="53"/>
      <c r="I352" s="23" t="s">
        <v>151</v>
      </c>
      <c r="J352" s="53"/>
      <c r="K352" s="54"/>
      <c r="L352" s="54"/>
      <c r="M352" s="53"/>
      <c r="N352" s="23" t="s">
        <v>151</v>
      </c>
      <c r="O352" s="39" t="s">
        <v>151</v>
      </c>
      <c r="P352" s="39" t="s">
        <v>151</v>
      </c>
      <c r="Q352" s="23" t="s">
        <v>151</v>
      </c>
    </row>
    <row r="353" spans="1:17" ht="18.75" customHeight="1">
      <c r="A353" s="53"/>
      <c r="B353" s="23" t="s">
        <v>151</v>
      </c>
      <c r="C353" s="54"/>
      <c r="D353" s="55"/>
      <c r="E353" s="55"/>
      <c r="F353" s="22" t="s">
        <v>152</v>
      </c>
      <c r="G353" s="53"/>
      <c r="H353" s="53"/>
      <c r="I353" s="23" t="s">
        <v>151</v>
      </c>
      <c r="J353" s="53"/>
      <c r="K353" s="54"/>
      <c r="L353" s="54"/>
      <c r="M353" s="53"/>
      <c r="N353" s="23" t="s">
        <v>151</v>
      </c>
      <c r="O353" s="39" t="s">
        <v>151</v>
      </c>
      <c r="P353" s="39" t="s">
        <v>151</v>
      </c>
      <c r="Q353" s="23" t="s">
        <v>151</v>
      </c>
    </row>
    <row r="354" spans="1:17" ht="18.75" customHeight="1">
      <c r="A354" s="53"/>
      <c r="B354" s="23" t="s">
        <v>151</v>
      </c>
      <c r="C354" s="54"/>
      <c r="D354" s="55"/>
      <c r="E354" s="55"/>
      <c r="F354" s="22" t="s">
        <v>152</v>
      </c>
      <c r="G354" s="53"/>
      <c r="H354" s="53"/>
      <c r="I354" s="23" t="s">
        <v>151</v>
      </c>
      <c r="J354" s="53"/>
      <c r="K354" s="54"/>
      <c r="L354" s="54"/>
      <c r="M354" s="53"/>
      <c r="N354" s="23" t="s">
        <v>151</v>
      </c>
      <c r="O354" s="39" t="s">
        <v>151</v>
      </c>
      <c r="P354" s="39" t="s">
        <v>151</v>
      </c>
      <c r="Q354" s="23" t="s">
        <v>151</v>
      </c>
    </row>
    <row r="355" spans="1:17" ht="18.75" customHeight="1">
      <c r="A355" s="53"/>
      <c r="B355" s="23" t="s">
        <v>151</v>
      </c>
      <c r="C355" s="54"/>
      <c r="D355" s="55"/>
      <c r="E355" s="55"/>
      <c r="F355" s="22" t="s">
        <v>152</v>
      </c>
      <c r="G355" s="53"/>
      <c r="H355" s="53"/>
      <c r="I355" s="23" t="s">
        <v>151</v>
      </c>
      <c r="J355" s="53"/>
      <c r="K355" s="54"/>
      <c r="L355" s="54"/>
      <c r="M355" s="53"/>
      <c r="N355" s="23" t="s">
        <v>151</v>
      </c>
      <c r="O355" s="39" t="s">
        <v>151</v>
      </c>
      <c r="P355" s="39" t="s">
        <v>151</v>
      </c>
      <c r="Q355" s="23" t="s">
        <v>151</v>
      </c>
    </row>
    <row r="356" spans="1:17" ht="18.75" customHeight="1">
      <c r="A356" s="53"/>
      <c r="B356" s="23" t="s">
        <v>151</v>
      </c>
      <c r="C356" s="54"/>
      <c r="D356" s="55"/>
      <c r="E356" s="55"/>
      <c r="F356" s="22" t="s">
        <v>152</v>
      </c>
      <c r="G356" s="53"/>
      <c r="H356" s="53"/>
      <c r="I356" s="23" t="s">
        <v>151</v>
      </c>
      <c r="J356" s="53"/>
      <c r="K356" s="54"/>
      <c r="L356" s="54"/>
      <c r="M356" s="53"/>
      <c r="N356" s="23" t="s">
        <v>151</v>
      </c>
      <c r="O356" s="39" t="s">
        <v>151</v>
      </c>
      <c r="P356" s="39" t="s">
        <v>151</v>
      </c>
      <c r="Q356" s="23" t="s">
        <v>151</v>
      </c>
    </row>
    <row r="357" spans="1:17" ht="18.75" customHeight="1">
      <c r="A357" s="53"/>
      <c r="B357" s="23" t="s">
        <v>151</v>
      </c>
      <c r="C357" s="54"/>
      <c r="D357" s="55"/>
      <c r="E357" s="55"/>
      <c r="F357" s="22" t="s">
        <v>152</v>
      </c>
      <c r="G357" s="53"/>
      <c r="H357" s="53"/>
      <c r="I357" s="23" t="s">
        <v>151</v>
      </c>
      <c r="J357" s="53"/>
      <c r="K357" s="54"/>
      <c r="L357" s="54"/>
      <c r="M357" s="53"/>
      <c r="N357" s="23" t="s">
        <v>151</v>
      </c>
      <c r="O357" s="39" t="s">
        <v>151</v>
      </c>
      <c r="P357" s="39" t="s">
        <v>151</v>
      </c>
      <c r="Q357" s="23" t="s">
        <v>151</v>
      </c>
    </row>
    <row r="358" spans="1:17" ht="18.75" customHeight="1">
      <c r="A358" s="53"/>
      <c r="B358" s="23" t="s">
        <v>151</v>
      </c>
      <c r="C358" s="54"/>
      <c r="D358" s="55"/>
      <c r="E358" s="55"/>
      <c r="F358" s="22" t="s">
        <v>152</v>
      </c>
      <c r="G358" s="53"/>
      <c r="H358" s="53"/>
      <c r="I358" s="23" t="s">
        <v>151</v>
      </c>
      <c r="J358" s="53"/>
      <c r="K358" s="54"/>
      <c r="L358" s="54"/>
      <c r="M358" s="53"/>
      <c r="N358" s="23" t="s">
        <v>151</v>
      </c>
      <c r="O358" s="39" t="s">
        <v>151</v>
      </c>
      <c r="P358" s="39" t="s">
        <v>151</v>
      </c>
      <c r="Q358" s="23" t="s">
        <v>151</v>
      </c>
    </row>
    <row r="359" spans="1:17" ht="18.75" customHeight="1">
      <c r="A359" s="53"/>
      <c r="B359" s="23" t="s">
        <v>151</v>
      </c>
      <c r="C359" s="54"/>
      <c r="D359" s="55"/>
      <c r="E359" s="55"/>
      <c r="F359" s="22" t="s">
        <v>152</v>
      </c>
      <c r="G359" s="53"/>
      <c r="H359" s="53"/>
      <c r="I359" s="23" t="s">
        <v>151</v>
      </c>
      <c r="J359" s="53"/>
      <c r="K359" s="54"/>
      <c r="L359" s="54"/>
      <c r="M359" s="53"/>
      <c r="N359" s="23" t="s">
        <v>151</v>
      </c>
      <c r="O359" s="39" t="s">
        <v>151</v>
      </c>
      <c r="P359" s="39" t="s">
        <v>151</v>
      </c>
      <c r="Q359" s="23" t="s">
        <v>151</v>
      </c>
    </row>
    <row r="360" spans="1:17" ht="18.75" customHeight="1">
      <c r="A360" s="53"/>
      <c r="B360" s="23" t="s">
        <v>151</v>
      </c>
      <c r="C360" s="54"/>
      <c r="D360" s="55"/>
      <c r="E360" s="55"/>
      <c r="F360" s="22" t="s">
        <v>152</v>
      </c>
      <c r="G360" s="53"/>
      <c r="H360" s="53"/>
      <c r="I360" s="23" t="s">
        <v>151</v>
      </c>
      <c r="J360" s="53"/>
      <c r="K360" s="54"/>
      <c r="L360" s="54"/>
      <c r="M360" s="53"/>
      <c r="N360" s="23" t="s">
        <v>151</v>
      </c>
      <c r="O360" s="39" t="s">
        <v>151</v>
      </c>
      <c r="P360" s="39" t="s">
        <v>151</v>
      </c>
      <c r="Q360" s="23" t="s">
        <v>151</v>
      </c>
    </row>
    <row r="361" spans="1:17" ht="18.75" customHeight="1">
      <c r="A361" s="53"/>
      <c r="B361" s="23" t="s">
        <v>151</v>
      </c>
      <c r="C361" s="54"/>
      <c r="D361" s="55"/>
      <c r="E361" s="55"/>
      <c r="F361" s="22" t="s">
        <v>152</v>
      </c>
      <c r="G361" s="53"/>
      <c r="H361" s="53"/>
      <c r="I361" s="23" t="s">
        <v>151</v>
      </c>
      <c r="J361" s="53"/>
      <c r="K361" s="54"/>
      <c r="L361" s="54"/>
      <c r="M361" s="53"/>
      <c r="N361" s="23" t="s">
        <v>151</v>
      </c>
      <c r="O361" s="39" t="s">
        <v>151</v>
      </c>
      <c r="P361" s="39" t="s">
        <v>151</v>
      </c>
      <c r="Q361" s="23" t="s">
        <v>151</v>
      </c>
    </row>
    <row r="362" spans="1:17" ht="18.75" customHeight="1">
      <c r="A362" s="53"/>
      <c r="B362" s="23" t="s">
        <v>151</v>
      </c>
      <c r="C362" s="54"/>
      <c r="D362" s="55"/>
      <c r="E362" s="55"/>
      <c r="F362" s="22" t="s">
        <v>152</v>
      </c>
      <c r="G362" s="53"/>
      <c r="H362" s="53"/>
      <c r="I362" s="23" t="s">
        <v>151</v>
      </c>
      <c r="J362" s="53"/>
      <c r="K362" s="54"/>
      <c r="L362" s="54"/>
      <c r="M362" s="53"/>
      <c r="N362" s="23" t="s">
        <v>151</v>
      </c>
      <c r="O362" s="39" t="s">
        <v>151</v>
      </c>
      <c r="P362" s="39" t="s">
        <v>151</v>
      </c>
      <c r="Q362" s="23" t="s">
        <v>151</v>
      </c>
    </row>
    <row r="363" spans="1:17" ht="18.75" customHeight="1">
      <c r="A363" s="53"/>
      <c r="B363" s="23" t="s">
        <v>151</v>
      </c>
      <c r="C363" s="54"/>
      <c r="D363" s="55"/>
      <c r="E363" s="55"/>
      <c r="F363" s="22" t="s">
        <v>152</v>
      </c>
      <c r="G363" s="53"/>
      <c r="H363" s="53"/>
      <c r="I363" s="23" t="s">
        <v>151</v>
      </c>
      <c r="J363" s="53"/>
      <c r="K363" s="54"/>
      <c r="L363" s="54"/>
      <c r="M363" s="53"/>
      <c r="N363" s="23" t="s">
        <v>151</v>
      </c>
      <c r="O363" s="39" t="s">
        <v>151</v>
      </c>
      <c r="P363" s="39" t="s">
        <v>151</v>
      </c>
      <c r="Q363" s="23" t="s">
        <v>151</v>
      </c>
    </row>
    <row r="364" spans="1:17" ht="18.75" customHeight="1">
      <c r="A364" s="53"/>
      <c r="B364" s="23" t="s">
        <v>151</v>
      </c>
      <c r="C364" s="54"/>
      <c r="D364" s="55"/>
      <c r="E364" s="55"/>
      <c r="F364" s="22" t="s">
        <v>152</v>
      </c>
      <c r="G364" s="53"/>
      <c r="H364" s="53"/>
      <c r="I364" s="23" t="s">
        <v>151</v>
      </c>
      <c r="J364" s="53"/>
      <c r="K364" s="54"/>
      <c r="L364" s="54"/>
      <c r="M364" s="53"/>
      <c r="N364" s="23" t="s">
        <v>151</v>
      </c>
      <c r="O364" s="39" t="s">
        <v>151</v>
      </c>
      <c r="P364" s="39" t="s">
        <v>151</v>
      </c>
      <c r="Q364" s="23" t="s">
        <v>151</v>
      </c>
    </row>
    <row r="365" spans="1:17" ht="18.75" customHeight="1">
      <c r="A365" s="53"/>
      <c r="B365" s="23" t="s">
        <v>151</v>
      </c>
      <c r="C365" s="54"/>
      <c r="D365" s="55"/>
      <c r="E365" s="55"/>
      <c r="F365" s="22" t="s">
        <v>152</v>
      </c>
      <c r="G365" s="53"/>
      <c r="H365" s="53"/>
      <c r="I365" s="23" t="s">
        <v>151</v>
      </c>
      <c r="J365" s="53"/>
      <c r="K365" s="54"/>
      <c r="L365" s="54"/>
      <c r="M365" s="53"/>
      <c r="N365" s="23" t="s">
        <v>151</v>
      </c>
      <c r="O365" s="39" t="s">
        <v>151</v>
      </c>
      <c r="P365" s="39" t="s">
        <v>151</v>
      </c>
      <c r="Q365" s="23" t="s">
        <v>151</v>
      </c>
    </row>
    <row r="366" spans="1:17" ht="18.75" customHeight="1">
      <c r="A366" s="53"/>
      <c r="B366" s="23" t="s">
        <v>151</v>
      </c>
      <c r="C366" s="54"/>
      <c r="D366" s="55"/>
      <c r="E366" s="55"/>
      <c r="F366" s="22" t="s">
        <v>152</v>
      </c>
      <c r="G366" s="53"/>
      <c r="H366" s="53"/>
      <c r="I366" s="23" t="s">
        <v>151</v>
      </c>
      <c r="J366" s="53"/>
      <c r="K366" s="54"/>
      <c r="L366" s="54"/>
      <c r="M366" s="53"/>
      <c r="N366" s="23" t="s">
        <v>151</v>
      </c>
      <c r="O366" s="39" t="s">
        <v>151</v>
      </c>
      <c r="P366" s="39" t="s">
        <v>151</v>
      </c>
      <c r="Q366" s="23" t="s">
        <v>151</v>
      </c>
    </row>
    <row r="367" spans="1:17" ht="18.75" customHeight="1">
      <c r="A367" s="53"/>
      <c r="B367" s="23" t="s">
        <v>151</v>
      </c>
      <c r="C367" s="54"/>
      <c r="D367" s="55"/>
      <c r="E367" s="55"/>
      <c r="F367" s="22" t="s">
        <v>152</v>
      </c>
      <c r="G367" s="53"/>
      <c r="H367" s="53"/>
      <c r="I367" s="23" t="s">
        <v>151</v>
      </c>
      <c r="J367" s="53"/>
      <c r="K367" s="54"/>
      <c r="L367" s="54"/>
      <c r="M367" s="53"/>
      <c r="N367" s="23" t="s">
        <v>151</v>
      </c>
      <c r="O367" s="39" t="s">
        <v>151</v>
      </c>
      <c r="P367" s="39" t="s">
        <v>151</v>
      </c>
      <c r="Q367" s="23" t="s">
        <v>151</v>
      </c>
    </row>
    <row r="368" spans="1:17" ht="18.75" customHeight="1">
      <c r="A368" s="53"/>
      <c r="B368" s="23" t="s">
        <v>151</v>
      </c>
      <c r="C368" s="54"/>
      <c r="D368" s="55"/>
      <c r="E368" s="55"/>
      <c r="F368" s="22" t="s">
        <v>152</v>
      </c>
      <c r="G368" s="53"/>
      <c r="H368" s="53"/>
      <c r="I368" s="23" t="s">
        <v>151</v>
      </c>
      <c r="J368" s="53"/>
      <c r="K368" s="54"/>
      <c r="L368" s="54"/>
      <c r="M368" s="53"/>
      <c r="N368" s="23" t="s">
        <v>151</v>
      </c>
      <c r="O368" s="39" t="s">
        <v>151</v>
      </c>
      <c r="P368" s="39" t="s">
        <v>151</v>
      </c>
      <c r="Q368" s="23" t="s">
        <v>151</v>
      </c>
    </row>
    <row r="369" spans="1:17" ht="18.75" customHeight="1">
      <c r="A369" s="53"/>
      <c r="B369" s="23" t="s">
        <v>151</v>
      </c>
      <c r="C369" s="54"/>
      <c r="D369" s="55"/>
      <c r="E369" s="55"/>
      <c r="F369" s="22" t="s">
        <v>152</v>
      </c>
      <c r="G369" s="53"/>
      <c r="H369" s="53"/>
      <c r="I369" s="23" t="s">
        <v>151</v>
      </c>
      <c r="J369" s="53"/>
      <c r="K369" s="54"/>
      <c r="L369" s="54"/>
      <c r="M369" s="53"/>
      <c r="N369" s="23" t="s">
        <v>151</v>
      </c>
      <c r="O369" s="39" t="s">
        <v>151</v>
      </c>
      <c r="P369" s="39" t="s">
        <v>151</v>
      </c>
      <c r="Q369" s="23" t="s">
        <v>151</v>
      </c>
    </row>
    <row r="370" spans="1:17" ht="18.75" customHeight="1">
      <c r="A370" s="53"/>
      <c r="B370" s="23" t="s">
        <v>151</v>
      </c>
      <c r="C370" s="54"/>
      <c r="D370" s="55"/>
      <c r="E370" s="55"/>
      <c r="F370" s="22" t="s">
        <v>152</v>
      </c>
      <c r="G370" s="53"/>
      <c r="H370" s="53"/>
      <c r="I370" s="23" t="s">
        <v>151</v>
      </c>
      <c r="J370" s="53"/>
      <c r="K370" s="54"/>
      <c r="L370" s="54"/>
      <c r="M370" s="53"/>
      <c r="N370" s="23" t="s">
        <v>151</v>
      </c>
      <c r="O370" s="39" t="s">
        <v>151</v>
      </c>
      <c r="P370" s="39" t="s">
        <v>151</v>
      </c>
      <c r="Q370" s="23" t="s">
        <v>151</v>
      </c>
    </row>
    <row r="371" spans="1:17" ht="18.75" customHeight="1">
      <c r="A371" s="53"/>
      <c r="B371" s="23" t="s">
        <v>151</v>
      </c>
      <c r="C371" s="54"/>
      <c r="D371" s="55"/>
      <c r="E371" s="55"/>
      <c r="F371" s="22" t="s">
        <v>152</v>
      </c>
      <c r="G371" s="53"/>
      <c r="H371" s="53"/>
      <c r="I371" s="23" t="s">
        <v>151</v>
      </c>
      <c r="J371" s="53"/>
      <c r="K371" s="54"/>
      <c r="L371" s="54"/>
      <c r="M371" s="53"/>
      <c r="N371" s="23" t="s">
        <v>151</v>
      </c>
      <c r="O371" s="39" t="s">
        <v>151</v>
      </c>
      <c r="P371" s="39" t="s">
        <v>151</v>
      </c>
      <c r="Q371" s="23" t="s">
        <v>151</v>
      </c>
    </row>
    <row r="372" spans="1:17" ht="18.75" customHeight="1">
      <c r="A372" s="53"/>
      <c r="B372" s="23" t="s">
        <v>151</v>
      </c>
      <c r="C372" s="54"/>
      <c r="D372" s="55"/>
      <c r="E372" s="55"/>
      <c r="F372" s="22" t="s">
        <v>152</v>
      </c>
      <c r="G372" s="53"/>
      <c r="H372" s="53"/>
      <c r="I372" s="23" t="s">
        <v>151</v>
      </c>
      <c r="J372" s="53"/>
      <c r="K372" s="54"/>
      <c r="L372" s="54"/>
      <c r="M372" s="53"/>
      <c r="N372" s="23" t="s">
        <v>151</v>
      </c>
      <c r="O372" s="39" t="s">
        <v>151</v>
      </c>
      <c r="P372" s="39" t="s">
        <v>151</v>
      </c>
      <c r="Q372" s="23" t="s">
        <v>151</v>
      </c>
    </row>
    <row r="373" spans="1:17" ht="18.75" customHeight="1">
      <c r="A373" s="53"/>
      <c r="B373" s="23" t="s">
        <v>151</v>
      </c>
      <c r="C373" s="54"/>
      <c r="D373" s="55"/>
      <c r="E373" s="55"/>
      <c r="F373" s="22" t="s">
        <v>152</v>
      </c>
      <c r="G373" s="53"/>
      <c r="H373" s="53"/>
      <c r="I373" s="23" t="s">
        <v>151</v>
      </c>
      <c r="J373" s="53"/>
      <c r="K373" s="54"/>
      <c r="L373" s="54"/>
      <c r="M373" s="53"/>
      <c r="N373" s="23" t="s">
        <v>151</v>
      </c>
      <c r="O373" s="39" t="s">
        <v>151</v>
      </c>
      <c r="P373" s="39" t="s">
        <v>151</v>
      </c>
      <c r="Q373" s="23" t="s">
        <v>151</v>
      </c>
    </row>
    <row r="374" spans="1:17" ht="18.75" customHeight="1">
      <c r="A374" s="53"/>
      <c r="B374" s="23" t="s">
        <v>151</v>
      </c>
      <c r="C374" s="54"/>
      <c r="D374" s="55"/>
      <c r="E374" s="55"/>
      <c r="F374" s="22" t="s">
        <v>152</v>
      </c>
      <c r="G374" s="53"/>
      <c r="H374" s="53"/>
      <c r="I374" s="23" t="s">
        <v>151</v>
      </c>
      <c r="J374" s="53"/>
      <c r="K374" s="54"/>
      <c r="L374" s="54"/>
      <c r="M374" s="53"/>
      <c r="N374" s="23" t="s">
        <v>151</v>
      </c>
      <c r="O374" s="39" t="s">
        <v>151</v>
      </c>
      <c r="P374" s="39" t="s">
        <v>151</v>
      </c>
      <c r="Q374" s="23" t="s">
        <v>151</v>
      </c>
    </row>
    <row r="375" spans="1:17" ht="18.75" customHeight="1">
      <c r="A375" s="53"/>
      <c r="B375" s="23" t="s">
        <v>151</v>
      </c>
      <c r="C375" s="54"/>
      <c r="D375" s="55"/>
      <c r="E375" s="55"/>
      <c r="F375" s="22" t="s">
        <v>152</v>
      </c>
      <c r="G375" s="53"/>
      <c r="H375" s="53"/>
      <c r="I375" s="23" t="s">
        <v>151</v>
      </c>
      <c r="J375" s="53"/>
      <c r="K375" s="54"/>
      <c r="L375" s="54"/>
      <c r="M375" s="53"/>
      <c r="N375" s="23" t="s">
        <v>151</v>
      </c>
      <c r="O375" s="39" t="s">
        <v>151</v>
      </c>
      <c r="P375" s="39" t="s">
        <v>151</v>
      </c>
      <c r="Q375" s="23" t="s">
        <v>151</v>
      </c>
    </row>
    <row r="376" spans="1:17" ht="18.75" customHeight="1">
      <c r="A376" s="53"/>
      <c r="B376" s="23" t="s">
        <v>151</v>
      </c>
      <c r="C376" s="54"/>
      <c r="D376" s="55"/>
      <c r="E376" s="55"/>
      <c r="F376" s="22" t="s">
        <v>152</v>
      </c>
      <c r="G376" s="53"/>
      <c r="H376" s="53"/>
      <c r="I376" s="23" t="s">
        <v>151</v>
      </c>
      <c r="J376" s="53"/>
      <c r="K376" s="54"/>
      <c r="L376" s="54"/>
      <c r="M376" s="53"/>
      <c r="N376" s="23" t="s">
        <v>151</v>
      </c>
      <c r="O376" s="39" t="s">
        <v>151</v>
      </c>
      <c r="P376" s="39" t="s">
        <v>151</v>
      </c>
      <c r="Q376" s="23" t="s">
        <v>151</v>
      </c>
    </row>
    <row r="377" spans="1:17" ht="18.75" customHeight="1">
      <c r="A377" s="53"/>
      <c r="B377" s="23" t="s">
        <v>151</v>
      </c>
      <c r="C377" s="54"/>
      <c r="D377" s="55"/>
      <c r="E377" s="55"/>
      <c r="F377" s="22" t="s">
        <v>152</v>
      </c>
      <c r="G377" s="53"/>
      <c r="H377" s="53"/>
      <c r="I377" s="23" t="s">
        <v>151</v>
      </c>
      <c r="J377" s="53"/>
      <c r="K377" s="54"/>
      <c r="L377" s="54"/>
      <c r="M377" s="53"/>
      <c r="N377" s="23" t="s">
        <v>151</v>
      </c>
      <c r="O377" s="39" t="s">
        <v>151</v>
      </c>
      <c r="P377" s="39" t="s">
        <v>151</v>
      </c>
      <c r="Q377" s="23" t="s">
        <v>151</v>
      </c>
    </row>
    <row r="378" spans="1:17" ht="18.75" customHeight="1">
      <c r="A378" s="53"/>
      <c r="B378" s="23" t="s">
        <v>151</v>
      </c>
      <c r="C378" s="54"/>
      <c r="D378" s="55"/>
      <c r="E378" s="55"/>
      <c r="F378" s="22" t="s">
        <v>152</v>
      </c>
      <c r="G378" s="53"/>
      <c r="H378" s="53"/>
      <c r="I378" s="23" t="s">
        <v>151</v>
      </c>
      <c r="J378" s="53"/>
      <c r="K378" s="54"/>
      <c r="L378" s="54"/>
      <c r="M378" s="53"/>
      <c r="N378" s="23" t="s">
        <v>151</v>
      </c>
      <c r="O378" s="39" t="s">
        <v>151</v>
      </c>
      <c r="P378" s="39" t="s">
        <v>151</v>
      </c>
      <c r="Q378" s="23" t="s">
        <v>151</v>
      </c>
    </row>
    <row r="379" spans="1:17" ht="18.75" customHeight="1">
      <c r="A379" s="53"/>
      <c r="B379" s="23" t="s">
        <v>151</v>
      </c>
      <c r="C379" s="54"/>
      <c r="D379" s="55"/>
      <c r="E379" s="55"/>
      <c r="F379" s="22" t="s">
        <v>152</v>
      </c>
      <c r="G379" s="53"/>
      <c r="H379" s="53"/>
      <c r="I379" s="23" t="s">
        <v>151</v>
      </c>
      <c r="J379" s="53"/>
      <c r="K379" s="54"/>
      <c r="L379" s="54"/>
      <c r="M379" s="53"/>
      <c r="N379" s="23" t="s">
        <v>151</v>
      </c>
      <c r="O379" s="39" t="s">
        <v>151</v>
      </c>
      <c r="P379" s="39" t="s">
        <v>151</v>
      </c>
      <c r="Q379" s="23" t="s">
        <v>151</v>
      </c>
    </row>
    <row r="380" spans="1:17" ht="18.75" customHeight="1">
      <c r="A380" s="53"/>
      <c r="B380" s="23" t="s">
        <v>151</v>
      </c>
      <c r="C380" s="54"/>
      <c r="D380" s="55"/>
      <c r="E380" s="55"/>
      <c r="F380" s="22" t="s">
        <v>152</v>
      </c>
      <c r="G380" s="53"/>
      <c r="H380" s="53"/>
      <c r="I380" s="23" t="s">
        <v>151</v>
      </c>
      <c r="J380" s="53"/>
      <c r="K380" s="54"/>
      <c r="L380" s="54"/>
      <c r="M380" s="53"/>
      <c r="N380" s="23" t="s">
        <v>151</v>
      </c>
      <c r="O380" s="39" t="s">
        <v>151</v>
      </c>
      <c r="P380" s="39" t="s">
        <v>151</v>
      </c>
      <c r="Q380" s="23" t="s">
        <v>151</v>
      </c>
    </row>
    <row r="381" spans="1:17" ht="18.75" customHeight="1">
      <c r="A381" s="53"/>
      <c r="B381" s="23" t="s">
        <v>151</v>
      </c>
      <c r="C381" s="54"/>
      <c r="D381" s="55"/>
      <c r="E381" s="55"/>
      <c r="F381" s="22" t="s">
        <v>152</v>
      </c>
      <c r="G381" s="53"/>
      <c r="H381" s="53"/>
      <c r="I381" s="23" t="s">
        <v>151</v>
      </c>
      <c r="J381" s="53"/>
      <c r="K381" s="54"/>
      <c r="L381" s="54"/>
      <c r="M381" s="53"/>
      <c r="N381" s="23" t="s">
        <v>151</v>
      </c>
      <c r="O381" s="39" t="s">
        <v>151</v>
      </c>
      <c r="P381" s="39" t="s">
        <v>151</v>
      </c>
      <c r="Q381" s="23" t="s">
        <v>151</v>
      </c>
    </row>
    <row r="382" spans="1:17" ht="18.75" customHeight="1">
      <c r="A382" s="53"/>
      <c r="B382" s="23" t="s">
        <v>151</v>
      </c>
      <c r="C382" s="54"/>
      <c r="D382" s="55"/>
      <c r="E382" s="55"/>
      <c r="F382" s="22" t="s">
        <v>152</v>
      </c>
      <c r="G382" s="53"/>
      <c r="H382" s="53"/>
      <c r="I382" s="23" t="s">
        <v>151</v>
      </c>
      <c r="J382" s="53"/>
      <c r="K382" s="54"/>
      <c r="L382" s="54"/>
      <c r="M382" s="53"/>
      <c r="N382" s="23" t="s">
        <v>151</v>
      </c>
      <c r="O382" s="39" t="s">
        <v>151</v>
      </c>
      <c r="P382" s="39" t="s">
        <v>151</v>
      </c>
      <c r="Q382" s="23" t="s">
        <v>151</v>
      </c>
    </row>
    <row r="383" spans="1:17" ht="18.75" customHeight="1">
      <c r="A383" s="53"/>
      <c r="B383" s="23" t="s">
        <v>151</v>
      </c>
      <c r="C383" s="54"/>
      <c r="D383" s="55"/>
      <c r="E383" s="55"/>
      <c r="F383" s="22" t="s">
        <v>152</v>
      </c>
      <c r="G383" s="53"/>
      <c r="H383" s="53"/>
      <c r="I383" s="23" t="s">
        <v>151</v>
      </c>
      <c r="J383" s="53"/>
      <c r="K383" s="54"/>
      <c r="L383" s="54"/>
      <c r="M383" s="53"/>
      <c r="N383" s="23" t="s">
        <v>151</v>
      </c>
      <c r="O383" s="39" t="s">
        <v>151</v>
      </c>
      <c r="P383" s="39" t="s">
        <v>151</v>
      </c>
      <c r="Q383" s="23" t="s">
        <v>151</v>
      </c>
    </row>
    <row r="384" spans="1:17" ht="18.75" customHeight="1">
      <c r="A384" s="53"/>
      <c r="B384" s="23" t="s">
        <v>151</v>
      </c>
      <c r="C384" s="54"/>
      <c r="D384" s="55"/>
      <c r="E384" s="55"/>
      <c r="F384" s="22" t="s">
        <v>152</v>
      </c>
      <c r="G384" s="53"/>
      <c r="H384" s="53"/>
      <c r="I384" s="23" t="s">
        <v>151</v>
      </c>
      <c r="J384" s="53"/>
      <c r="K384" s="54"/>
      <c r="L384" s="54"/>
      <c r="M384" s="53"/>
      <c r="N384" s="23" t="s">
        <v>151</v>
      </c>
      <c r="O384" s="39" t="s">
        <v>151</v>
      </c>
      <c r="P384" s="39" t="s">
        <v>151</v>
      </c>
      <c r="Q384" s="23" t="s">
        <v>151</v>
      </c>
    </row>
    <row r="385" spans="1:17" ht="18.75" customHeight="1">
      <c r="A385" s="53"/>
      <c r="B385" s="23" t="s">
        <v>151</v>
      </c>
      <c r="C385" s="54"/>
      <c r="D385" s="55"/>
      <c r="E385" s="55"/>
      <c r="F385" s="22" t="s">
        <v>152</v>
      </c>
      <c r="G385" s="53"/>
      <c r="H385" s="53"/>
      <c r="I385" s="23" t="s">
        <v>151</v>
      </c>
      <c r="J385" s="53"/>
      <c r="K385" s="54"/>
      <c r="L385" s="54"/>
      <c r="M385" s="53"/>
      <c r="N385" s="23" t="s">
        <v>151</v>
      </c>
      <c r="O385" s="39" t="s">
        <v>151</v>
      </c>
      <c r="P385" s="39" t="s">
        <v>151</v>
      </c>
      <c r="Q385" s="23" t="s">
        <v>151</v>
      </c>
    </row>
    <row r="386" spans="1:17" ht="18.75" customHeight="1">
      <c r="A386" s="53"/>
      <c r="B386" s="23" t="s">
        <v>151</v>
      </c>
      <c r="C386" s="54"/>
      <c r="D386" s="55"/>
      <c r="E386" s="55"/>
      <c r="F386" s="22" t="s">
        <v>152</v>
      </c>
      <c r="G386" s="53"/>
      <c r="H386" s="53"/>
      <c r="I386" s="23" t="s">
        <v>151</v>
      </c>
      <c r="J386" s="53"/>
      <c r="K386" s="54"/>
      <c r="L386" s="54"/>
      <c r="M386" s="53"/>
      <c r="N386" s="23" t="s">
        <v>151</v>
      </c>
      <c r="O386" s="39" t="s">
        <v>151</v>
      </c>
      <c r="P386" s="39" t="s">
        <v>151</v>
      </c>
      <c r="Q386" s="23" t="s">
        <v>151</v>
      </c>
    </row>
    <row r="387" spans="1:17" ht="18.75" customHeight="1">
      <c r="A387" s="53"/>
      <c r="B387" s="23" t="s">
        <v>151</v>
      </c>
      <c r="C387" s="54"/>
      <c r="D387" s="55"/>
      <c r="E387" s="55"/>
      <c r="F387" s="22" t="s">
        <v>152</v>
      </c>
      <c r="G387" s="53"/>
      <c r="H387" s="53"/>
      <c r="I387" s="23" t="s">
        <v>151</v>
      </c>
      <c r="J387" s="53"/>
      <c r="K387" s="54"/>
      <c r="L387" s="54"/>
      <c r="M387" s="53"/>
      <c r="N387" s="23" t="s">
        <v>151</v>
      </c>
      <c r="O387" s="39" t="s">
        <v>151</v>
      </c>
      <c r="P387" s="39" t="s">
        <v>151</v>
      </c>
      <c r="Q387" s="23" t="s">
        <v>151</v>
      </c>
    </row>
    <row r="388" spans="1:17" ht="18.75" customHeight="1">
      <c r="A388" s="53"/>
      <c r="B388" s="23" t="s">
        <v>151</v>
      </c>
      <c r="C388" s="54"/>
      <c r="D388" s="55"/>
      <c r="E388" s="55"/>
      <c r="F388" s="22" t="s">
        <v>152</v>
      </c>
      <c r="G388" s="53"/>
      <c r="H388" s="53"/>
      <c r="I388" s="23" t="s">
        <v>151</v>
      </c>
      <c r="J388" s="53"/>
      <c r="K388" s="54"/>
      <c r="L388" s="54"/>
      <c r="M388" s="53"/>
      <c r="N388" s="23" t="s">
        <v>151</v>
      </c>
      <c r="O388" s="39" t="s">
        <v>151</v>
      </c>
      <c r="P388" s="39" t="s">
        <v>151</v>
      </c>
      <c r="Q388" s="23" t="s">
        <v>151</v>
      </c>
    </row>
    <row r="389" spans="1:17" ht="18.75" customHeight="1">
      <c r="A389" s="53"/>
      <c r="B389" s="23" t="s">
        <v>151</v>
      </c>
      <c r="C389" s="54"/>
      <c r="D389" s="55"/>
      <c r="E389" s="55"/>
      <c r="F389" s="22" t="s">
        <v>152</v>
      </c>
      <c r="G389" s="53"/>
      <c r="H389" s="53"/>
      <c r="I389" s="23" t="s">
        <v>151</v>
      </c>
      <c r="J389" s="53"/>
      <c r="K389" s="54"/>
      <c r="L389" s="54"/>
      <c r="M389" s="53"/>
      <c r="N389" s="23" t="s">
        <v>151</v>
      </c>
      <c r="O389" s="39" t="s">
        <v>151</v>
      </c>
      <c r="P389" s="39" t="s">
        <v>151</v>
      </c>
      <c r="Q389" s="23" t="s">
        <v>151</v>
      </c>
    </row>
    <row r="390" spans="1:17" ht="18.75" customHeight="1">
      <c r="A390" s="53"/>
      <c r="B390" s="23" t="s">
        <v>151</v>
      </c>
      <c r="C390" s="54"/>
      <c r="D390" s="55"/>
      <c r="E390" s="55"/>
      <c r="F390" s="22" t="s">
        <v>152</v>
      </c>
      <c r="G390" s="53"/>
      <c r="H390" s="53"/>
      <c r="I390" s="23" t="s">
        <v>151</v>
      </c>
      <c r="J390" s="53"/>
      <c r="K390" s="54"/>
      <c r="L390" s="54"/>
      <c r="M390" s="53"/>
      <c r="N390" s="23" t="s">
        <v>151</v>
      </c>
      <c r="O390" s="39" t="s">
        <v>151</v>
      </c>
      <c r="P390" s="39" t="s">
        <v>151</v>
      </c>
      <c r="Q390" s="23" t="s">
        <v>151</v>
      </c>
    </row>
    <row r="391" spans="1:17" ht="18.75" customHeight="1">
      <c r="A391" s="53"/>
      <c r="B391" s="23" t="s">
        <v>151</v>
      </c>
      <c r="C391" s="54"/>
      <c r="D391" s="55"/>
      <c r="E391" s="55"/>
      <c r="F391" s="22" t="s">
        <v>152</v>
      </c>
      <c r="G391" s="53"/>
      <c r="H391" s="53"/>
      <c r="I391" s="23" t="s">
        <v>151</v>
      </c>
      <c r="J391" s="53"/>
      <c r="K391" s="54"/>
      <c r="L391" s="54"/>
      <c r="M391" s="53"/>
      <c r="N391" s="23" t="s">
        <v>151</v>
      </c>
      <c r="O391" s="39" t="s">
        <v>151</v>
      </c>
      <c r="P391" s="39" t="s">
        <v>151</v>
      </c>
      <c r="Q391" s="23" t="s">
        <v>151</v>
      </c>
    </row>
    <row r="392" spans="1:17" ht="18.75" customHeight="1">
      <c r="A392" s="53"/>
      <c r="B392" s="23" t="s">
        <v>151</v>
      </c>
      <c r="C392" s="54"/>
      <c r="D392" s="55"/>
      <c r="E392" s="55"/>
      <c r="F392" s="22" t="s">
        <v>152</v>
      </c>
      <c r="G392" s="53"/>
      <c r="H392" s="53"/>
      <c r="I392" s="23" t="s">
        <v>151</v>
      </c>
      <c r="J392" s="53"/>
      <c r="K392" s="54"/>
      <c r="L392" s="54"/>
      <c r="M392" s="53"/>
      <c r="N392" s="23" t="s">
        <v>151</v>
      </c>
      <c r="O392" s="39" t="s">
        <v>151</v>
      </c>
      <c r="P392" s="39" t="s">
        <v>151</v>
      </c>
      <c r="Q392" s="23" t="s">
        <v>151</v>
      </c>
    </row>
    <row r="393" spans="1:17" ht="18.75" customHeight="1">
      <c r="A393" s="53"/>
      <c r="B393" s="23" t="s">
        <v>151</v>
      </c>
      <c r="C393" s="54"/>
      <c r="D393" s="55"/>
      <c r="E393" s="55"/>
      <c r="F393" s="22" t="s">
        <v>152</v>
      </c>
      <c r="G393" s="53"/>
      <c r="H393" s="53"/>
      <c r="I393" s="23" t="s">
        <v>151</v>
      </c>
      <c r="J393" s="53"/>
      <c r="K393" s="54"/>
      <c r="L393" s="54"/>
      <c r="M393" s="53"/>
      <c r="N393" s="23" t="s">
        <v>151</v>
      </c>
      <c r="O393" s="39" t="s">
        <v>151</v>
      </c>
      <c r="P393" s="39" t="s">
        <v>151</v>
      </c>
      <c r="Q393" s="23" t="s">
        <v>151</v>
      </c>
    </row>
    <row r="394" spans="1:17" ht="18.75" customHeight="1">
      <c r="A394" s="53"/>
      <c r="B394" s="23" t="s">
        <v>151</v>
      </c>
      <c r="C394" s="54"/>
      <c r="D394" s="55"/>
      <c r="E394" s="55"/>
      <c r="F394" s="22" t="s">
        <v>152</v>
      </c>
      <c r="G394" s="53"/>
      <c r="H394" s="53"/>
      <c r="I394" s="23" t="s">
        <v>151</v>
      </c>
      <c r="J394" s="53"/>
      <c r="K394" s="54"/>
      <c r="L394" s="54"/>
      <c r="M394" s="53"/>
      <c r="N394" s="23" t="s">
        <v>151</v>
      </c>
      <c r="O394" s="39" t="s">
        <v>151</v>
      </c>
      <c r="P394" s="39" t="s">
        <v>151</v>
      </c>
      <c r="Q394" s="23" t="s">
        <v>151</v>
      </c>
    </row>
    <row r="395" spans="1:17" ht="18.75" customHeight="1">
      <c r="A395" s="53"/>
      <c r="B395" s="23" t="s">
        <v>151</v>
      </c>
      <c r="C395" s="54"/>
      <c r="D395" s="55"/>
      <c r="E395" s="55"/>
      <c r="F395" s="22" t="s">
        <v>152</v>
      </c>
      <c r="G395" s="53"/>
      <c r="H395" s="53"/>
      <c r="I395" s="23" t="s">
        <v>151</v>
      </c>
      <c r="J395" s="53"/>
      <c r="K395" s="54"/>
      <c r="L395" s="54"/>
      <c r="M395" s="53"/>
      <c r="N395" s="23" t="s">
        <v>151</v>
      </c>
      <c r="O395" s="39" t="s">
        <v>151</v>
      </c>
      <c r="P395" s="39" t="s">
        <v>151</v>
      </c>
      <c r="Q395" s="23" t="s">
        <v>151</v>
      </c>
    </row>
    <row r="396" spans="1:17" ht="18.75" customHeight="1">
      <c r="A396" s="53"/>
      <c r="B396" s="23" t="s">
        <v>151</v>
      </c>
      <c r="C396" s="54"/>
      <c r="D396" s="55"/>
      <c r="E396" s="55"/>
      <c r="F396" s="22" t="s">
        <v>152</v>
      </c>
      <c r="G396" s="53"/>
      <c r="H396" s="53"/>
      <c r="I396" s="23" t="s">
        <v>151</v>
      </c>
      <c r="J396" s="53"/>
      <c r="K396" s="54"/>
      <c r="L396" s="54"/>
      <c r="M396" s="53"/>
      <c r="N396" s="23" t="s">
        <v>151</v>
      </c>
      <c r="O396" s="39" t="s">
        <v>151</v>
      </c>
      <c r="P396" s="39" t="s">
        <v>151</v>
      </c>
      <c r="Q396" s="23" t="s">
        <v>151</v>
      </c>
    </row>
    <row r="397" spans="1:17" ht="18.75" customHeight="1">
      <c r="A397" s="53"/>
      <c r="B397" s="23" t="s">
        <v>151</v>
      </c>
      <c r="C397" s="54"/>
      <c r="D397" s="55"/>
      <c r="E397" s="55"/>
      <c r="F397" s="22" t="s">
        <v>152</v>
      </c>
      <c r="G397" s="53"/>
      <c r="H397" s="53"/>
      <c r="I397" s="23" t="s">
        <v>151</v>
      </c>
      <c r="J397" s="53"/>
      <c r="K397" s="54"/>
      <c r="L397" s="54"/>
      <c r="M397" s="53"/>
      <c r="N397" s="23" t="s">
        <v>151</v>
      </c>
      <c r="O397" s="39" t="s">
        <v>151</v>
      </c>
      <c r="P397" s="39" t="s">
        <v>151</v>
      </c>
      <c r="Q397" s="23" t="s">
        <v>151</v>
      </c>
    </row>
    <row r="398" spans="1:17" ht="18.75" customHeight="1">
      <c r="A398" s="53"/>
      <c r="B398" s="23" t="s">
        <v>151</v>
      </c>
      <c r="C398" s="54"/>
      <c r="D398" s="55"/>
      <c r="E398" s="55"/>
      <c r="F398" s="22" t="s">
        <v>152</v>
      </c>
      <c r="G398" s="53"/>
      <c r="H398" s="53"/>
      <c r="I398" s="23" t="s">
        <v>151</v>
      </c>
      <c r="J398" s="53"/>
      <c r="K398" s="54"/>
      <c r="L398" s="54"/>
      <c r="M398" s="53"/>
      <c r="N398" s="23" t="s">
        <v>151</v>
      </c>
      <c r="O398" s="39" t="s">
        <v>151</v>
      </c>
      <c r="P398" s="39" t="s">
        <v>151</v>
      </c>
      <c r="Q398" s="23" t="s">
        <v>151</v>
      </c>
    </row>
    <row r="399" spans="1:17" ht="18.75" customHeight="1">
      <c r="A399" s="53"/>
      <c r="B399" s="23" t="s">
        <v>151</v>
      </c>
      <c r="C399" s="54"/>
      <c r="D399" s="55"/>
      <c r="E399" s="55"/>
      <c r="F399" s="22" t="s">
        <v>152</v>
      </c>
      <c r="G399" s="53"/>
      <c r="H399" s="53"/>
      <c r="I399" s="23" t="s">
        <v>151</v>
      </c>
      <c r="J399" s="53"/>
      <c r="K399" s="54"/>
      <c r="L399" s="54"/>
      <c r="M399" s="53"/>
      <c r="N399" s="23" t="s">
        <v>151</v>
      </c>
      <c r="O399" s="39" t="s">
        <v>151</v>
      </c>
      <c r="P399" s="39" t="s">
        <v>151</v>
      </c>
      <c r="Q399" s="23" t="s">
        <v>151</v>
      </c>
    </row>
    <row r="400" spans="1:17" ht="18.75" customHeight="1">
      <c r="A400" s="53"/>
      <c r="B400" s="23" t="s">
        <v>151</v>
      </c>
      <c r="C400" s="54"/>
      <c r="D400" s="55"/>
      <c r="E400" s="55"/>
      <c r="F400" s="22" t="s">
        <v>152</v>
      </c>
      <c r="G400" s="53"/>
      <c r="H400" s="53"/>
      <c r="I400" s="23" t="s">
        <v>151</v>
      </c>
      <c r="J400" s="53"/>
      <c r="K400" s="54"/>
      <c r="L400" s="54"/>
      <c r="M400" s="53"/>
      <c r="N400" s="23" t="s">
        <v>151</v>
      </c>
      <c r="O400" s="39" t="s">
        <v>151</v>
      </c>
      <c r="P400" s="39" t="s">
        <v>151</v>
      </c>
      <c r="Q400" s="23" t="s">
        <v>151</v>
      </c>
    </row>
    <row r="401" spans="1:17" ht="18.75" customHeight="1">
      <c r="A401" s="53"/>
      <c r="B401" s="23" t="s">
        <v>151</v>
      </c>
      <c r="C401" s="54"/>
      <c r="D401" s="55"/>
      <c r="E401" s="55"/>
      <c r="F401" s="22" t="s">
        <v>152</v>
      </c>
      <c r="G401" s="53"/>
      <c r="H401" s="53"/>
      <c r="I401" s="23" t="s">
        <v>151</v>
      </c>
      <c r="J401" s="53"/>
      <c r="K401" s="54"/>
      <c r="L401" s="54"/>
      <c r="M401" s="53"/>
      <c r="N401" s="23" t="s">
        <v>151</v>
      </c>
      <c r="O401" s="39" t="s">
        <v>151</v>
      </c>
      <c r="P401" s="39" t="s">
        <v>151</v>
      </c>
      <c r="Q401" s="23" t="s">
        <v>151</v>
      </c>
    </row>
    <row r="402" spans="1:17" ht="18.75" customHeight="1">
      <c r="A402" s="53"/>
      <c r="B402" s="23" t="s">
        <v>151</v>
      </c>
      <c r="C402" s="54"/>
      <c r="D402" s="55"/>
      <c r="E402" s="55"/>
      <c r="F402" s="22" t="s">
        <v>152</v>
      </c>
      <c r="G402" s="53"/>
      <c r="H402" s="53"/>
      <c r="I402" s="23" t="s">
        <v>151</v>
      </c>
      <c r="J402" s="53"/>
      <c r="K402" s="54"/>
      <c r="L402" s="54"/>
      <c r="M402" s="53"/>
      <c r="N402" s="23" t="s">
        <v>151</v>
      </c>
      <c r="O402" s="39" t="s">
        <v>151</v>
      </c>
      <c r="P402" s="39" t="s">
        <v>151</v>
      </c>
      <c r="Q402" s="23" t="s">
        <v>151</v>
      </c>
    </row>
    <row r="403" spans="1:17" ht="18.75" customHeight="1">
      <c r="A403" s="53"/>
      <c r="B403" s="23" t="s">
        <v>151</v>
      </c>
      <c r="C403" s="54"/>
      <c r="D403" s="55"/>
      <c r="E403" s="55"/>
      <c r="F403" s="22" t="s">
        <v>152</v>
      </c>
      <c r="G403" s="53"/>
      <c r="H403" s="53"/>
      <c r="I403" s="23" t="s">
        <v>151</v>
      </c>
      <c r="J403" s="53"/>
      <c r="K403" s="54"/>
      <c r="L403" s="54"/>
      <c r="M403" s="53"/>
      <c r="N403" s="23" t="s">
        <v>151</v>
      </c>
      <c r="O403" s="39" t="s">
        <v>151</v>
      </c>
      <c r="P403" s="39" t="s">
        <v>151</v>
      </c>
      <c r="Q403" s="23" t="s">
        <v>151</v>
      </c>
    </row>
    <row r="404" spans="1:17" ht="18.75" customHeight="1">
      <c r="A404" s="53"/>
      <c r="B404" s="23" t="s">
        <v>151</v>
      </c>
      <c r="C404" s="54"/>
      <c r="D404" s="55"/>
      <c r="E404" s="55"/>
      <c r="F404" s="22" t="s">
        <v>152</v>
      </c>
      <c r="G404" s="53"/>
      <c r="H404" s="53"/>
      <c r="I404" s="23" t="s">
        <v>151</v>
      </c>
      <c r="J404" s="53"/>
      <c r="K404" s="54"/>
      <c r="L404" s="54"/>
      <c r="M404" s="53"/>
      <c r="N404" s="23" t="s">
        <v>151</v>
      </c>
      <c r="O404" s="39" t="s">
        <v>151</v>
      </c>
      <c r="P404" s="39" t="s">
        <v>151</v>
      </c>
      <c r="Q404" s="23" t="s">
        <v>151</v>
      </c>
    </row>
    <row r="405" spans="1:17" ht="18.75" customHeight="1">
      <c r="A405" s="53"/>
      <c r="B405" s="23" t="s">
        <v>151</v>
      </c>
      <c r="C405" s="54"/>
      <c r="D405" s="55"/>
      <c r="E405" s="55"/>
      <c r="F405" s="22" t="s">
        <v>152</v>
      </c>
      <c r="G405" s="53"/>
      <c r="H405" s="53"/>
      <c r="I405" s="23" t="s">
        <v>151</v>
      </c>
      <c r="J405" s="53"/>
      <c r="K405" s="54"/>
      <c r="L405" s="54"/>
      <c r="M405" s="53"/>
      <c r="N405" s="23" t="s">
        <v>151</v>
      </c>
      <c r="O405" s="39" t="s">
        <v>151</v>
      </c>
      <c r="P405" s="39" t="s">
        <v>151</v>
      </c>
      <c r="Q405" s="23" t="s">
        <v>151</v>
      </c>
    </row>
    <row r="406" spans="1:17" ht="18.75" customHeight="1">
      <c r="A406" s="53"/>
      <c r="B406" s="23" t="s">
        <v>151</v>
      </c>
      <c r="C406" s="54"/>
      <c r="D406" s="55"/>
      <c r="E406" s="55"/>
      <c r="F406" s="22" t="s">
        <v>152</v>
      </c>
      <c r="G406" s="53"/>
      <c r="H406" s="53"/>
      <c r="I406" s="23" t="s">
        <v>151</v>
      </c>
      <c r="J406" s="53"/>
      <c r="K406" s="54"/>
      <c r="L406" s="54"/>
      <c r="M406" s="53"/>
      <c r="N406" s="23" t="s">
        <v>151</v>
      </c>
      <c r="O406" s="39" t="s">
        <v>151</v>
      </c>
      <c r="P406" s="39" t="s">
        <v>151</v>
      </c>
      <c r="Q406" s="23" t="s">
        <v>151</v>
      </c>
    </row>
    <row r="407" spans="1:17" ht="18.75" customHeight="1">
      <c r="A407" s="53"/>
      <c r="B407" s="23" t="s">
        <v>151</v>
      </c>
      <c r="C407" s="54"/>
      <c r="D407" s="55"/>
      <c r="E407" s="55"/>
      <c r="F407" s="22" t="s">
        <v>152</v>
      </c>
      <c r="G407" s="53"/>
      <c r="H407" s="53"/>
      <c r="I407" s="23" t="s">
        <v>151</v>
      </c>
      <c r="J407" s="53"/>
      <c r="K407" s="54"/>
      <c r="L407" s="54"/>
      <c r="M407" s="53"/>
      <c r="N407" s="23" t="s">
        <v>151</v>
      </c>
      <c r="O407" s="39" t="s">
        <v>151</v>
      </c>
      <c r="P407" s="39" t="s">
        <v>151</v>
      </c>
      <c r="Q407" s="23" t="s">
        <v>151</v>
      </c>
    </row>
    <row r="408" spans="1:17" ht="18.75" customHeight="1">
      <c r="A408" s="53"/>
      <c r="B408" s="23" t="s">
        <v>151</v>
      </c>
      <c r="C408" s="54"/>
      <c r="D408" s="55"/>
      <c r="E408" s="55"/>
      <c r="F408" s="22" t="s">
        <v>152</v>
      </c>
      <c r="G408" s="53"/>
      <c r="H408" s="53"/>
      <c r="I408" s="23" t="s">
        <v>151</v>
      </c>
      <c r="J408" s="53"/>
      <c r="K408" s="54"/>
      <c r="L408" s="54"/>
      <c r="M408" s="53"/>
      <c r="N408" s="23" t="s">
        <v>151</v>
      </c>
      <c r="O408" s="39" t="s">
        <v>151</v>
      </c>
      <c r="P408" s="39" t="s">
        <v>151</v>
      </c>
      <c r="Q408" s="23" t="s">
        <v>151</v>
      </c>
    </row>
    <row r="409" spans="1:17" ht="18.75" customHeight="1">
      <c r="A409" s="53"/>
      <c r="B409" s="23" t="s">
        <v>151</v>
      </c>
      <c r="C409" s="54"/>
      <c r="D409" s="55"/>
      <c r="E409" s="55"/>
      <c r="F409" s="22" t="s">
        <v>152</v>
      </c>
      <c r="G409" s="53"/>
      <c r="H409" s="53"/>
      <c r="I409" s="23" t="s">
        <v>151</v>
      </c>
      <c r="J409" s="53"/>
      <c r="K409" s="54"/>
      <c r="L409" s="54"/>
      <c r="M409" s="53"/>
      <c r="N409" s="23" t="s">
        <v>151</v>
      </c>
      <c r="O409" s="39" t="s">
        <v>151</v>
      </c>
      <c r="P409" s="39" t="s">
        <v>151</v>
      </c>
      <c r="Q409" s="23" t="s">
        <v>151</v>
      </c>
    </row>
    <row r="410" spans="1:17" ht="18.75" customHeight="1">
      <c r="A410" s="53"/>
      <c r="B410" s="23" t="s">
        <v>151</v>
      </c>
      <c r="C410" s="54"/>
      <c r="D410" s="55"/>
      <c r="E410" s="55"/>
      <c r="F410" s="22" t="s">
        <v>152</v>
      </c>
      <c r="G410" s="53"/>
      <c r="H410" s="53"/>
      <c r="I410" s="23" t="s">
        <v>151</v>
      </c>
      <c r="J410" s="53"/>
      <c r="K410" s="54"/>
      <c r="L410" s="54"/>
      <c r="M410" s="53"/>
      <c r="N410" s="23" t="s">
        <v>151</v>
      </c>
      <c r="O410" s="39" t="s">
        <v>151</v>
      </c>
      <c r="P410" s="39" t="s">
        <v>151</v>
      </c>
      <c r="Q410" s="23" t="s">
        <v>151</v>
      </c>
    </row>
    <row r="411" spans="1:17" ht="18.75" customHeight="1">
      <c r="A411" s="53"/>
      <c r="B411" s="23" t="s">
        <v>151</v>
      </c>
      <c r="C411" s="54"/>
      <c r="D411" s="55"/>
      <c r="E411" s="55"/>
      <c r="F411" s="22" t="s">
        <v>152</v>
      </c>
      <c r="G411" s="53"/>
      <c r="H411" s="53"/>
      <c r="I411" s="23" t="s">
        <v>151</v>
      </c>
      <c r="J411" s="53"/>
      <c r="K411" s="54"/>
      <c r="L411" s="54"/>
      <c r="M411" s="53"/>
      <c r="N411" s="23" t="s">
        <v>151</v>
      </c>
      <c r="O411" s="39" t="s">
        <v>151</v>
      </c>
      <c r="P411" s="39" t="s">
        <v>151</v>
      </c>
      <c r="Q411" s="23" t="s">
        <v>151</v>
      </c>
    </row>
    <row r="412" spans="1:17" ht="18.75" customHeight="1">
      <c r="A412" s="53"/>
      <c r="B412" s="23" t="s">
        <v>151</v>
      </c>
      <c r="C412" s="54"/>
      <c r="D412" s="55"/>
      <c r="E412" s="55"/>
      <c r="F412" s="22" t="s">
        <v>152</v>
      </c>
      <c r="G412" s="53"/>
      <c r="H412" s="53"/>
      <c r="I412" s="23" t="s">
        <v>151</v>
      </c>
      <c r="J412" s="53"/>
      <c r="K412" s="54"/>
      <c r="L412" s="54"/>
      <c r="M412" s="53"/>
      <c r="N412" s="23" t="s">
        <v>151</v>
      </c>
      <c r="O412" s="39" t="s">
        <v>151</v>
      </c>
      <c r="P412" s="39" t="s">
        <v>151</v>
      </c>
      <c r="Q412" s="23" t="s">
        <v>151</v>
      </c>
    </row>
    <row r="413" spans="1:17" ht="18.75" customHeight="1">
      <c r="A413" s="53"/>
      <c r="B413" s="23" t="s">
        <v>151</v>
      </c>
      <c r="C413" s="54"/>
      <c r="D413" s="55"/>
      <c r="E413" s="55"/>
      <c r="F413" s="22" t="s">
        <v>152</v>
      </c>
      <c r="G413" s="53"/>
      <c r="H413" s="53"/>
      <c r="I413" s="23" t="s">
        <v>151</v>
      </c>
      <c r="J413" s="53"/>
      <c r="K413" s="54"/>
      <c r="L413" s="54"/>
      <c r="M413" s="53"/>
      <c r="N413" s="23" t="s">
        <v>151</v>
      </c>
      <c r="O413" s="39" t="s">
        <v>151</v>
      </c>
      <c r="P413" s="39" t="s">
        <v>151</v>
      </c>
      <c r="Q413" s="23" t="s">
        <v>151</v>
      </c>
    </row>
    <row r="414" spans="1:17" ht="18.75" customHeight="1">
      <c r="A414" s="53"/>
      <c r="B414" s="23" t="s">
        <v>151</v>
      </c>
      <c r="C414" s="54"/>
      <c r="D414" s="55"/>
      <c r="E414" s="55"/>
      <c r="F414" s="22" t="s">
        <v>152</v>
      </c>
      <c r="G414" s="53"/>
      <c r="H414" s="53"/>
      <c r="I414" s="23" t="s">
        <v>151</v>
      </c>
      <c r="J414" s="53"/>
      <c r="K414" s="54"/>
      <c r="L414" s="54"/>
      <c r="M414" s="53"/>
      <c r="N414" s="23" t="s">
        <v>151</v>
      </c>
      <c r="O414" s="39" t="s">
        <v>151</v>
      </c>
      <c r="P414" s="39" t="s">
        <v>151</v>
      </c>
      <c r="Q414" s="23" t="s">
        <v>151</v>
      </c>
    </row>
    <row r="415" spans="1:17" ht="18.75" customHeight="1">
      <c r="A415" s="53"/>
      <c r="B415" s="23" t="s">
        <v>151</v>
      </c>
      <c r="C415" s="54"/>
      <c r="D415" s="55"/>
      <c r="E415" s="55"/>
      <c r="F415" s="22" t="s">
        <v>152</v>
      </c>
      <c r="G415" s="53"/>
      <c r="H415" s="53"/>
      <c r="I415" s="23" t="s">
        <v>151</v>
      </c>
      <c r="J415" s="53"/>
      <c r="K415" s="54"/>
      <c r="L415" s="54"/>
      <c r="M415" s="53"/>
      <c r="N415" s="23" t="s">
        <v>151</v>
      </c>
      <c r="O415" s="39" t="s">
        <v>151</v>
      </c>
      <c r="P415" s="39" t="s">
        <v>151</v>
      </c>
      <c r="Q415" s="23" t="s">
        <v>151</v>
      </c>
    </row>
    <row r="416" spans="1:17" ht="18.75" customHeight="1">
      <c r="A416" s="53"/>
      <c r="B416" s="23" t="s">
        <v>151</v>
      </c>
      <c r="C416" s="54"/>
      <c r="D416" s="55"/>
      <c r="E416" s="55"/>
      <c r="F416" s="22" t="s">
        <v>152</v>
      </c>
      <c r="G416" s="53"/>
      <c r="H416" s="53"/>
      <c r="I416" s="23" t="s">
        <v>151</v>
      </c>
      <c r="J416" s="53"/>
      <c r="K416" s="54"/>
      <c r="L416" s="54"/>
      <c r="M416" s="53"/>
      <c r="N416" s="23" t="s">
        <v>151</v>
      </c>
      <c r="O416" s="39" t="s">
        <v>151</v>
      </c>
      <c r="P416" s="39" t="s">
        <v>151</v>
      </c>
      <c r="Q416" s="23" t="s">
        <v>151</v>
      </c>
    </row>
    <row r="417" spans="1:17" ht="18.75" customHeight="1">
      <c r="A417" s="53"/>
      <c r="B417" s="23" t="s">
        <v>151</v>
      </c>
      <c r="C417" s="54"/>
      <c r="D417" s="55"/>
      <c r="E417" s="55"/>
      <c r="F417" s="22" t="s">
        <v>152</v>
      </c>
      <c r="G417" s="53"/>
      <c r="H417" s="53"/>
      <c r="I417" s="23" t="s">
        <v>151</v>
      </c>
      <c r="J417" s="53"/>
      <c r="K417" s="54"/>
      <c r="L417" s="54"/>
      <c r="M417" s="53"/>
      <c r="N417" s="23" t="s">
        <v>151</v>
      </c>
      <c r="O417" s="39" t="s">
        <v>151</v>
      </c>
      <c r="P417" s="39" t="s">
        <v>151</v>
      </c>
      <c r="Q417" s="23" t="s">
        <v>151</v>
      </c>
    </row>
    <row r="418" spans="1:17" ht="18.75" customHeight="1">
      <c r="A418" s="53"/>
      <c r="B418" s="23" t="s">
        <v>151</v>
      </c>
      <c r="C418" s="54"/>
      <c r="D418" s="55"/>
      <c r="E418" s="55"/>
      <c r="F418" s="22" t="s">
        <v>152</v>
      </c>
      <c r="G418" s="53"/>
      <c r="H418" s="53"/>
      <c r="I418" s="23" t="s">
        <v>151</v>
      </c>
      <c r="J418" s="53"/>
      <c r="K418" s="54"/>
      <c r="L418" s="54"/>
      <c r="M418" s="53"/>
      <c r="N418" s="23" t="s">
        <v>151</v>
      </c>
      <c r="O418" s="39" t="s">
        <v>151</v>
      </c>
      <c r="P418" s="39" t="s">
        <v>151</v>
      </c>
      <c r="Q418" s="23" t="s">
        <v>151</v>
      </c>
    </row>
    <row r="419" spans="1:17" ht="18.75" customHeight="1">
      <c r="A419" s="53"/>
      <c r="B419" s="23" t="s">
        <v>151</v>
      </c>
      <c r="C419" s="54"/>
      <c r="D419" s="55"/>
      <c r="E419" s="55"/>
      <c r="F419" s="22" t="s">
        <v>152</v>
      </c>
      <c r="G419" s="53"/>
      <c r="H419" s="53"/>
      <c r="I419" s="23" t="s">
        <v>151</v>
      </c>
      <c r="J419" s="53"/>
      <c r="K419" s="54"/>
      <c r="L419" s="54"/>
      <c r="M419" s="53"/>
      <c r="N419" s="23" t="s">
        <v>151</v>
      </c>
      <c r="O419" s="39" t="s">
        <v>151</v>
      </c>
      <c r="P419" s="39" t="s">
        <v>151</v>
      </c>
      <c r="Q419" s="23" t="s">
        <v>151</v>
      </c>
    </row>
    <row r="420" spans="1:17" ht="18.75" customHeight="1">
      <c r="A420" s="53"/>
      <c r="B420" s="23" t="s">
        <v>151</v>
      </c>
      <c r="C420" s="54"/>
      <c r="D420" s="55"/>
      <c r="E420" s="55"/>
      <c r="F420" s="22" t="s">
        <v>152</v>
      </c>
      <c r="G420" s="53"/>
      <c r="H420" s="53"/>
      <c r="I420" s="23" t="s">
        <v>151</v>
      </c>
      <c r="J420" s="53"/>
      <c r="K420" s="54"/>
      <c r="L420" s="54"/>
      <c r="M420" s="53"/>
      <c r="N420" s="23" t="s">
        <v>151</v>
      </c>
      <c r="O420" s="39" t="s">
        <v>151</v>
      </c>
      <c r="P420" s="39" t="s">
        <v>151</v>
      </c>
      <c r="Q420" s="23" t="s">
        <v>151</v>
      </c>
    </row>
    <row r="421" spans="1:17" ht="18.75" customHeight="1">
      <c r="A421" s="53"/>
      <c r="B421" s="23" t="s">
        <v>151</v>
      </c>
      <c r="C421" s="54"/>
      <c r="D421" s="55"/>
      <c r="E421" s="55"/>
      <c r="F421" s="22" t="s">
        <v>152</v>
      </c>
      <c r="G421" s="53"/>
      <c r="H421" s="53"/>
      <c r="I421" s="23" t="s">
        <v>151</v>
      </c>
      <c r="J421" s="53"/>
      <c r="K421" s="54"/>
      <c r="L421" s="54"/>
      <c r="M421" s="53"/>
      <c r="N421" s="23" t="s">
        <v>151</v>
      </c>
      <c r="O421" s="39" t="s">
        <v>151</v>
      </c>
      <c r="P421" s="39" t="s">
        <v>151</v>
      </c>
      <c r="Q421" s="23" t="s">
        <v>151</v>
      </c>
    </row>
    <row r="422" spans="1:17" ht="18.75" customHeight="1">
      <c r="A422" s="53"/>
      <c r="B422" s="23" t="s">
        <v>151</v>
      </c>
      <c r="C422" s="54"/>
      <c r="D422" s="55"/>
      <c r="E422" s="55"/>
      <c r="F422" s="22" t="s">
        <v>152</v>
      </c>
      <c r="G422" s="53"/>
      <c r="H422" s="53"/>
      <c r="I422" s="23" t="s">
        <v>151</v>
      </c>
      <c r="J422" s="53"/>
      <c r="K422" s="54"/>
      <c r="L422" s="54"/>
      <c r="M422" s="53"/>
      <c r="N422" s="23" t="s">
        <v>151</v>
      </c>
      <c r="O422" s="39" t="s">
        <v>151</v>
      </c>
      <c r="P422" s="39" t="s">
        <v>151</v>
      </c>
      <c r="Q422" s="23" t="s">
        <v>151</v>
      </c>
    </row>
    <row r="423" spans="1:17" ht="18.75" customHeight="1">
      <c r="A423" s="53"/>
      <c r="B423" s="23" t="s">
        <v>151</v>
      </c>
      <c r="C423" s="54"/>
      <c r="D423" s="55"/>
      <c r="E423" s="55"/>
      <c r="F423" s="22" t="s">
        <v>152</v>
      </c>
      <c r="G423" s="53"/>
      <c r="H423" s="53"/>
      <c r="I423" s="23" t="s">
        <v>151</v>
      </c>
      <c r="J423" s="53"/>
      <c r="K423" s="54"/>
      <c r="L423" s="54"/>
      <c r="M423" s="53"/>
      <c r="N423" s="23" t="s">
        <v>151</v>
      </c>
      <c r="O423" s="39" t="s">
        <v>151</v>
      </c>
      <c r="P423" s="39" t="s">
        <v>151</v>
      </c>
      <c r="Q423" s="23" t="s">
        <v>151</v>
      </c>
    </row>
    <row r="424" spans="1:17" ht="18.75" customHeight="1">
      <c r="A424" s="53"/>
      <c r="B424" s="23" t="s">
        <v>151</v>
      </c>
      <c r="C424" s="54"/>
      <c r="D424" s="55"/>
      <c r="E424" s="55"/>
      <c r="F424" s="22" t="s">
        <v>152</v>
      </c>
      <c r="G424" s="53"/>
      <c r="H424" s="53"/>
      <c r="I424" s="23" t="s">
        <v>151</v>
      </c>
      <c r="J424" s="53"/>
      <c r="K424" s="54"/>
      <c r="L424" s="54"/>
      <c r="M424" s="53"/>
      <c r="N424" s="23" t="s">
        <v>151</v>
      </c>
      <c r="O424" s="39" t="s">
        <v>151</v>
      </c>
      <c r="P424" s="39" t="s">
        <v>151</v>
      </c>
      <c r="Q424" s="23" t="s">
        <v>151</v>
      </c>
    </row>
    <row r="425" spans="1:17" ht="18.75" customHeight="1">
      <c r="A425" s="53"/>
      <c r="B425" s="23" t="s">
        <v>151</v>
      </c>
      <c r="C425" s="54"/>
      <c r="D425" s="55"/>
      <c r="E425" s="55"/>
      <c r="F425" s="22" t="s">
        <v>152</v>
      </c>
      <c r="G425" s="53"/>
      <c r="H425" s="53"/>
      <c r="I425" s="23" t="s">
        <v>151</v>
      </c>
      <c r="J425" s="53"/>
      <c r="K425" s="54"/>
      <c r="L425" s="54"/>
      <c r="M425" s="53"/>
      <c r="N425" s="23" t="s">
        <v>151</v>
      </c>
      <c r="O425" s="39" t="s">
        <v>151</v>
      </c>
      <c r="P425" s="39" t="s">
        <v>151</v>
      </c>
      <c r="Q425" s="23" t="s">
        <v>151</v>
      </c>
    </row>
    <row r="426" spans="1:17" ht="18.75" customHeight="1">
      <c r="A426" s="53"/>
      <c r="B426" s="23" t="s">
        <v>151</v>
      </c>
      <c r="C426" s="54"/>
      <c r="D426" s="55"/>
      <c r="E426" s="55"/>
      <c r="F426" s="22" t="s">
        <v>152</v>
      </c>
      <c r="G426" s="53"/>
      <c r="H426" s="53"/>
      <c r="I426" s="23" t="s">
        <v>151</v>
      </c>
      <c r="J426" s="53"/>
      <c r="K426" s="54"/>
      <c r="L426" s="54"/>
      <c r="M426" s="53"/>
      <c r="N426" s="23" t="s">
        <v>151</v>
      </c>
      <c r="O426" s="39" t="s">
        <v>151</v>
      </c>
      <c r="P426" s="39" t="s">
        <v>151</v>
      </c>
      <c r="Q426" s="23" t="s">
        <v>151</v>
      </c>
    </row>
    <row r="427" spans="1:17" ht="18.75" customHeight="1">
      <c r="A427" s="53"/>
      <c r="B427" s="23" t="s">
        <v>151</v>
      </c>
      <c r="C427" s="54"/>
      <c r="D427" s="55"/>
      <c r="E427" s="55"/>
      <c r="F427" s="22" t="s">
        <v>152</v>
      </c>
      <c r="G427" s="53"/>
      <c r="H427" s="53"/>
      <c r="I427" s="23" t="s">
        <v>151</v>
      </c>
      <c r="J427" s="53"/>
      <c r="K427" s="54"/>
      <c r="L427" s="54"/>
      <c r="M427" s="53"/>
      <c r="N427" s="23" t="s">
        <v>151</v>
      </c>
      <c r="O427" s="39" t="s">
        <v>151</v>
      </c>
      <c r="P427" s="39" t="s">
        <v>151</v>
      </c>
      <c r="Q427" s="23" t="s">
        <v>151</v>
      </c>
    </row>
    <row r="428" spans="1:17" ht="18.75" customHeight="1">
      <c r="A428" s="53"/>
      <c r="B428" s="23" t="s">
        <v>151</v>
      </c>
      <c r="C428" s="54"/>
      <c r="D428" s="55"/>
      <c r="E428" s="55"/>
      <c r="F428" s="22" t="s">
        <v>152</v>
      </c>
      <c r="G428" s="53"/>
      <c r="H428" s="53"/>
      <c r="I428" s="23" t="s">
        <v>151</v>
      </c>
      <c r="J428" s="53"/>
      <c r="K428" s="54"/>
      <c r="L428" s="54"/>
      <c r="M428" s="53"/>
      <c r="N428" s="23" t="s">
        <v>151</v>
      </c>
      <c r="O428" s="39" t="s">
        <v>151</v>
      </c>
      <c r="P428" s="39" t="s">
        <v>151</v>
      </c>
      <c r="Q428" s="23" t="s">
        <v>151</v>
      </c>
    </row>
    <row r="429" spans="1:17" ht="18.75" customHeight="1">
      <c r="A429" s="53"/>
      <c r="B429" s="23" t="s">
        <v>151</v>
      </c>
      <c r="C429" s="54"/>
      <c r="D429" s="55"/>
      <c r="E429" s="55"/>
      <c r="F429" s="22" t="s">
        <v>152</v>
      </c>
      <c r="G429" s="53"/>
      <c r="H429" s="53"/>
      <c r="I429" s="23" t="s">
        <v>151</v>
      </c>
      <c r="J429" s="53"/>
      <c r="K429" s="54"/>
      <c r="L429" s="54"/>
      <c r="M429" s="53"/>
      <c r="N429" s="23" t="s">
        <v>151</v>
      </c>
      <c r="O429" s="39" t="s">
        <v>151</v>
      </c>
      <c r="P429" s="39" t="s">
        <v>151</v>
      </c>
      <c r="Q429" s="23" t="s">
        <v>151</v>
      </c>
    </row>
    <row r="430" spans="1:17" ht="18.75" customHeight="1">
      <c r="A430" s="53"/>
      <c r="B430" s="23" t="s">
        <v>151</v>
      </c>
      <c r="C430" s="54"/>
      <c r="D430" s="55"/>
      <c r="E430" s="55"/>
      <c r="F430" s="22" t="s">
        <v>152</v>
      </c>
      <c r="G430" s="53"/>
      <c r="H430" s="53"/>
      <c r="I430" s="23" t="s">
        <v>151</v>
      </c>
      <c r="J430" s="53"/>
      <c r="K430" s="54"/>
      <c r="L430" s="54"/>
      <c r="M430" s="53"/>
      <c r="N430" s="23" t="s">
        <v>151</v>
      </c>
      <c r="O430" s="39" t="s">
        <v>151</v>
      </c>
      <c r="P430" s="39" t="s">
        <v>151</v>
      </c>
      <c r="Q430" s="23" t="s">
        <v>151</v>
      </c>
    </row>
    <row r="431" spans="1:17" ht="18.75" customHeight="1">
      <c r="A431" s="53"/>
      <c r="B431" s="23" t="s">
        <v>151</v>
      </c>
      <c r="C431" s="54"/>
      <c r="D431" s="55"/>
      <c r="E431" s="55"/>
      <c r="F431" s="22" t="s">
        <v>152</v>
      </c>
      <c r="G431" s="53"/>
      <c r="H431" s="53"/>
      <c r="I431" s="23" t="s">
        <v>151</v>
      </c>
      <c r="J431" s="53"/>
      <c r="K431" s="54"/>
      <c r="L431" s="54"/>
      <c r="M431" s="53"/>
      <c r="N431" s="23" t="s">
        <v>151</v>
      </c>
      <c r="O431" s="39" t="s">
        <v>151</v>
      </c>
      <c r="P431" s="39" t="s">
        <v>151</v>
      </c>
      <c r="Q431" s="23" t="s">
        <v>151</v>
      </c>
    </row>
    <row r="432" spans="1:17" ht="18.75" customHeight="1">
      <c r="A432" s="53"/>
      <c r="B432" s="23" t="s">
        <v>151</v>
      </c>
      <c r="C432" s="54"/>
      <c r="D432" s="55"/>
      <c r="E432" s="55"/>
      <c r="F432" s="22" t="s">
        <v>152</v>
      </c>
      <c r="G432" s="53"/>
      <c r="H432" s="53"/>
      <c r="I432" s="23" t="s">
        <v>151</v>
      </c>
      <c r="J432" s="53"/>
      <c r="K432" s="54"/>
      <c r="L432" s="54"/>
      <c r="M432" s="53"/>
      <c r="N432" s="23" t="s">
        <v>151</v>
      </c>
      <c r="O432" s="39" t="s">
        <v>151</v>
      </c>
      <c r="P432" s="39" t="s">
        <v>151</v>
      </c>
      <c r="Q432" s="23" t="s">
        <v>151</v>
      </c>
    </row>
    <row r="433" spans="1:17" ht="18.75" customHeight="1">
      <c r="A433" s="53"/>
      <c r="B433" s="23" t="s">
        <v>151</v>
      </c>
      <c r="C433" s="54"/>
      <c r="D433" s="55"/>
      <c r="E433" s="55"/>
      <c r="F433" s="22" t="s">
        <v>152</v>
      </c>
      <c r="G433" s="53"/>
      <c r="H433" s="53"/>
      <c r="I433" s="23" t="s">
        <v>151</v>
      </c>
      <c r="J433" s="53"/>
      <c r="K433" s="54"/>
      <c r="L433" s="54"/>
      <c r="M433" s="53"/>
      <c r="N433" s="23" t="s">
        <v>151</v>
      </c>
      <c r="O433" s="39" t="s">
        <v>151</v>
      </c>
      <c r="P433" s="39" t="s">
        <v>151</v>
      </c>
      <c r="Q433" s="23" t="s">
        <v>151</v>
      </c>
    </row>
    <row r="434" spans="1:17" ht="18.75" customHeight="1">
      <c r="A434" s="53"/>
      <c r="B434" s="23" t="s">
        <v>151</v>
      </c>
      <c r="C434" s="54"/>
      <c r="D434" s="55"/>
      <c r="E434" s="55"/>
      <c r="F434" s="22" t="s">
        <v>152</v>
      </c>
      <c r="G434" s="53"/>
      <c r="H434" s="53"/>
      <c r="I434" s="23" t="s">
        <v>151</v>
      </c>
      <c r="J434" s="53"/>
      <c r="K434" s="54"/>
      <c r="L434" s="54"/>
      <c r="M434" s="53"/>
      <c r="N434" s="23" t="s">
        <v>151</v>
      </c>
      <c r="O434" s="39" t="s">
        <v>151</v>
      </c>
      <c r="P434" s="39" t="s">
        <v>151</v>
      </c>
      <c r="Q434" s="23" t="s">
        <v>151</v>
      </c>
    </row>
    <row r="435" spans="1:17" ht="18.75" customHeight="1">
      <c r="A435" s="53"/>
      <c r="B435" s="23" t="s">
        <v>151</v>
      </c>
      <c r="C435" s="54"/>
      <c r="D435" s="55"/>
      <c r="E435" s="55"/>
      <c r="F435" s="22" t="s">
        <v>152</v>
      </c>
      <c r="G435" s="53"/>
      <c r="H435" s="53"/>
      <c r="I435" s="23" t="s">
        <v>151</v>
      </c>
      <c r="J435" s="53"/>
      <c r="K435" s="54"/>
      <c r="L435" s="54"/>
      <c r="M435" s="53"/>
      <c r="N435" s="23" t="s">
        <v>151</v>
      </c>
      <c r="O435" s="39" t="s">
        <v>151</v>
      </c>
      <c r="P435" s="39" t="s">
        <v>151</v>
      </c>
      <c r="Q435" s="23" t="s">
        <v>151</v>
      </c>
    </row>
    <row r="436" spans="1:17" ht="18.75" customHeight="1">
      <c r="A436" s="53"/>
      <c r="B436" s="23" t="s">
        <v>151</v>
      </c>
      <c r="C436" s="54"/>
      <c r="D436" s="55"/>
      <c r="E436" s="55"/>
      <c r="F436" s="22" t="s">
        <v>152</v>
      </c>
      <c r="G436" s="53"/>
      <c r="H436" s="53"/>
      <c r="I436" s="23" t="s">
        <v>151</v>
      </c>
      <c r="J436" s="53"/>
      <c r="K436" s="54"/>
      <c r="L436" s="54"/>
      <c r="M436" s="53"/>
      <c r="N436" s="23" t="s">
        <v>151</v>
      </c>
      <c r="O436" s="39" t="s">
        <v>151</v>
      </c>
      <c r="P436" s="39" t="s">
        <v>151</v>
      </c>
      <c r="Q436" s="23" t="s">
        <v>151</v>
      </c>
    </row>
    <row r="437" spans="1:17" ht="18.75" customHeight="1">
      <c r="A437" s="53"/>
      <c r="B437" s="23" t="s">
        <v>151</v>
      </c>
      <c r="C437" s="54"/>
      <c r="D437" s="55"/>
      <c r="E437" s="55"/>
      <c r="F437" s="22" t="s">
        <v>152</v>
      </c>
      <c r="G437" s="53"/>
      <c r="H437" s="53"/>
      <c r="I437" s="23" t="s">
        <v>151</v>
      </c>
      <c r="J437" s="53"/>
      <c r="K437" s="54"/>
      <c r="L437" s="54"/>
      <c r="M437" s="53"/>
      <c r="N437" s="23" t="s">
        <v>151</v>
      </c>
      <c r="O437" s="39" t="s">
        <v>151</v>
      </c>
      <c r="P437" s="39" t="s">
        <v>151</v>
      </c>
      <c r="Q437" s="23" t="s">
        <v>151</v>
      </c>
    </row>
    <row r="438" spans="1:17" ht="18.75" customHeight="1">
      <c r="A438" s="53"/>
      <c r="B438" s="23" t="s">
        <v>151</v>
      </c>
      <c r="C438" s="54"/>
      <c r="D438" s="55"/>
      <c r="E438" s="55"/>
      <c r="F438" s="22" t="s">
        <v>152</v>
      </c>
      <c r="G438" s="53"/>
      <c r="H438" s="53"/>
      <c r="I438" s="23" t="s">
        <v>151</v>
      </c>
      <c r="J438" s="53"/>
      <c r="K438" s="54"/>
      <c r="L438" s="54"/>
      <c r="M438" s="53"/>
      <c r="N438" s="23" t="s">
        <v>151</v>
      </c>
      <c r="O438" s="39" t="s">
        <v>151</v>
      </c>
      <c r="P438" s="39" t="s">
        <v>151</v>
      </c>
      <c r="Q438" s="23" t="s">
        <v>151</v>
      </c>
    </row>
    <row r="439" spans="1:17" ht="18.75" customHeight="1">
      <c r="A439" s="53"/>
      <c r="B439" s="23" t="s">
        <v>151</v>
      </c>
      <c r="C439" s="54"/>
      <c r="D439" s="55"/>
      <c r="E439" s="55"/>
      <c r="F439" s="22" t="s">
        <v>152</v>
      </c>
      <c r="G439" s="53"/>
      <c r="H439" s="53"/>
      <c r="I439" s="23" t="s">
        <v>151</v>
      </c>
      <c r="J439" s="53"/>
      <c r="K439" s="54"/>
      <c r="L439" s="54"/>
      <c r="M439" s="53"/>
      <c r="N439" s="23" t="s">
        <v>151</v>
      </c>
      <c r="O439" s="39" t="s">
        <v>151</v>
      </c>
      <c r="P439" s="39" t="s">
        <v>151</v>
      </c>
      <c r="Q439" s="23" t="s">
        <v>151</v>
      </c>
    </row>
    <row r="440" spans="1:17" ht="18.75" customHeight="1">
      <c r="A440" s="53"/>
      <c r="B440" s="23" t="s">
        <v>151</v>
      </c>
      <c r="C440" s="54"/>
      <c r="D440" s="55"/>
      <c r="E440" s="55"/>
      <c r="F440" s="22" t="s">
        <v>152</v>
      </c>
      <c r="G440" s="53"/>
      <c r="H440" s="53"/>
      <c r="I440" s="23" t="s">
        <v>151</v>
      </c>
      <c r="J440" s="53"/>
      <c r="K440" s="54"/>
      <c r="L440" s="54"/>
      <c r="M440" s="53"/>
      <c r="N440" s="23" t="s">
        <v>151</v>
      </c>
      <c r="O440" s="39" t="s">
        <v>151</v>
      </c>
      <c r="P440" s="39" t="s">
        <v>151</v>
      </c>
      <c r="Q440" s="23" t="s">
        <v>151</v>
      </c>
    </row>
    <row r="441" spans="1:17" ht="18.75" customHeight="1">
      <c r="A441" s="53"/>
      <c r="B441" s="23" t="s">
        <v>151</v>
      </c>
      <c r="C441" s="54"/>
      <c r="D441" s="55"/>
      <c r="E441" s="55"/>
      <c r="F441" s="22" t="s">
        <v>152</v>
      </c>
      <c r="G441" s="53"/>
      <c r="H441" s="53"/>
      <c r="I441" s="23" t="s">
        <v>151</v>
      </c>
      <c r="J441" s="53"/>
      <c r="K441" s="54"/>
      <c r="L441" s="54"/>
      <c r="M441" s="53"/>
      <c r="N441" s="23" t="s">
        <v>151</v>
      </c>
      <c r="O441" s="39" t="s">
        <v>151</v>
      </c>
      <c r="P441" s="39" t="s">
        <v>151</v>
      </c>
      <c r="Q441" s="23" t="s">
        <v>151</v>
      </c>
    </row>
    <row r="442" spans="1:17" ht="18.75" customHeight="1">
      <c r="A442" s="53"/>
      <c r="B442" s="23" t="s">
        <v>151</v>
      </c>
      <c r="C442" s="54"/>
      <c r="D442" s="55"/>
      <c r="E442" s="55"/>
      <c r="F442" s="22" t="s">
        <v>152</v>
      </c>
      <c r="G442" s="53"/>
      <c r="H442" s="53"/>
      <c r="I442" s="23" t="s">
        <v>151</v>
      </c>
      <c r="J442" s="53"/>
      <c r="K442" s="54"/>
      <c r="L442" s="54"/>
      <c r="M442" s="53"/>
      <c r="N442" s="23" t="s">
        <v>151</v>
      </c>
      <c r="O442" s="39" t="s">
        <v>151</v>
      </c>
      <c r="P442" s="39" t="s">
        <v>151</v>
      </c>
      <c r="Q442" s="23" t="s">
        <v>151</v>
      </c>
    </row>
    <row r="443" spans="1:17" ht="18.75" customHeight="1">
      <c r="A443" s="53"/>
      <c r="B443" s="23" t="s">
        <v>151</v>
      </c>
      <c r="C443" s="54"/>
      <c r="D443" s="55"/>
      <c r="E443" s="55"/>
      <c r="F443" s="22" t="s">
        <v>152</v>
      </c>
      <c r="G443" s="53"/>
      <c r="H443" s="53"/>
      <c r="I443" s="23" t="s">
        <v>151</v>
      </c>
      <c r="J443" s="53"/>
      <c r="K443" s="54"/>
      <c r="L443" s="54"/>
      <c r="M443" s="53"/>
      <c r="N443" s="23" t="s">
        <v>151</v>
      </c>
      <c r="O443" s="39" t="s">
        <v>151</v>
      </c>
      <c r="P443" s="39" t="s">
        <v>151</v>
      </c>
      <c r="Q443" s="23" t="s">
        <v>151</v>
      </c>
    </row>
    <row r="444" spans="1:17" ht="18.75" customHeight="1">
      <c r="A444" s="53"/>
      <c r="B444" s="23" t="s">
        <v>151</v>
      </c>
      <c r="C444" s="54"/>
      <c r="D444" s="55"/>
      <c r="E444" s="55"/>
      <c r="F444" s="22" t="s">
        <v>152</v>
      </c>
      <c r="G444" s="53"/>
      <c r="H444" s="53"/>
      <c r="I444" s="23" t="s">
        <v>151</v>
      </c>
      <c r="J444" s="53"/>
      <c r="K444" s="54"/>
      <c r="L444" s="54"/>
      <c r="M444" s="53"/>
      <c r="N444" s="23" t="s">
        <v>151</v>
      </c>
      <c r="O444" s="39" t="s">
        <v>151</v>
      </c>
      <c r="P444" s="39" t="s">
        <v>151</v>
      </c>
      <c r="Q444" s="23" t="s">
        <v>151</v>
      </c>
    </row>
    <row r="445" spans="1:17" ht="18.75" customHeight="1">
      <c r="A445" s="53"/>
      <c r="B445" s="23" t="s">
        <v>151</v>
      </c>
      <c r="C445" s="54"/>
      <c r="D445" s="55"/>
      <c r="E445" s="55"/>
      <c r="F445" s="22" t="s">
        <v>152</v>
      </c>
      <c r="G445" s="53"/>
      <c r="H445" s="53"/>
      <c r="I445" s="23" t="s">
        <v>151</v>
      </c>
      <c r="J445" s="53"/>
      <c r="K445" s="54"/>
      <c r="L445" s="54"/>
      <c r="M445" s="53"/>
      <c r="N445" s="23" t="s">
        <v>151</v>
      </c>
      <c r="O445" s="39" t="s">
        <v>151</v>
      </c>
      <c r="P445" s="39" t="s">
        <v>151</v>
      </c>
      <c r="Q445" s="23" t="s">
        <v>151</v>
      </c>
    </row>
    <row r="446" spans="1:17" ht="18.75" customHeight="1">
      <c r="A446" s="53"/>
      <c r="B446" s="23" t="s">
        <v>151</v>
      </c>
      <c r="C446" s="54"/>
      <c r="D446" s="55"/>
      <c r="E446" s="55"/>
      <c r="F446" s="22" t="s">
        <v>152</v>
      </c>
      <c r="G446" s="53"/>
      <c r="H446" s="53"/>
      <c r="I446" s="23" t="s">
        <v>151</v>
      </c>
      <c r="J446" s="53"/>
      <c r="K446" s="54"/>
      <c r="L446" s="54"/>
      <c r="M446" s="53"/>
      <c r="N446" s="23" t="s">
        <v>151</v>
      </c>
      <c r="O446" s="39" t="s">
        <v>151</v>
      </c>
      <c r="P446" s="39" t="s">
        <v>151</v>
      </c>
      <c r="Q446" s="23" t="s">
        <v>151</v>
      </c>
    </row>
    <row r="447" spans="1:17" ht="18.75" customHeight="1">
      <c r="A447" s="53"/>
      <c r="B447" s="23" t="s">
        <v>151</v>
      </c>
      <c r="C447" s="54"/>
      <c r="D447" s="55"/>
      <c r="E447" s="55"/>
      <c r="F447" s="22" t="s">
        <v>152</v>
      </c>
      <c r="G447" s="53"/>
      <c r="H447" s="53"/>
      <c r="I447" s="23" t="s">
        <v>151</v>
      </c>
      <c r="J447" s="53"/>
      <c r="K447" s="54"/>
      <c r="L447" s="54"/>
      <c r="M447" s="53"/>
      <c r="N447" s="23" t="s">
        <v>151</v>
      </c>
      <c r="O447" s="39" t="s">
        <v>151</v>
      </c>
      <c r="P447" s="39" t="s">
        <v>151</v>
      </c>
      <c r="Q447" s="23" t="s">
        <v>151</v>
      </c>
    </row>
    <row r="448" spans="1:17" ht="18.75" customHeight="1">
      <c r="A448" s="53"/>
      <c r="B448" s="23" t="s">
        <v>151</v>
      </c>
      <c r="C448" s="54"/>
      <c r="D448" s="55"/>
      <c r="E448" s="55"/>
      <c r="F448" s="22" t="s">
        <v>152</v>
      </c>
      <c r="G448" s="53"/>
      <c r="H448" s="53"/>
      <c r="I448" s="23" t="s">
        <v>151</v>
      </c>
      <c r="J448" s="53"/>
      <c r="K448" s="54"/>
      <c r="L448" s="54"/>
      <c r="M448" s="53"/>
      <c r="N448" s="23" t="s">
        <v>151</v>
      </c>
      <c r="O448" s="39" t="s">
        <v>151</v>
      </c>
      <c r="P448" s="39" t="s">
        <v>151</v>
      </c>
      <c r="Q448" s="23" t="s">
        <v>151</v>
      </c>
    </row>
    <row r="449" spans="1:17" ht="18.75" customHeight="1">
      <c r="A449" s="53"/>
      <c r="B449" s="23" t="s">
        <v>151</v>
      </c>
      <c r="C449" s="54"/>
      <c r="D449" s="55"/>
      <c r="E449" s="55"/>
      <c r="F449" s="22" t="s">
        <v>152</v>
      </c>
      <c r="G449" s="53"/>
      <c r="H449" s="53"/>
      <c r="I449" s="23" t="s">
        <v>151</v>
      </c>
      <c r="J449" s="53"/>
      <c r="K449" s="54"/>
      <c r="L449" s="54"/>
      <c r="M449" s="53"/>
      <c r="N449" s="23" t="s">
        <v>151</v>
      </c>
      <c r="O449" s="39" t="s">
        <v>151</v>
      </c>
      <c r="P449" s="39" t="s">
        <v>151</v>
      </c>
      <c r="Q449" s="23" t="s">
        <v>151</v>
      </c>
    </row>
    <row r="450" spans="1:17" ht="18.75" customHeight="1">
      <c r="A450" s="53"/>
      <c r="B450" s="23" t="s">
        <v>151</v>
      </c>
      <c r="C450" s="54"/>
      <c r="D450" s="55"/>
      <c r="E450" s="55"/>
      <c r="F450" s="22" t="s">
        <v>152</v>
      </c>
      <c r="G450" s="53"/>
      <c r="H450" s="53"/>
      <c r="I450" s="23" t="s">
        <v>151</v>
      </c>
      <c r="J450" s="53"/>
      <c r="K450" s="54"/>
      <c r="L450" s="54"/>
      <c r="M450" s="53"/>
      <c r="N450" s="23" t="s">
        <v>151</v>
      </c>
      <c r="O450" s="39" t="s">
        <v>151</v>
      </c>
      <c r="P450" s="39" t="s">
        <v>151</v>
      </c>
      <c r="Q450" s="23" t="s">
        <v>151</v>
      </c>
    </row>
    <row r="451" spans="1:17" ht="18.75" customHeight="1">
      <c r="A451" s="53"/>
      <c r="B451" s="23" t="s">
        <v>151</v>
      </c>
      <c r="C451" s="54"/>
      <c r="D451" s="55"/>
      <c r="E451" s="55"/>
      <c r="F451" s="22" t="s">
        <v>152</v>
      </c>
      <c r="G451" s="53"/>
      <c r="H451" s="53"/>
      <c r="I451" s="23" t="s">
        <v>151</v>
      </c>
      <c r="J451" s="53"/>
      <c r="K451" s="54"/>
      <c r="L451" s="54"/>
      <c r="M451" s="53"/>
      <c r="N451" s="23" t="s">
        <v>151</v>
      </c>
      <c r="O451" s="39" t="s">
        <v>151</v>
      </c>
      <c r="P451" s="39" t="s">
        <v>151</v>
      </c>
      <c r="Q451" s="23" t="s">
        <v>151</v>
      </c>
    </row>
    <row r="452" spans="1:17" ht="18.75" customHeight="1">
      <c r="A452" s="53"/>
      <c r="B452" s="23" t="s">
        <v>151</v>
      </c>
      <c r="C452" s="54"/>
      <c r="D452" s="55"/>
      <c r="E452" s="55"/>
      <c r="F452" s="22" t="s">
        <v>152</v>
      </c>
      <c r="G452" s="53"/>
      <c r="H452" s="53"/>
      <c r="I452" s="23" t="s">
        <v>151</v>
      </c>
      <c r="J452" s="53"/>
      <c r="K452" s="54"/>
      <c r="L452" s="54"/>
      <c r="M452" s="53"/>
      <c r="N452" s="23" t="s">
        <v>151</v>
      </c>
      <c r="O452" s="39" t="s">
        <v>151</v>
      </c>
      <c r="P452" s="39" t="s">
        <v>151</v>
      </c>
      <c r="Q452" s="23" t="s">
        <v>151</v>
      </c>
    </row>
    <row r="453" spans="1:17" ht="18.75" customHeight="1">
      <c r="A453" s="53"/>
      <c r="B453" s="23" t="s">
        <v>151</v>
      </c>
      <c r="C453" s="54"/>
      <c r="D453" s="55"/>
      <c r="E453" s="55"/>
      <c r="F453" s="22" t="s">
        <v>152</v>
      </c>
      <c r="G453" s="53"/>
      <c r="H453" s="53"/>
      <c r="I453" s="23" t="s">
        <v>151</v>
      </c>
      <c r="J453" s="53"/>
      <c r="K453" s="54"/>
      <c r="L453" s="54"/>
      <c r="M453" s="53"/>
      <c r="N453" s="23" t="s">
        <v>151</v>
      </c>
      <c r="O453" s="39" t="s">
        <v>151</v>
      </c>
      <c r="P453" s="39" t="s">
        <v>151</v>
      </c>
      <c r="Q453" s="23" t="s">
        <v>151</v>
      </c>
    </row>
    <row r="454" spans="1:17" ht="18.75" customHeight="1">
      <c r="A454" s="53"/>
      <c r="B454" s="23" t="s">
        <v>151</v>
      </c>
      <c r="C454" s="54"/>
      <c r="D454" s="55"/>
      <c r="E454" s="55"/>
      <c r="F454" s="22" t="s">
        <v>152</v>
      </c>
      <c r="G454" s="53"/>
      <c r="H454" s="53"/>
      <c r="I454" s="23" t="s">
        <v>151</v>
      </c>
      <c r="J454" s="53"/>
      <c r="K454" s="54"/>
      <c r="L454" s="54"/>
      <c r="M454" s="53"/>
      <c r="N454" s="23" t="s">
        <v>151</v>
      </c>
      <c r="O454" s="39" t="s">
        <v>151</v>
      </c>
      <c r="P454" s="39" t="s">
        <v>151</v>
      </c>
      <c r="Q454" s="23" t="s">
        <v>151</v>
      </c>
    </row>
    <row r="455" spans="1:17" ht="18.75" customHeight="1">
      <c r="A455" s="53"/>
      <c r="B455" s="23" t="s">
        <v>151</v>
      </c>
      <c r="C455" s="54"/>
      <c r="D455" s="55"/>
      <c r="E455" s="55"/>
      <c r="F455" s="22" t="s">
        <v>152</v>
      </c>
      <c r="G455" s="53"/>
      <c r="H455" s="53"/>
      <c r="I455" s="23" t="s">
        <v>151</v>
      </c>
      <c r="J455" s="53"/>
      <c r="K455" s="54"/>
      <c r="L455" s="54"/>
      <c r="M455" s="53"/>
      <c r="N455" s="23" t="s">
        <v>151</v>
      </c>
      <c r="O455" s="39" t="s">
        <v>151</v>
      </c>
      <c r="P455" s="39" t="s">
        <v>151</v>
      </c>
      <c r="Q455" s="23" t="s">
        <v>151</v>
      </c>
    </row>
    <row r="456" spans="1:17" ht="18.75" customHeight="1">
      <c r="A456" s="53"/>
      <c r="B456" s="23" t="s">
        <v>151</v>
      </c>
      <c r="C456" s="54"/>
      <c r="D456" s="55"/>
      <c r="E456" s="55"/>
      <c r="F456" s="22" t="s">
        <v>152</v>
      </c>
      <c r="G456" s="53"/>
      <c r="H456" s="53"/>
      <c r="I456" s="23" t="s">
        <v>151</v>
      </c>
      <c r="J456" s="53"/>
      <c r="K456" s="54"/>
      <c r="L456" s="54"/>
      <c r="M456" s="53"/>
      <c r="N456" s="23" t="s">
        <v>151</v>
      </c>
      <c r="O456" s="39" t="s">
        <v>151</v>
      </c>
      <c r="P456" s="39" t="s">
        <v>151</v>
      </c>
      <c r="Q456" s="23" t="s">
        <v>151</v>
      </c>
    </row>
    <row r="457" spans="1:17" ht="18.75" customHeight="1">
      <c r="A457" s="53"/>
      <c r="B457" s="23" t="s">
        <v>151</v>
      </c>
      <c r="C457" s="54"/>
      <c r="D457" s="55"/>
      <c r="E457" s="55"/>
      <c r="F457" s="22" t="s">
        <v>152</v>
      </c>
      <c r="G457" s="53"/>
      <c r="H457" s="53"/>
      <c r="I457" s="23" t="s">
        <v>151</v>
      </c>
      <c r="J457" s="53"/>
      <c r="K457" s="54"/>
      <c r="L457" s="54"/>
      <c r="M457" s="53"/>
      <c r="N457" s="23" t="s">
        <v>151</v>
      </c>
      <c r="O457" s="39" t="s">
        <v>151</v>
      </c>
      <c r="P457" s="39" t="s">
        <v>151</v>
      </c>
      <c r="Q457" s="23" t="s">
        <v>151</v>
      </c>
    </row>
    <row r="458" spans="1:17" ht="18.75" customHeight="1">
      <c r="A458" s="53"/>
      <c r="B458" s="23" t="s">
        <v>151</v>
      </c>
      <c r="C458" s="54"/>
      <c r="D458" s="55"/>
      <c r="E458" s="55"/>
      <c r="F458" s="22" t="s">
        <v>152</v>
      </c>
      <c r="G458" s="53"/>
      <c r="H458" s="53"/>
      <c r="I458" s="23" t="s">
        <v>151</v>
      </c>
      <c r="J458" s="53"/>
      <c r="K458" s="54"/>
      <c r="L458" s="54"/>
      <c r="M458" s="53"/>
      <c r="N458" s="23" t="s">
        <v>151</v>
      </c>
      <c r="O458" s="39" t="s">
        <v>151</v>
      </c>
      <c r="P458" s="39" t="s">
        <v>151</v>
      </c>
      <c r="Q458" s="23" t="s">
        <v>151</v>
      </c>
    </row>
    <row r="459" spans="1:17" ht="18.75" customHeight="1">
      <c r="A459" s="53"/>
      <c r="B459" s="23" t="s">
        <v>151</v>
      </c>
      <c r="C459" s="54"/>
      <c r="D459" s="55"/>
      <c r="E459" s="55"/>
      <c r="F459" s="22" t="s">
        <v>152</v>
      </c>
      <c r="G459" s="53"/>
      <c r="H459" s="53"/>
      <c r="I459" s="23" t="s">
        <v>151</v>
      </c>
      <c r="J459" s="53"/>
      <c r="K459" s="54"/>
      <c r="L459" s="54"/>
      <c r="M459" s="53"/>
      <c r="N459" s="23" t="s">
        <v>151</v>
      </c>
      <c r="O459" s="39" t="s">
        <v>151</v>
      </c>
      <c r="P459" s="39" t="s">
        <v>151</v>
      </c>
      <c r="Q459" s="23" t="s">
        <v>151</v>
      </c>
    </row>
    <row r="460" spans="1:17" ht="18.75" customHeight="1">
      <c r="A460" s="53"/>
      <c r="B460" s="23" t="s">
        <v>151</v>
      </c>
      <c r="C460" s="54"/>
      <c r="D460" s="55"/>
      <c r="E460" s="55"/>
      <c r="F460" s="22" t="s">
        <v>152</v>
      </c>
      <c r="G460" s="53"/>
      <c r="H460" s="53"/>
      <c r="I460" s="23" t="s">
        <v>151</v>
      </c>
      <c r="J460" s="53"/>
      <c r="K460" s="54"/>
      <c r="L460" s="54"/>
      <c r="M460" s="53"/>
      <c r="N460" s="23" t="s">
        <v>151</v>
      </c>
      <c r="O460" s="39" t="s">
        <v>151</v>
      </c>
      <c r="P460" s="39" t="s">
        <v>151</v>
      </c>
      <c r="Q460" s="23" t="s">
        <v>151</v>
      </c>
    </row>
    <row r="461" spans="1:17" ht="18.75" customHeight="1">
      <c r="A461" s="53"/>
      <c r="B461" s="23" t="s">
        <v>151</v>
      </c>
      <c r="C461" s="54"/>
      <c r="D461" s="55"/>
      <c r="E461" s="55"/>
      <c r="F461" s="22" t="s">
        <v>152</v>
      </c>
      <c r="G461" s="53"/>
      <c r="H461" s="53"/>
      <c r="I461" s="23" t="s">
        <v>151</v>
      </c>
      <c r="J461" s="53"/>
      <c r="K461" s="54"/>
      <c r="L461" s="54"/>
      <c r="M461" s="53"/>
      <c r="N461" s="23" t="s">
        <v>151</v>
      </c>
      <c r="O461" s="39" t="s">
        <v>151</v>
      </c>
      <c r="P461" s="39" t="s">
        <v>151</v>
      </c>
      <c r="Q461" s="23" t="s">
        <v>151</v>
      </c>
    </row>
    <row r="462" spans="1:17" ht="18.75" customHeight="1">
      <c r="A462" s="53"/>
      <c r="B462" s="23" t="s">
        <v>151</v>
      </c>
      <c r="C462" s="54"/>
      <c r="D462" s="55"/>
      <c r="E462" s="55"/>
      <c r="F462" s="22" t="s">
        <v>152</v>
      </c>
      <c r="G462" s="53"/>
      <c r="H462" s="53"/>
      <c r="I462" s="23" t="s">
        <v>151</v>
      </c>
      <c r="J462" s="53"/>
      <c r="K462" s="54"/>
      <c r="L462" s="54"/>
      <c r="M462" s="53"/>
      <c r="N462" s="23" t="s">
        <v>151</v>
      </c>
      <c r="O462" s="39" t="s">
        <v>151</v>
      </c>
      <c r="P462" s="39" t="s">
        <v>151</v>
      </c>
      <c r="Q462" s="23" t="s">
        <v>151</v>
      </c>
    </row>
    <row r="463" spans="1:17" ht="18.75" customHeight="1">
      <c r="A463" s="53"/>
      <c r="B463" s="23" t="s">
        <v>151</v>
      </c>
      <c r="C463" s="54"/>
      <c r="D463" s="55"/>
      <c r="E463" s="55"/>
      <c r="F463" s="22" t="s">
        <v>152</v>
      </c>
      <c r="G463" s="53"/>
      <c r="H463" s="53"/>
      <c r="I463" s="23" t="s">
        <v>151</v>
      </c>
      <c r="J463" s="53"/>
      <c r="K463" s="54"/>
      <c r="L463" s="54"/>
      <c r="M463" s="53"/>
      <c r="N463" s="23" t="s">
        <v>151</v>
      </c>
      <c r="O463" s="39" t="s">
        <v>151</v>
      </c>
      <c r="P463" s="39" t="s">
        <v>151</v>
      </c>
      <c r="Q463" s="23" t="s">
        <v>151</v>
      </c>
    </row>
    <row r="464" spans="1:17" ht="18.75" customHeight="1">
      <c r="A464" s="53"/>
      <c r="B464" s="23" t="s">
        <v>151</v>
      </c>
      <c r="C464" s="54"/>
      <c r="D464" s="55"/>
      <c r="E464" s="55"/>
      <c r="F464" s="22" t="s">
        <v>152</v>
      </c>
      <c r="G464" s="53"/>
      <c r="H464" s="53"/>
      <c r="I464" s="23" t="s">
        <v>151</v>
      </c>
      <c r="J464" s="53"/>
      <c r="K464" s="54"/>
      <c r="L464" s="54"/>
      <c r="M464" s="53"/>
      <c r="N464" s="23" t="s">
        <v>151</v>
      </c>
      <c r="O464" s="39" t="s">
        <v>151</v>
      </c>
      <c r="P464" s="39" t="s">
        <v>151</v>
      </c>
      <c r="Q464" s="23" t="s">
        <v>151</v>
      </c>
    </row>
    <row r="465" spans="1:17" ht="18.75" customHeight="1">
      <c r="A465" s="53"/>
      <c r="B465" s="23" t="s">
        <v>151</v>
      </c>
      <c r="C465" s="54"/>
      <c r="D465" s="55"/>
      <c r="E465" s="55"/>
      <c r="F465" s="22" t="s">
        <v>152</v>
      </c>
      <c r="G465" s="53"/>
      <c r="H465" s="53"/>
      <c r="I465" s="23" t="s">
        <v>151</v>
      </c>
      <c r="J465" s="53"/>
      <c r="K465" s="54"/>
      <c r="L465" s="54"/>
      <c r="M465" s="53"/>
      <c r="N465" s="23" t="s">
        <v>151</v>
      </c>
      <c r="O465" s="39" t="s">
        <v>151</v>
      </c>
      <c r="P465" s="39" t="s">
        <v>151</v>
      </c>
      <c r="Q465" s="23" t="s">
        <v>151</v>
      </c>
    </row>
    <row r="466" spans="1:17" ht="18.75" customHeight="1">
      <c r="A466" s="53"/>
      <c r="B466" s="23" t="s">
        <v>151</v>
      </c>
      <c r="C466" s="54"/>
      <c r="D466" s="55"/>
      <c r="E466" s="55"/>
      <c r="F466" s="22" t="s">
        <v>152</v>
      </c>
      <c r="G466" s="53"/>
      <c r="H466" s="53"/>
      <c r="I466" s="23" t="s">
        <v>151</v>
      </c>
      <c r="J466" s="53"/>
      <c r="K466" s="54"/>
      <c r="L466" s="54"/>
      <c r="M466" s="53"/>
      <c r="N466" s="23" t="s">
        <v>151</v>
      </c>
      <c r="O466" s="39" t="s">
        <v>151</v>
      </c>
      <c r="P466" s="39" t="s">
        <v>151</v>
      </c>
      <c r="Q466" s="23" t="s">
        <v>151</v>
      </c>
    </row>
    <row r="467" spans="1:17" ht="18.75" customHeight="1">
      <c r="A467" s="53"/>
      <c r="B467" s="23" t="s">
        <v>151</v>
      </c>
      <c r="C467" s="54"/>
      <c r="D467" s="55"/>
      <c r="E467" s="55"/>
      <c r="F467" s="22" t="s">
        <v>152</v>
      </c>
      <c r="G467" s="53"/>
      <c r="H467" s="53"/>
      <c r="I467" s="23" t="s">
        <v>151</v>
      </c>
      <c r="J467" s="53"/>
      <c r="K467" s="54"/>
      <c r="L467" s="54"/>
      <c r="M467" s="53"/>
      <c r="N467" s="23" t="s">
        <v>151</v>
      </c>
      <c r="O467" s="39" t="s">
        <v>151</v>
      </c>
      <c r="P467" s="39" t="s">
        <v>151</v>
      </c>
      <c r="Q467" s="23" t="s">
        <v>151</v>
      </c>
    </row>
    <row r="468" spans="1:17" ht="18.75" customHeight="1">
      <c r="A468" s="53"/>
      <c r="B468" s="23" t="s">
        <v>151</v>
      </c>
      <c r="C468" s="54"/>
      <c r="D468" s="55"/>
      <c r="E468" s="55"/>
      <c r="F468" s="22" t="s">
        <v>152</v>
      </c>
      <c r="G468" s="53"/>
      <c r="H468" s="53"/>
      <c r="I468" s="23" t="s">
        <v>151</v>
      </c>
      <c r="J468" s="53"/>
      <c r="K468" s="54"/>
      <c r="L468" s="54"/>
      <c r="M468" s="53"/>
      <c r="N468" s="23" t="s">
        <v>151</v>
      </c>
      <c r="O468" s="39" t="s">
        <v>151</v>
      </c>
      <c r="P468" s="39" t="s">
        <v>151</v>
      </c>
      <c r="Q468" s="23" t="s">
        <v>151</v>
      </c>
    </row>
    <row r="469" spans="1:17" ht="18.75" customHeight="1">
      <c r="A469" s="53"/>
      <c r="B469" s="23" t="s">
        <v>151</v>
      </c>
      <c r="C469" s="54"/>
      <c r="D469" s="55"/>
      <c r="E469" s="55"/>
      <c r="F469" s="22" t="s">
        <v>152</v>
      </c>
      <c r="G469" s="53"/>
      <c r="H469" s="53"/>
      <c r="I469" s="23" t="s">
        <v>151</v>
      </c>
      <c r="J469" s="53"/>
      <c r="K469" s="54"/>
      <c r="L469" s="54"/>
      <c r="M469" s="53"/>
      <c r="N469" s="23" t="s">
        <v>151</v>
      </c>
      <c r="O469" s="39" t="s">
        <v>151</v>
      </c>
      <c r="P469" s="39" t="s">
        <v>151</v>
      </c>
      <c r="Q469" s="23" t="s">
        <v>151</v>
      </c>
    </row>
    <row r="470" spans="1:17" ht="18.75" customHeight="1">
      <c r="A470" s="53"/>
      <c r="B470" s="23" t="s">
        <v>151</v>
      </c>
      <c r="C470" s="54"/>
      <c r="D470" s="55"/>
      <c r="E470" s="55"/>
      <c r="F470" s="22" t="s">
        <v>152</v>
      </c>
      <c r="G470" s="53"/>
      <c r="H470" s="53"/>
      <c r="I470" s="23" t="s">
        <v>151</v>
      </c>
      <c r="J470" s="53"/>
      <c r="K470" s="54"/>
      <c r="L470" s="54"/>
      <c r="M470" s="53"/>
      <c r="N470" s="23" t="s">
        <v>151</v>
      </c>
      <c r="O470" s="39" t="s">
        <v>151</v>
      </c>
      <c r="P470" s="39" t="s">
        <v>151</v>
      </c>
      <c r="Q470" s="23" t="s">
        <v>151</v>
      </c>
    </row>
    <row r="471" spans="1:17" ht="18.75" customHeight="1">
      <c r="A471" s="53"/>
      <c r="B471" s="23" t="s">
        <v>151</v>
      </c>
      <c r="C471" s="54"/>
      <c r="D471" s="55"/>
      <c r="E471" s="55"/>
      <c r="F471" s="22" t="s">
        <v>152</v>
      </c>
      <c r="G471" s="53"/>
      <c r="H471" s="53"/>
      <c r="I471" s="23" t="s">
        <v>151</v>
      </c>
      <c r="J471" s="53"/>
      <c r="K471" s="54"/>
      <c r="L471" s="54"/>
      <c r="M471" s="53"/>
      <c r="N471" s="23" t="s">
        <v>151</v>
      </c>
      <c r="O471" s="39" t="s">
        <v>151</v>
      </c>
      <c r="P471" s="39" t="s">
        <v>151</v>
      </c>
      <c r="Q471" s="23" t="s">
        <v>151</v>
      </c>
    </row>
    <row r="472" spans="1:17" ht="18.75" customHeight="1">
      <c r="A472" s="53"/>
      <c r="B472" s="23" t="s">
        <v>151</v>
      </c>
      <c r="C472" s="54"/>
      <c r="D472" s="55"/>
      <c r="E472" s="55"/>
      <c r="F472" s="22" t="s">
        <v>152</v>
      </c>
      <c r="G472" s="53"/>
      <c r="H472" s="53"/>
      <c r="I472" s="23" t="s">
        <v>151</v>
      </c>
      <c r="J472" s="53"/>
      <c r="K472" s="54"/>
      <c r="L472" s="54"/>
      <c r="M472" s="53"/>
      <c r="N472" s="23" t="s">
        <v>151</v>
      </c>
      <c r="O472" s="39" t="s">
        <v>151</v>
      </c>
      <c r="P472" s="39" t="s">
        <v>151</v>
      </c>
      <c r="Q472" s="23" t="s">
        <v>151</v>
      </c>
    </row>
    <row r="473" spans="1:17" ht="18.75" customHeight="1">
      <c r="A473" s="53"/>
      <c r="B473" s="23" t="s">
        <v>151</v>
      </c>
      <c r="C473" s="54"/>
      <c r="D473" s="55"/>
      <c r="E473" s="55"/>
      <c r="F473" s="22" t="s">
        <v>152</v>
      </c>
      <c r="G473" s="53"/>
      <c r="H473" s="53"/>
      <c r="I473" s="23" t="s">
        <v>151</v>
      </c>
      <c r="J473" s="53"/>
      <c r="K473" s="54"/>
      <c r="L473" s="54"/>
      <c r="M473" s="53"/>
      <c r="N473" s="23" t="s">
        <v>151</v>
      </c>
      <c r="O473" s="39" t="s">
        <v>151</v>
      </c>
      <c r="P473" s="39" t="s">
        <v>151</v>
      </c>
      <c r="Q473" s="23" t="s">
        <v>151</v>
      </c>
    </row>
    <row r="474" spans="1:17" ht="18.75" customHeight="1">
      <c r="A474" s="53"/>
      <c r="B474" s="23" t="s">
        <v>151</v>
      </c>
      <c r="C474" s="54"/>
      <c r="D474" s="55"/>
      <c r="E474" s="55"/>
      <c r="F474" s="22" t="s">
        <v>152</v>
      </c>
      <c r="G474" s="53"/>
      <c r="H474" s="53"/>
      <c r="I474" s="23" t="s">
        <v>151</v>
      </c>
      <c r="J474" s="53"/>
      <c r="K474" s="54"/>
      <c r="L474" s="54"/>
      <c r="M474" s="53"/>
      <c r="N474" s="23" t="s">
        <v>151</v>
      </c>
      <c r="O474" s="39" t="s">
        <v>151</v>
      </c>
      <c r="P474" s="39" t="s">
        <v>151</v>
      </c>
      <c r="Q474" s="23" t="s">
        <v>151</v>
      </c>
    </row>
    <row r="475" spans="1:17" ht="18.75" customHeight="1">
      <c r="A475" s="53"/>
      <c r="B475" s="23" t="s">
        <v>151</v>
      </c>
      <c r="C475" s="54"/>
      <c r="D475" s="55"/>
      <c r="E475" s="55"/>
      <c r="F475" s="22" t="s">
        <v>152</v>
      </c>
      <c r="G475" s="53"/>
      <c r="H475" s="53"/>
      <c r="I475" s="23" t="s">
        <v>151</v>
      </c>
      <c r="J475" s="53"/>
      <c r="K475" s="54"/>
      <c r="L475" s="54"/>
      <c r="M475" s="53"/>
      <c r="N475" s="23" t="s">
        <v>151</v>
      </c>
      <c r="O475" s="39" t="s">
        <v>151</v>
      </c>
      <c r="P475" s="39" t="s">
        <v>151</v>
      </c>
      <c r="Q475" s="23" t="s">
        <v>151</v>
      </c>
    </row>
    <row r="476" spans="1:17" ht="18.75" customHeight="1">
      <c r="A476" s="53"/>
      <c r="B476" s="23" t="s">
        <v>151</v>
      </c>
      <c r="C476" s="54"/>
      <c r="D476" s="55"/>
      <c r="E476" s="55"/>
      <c r="F476" s="22" t="s">
        <v>152</v>
      </c>
      <c r="G476" s="53"/>
      <c r="H476" s="53"/>
      <c r="I476" s="23" t="s">
        <v>151</v>
      </c>
      <c r="J476" s="53"/>
      <c r="K476" s="54"/>
      <c r="L476" s="54"/>
      <c r="M476" s="53"/>
      <c r="N476" s="23" t="s">
        <v>151</v>
      </c>
      <c r="O476" s="39" t="s">
        <v>151</v>
      </c>
      <c r="P476" s="39" t="s">
        <v>151</v>
      </c>
      <c r="Q476" s="23" t="s">
        <v>151</v>
      </c>
    </row>
    <row r="477" spans="1:17" ht="18.75" customHeight="1">
      <c r="A477" s="53"/>
      <c r="B477" s="23" t="s">
        <v>151</v>
      </c>
      <c r="C477" s="54"/>
      <c r="D477" s="55"/>
      <c r="E477" s="55"/>
      <c r="F477" s="22" t="s">
        <v>152</v>
      </c>
      <c r="G477" s="53"/>
      <c r="H477" s="53"/>
      <c r="I477" s="23" t="s">
        <v>151</v>
      </c>
      <c r="J477" s="53"/>
      <c r="K477" s="54"/>
      <c r="L477" s="54"/>
      <c r="M477" s="53"/>
      <c r="N477" s="23" t="s">
        <v>151</v>
      </c>
      <c r="O477" s="39" t="s">
        <v>151</v>
      </c>
      <c r="P477" s="39" t="s">
        <v>151</v>
      </c>
      <c r="Q477" s="23" t="s">
        <v>151</v>
      </c>
    </row>
    <row r="478" spans="1:17" ht="18.75" customHeight="1">
      <c r="A478" s="53"/>
      <c r="B478" s="23" t="s">
        <v>151</v>
      </c>
      <c r="C478" s="54"/>
      <c r="D478" s="55"/>
      <c r="E478" s="55"/>
      <c r="F478" s="22" t="s">
        <v>152</v>
      </c>
      <c r="G478" s="53"/>
      <c r="H478" s="53"/>
      <c r="I478" s="23" t="s">
        <v>151</v>
      </c>
      <c r="J478" s="53"/>
      <c r="K478" s="54"/>
      <c r="L478" s="54"/>
      <c r="M478" s="53"/>
      <c r="N478" s="23" t="s">
        <v>151</v>
      </c>
      <c r="O478" s="39" t="s">
        <v>151</v>
      </c>
      <c r="P478" s="39" t="s">
        <v>151</v>
      </c>
      <c r="Q478" s="23" t="s">
        <v>151</v>
      </c>
    </row>
    <row r="479" spans="1:17" ht="18.75" customHeight="1">
      <c r="A479" s="53"/>
      <c r="B479" s="23" t="s">
        <v>151</v>
      </c>
      <c r="C479" s="54"/>
      <c r="D479" s="55"/>
      <c r="E479" s="55"/>
      <c r="F479" s="22" t="s">
        <v>152</v>
      </c>
      <c r="G479" s="53"/>
      <c r="H479" s="53"/>
      <c r="I479" s="23" t="s">
        <v>151</v>
      </c>
      <c r="J479" s="53"/>
      <c r="K479" s="54"/>
      <c r="L479" s="54"/>
      <c r="M479" s="53"/>
      <c r="N479" s="23" t="s">
        <v>151</v>
      </c>
      <c r="O479" s="39" t="s">
        <v>151</v>
      </c>
      <c r="P479" s="39" t="s">
        <v>151</v>
      </c>
      <c r="Q479" s="23" t="s">
        <v>151</v>
      </c>
    </row>
    <row r="480" spans="1:17" ht="18.75" customHeight="1">
      <c r="A480" s="53"/>
      <c r="B480" s="23" t="s">
        <v>151</v>
      </c>
      <c r="C480" s="54"/>
      <c r="D480" s="55"/>
      <c r="E480" s="55"/>
      <c r="F480" s="22" t="s">
        <v>152</v>
      </c>
      <c r="G480" s="53"/>
      <c r="H480" s="53"/>
      <c r="I480" s="23" t="s">
        <v>151</v>
      </c>
      <c r="J480" s="53"/>
      <c r="K480" s="54"/>
      <c r="L480" s="54"/>
      <c r="M480" s="53"/>
      <c r="N480" s="23" t="s">
        <v>151</v>
      </c>
      <c r="O480" s="39" t="s">
        <v>151</v>
      </c>
      <c r="P480" s="39" t="s">
        <v>151</v>
      </c>
      <c r="Q480" s="23" t="s">
        <v>151</v>
      </c>
    </row>
    <row r="481" spans="1:17" ht="18.75" customHeight="1">
      <c r="A481" s="53"/>
      <c r="B481" s="23" t="s">
        <v>151</v>
      </c>
      <c r="C481" s="54"/>
      <c r="D481" s="55"/>
      <c r="E481" s="55"/>
      <c r="F481" s="22" t="s">
        <v>152</v>
      </c>
      <c r="G481" s="53"/>
      <c r="H481" s="53"/>
      <c r="I481" s="23" t="s">
        <v>151</v>
      </c>
      <c r="J481" s="53"/>
      <c r="K481" s="54"/>
      <c r="L481" s="54"/>
      <c r="M481" s="53"/>
      <c r="N481" s="23" t="s">
        <v>151</v>
      </c>
      <c r="O481" s="39" t="s">
        <v>151</v>
      </c>
      <c r="P481" s="39" t="s">
        <v>151</v>
      </c>
      <c r="Q481" s="23" t="s">
        <v>151</v>
      </c>
    </row>
    <row r="482" spans="1:17" ht="18.75" customHeight="1">
      <c r="A482" s="53"/>
      <c r="B482" s="23" t="s">
        <v>151</v>
      </c>
      <c r="C482" s="54"/>
      <c r="D482" s="55"/>
      <c r="E482" s="55"/>
      <c r="F482" s="22" t="s">
        <v>152</v>
      </c>
      <c r="G482" s="53"/>
      <c r="H482" s="53"/>
      <c r="I482" s="23" t="s">
        <v>151</v>
      </c>
      <c r="J482" s="53"/>
      <c r="K482" s="54"/>
      <c r="L482" s="54"/>
      <c r="M482" s="53"/>
      <c r="N482" s="23" t="s">
        <v>151</v>
      </c>
      <c r="O482" s="39" t="s">
        <v>151</v>
      </c>
      <c r="P482" s="39" t="s">
        <v>151</v>
      </c>
      <c r="Q482" s="23" t="s">
        <v>151</v>
      </c>
    </row>
    <row r="483" spans="1:17" ht="18.75" customHeight="1">
      <c r="A483" s="53"/>
      <c r="B483" s="23" t="s">
        <v>151</v>
      </c>
      <c r="C483" s="54"/>
      <c r="D483" s="55"/>
      <c r="E483" s="55"/>
      <c r="F483" s="22" t="s">
        <v>152</v>
      </c>
      <c r="G483" s="53"/>
      <c r="H483" s="53"/>
      <c r="I483" s="23" t="s">
        <v>151</v>
      </c>
      <c r="J483" s="53"/>
      <c r="K483" s="54"/>
      <c r="L483" s="54"/>
      <c r="M483" s="53"/>
      <c r="N483" s="23" t="s">
        <v>151</v>
      </c>
      <c r="O483" s="39" t="s">
        <v>151</v>
      </c>
      <c r="P483" s="39" t="s">
        <v>151</v>
      </c>
      <c r="Q483" s="23" t="s">
        <v>151</v>
      </c>
    </row>
    <row r="484" spans="1:17" ht="18.75" customHeight="1">
      <c r="A484" s="53"/>
      <c r="B484" s="23" t="s">
        <v>151</v>
      </c>
      <c r="C484" s="54"/>
      <c r="D484" s="55"/>
      <c r="E484" s="55"/>
      <c r="F484" s="22" t="s">
        <v>152</v>
      </c>
      <c r="G484" s="53"/>
      <c r="H484" s="53"/>
      <c r="I484" s="23" t="s">
        <v>151</v>
      </c>
      <c r="J484" s="53"/>
      <c r="K484" s="54"/>
      <c r="L484" s="54"/>
      <c r="M484" s="53"/>
      <c r="N484" s="23" t="s">
        <v>151</v>
      </c>
      <c r="O484" s="39" t="s">
        <v>151</v>
      </c>
      <c r="P484" s="39" t="s">
        <v>151</v>
      </c>
      <c r="Q484" s="23" t="s">
        <v>151</v>
      </c>
    </row>
    <row r="485" spans="1:17" ht="18.75" customHeight="1">
      <c r="A485" s="53"/>
      <c r="B485" s="23" t="s">
        <v>151</v>
      </c>
      <c r="C485" s="54"/>
      <c r="D485" s="55"/>
      <c r="E485" s="55"/>
      <c r="F485" s="22" t="s">
        <v>152</v>
      </c>
      <c r="G485" s="53"/>
      <c r="H485" s="53"/>
      <c r="I485" s="23" t="s">
        <v>151</v>
      </c>
      <c r="J485" s="53"/>
      <c r="K485" s="54"/>
      <c r="L485" s="54"/>
      <c r="M485" s="53"/>
      <c r="N485" s="23" t="s">
        <v>151</v>
      </c>
      <c r="O485" s="39" t="s">
        <v>151</v>
      </c>
      <c r="P485" s="39" t="s">
        <v>151</v>
      </c>
      <c r="Q485" s="23" t="s">
        <v>151</v>
      </c>
    </row>
    <row r="486" spans="1:17" ht="18.75" customHeight="1">
      <c r="A486" s="53"/>
      <c r="B486" s="23" t="s">
        <v>151</v>
      </c>
      <c r="C486" s="54"/>
      <c r="D486" s="55"/>
      <c r="E486" s="55"/>
      <c r="F486" s="22" t="s">
        <v>152</v>
      </c>
      <c r="G486" s="53"/>
      <c r="H486" s="53"/>
      <c r="I486" s="23" t="s">
        <v>151</v>
      </c>
      <c r="J486" s="53"/>
      <c r="K486" s="54"/>
      <c r="L486" s="54"/>
      <c r="M486" s="53"/>
      <c r="N486" s="23" t="s">
        <v>151</v>
      </c>
      <c r="O486" s="39" t="s">
        <v>151</v>
      </c>
      <c r="P486" s="39" t="s">
        <v>151</v>
      </c>
      <c r="Q486" s="23" t="s">
        <v>151</v>
      </c>
    </row>
    <row r="487" spans="1:17" ht="18.75" customHeight="1">
      <c r="A487" s="53"/>
      <c r="B487" s="23" t="s">
        <v>151</v>
      </c>
      <c r="C487" s="54"/>
      <c r="D487" s="55"/>
      <c r="E487" s="55"/>
      <c r="F487" s="22" t="s">
        <v>152</v>
      </c>
      <c r="G487" s="53"/>
      <c r="H487" s="53"/>
      <c r="I487" s="23" t="s">
        <v>151</v>
      </c>
      <c r="J487" s="53"/>
      <c r="K487" s="54"/>
      <c r="L487" s="54"/>
      <c r="M487" s="53"/>
      <c r="N487" s="23" t="s">
        <v>151</v>
      </c>
      <c r="O487" s="39" t="s">
        <v>151</v>
      </c>
      <c r="P487" s="39" t="s">
        <v>151</v>
      </c>
      <c r="Q487" s="23" t="s">
        <v>151</v>
      </c>
    </row>
    <row r="488" spans="1:17" ht="18.75" customHeight="1">
      <c r="A488" s="53"/>
      <c r="B488" s="23" t="s">
        <v>151</v>
      </c>
      <c r="C488" s="54"/>
      <c r="D488" s="55"/>
      <c r="E488" s="55"/>
      <c r="F488" s="22" t="s">
        <v>152</v>
      </c>
      <c r="G488" s="53"/>
      <c r="H488" s="53"/>
      <c r="I488" s="23" t="s">
        <v>151</v>
      </c>
      <c r="J488" s="53"/>
      <c r="K488" s="54"/>
      <c r="L488" s="54"/>
      <c r="M488" s="53"/>
      <c r="N488" s="23" t="s">
        <v>151</v>
      </c>
      <c r="O488" s="39" t="s">
        <v>151</v>
      </c>
      <c r="P488" s="39" t="s">
        <v>151</v>
      </c>
      <c r="Q488" s="23" t="s">
        <v>151</v>
      </c>
    </row>
    <row r="489" spans="1:17" ht="18.75" customHeight="1">
      <c r="A489" s="53"/>
      <c r="B489" s="23" t="s">
        <v>151</v>
      </c>
      <c r="C489" s="54"/>
      <c r="D489" s="55"/>
      <c r="E489" s="55"/>
      <c r="F489" s="22" t="s">
        <v>152</v>
      </c>
      <c r="G489" s="53"/>
      <c r="H489" s="53"/>
      <c r="I489" s="23" t="s">
        <v>151</v>
      </c>
      <c r="J489" s="53"/>
      <c r="K489" s="54"/>
      <c r="L489" s="54"/>
      <c r="M489" s="53"/>
      <c r="N489" s="23" t="s">
        <v>151</v>
      </c>
      <c r="O489" s="39" t="s">
        <v>151</v>
      </c>
      <c r="P489" s="39" t="s">
        <v>151</v>
      </c>
      <c r="Q489" s="23" t="s">
        <v>151</v>
      </c>
    </row>
    <row r="490" spans="1:17" ht="18.75" customHeight="1">
      <c r="A490" s="53"/>
      <c r="B490" s="23" t="s">
        <v>151</v>
      </c>
      <c r="C490" s="54"/>
      <c r="D490" s="55"/>
      <c r="E490" s="55"/>
      <c r="F490" s="22" t="s">
        <v>152</v>
      </c>
      <c r="G490" s="53"/>
      <c r="H490" s="53"/>
      <c r="I490" s="23" t="s">
        <v>151</v>
      </c>
      <c r="J490" s="53"/>
      <c r="K490" s="54"/>
      <c r="L490" s="54"/>
      <c r="M490" s="53"/>
      <c r="N490" s="23" t="s">
        <v>151</v>
      </c>
      <c r="O490" s="39" t="s">
        <v>151</v>
      </c>
      <c r="P490" s="39" t="s">
        <v>151</v>
      </c>
      <c r="Q490" s="23" t="s">
        <v>151</v>
      </c>
    </row>
    <row r="491" spans="1:17" ht="18.75" customHeight="1">
      <c r="A491" s="53"/>
      <c r="B491" s="23" t="s">
        <v>151</v>
      </c>
      <c r="C491" s="54"/>
      <c r="D491" s="55"/>
      <c r="E491" s="55"/>
      <c r="F491" s="22" t="s">
        <v>152</v>
      </c>
      <c r="G491" s="53"/>
      <c r="H491" s="53"/>
      <c r="I491" s="23" t="s">
        <v>151</v>
      </c>
      <c r="J491" s="53"/>
      <c r="K491" s="54"/>
      <c r="L491" s="54"/>
      <c r="M491" s="53"/>
      <c r="N491" s="23" t="s">
        <v>151</v>
      </c>
      <c r="O491" s="39" t="s">
        <v>151</v>
      </c>
      <c r="P491" s="39" t="s">
        <v>151</v>
      </c>
      <c r="Q491" s="23" t="s">
        <v>151</v>
      </c>
    </row>
    <row r="492" spans="1:17" ht="18.75" customHeight="1">
      <c r="A492" s="53"/>
      <c r="B492" s="23" t="s">
        <v>151</v>
      </c>
      <c r="C492" s="54"/>
      <c r="D492" s="55"/>
      <c r="E492" s="55"/>
      <c r="F492" s="22" t="s">
        <v>152</v>
      </c>
      <c r="G492" s="53"/>
      <c r="H492" s="53"/>
      <c r="I492" s="23" t="s">
        <v>151</v>
      </c>
      <c r="J492" s="53"/>
      <c r="K492" s="54"/>
      <c r="L492" s="54"/>
      <c r="M492" s="53"/>
      <c r="N492" s="23" t="s">
        <v>151</v>
      </c>
      <c r="O492" s="39" t="s">
        <v>151</v>
      </c>
      <c r="P492" s="39" t="s">
        <v>151</v>
      </c>
      <c r="Q492" s="23" t="s">
        <v>151</v>
      </c>
    </row>
    <row r="493" spans="1:17" ht="18.75" customHeight="1">
      <c r="A493" s="53"/>
      <c r="B493" s="23" t="s">
        <v>151</v>
      </c>
      <c r="C493" s="54"/>
      <c r="D493" s="55"/>
      <c r="E493" s="55"/>
      <c r="F493" s="22" t="s">
        <v>152</v>
      </c>
      <c r="G493" s="53"/>
      <c r="H493" s="53"/>
      <c r="I493" s="23" t="s">
        <v>151</v>
      </c>
      <c r="J493" s="53"/>
      <c r="K493" s="54"/>
      <c r="L493" s="54"/>
      <c r="M493" s="53"/>
      <c r="N493" s="23" t="s">
        <v>151</v>
      </c>
      <c r="O493" s="39" t="s">
        <v>151</v>
      </c>
      <c r="P493" s="39" t="s">
        <v>151</v>
      </c>
      <c r="Q493" s="23" t="s">
        <v>151</v>
      </c>
    </row>
    <row r="494" spans="1:17" ht="18.75" customHeight="1">
      <c r="A494" s="53"/>
      <c r="B494" s="23" t="s">
        <v>151</v>
      </c>
      <c r="C494" s="54"/>
      <c r="D494" s="55"/>
      <c r="E494" s="55"/>
      <c r="F494" s="22" t="s">
        <v>152</v>
      </c>
      <c r="G494" s="53"/>
      <c r="H494" s="53"/>
      <c r="I494" s="23" t="s">
        <v>151</v>
      </c>
      <c r="J494" s="53"/>
      <c r="K494" s="54"/>
      <c r="L494" s="54"/>
      <c r="M494" s="53"/>
      <c r="N494" s="23" t="s">
        <v>151</v>
      </c>
      <c r="O494" s="39" t="s">
        <v>151</v>
      </c>
      <c r="P494" s="39" t="s">
        <v>151</v>
      </c>
      <c r="Q494" s="23" t="s">
        <v>151</v>
      </c>
    </row>
    <row r="495" spans="1:17" ht="18.75" customHeight="1">
      <c r="A495" s="53"/>
      <c r="B495" s="23" t="s">
        <v>151</v>
      </c>
      <c r="C495" s="54"/>
      <c r="D495" s="55"/>
      <c r="E495" s="55"/>
      <c r="F495" s="22" t="s">
        <v>152</v>
      </c>
      <c r="G495" s="53"/>
      <c r="H495" s="53"/>
      <c r="I495" s="23" t="s">
        <v>151</v>
      </c>
      <c r="J495" s="53"/>
      <c r="K495" s="54"/>
      <c r="L495" s="54"/>
      <c r="M495" s="53"/>
      <c r="N495" s="23" t="s">
        <v>151</v>
      </c>
      <c r="O495" s="39" t="s">
        <v>151</v>
      </c>
      <c r="P495" s="39" t="s">
        <v>151</v>
      </c>
      <c r="Q495" s="23" t="s">
        <v>151</v>
      </c>
    </row>
    <row r="496" spans="1:17" ht="18.75" customHeight="1">
      <c r="A496" s="53"/>
      <c r="B496" s="23" t="s">
        <v>151</v>
      </c>
      <c r="C496" s="54"/>
      <c r="D496" s="55"/>
      <c r="E496" s="55"/>
      <c r="F496" s="22" t="s">
        <v>152</v>
      </c>
      <c r="G496" s="53"/>
      <c r="H496" s="53"/>
      <c r="I496" s="23" t="s">
        <v>151</v>
      </c>
      <c r="J496" s="53"/>
      <c r="K496" s="54"/>
      <c r="L496" s="54"/>
      <c r="M496" s="53"/>
      <c r="N496" s="23" t="s">
        <v>151</v>
      </c>
      <c r="O496" s="39" t="s">
        <v>151</v>
      </c>
      <c r="P496" s="39" t="s">
        <v>151</v>
      </c>
      <c r="Q496" s="23" t="s">
        <v>151</v>
      </c>
    </row>
    <row r="497" spans="1:17" ht="18.75" customHeight="1">
      <c r="A497" s="53"/>
      <c r="B497" s="23" t="s">
        <v>151</v>
      </c>
      <c r="C497" s="54"/>
      <c r="D497" s="55"/>
      <c r="E497" s="55"/>
      <c r="F497" s="22" t="s">
        <v>152</v>
      </c>
      <c r="G497" s="53"/>
      <c r="H497" s="53"/>
      <c r="I497" s="23" t="s">
        <v>151</v>
      </c>
      <c r="J497" s="53"/>
      <c r="K497" s="54"/>
      <c r="L497" s="54"/>
      <c r="M497" s="53"/>
      <c r="N497" s="23" t="s">
        <v>151</v>
      </c>
      <c r="O497" s="39" t="s">
        <v>151</v>
      </c>
      <c r="P497" s="39" t="s">
        <v>151</v>
      </c>
      <c r="Q497" s="23" t="s">
        <v>151</v>
      </c>
    </row>
    <row r="498" spans="1:17" ht="18.75" customHeight="1">
      <c r="A498" s="53"/>
      <c r="B498" s="23" t="s">
        <v>151</v>
      </c>
      <c r="C498" s="54"/>
      <c r="D498" s="55"/>
      <c r="E498" s="55"/>
      <c r="F498" s="22" t="s">
        <v>152</v>
      </c>
      <c r="G498" s="53"/>
      <c r="H498" s="53"/>
      <c r="I498" s="23" t="s">
        <v>151</v>
      </c>
      <c r="J498" s="53"/>
      <c r="K498" s="54"/>
      <c r="L498" s="54"/>
      <c r="M498" s="53"/>
      <c r="N498" s="23" t="s">
        <v>151</v>
      </c>
      <c r="O498" s="39" t="s">
        <v>151</v>
      </c>
      <c r="P498" s="39" t="s">
        <v>151</v>
      </c>
      <c r="Q498" s="23" t="s">
        <v>151</v>
      </c>
    </row>
    <row r="499" spans="1:17" ht="18.75" customHeight="1">
      <c r="A499" s="53"/>
      <c r="B499" s="23" t="s">
        <v>151</v>
      </c>
      <c r="C499" s="54"/>
      <c r="D499" s="55"/>
      <c r="E499" s="55"/>
      <c r="F499" s="22" t="s">
        <v>152</v>
      </c>
      <c r="G499" s="53"/>
      <c r="H499" s="53"/>
      <c r="I499" s="23" t="s">
        <v>151</v>
      </c>
      <c r="J499" s="53"/>
      <c r="K499" s="54"/>
      <c r="L499" s="54"/>
      <c r="M499" s="53"/>
      <c r="N499" s="23" t="s">
        <v>151</v>
      </c>
      <c r="O499" s="39" t="s">
        <v>151</v>
      </c>
      <c r="P499" s="39" t="s">
        <v>151</v>
      </c>
      <c r="Q499" s="23" t="s">
        <v>151</v>
      </c>
    </row>
    <row r="500" spans="1:17" ht="18.75" customHeight="1">
      <c r="A500" s="53"/>
      <c r="B500" s="23" t="s">
        <v>151</v>
      </c>
      <c r="C500" s="54"/>
      <c r="D500" s="55"/>
      <c r="E500" s="55"/>
      <c r="F500" s="22" t="s">
        <v>152</v>
      </c>
      <c r="G500" s="53"/>
      <c r="H500" s="53"/>
      <c r="I500" s="23" t="s">
        <v>151</v>
      </c>
      <c r="J500" s="53"/>
      <c r="K500" s="54"/>
      <c r="L500" s="54"/>
      <c r="M500" s="53"/>
      <c r="N500" s="23" t="s">
        <v>151</v>
      </c>
      <c r="O500" s="39" t="s">
        <v>151</v>
      </c>
      <c r="P500" s="39" t="s">
        <v>151</v>
      </c>
      <c r="Q500" s="23" t="s">
        <v>151</v>
      </c>
    </row>
    <row r="501" spans="1:17" ht="18.75" customHeight="1">
      <c r="A501" s="53"/>
      <c r="B501" s="23" t="s">
        <v>151</v>
      </c>
      <c r="C501" s="54"/>
      <c r="D501" s="55"/>
      <c r="E501" s="55"/>
      <c r="F501" s="22" t="s">
        <v>152</v>
      </c>
      <c r="G501" s="53"/>
      <c r="H501" s="53"/>
      <c r="I501" s="23" t="s">
        <v>151</v>
      </c>
      <c r="J501" s="53"/>
      <c r="K501" s="54"/>
      <c r="L501" s="54"/>
      <c r="M501" s="53"/>
      <c r="N501" s="23" t="s">
        <v>151</v>
      </c>
      <c r="O501" s="39" t="s">
        <v>151</v>
      </c>
      <c r="P501" s="39" t="s">
        <v>151</v>
      </c>
      <c r="Q501" s="23" t="s">
        <v>151</v>
      </c>
    </row>
    <row r="502" spans="1:17" ht="18.75" customHeight="1">
      <c r="A502" s="53"/>
      <c r="B502" s="23" t="s">
        <v>151</v>
      </c>
      <c r="C502" s="54"/>
      <c r="D502" s="55"/>
      <c r="E502" s="55"/>
      <c r="F502" s="22" t="s">
        <v>152</v>
      </c>
      <c r="G502" s="53"/>
      <c r="H502" s="53"/>
      <c r="I502" s="23" t="s">
        <v>151</v>
      </c>
      <c r="J502" s="53"/>
      <c r="K502" s="54"/>
      <c r="L502" s="54"/>
      <c r="M502" s="53"/>
      <c r="N502" s="23" t="s">
        <v>151</v>
      </c>
      <c r="O502" s="39" t="s">
        <v>151</v>
      </c>
      <c r="P502" s="39" t="s">
        <v>151</v>
      </c>
      <c r="Q502" s="23" t="s">
        <v>151</v>
      </c>
    </row>
    <row r="503" spans="1:17" ht="18.75" customHeight="1">
      <c r="A503" s="53"/>
      <c r="B503" s="23" t="s">
        <v>151</v>
      </c>
      <c r="C503" s="54"/>
      <c r="D503" s="55"/>
      <c r="E503" s="55"/>
      <c r="F503" s="22" t="s">
        <v>152</v>
      </c>
      <c r="G503" s="53"/>
      <c r="H503" s="53"/>
      <c r="I503" s="23" t="s">
        <v>151</v>
      </c>
      <c r="J503" s="53"/>
      <c r="K503" s="54"/>
      <c r="L503" s="54"/>
      <c r="M503" s="53"/>
      <c r="N503" s="23" t="s">
        <v>151</v>
      </c>
      <c r="O503" s="39" t="s">
        <v>151</v>
      </c>
      <c r="P503" s="39" t="s">
        <v>151</v>
      </c>
      <c r="Q503" s="23" t="s">
        <v>151</v>
      </c>
    </row>
    <row r="504" spans="1:17" ht="18.75" customHeight="1">
      <c r="A504" s="53"/>
      <c r="B504" s="23" t="s">
        <v>151</v>
      </c>
      <c r="C504" s="54"/>
      <c r="D504" s="55"/>
      <c r="E504" s="55"/>
      <c r="F504" s="22" t="s">
        <v>152</v>
      </c>
      <c r="G504" s="53"/>
      <c r="H504" s="53"/>
      <c r="I504" s="23" t="s">
        <v>151</v>
      </c>
      <c r="J504" s="53"/>
      <c r="K504" s="54"/>
      <c r="L504" s="54"/>
      <c r="M504" s="53"/>
      <c r="N504" s="23" t="s">
        <v>151</v>
      </c>
      <c r="O504" s="39" t="s">
        <v>151</v>
      </c>
      <c r="P504" s="39" t="s">
        <v>151</v>
      </c>
      <c r="Q504" s="23" t="s">
        <v>151</v>
      </c>
    </row>
    <row r="505" spans="1:17" ht="18.75" customHeight="1">
      <c r="A505" s="53"/>
      <c r="B505" s="23" t="s">
        <v>151</v>
      </c>
      <c r="C505" s="54"/>
      <c r="D505" s="55"/>
      <c r="E505" s="55"/>
      <c r="F505" s="22" t="s">
        <v>152</v>
      </c>
      <c r="G505" s="53"/>
      <c r="H505" s="53"/>
      <c r="I505" s="23" t="s">
        <v>151</v>
      </c>
      <c r="J505" s="53"/>
      <c r="K505" s="54"/>
      <c r="L505" s="54"/>
      <c r="M505" s="53"/>
      <c r="N505" s="23" t="s">
        <v>151</v>
      </c>
      <c r="O505" s="39" t="s">
        <v>151</v>
      </c>
      <c r="P505" s="39" t="s">
        <v>151</v>
      </c>
      <c r="Q505" s="23" t="s">
        <v>151</v>
      </c>
    </row>
    <row r="506" spans="1:17" ht="18.75" customHeight="1">
      <c r="A506" s="53"/>
      <c r="B506" s="23" t="s">
        <v>151</v>
      </c>
      <c r="C506" s="54"/>
      <c r="D506" s="55"/>
      <c r="E506" s="55"/>
      <c r="F506" s="22" t="s">
        <v>152</v>
      </c>
      <c r="G506" s="53"/>
      <c r="H506" s="53"/>
      <c r="I506" s="23" t="s">
        <v>151</v>
      </c>
      <c r="J506" s="53"/>
      <c r="K506" s="54"/>
      <c r="L506" s="54"/>
      <c r="M506" s="53"/>
      <c r="N506" s="23" t="s">
        <v>151</v>
      </c>
      <c r="O506" s="39" t="s">
        <v>151</v>
      </c>
      <c r="P506" s="39" t="s">
        <v>151</v>
      </c>
      <c r="Q506" s="23" t="s">
        <v>151</v>
      </c>
    </row>
    <row r="507" spans="1:17" ht="18.75" customHeight="1">
      <c r="A507" s="53"/>
      <c r="B507" s="23" t="s">
        <v>151</v>
      </c>
      <c r="C507" s="54"/>
      <c r="D507" s="55"/>
      <c r="E507" s="55"/>
      <c r="F507" s="22" t="s">
        <v>152</v>
      </c>
      <c r="G507" s="53"/>
      <c r="H507" s="53"/>
      <c r="I507" s="23" t="s">
        <v>151</v>
      </c>
      <c r="J507" s="53"/>
      <c r="K507" s="54"/>
      <c r="L507" s="54"/>
      <c r="M507" s="53"/>
      <c r="N507" s="23" t="s">
        <v>151</v>
      </c>
      <c r="O507" s="39" t="s">
        <v>151</v>
      </c>
      <c r="P507" s="39" t="s">
        <v>151</v>
      </c>
      <c r="Q507" s="23" t="s">
        <v>151</v>
      </c>
    </row>
    <row r="508" spans="1:17" ht="18.75" customHeight="1">
      <c r="A508" s="53"/>
      <c r="B508" s="23" t="s">
        <v>151</v>
      </c>
      <c r="C508" s="54"/>
      <c r="D508" s="55"/>
      <c r="E508" s="55"/>
      <c r="F508" s="22" t="s">
        <v>152</v>
      </c>
      <c r="G508" s="53"/>
      <c r="H508" s="53"/>
      <c r="I508" s="23" t="s">
        <v>151</v>
      </c>
      <c r="J508" s="53"/>
      <c r="K508" s="54"/>
      <c r="L508" s="54"/>
      <c r="M508" s="53"/>
      <c r="N508" s="23" t="s">
        <v>151</v>
      </c>
      <c r="O508" s="39" t="s">
        <v>151</v>
      </c>
      <c r="P508" s="39" t="s">
        <v>151</v>
      </c>
      <c r="Q508" s="23" t="s">
        <v>151</v>
      </c>
    </row>
    <row r="509" spans="1:17" ht="18.75" customHeight="1">
      <c r="A509" s="53"/>
      <c r="B509" s="23" t="s">
        <v>151</v>
      </c>
      <c r="C509" s="54"/>
      <c r="D509" s="55"/>
      <c r="E509" s="55"/>
      <c r="F509" s="22" t="s">
        <v>152</v>
      </c>
      <c r="G509" s="53"/>
      <c r="H509" s="53"/>
      <c r="I509" s="23" t="s">
        <v>151</v>
      </c>
      <c r="J509" s="53"/>
      <c r="K509" s="54"/>
      <c r="L509" s="54"/>
      <c r="M509" s="53"/>
      <c r="N509" s="23" t="s">
        <v>151</v>
      </c>
      <c r="O509" s="39" t="s">
        <v>151</v>
      </c>
      <c r="P509" s="39" t="s">
        <v>151</v>
      </c>
      <c r="Q509" s="23" t="s">
        <v>151</v>
      </c>
    </row>
    <row r="510" spans="1:17" ht="18.75" customHeight="1">
      <c r="A510" s="53"/>
      <c r="B510" s="23" t="s">
        <v>151</v>
      </c>
      <c r="C510" s="54"/>
      <c r="D510" s="55"/>
      <c r="E510" s="55"/>
      <c r="F510" s="22" t="s">
        <v>152</v>
      </c>
      <c r="G510" s="53"/>
      <c r="H510" s="53"/>
      <c r="I510" s="23" t="s">
        <v>151</v>
      </c>
      <c r="J510" s="53"/>
      <c r="K510" s="54"/>
      <c r="L510" s="54"/>
      <c r="M510" s="53"/>
      <c r="N510" s="23" t="s">
        <v>151</v>
      </c>
      <c r="O510" s="39" t="s">
        <v>151</v>
      </c>
      <c r="P510" s="39" t="s">
        <v>151</v>
      </c>
      <c r="Q510" s="23" t="s">
        <v>151</v>
      </c>
    </row>
    <row r="511" spans="1:17" ht="18.75" customHeight="1">
      <c r="A511" s="53"/>
      <c r="B511" s="23" t="s">
        <v>151</v>
      </c>
      <c r="C511" s="54"/>
      <c r="D511" s="55"/>
      <c r="E511" s="55"/>
      <c r="F511" s="22" t="s">
        <v>152</v>
      </c>
      <c r="G511" s="53"/>
      <c r="H511" s="53"/>
      <c r="I511" s="23" t="s">
        <v>151</v>
      </c>
      <c r="J511" s="53"/>
      <c r="K511" s="54"/>
      <c r="L511" s="54"/>
      <c r="M511" s="53"/>
      <c r="N511" s="23" t="s">
        <v>151</v>
      </c>
      <c r="O511" s="39" t="s">
        <v>151</v>
      </c>
      <c r="P511" s="39" t="s">
        <v>151</v>
      </c>
      <c r="Q511" s="23" t="s">
        <v>151</v>
      </c>
    </row>
    <row r="512" spans="1:17" ht="18.75" customHeight="1">
      <c r="A512" s="53"/>
      <c r="B512" s="23" t="s">
        <v>151</v>
      </c>
      <c r="C512" s="54"/>
      <c r="D512" s="55"/>
      <c r="E512" s="55"/>
      <c r="F512" s="22" t="s">
        <v>152</v>
      </c>
      <c r="G512" s="53"/>
      <c r="H512" s="53"/>
      <c r="I512" s="23" t="s">
        <v>151</v>
      </c>
      <c r="J512" s="53"/>
      <c r="K512" s="54"/>
      <c r="L512" s="54"/>
      <c r="M512" s="53"/>
      <c r="N512" s="23" t="s">
        <v>151</v>
      </c>
      <c r="O512" s="39" t="s">
        <v>151</v>
      </c>
      <c r="P512" s="39" t="s">
        <v>151</v>
      </c>
      <c r="Q512" s="23" t="s">
        <v>151</v>
      </c>
    </row>
    <row r="513" spans="1:17" ht="18.75" customHeight="1">
      <c r="A513" s="53"/>
      <c r="B513" s="23" t="s">
        <v>151</v>
      </c>
      <c r="C513" s="54"/>
      <c r="D513" s="55"/>
      <c r="E513" s="55"/>
      <c r="F513" s="22" t="s">
        <v>152</v>
      </c>
      <c r="G513" s="53"/>
      <c r="H513" s="53"/>
      <c r="I513" s="23" t="s">
        <v>151</v>
      </c>
      <c r="J513" s="53"/>
      <c r="K513" s="54"/>
      <c r="L513" s="54"/>
      <c r="M513" s="53"/>
      <c r="N513" s="23" t="s">
        <v>151</v>
      </c>
      <c r="O513" s="39" t="s">
        <v>151</v>
      </c>
      <c r="P513" s="39" t="s">
        <v>151</v>
      </c>
      <c r="Q513" s="23" t="s">
        <v>151</v>
      </c>
    </row>
    <row r="514" spans="1:17" ht="18.75" customHeight="1">
      <c r="A514" s="53"/>
      <c r="B514" s="23" t="s">
        <v>151</v>
      </c>
      <c r="C514" s="54"/>
      <c r="D514" s="55"/>
      <c r="E514" s="55"/>
      <c r="F514" s="22" t="s">
        <v>152</v>
      </c>
      <c r="G514" s="53"/>
      <c r="H514" s="53"/>
      <c r="I514" s="23" t="s">
        <v>151</v>
      </c>
      <c r="J514" s="53"/>
      <c r="K514" s="54"/>
      <c r="L514" s="54"/>
      <c r="M514" s="53"/>
      <c r="N514" s="23" t="s">
        <v>151</v>
      </c>
      <c r="O514" s="39" t="s">
        <v>151</v>
      </c>
      <c r="P514" s="39" t="s">
        <v>151</v>
      </c>
      <c r="Q514" s="23" t="s">
        <v>151</v>
      </c>
    </row>
    <row r="515" spans="1:17" ht="18.75" customHeight="1">
      <c r="A515" s="53"/>
      <c r="B515" s="23" t="s">
        <v>151</v>
      </c>
      <c r="C515" s="54"/>
      <c r="D515" s="55"/>
      <c r="E515" s="55"/>
      <c r="F515" s="22" t="s">
        <v>152</v>
      </c>
      <c r="G515" s="53"/>
      <c r="H515" s="53"/>
      <c r="I515" s="23" t="s">
        <v>151</v>
      </c>
      <c r="J515" s="53"/>
      <c r="K515" s="54"/>
      <c r="L515" s="54"/>
      <c r="M515" s="53"/>
      <c r="N515" s="23" t="s">
        <v>151</v>
      </c>
      <c r="O515" s="39" t="s">
        <v>151</v>
      </c>
      <c r="P515" s="39" t="s">
        <v>151</v>
      </c>
      <c r="Q515" s="23" t="s">
        <v>151</v>
      </c>
    </row>
    <row r="516" spans="1:17" ht="18.75" customHeight="1">
      <c r="A516" s="53"/>
      <c r="B516" s="23" t="s">
        <v>151</v>
      </c>
      <c r="C516" s="54"/>
      <c r="D516" s="55"/>
      <c r="E516" s="55"/>
      <c r="F516" s="22" t="s">
        <v>152</v>
      </c>
      <c r="G516" s="53"/>
      <c r="H516" s="53"/>
      <c r="I516" s="23" t="s">
        <v>151</v>
      </c>
      <c r="J516" s="53"/>
      <c r="K516" s="54"/>
      <c r="L516" s="54"/>
      <c r="M516" s="53"/>
      <c r="N516" s="23" t="s">
        <v>151</v>
      </c>
      <c r="O516" s="39" t="s">
        <v>151</v>
      </c>
      <c r="P516" s="39" t="s">
        <v>151</v>
      </c>
      <c r="Q516" s="23" t="s">
        <v>151</v>
      </c>
    </row>
    <row r="517" spans="1:17" ht="18.75" customHeight="1">
      <c r="A517" s="53"/>
      <c r="B517" s="23" t="s">
        <v>151</v>
      </c>
      <c r="C517" s="54"/>
      <c r="D517" s="55"/>
      <c r="E517" s="55"/>
      <c r="F517" s="22" t="s">
        <v>152</v>
      </c>
      <c r="G517" s="53"/>
      <c r="H517" s="53"/>
      <c r="I517" s="23" t="s">
        <v>151</v>
      </c>
      <c r="J517" s="53"/>
      <c r="K517" s="54"/>
      <c r="L517" s="54"/>
      <c r="M517" s="53"/>
      <c r="N517" s="23" t="s">
        <v>151</v>
      </c>
      <c r="O517" s="39" t="s">
        <v>151</v>
      </c>
      <c r="P517" s="39" t="s">
        <v>151</v>
      </c>
      <c r="Q517" s="23" t="s">
        <v>151</v>
      </c>
    </row>
    <row r="518" spans="1:17" ht="18.75" customHeight="1">
      <c r="A518" s="53"/>
      <c r="B518" s="23" t="s">
        <v>151</v>
      </c>
      <c r="C518" s="54"/>
      <c r="D518" s="55"/>
      <c r="E518" s="55"/>
      <c r="F518" s="22" t="s">
        <v>152</v>
      </c>
      <c r="G518" s="53"/>
      <c r="H518" s="53"/>
      <c r="I518" s="23" t="s">
        <v>151</v>
      </c>
      <c r="J518" s="53"/>
      <c r="K518" s="54"/>
      <c r="L518" s="54"/>
      <c r="M518" s="53"/>
      <c r="N518" s="23" t="s">
        <v>151</v>
      </c>
      <c r="O518" s="39" t="s">
        <v>151</v>
      </c>
      <c r="P518" s="39" t="s">
        <v>151</v>
      </c>
      <c r="Q518" s="23" t="s">
        <v>151</v>
      </c>
    </row>
    <row r="519" spans="1:17" ht="18.75" customHeight="1">
      <c r="A519" s="53"/>
      <c r="B519" s="23" t="s">
        <v>151</v>
      </c>
      <c r="C519" s="54"/>
      <c r="D519" s="55"/>
      <c r="E519" s="55"/>
      <c r="F519" s="22" t="s">
        <v>152</v>
      </c>
      <c r="G519" s="53"/>
      <c r="H519" s="53"/>
      <c r="I519" s="23" t="s">
        <v>151</v>
      </c>
      <c r="J519" s="53"/>
      <c r="K519" s="54"/>
      <c r="L519" s="54"/>
      <c r="M519" s="53"/>
      <c r="N519" s="23" t="s">
        <v>151</v>
      </c>
      <c r="O519" s="39" t="s">
        <v>151</v>
      </c>
      <c r="P519" s="39" t="s">
        <v>151</v>
      </c>
      <c r="Q519" s="23" t="s">
        <v>151</v>
      </c>
    </row>
    <row r="520" spans="1:17" ht="18.75" customHeight="1">
      <c r="A520" s="53"/>
      <c r="B520" s="23" t="s">
        <v>151</v>
      </c>
      <c r="C520" s="54"/>
      <c r="D520" s="55"/>
      <c r="E520" s="55"/>
      <c r="F520" s="22" t="s">
        <v>152</v>
      </c>
      <c r="G520" s="53"/>
      <c r="H520" s="53"/>
      <c r="I520" s="23" t="s">
        <v>151</v>
      </c>
      <c r="J520" s="53"/>
      <c r="K520" s="54"/>
      <c r="L520" s="54"/>
      <c r="M520" s="53"/>
      <c r="N520" s="23" t="s">
        <v>151</v>
      </c>
      <c r="O520" s="39" t="s">
        <v>151</v>
      </c>
      <c r="P520" s="39" t="s">
        <v>151</v>
      </c>
      <c r="Q520" s="23" t="s">
        <v>151</v>
      </c>
    </row>
    <row r="521" spans="1:17" ht="18.75" customHeight="1">
      <c r="A521" s="53"/>
      <c r="B521" s="23" t="s">
        <v>151</v>
      </c>
      <c r="C521" s="54"/>
      <c r="D521" s="55"/>
      <c r="E521" s="55"/>
      <c r="F521" s="22" t="s">
        <v>152</v>
      </c>
      <c r="G521" s="53"/>
      <c r="H521" s="53"/>
      <c r="I521" s="23" t="s">
        <v>151</v>
      </c>
      <c r="J521" s="53"/>
      <c r="K521" s="54"/>
      <c r="L521" s="54"/>
      <c r="M521" s="53"/>
      <c r="N521" s="23" t="s">
        <v>151</v>
      </c>
      <c r="O521" s="39" t="s">
        <v>151</v>
      </c>
      <c r="P521" s="39" t="s">
        <v>151</v>
      </c>
      <c r="Q521" s="23" t="s">
        <v>151</v>
      </c>
    </row>
    <row r="522" spans="1:17" ht="18.75" customHeight="1">
      <c r="A522" s="53"/>
      <c r="B522" s="23" t="s">
        <v>151</v>
      </c>
      <c r="C522" s="54"/>
      <c r="D522" s="55"/>
      <c r="E522" s="55"/>
      <c r="F522" s="22" t="s">
        <v>152</v>
      </c>
      <c r="G522" s="53"/>
      <c r="H522" s="53"/>
      <c r="I522" s="23" t="s">
        <v>151</v>
      </c>
      <c r="J522" s="53"/>
      <c r="K522" s="54"/>
      <c r="L522" s="54"/>
      <c r="M522" s="53"/>
      <c r="N522" s="23" t="s">
        <v>151</v>
      </c>
      <c r="O522" s="39" t="s">
        <v>151</v>
      </c>
      <c r="P522" s="39" t="s">
        <v>151</v>
      </c>
      <c r="Q522" s="23" t="s">
        <v>151</v>
      </c>
    </row>
    <row r="523" spans="1:17" ht="18.75" customHeight="1">
      <c r="A523" s="53"/>
      <c r="B523" s="23" t="s">
        <v>151</v>
      </c>
      <c r="C523" s="54"/>
      <c r="D523" s="55"/>
      <c r="E523" s="55"/>
      <c r="F523" s="22" t="s">
        <v>152</v>
      </c>
      <c r="G523" s="53"/>
      <c r="H523" s="53"/>
      <c r="I523" s="23" t="s">
        <v>151</v>
      </c>
      <c r="J523" s="53"/>
      <c r="K523" s="54"/>
      <c r="L523" s="54"/>
      <c r="M523" s="53"/>
      <c r="N523" s="23" t="s">
        <v>151</v>
      </c>
      <c r="O523" s="39" t="s">
        <v>151</v>
      </c>
      <c r="P523" s="39" t="s">
        <v>151</v>
      </c>
      <c r="Q523" s="23" t="s">
        <v>151</v>
      </c>
    </row>
    <row r="524" spans="1:17" ht="18.75" customHeight="1">
      <c r="A524" s="53"/>
      <c r="B524" s="23" t="s">
        <v>151</v>
      </c>
      <c r="C524" s="54"/>
      <c r="D524" s="55"/>
      <c r="E524" s="55"/>
      <c r="F524" s="22" t="s">
        <v>152</v>
      </c>
      <c r="G524" s="53"/>
      <c r="H524" s="53"/>
      <c r="I524" s="23" t="s">
        <v>151</v>
      </c>
      <c r="J524" s="53"/>
      <c r="K524" s="54"/>
      <c r="L524" s="54"/>
      <c r="M524" s="53"/>
      <c r="N524" s="23" t="s">
        <v>151</v>
      </c>
      <c r="O524" s="39" t="s">
        <v>151</v>
      </c>
      <c r="P524" s="39" t="s">
        <v>151</v>
      </c>
      <c r="Q524" s="23" t="s">
        <v>151</v>
      </c>
    </row>
    <row r="525" spans="1:17" ht="18.75" customHeight="1">
      <c r="A525" s="53"/>
      <c r="B525" s="23" t="s">
        <v>151</v>
      </c>
      <c r="C525" s="54"/>
      <c r="D525" s="55"/>
      <c r="E525" s="55"/>
      <c r="F525" s="22" t="s">
        <v>152</v>
      </c>
      <c r="G525" s="53"/>
      <c r="H525" s="53"/>
      <c r="I525" s="23" t="s">
        <v>151</v>
      </c>
      <c r="J525" s="53"/>
      <c r="K525" s="54"/>
      <c r="L525" s="54"/>
      <c r="M525" s="53"/>
      <c r="N525" s="23" t="s">
        <v>151</v>
      </c>
      <c r="O525" s="39" t="s">
        <v>151</v>
      </c>
      <c r="P525" s="39" t="s">
        <v>151</v>
      </c>
      <c r="Q525" s="23" t="s">
        <v>151</v>
      </c>
    </row>
    <row r="526" spans="1:17" ht="18.75" customHeight="1">
      <c r="A526" s="53"/>
      <c r="B526" s="23" t="s">
        <v>151</v>
      </c>
      <c r="C526" s="54"/>
      <c r="D526" s="55"/>
      <c r="E526" s="55"/>
      <c r="F526" s="22" t="s">
        <v>152</v>
      </c>
      <c r="G526" s="53"/>
      <c r="H526" s="53"/>
      <c r="I526" s="23" t="s">
        <v>151</v>
      </c>
      <c r="J526" s="53"/>
      <c r="K526" s="54"/>
      <c r="L526" s="54"/>
      <c r="M526" s="53"/>
      <c r="N526" s="23" t="s">
        <v>151</v>
      </c>
      <c r="O526" s="39" t="s">
        <v>151</v>
      </c>
      <c r="P526" s="39" t="s">
        <v>151</v>
      </c>
      <c r="Q526" s="23" t="s">
        <v>151</v>
      </c>
    </row>
    <row r="527" spans="1:17" ht="18.75" customHeight="1">
      <c r="A527" s="53"/>
      <c r="B527" s="23" t="s">
        <v>151</v>
      </c>
      <c r="C527" s="54"/>
      <c r="D527" s="55"/>
      <c r="E527" s="55"/>
      <c r="F527" s="22" t="s">
        <v>152</v>
      </c>
      <c r="G527" s="53"/>
      <c r="H527" s="53"/>
      <c r="I527" s="23" t="s">
        <v>151</v>
      </c>
      <c r="J527" s="53"/>
      <c r="K527" s="54"/>
      <c r="L527" s="54"/>
      <c r="M527" s="53"/>
      <c r="N527" s="23" t="s">
        <v>151</v>
      </c>
      <c r="O527" s="39" t="s">
        <v>151</v>
      </c>
      <c r="P527" s="39" t="s">
        <v>151</v>
      </c>
      <c r="Q527" s="23" t="s">
        <v>151</v>
      </c>
    </row>
    <row r="528" spans="1:17" ht="18.75" customHeight="1">
      <c r="A528" s="53"/>
      <c r="B528" s="23" t="s">
        <v>151</v>
      </c>
      <c r="C528" s="54"/>
      <c r="D528" s="55"/>
      <c r="E528" s="55"/>
      <c r="F528" s="22" t="s">
        <v>152</v>
      </c>
      <c r="G528" s="53"/>
      <c r="H528" s="53"/>
      <c r="I528" s="23" t="s">
        <v>151</v>
      </c>
      <c r="J528" s="53"/>
      <c r="K528" s="54"/>
      <c r="L528" s="54"/>
      <c r="M528" s="53"/>
      <c r="N528" s="23" t="s">
        <v>151</v>
      </c>
      <c r="O528" s="39" t="s">
        <v>151</v>
      </c>
      <c r="P528" s="39" t="s">
        <v>151</v>
      </c>
      <c r="Q528" s="23" t="s">
        <v>151</v>
      </c>
    </row>
    <row r="529" spans="1:17" ht="18.75" customHeight="1">
      <c r="A529" s="53"/>
      <c r="B529" s="23" t="s">
        <v>151</v>
      </c>
      <c r="C529" s="54"/>
      <c r="D529" s="55"/>
      <c r="E529" s="55"/>
      <c r="F529" s="22" t="s">
        <v>152</v>
      </c>
      <c r="G529" s="53"/>
      <c r="H529" s="53"/>
      <c r="I529" s="23" t="s">
        <v>151</v>
      </c>
      <c r="J529" s="53"/>
      <c r="K529" s="54"/>
      <c r="L529" s="54"/>
      <c r="M529" s="53"/>
      <c r="N529" s="23" t="s">
        <v>151</v>
      </c>
      <c r="O529" s="39" t="s">
        <v>151</v>
      </c>
      <c r="P529" s="39" t="s">
        <v>151</v>
      </c>
      <c r="Q529" s="23" t="s">
        <v>151</v>
      </c>
    </row>
    <row r="530" spans="1:17" ht="18.75" customHeight="1">
      <c r="A530" s="53"/>
      <c r="B530" s="23" t="s">
        <v>151</v>
      </c>
      <c r="C530" s="54"/>
      <c r="D530" s="55"/>
      <c r="E530" s="55"/>
      <c r="F530" s="22" t="s">
        <v>152</v>
      </c>
      <c r="G530" s="53"/>
      <c r="H530" s="53"/>
      <c r="I530" s="23" t="s">
        <v>151</v>
      </c>
      <c r="J530" s="53"/>
      <c r="K530" s="54"/>
      <c r="L530" s="54"/>
      <c r="M530" s="53"/>
      <c r="N530" s="23" t="s">
        <v>151</v>
      </c>
      <c r="O530" s="39" t="s">
        <v>151</v>
      </c>
      <c r="P530" s="39" t="s">
        <v>151</v>
      </c>
      <c r="Q530" s="23" t="s">
        <v>151</v>
      </c>
    </row>
    <row r="531" spans="1:17" ht="18.75" customHeight="1">
      <c r="A531" s="53"/>
      <c r="B531" s="23" t="s">
        <v>151</v>
      </c>
      <c r="C531" s="54"/>
      <c r="D531" s="55"/>
      <c r="E531" s="55"/>
      <c r="F531" s="22" t="s">
        <v>152</v>
      </c>
      <c r="G531" s="53"/>
      <c r="H531" s="53"/>
      <c r="I531" s="23" t="s">
        <v>151</v>
      </c>
      <c r="J531" s="53"/>
      <c r="K531" s="54"/>
      <c r="L531" s="54"/>
      <c r="M531" s="53"/>
      <c r="N531" s="23" t="s">
        <v>151</v>
      </c>
      <c r="O531" s="39" t="s">
        <v>151</v>
      </c>
      <c r="P531" s="39" t="s">
        <v>151</v>
      </c>
      <c r="Q531" s="23" t="s">
        <v>151</v>
      </c>
    </row>
    <row r="532" spans="1:17" ht="18.75" customHeight="1">
      <c r="A532" s="53"/>
      <c r="B532" s="23" t="s">
        <v>151</v>
      </c>
      <c r="C532" s="54"/>
      <c r="D532" s="55"/>
      <c r="E532" s="55"/>
      <c r="F532" s="22" t="s">
        <v>152</v>
      </c>
      <c r="G532" s="53"/>
      <c r="H532" s="53"/>
      <c r="I532" s="23" t="s">
        <v>151</v>
      </c>
      <c r="J532" s="53"/>
      <c r="K532" s="54"/>
      <c r="L532" s="54"/>
      <c r="M532" s="53"/>
      <c r="N532" s="23" t="s">
        <v>151</v>
      </c>
      <c r="O532" s="39" t="s">
        <v>151</v>
      </c>
      <c r="P532" s="39" t="s">
        <v>151</v>
      </c>
      <c r="Q532" s="23" t="s">
        <v>151</v>
      </c>
    </row>
    <row r="533" spans="1:17" ht="18.75" customHeight="1">
      <c r="A533" s="53"/>
      <c r="B533" s="23" t="s">
        <v>151</v>
      </c>
      <c r="C533" s="54"/>
      <c r="D533" s="55"/>
      <c r="E533" s="55"/>
      <c r="F533" s="22" t="s">
        <v>152</v>
      </c>
      <c r="G533" s="53"/>
      <c r="H533" s="53"/>
      <c r="I533" s="23" t="s">
        <v>151</v>
      </c>
      <c r="J533" s="53"/>
      <c r="K533" s="54"/>
      <c r="L533" s="54"/>
      <c r="M533" s="53"/>
      <c r="N533" s="23" t="s">
        <v>151</v>
      </c>
      <c r="O533" s="39" t="s">
        <v>151</v>
      </c>
      <c r="P533" s="39" t="s">
        <v>151</v>
      </c>
      <c r="Q533" s="23" t="s">
        <v>151</v>
      </c>
    </row>
    <row r="534" spans="1:17" ht="18.75" customHeight="1">
      <c r="A534" s="53"/>
      <c r="B534" s="23" t="s">
        <v>151</v>
      </c>
      <c r="C534" s="54"/>
      <c r="D534" s="55"/>
      <c r="E534" s="55"/>
      <c r="F534" s="22" t="s">
        <v>152</v>
      </c>
      <c r="G534" s="53"/>
      <c r="H534" s="53"/>
      <c r="I534" s="23" t="s">
        <v>151</v>
      </c>
      <c r="J534" s="53"/>
      <c r="K534" s="54"/>
      <c r="L534" s="54"/>
      <c r="M534" s="53"/>
      <c r="N534" s="23" t="s">
        <v>151</v>
      </c>
      <c r="O534" s="39" t="s">
        <v>151</v>
      </c>
      <c r="P534" s="39" t="s">
        <v>151</v>
      </c>
      <c r="Q534" s="23" t="s">
        <v>151</v>
      </c>
    </row>
    <row r="535" spans="1:17" ht="18.75" customHeight="1">
      <c r="A535" s="53"/>
      <c r="B535" s="23" t="s">
        <v>151</v>
      </c>
      <c r="C535" s="54"/>
      <c r="D535" s="55"/>
      <c r="E535" s="55"/>
      <c r="F535" s="22" t="s">
        <v>152</v>
      </c>
      <c r="G535" s="53"/>
      <c r="H535" s="53"/>
      <c r="I535" s="23" t="s">
        <v>151</v>
      </c>
      <c r="J535" s="53"/>
      <c r="K535" s="54"/>
      <c r="L535" s="54"/>
      <c r="M535" s="53"/>
      <c r="N535" s="23" t="s">
        <v>151</v>
      </c>
      <c r="O535" s="39" t="s">
        <v>151</v>
      </c>
      <c r="P535" s="39" t="s">
        <v>151</v>
      </c>
      <c r="Q535" s="23" t="s">
        <v>151</v>
      </c>
    </row>
    <row r="536" spans="1:17" ht="18.75" customHeight="1">
      <c r="A536" s="53"/>
      <c r="B536" s="23" t="s">
        <v>151</v>
      </c>
      <c r="C536" s="54"/>
      <c r="D536" s="55"/>
      <c r="E536" s="55"/>
      <c r="F536" s="22" t="s">
        <v>152</v>
      </c>
      <c r="G536" s="53"/>
      <c r="H536" s="53"/>
      <c r="I536" s="23" t="s">
        <v>151</v>
      </c>
      <c r="J536" s="53"/>
      <c r="K536" s="54"/>
      <c r="L536" s="54"/>
      <c r="M536" s="53"/>
      <c r="N536" s="23" t="s">
        <v>151</v>
      </c>
      <c r="O536" s="39" t="s">
        <v>151</v>
      </c>
      <c r="P536" s="39" t="s">
        <v>151</v>
      </c>
      <c r="Q536" s="23" t="s">
        <v>151</v>
      </c>
    </row>
    <row r="537" spans="1:17" ht="18.75" customHeight="1">
      <c r="A537" s="53"/>
      <c r="B537" s="23" t="s">
        <v>151</v>
      </c>
      <c r="C537" s="54"/>
      <c r="D537" s="55"/>
      <c r="E537" s="55"/>
      <c r="F537" s="22" t="s">
        <v>152</v>
      </c>
      <c r="G537" s="53"/>
      <c r="H537" s="53"/>
      <c r="I537" s="23" t="s">
        <v>151</v>
      </c>
      <c r="J537" s="53"/>
      <c r="K537" s="54"/>
      <c r="L537" s="54"/>
      <c r="M537" s="53"/>
      <c r="N537" s="23" t="s">
        <v>151</v>
      </c>
      <c r="O537" s="39" t="s">
        <v>151</v>
      </c>
      <c r="P537" s="39" t="s">
        <v>151</v>
      </c>
      <c r="Q537" s="23" t="s">
        <v>151</v>
      </c>
    </row>
    <row r="538" spans="1:17" ht="18.75" customHeight="1">
      <c r="A538" s="53"/>
      <c r="B538" s="23" t="s">
        <v>151</v>
      </c>
      <c r="C538" s="54"/>
      <c r="D538" s="55"/>
      <c r="E538" s="55"/>
      <c r="F538" s="22" t="s">
        <v>152</v>
      </c>
      <c r="G538" s="53"/>
      <c r="H538" s="53"/>
      <c r="I538" s="23" t="s">
        <v>151</v>
      </c>
      <c r="J538" s="53"/>
      <c r="K538" s="54"/>
      <c r="L538" s="54"/>
      <c r="M538" s="53"/>
      <c r="N538" s="23" t="s">
        <v>151</v>
      </c>
      <c r="O538" s="39" t="s">
        <v>151</v>
      </c>
      <c r="P538" s="39" t="s">
        <v>151</v>
      </c>
      <c r="Q538" s="23" t="s">
        <v>151</v>
      </c>
    </row>
    <row r="539" spans="1:17" ht="18.75" customHeight="1">
      <c r="A539" s="53"/>
      <c r="B539" s="23" t="s">
        <v>151</v>
      </c>
      <c r="C539" s="54"/>
      <c r="D539" s="55"/>
      <c r="E539" s="55"/>
      <c r="F539" s="22" t="s">
        <v>152</v>
      </c>
      <c r="G539" s="53"/>
      <c r="H539" s="53"/>
      <c r="I539" s="23" t="s">
        <v>151</v>
      </c>
      <c r="J539" s="53"/>
      <c r="K539" s="54"/>
      <c r="L539" s="54"/>
      <c r="M539" s="53"/>
      <c r="N539" s="23" t="s">
        <v>151</v>
      </c>
      <c r="O539" s="39" t="s">
        <v>151</v>
      </c>
      <c r="P539" s="39" t="s">
        <v>151</v>
      </c>
      <c r="Q539" s="23" t="s">
        <v>151</v>
      </c>
    </row>
    <row r="540" spans="1:17" ht="18.75" customHeight="1">
      <c r="A540" s="53"/>
      <c r="B540" s="23" t="s">
        <v>151</v>
      </c>
      <c r="C540" s="54"/>
      <c r="D540" s="55"/>
      <c r="E540" s="55"/>
      <c r="F540" s="22" t="s">
        <v>152</v>
      </c>
      <c r="G540" s="53"/>
      <c r="H540" s="53"/>
      <c r="I540" s="23" t="s">
        <v>151</v>
      </c>
      <c r="J540" s="53"/>
      <c r="K540" s="54"/>
      <c r="L540" s="54"/>
      <c r="M540" s="53"/>
      <c r="N540" s="23" t="s">
        <v>151</v>
      </c>
      <c r="O540" s="39" t="s">
        <v>151</v>
      </c>
      <c r="P540" s="39" t="s">
        <v>151</v>
      </c>
      <c r="Q540" s="23" t="s">
        <v>151</v>
      </c>
    </row>
    <row r="541" spans="1:17" ht="18.75" customHeight="1">
      <c r="A541" s="53"/>
      <c r="B541" s="23" t="s">
        <v>151</v>
      </c>
      <c r="C541" s="54"/>
      <c r="D541" s="55"/>
      <c r="E541" s="55"/>
      <c r="F541" s="22" t="s">
        <v>152</v>
      </c>
      <c r="G541" s="53"/>
      <c r="H541" s="53"/>
      <c r="I541" s="23" t="s">
        <v>151</v>
      </c>
      <c r="J541" s="53"/>
      <c r="K541" s="54"/>
      <c r="L541" s="54"/>
      <c r="M541" s="53"/>
      <c r="N541" s="23" t="s">
        <v>151</v>
      </c>
      <c r="O541" s="39" t="s">
        <v>151</v>
      </c>
      <c r="P541" s="39" t="s">
        <v>151</v>
      </c>
      <c r="Q541" s="23" t="s">
        <v>151</v>
      </c>
    </row>
    <row r="542" spans="1:17" ht="18.75" customHeight="1">
      <c r="A542" s="53"/>
      <c r="B542" s="23" t="s">
        <v>151</v>
      </c>
      <c r="C542" s="54"/>
      <c r="D542" s="55"/>
      <c r="E542" s="55"/>
      <c r="F542" s="22" t="s">
        <v>152</v>
      </c>
      <c r="G542" s="53"/>
      <c r="H542" s="53"/>
      <c r="I542" s="23" t="s">
        <v>151</v>
      </c>
      <c r="J542" s="53"/>
      <c r="K542" s="54"/>
      <c r="L542" s="54"/>
      <c r="M542" s="53"/>
      <c r="N542" s="23" t="s">
        <v>151</v>
      </c>
      <c r="O542" s="39" t="s">
        <v>151</v>
      </c>
      <c r="P542" s="39" t="s">
        <v>151</v>
      </c>
      <c r="Q542" s="23" t="s">
        <v>151</v>
      </c>
    </row>
    <row r="543" spans="1:17" ht="18.75" customHeight="1">
      <c r="A543" s="53"/>
      <c r="B543" s="23" t="s">
        <v>151</v>
      </c>
      <c r="C543" s="54"/>
      <c r="D543" s="55"/>
      <c r="E543" s="55"/>
      <c r="F543" s="22" t="s">
        <v>152</v>
      </c>
      <c r="G543" s="53"/>
      <c r="H543" s="53"/>
      <c r="I543" s="23" t="s">
        <v>151</v>
      </c>
      <c r="J543" s="53"/>
      <c r="K543" s="54"/>
      <c r="L543" s="54"/>
      <c r="M543" s="53"/>
      <c r="N543" s="23" t="s">
        <v>151</v>
      </c>
      <c r="O543" s="39" t="s">
        <v>151</v>
      </c>
      <c r="P543" s="39" t="s">
        <v>151</v>
      </c>
      <c r="Q543" s="23" t="s">
        <v>151</v>
      </c>
    </row>
    <row r="544" spans="1:17" ht="18.75" customHeight="1">
      <c r="A544" s="53"/>
      <c r="B544" s="23" t="s">
        <v>151</v>
      </c>
      <c r="C544" s="54"/>
      <c r="D544" s="55"/>
      <c r="E544" s="55"/>
      <c r="F544" s="22" t="s">
        <v>152</v>
      </c>
      <c r="G544" s="53"/>
      <c r="H544" s="53"/>
      <c r="I544" s="23" t="s">
        <v>151</v>
      </c>
      <c r="J544" s="53"/>
      <c r="K544" s="54"/>
      <c r="L544" s="54"/>
      <c r="M544" s="53"/>
      <c r="N544" s="23" t="s">
        <v>151</v>
      </c>
      <c r="O544" s="39" t="s">
        <v>151</v>
      </c>
      <c r="P544" s="39" t="s">
        <v>151</v>
      </c>
      <c r="Q544" s="23" t="s">
        <v>151</v>
      </c>
    </row>
    <row r="545" spans="1:17" ht="18.75" customHeight="1">
      <c r="A545" s="53"/>
      <c r="B545" s="23" t="s">
        <v>151</v>
      </c>
      <c r="C545" s="54"/>
      <c r="D545" s="55"/>
      <c r="E545" s="55"/>
      <c r="F545" s="22" t="s">
        <v>152</v>
      </c>
      <c r="G545" s="53"/>
      <c r="H545" s="53"/>
      <c r="I545" s="23" t="s">
        <v>151</v>
      </c>
      <c r="J545" s="53"/>
      <c r="K545" s="54"/>
      <c r="L545" s="54"/>
      <c r="M545" s="53"/>
      <c r="N545" s="23" t="s">
        <v>151</v>
      </c>
      <c r="O545" s="39" t="s">
        <v>151</v>
      </c>
      <c r="P545" s="39" t="s">
        <v>151</v>
      </c>
      <c r="Q545" s="23" t="s">
        <v>151</v>
      </c>
    </row>
    <row r="546" spans="1:17" ht="18.75" customHeight="1">
      <c r="A546" s="53"/>
      <c r="B546" s="23" t="s">
        <v>151</v>
      </c>
      <c r="C546" s="54"/>
      <c r="D546" s="55"/>
      <c r="E546" s="55"/>
      <c r="F546" s="22" t="s">
        <v>152</v>
      </c>
      <c r="G546" s="53"/>
      <c r="H546" s="53"/>
      <c r="I546" s="23" t="s">
        <v>151</v>
      </c>
      <c r="J546" s="53"/>
      <c r="K546" s="54"/>
      <c r="L546" s="54"/>
      <c r="M546" s="53"/>
      <c r="N546" s="23" t="s">
        <v>151</v>
      </c>
      <c r="O546" s="39" t="s">
        <v>151</v>
      </c>
      <c r="P546" s="39" t="s">
        <v>151</v>
      </c>
      <c r="Q546" s="23" t="s">
        <v>151</v>
      </c>
    </row>
    <row r="547" spans="1:17" ht="18.75" customHeight="1">
      <c r="A547" s="53"/>
      <c r="B547" s="23" t="s">
        <v>151</v>
      </c>
      <c r="C547" s="54"/>
      <c r="D547" s="55"/>
      <c r="E547" s="55"/>
      <c r="F547" s="22" t="s">
        <v>152</v>
      </c>
      <c r="G547" s="53"/>
      <c r="H547" s="53"/>
      <c r="I547" s="23" t="s">
        <v>151</v>
      </c>
      <c r="J547" s="53"/>
      <c r="K547" s="54"/>
      <c r="L547" s="54"/>
      <c r="M547" s="53"/>
      <c r="N547" s="23" t="s">
        <v>151</v>
      </c>
      <c r="O547" s="39" t="s">
        <v>151</v>
      </c>
      <c r="P547" s="39" t="s">
        <v>151</v>
      </c>
      <c r="Q547" s="23" t="s">
        <v>151</v>
      </c>
    </row>
    <row r="548" spans="1:17" ht="18.75" customHeight="1">
      <c r="A548" s="53"/>
      <c r="B548" s="23" t="s">
        <v>151</v>
      </c>
      <c r="C548" s="54"/>
      <c r="D548" s="55"/>
      <c r="E548" s="55"/>
      <c r="F548" s="22" t="s">
        <v>152</v>
      </c>
      <c r="G548" s="53"/>
      <c r="H548" s="53"/>
      <c r="I548" s="23" t="s">
        <v>151</v>
      </c>
      <c r="J548" s="53"/>
      <c r="K548" s="54"/>
      <c r="L548" s="54"/>
      <c r="M548" s="53"/>
      <c r="N548" s="23" t="s">
        <v>151</v>
      </c>
      <c r="O548" s="39" t="s">
        <v>151</v>
      </c>
      <c r="P548" s="39" t="s">
        <v>151</v>
      </c>
      <c r="Q548" s="23" t="s">
        <v>151</v>
      </c>
    </row>
    <row r="549" spans="1:17" ht="18.75" customHeight="1">
      <c r="A549" s="53"/>
      <c r="B549" s="23" t="s">
        <v>151</v>
      </c>
      <c r="C549" s="54"/>
      <c r="D549" s="55"/>
      <c r="E549" s="55"/>
      <c r="F549" s="22" t="s">
        <v>152</v>
      </c>
      <c r="G549" s="53"/>
      <c r="H549" s="53"/>
      <c r="I549" s="23" t="s">
        <v>151</v>
      </c>
      <c r="J549" s="53"/>
      <c r="K549" s="54"/>
      <c r="L549" s="54"/>
      <c r="M549" s="53"/>
      <c r="N549" s="23" t="s">
        <v>151</v>
      </c>
      <c r="O549" s="39" t="s">
        <v>151</v>
      </c>
      <c r="P549" s="39" t="s">
        <v>151</v>
      </c>
      <c r="Q549" s="23" t="s">
        <v>151</v>
      </c>
    </row>
    <row r="550" spans="1:17" ht="18.75" customHeight="1">
      <c r="A550" s="53"/>
      <c r="B550" s="23" t="s">
        <v>151</v>
      </c>
      <c r="C550" s="54"/>
      <c r="D550" s="55"/>
      <c r="E550" s="55"/>
      <c r="F550" s="22" t="s">
        <v>152</v>
      </c>
      <c r="G550" s="53"/>
      <c r="H550" s="53"/>
      <c r="I550" s="23" t="s">
        <v>151</v>
      </c>
      <c r="J550" s="53"/>
      <c r="K550" s="54"/>
      <c r="L550" s="54"/>
      <c r="M550" s="53"/>
      <c r="N550" s="23" t="s">
        <v>151</v>
      </c>
      <c r="O550" s="39" t="s">
        <v>151</v>
      </c>
      <c r="P550" s="39" t="s">
        <v>151</v>
      </c>
      <c r="Q550" s="23" t="s">
        <v>151</v>
      </c>
    </row>
    <row r="551" spans="1:17" ht="18.75" customHeight="1">
      <c r="A551" s="53"/>
      <c r="B551" s="23" t="s">
        <v>151</v>
      </c>
      <c r="C551" s="54"/>
      <c r="D551" s="55"/>
      <c r="E551" s="55"/>
      <c r="F551" s="22" t="s">
        <v>152</v>
      </c>
      <c r="G551" s="53"/>
      <c r="H551" s="53"/>
      <c r="I551" s="23" t="s">
        <v>151</v>
      </c>
      <c r="J551" s="53"/>
      <c r="K551" s="54"/>
      <c r="L551" s="54"/>
      <c r="M551" s="53"/>
      <c r="N551" s="23" t="s">
        <v>151</v>
      </c>
      <c r="O551" s="39" t="s">
        <v>151</v>
      </c>
      <c r="P551" s="39" t="s">
        <v>151</v>
      </c>
      <c r="Q551" s="23" t="s">
        <v>151</v>
      </c>
    </row>
    <row r="552" spans="1:17" ht="18.75" customHeight="1">
      <c r="A552" s="53"/>
      <c r="B552" s="23" t="s">
        <v>151</v>
      </c>
      <c r="C552" s="54"/>
      <c r="D552" s="55"/>
      <c r="E552" s="55"/>
      <c r="F552" s="22" t="s">
        <v>152</v>
      </c>
      <c r="G552" s="53"/>
      <c r="H552" s="53"/>
      <c r="I552" s="23" t="s">
        <v>151</v>
      </c>
      <c r="J552" s="53"/>
      <c r="K552" s="54"/>
      <c r="L552" s="54"/>
      <c r="M552" s="53"/>
      <c r="N552" s="23" t="s">
        <v>151</v>
      </c>
      <c r="O552" s="39" t="s">
        <v>151</v>
      </c>
      <c r="P552" s="39" t="s">
        <v>151</v>
      </c>
      <c r="Q552" s="23" t="s">
        <v>151</v>
      </c>
    </row>
    <row r="553" spans="1:17" ht="18.75" customHeight="1">
      <c r="A553" s="53"/>
      <c r="B553" s="23" t="s">
        <v>151</v>
      </c>
      <c r="C553" s="54"/>
      <c r="D553" s="55"/>
      <c r="E553" s="55"/>
      <c r="F553" s="22" t="s">
        <v>152</v>
      </c>
      <c r="G553" s="53"/>
      <c r="H553" s="53"/>
      <c r="I553" s="23" t="s">
        <v>151</v>
      </c>
      <c r="J553" s="53"/>
      <c r="K553" s="54"/>
      <c r="L553" s="54"/>
      <c r="M553" s="53"/>
      <c r="N553" s="23" t="s">
        <v>151</v>
      </c>
      <c r="O553" s="39" t="s">
        <v>151</v>
      </c>
      <c r="P553" s="39" t="s">
        <v>151</v>
      </c>
      <c r="Q553" s="23" t="s">
        <v>151</v>
      </c>
    </row>
    <row r="554" spans="1:17" ht="18.75" customHeight="1">
      <c r="A554" s="53"/>
      <c r="B554" s="23" t="s">
        <v>151</v>
      </c>
      <c r="C554" s="54"/>
      <c r="D554" s="55"/>
      <c r="E554" s="55"/>
      <c r="F554" s="22" t="s">
        <v>152</v>
      </c>
      <c r="G554" s="53"/>
      <c r="H554" s="53"/>
      <c r="I554" s="23" t="s">
        <v>151</v>
      </c>
      <c r="J554" s="53"/>
      <c r="K554" s="54"/>
      <c r="L554" s="54"/>
      <c r="M554" s="53"/>
      <c r="N554" s="23" t="s">
        <v>151</v>
      </c>
      <c r="O554" s="39" t="s">
        <v>151</v>
      </c>
      <c r="P554" s="39" t="s">
        <v>151</v>
      </c>
      <c r="Q554" s="23" t="s">
        <v>151</v>
      </c>
    </row>
    <row r="555" spans="1:17" ht="18.75" customHeight="1">
      <c r="A555" s="53"/>
      <c r="B555" s="23" t="s">
        <v>151</v>
      </c>
      <c r="C555" s="54"/>
      <c r="D555" s="55"/>
      <c r="E555" s="55"/>
      <c r="F555" s="22" t="s">
        <v>152</v>
      </c>
      <c r="G555" s="53"/>
      <c r="H555" s="53"/>
      <c r="I555" s="23" t="s">
        <v>151</v>
      </c>
      <c r="J555" s="53"/>
      <c r="K555" s="54"/>
      <c r="L555" s="54"/>
      <c r="M555" s="53"/>
      <c r="N555" s="23" t="s">
        <v>151</v>
      </c>
      <c r="O555" s="39" t="s">
        <v>151</v>
      </c>
      <c r="P555" s="39" t="s">
        <v>151</v>
      </c>
      <c r="Q555" s="23" t="s">
        <v>151</v>
      </c>
    </row>
    <row r="556" spans="1:17" ht="18.75" customHeight="1">
      <c r="A556" s="53"/>
      <c r="B556" s="23" t="s">
        <v>151</v>
      </c>
      <c r="C556" s="54"/>
      <c r="D556" s="55"/>
      <c r="E556" s="55"/>
      <c r="F556" s="22" t="s">
        <v>152</v>
      </c>
      <c r="G556" s="53"/>
      <c r="H556" s="53"/>
      <c r="I556" s="23" t="s">
        <v>151</v>
      </c>
      <c r="J556" s="53"/>
      <c r="K556" s="54"/>
      <c r="L556" s="54"/>
      <c r="M556" s="53"/>
      <c r="N556" s="23" t="s">
        <v>151</v>
      </c>
      <c r="O556" s="39" t="s">
        <v>151</v>
      </c>
      <c r="P556" s="39" t="s">
        <v>151</v>
      </c>
      <c r="Q556" s="23" t="s">
        <v>151</v>
      </c>
    </row>
    <row r="557" spans="1:17" ht="18.75" customHeight="1">
      <c r="A557" s="53"/>
      <c r="B557" s="23" t="s">
        <v>151</v>
      </c>
      <c r="C557" s="54"/>
      <c r="D557" s="55"/>
      <c r="E557" s="55"/>
      <c r="F557" s="22" t="s">
        <v>152</v>
      </c>
      <c r="G557" s="53"/>
      <c r="H557" s="53"/>
      <c r="I557" s="23" t="s">
        <v>151</v>
      </c>
      <c r="J557" s="53"/>
      <c r="K557" s="54"/>
      <c r="L557" s="54"/>
      <c r="M557" s="53"/>
      <c r="N557" s="23" t="s">
        <v>151</v>
      </c>
      <c r="O557" s="39" t="s">
        <v>151</v>
      </c>
      <c r="P557" s="39" t="s">
        <v>151</v>
      </c>
      <c r="Q557" s="23" t="s">
        <v>151</v>
      </c>
    </row>
    <row r="558" spans="1:17" ht="18.75" customHeight="1">
      <c r="A558" s="53"/>
      <c r="B558" s="23" t="s">
        <v>151</v>
      </c>
      <c r="C558" s="54"/>
      <c r="D558" s="55"/>
      <c r="E558" s="55"/>
      <c r="F558" s="22" t="s">
        <v>152</v>
      </c>
      <c r="G558" s="53"/>
      <c r="H558" s="53"/>
      <c r="I558" s="23" t="s">
        <v>151</v>
      </c>
      <c r="J558" s="53"/>
      <c r="K558" s="54"/>
      <c r="L558" s="54"/>
      <c r="M558" s="53"/>
      <c r="N558" s="23" t="s">
        <v>151</v>
      </c>
      <c r="O558" s="39" t="s">
        <v>151</v>
      </c>
      <c r="P558" s="39" t="s">
        <v>151</v>
      </c>
      <c r="Q558" s="23" t="s">
        <v>151</v>
      </c>
    </row>
    <row r="559" spans="1:17" ht="18.75" customHeight="1">
      <c r="A559" s="53"/>
      <c r="B559" s="23" t="s">
        <v>151</v>
      </c>
      <c r="C559" s="54"/>
      <c r="D559" s="55"/>
      <c r="E559" s="55"/>
      <c r="F559" s="22" t="s">
        <v>152</v>
      </c>
      <c r="G559" s="53"/>
      <c r="H559" s="53"/>
      <c r="I559" s="23" t="s">
        <v>151</v>
      </c>
      <c r="J559" s="53"/>
      <c r="K559" s="54"/>
      <c r="L559" s="54"/>
      <c r="M559" s="53"/>
      <c r="N559" s="23" t="s">
        <v>151</v>
      </c>
      <c r="O559" s="39" t="s">
        <v>151</v>
      </c>
      <c r="P559" s="39" t="s">
        <v>151</v>
      </c>
      <c r="Q559" s="23" t="s">
        <v>151</v>
      </c>
    </row>
    <row r="560" spans="1:17" ht="18.75" customHeight="1">
      <c r="A560" s="53"/>
      <c r="B560" s="23" t="s">
        <v>151</v>
      </c>
      <c r="C560" s="54"/>
      <c r="D560" s="55"/>
      <c r="E560" s="55"/>
      <c r="F560" s="22" t="s">
        <v>152</v>
      </c>
      <c r="G560" s="53"/>
      <c r="H560" s="53"/>
      <c r="I560" s="23" t="s">
        <v>151</v>
      </c>
      <c r="J560" s="53"/>
      <c r="K560" s="54"/>
      <c r="L560" s="54"/>
      <c r="M560" s="53"/>
      <c r="N560" s="23" t="s">
        <v>151</v>
      </c>
      <c r="O560" s="39" t="s">
        <v>151</v>
      </c>
      <c r="P560" s="39" t="s">
        <v>151</v>
      </c>
      <c r="Q560" s="23" t="s">
        <v>151</v>
      </c>
    </row>
    <row r="561" spans="1:17" ht="18.75" customHeight="1">
      <c r="A561" s="53"/>
      <c r="B561" s="23" t="s">
        <v>151</v>
      </c>
      <c r="C561" s="54"/>
      <c r="D561" s="55"/>
      <c r="E561" s="55"/>
      <c r="F561" s="22" t="s">
        <v>152</v>
      </c>
      <c r="G561" s="53"/>
      <c r="H561" s="53"/>
      <c r="I561" s="23" t="s">
        <v>151</v>
      </c>
      <c r="J561" s="53"/>
      <c r="K561" s="54"/>
      <c r="L561" s="54"/>
      <c r="M561" s="53"/>
      <c r="N561" s="23" t="s">
        <v>151</v>
      </c>
      <c r="O561" s="39" t="s">
        <v>151</v>
      </c>
      <c r="P561" s="39" t="s">
        <v>151</v>
      </c>
      <c r="Q561" s="23" t="s">
        <v>151</v>
      </c>
    </row>
    <row r="562" spans="1:17" ht="18.75" customHeight="1">
      <c r="A562" s="53"/>
      <c r="B562" s="23" t="s">
        <v>151</v>
      </c>
      <c r="C562" s="54"/>
      <c r="D562" s="55"/>
      <c r="E562" s="55"/>
      <c r="F562" s="22" t="s">
        <v>152</v>
      </c>
      <c r="G562" s="53"/>
      <c r="H562" s="53"/>
      <c r="I562" s="23" t="s">
        <v>151</v>
      </c>
      <c r="J562" s="53"/>
      <c r="K562" s="54"/>
      <c r="L562" s="54"/>
      <c r="M562" s="53"/>
      <c r="N562" s="23" t="s">
        <v>151</v>
      </c>
      <c r="O562" s="39" t="s">
        <v>151</v>
      </c>
      <c r="P562" s="39" t="s">
        <v>151</v>
      </c>
      <c r="Q562" s="23" t="s">
        <v>151</v>
      </c>
    </row>
    <row r="563" spans="1:17" ht="18.75" customHeight="1">
      <c r="A563" s="53"/>
      <c r="B563" s="23" t="s">
        <v>151</v>
      </c>
      <c r="C563" s="54"/>
      <c r="D563" s="55"/>
      <c r="E563" s="55"/>
      <c r="F563" s="22" t="s">
        <v>152</v>
      </c>
      <c r="G563" s="53"/>
      <c r="H563" s="53"/>
      <c r="I563" s="23" t="s">
        <v>151</v>
      </c>
      <c r="J563" s="53"/>
      <c r="K563" s="54"/>
      <c r="L563" s="54"/>
      <c r="M563" s="53"/>
      <c r="N563" s="23" t="s">
        <v>151</v>
      </c>
      <c r="O563" s="39" t="s">
        <v>151</v>
      </c>
      <c r="P563" s="39" t="s">
        <v>151</v>
      </c>
      <c r="Q563" s="23" t="s">
        <v>151</v>
      </c>
    </row>
    <row r="564" spans="1:17" ht="18.75" customHeight="1">
      <c r="A564" s="53"/>
      <c r="B564" s="23" t="s">
        <v>151</v>
      </c>
      <c r="C564" s="54"/>
      <c r="D564" s="55"/>
      <c r="E564" s="55"/>
      <c r="F564" s="22" t="s">
        <v>152</v>
      </c>
      <c r="G564" s="53"/>
      <c r="H564" s="53"/>
      <c r="I564" s="23" t="s">
        <v>151</v>
      </c>
      <c r="J564" s="53"/>
      <c r="K564" s="54"/>
      <c r="L564" s="54"/>
      <c r="M564" s="53"/>
      <c r="N564" s="23" t="s">
        <v>151</v>
      </c>
      <c r="O564" s="39" t="s">
        <v>151</v>
      </c>
      <c r="P564" s="39" t="s">
        <v>151</v>
      </c>
      <c r="Q564" s="23" t="s">
        <v>151</v>
      </c>
    </row>
    <row r="565" spans="1:17" ht="18.75" customHeight="1">
      <c r="A565" s="53"/>
      <c r="B565" s="23" t="s">
        <v>151</v>
      </c>
      <c r="C565" s="54"/>
      <c r="D565" s="55"/>
      <c r="E565" s="55"/>
      <c r="F565" s="22" t="s">
        <v>152</v>
      </c>
      <c r="G565" s="53"/>
      <c r="H565" s="53"/>
      <c r="I565" s="23" t="s">
        <v>151</v>
      </c>
      <c r="J565" s="53"/>
      <c r="K565" s="54"/>
      <c r="L565" s="54"/>
      <c r="M565" s="53"/>
      <c r="N565" s="23" t="s">
        <v>151</v>
      </c>
      <c r="O565" s="39" t="s">
        <v>151</v>
      </c>
      <c r="P565" s="39" t="s">
        <v>151</v>
      </c>
      <c r="Q565" s="23" t="s">
        <v>151</v>
      </c>
    </row>
    <row r="566" spans="1:17" ht="18.75" customHeight="1">
      <c r="A566" s="53"/>
      <c r="B566" s="23" t="s">
        <v>151</v>
      </c>
      <c r="C566" s="54"/>
      <c r="D566" s="55"/>
      <c r="E566" s="55"/>
      <c r="F566" s="22" t="s">
        <v>152</v>
      </c>
      <c r="G566" s="53"/>
      <c r="H566" s="53"/>
      <c r="I566" s="23" t="s">
        <v>151</v>
      </c>
      <c r="J566" s="53"/>
      <c r="K566" s="54"/>
      <c r="L566" s="54"/>
      <c r="M566" s="53"/>
      <c r="N566" s="23" t="s">
        <v>151</v>
      </c>
      <c r="O566" s="39" t="s">
        <v>151</v>
      </c>
      <c r="P566" s="39" t="s">
        <v>151</v>
      </c>
      <c r="Q566" s="23" t="s">
        <v>151</v>
      </c>
    </row>
    <row r="567" spans="1:17" ht="18.75" customHeight="1">
      <c r="A567" s="53"/>
      <c r="B567" s="23" t="s">
        <v>151</v>
      </c>
      <c r="C567" s="54"/>
      <c r="D567" s="55"/>
      <c r="E567" s="55"/>
      <c r="F567" s="22" t="s">
        <v>152</v>
      </c>
      <c r="G567" s="53"/>
      <c r="H567" s="53"/>
      <c r="I567" s="23" t="s">
        <v>151</v>
      </c>
      <c r="J567" s="53"/>
      <c r="K567" s="54"/>
      <c r="L567" s="54"/>
      <c r="M567" s="53"/>
      <c r="N567" s="23" t="s">
        <v>151</v>
      </c>
      <c r="O567" s="39" t="s">
        <v>151</v>
      </c>
      <c r="P567" s="39" t="s">
        <v>151</v>
      </c>
      <c r="Q567" s="23" t="s">
        <v>151</v>
      </c>
    </row>
    <row r="568" spans="1:17" ht="18.75" customHeight="1">
      <c r="A568" s="53"/>
      <c r="B568" s="23" t="s">
        <v>151</v>
      </c>
      <c r="C568" s="54"/>
      <c r="D568" s="55"/>
      <c r="E568" s="55"/>
      <c r="F568" s="22" t="s">
        <v>152</v>
      </c>
      <c r="G568" s="53"/>
      <c r="H568" s="53"/>
      <c r="I568" s="23" t="s">
        <v>151</v>
      </c>
      <c r="J568" s="53"/>
      <c r="K568" s="54"/>
      <c r="L568" s="54"/>
      <c r="M568" s="53"/>
      <c r="N568" s="23" t="s">
        <v>151</v>
      </c>
      <c r="O568" s="39" t="s">
        <v>151</v>
      </c>
      <c r="P568" s="39" t="s">
        <v>151</v>
      </c>
      <c r="Q568" s="23" t="s">
        <v>151</v>
      </c>
    </row>
    <row r="569" spans="1:17" ht="18.75" customHeight="1">
      <c r="A569" s="53"/>
      <c r="B569" s="23" t="s">
        <v>151</v>
      </c>
      <c r="C569" s="54"/>
      <c r="D569" s="55"/>
      <c r="E569" s="55"/>
      <c r="F569" s="22" t="s">
        <v>152</v>
      </c>
      <c r="G569" s="53"/>
      <c r="H569" s="53"/>
      <c r="I569" s="23" t="s">
        <v>151</v>
      </c>
      <c r="J569" s="53"/>
      <c r="K569" s="54"/>
      <c r="L569" s="54"/>
      <c r="M569" s="53"/>
      <c r="N569" s="23" t="s">
        <v>151</v>
      </c>
      <c r="O569" s="39" t="s">
        <v>151</v>
      </c>
      <c r="P569" s="39" t="s">
        <v>151</v>
      </c>
      <c r="Q569" s="23" t="s">
        <v>151</v>
      </c>
    </row>
    <row r="570" spans="1:17" ht="18.75" customHeight="1">
      <c r="A570" s="53"/>
      <c r="B570" s="23" t="s">
        <v>151</v>
      </c>
      <c r="C570" s="54"/>
      <c r="D570" s="55"/>
      <c r="E570" s="55"/>
      <c r="F570" s="22" t="s">
        <v>152</v>
      </c>
      <c r="G570" s="53"/>
      <c r="H570" s="53"/>
      <c r="I570" s="23" t="s">
        <v>151</v>
      </c>
      <c r="J570" s="53"/>
      <c r="K570" s="54"/>
      <c r="L570" s="54"/>
      <c r="M570" s="53"/>
      <c r="N570" s="23" t="s">
        <v>151</v>
      </c>
      <c r="O570" s="39" t="s">
        <v>151</v>
      </c>
      <c r="P570" s="39" t="s">
        <v>151</v>
      </c>
      <c r="Q570" s="23" t="s">
        <v>151</v>
      </c>
    </row>
    <row r="571" spans="1:17" ht="18.75" customHeight="1">
      <c r="A571" s="53"/>
      <c r="B571" s="23" t="s">
        <v>151</v>
      </c>
      <c r="C571" s="54"/>
      <c r="D571" s="55"/>
      <c r="E571" s="55"/>
      <c r="F571" s="22" t="s">
        <v>152</v>
      </c>
      <c r="G571" s="53"/>
      <c r="H571" s="53"/>
      <c r="I571" s="23" t="s">
        <v>151</v>
      </c>
      <c r="J571" s="53"/>
      <c r="K571" s="54"/>
      <c r="L571" s="54"/>
      <c r="M571" s="53"/>
      <c r="N571" s="23" t="s">
        <v>151</v>
      </c>
      <c r="O571" s="39" t="s">
        <v>151</v>
      </c>
      <c r="P571" s="39" t="s">
        <v>151</v>
      </c>
      <c r="Q571" s="23" t="s">
        <v>151</v>
      </c>
    </row>
    <row r="572" spans="1:17" ht="18.75" customHeight="1">
      <c r="A572" s="53"/>
      <c r="B572" s="23" t="s">
        <v>151</v>
      </c>
      <c r="C572" s="54"/>
      <c r="D572" s="55"/>
      <c r="E572" s="55"/>
      <c r="F572" s="22" t="s">
        <v>152</v>
      </c>
      <c r="G572" s="53"/>
      <c r="H572" s="53"/>
      <c r="I572" s="23" t="s">
        <v>151</v>
      </c>
      <c r="J572" s="53"/>
      <c r="K572" s="54"/>
      <c r="L572" s="54"/>
      <c r="M572" s="53"/>
      <c r="N572" s="23" t="s">
        <v>151</v>
      </c>
      <c r="O572" s="39" t="s">
        <v>151</v>
      </c>
      <c r="P572" s="39" t="s">
        <v>151</v>
      </c>
      <c r="Q572" s="23" t="s">
        <v>151</v>
      </c>
    </row>
    <row r="573" spans="1:17" ht="18.75" customHeight="1">
      <c r="A573" s="53"/>
      <c r="B573" s="23" t="s">
        <v>151</v>
      </c>
      <c r="C573" s="54"/>
      <c r="D573" s="55"/>
      <c r="E573" s="55"/>
      <c r="F573" s="22" t="s">
        <v>152</v>
      </c>
      <c r="G573" s="53"/>
      <c r="H573" s="53"/>
      <c r="I573" s="23" t="s">
        <v>151</v>
      </c>
      <c r="J573" s="53"/>
      <c r="K573" s="54"/>
      <c r="L573" s="54"/>
      <c r="M573" s="53"/>
      <c r="N573" s="23" t="s">
        <v>151</v>
      </c>
      <c r="O573" s="39" t="s">
        <v>151</v>
      </c>
      <c r="P573" s="39" t="s">
        <v>151</v>
      </c>
      <c r="Q573" s="23" t="s">
        <v>151</v>
      </c>
    </row>
    <row r="574" spans="1:17" ht="18.75" customHeight="1">
      <c r="A574" s="53"/>
      <c r="B574" s="23" t="s">
        <v>151</v>
      </c>
      <c r="C574" s="54"/>
      <c r="D574" s="55"/>
      <c r="E574" s="55"/>
      <c r="F574" s="22" t="s">
        <v>152</v>
      </c>
      <c r="G574" s="53"/>
      <c r="H574" s="53"/>
      <c r="I574" s="23" t="s">
        <v>151</v>
      </c>
      <c r="J574" s="53"/>
      <c r="K574" s="54"/>
      <c r="L574" s="54"/>
      <c r="M574" s="53"/>
      <c r="N574" s="23" t="s">
        <v>151</v>
      </c>
      <c r="O574" s="39" t="s">
        <v>151</v>
      </c>
      <c r="P574" s="39" t="s">
        <v>151</v>
      </c>
      <c r="Q574" s="23" t="s">
        <v>151</v>
      </c>
    </row>
    <row r="575" spans="1:17" ht="18.75" customHeight="1">
      <c r="A575" s="53"/>
      <c r="B575" s="23" t="s">
        <v>151</v>
      </c>
      <c r="C575" s="54"/>
      <c r="D575" s="55"/>
      <c r="E575" s="55"/>
      <c r="F575" s="22" t="s">
        <v>152</v>
      </c>
      <c r="G575" s="53"/>
      <c r="H575" s="53"/>
      <c r="I575" s="23" t="s">
        <v>151</v>
      </c>
      <c r="J575" s="53"/>
      <c r="K575" s="54"/>
      <c r="L575" s="54"/>
      <c r="M575" s="53"/>
      <c r="N575" s="23" t="s">
        <v>151</v>
      </c>
      <c r="O575" s="39" t="s">
        <v>151</v>
      </c>
      <c r="P575" s="39" t="s">
        <v>151</v>
      </c>
      <c r="Q575" s="23" t="s">
        <v>151</v>
      </c>
    </row>
    <row r="576" spans="1:17" ht="18.75" customHeight="1">
      <c r="A576" s="53"/>
      <c r="B576" s="23" t="s">
        <v>151</v>
      </c>
      <c r="C576" s="54"/>
      <c r="D576" s="55"/>
      <c r="E576" s="55"/>
      <c r="F576" s="22" t="s">
        <v>152</v>
      </c>
      <c r="G576" s="53"/>
      <c r="H576" s="53"/>
      <c r="I576" s="23" t="s">
        <v>151</v>
      </c>
      <c r="J576" s="53"/>
      <c r="K576" s="54"/>
      <c r="L576" s="54"/>
      <c r="M576" s="53"/>
      <c r="N576" s="23" t="s">
        <v>151</v>
      </c>
      <c r="O576" s="39" t="s">
        <v>151</v>
      </c>
      <c r="P576" s="39" t="s">
        <v>151</v>
      </c>
      <c r="Q576" s="23" t="s">
        <v>151</v>
      </c>
    </row>
    <row r="577" spans="1:17" ht="18.75" customHeight="1">
      <c r="A577" s="53"/>
      <c r="B577" s="23" t="s">
        <v>151</v>
      </c>
      <c r="C577" s="54"/>
      <c r="D577" s="55"/>
      <c r="E577" s="55"/>
      <c r="F577" s="22" t="s">
        <v>152</v>
      </c>
      <c r="G577" s="53"/>
      <c r="H577" s="53"/>
      <c r="I577" s="23" t="s">
        <v>151</v>
      </c>
      <c r="J577" s="53"/>
      <c r="K577" s="54"/>
      <c r="L577" s="54"/>
      <c r="M577" s="53"/>
      <c r="N577" s="23" t="s">
        <v>151</v>
      </c>
      <c r="O577" s="39" t="s">
        <v>151</v>
      </c>
      <c r="P577" s="39" t="s">
        <v>151</v>
      </c>
      <c r="Q577" s="23" t="s">
        <v>151</v>
      </c>
    </row>
    <row r="578" spans="1:17" ht="18.75" customHeight="1">
      <c r="A578" s="53"/>
      <c r="B578" s="23" t="s">
        <v>151</v>
      </c>
      <c r="C578" s="54"/>
      <c r="D578" s="55"/>
      <c r="E578" s="55"/>
      <c r="F578" s="22" t="s">
        <v>152</v>
      </c>
      <c r="G578" s="53"/>
      <c r="H578" s="53"/>
      <c r="I578" s="23" t="s">
        <v>151</v>
      </c>
      <c r="J578" s="53"/>
      <c r="K578" s="54"/>
      <c r="L578" s="54"/>
      <c r="M578" s="53"/>
      <c r="N578" s="23" t="s">
        <v>151</v>
      </c>
      <c r="O578" s="39" t="s">
        <v>151</v>
      </c>
      <c r="P578" s="39" t="s">
        <v>151</v>
      </c>
      <c r="Q578" s="23" t="s">
        <v>151</v>
      </c>
    </row>
    <row r="579" spans="1:17" ht="18.75" customHeight="1">
      <c r="A579" s="53"/>
      <c r="B579" s="23" t="s">
        <v>151</v>
      </c>
      <c r="C579" s="54"/>
      <c r="D579" s="55"/>
      <c r="E579" s="55"/>
      <c r="F579" s="22" t="s">
        <v>152</v>
      </c>
      <c r="G579" s="53"/>
      <c r="H579" s="53"/>
      <c r="I579" s="23" t="s">
        <v>151</v>
      </c>
      <c r="J579" s="53"/>
      <c r="K579" s="54"/>
      <c r="L579" s="54"/>
      <c r="M579" s="53"/>
      <c r="N579" s="23" t="s">
        <v>151</v>
      </c>
      <c r="O579" s="39" t="s">
        <v>151</v>
      </c>
      <c r="P579" s="39" t="s">
        <v>151</v>
      </c>
      <c r="Q579" s="23" t="s">
        <v>151</v>
      </c>
    </row>
    <row r="580" spans="1:17" ht="18.75" customHeight="1">
      <c r="A580" s="53"/>
      <c r="B580" s="23" t="s">
        <v>151</v>
      </c>
      <c r="C580" s="54"/>
      <c r="D580" s="55"/>
      <c r="E580" s="55"/>
      <c r="F580" s="22" t="s">
        <v>152</v>
      </c>
      <c r="G580" s="53"/>
      <c r="H580" s="53"/>
      <c r="I580" s="23" t="s">
        <v>151</v>
      </c>
      <c r="J580" s="53"/>
      <c r="K580" s="54"/>
      <c r="L580" s="54"/>
      <c r="M580" s="53"/>
      <c r="N580" s="23" t="s">
        <v>151</v>
      </c>
      <c r="O580" s="39" t="s">
        <v>151</v>
      </c>
      <c r="P580" s="39" t="s">
        <v>151</v>
      </c>
      <c r="Q580" s="23" t="s">
        <v>151</v>
      </c>
    </row>
    <row r="581" spans="1:17" ht="18.75" customHeight="1">
      <c r="A581" s="53"/>
      <c r="B581" s="23" t="s">
        <v>151</v>
      </c>
      <c r="C581" s="54"/>
      <c r="D581" s="55"/>
      <c r="E581" s="55"/>
      <c r="F581" s="22" t="s">
        <v>152</v>
      </c>
      <c r="G581" s="53"/>
      <c r="H581" s="53"/>
      <c r="I581" s="23" t="s">
        <v>151</v>
      </c>
      <c r="J581" s="53"/>
      <c r="K581" s="54"/>
      <c r="L581" s="54"/>
      <c r="M581" s="53"/>
      <c r="N581" s="23" t="s">
        <v>151</v>
      </c>
      <c r="O581" s="39" t="s">
        <v>151</v>
      </c>
      <c r="P581" s="39" t="s">
        <v>151</v>
      </c>
      <c r="Q581" s="23" t="s">
        <v>151</v>
      </c>
    </row>
    <row r="582" spans="1:17" ht="18.75" customHeight="1">
      <c r="A582" s="53"/>
      <c r="B582" s="23" t="s">
        <v>151</v>
      </c>
      <c r="C582" s="54"/>
      <c r="D582" s="55"/>
      <c r="E582" s="55"/>
      <c r="F582" s="22" t="s">
        <v>152</v>
      </c>
      <c r="G582" s="53"/>
      <c r="H582" s="53"/>
      <c r="I582" s="23" t="s">
        <v>151</v>
      </c>
      <c r="J582" s="53"/>
      <c r="K582" s="54"/>
      <c r="L582" s="54"/>
      <c r="M582" s="53"/>
      <c r="N582" s="23" t="s">
        <v>151</v>
      </c>
      <c r="O582" s="39" t="s">
        <v>151</v>
      </c>
      <c r="P582" s="39" t="s">
        <v>151</v>
      </c>
      <c r="Q582" s="23" t="s">
        <v>151</v>
      </c>
    </row>
    <row r="583" spans="1:17" ht="18.75" customHeight="1">
      <c r="A583" s="53"/>
      <c r="B583" s="23" t="s">
        <v>151</v>
      </c>
      <c r="C583" s="54"/>
      <c r="D583" s="55"/>
      <c r="E583" s="55"/>
      <c r="F583" s="22" t="s">
        <v>152</v>
      </c>
      <c r="G583" s="53"/>
      <c r="H583" s="53"/>
      <c r="I583" s="23" t="s">
        <v>151</v>
      </c>
      <c r="J583" s="53"/>
      <c r="K583" s="54"/>
      <c r="L583" s="54"/>
      <c r="M583" s="53"/>
      <c r="N583" s="23" t="s">
        <v>151</v>
      </c>
      <c r="O583" s="39" t="s">
        <v>151</v>
      </c>
      <c r="P583" s="39" t="s">
        <v>151</v>
      </c>
      <c r="Q583" s="23" t="s">
        <v>151</v>
      </c>
    </row>
    <row r="584" spans="1:17" ht="18.75" customHeight="1">
      <c r="A584" s="53"/>
      <c r="B584" s="23" t="s">
        <v>151</v>
      </c>
      <c r="C584" s="54"/>
      <c r="D584" s="55"/>
      <c r="E584" s="55"/>
      <c r="F584" s="22" t="s">
        <v>152</v>
      </c>
      <c r="G584" s="53"/>
      <c r="H584" s="53"/>
      <c r="I584" s="23" t="s">
        <v>151</v>
      </c>
      <c r="J584" s="53"/>
      <c r="K584" s="54"/>
      <c r="L584" s="54"/>
      <c r="M584" s="53"/>
      <c r="N584" s="23" t="s">
        <v>151</v>
      </c>
      <c r="O584" s="39" t="s">
        <v>151</v>
      </c>
      <c r="P584" s="39" t="s">
        <v>151</v>
      </c>
      <c r="Q584" s="23" t="s">
        <v>151</v>
      </c>
    </row>
    <row r="585" spans="1:17" ht="18.75" customHeight="1">
      <c r="A585" s="53"/>
      <c r="B585" s="23" t="s">
        <v>151</v>
      </c>
      <c r="C585" s="54"/>
      <c r="D585" s="55"/>
      <c r="E585" s="55"/>
      <c r="F585" s="22" t="s">
        <v>152</v>
      </c>
      <c r="G585" s="53"/>
      <c r="H585" s="53"/>
      <c r="I585" s="23" t="s">
        <v>151</v>
      </c>
      <c r="J585" s="53"/>
      <c r="K585" s="54"/>
      <c r="L585" s="54"/>
      <c r="M585" s="53"/>
      <c r="N585" s="23" t="s">
        <v>151</v>
      </c>
      <c r="O585" s="39" t="s">
        <v>151</v>
      </c>
      <c r="P585" s="39" t="s">
        <v>151</v>
      </c>
      <c r="Q585" s="23" t="s">
        <v>151</v>
      </c>
    </row>
    <row r="586" spans="1:17" ht="18.75" customHeight="1">
      <c r="A586" s="53"/>
      <c r="B586" s="23" t="s">
        <v>151</v>
      </c>
      <c r="C586" s="54"/>
      <c r="D586" s="55"/>
      <c r="E586" s="55"/>
      <c r="F586" s="22" t="s">
        <v>152</v>
      </c>
      <c r="G586" s="53"/>
      <c r="H586" s="53"/>
      <c r="I586" s="23" t="s">
        <v>151</v>
      </c>
      <c r="J586" s="53"/>
      <c r="K586" s="54"/>
      <c r="L586" s="54"/>
      <c r="M586" s="53"/>
      <c r="N586" s="23" t="s">
        <v>151</v>
      </c>
      <c r="O586" s="39" t="s">
        <v>151</v>
      </c>
      <c r="P586" s="39" t="s">
        <v>151</v>
      </c>
      <c r="Q586" s="23" t="s">
        <v>151</v>
      </c>
    </row>
    <row r="587" spans="1:17" ht="18.75" customHeight="1">
      <c r="A587" s="53"/>
      <c r="B587" s="23" t="s">
        <v>151</v>
      </c>
      <c r="C587" s="54"/>
      <c r="D587" s="55"/>
      <c r="E587" s="55"/>
      <c r="F587" s="22" t="s">
        <v>152</v>
      </c>
      <c r="G587" s="53"/>
      <c r="H587" s="53"/>
      <c r="I587" s="23" t="s">
        <v>151</v>
      </c>
      <c r="J587" s="53"/>
      <c r="K587" s="54"/>
      <c r="L587" s="54"/>
      <c r="M587" s="53"/>
      <c r="N587" s="23" t="s">
        <v>151</v>
      </c>
      <c r="O587" s="39" t="s">
        <v>151</v>
      </c>
      <c r="P587" s="39" t="s">
        <v>151</v>
      </c>
      <c r="Q587" s="23" t="s">
        <v>151</v>
      </c>
    </row>
    <row r="588" spans="1:17" ht="18.75" customHeight="1">
      <c r="A588" s="53"/>
      <c r="B588" s="23" t="s">
        <v>151</v>
      </c>
      <c r="C588" s="54"/>
      <c r="D588" s="55"/>
      <c r="E588" s="55"/>
      <c r="F588" s="22" t="s">
        <v>152</v>
      </c>
      <c r="G588" s="53"/>
      <c r="H588" s="53"/>
      <c r="I588" s="23" t="s">
        <v>151</v>
      </c>
      <c r="J588" s="53"/>
      <c r="K588" s="54"/>
      <c r="L588" s="54"/>
      <c r="M588" s="53"/>
      <c r="N588" s="23" t="s">
        <v>151</v>
      </c>
      <c r="O588" s="39" t="s">
        <v>151</v>
      </c>
      <c r="P588" s="39" t="s">
        <v>151</v>
      </c>
      <c r="Q588" s="23" t="s">
        <v>151</v>
      </c>
    </row>
    <row r="589" spans="1:17" ht="18.75" customHeight="1">
      <c r="A589" s="53"/>
      <c r="B589" s="23" t="s">
        <v>151</v>
      </c>
      <c r="C589" s="54"/>
      <c r="D589" s="55"/>
      <c r="E589" s="55"/>
      <c r="F589" s="22" t="s">
        <v>152</v>
      </c>
      <c r="G589" s="53"/>
      <c r="H589" s="53"/>
      <c r="I589" s="23" t="s">
        <v>151</v>
      </c>
      <c r="J589" s="53"/>
      <c r="K589" s="54"/>
      <c r="L589" s="54"/>
      <c r="M589" s="53"/>
      <c r="N589" s="23" t="s">
        <v>151</v>
      </c>
      <c r="O589" s="39" t="s">
        <v>151</v>
      </c>
      <c r="P589" s="39" t="s">
        <v>151</v>
      </c>
      <c r="Q589" s="23" t="s">
        <v>151</v>
      </c>
    </row>
    <row r="590" spans="1:17" ht="18.75" customHeight="1">
      <c r="A590" s="53"/>
      <c r="B590" s="23" t="s">
        <v>151</v>
      </c>
      <c r="C590" s="54"/>
      <c r="D590" s="55"/>
      <c r="E590" s="55"/>
      <c r="F590" s="22" t="s">
        <v>152</v>
      </c>
      <c r="G590" s="53"/>
      <c r="H590" s="53"/>
      <c r="I590" s="23" t="s">
        <v>151</v>
      </c>
      <c r="J590" s="53"/>
      <c r="K590" s="54"/>
      <c r="L590" s="54"/>
      <c r="M590" s="53"/>
      <c r="N590" s="23" t="s">
        <v>151</v>
      </c>
      <c r="O590" s="39" t="s">
        <v>151</v>
      </c>
      <c r="P590" s="39" t="s">
        <v>151</v>
      </c>
      <c r="Q590" s="23" t="s">
        <v>151</v>
      </c>
    </row>
    <row r="591" spans="1:17" ht="18.75" customHeight="1">
      <c r="A591" s="53"/>
      <c r="B591" s="23" t="s">
        <v>151</v>
      </c>
      <c r="C591" s="54"/>
      <c r="D591" s="55"/>
      <c r="E591" s="55"/>
      <c r="F591" s="22" t="s">
        <v>152</v>
      </c>
      <c r="G591" s="53"/>
      <c r="H591" s="53"/>
      <c r="I591" s="23" t="s">
        <v>151</v>
      </c>
      <c r="J591" s="53"/>
      <c r="K591" s="54"/>
      <c r="L591" s="54"/>
      <c r="M591" s="53"/>
      <c r="N591" s="23" t="s">
        <v>151</v>
      </c>
      <c r="O591" s="39" t="s">
        <v>151</v>
      </c>
      <c r="P591" s="39" t="s">
        <v>151</v>
      </c>
      <c r="Q591" s="23" t="s">
        <v>151</v>
      </c>
    </row>
    <row r="592" spans="1:17" ht="18.75" customHeight="1">
      <c r="A592" s="53"/>
      <c r="B592" s="23" t="s">
        <v>151</v>
      </c>
      <c r="C592" s="54"/>
      <c r="D592" s="55"/>
      <c r="E592" s="55"/>
      <c r="F592" s="22" t="s">
        <v>152</v>
      </c>
      <c r="G592" s="53"/>
      <c r="H592" s="53"/>
      <c r="I592" s="23" t="s">
        <v>151</v>
      </c>
      <c r="J592" s="53"/>
      <c r="K592" s="54"/>
      <c r="L592" s="54"/>
      <c r="M592" s="53"/>
      <c r="N592" s="23" t="s">
        <v>151</v>
      </c>
      <c r="O592" s="39" t="s">
        <v>151</v>
      </c>
      <c r="P592" s="39" t="s">
        <v>151</v>
      </c>
      <c r="Q592" s="23" t="s">
        <v>151</v>
      </c>
    </row>
    <row r="593" spans="1:17" ht="18.75" customHeight="1">
      <c r="A593" s="53"/>
      <c r="B593" s="23" t="s">
        <v>151</v>
      </c>
      <c r="C593" s="54"/>
      <c r="D593" s="55"/>
      <c r="E593" s="55"/>
      <c r="F593" s="22" t="s">
        <v>152</v>
      </c>
      <c r="G593" s="53"/>
      <c r="H593" s="53"/>
      <c r="I593" s="23" t="s">
        <v>151</v>
      </c>
      <c r="J593" s="53"/>
      <c r="K593" s="54"/>
      <c r="L593" s="54"/>
      <c r="M593" s="53"/>
      <c r="N593" s="23" t="s">
        <v>151</v>
      </c>
      <c r="O593" s="39" t="s">
        <v>151</v>
      </c>
      <c r="P593" s="39" t="s">
        <v>151</v>
      </c>
      <c r="Q593" s="23" t="s">
        <v>151</v>
      </c>
    </row>
    <row r="594" spans="1:17" ht="18.75" customHeight="1">
      <c r="A594" s="53"/>
      <c r="B594" s="23" t="s">
        <v>151</v>
      </c>
      <c r="C594" s="54"/>
      <c r="D594" s="55"/>
      <c r="E594" s="55"/>
      <c r="F594" s="22" t="s">
        <v>152</v>
      </c>
      <c r="G594" s="53"/>
      <c r="H594" s="53"/>
      <c r="I594" s="23" t="s">
        <v>151</v>
      </c>
      <c r="J594" s="53"/>
      <c r="K594" s="54"/>
      <c r="L594" s="54"/>
      <c r="M594" s="53"/>
      <c r="N594" s="23" t="s">
        <v>151</v>
      </c>
      <c r="O594" s="39" t="s">
        <v>151</v>
      </c>
      <c r="P594" s="39" t="s">
        <v>151</v>
      </c>
      <c r="Q594" s="23" t="s">
        <v>151</v>
      </c>
    </row>
    <row r="595" spans="1:17" ht="18.75" customHeight="1">
      <c r="A595" s="53"/>
      <c r="B595" s="23" t="s">
        <v>151</v>
      </c>
      <c r="C595" s="54"/>
      <c r="D595" s="55"/>
      <c r="E595" s="55"/>
      <c r="F595" s="22" t="s">
        <v>152</v>
      </c>
      <c r="G595" s="53"/>
      <c r="H595" s="53"/>
      <c r="I595" s="23" t="s">
        <v>151</v>
      </c>
      <c r="J595" s="53"/>
      <c r="K595" s="54"/>
      <c r="L595" s="54"/>
      <c r="M595" s="53"/>
      <c r="N595" s="23" t="s">
        <v>151</v>
      </c>
      <c r="O595" s="39" t="s">
        <v>151</v>
      </c>
      <c r="P595" s="39" t="s">
        <v>151</v>
      </c>
      <c r="Q595" s="23" t="s">
        <v>151</v>
      </c>
    </row>
    <row r="596" spans="1:17" ht="18.75" customHeight="1">
      <c r="A596" s="53"/>
      <c r="B596" s="23" t="s">
        <v>151</v>
      </c>
      <c r="C596" s="54"/>
      <c r="D596" s="55"/>
      <c r="E596" s="55"/>
      <c r="F596" s="22" t="s">
        <v>152</v>
      </c>
      <c r="G596" s="53"/>
      <c r="H596" s="53"/>
      <c r="I596" s="23" t="s">
        <v>151</v>
      </c>
      <c r="J596" s="53"/>
      <c r="K596" s="54"/>
      <c r="L596" s="54"/>
      <c r="M596" s="53"/>
      <c r="N596" s="23" t="s">
        <v>151</v>
      </c>
      <c r="O596" s="39" t="s">
        <v>151</v>
      </c>
      <c r="P596" s="39" t="s">
        <v>151</v>
      </c>
      <c r="Q596" s="23" t="s">
        <v>151</v>
      </c>
    </row>
    <row r="597" spans="1:17" ht="18.75" customHeight="1">
      <c r="A597" s="53"/>
      <c r="B597" s="23" t="s">
        <v>151</v>
      </c>
      <c r="C597" s="54"/>
      <c r="D597" s="55"/>
      <c r="E597" s="55"/>
      <c r="F597" s="22" t="s">
        <v>152</v>
      </c>
      <c r="G597" s="53"/>
      <c r="H597" s="53"/>
      <c r="I597" s="23" t="s">
        <v>151</v>
      </c>
      <c r="J597" s="53"/>
      <c r="K597" s="54"/>
      <c r="L597" s="54"/>
      <c r="M597" s="53"/>
      <c r="N597" s="23" t="s">
        <v>151</v>
      </c>
      <c r="O597" s="39" t="s">
        <v>151</v>
      </c>
      <c r="P597" s="39" t="s">
        <v>151</v>
      </c>
      <c r="Q597" s="23" t="s">
        <v>151</v>
      </c>
    </row>
    <row r="598" spans="1:17" ht="18.75" customHeight="1">
      <c r="A598" s="53"/>
      <c r="B598" s="23" t="s">
        <v>151</v>
      </c>
      <c r="C598" s="54"/>
      <c r="D598" s="55"/>
      <c r="E598" s="55"/>
      <c r="F598" s="22" t="s">
        <v>152</v>
      </c>
      <c r="G598" s="53"/>
      <c r="H598" s="53"/>
      <c r="I598" s="23" t="s">
        <v>151</v>
      </c>
      <c r="J598" s="53"/>
      <c r="K598" s="54"/>
      <c r="L598" s="54"/>
      <c r="M598" s="53"/>
      <c r="N598" s="23" t="s">
        <v>151</v>
      </c>
      <c r="O598" s="39" t="s">
        <v>151</v>
      </c>
      <c r="P598" s="39" t="s">
        <v>151</v>
      </c>
      <c r="Q598" s="23" t="s">
        <v>151</v>
      </c>
    </row>
    <row r="599" spans="1:17" ht="18.75" customHeight="1">
      <c r="A599" s="53"/>
      <c r="B599" s="23" t="s">
        <v>151</v>
      </c>
      <c r="C599" s="54"/>
      <c r="D599" s="55"/>
      <c r="E599" s="55"/>
      <c r="F599" s="22" t="s">
        <v>152</v>
      </c>
      <c r="G599" s="53"/>
      <c r="H599" s="53"/>
      <c r="I599" s="23" t="s">
        <v>151</v>
      </c>
      <c r="J599" s="53"/>
      <c r="K599" s="54"/>
      <c r="L599" s="54"/>
      <c r="M599" s="53"/>
      <c r="N599" s="23" t="s">
        <v>151</v>
      </c>
      <c r="O599" s="39" t="s">
        <v>151</v>
      </c>
      <c r="P599" s="39" t="s">
        <v>151</v>
      </c>
      <c r="Q599" s="23" t="s">
        <v>151</v>
      </c>
    </row>
    <row r="600" spans="1:17" ht="18.75" customHeight="1">
      <c r="A600" s="53"/>
      <c r="B600" s="23" t="s">
        <v>151</v>
      </c>
      <c r="C600" s="54"/>
      <c r="D600" s="55"/>
      <c r="E600" s="55"/>
      <c r="F600" s="22" t="s">
        <v>152</v>
      </c>
      <c r="G600" s="53"/>
      <c r="H600" s="53"/>
      <c r="I600" s="23" t="s">
        <v>151</v>
      </c>
      <c r="J600" s="53"/>
      <c r="K600" s="54"/>
      <c r="L600" s="54"/>
      <c r="M600" s="53"/>
      <c r="N600" s="23" t="s">
        <v>151</v>
      </c>
      <c r="O600" s="39" t="s">
        <v>151</v>
      </c>
      <c r="P600" s="39" t="s">
        <v>151</v>
      </c>
      <c r="Q600" s="23" t="s">
        <v>151</v>
      </c>
    </row>
    <row r="601" spans="1:17" ht="18.75" customHeight="1">
      <c r="A601" s="53"/>
      <c r="B601" s="23" t="s">
        <v>151</v>
      </c>
      <c r="C601" s="54"/>
      <c r="D601" s="55"/>
      <c r="E601" s="55"/>
      <c r="F601" s="22" t="s">
        <v>152</v>
      </c>
      <c r="G601" s="53"/>
      <c r="H601" s="53"/>
      <c r="I601" s="23" t="s">
        <v>151</v>
      </c>
      <c r="J601" s="53"/>
      <c r="K601" s="54"/>
      <c r="L601" s="54"/>
      <c r="M601" s="53"/>
      <c r="N601" s="23" t="s">
        <v>151</v>
      </c>
      <c r="O601" s="39" t="s">
        <v>151</v>
      </c>
      <c r="P601" s="39" t="s">
        <v>151</v>
      </c>
      <c r="Q601" s="23" t="s">
        <v>151</v>
      </c>
    </row>
    <row r="602" spans="1:17" ht="18.75" customHeight="1">
      <c r="A602" s="53"/>
      <c r="B602" s="23" t="s">
        <v>151</v>
      </c>
      <c r="C602" s="54"/>
      <c r="D602" s="55"/>
      <c r="E602" s="55"/>
      <c r="F602" s="22" t="s">
        <v>152</v>
      </c>
      <c r="G602" s="53"/>
      <c r="H602" s="53"/>
      <c r="I602" s="23" t="s">
        <v>151</v>
      </c>
      <c r="J602" s="53"/>
      <c r="K602" s="54"/>
      <c r="L602" s="54"/>
      <c r="M602" s="53"/>
      <c r="N602" s="23" t="s">
        <v>151</v>
      </c>
      <c r="O602" s="39" t="s">
        <v>151</v>
      </c>
      <c r="P602" s="39" t="s">
        <v>151</v>
      </c>
      <c r="Q602" s="23" t="s">
        <v>151</v>
      </c>
    </row>
    <row r="603" spans="1:17" ht="18.75" customHeight="1">
      <c r="A603" s="53"/>
      <c r="B603" s="23" t="s">
        <v>151</v>
      </c>
      <c r="C603" s="54"/>
      <c r="D603" s="55"/>
      <c r="E603" s="55"/>
      <c r="F603" s="22" t="s">
        <v>152</v>
      </c>
      <c r="G603" s="53"/>
      <c r="H603" s="53"/>
      <c r="I603" s="23" t="s">
        <v>151</v>
      </c>
      <c r="J603" s="53"/>
      <c r="K603" s="54"/>
      <c r="L603" s="54"/>
      <c r="M603" s="53"/>
      <c r="N603" s="23" t="s">
        <v>151</v>
      </c>
      <c r="O603" s="39" t="s">
        <v>151</v>
      </c>
      <c r="P603" s="39" t="s">
        <v>151</v>
      </c>
      <c r="Q603" s="23" t="s">
        <v>151</v>
      </c>
    </row>
    <row r="604" spans="1:17" ht="18.75" customHeight="1">
      <c r="A604" s="53"/>
      <c r="B604" s="23" t="s">
        <v>151</v>
      </c>
      <c r="C604" s="54"/>
      <c r="D604" s="55"/>
      <c r="E604" s="55"/>
      <c r="F604" s="22" t="s">
        <v>152</v>
      </c>
      <c r="G604" s="53"/>
      <c r="H604" s="53"/>
      <c r="I604" s="23" t="s">
        <v>151</v>
      </c>
      <c r="J604" s="53"/>
      <c r="K604" s="54"/>
      <c r="L604" s="54"/>
      <c r="M604" s="53"/>
      <c r="N604" s="23" t="s">
        <v>151</v>
      </c>
      <c r="O604" s="39" t="s">
        <v>151</v>
      </c>
      <c r="P604" s="39" t="s">
        <v>151</v>
      </c>
      <c r="Q604" s="23" t="s">
        <v>151</v>
      </c>
    </row>
    <row r="605" spans="1:17" ht="18.75" customHeight="1">
      <c r="A605" s="53"/>
      <c r="B605" s="23" t="s">
        <v>151</v>
      </c>
      <c r="C605" s="54"/>
      <c r="D605" s="55"/>
      <c r="E605" s="55"/>
      <c r="F605" s="22" t="s">
        <v>152</v>
      </c>
      <c r="G605" s="53"/>
      <c r="H605" s="53"/>
      <c r="I605" s="23" t="s">
        <v>151</v>
      </c>
      <c r="J605" s="53"/>
      <c r="K605" s="54"/>
      <c r="L605" s="54"/>
      <c r="M605" s="53"/>
      <c r="N605" s="23" t="s">
        <v>151</v>
      </c>
      <c r="O605" s="39" t="s">
        <v>151</v>
      </c>
      <c r="P605" s="39" t="s">
        <v>151</v>
      </c>
      <c r="Q605" s="23" t="s">
        <v>151</v>
      </c>
    </row>
    <row r="606" spans="1:17" ht="18.75" customHeight="1">
      <c r="A606" s="53"/>
      <c r="B606" s="23" t="s">
        <v>151</v>
      </c>
      <c r="C606" s="54"/>
      <c r="D606" s="55"/>
      <c r="E606" s="55"/>
      <c r="F606" s="22" t="s">
        <v>152</v>
      </c>
      <c r="G606" s="53"/>
      <c r="H606" s="53"/>
      <c r="I606" s="23" t="s">
        <v>151</v>
      </c>
      <c r="J606" s="53"/>
      <c r="K606" s="54"/>
      <c r="L606" s="54"/>
      <c r="M606" s="53"/>
      <c r="N606" s="23" t="s">
        <v>151</v>
      </c>
      <c r="O606" s="39" t="s">
        <v>151</v>
      </c>
      <c r="P606" s="39" t="s">
        <v>151</v>
      </c>
      <c r="Q606" s="23" t="s">
        <v>151</v>
      </c>
    </row>
    <row r="607" spans="1:17" ht="18.75" customHeight="1">
      <c r="A607" s="53"/>
      <c r="B607" s="23" t="s">
        <v>151</v>
      </c>
      <c r="C607" s="54"/>
      <c r="D607" s="55"/>
      <c r="E607" s="55"/>
      <c r="F607" s="22" t="s">
        <v>152</v>
      </c>
      <c r="G607" s="53"/>
      <c r="H607" s="53"/>
      <c r="I607" s="23" t="s">
        <v>151</v>
      </c>
      <c r="J607" s="53"/>
      <c r="K607" s="54"/>
      <c r="L607" s="54"/>
      <c r="M607" s="53"/>
      <c r="N607" s="23" t="s">
        <v>151</v>
      </c>
      <c r="O607" s="39" t="s">
        <v>151</v>
      </c>
      <c r="P607" s="39" t="s">
        <v>151</v>
      </c>
      <c r="Q607" s="23" t="s">
        <v>151</v>
      </c>
    </row>
    <row r="608" spans="1:17" ht="18.75" customHeight="1">
      <c r="A608" s="53"/>
      <c r="B608" s="23" t="s">
        <v>151</v>
      </c>
      <c r="C608" s="54"/>
      <c r="D608" s="55"/>
      <c r="E608" s="55"/>
      <c r="F608" s="22" t="s">
        <v>152</v>
      </c>
      <c r="G608" s="53"/>
      <c r="H608" s="53"/>
      <c r="I608" s="23" t="s">
        <v>151</v>
      </c>
      <c r="J608" s="53"/>
      <c r="K608" s="54"/>
      <c r="L608" s="54"/>
      <c r="M608" s="53"/>
      <c r="N608" s="23" t="s">
        <v>151</v>
      </c>
      <c r="O608" s="39" t="s">
        <v>151</v>
      </c>
      <c r="P608" s="39" t="s">
        <v>151</v>
      </c>
      <c r="Q608" s="23" t="s">
        <v>151</v>
      </c>
    </row>
    <row r="609" spans="1:17" ht="18.75" customHeight="1">
      <c r="A609" s="53"/>
      <c r="B609" s="23" t="s">
        <v>151</v>
      </c>
      <c r="C609" s="54"/>
      <c r="D609" s="55"/>
      <c r="E609" s="55"/>
      <c r="F609" s="22" t="s">
        <v>152</v>
      </c>
      <c r="G609" s="53"/>
      <c r="H609" s="53"/>
      <c r="I609" s="23" t="s">
        <v>151</v>
      </c>
      <c r="J609" s="53"/>
      <c r="K609" s="54"/>
      <c r="L609" s="54"/>
      <c r="M609" s="53"/>
      <c r="N609" s="23" t="s">
        <v>151</v>
      </c>
      <c r="O609" s="39" t="s">
        <v>151</v>
      </c>
      <c r="P609" s="39" t="s">
        <v>151</v>
      </c>
      <c r="Q609" s="23" t="s">
        <v>151</v>
      </c>
    </row>
    <row r="610" spans="1:17" ht="18.75" customHeight="1">
      <c r="A610" s="53"/>
      <c r="B610" s="23" t="s">
        <v>151</v>
      </c>
      <c r="C610" s="54"/>
      <c r="D610" s="55"/>
      <c r="E610" s="55"/>
      <c r="F610" s="22" t="s">
        <v>152</v>
      </c>
      <c r="G610" s="53"/>
      <c r="H610" s="53"/>
      <c r="I610" s="23" t="s">
        <v>151</v>
      </c>
      <c r="J610" s="53"/>
      <c r="K610" s="54"/>
      <c r="L610" s="54"/>
      <c r="M610" s="53"/>
      <c r="N610" s="23" t="s">
        <v>151</v>
      </c>
      <c r="O610" s="39" t="s">
        <v>151</v>
      </c>
      <c r="P610" s="39" t="s">
        <v>151</v>
      </c>
      <c r="Q610" s="23" t="s">
        <v>151</v>
      </c>
    </row>
    <row r="611" spans="1:17" ht="18.75" customHeight="1">
      <c r="A611" s="53"/>
      <c r="B611" s="23" t="s">
        <v>151</v>
      </c>
      <c r="C611" s="54"/>
      <c r="D611" s="55"/>
      <c r="E611" s="55"/>
      <c r="F611" s="22" t="s">
        <v>152</v>
      </c>
      <c r="G611" s="53"/>
      <c r="H611" s="53"/>
      <c r="I611" s="23" t="s">
        <v>151</v>
      </c>
      <c r="J611" s="53"/>
      <c r="K611" s="54"/>
      <c r="L611" s="54"/>
      <c r="M611" s="53"/>
      <c r="N611" s="23" t="s">
        <v>151</v>
      </c>
      <c r="O611" s="39" t="s">
        <v>151</v>
      </c>
      <c r="P611" s="39" t="s">
        <v>151</v>
      </c>
      <c r="Q611" s="23" t="s">
        <v>151</v>
      </c>
    </row>
    <row r="612" spans="1:17" ht="18.75" customHeight="1">
      <c r="A612" s="53"/>
      <c r="B612" s="23" t="s">
        <v>151</v>
      </c>
      <c r="C612" s="54"/>
      <c r="D612" s="55"/>
      <c r="E612" s="55"/>
      <c r="F612" s="22" t="s">
        <v>152</v>
      </c>
      <c r="G612" s="53"/>
      <c r="H612" s="53"/>
      <c r="I612" s="23" t="s">
        <v>151</v>
      </c>
      <c r="J612" s="53"/>
      <c r="K612" s="54"/>
      <c r="L612" s="54"/>
      <c r="M612" s="53"/>
      <c r="N612" s="23" t="s">
        <v>151</v>
      </c>
      <c r="O612" s="39" t="s">
        <v>151</v>
      </c>
      <c r="P612" s="39" t="s">
        <v>151</v>
      </c>
      <c r="Q612" s="23" t="s">
        <v>151</v>
      </c>
    </row>
    <row r="613" spans="1:17" ht="18.75" customHeight="1">
      <c r="A613" s="53"/>
      <c r="B613" s="23" t="s">
        <v>151</v>
      </c>
      <c r="C613" s="54"/>
      <c r="D613" s="55"/>
      <c r="E613" s="55"/>
      <c r="F613" s="22" t="s">
        <v>152</v>
      </c>
      <c r="G613" s="53"/>
      <c r="H613" s="53"/>
      <c r="I613" s="23" t="s">
        <v>151</v>
      </c>
      <c r="J613" s="53"/>
      <c r="K613" s="54"/>
      <c r="L613" s="54"/>
      <c r="M613" s="53"/>
      <c r="N613" s="23" t="s">
        <v>151</v>
      </c>
      <c r="O613" s="39" t="s">
        <v>151</v>
      </c>
      <c r="P613" s="39" t="s">
        <v>151</v>
      </c>
      <c r="Q613" s="23" t="s">
        <v>151</v>
      </c>
    </row>
    <row r="614" spans="1:17" ht="18.75" customHeight="1">
      <c r="A614" s="53"/>
      <c r="B614" s="23" t="s">
        <v>151</v>
      </c>
      <c r="C614" s="54"/>
      <c r="D614" s="55"/>
      <c r="E614" s="55"/>
      <c r="F614" s="22" t="s">
        <v>152</v>
      </c>
      <c r="G614" s="53"/>
      <c r="H614" s="53"/>
      <c r="I614" s="23" t="s">
        <v>151</v>
      </c>
      <c r="J614" s="53"/>
      <c r="K614" s="54"/>
      <c r="L614" s="54"/>
      <c r="M614" s="53"/>
      <c r="N614" s="23" t="s">
        <v>151</v>
      </c>
      <c r="O614" s="39" t="s">
        <v>151</v>
      </c>
      <c r="P614" s="39" t="s">
        <v>151</v>
      </c>
      <c r="Q614" s="23" t="s">
        <v>151</v>
      </c>
    </row>
    <row r="615" spans="1:17" ht="18.75" customHeight="1">
      <c r="A615" s="53"/>
      <c r="B615" s="23" t="s">
        <v>151</v>
      </c>
      <c r="C615" s="54"/>
      <c r="D615" s="55"/>
      <c r="E615" s="55"/>
      <c r="F615" s="22" t="s">
        <v>152</v>
      </c>
      <c r="G615" s="53"/>
      <c r="H615" s="53"/>
      <c r="I615" s="23" t="s">
        <v>151</v>
      </c>
      <c r="J615" s="53"/>
      <c r="K615" s="54"/>
      <c r="L615" s="54"/>
      <c r="M615" s="53"/>
      <c r="N615" s="23" t="s">
        <v>151</v>
      </c>
      <c r="O615" s="39" t="s">
        <v>151</v>
      </c>
      <c r="P615" s="39" t="s">
        <v>151</v>
      </c>
      <c r="Q615" s="23" t="s">
        <v>151</v>
      </c>
    </row>
    <row r="616" spans="1:17" ht="18.75" customHeight="1">
      <c r="A616" s="53"/>
      <c r="B616" s="23" t="s">
        <v>151</v>
      </c>
      <c r="C616" s="54"/>
      <c r="D616" s="55"/>
      <c r="E616" s="55"/>
      <c r="F616" s="22" t="s">
        <v>152</v>
      </c>
      <c r="G616" s="53"/>
      <c r="H616" s="53"/>
      <c r="I616" s="23" t="s">
        <v>151</v>
      </c>
      <c r="J616" s="53"/>
      <c r="K616" s="54"/>
      <c r="L616" s="54"/>
      <c r="M616" s="53"/>
      <c r="N616" s="23" t="s">
        <v>151</v>
      </c>
      <c r="O616" s="39" t="s">
        <v>151</v>
      </c>
      <c r="P616" s="39" t="s">
        <v>151</v>
      </c>
      <c r="Q616" s="23" t="s">
        <v>151</v>
      </c>
    </row>
    <row r="617" spans="1:17" ht="18.75" customHeight="1">
      <c r="A617" s="53"/>
      <c r="B617" s="23" t="s">
        <v>151</v>
      </c>
      <c r="C617" s="54"/>
      <c r="D617" s="55"/>
      <c r="E617" s="55"/>
      <c r="F617" s="22" t="s">
        <v>152</v>
      </c>
      <c r="G617" s="53"/>
      <c r="H617" s="53"/>
      <c r="I617" s="23" t="s">
        <v>151</v>
      </c>
      <c r="J617" s="53"/>
      <c r="K617" s="54"/>
      <c r="L617" s="54"/>
      <c r="M617" s="53"/>
      <c r="N617" s="23" t="s">
        <v>151</v>
      </c>
      <c r="O617" s="39" t="s">
        <v>151</v>
      </c>
      <c r="P617" s="39" t="s">
        <v>151</v>
      </c>
      <c r="Q617" s="23" t="s">
        <v>151</v>
      </c>
    </row>
    <row r="618" spans="1:17" ht="18.75" customHeight="1">
      <c r="A618" s="53"/>
      <c r="B618" s="23" t="s">
        <v>151</v>
      </c>
      <c r="C618" s="54"/>
      <c r="D618" s="55"/>
      <c r="E618" s="55"/>
      <c r="F618" s="22" t="s">
        <v>152</v>
      </c>
      <c r="G618" s="53"/>
      <c r="H618" s="53"/>
      <c r="I618" s="23" t="s">
        <v>151</v>
      </c>
      <c r="J618" s="53"/>
      <c r="K618" s="54"/>
      <c r="L618" s="54"/>
      <c r="M618" s="53"/>
      <c r="N618" s="23" t="s">
        <v>151</v>
      </c>
      <c r="O618" s="39" t="s">
        <v>151</v>
      </c>
      <c r="P618" s="39" t="s">
        <v>151</v>
      </c>
      <c r="Q618" s="23" t="s">
        <v>151</v>
      </c>
    </row>
    <row r="619" spans="1:17" ht="18.75" customHeight="1">
      <c r="A619" s="53"/>
      <c r="B619" s="23" t="s">
        <v>151</v>
      </c>
      <c r="C619" s="54"/>
      <c r="D619" s="55"/>
      <c r="E619" s="55"/>
      <c r="F619" s="22" t="s">
        <v>152</v>
      </c>
      <c r="G619" s="53"/>
      <c r="H619" s="53"/>
      <c r="I619" s="23" t="s">
        <v>151</v>
      </c>
      <c r="J619" s="53"/>
      <c r="K619" s="54"/>
      <c r="L619" s="54"/>
      <c r="M619" s="53"/>
      <c r="N619" s="23" t="s">
        <v>151</v>
      </c>
      <c r="O619" s="39" t="s">
        <v>151</v>
      </c>
      <c r="P619" s="39" t="s">
        <v>151</v>
      </c>
      <c r="Q619" s="23" t="s">
        <v>151</v>
      </c>
    </row>
    <row r="620" spans="1:17" ht="18.75" customHeight="1">
      <c r="A620" s="53"/>
      <c r="B620" s="23" t="s">
        <v>151</v>
      </c>
      <c r="C620" s="54"/>
      <c r="D620" s="55"/>
      <c r="E620" s="55"/>
      <c r="F620" s="22" t="s">
        <v>152</v>
      </c>
      <c r="G620" s="53"/>
      <c r="H620" s="53"/>
      <c r="I620" s="23" t="s">
        <v>151</v>
      </c>
      <c r="J620" s="53"/>
      <c r="K620" s="54"/>
      <c r="L620" s="54"/>
      <c r="M620" s="53"/>
      <c r="N620" s="23" t="s">
        <v>151</v>
      </c>
      <c r="O620" s="39" t="s">
        <v>151</v>
      </c>
      <c r="P620" s="39" t="s">
        <v>151</v>
      </c>
      <c r="Q620" s="23" t="s">
        <v>151</v>
      </c>
    </row>
    <row r="621" spans="1:17" ht="18.75" customHeight="1">
      <c r="A621" s="53"/>
      <c r="B621" s="23" t="s">
        <v>151</v>
      </c>
      <c r="C621" s="54"/>
      <c r="D621" s="55"/>
      <c r="E621" s="55"/>
      <c r="F621" s="22" t="s">
        <v>152</v>
      </c>
      <c r="G621" s="53"/>
      <c r="H621" s="53"/>
      <c r="I621" s="23" t="s">
        <v>151</v>
      </c>
      <c r="J621" s="53"/>
      <c r="K621" s="54"/>
      <c r="L621" s="54"/>
      <c r="M621" s="53"/>
      <c r="N621" s="23" t="s">
        <v>151</v>
      </c>
      <c r="O621" s="39" t="s">
        <v>151</v>
      </c>
      <c r="P621" s="39" t="s">
        <v>151</v>
      </c>
      <c r="Q621" s="23" t="s">
        <v>151</v>
      </c>
    </row>
    <row r="622" spans="1:17" ht="18.75" customHeight="1">
      <c r="A622" s="53"/>
      <c r="B622" s="23" t="s">
        <v>151</v>
      </c>
      <c r="C622" s="54"/>
      <c r="D622" s="55"/>
      <c r="E622" s="55"/>
      <c r="F622" s="22" t="s">
        <v>152</v>
      </c>
      <c r="G622" s="53"/>
      <c r="H622" s="53"/>
      <c r="I622" s="23" t="s">
        <v>151</v>
      </c>
      <c r="J622" s="53"/>
      <c r="K622" s="54"/>
      <c r="L622" s="54"/>
      <c r="M622" s="53"/>
      <c r="N622" s="23" t="s">
        <v>151</v>
      </c>
      <c r="O622" s="39" t="s">
        <v>151</v>
      </c>
      <c r="P622" s="39" t="s">
        <v>151</v>
      </c>
      <c r="Q622" s="23" t="s">
        <v>151</v>
      </c>
    </row>
    <row r="623" spans="1:17" ht="18.75" customHeight="1">
      <c r="A623" s="53"/>
      <c r="B623" s="23" t="s">
        <v>151</v>
      </c>
      <c r="C623" s="54"/>
      <c r="D623" s="55"/>
      <c r="E623" s="55"/>
      <c r="F623" s="22" t="s">
        <v>152</v>
      </c>
      <c r="G623" s="53"/>
      <c r="H623" s="53"/>
      <c r="I623" s="23" t="s">
        <v>151</v>
      </c>
      <c r="J623" s="53"/>
      <c r="K623" s="54"/>
      <c r="L623" s="54"/>
      <c r="M623" s="53"/>
      <c r="N623" s="23" t="s">
        <v>151</v>
      </c>
      <c r="O623" s="39" t="s">
        <v>151</v>
      </c>
      <c r="P623" s="39" t="s">
        <v>151</v>
      </c>
      <c r="Q623" s="23" t="s">
        <v>151</v>
      </c>
    </row>
    <row r="624" spans="1:17" ht="18.75" customHeight="1">
      <c r="A624" s="53"/>
      <c r="B624" s="23" t="s">
        <v>151</v>
      </c>
      <c r="C624" s="54"/>
      <c r="D624" s="55"/>
      <c r="E624" s="55"/>
      <c r="F624" s="22" t="s">
        <v>152</v>
      </c>
      <c r="G624" s="53"/>
      <c r="H624" s="53"/>
      <c r="I624" s="23" t="s">
        <v>151</v>
      </c>
      <c r="J624" s="53"/>
      <c r="K624" s="54"/>
      <c r="L624" s="54"/>
      <c r="M624" s="53"/>
      <c r="N624" s="23" t="s">
        <v>151</v>
      </c>
      <c r="O624" s="39" t="s">
        <v>151</v>
      </c>
      <c r="P624" s="39" t="s">
        <v>151</v>
      </c>
      <c r="Q624" s="23" t="s">
        <v>151</v>
      </c>
    </row>
    <row r="625" spans="1:17" ht="18.75" customHeight="1">
      <c r="A625" s="53"/>
      <c r="B625" s="23" t="s">
        <v>151</v>
      </c>
      <c r="C625" s="54"/>
      <c r="D625" s="55"/>
      <c r="E625" s="55"/>
      <c r="F625" s="22" t="s">
        <v>152</v>
      </c>
      <c r="G625" s="53"/>
      <c r="H625" s="53"/>
      <c r="I625" s="23" t="s">
        <v>151</v>
      </c>
      <c r="J625" s="53"/>
      <c r="K625" s="54"/>
      <c r="L625" s="54"/>
      <c r="M625" s="53"/>
      <c r="N625" s="23" t="s">
        <v>151</v>
      </c>
      <c r="O625" s="39" t="s">
        <v>151</v>
      </c>
      <c r="P625" s="39" t="s">
        <v>151</v>
      </c>
      <c r="Q625" s="23" t="s">
        <v>151</v>
      </c>
    </row>
    <row r="626" spans="1:17" ht="18.75" customHeight="1">
      <c r="A626" s="53"/>
      <c r="B626" s="23" t="s">
        <v>151</v>
      </c>
      <c r="C626" s="54"/>
      <c r="D626" s="55"/>
      <c r="E626" s="55"/>
      <c r="F626" s="22" t="s">
        <v>152</v>
      </c>
      <c r="G626" s="53"/>
      <c r="H626" s="53"/>
      <c r="I626" s="23" t="s">
        <v>151</v>
      </c>
      <c r="J626" s="53"/>
      <c r="K626" s="54"/>
      <c r="L626" s="54"/>
      <c r="M626" s="53"/>
      <c r="N626" s="23" t="s">
        <v>151</v>
      </c>
      <c r="O626" s="39" t="s">
        <v>151</v>
      </c>
      <c r="P626" s="39" t="s">
        <v>151</v>
      </c>
      <c r="Q626" s="23" t="s">
        <v>151</v>
      </c>
    </row>
    <row r="627" spans="1:17" ht="18.75" customHeight="1">
      <c r="A627" s="53"/>
      <c r="B627" s="23" t="s">
        <v>151</v>
      </c>
      <c r="C627" s="54"/>
      <c r="D627" s="55"/>
      <c r="E627" s="55"/>
      <c r="F627" s="22" t="s">
        <v>152</v>
      </c>
      <c r="G627" s="53"/>
      <c r="H627" s="53"/>
      <c r="I627" s="23" t="s">
        <v>151</v>
      </c>
      <c r="J627" s="53"/>
      <c r="K627" s="54"/>
      <c r="L627" s="54"/>
      <c r="M627" s="53"/>
      <c r="N627" s="23" t="s">
        <v>151</v>
      </c>
      <c r="O627" s="39" t="s">
        <v>151</v>
      </c>
      <c r="P627" s="39" t="s">
        <v>151</v>
      </c>
      <c r="Q627" s="23" t="s">
        <v>151</v>
      </c>
    </row>
    <row r="628" spans="1:17" ht="18.75" customHeight="1">
      <c r="A628" s="53"/>
      <c r="B628" s="23" t="s">
        <v>151</v>
      </c>
      <c r="C628" s="54"/>
      <c r="D628" s="55"/>
      <c r="E628" s="55"/>
      <c r="F628" s="22" t="s">
        <v>152</v>
      </c>
      <c r="G628" s="53"/>
      <c r="H628" s="53"/>
      <c r="I628" s="23" t="s">
        <v>151</v>
      </c>
      <c r="J628" s="53"/>
      <c r="K628" s="54"/>
      <c r="L628" s="54"/>
      <c r="M628" s="53"/>
      <c r="N628" s="23" t="s">
        <v>151</v>
      </c>
      <c r="O628" s="39" t="s">
        <v>151</v>
      </c>
      <c r="P628" s="39" t="s">
        <v>151</v>
      </c>
      <c r="Q628" s="23" t="s">
        <v>151</v>
      </c>
    </row>
    <row r="629" spans="1:17" ht="18.75" customHeight="1">
      <c r="A629" s="53"/>
      <c r="B629" s="23" t="s">
        <v>151</v>
      </c>
      <c r="C629" s="54"/>
      <c r="D629" s="55"/>
      <c r="E629" s="55"/>
      <c r="F629" s="22" t="s">
        <v>152</v>
      </c>
      <c r="G629" s="53"/>
      <c r="H629" s="53"/>
      <c r="I629" s="23" t="s">
        <v>151</v>
      </c>
      <c r="J629" s="53"/>
      <c r="K629" s="54"/>
      <c r="L629" s="54"/>
      <c r="M629" s="53"/>
      <c r="N629" s="23" t="s">
        <v>151</v>
      </c>
      <c r="O629" s="39" t="s">
        <v>151</v>
      </c>
      <c r="P629" s="39" t="s">
        <v>151</v>
      </c>
      <c r="Q629" s="23" t="s">
        <v>151</v>
      </c>
    </row>
    <row r="630" spans="1:17" ht="18.75" customHeight="1">
      <c r="A630" s="53"/>
      <c r="B630" s="23" t="s">
        <v>151</v>
      </c>
      <c r="C630" s="54"/>
      <c r="D630" s="55"/>
      <c r="E630" s="55"/>
      <c r="F630" s="22" t="s">
        <v>152</v>
      </c>
      <c r="G630" s="53"/>
      <c r="H630" s="53"/>
      <c r="I630" s="23" t="s">
        <v>151</v>
      </c>
      <c r="J630" s="53"/>
      <c r="K630" s="54"/>
      <c r="L630" s="54"/>
      <c r="M630" s="53"/>
      <c r="N630" s="23" t="s">
        <v>151</v>
      </c>
      <c r="O630" s="39" t="s">
        <v>151</v>
      </c>
      <c r="P630" s="39" t="s">
        <v>151</v>
      </c>
      <c r="Q630" s="23" t="s">
        <v>151</v>
      </c>
    </row>
    <row r="631" spans="1:17" ht="18.75" customHeight="1">
      <c r="A631" s="53"/>
      <c r="B631" s="23" t="s">
        <v>151</v>
      </c>
      <c r="C631" s="54"/>
      <c r="D631" s="55"/>
      <c r="E631" s="55"/>
      <c r="F631" s="22" t="s">
        <v>152</v>
      </c>
      <c r="G631" s="53"/>
      <c r="H631" s="53"/>
      <c r="I631" s="23" t="s">
        <v>151</v>
      </c>
      <c r="J631" s="53"/>
      <c r="K631" s="54"/>
      <c r="L631" s="54"/>
      <c r="M631" s="53"/>
      <c r="N631" s="23" t="s">
        <v>151</v>
      </c>
      <c r="O631" s="39" t="s">
        <v>151</v>
      </c>
      <c r="P631" s="39" t="s">
        <v>151</v>
      </c>
      <c r="Q631" s="23" t="s">
        <v>151</v>
      </c>
    </row>
    <row r="632" spans="1:17" ht="18.75" customHeight="1">
      <c r="A632" s="53"/>
      <c r="B632" s="23" t="s">
        <v>151</v>
      </c>
      <c r="C632" s="54"/>
      <c r="D632" s="55"/>
      <c r="E632" s="55"/>
      <c r="F632" s="22" t="s">
        <v>152</v>
      </c>
      <c r="G632" s="53"/>
      <c r="H632" s="53"/>
      <c r="I632" s="23" t="s">
        <v>151</v>
      </c>
      <c r="J632" s="53"/>
      <c r="K632" s="54"/>
      <c r="L632" s="54"/>
      <c r="M632" s="53"/>
      <c r="N632" s="23" t="s">
        <v>151</v>
      </c>
      <c r="O632" s="39" t="s">
        <v>151</v>
      </c>
      <c r="P632" s="39" t="s">
        <v>151</v>
      </c>
      <c r="Q632" s="23" t="s">
        <v>151</v>
      </c>
    </row>
    <row r="633" spans="1:17" ht="18.75" customHeight="1">
      <c r="A633" s="53"/>
      <c r="B633" s="23" t="s">
        <v>151</v>
      </c>
      <c r="C633" s="54"/>
      <c r="D633" s="55"/>
      <c r="E633" s="55"/>
      <c r="F633" s="22" t="s">
        <v>152</v>
      </c>
      <c r="G633" s="53"/>
      <c r="H633" s="53"/>
      <c r="I633" s="23" t="s">
        <v>151</v>
      </c>
      <c r="J633" s="53"/>
      <c r="K633" s="54"/>
      <c r="L633" s="54"/>
      <c r="M633" s="53"/>
      <c r="N633" s="23" t="s">
        <v>151</v>
      </c>
      <c r="O633" s="39" t="s">
        <v>151</v>
      </c>
      <c r="P633" s="39" t="s">
        <v>151</v>
      </c>
      <c r="Q633" s="23" t="s">
        <v>151</v>
      </c>
    </row>
    <row r="634" spans="1:17" ht="18.75" customHeight="1">
      <c r="A634" s="53"/>
      <c r="B634" s="23" t="s">
        <v>151</v>
      </c>
      <c r="C634" s="54"/>
      <c r="D634" s="55"/>
      <c r="E634" s="55"/>
      <c r="F634" s="22" t="s">
        <v>152</v>
      </c>
      <c r="G634" s="53"/>
      <c r="H634" s="53"/>
      <c r="I634" s="23" t="s">
        <v>151</v>
      </c>
      <c r="J634" s="53"/>
      <c r="K634" s="54"/>
      <c r="L634" s="54"/>
      <c r="M634" s="53"/>
      <c r="N634" s="23" t="s">
        <v>151</v>
      </c>
      <c r="O634" s="39" t="s">
        <v>151</v>
      </c>
      <c r="P634" s="39" t="s">
        <v>151</v>
      </c>
      <c r="Q634" s="23" t="s">
        <v>151</v>
      </c>
    </row>
    <row r="635" spans="1:17" ht="18.75" customHeight="1">
      <c r="A635" s="53"/>
      <c r="B635" s="23" t="s">
        <v>151</v>
      </c>
      <c r="C635" s="54"/>
      <c r="D635" s="55"/>
      <c r="E635" s="55"/>
      <c r="F635" s="22" t="s">
        <v>152</v>
      </c>
      <c r="G635" s="53"/>
      <c r="H635" s="53"/>
      <c r="I635" s="23" t="s">
        <v>151</v>
      </c>
      <c r="J635" s="53"/>
      <c r="K635" s="54"/>
      <c r="L635" s="54"/>
      <c r="M635" s="53"/>
      <c r="N635" s="23" t="s">
        <v>151</v>
      </c>
      <c r="O635" s="39" t="s">
        <v>151</v>
      </c>
      <c r="P635" s="39" t="s">
        <v>151</v>
      </c>
      <c r="Q635" s="23" t="s">
        <v>151</v>
      </c>
    </row>
    <row r="636" spans="1:17" ht="18.75" customHeight="1">
      <c r="A636" s="53"/>
      <c r="B636" s="23" t="s">
        <v>151</v>
      </c>
      <c r="C636" s="54"/>
      <c r="D636" s="55"/>
      <c r="E636" s="55"/>
      <c r="F636" s="22" t="s">
        <v>152</v>
      </c>
      <c r="G636" s="53"/>
      <c r="H636" s="53"/>
      <c r="I636" s="23" t="s">
        <v>151</v>
      </c>
      <c r="J636" s="53"/>
      <c r="K636" s="54"/>
      <c r="L636" s="54"/>
      <c r="M636" s="53"/>
      <c r="N636" s="23" t="s">
        <v>151</v>
      </c>
      <c r="O636" s="39" t="s">
        <v>151</v>
      </c>
      <c r="P636" s="39" t="s">
        <v>151</v>
      </c>
      <c r="Q636" s="23" t="s">
        <v>151</v>
      </c>
    </row>
    <row r="637" spans="1:17" ht="18.75" customHeight="1">
      <c r="A637" s="53"/>
      <c r="B637" s="23" t="s">
        <v>151</v>
      </c>
      <c r="C637" s="54"/>
      <c r="D637" s="55"/>
      <c r="E637" s="55"/>
      <c r="F637" s="22" t="s">
        <v>152</v>
      </c>
      <c r="G637" s="53"/>
      <c r="H637" s="53"/>
      <c r="I637" s="23" t="s">
        <v>151</v>
      </c>
      <c r="J637" s="53"/>
      <c r="K637" s="54"/>
      <c r="L637" s="54"/>
      <c r="M637" s="53"/>
      <c r="N637" s="23" t="s">
        <v>151</v>
      </c>
      <c r="O637" s="39" t="s">
        <v>151</v>
      </c>
      <c r="P637" s="39" t="s">
        <v>151</v>
      </c>
      <c r="Q637" s="23" t="s">
        <v>151</v>
      </c>
    </row>
    <row r="638" spans="1:17" ht="18.75" customHeight="1">
      <c r="A638" s="53"/>
      <c r="B638" s="23" t="s">
        <v>151</v>
      </c>
      <c r="C638" s="54"/>
      <c r="D638" s="55"/>
      <c r="E638" s="55"/>
      <c r="F638" s="22" t="s">
        <v>152</v>
      </c>
      <c r="G638" s="53"/>
      <c r="H638" s="53"/>
      <c r="I638" s="23" t="s">
        <v>151</v>
      </c>
      <c r="J638" s="53"/>
      <c r="K638" s="54"/>
      <c r="L638" s="54"/>
      <c r="M638" s="53"/>
      <c r="N638" s="23" t="s">
        <v>151</v>
      </c>
      <c r="O638" s="39" t="s">
        <v>151</v>
      </c>
      <c r="P638" s="39" t="s">
        <v>151</v>
      </c>
      <c r="Q638" s="23" t="s">
        <v>151</v>
      </c>
    </row>
    <row r="639" spans="1:17" ht="18.75" customHeight="1">
      <c r="A639" s="53"/>
      <c r="B639" s="23" t="s">
        <v>151</v>
      </c>
      <c r="C639" s="54"/>
      <c r="D639" s="55"/>
      <c r="E639" s="55"/>
      <c r="F639" s="22" t="s">
        <v>152</v>
      </c>
      <c r="G639" s="53"/>
      <c r="H639" s="53"/>
      <c r="I639" s="23" t="s">
        <v>151</v>
      </c>
      <c r="J639" s="53"/>
      <c r="K639" s="54"/>
      <c r="L639" s="54"/>
      <c r="M639" s="53"/>
      <c r="N639" s="23" t="s">
        <v>151</v>
      </c>
      <c r="O639" s="39" t="s">
        <v>151</v>
      </c>
      <c r="P639" s="39" t="s">
        <v>151</v>
      </c>
      <c r="Q639" s="23" t="s">
        <v>151</v>
      </c>
    </row>
    <row r="640" spans="1:17" ht="18.75" customHeight="1">
      <c r="A640" s="53"/>
      <c r="B640" s="23" t="s">
        <v>151</v>
      </c>
      <c r="C640" s="54"/>
      <c r="D640" s="55"/>
      <c r="E640" s="55"/>
      <c r="F640" s="22" t="s">
        <v>152</v>
      </c>
      <c r="G640" s="53"/>
      <c r="H640" s="53"/>
      <c r="I640" s="23" t="s">
        <v>151</v>
      </c>
      <c r="J640" s="53"/>
      <c r="K640" s="54"/>
      <c r="L640" s="54"/>
      <c r="M640" s="53"/>
      <c r="N640" s="23" t="s">
        <v>151</v>
      </c>
      <c r="O640" s="39" t="s">
        <v>151</v>
      </c>
      <c r="P640" s="39" t="s">
        <v>151</v>
      </c>
      <c r="Q640" s="23" t="s">
        <v>151</v>
      </c>
    </row>
    <row r="641" spans="1:17" ht="18.75" customHeight="1">
      <c r="A641" s="53"/>
      <c r="B641" s="23" t="s">
        <v>151</v>
      </c>
      <c r="C641" s="54"/>
      <c r="D641" s="55"/>
      <c r="E641" s="55"/>
      <c r="F641" s="22" t="s">
        <v>152</v>
      </c>
      <c r="G641" s="53"/>
      <c r="H641" s="53"/>
      <c r="I641" s="23" t="s">
        <v>151</v>
      </c>
      <c r="J641" s="53"/>
      <c r="K641" s="54"/>
      <c r="L641" s="54"/>
      <c r="M641" s="53"/>
      <c r="N641" s="23" t="s">
        <v>151</v>
      </c>
      <c r="O641" s="39" t="s">
        <v>151</v>
      </c>
      <c r="P641" s="39" t="s">
        <v>151</v>
      </c>
      <c r="Q641" s="23" t="s">
        <v>151</v>
      </c>
    </row>
    <row r="642" spans="1:17" ht="18.75" customHeight="1">
      <c r="A642" s="53"/>
      <c r="B642" s="23" t="s">
        <v>151</v>
      </c>
      <c r="C642" s="54"/>
      <c r="D642" s="55"/>
      <c r="E642" s="55"/>
      <c r="F642" s="22" t="s">
        <v>152</v>
      </c>
      <c r="G642" s="53"/>
      <c r="H642" s="53"/>
      <c r="I642" s="23" t="s">
        <v>151</v>
      </c>
      <c r="J642" s="53"/>
      <c r="K642" s="54"/>
      <c r="L642" s="54"/>
      <c r="M642" s="53"/>
      <c r="N642" s="23" t="s">
        <v>151</v>
      </c>
      <c r="O642" s="39" t="s">
        <v>151</v>
      </c>
      <c r="P642" s="39" t="s">
        <v>151</v>
      </c>
      <c r="Q642" s="23" t="s">
        <v>151</v>
      </c>
    </row>
    <row r="643" spans="1:17" ht="18.75" customHeight="1">
      <c r="A643" s="53"/>
      <c r="B643" s="23" t="s">
        <v>151</v>
      </c>
      <c r="C643" s="54"/>
      <c r="D643" s="55"/>
      <c r="E643" s="55"/>
      <c r="F643" s="22" t="s">
        <v>152</v>
      </c>
      <c r="G643" s="53"/>
      <c r="H643" s="53"/>
      <c r="I643" s="23" t="s">
        <v>151</v>
      </c>
      <c r="J643" s="53"/>
      <c r="K643" s="54"/>
      <c r="L643" s="54"/>
      <c r="M643" s="53"/>
      <c r="N643" s="23" t="s">
        <v>151</v>
      </c>
      <c r="O643" s="39" t="s">
        <v>151</v>
      </c>
      <c r="P643" s="39" t="s">
        <v>151</v>
      </c>
      <c r="Q643" s="23" t="s">
        <v>151</v>
      </c>
    </row>
    <row r="644" spans="1:17" ht="18.75" customHeight="1">
      <c r="A644" s="53"/>
      <c r="B644" s="23" t="s">
        <v>151</v>
      </c>
      <c r="C644" s="54"/>
      <c r="D644" s="55"/>
      <c r="E644" s="55"/>
      <c r="F644" s="22" t="s">
        <v>152</v>
      </c>
      <c r="G644" s="53"/>
      <c r="H644" s="53"/>
      <c r="I644" s="23" t="s">
        <v>151</v>
      </c>
      <c r="J644" s="53"/>
      <c r="K644" s="54"/>
      <c r="L644" s="54"/>
      <c r="M644" s="53"/>
      <c r="N644" s="23" t="s">
        <v>151</v>
      </c>
      <c r="O644" s="39" t="s">
        <v>151</v>
      </c>
      <c r="P644" s="39" t="s">
        <v>151</v>
      </c>
      <c r="Q644" s="23" t="s">
        <v>151</v>
      </c>
    </row>
    <row r="645" spans="1:17" ht="18.75" customHeight="1">
      <c r="A645" s="53"/>
      <c r="B645" s="23" t="s">
        <v>151</v>
      </c>
      <c r="C645" s="54"/>
      <c r="D645" s="55"/>
      <c r="E645" s="55"/>
      <c r="F645" s="22" t="s">
        <v>152</v>
      </c>
      <c r="G645" s="53"/>
      <c r="H645" s="53"/>
      <c r="I645" s="23" t="s">
        <v>151</v>
      </c>
      <c r="J645" s="53"/>
      <c r="K645" s="54"/>
      <c r="L645" s="54"/>
      <c r="M645" s="53"/>
      <c r="N645" s="23" t="s">
        <v>151</v>
      </c>
      <c r="O645" s="39" t="s">
        <v>151</v>
      </c>
      <c r="P645" s="39" t="s">
        <v>151</v>
      </c>
      <c r="Q645" s="23" t="s">
        <v>151</v>
      </c>
    </row>
    <row r="646" spans="1:17" ht="18.75" customHeight="1">
      <c r="A646" s="53"/>
      <c r="B646" s="23" t="s">
        <v>151</v>
      </c>
      <c r="C646" s="54"/>
      <c r="D646" s="55"/>
      <c r="E646" s="55"/>
      <c r="F646" s="22" t="s">
        <v>152</v>
      </c>
      <c r="G646" s="53"/>
      <c r="H646" s="53"/>
      <c r="I646" s="23" t="s">
        <v>151</v>
      </c>
      <c r="J646" s="53"/>
      <c r="K646" s="54"/>
      <c r="L646" s="54"/>
      <c r="M646" s="53"/>
      <c r="N646" s="23" t="s">
        <v>151</v>
      </c>
      <c r="O646" s="39" t="s">
        <v>151</v>
      </c>
      <c r="P646" s="39" t="s">
        <v>151</v>
      </c>
      <c r="Q646" s="23" t="s">
        <v>151</v>
      </c>
    </row>
    <row r="647" spans="1:17" ht="18.75" customHeight="1">
      <c r="A647" s="53"/>
      <c r="B647" s="23" t="s">
        <v>151</v>
      </c>
      <c r="C647" s="54"/>
      <c r="D647" s="55"/>
      <c r="E647" s="55"/>
      <c r="F647" s="22" t="s">
        <v>152</v>
      </c>
      <c r="G647" s="53"/>
      <c r="H647" s="53"/>
      <c r="I647" s="23" t="s">
        <v>151</v>
      </c>
      <c r="J647" s="53"/>
      <c r="K647" s="54"/>
      <c r="L647" s="54"/>
      <c r="M647" s="53"/>
      <c r="N647" s="23" t="s">
        <v>151</v>
      </c>
      <c r="O647" s="39" t="s">
        <v>151</v>
      </c>
      <c r="P647" s="39" t="s">
        <v>151</v>
      </c>
      <c r="Q647" s="23" t="s">
        <v>151</v>
      </c>
    </row>
    <row r="648" spans="1:17" ht="18.75" customHeight="1">
      <c r="A648" s="53"/>
      <c r="B648" s="23" t="s">
        <v>151</v>
      </c>
      <c r="C648" s="54"/>
      <c r="D648" s="55"/>
      <c r="E648" s="55"/>
      <c r="F648" s="22" t="s">
        <v>152</v>
      </c>
      <c r="G648" s="53"/>
      <c r="H648" s="53"/>
      <c r="I648" s="23" t="s">
        <v>151</v>
      </c>
      <c r="J648" s="53"/>
      <c r="K648" s="54"/>
      <c r="L648" s="54"/>
      <c r="M648" s="53"/>
      <c r="N648" s="23" t="s">
        <v>151</v>
      </c>
      <c r="O648" s="39" t="s">
        <v>151</v>
      </c>
      <c r="P648" s="39" t="s">
        <v>151</v>
      </c>
      <c r="Q648" s="23" t="s">
        <v>151</v>
      </c>
    </row>
    <row r="649" spans="1:17" ht="18.75" customHeight="1">
      <c r="A649" s="53"/>
      <c r="B649" s="23" t="s">
        <v>151</v>
      </c>
      <c r="C649" s="54"/>
      <c r="D649" s="55"/>
      <c r="E649" s="55"/>
      <c r="F649" s="22" t="s">
        <v>152</v>
      </c>
      <c r="G649" s="53"/>
      <c r="H649" s="53"/>
      <c r="I649" s="23" t="s">
        <v>151</v>
      </c>
      <c r="J649" s="53"/>
      <c r="K649" s="54"/>
      <c r="L649" s="54"/>
      <c r="M649" s="53"/>
      <c r="N649" s="23" t="s">
        <v>151</v>
      </c>
      <c r="O649" s="39" t="s">
        <v>151</v>
      </c>
      <c r="P649" s="39" t="s">
        <v>151</v>
      </c>
      <c r="Q649" s="23" t="s">
        <v>151</v>
      </c>
    </row>
    <row r="650" spans="1:17" ht="18.75" customHeight="1">
      <c r="A650" s="53"/>
      <c r="B650" s="23" t="s">
        <v>151</v>
      </c>
      <c r="C650" s="54"/>
      <c r="D650" s="55"/>
      <c r="E650" s="55"/>
      <c r="F650" s="22" t="s">
        <v>152</v>
      </c>
      <c r="G650" s="53"/>
      <c r="H650" s="53"/>
      <c r="I650" s="23" t="s">
        <v>151</v>
      </c>
      <c r="J650" s="53"/>
      <c r="K650" s="54"/>
      <c r="L650" s="54"/>
      <c r="M650" s="53"/>
      <c r="N650" s="23" t="s">
        <v>151</v>
      </c>
      <c r="O650" s="39" t="s">
        <v>151</v>
      </c>
      <c r="P650" s="39" t="s">
        <v>151</v>
      </c>
      <c r="Q650" s="23" t="s">
        <v>151</v>
      </c>
    </row>
    <row r="651" spans="1:17" ht="18.75" customHeight="1">
      <c r="A651" s="53"/>
      <c r="B651" s="23" t="s">
        <v>151</v>
      </c>
      <c r="C651" s="54"/>
      <c r="D651" s="55"/>
      <c r="E651" s="55"/>
      <c r="F651" s="22" t="s">
        <v>152</v>
      </c>
      <c r="G651" s="53"/>
      <c r="H651" s="53"/>
      <c r="I651" s="23" t="s">
        <v>151</v>
      </c>
      <c r="J651" s="53"/>
      <c r="K651" s="54"/>
      <c r="L651" s="54"/>
      <c r="M651" s="53"/>
      <c r="N651" s="23" t="s">
        <v>151</v>
      </c>
      <c r="O651" s="39" t="s">
        <v>151</v>
      </c>
      <c r="P651" s="39" t="s">
        <v>151</v>
      </c>
      <c r="Q651" s="23" t="s">
        <v>151</v>
      </c>
    </row>
    <row r="652" spans="1:17" ht="18.75" customHeight="1">
      <c r="A652" s="53"/>
      <c r="B652" s="23" t="s">
        <v>151</v>
      </c>
      <c r="C652" s="54"/>
      <c r="D652" s="55"/>
      <c r="E652" s="55"/>
      <c r="F652" s="22" t="s">
        <v>152</v>
      </c>
      <c r="G652" s="53"/>
      <c r="H652" s="53"/>
      <c r="I652" s="23" t="s">
        <v>151</v>
      </c>
      <c r="J652" s="53"/>
      <c r="K652" s="54"/>
      <c r="L652" s="54"/>
      <c r="M652" s="53"/>
      <c r="N652" s="23" t="s">
        <v>151</v>
      </c>
      <c r="O652" s="39" t="s">
        <v>151</v>
      </c>
      <c r="P652" s="39" t="s">
        <v>151</v>
      </c>
      <c r="Q652" s="23" t="s">
        <v>151</v>
      </c>
    </row>
    <row r="653" spans="1:17" ht="18.75" customHeight="1">
      <c r="A653" s="53"/>
      <c r="B653" s="23" t="s">
        <v>151</v>
      </c>
      <c r="C653" s="54"/>
      <c r="D653" s="55"/>
      <c r="E653" s="55"/>
      <c r="F653" s="22" t="s">
        <v>152</v>
      </c>
      <c r="G653" s="53"/>
      <c r="H653" s="53"/>
      <c r="I653" s="23" t="s">
        <v>151</v>
      </c>
      <c r="J653" s="53"/>
      <c r="K653" s="54"/>
      <c r="L653" s="54"/>
      <c r="M653" s="53"/>
      <c r="N653" s="23" t="s">
        <v>151</v>
      </c>
      <c r="O653" s="39" t="s">
        <v>151</v>
      </c>
      <c r="P653" s="39" t="s">
        <v>151</v>
      </c>
      <c r="Q653" s="23" t="s">
        <v>151</v>
      </c>
    </row>
    <row r="654" spans="1:17" ht="18.75" customHeight="1">
      <c r="A654" s="53"/>
      <c r="B654" s="23" t="s">
        <v>151</v>
      </c>
      <c r="C654" s="54"/>
      <c r="D654" s="55"/>
      <c r="E654" s="55"/>
      <c r="F654" s="22" t="s">
        <v>152</v>
      </c>
      <c r="G654" s="53"/>
      <c r="H654" s="53"/>
      <c r="I654" s="23" t="s">
        <v>151</v>
      </c>
      <c r="J654" s="53"/>
      <c r="K654" s="54"/>
      <c r="L654" s="54"/>
      <c r="M654" s="53"/>
      <c r="N654" s="23" t="s">
        <v>151</v>
      </c>
      <c r="O654" s="39" t="s">
        <v>151</v>
      </c>
      <c r="P654" s="39" t="s">
        <v>151</v>
      </c>
      <c r="Q654" s="23" t="s">
        <v>151</v>
      </c>
    </row>
    <row r="655" spans="1:17" ht="18.75" customHeight="1">
      <c r="A655" s="53"/>
      <c r="B655" s="23" t="s">
        <v>151</v>
      </c>
      <c r="C655" s="54"/>
      <c r="D655" s="55"/>
      <c r="E655" s="55"/>
      <c r="F655" s="22" t="s">
        <v>152</v>
      </c>
      <c r="G655" s="53"/>
      <c r="H655" s="53"/>
      <c r="I655" s="23" t="s">
        <v>151</v>
      </c>
      <c r="J655" s="53"/>
      <c r="K655" s="54"/>
      <c r="L655" s="54"/>
      <c r="M655" s="53"/>
      <c r="N655" s="23" t="s">
        <v>151</v>
      </c>
      <c r="O655" s="39" t="s">
        <v>151</v>
      </c>
      <c r="P655" s="39" t="s">
        <v>151</v>
      </c>
      <c r="Q655" s="23" t="s">
        <v>151</v>
      </c>
    </row>
    <row r="656" spans="1:17" ht="18.75" customHeight="1">
      <c r="A656" s="53"/>
      <c r="B656" s="23" t="s">
        <v>151</v>
      </c>
      <c r="C656" s="54"/>
      <c r="D656" s="55"/>
      <c r="E656" s="55"/>
      <c r="F656" s="22" t="s">
        <v>152</v>
      </c>
      <c r="G656" s="53"/>
      <c r="H656" s="53"/>
      <c r="I656" s="23" t="s">
        <v>151</v>
      </c>
      <c r="J656" s="53"/>
      <c r="K656" s="54"/>
      <c r="L656" s="54"/>
      <c r="M656" s="53"/>
      <c r="N656" s="23" t="s">
        <v>151</v>
      </c>
      <c r="O656" s="39" t="s">
        <v>151</v>
      </c>
      <c r="P656" s="39" t="s">
        <v>151</v>
      </c>
      <c r="Q656" s="23" t="s">
        <v>151</v>
      </c>
    </row>
    <row r="657" spans="1:17" ht="18.75" customHeight="1">
      <c r="A657" s="53"/>
      <c r="B657" s="23" t="s">
        <v>151</v>
      </c>
      <c r="C657" s="54"/>
      <c r="D657" s="55"/>
      <c r="E657" s="55"/>
      <c r="F657" s="22" t="s">
        <v>152</v>
      </c>
      <c r="G657" s="53"/>
      <c r="H657" s="53"/>
      <c r="I657" s="23" t="s">
        <v>151</v>
      </c>
      <c r="J657" s="53"/>
      <c r="K657" s="54"/>
      <c r="L657" s="54"/>
      <c r="M657" s="53"/>
      <c r="N657" s="23" t="s">
        <v>151</v>
      </c>
      <c r="O657" s="39" t="s">
        <v>151</v>
      </c>
      <c r="P657" s="39" t="s">
        <v>151</v>
      </c>
      <c r="Q657" s="23" t="s">
        <v>151</v>
      </c>
    </row>
    <row r="658" spans="1:17" ht="18.75" customHeight="1">
      <c r="A658" s="53"/>
      <c r="B658" s="23" t="s">
        <v>151</v>
      </c>
      <c r="C658" s="54"/>
      <c r="D658" s="55"/>
      <c r="E658" s="55"/>
      <c r="F658" s="22" t="s">
        <v>152</v>
      </c>
      <c r="G658" s="53"/>
      <c r="H658" s="53"/>
      <c r="I658" s="23" t="s">
        <v>151</v>
      </c>
      <c r="J658" s="53"/>
      <c r="K658" s="54"/>
      <c r="L658" s="54"/>
      <c r="M658" s="53"/>
      <c r="N658" s="23" t="s">
        <v>151</v>
      </c>
      <c r="O658" s="39" t="s">
        <v>151</v>
      </c>
      <c r="P658" s="39" t="s">
        <v>151</v>
      </c>
      <c r="Q658" s="23" t="s">
        <v>151</v>
      </c>
    </row>
    <row r="659" spans="1:17" ht="18.75" customHeight="1">
      <c r="A659" s="53"/>
      <c r="B659" s="23" t="s">
        <v>151</v>
      </c>
      <c r="C659" s="54"/>
      <c r="D659" s="55"/>
      <c r="E659" s="55"/>
      <c r="F659" s="22" t="s">
        <v>152</v>
      </c>
      <c r="G659" s="53"/>
      <c r="H659" s="53"/>
      <c r="I659" s="23" t="s">
        <v>151</v>
      </c>
      <c r="J659" s="53"/>
      <c r="K659" s="54"/>
      <c r="L659" s="54"/>
      <c r="M659" s="53"/>
      <c r="N659" s="23" t="s">
        <v>151</v>
      </c>
      <c r="O659" s="39" t="s">
        <v>151</v>
      </c>
      <c r="P659" s="39" t="s">
        <v>151</v>
      </c>
      <c r="Q659" s="23" t="s">
        <v>151</v>
      </c>
    </row>
    <row r="660" spans="1:17" ht="18.75" customHeight="1">
      <c r="A660" s="53"/>
      <c r="B660" s="23" t="s">
        <v>151</v>
      </c>
      <c r="C660" s="54"/>
      <c r="D660" s="55"/>
      <c r="E660" s="55"/>
      <c r="F660" s="22" t="s">
        <v>152</v>
      </c>
      <c r="G660" s="53"/>
      <c r="H660" s="53"/>
      <c r="I660" s="23" t="s">
        <v>151</v>
      </c>
      <c r="J660" s="53"/>
      <c r="K660" s="54"/>
      <c r="L660" s="54"/>
      <c r="M660" s="53"/>
      <c r="N660" s="23" t="s">
        <v>151</v>
      </c>
      <c r="O660" s="39" t="s">
        <v>151</v>
      </c>
      <c r="P660" s="39" t="s">
        <v>151</v>
      </c>
      <c r="Q660" s="23" t="s">
        <v>151</v>
      </c>
    </row>
    <row r="661" spans="1:17" ht="18.75" customHeight="1">
      <c r="A661" s="53"/>
      <c r="B661" s="23" t="s">
        <v>151</v>
      </c>
      <c r="C661" s="54"/>
      <c r="D661" s="55"/>
      <c r="E661" s="55"/>
      <c r="F661" s="22" t="s">
        <v>152</v>
      </c>
      <c r="G661" s="53"/>
      <c r="H661" s="53"/>
      <c r="I661" s="23" t="s">
        <v>151</v>
      </c>
      <c r="J661" s="53"/>
      <c r="K661" s="54"/>
      <c r="L661" s="54"/>
      <c r="M661" s="53"/>
      <c r="N661" s="23" t="s">
        <v>151</v>
      </c>
      <c r="O661" s="39" t="s">
        <v>151</v>
      </c>
      <c r="P661" s="39" t="s">
        <v>151</v>
      </c>
      <c r="Q661" s="23" t="s">
        <v>151</v>
      </c>
    </row>
    <row r="662" spans="1:17" ht="18.75" customHeight="1">
      <c r="A662" s="53"/>
      <c r="B662" s="23" t="s">
        <v>151</v>
      </c>
      <c r="C662" s="54"/>
      <c r="D662" s="55"/>
      <c r="E662" s="55"/>
      <c r="F662" s="22" t="s">
        <v>152</v>
      </c>
      <c r="G662" s="53"/>
      <c r="H662" s="53"/>
      <c r="I662" s="23" t="s">
        <v>151</v>
      </c>
      <c r="J662" s="53"/>
      <c r="K662" s="54"/>
      <c r="L662" s="54"/>
      <c r="M662" s="53"/>
      <c r="N662" s="23" t="s">
        <v>151</v>
      </c>
      <c r="O662" s="39" t="s">
        <v>151</v>
      </c>
      <c r="P662" s="39" t="s">
        <v>151</v>
      </c>
      <c r="Q662" s="23" t="s">
        <v>151</v>
      </c>
    </row>
    <row r="663" spans="1:17" ht="18.75" customHeight="1">
      <c r="A663" s="53"/>
      <c r="B663" s="23" t="s">
        <v>151</v>
      </c>
      <c r="C663" s="54"/>
      <c r="D663" s="55"/>
      <c r="E663" s="55"/>
      <c r="F663" s="22" t="s">
        <v>152</v>
      </c>
      <c r="G663" s="53"/>
      <c r="H663" s="53"/>
      <c r="I663" s="23" t="s">
        <v>151</v>
      </c>
      <c r="J663" s="53"/>
      <c r="K663" s="54"/>
      <c r="L663" s="54"/>
      <c r="M663" s="53"/>
      <c r="N663" s="23" t="s">
        <v>151</v>
      </c>
      <c r="O663" s="39" t="s">
        <v>151</v>
      </c>
      <c r="P663" s="39" t="s">
        <v>151</v>
      </c>
      <c r="Q663" s="23" t="s">
        <v>151</v>
      </c>
    </row>
    <row r="664" spans="1:17" ht="18.75" customHeight="1">
      <c r="A664" s="53"/>
      <c r="B664" s="23" t="s">
        <v>151</v>
      </c>
      <c r="C664" s="54"/>
      <c r="D664" s="55"/>
      <c r="E664" s="55"/>
      <c r="F664" s="22" t="s">
        <v>152</v>
      </c>
      <c r="G664" s="53"/>
      <c r="H664" s="53"/>
      <c r="I664" s="23" t="s">
        <v>151</v>
      </c>
      <c r="J664" s="53"/>
      <c r="K664" s="54"/>
      <c r="L664" s="54"/>
      <c r="M664" s="53"/>
      <c r="N664" s="23" t="s">
        <v>151</v>
      </c>
      <c r="O664" s="39" t="s">
        <v>151</v>
      </c>
      <c r="P664" s="39" t="s">
        <v>151</v>
      </c>
      <c r="Q664" s="23" t="s">
        <v>151</v>
      </c>
    </row>
    <row r="665" spans="1:17" ht="18.75" customHeight="1">
      <c r="A665" s="53"/>
      <c r="B665" s="23" t="s">
        <v>151</v>
      </c>
      <c r="C665" s="54"/>
      <c r="D665" s="55"/>
      <c r="E665" s="55"/>
      <c r="F665" s="22" t="s">
        <v>152</v>
      </c>
      <c r="G665" s="53"/>
      <c r="H665" s="53"/>
      <c r="I665" s="23" t="s">
        <v>151</v>
      </c>
      <c r="J665" s="53"/>
      <c r="K665" s="54"/>
      <c r="L665" s="54"/>
      <c r="M665" s="53"/>
      <c r="N665" s="23" t="s">
        <v>151</v>
      </c>
      <c r="O665" s="39" t="s">
        <v>151</v>
      </c>
      <c r="P665" s="39" t="s">
        <v>151</v>
      </c>
      <c r="Q665" s="23" t="s">
        <v>151</v>
      </c>
    </row>
    <row r="666" spans="1:17" ht="18.75" customHeight="1">
      <c r="A666" s="53"/>
      <c r="B666" s="23" t="s">
        <v>151</v>
      </c>
      <c r="C666" s="54"/>
      <c r="D666" s="55"/>
      <c r="E666" s="55"/>
      <c r="F666" s="22" t="s">
        <v>152</v>
      </c>
      <c r="G666" s="53"/>
      <c r="H666" s="53"/>
      <c r="I666" s="23" t="s">
        <v>151</v>
      </c>
      <c r="J666" s="53"/>
      <c r="K666" s="54"/>
      <c r="L666" s="54"/>
      <c r="M666" s="53"/>
      <c r="N666" s="23" t="s">
        <v>151</v>
      </c>
      <c r="O666" s="39" t="s">
        <v>151</v>
      </c>
      <c r="P666" s="39" t="s">
        <v>151</v>
      </c>
      <c r="Q666" s="23" t="s">
        <v>151</v>
      </c>
    </row>
    <row r="667" spans="1:17" ht="18.75" customHeight="1">
      <c r="A667" s="53"/>
      <c r="B667" s="23" t="s">
        <v>151</v>
      </c>
      <c r="C667" s="54"/>
      <c r="D667" s="55"/>
      <c r="E667" s="55"/>
      <c r="F667" s="22" t="s">
        <v>152</v>
      </c>
      <c r="G667" s="53"/>
      <c r="H667" s="53"/>
      <c r="I667" s="23" t="s">
        <v>151</v>
      </c>
      <c r="J667" s="53"/>
      <c r="K667" s="54"/>
      <c r="L667" s="54"/>
      <c r="M667" s="53"/>
      <c r="N667" s="23" t="s">
        <v>151</v>
      </c>
      <c r="O667" s="39" t="s">
        <v>151</v>
      </c>
      <c r="P667" s="39" t="s">
        <v>151</v>
      </c>
      <c r="Q667" s="23" t="s">
        <v>151</v>
      </c>
    </row>
    <row r="668" spans="1:17" ht="18.75" customHeight="1">
      <c r="A668" s="53"/>
      <c r="B668" s="23" t="s">
        <v>151</v>
      </c>
      <c r="C668" s="54"/>
      <c r="D668" s="55"/>
      <c r="E668" s="55"/>
      <c r="F668" s="22" t="s">
        <v>152</v>
      </c>
      <c r="G668" s="53"/>
      <c r="H668" s="53"/>
      <c r="I668" s="23" t="s">
        <v>151</v>
      </c>
      <c r="J668" s="53"/>
      <c r="K668" s="54"/>
      <c r="L668" s="54"/>
      <c r="M668" s="53"/>
      <c r="N668" s="23" t="s">
        <v>151</v>
      </c>
      <c r="O668" s="39" t="s">
        <v>151</v>
      </c>
      <c r="P668" s="39" t="s">
        <v>151</v>
      </c>
      <c r="Q668" s="23" t="s">
        <v>151</v>
      </c>
    </row>
    <row r="669" spans="1:17" ht="18.75" customHeight="1">
      <c r="A669" s="53"/>
      <c r="B669" s="23" t="s">
        <v>151</v>
      </c>
      <c r="C669" s="54"/>
      <c r="D669" s="55"/>
      <c r="E669" s="55"/>
      <c r="F669" s="22" t="s">
        <v>152</v>
      </c>
      <c r="G669" s="53"/>
      <c r="H669" s="53"/>
      <c r="I669" s="23" t="s">
        <v>151</v>
      </c>
      <c r="J669" s="53"/>
      <c r="K669" s="54"/>
      <c r="L669" s="54"/>
      <c r="M669" s="53"/>
      <c r="N669" s="23" t="s">
        <v>151</v>
      </c>
      <c r="O669" s="39" t="s">
        <v>151</v>
      </c>
      <c r="P669" s="39" t="s">
        <v>151</v>
      </c>
      <c r="Q669" s="23" t="s">
        <v>151</v>
      </c>
    </row>
    <row r="670" spans="1:17" ht="18.75" customHeight="1">
      <c r="A670" s="53"/>
      <c r="B670" s="23" t="s">
        <v>151</v>
      </c>
      <c r="C670" s="54"/>
      <c r="D670" s="55"/>
      <c r="E670" s="55"/>
      <c r="F670" s="22" t="s">
        <v>152</v>
      </c>
      <c r="G670" s="53"/>
      <c r="H670" s="53"/>
      <c r="I670" s="23" t="s">
        <v>151</v>
      </c>
      <c r="J670" s="53"/>
      <c r="K670" s="54"/>
      <c r="L670" s="54"/>
      <c r="M670" s="53"/>
      <c r="N670" s="23" t="s">
        <v>151</v>
      </c>
      <c r="O670" s="39" t="s">
        <v>151</v>
      </c>
      <c r="P670" s="39" t="s">
        <v>151</v>
      </c>
      <c r="Q670" s="23" t="s">
        <v>151</v>
      </c>
    </row>
    <row r="671" spans="1:17" ht="18.75" customHeight="1">
      <c r="A671" s="53"/>
      <c r="B671" s="23" t="s">
        <v>151</v>
      </c>
      <c r="C671" s="54"/>
      <c r="D671" s="55"/>
      <c r="E671" s="55"/>
      <c r="F671" s="22" t="s">
        <v>152</v>
      </c>
      <c r="G671" s="53"/>
      <c r="H671" s="53"/>
      <c r="I671" s="23" t="s">
        <v>151</v>
      </c>
      <c r="J671" s="53"/>
      <c r="K671" s="54"/>
      <c r="L671" s="54"/>
      <c r="M671" s="53"/>
      <c r="N671" s="23" t="s">
        <v>151</v>
      </c>
      <c r="O671" s="39" t="s">
        <v>151</v>
      </c>
      <c r="P671" s="39" t="s">
        <v>151</v>
      </c>
      <c r="Q671" s="23" t="s">
        <v>151</v>
      </c>
    </row>
    <row r="672" spans="1:17" ht="18.75" customHeight="1">
      <c r="A672" s="53"/>
      <c r="B672" s="23" t="s">
        <v>151</v>
      </c>
      <c r="C672" s="54"/>
      <c r="D672" s="55"/>
      <c r="E672" s="55"/>
      <c r="F672" s="22" t="s">
        <v>152</v>
      </c>
      <c r="G672" s="53"/>
      <c r="H672" s="53"/>
      <c r="I672" s="23" t="s">
        <v>151</v>
      </c>
      <c r="J672" s="53"/>
      <c r="K672" s="54"/>
      <c r="L672" s="54"/>
      <c r="M672" s="53"/>
      <c r="N672" s="23" t="s">
        <v>151</v>
      </c>
      <c r="O672" s="39" t="s">
        <v>151</v>
      </c>
      <c r="P672" s="39" t="s">
        <v>151</v>
      </c>
      <c r="Q672" s="23" t="s">
        <v>151</v>
      </c>
    </row>
    <row r="673" spans="1:17" ht="18.75" customHeight="1">
      <c r="A673" s="53"/>
      <c r="B673" s="23" t="s">
        <v>151</v>
      </c>
      <c r="C673" s="54"/>
      <c r="D673" s="55"/>
      <c r="E673" s="55"/>
      <c r="F673" s="22" t="s">
        <v>152</v>
      </c>
      <c r="G673" s="53"/>
      <c r="H673" s="53"/>
      <c r="I673" s="23" t="s">
        <v>151</v>
      </c>
      <c r="J673" s="53"/>
      <c r="K673" s="54"/>
      <c r="L673" s="54"/>
      <c r="M673" s="53"/>
      <c r="N673" s="23" t="s">
        <v>151</v>
      </c>
      <c r="O673" s="39" t="s">
        <v>151</v>
      </c>
      <c r="P673" s="39" t="s">
        <v>151</v>
      </c>
      <c r="Q673" s="23" t="s">
        <v>151</v>
      </c>
    </row>
    <row r="674" spans="1:17" ht="18.75" customHeight="1">
      <c r="A674" s="53"/>
      <c r="B674" s="23" t="s">
        <v>151</v>
      </c>
      <c r="C674" s="54"/>
      <c r="D674" s="55"/>
      <c r="E674" s="55"/>
      <c r="F674" s="22" t="s">
        <v>152</v>
      </c>
      <c r="G674" s="53"/>
      <c r="H674" s="53"/>
      <c r="I674" s="23" t="s">
        <v>151</v>
      </c>
      <c r="J674" s="53"/>
      <c r="K674" s="54"/>
      <c r="L674" s="54"/>
      <c r="M674" s="53"/>
      <c r="N674" s="23" t="s">
        <v>151</v>
      </c>
      <c r="O674" s="39" t="s">
        <v>151</v>
      </c>
      <c r="P674" s="39" t="s">
        <v>151</v>
      </c>
      <c r="Q674" s="23" t="s">
        <v>151</v>
      </c>
    </row>
    <row r="675" spans="1:17" ht="18.75" customHeight="1">
      <c r="A675" s="53"/>
      <c r="B675" s="23" t="s">
        <v>151</v>
      </c>
      <c r="C675" s="54"/>
      <c r="D675" s="55"/>
      <c r="E675" s="55"/>
      <c r="F675" s="22" t="s">
        <v>152</v>
      </c>
      <c r="G675" s="53"/>
      <c r="H675" s="53"/>
      <c r="I675" s="23" t="s">
        <v>151</v>
      </c>
      <c r="J675" s="53"/>
      <c r="K675" s="54"/>
      <c r="L675" s="54"/>
      <c r="M675" s="53"/>
      <c r="N675" s="23" t="s">
        <v>151</v>
      </c>
      <c r="O675" s="39" t="s">
        <v>151</v>
      </c>
      <c r="P675" s="39" t="s">
        <v>151</v>
      </c>
      <c r="Q675" s="23" t="s">
        <v>151</v>
      </c>
    </row>
    <row r="676" spans="1:17" ht="18.75" customHeight="1">
      <c r="A676" s="53"/>
      <c r="B676" s="23" t="s">
        <v>151</v>
      </c>
      <c r="C676" s="54"/>
      <c r="D676" s="55"/>
      <c r="E676" s="55"/>
      <c r="F676" s="22" t="s">
        <v>152</v>
      </c>
      <c r="G676" s="53"/>
      <c r="H676" s="53"/>
      <c r="I676" s="23" t="s">
        <v>151</v>
      </c>
      <c r="J676" s="53"/>
      <c r="K676" s="54"/>
      <c r="L676" s="54"/>
      <c r="M676" s="53"/>
      <c r="N676" s="23" t="s">
        <v>151</v>
      </c>
      <c r="O676" s="39" t="s">
        <v>151</v>
      </c>
      <c r="P676" s="39" t="s">
        <v>151</v>
      </c>
      <c r="Q676" s="23" t="s">
        <v>151</v>
      </c>
    </row>
    <row r="677" spans="1:17" ht="18.75" customHeight="1">
      <c r="A677" s="53"/>
      <c r="B677" s="23" t="s">
        <v>151</v>
      </c>
      <c r="C677" s="54"/>
      <c r="D677" s="55"/>
      <c r="E677" s="55"/>
      <c r="F677" s="22" t="s">
        <v>152</v>
      </c>
      <c r="G677" s="53"/>
      <c r="H677" s="53"/>
      <c r="I677" s="23" t="s">
        <v>151</v>
      </c>
      <c r="J677" s="53"/>
      <c r="K677" s="54"/>
      <c r="L677" s="54"/>
      <c r="M677" s="53"/>
      <c r="N677" s="23" t="s">
        <v>151</v>
      </c>
      <c r="O677" s="39" t="s">
        <v>151</v>
      </c>
      <c r="P677" s="39" t="s">
        <v>151</v>
      </c>
      <c r="Q677" s="23" t="s">
        <v>151</v>
      </c>
    </row>
    <row r="678" spans="1:17" ht="18.75" customHeight="1">
      <c r="A678" s="53"/>
      <c r="B678" s="23" t="s">
        <v>151</v>
      </c>
      <c r="C678" s="54"/>
      <c r="D678" s="55"/>
      <c r="E678" s="55"/>
      <c r="F678" s="22" t="s">
        <v>152</v>
      </c>
      <c r="G678" s="53"/>
      <c r="H678" s="53"/>
      <c r="I678" s="23" t="s">
        <v>151</v>
      </c>
      <c r="J678" s="53"/>
      <c r="K678" s="54"/>
      <c r="L678" s="54"/>
      <c r="M678" s="53"/>
      <c r="N678" s="23" t="s">
        <v>151</v>
      </c>
      <c r="O678" s="39" t="s">
        <v>151</v>
      </c>
      <c r="P678" s="39" t="s">
        <v>151</v>
      </c>
      <c r="Q678" s="23" t="s">
        <v>151</v>
      </c>
    </row>
    <row r="679" spans="1:17" ht="18.75" customHeight="1">
      <c r="A679" s="53"/>
      <c r="B679" s="23" t="s">
        <v>151</v>
      </c>
      <c r="C679" s="54"/>
      <c r="D679" s="55"/>
      <c r="E679" s="55"/>
      <c r="F679" s="22" t="s">
        <v>152</v>
      </c>
      <c r="G679" s="53"/>
      <c r="H679" s="53"/>
      <c r="I679" s="23" t="s">
        <v>151</v>
      </c>
      <c r="J679" s="53"/>
      <c r="K679" s="54"/>
      <c r="L679" s="54"/>
      <c r="M679" s="53"/>
      <c r="N679" s="23" t="s">
        <v>151</v>
      </c>
      <c r="O679" s="39" t="s">
        <v>151</v>
      </c>
      <c r="P679" s="39" t="s">
        <v>151</v>
      </c>
      <c r="Q679" s="23" t="s">
        <v>151</v>
      </c>
    </row>
    <row r="680" spans="1:17" ht="18.75" customHeight="1">
      <c r="A680" s="53"/>
      <c r="B680" s="23" t="s">
        <v>151</v>
      </c>
      <c r="C680" s="54"/>
      <c r="D680" s="55"/>
      <c r="E680" s="55"/>
      <c r="F680" s="22" t="s">
        <v>152</v>
      </c>
      <c r="G680" s="53"/>
      <c r="H680" s="53"/>
      <c r="I680" s="23" t="s">
        <v>151</v>
      </c>
      <c r="J680" s="53"/>
      <c r="K680" s="54"/>
      <c r="L680" s="54"/>
      <c r="M680" s="53"/>
      <c r="N680" s="23" t="s">
        <v>151</v>
      </c>
      <c r="O680" s="39" t="s">
        <v>151</v>
      </c>
      <c r="P680" s="39" t="s">
        <v>151</v>
      </c>
      <c r="Q680" s="23" t="s">
        <v>151</v>
      </c>
    </row>
    <row r="681" spans="1:17" ht="18.75" customHeight="1">
      <c r="A681" s="53"/>
      <c r="B681" s="23" t="s">
        <v>151</v>
      </c>
      <c r="C681" s="54"/>
      <c r="D681" s="55"/>
      <c r="E681" s="55"/>
      <c r="F681" s="22" t="s">
        <v>152</v>
      </c>
      <c r="G681" s="53"/>
      <c r="H681" s="53"/>
      <c r="I681" s="23" t="s">
        <v>151</v>
      </c>
      <c r="J681" s="53"/>
      <c r="K681" s="54"/>
      <c r="L681" s="54"/>
      <c r="M681" s="53"/>
      <c r="N681" s="23" t="s">
        <v>151</v>
      </c>
      <c r="O681" s="39" t="s">
        <v>151</v>
      </c>
      <c r="P681" s="39" t="s">
        <v>151</v>
      </c>
      <c r="Q681" s="23" t="s">
        <v>151</v>
      </c>
    </row>
    <row r="682" spans="1:17" ht="18.75" customHeight="1">
      <c r="A682" s="53"/>
      <c r="B682" s="23" t="s">
        <v>151</v>
      </c>
      <c r="C682" s="54"/>
      <c r="D682" s="55"/>
      <c r="E682" s="55"/>
      <c r="F682" s="22" t="s">
        <v>152</v>
      </c>
      <c r="G682" s="53"/>
      <c r="H682" s="53"/>
      <c r="I682" s="23" t="s">
        <v>151</v>
      </c>
      <c r="J682" s="53"/>
      <c r="K682" s="54"/>
      <c r="L682" s="54"/>
      <c r="M682" s="53"/>
      <c r="N682" s="23" t="s">
        <v>151</v>
      </c>
      <c r="O682" s="39" t="s">
        <v>151</v>
      </c>
      <c r="P682" s="39" t="s">
        <v>151</v>
      </c>
      <c r="Q682" s="23" t="s">
        <v>151</v>
      </c>
    </row>
    <row r="683" spans="1:17" ht="18.75" customHeight="1">
      <c r="A683" s="53"/>
      <c r="B683" s="23" t="s">
        <v>151</v>
      </c>
      <c r="C683" s="54"/>
      <c r="D683" s="55"/>
      <c r="E683" s="55"/>
      <c r="F683" s="22" t="s">
        <v>152</v>
      </c>
      <c r="G683" s="53"/>
      <c r="H683" s="53"/>
      <c r="I683" s="23" t="s">
        <v>151</v>
      </c>
      <c r="J683" s="53"/>
      <c r="K683" s="54"/>
      <c r="L683" s="54"/>
      <c r="M683" s="53"/>
      <c r="N683" s="23" t="s">
        <v>151</v>
      </c>
      <c r="O683" s="39" t="s">
        <v>151</v>
      </c>
      <c r="P683" s="39" t="s">
        <v>151</v>
      </c>
      <c r="Q683" s="23" t="s">
        <v>151</v>
      </c>
    </row>
    <row r="684" spans="1:17" ht="18.75" customHeight="1">
      <c r="A684" s="53"/>
      <c r="B684" s="23" t="s">
        <v>151</v>
      </c>
      <c r="C684" s="54"/>
      <c r="D684" s="55"/>
      <c r="E684" s="55"/>
      <c r="F684" s="22" t="s">
        <v>152</v>
      </c>
      <c r="G684" s="53"/>
      <c r="H684" s="53"/>
      <c r="I684" s="23" t="s">
        <v>151</v>
      </c>
      <c r="J684" s="53"/>
      <c r="K684" s="54"/>
      <c r="L684" s="54"/>
      <c r="M684" s="53"/>
      <c r="N684" s="23" t="s">
        <v>151</v>
      </c>
      <c r="O684" s="39" t="s">
        <v>151</v>
      </c>
      <c r="P684" s="39" t="s">
        <v>151</v>
      </c>
      <c r="Q684" s="23" t="s">
        <v>151</v>
      </c>
    </row>
    <row r="685" spans="1:17" ht="18.75" customHeight="1">
      <c r="A685" s="53"/>
      <c r="B685" s="23" t="s">
        <v>151</v>
      </c>
      <c r="C685" s="54"/>
      <c r="D685" s="55"/>
      <c r="E685" s="55"/>
      <c r="F685" s="22" t="s">
        <v>152</v>
      </c>
      <c r="G685" s="53"/>
      <c r="H685" s="53"/>
      <c r="I685" s="23" t="s">
        <v>151</v>
      </c>
      <c r="J685" s="53"/>
      <c r="K685" s="54"/>
      <c r="L685" s="54"/>
      <c r="M685" s="53"/>
      <c r="N685" s="23" t="s">
        <v>151</v>
      </c>
      <c r="O685" s="39" t="s">
        <v>151</v>
      </c>
      <c r="P685" s="39" t="s">
        <v>151</v>
      </c>
      <c r="Q685" s="23" t="s">
        <v>151</v>
      </c>
    </row>
    <row r="686" spans="1:17" ht="18.75" customHeight="1">
      <c r="A686" s="53"/>
      <c r="B686" s="23" t="s">
        <v>151</v>
      </c>
      <c r="C686" s="54"/>
      <c r="D686" s="55"/>
      <c r="E686" s="55"/>
      <c r="F686" s="22" t="s">
        <v>152</v>
      </c>
      <c r="G686" s="53"/>
      <c r="H686" s="53"/>
      <c r="I686" s="23" t="s">
        <v>151</v>
      </c>
      <c r="J686" s="53"/>
      <c r="K686" s="54"/>
      <c r="L686" s="54"/>
      <c r="M686" s="53"/>
      <c r="N686" s="23" t="s">
        <v>151</v>
      </c>
      <c r="O686" s="39" t="s">
        <v>151</v>
      </c>
      <c r="P686" s="39" t="s">
        <v>151</v>
      </c>
      <c r="Q686" s="23" t="s">
        <v>151</v>
      </c>
    </row>
    <row r="687" spans="1:17" ht="18.75" customHeight="1">
      <c r="A687" s="53"/>
      <c r="B687" s="23" t="s">
        <v>151</v>
      </c>
      <c r="C687" s="54"/>
      <c r="D687" s="55"/>
      <c r="E687" s="55"/>
      <c r="F687" s="22" t="s">
        <v>152</v>
      </c>
      <c r="G687" s="53"/>
      <c r="H687" s="53"/>
      <c r="I687" s="23" t="s">
        <v>151</v>
      </c>
      <c r="J687" s="53"/>
      <c r="K687" s="54"/>
      <c r="L687" s="54"/>
      <c r="M687" s="53"/>
      <c r="N687" s="23" t="s">
        <v>151</v>
      </c>
      <c r="O687" s="39" t="s">
        <v>151</v>
      </c>
      <c r="P687" s="39" t="s">
        <v>151</v>
      </c>
      <c r="Q687" s="23" t="s">
        <v>151</v>
      </c>
    </row>
    <row r="688" spans="1:17" ht="18.75" customHeight="1">
      <c r="A688" s="53"/>
      <c r="B688" s="23" t="s">
        <v>151</v>
      </c>
      <c r="C688" s="54"/>
      <c r="D688" s="55"/>
      <c r="E688" s="55"/>
      <c r="F688" s="22" t="s">
        <v>152</v>
      </c>
      <c r="G688" s="53"/>
      <c r="H688" s="53"/>
      <c r="I688" s="23" t="s">
        <v>151</v>
      </c>
      <c r="J688" s="53"/>
      <c r="K688" s="54"/>
      <c r="L688" s="54"/>
      <c r="M688" s="53"/>
      <c r="N688" s="23" t="s">
        <v>151</v>
      </c>
      <c r="O688" s="39" t="s">
        <v>151</v>
      </c>
      <c r="P688" s="39" t="s">
        <v>151</v>
      </c>
      <c r="Q688" s="23" t="s">
        <v>151</v>
      </c>
    </row>
    <row r="689" spans="1:17" ht="18.75" customHeight="1">
      <c r="A689" s="53"/>
      <c r="B689" s="23" t="s">
        <v>151</v>
      </c>
      <c r="C689" s="54"/>
      <c r="D689" s="55"/>
      <c r="E689" s="55"/>
      <c r="F689" s="22" t="s">
        <v>152</v>
      </c>
      <c r="G689" s="53"/>
      <c r="H689" s="53"/>
      <c r="I689" s="23" t="s">
        <v>151</v>
      </c>
      <c r="J689" s="53"/>
      <c r="K689" s="54"/>
      <c r="L689" s="54"/>
      <c r="M689" s="53"/>
      <c r="N689" s="23" t="s">
        <v>151</v>
      </c>
      <c r="O689" s="39" t="s">
        <v>151</v>
      </c>
      <c r="P689" s="39" t="s">
        <v>151</v>
      </c>
      <c r="Q689" s="23" t="s">
        <v>151</v>
      </c>
    </row>
    <row r="690" spans="1:17" ht="18.75" customHeight="1">
      <c r="A690" s="53"/>
      <c r="B690" s="23" t="s">
        <v>151</v>
      </c>
      <c r="C690" s="54"/>
      <c r="D690" s="55"/>
      <c r="E690" s="55"/>
      <c r="F690" s="22" t="s">
        <v>152</v>
      </c>
      <c r="G690" s="53"/>
      <c r="H690" s="53"/>
      <c r="I690" s="23" t="s">
        <v>151</v>
      </c>
      <c r="J690" s="53"/>
      <c r="K690" s="54"/>
      <c r="L690" s="54"/>
      <c r="M690" s="53"/>
      <c r="N690" s="23" t="s">
        <v>151</v>
      </c>
      <c r="O690" s="39" t="s">
        <v>151</v>
      </c>
      <c r="P690" s="39" t="s">
        <v>151</v>
      </c>
      <c r="Q690" s="23" t="s">
        <v>151</v>
      </c>
    </row>
    <row r="691" spans="1:17" ht="18.75" customHeight="1">
      <c r="A691" s="53"/>
      <c r="B691" s="23" t="s">
        <v>151</v>
      </c>
      <c r="C691" s="54"/>
      <c r="D691" s="55"/>
      <c r="E691" s="55"/>
      <c r="F691" s="22" t="s">
        <v>152</v>
      </c>
      <c r="G691" s="53"/>
      <c r="H691" s="53"/>
      <c r="I691" s="23" t="s">
        <v>151</v>
      </c>
      <c r="J691" s="53"/>
      <c r="K691" s="54"/>
      <c r="L691" s="54"/>
      <c r="M691" s="53"/>
      <c r="N691" s="23" t="s">
        <v>151</v>
      </c>
      <c r="O691" s="39" t="s">
        <v>151</v>
      </c>
      <c r="P691" s="39" t="s">
        <v>151</v>
      </c>
      <c r="Q691" s="23" t="s">
        <v>151</v>
      </c>
    </row>
    <row r="692" spans="1:17" ht="18.75" customHeight="1">
      <c r="A692" s="53"/>
      <c r="B692" s="23" t="s">
        <v>151</v>
      </c>
      <c r="C692" s="54"/>
      <c r="D692" s="55"/>
      <c r="E692" s="55"/>
      <c r="F692" s="22" t="s">
        <v>152</v>
      </c>
      <c r="G692" s="53"/>
      <c r="H692" s="53"/>
      <c r="I692" s="23" t="s">
        <v>151</v>
      </c>
      <c r="J692" s="53"/>
      <c r="K692" s="54"/>
      <c r="L692" s="54"/>
      <c r="M692" s="53"/>
      <c r="N692" s="23" t="s">
        <v>151</v>
      </c>
      <c r="O692" s="39" t="s">
        <v>151</v>
      </c>
      <c r="P692" s="39" t="s">
        <v>151</v>
      </c>
      <c r="Q692" s="23" t="s">
        <v>151</v>
      </c>
    </row>
    <row r="693" spans="1:17" ht="18.75" customHeight="1">
      <c r="A693" s="53"/>
      <c r="B693" s="23" t="s">
        <v>151</v>
      </c>
      <c r="C693" s="54"/>
      <c r="D693" s="55"/>
      <c r="E693" s="55"/>
      <c r="F693" s="22" t="s">
        <v>152</v>
      </c>
      <c r="G693" s="53"/>
      <c r="H693" s="53"/>
      <c r="I693" s="23" t="s">
        <v>151</v>
      </c>
      <c r="J693" s="53"/>
      <c r="K693" s="54"/>
      <c r="L693" s="54"/>
      <c r="M693" s="53"/>
      <c r="N693" s="23" t="s">
        <v>151</v>
      </c>
      <c r="O693" s="39" t="s">
        <v>151</v>
      </c>
      <c r="P693" s="39" t="s">
        <v>151</v>
      </c>
      <c r="Q693" s="23" t="s">
        <v>151</v>
      </c>
    </row>
    <row r="694" spans="1:17" ht="18.75" customHeight="1">
      <c r="A694" s="53"/>
      <c r="B694" s="23" t="s">
        <v>151</v>
      </c>
      <c r="C694" s="54"/>
      <c r="D694" s="55"/>
      <c r="E694" s="55"/>
      <c r="F694" s="22" t="s">
        <v>152</v>
      </c>
      <c r="G694" s="53"/>
      <c r="H694" s="53"/>
      <c r="I694" s="23" t="s">
        <v>151</v>
      </c>
      <c r="J694" s="53"/>
      <c r="K694" s="54"/>
      <c r="L694" s="54"/>
      <c r="M694" s="53"/>
      <c r="N694" s="23" t="s">
        <v>151</v>
      </c>
      <c r="O694" s="39" t="s">
        <v>151</v>
      </c>
      <c r="P694" s="39" t="s">
        <v>151</v>
      </c>
      <c r="Q694" s="23" t="s">
        <v>151</v>
      </c>
    </row>
    <row r="695" spans="1:17" ht="18.75" customHeight="1">
      <c r="A695" s="53"/>
      <c r="B695" s="23" t="s">
        <v>151</v>
      </c>
      <c r="C695" s="54"/>
      <c r="D695" s="55"/>
      <c r="E695" s="55"/>
      <c r="F695" s="22" t="s">
        <v>152</v>
      </c>
      <c r="G695" s="53"/>
      <c r="H695" s="53"/>
      <c r="I695" s="23" t="s">
        <v>151</v>
      </c>
      <c r="J695" s="53"/>
      <c r="K695" s="54"/>
      <c r="L695" s="54"/>
      <c r="M695" s="53"/>
      <c r="N695" s="23" t="s">
        <v>151</v>
      </c>
      <c r="O695" s="39" t="s">
        <v>151</v>
      </c>
      <c r="P695" s="39" t="s">
        <v>151</v>
      </c>
      <c r="Q695" s="23" t="s">
        <v>151</v>
      </c>
    </row>
    <row r="696" spans="1:17" ht="18.75" customHeight="1">
      <c r="A696" s="53"/>
      <c r="B696" s="23" t="s">
        <v>151</v>
      </c>
      <c r="C696" s="54"/>
      <c r="D696" s="55"/>
      <c r="E696" s="55"/>
      <c r="F696" s="22" t="s">
        <v>152</v>
      </c>
      <c r="G696" s="53"/>
      <c r="H696" s="53"/>
      <c r="I696" s="23" t="s">
        <v>151</v>
      </c>
      <c r="J696" s="53"/>
      <c r="K696" s="54"/>
      <c r="L696" s="54"/>
      <c r="M696" s="53"/>
      <c r="N696" s="23" t="s">
        <v>151</v>
      </c>
      <c r="O696" s="39" t="s">
        <v>151</v>
      </c>
      <c r="P696" s="39" t="s">
        <v>151</v>
      </c>
      <c r="Q696" s="23" t="s">
        <v>151</v>
      </c>
    </row>
    <row r="697" spans="1:17" ht="18.75" customHeight="1">
      <c r="A697" s="53"/>
      <c r="B697" s="23" t="s">
        <v>151</v>
      </c>
      <c r="C697" s="54"/>
      <c r="D697" s="55"/>
      <c r="E697" s="55"/>
      <c r="F697" s="22" t="s">
        <v>152</v>
      </c>
      <c r="G697" s="53"/>
      <c r="H697" s="53"/>
      <c r="I697" s="23" t="s">
        <v>151</v>
      </c>
      <c r="J697" s="53"/>
      <c r="K697" s="54"/>
      <c r="L697" s="54"/>
      <c r="M697" s="53"/>
      <c r="N697" s="23" t="s">
        <v>151</v>
      </c>
      <c r="O697" s="39" t="s">
        <v>151</v>
      </c>
      <c r="P697" s="39" t="s">
        <v>151</v>
      </c>
      <c r="Q697" s="23" t="s">
        <v>151</v>
      </c>
    </row>
    <row r="698" spans="1:17" ht="18.75" customHeight="1">
      <c r="A698" s="53"/>
      <c r="B698" s="23" t="s">
        <v>151</v>
      </c>
      <c r="C698" s="54"/>
      <c r="D698" s="55"/>
      <c r="E698" s="55"/>
      <c r="F698" s="22" t="s">
        <v>152</v>
      </c>
      <c r="G698" s="53"/>
      <c r="H698" s="53"/>
      <c r="I698" s="23" t="s">
        <v>151</v>
      </c>
      <c r="J698" s="53"/>
      <c r="K698" s="54"/>
      <c r="L698" s="54"/>
      <c r="M698" s="53"/>
      <c r="N698" s="23" t="s">
        <v>151</v>
      </c>
      <c r="O698" s="39" t="s">
        <v>151</v>
      </c>
      <c r="P698" s="39" t="s">
        <v>151</v>
      </c>
      <c r="Q698" s="23" t="s">
        <v>151</v>
      </c>
    </row>
    <row r="699" spans="1:17" ht="18.75" customHeight="1">
      <c r="A699" s="53"/>
      <c r="B699" s="23" t="s">
        <v>151</v>
      </c>
      <c r="C699" s="54"/>
      <c r="D699" s="55"/>
      <c r="E699" s="55"/>
      <c r="F699" s="22" t="s">
        <v>152</v>
      </c>
      <c r="G699" s="53"/>
      <c r="H699" s="53"/>
      <c r="I699" s="23" t="s">
        <v>151</v>
      </c>
      <c r="J699" s="53"/>
      <c r="K699" s="54"/>
      <c r="L699" s="54"/>
      <c r="M699" s="53"/>
      <c r="N699" s="23" t="s">
        <v>151</v>
      </c>
      <c r="O699" s="39" t="s">
        <v>151</v>
      </c>
      <c r="P699" s="39" t="s">
        <v>151</v>
      </c>
      <c r="Q699" s="23" t="s">
        <v>151</v>
      </c>
    </row>
    <row r="700" spans="1:17" ht="18.75" customHeight="1">
      <c r="A700" s="53"/>
      <c r="B700" s="23" t="s">
        <v>151</v>
      </c>
      <c r="C700" s="54"/>
      <c r="D700" s="55"/>
      <c r="E700" s="55"/>
      <c r="F700" s="22" t="s">
        <v>152</v>
      </c>
      <c r="G700" s="53"/>
      <c r="H700" s="53"/>
      <c r="I700" s="23" t="s">
        <v>151</v>
      </c>
      <c r="J700" s="53"/>
      <c r="K700" s="54"/>
      <c r="L700" s="54"/>
      <c r="M700" s="53"/>
      <c r="N700" s="23" t="s">
        <v>151</v>
      </c>
      <c r="O700" s="39" t="s">
        <v>151</v>
      </c>
      <c r="P700" s="39" t="s">
        <v>151</v>
      </c>
      <c r="Q700" s="23" t="s">
        <v>151</v>
      </c>
    </row>
    <row r="701" spans="1:17" ht="18.75" customHeight="1">
      <c r="A701" s="53"/>
      <c r="B701" s="23" t="s">
        <v>151</v>
      </c>
      <c r="C701" s="54"/>
      <c r="D701" s="55"/>
      <c r="E701" s="55"/>
      <c r="F701" s="22" t="s">
        <v>152</v>
      </c>
      <c r="G701" s="53"/>
      <c r="H701" s="53"/>
      <c r="I701" s="23" t="s">
        <v>151</v>
      </c>
      <c r="J701" s="53"/>
      <c r="K701" s="54"/>
      <c r="L701" s="54"/>
      <c r="M701" s="53"/>
      <c r="N701" s="23" t="s">
        <v>151</v>
      </c>
      <c r="O701" s="39" t="s">
        <v>151</v>
      </c>
      <c r="P701" s="39" t="s">
        <v>151</v>
      </c>
      <c r="Q701" s="23" t="s">
        <v>151</v>
      </c>
    </row>
    <row r="702" spans="1:17" ht="18.75" customHeight="1">
      <c r="A702" s="53"/>
      <c r="B702" s="23" t="s">
        <v>151</v>
      </c>
      <c r="C702" s="54"/>
      <c r="D702" s="55"/>
      <c r="E702" s="55"/>
      <c r="F702" s="22" t="s">
        <v>152</v>
      </c>
      <c r="G702" s="53"/>
      <c r="H702" s="53"/>
      <c r="I702" s="23" t="s">
        <v>151</v>
      </c>
      <c r="J702" s="53"/>
      <c r="K702" s="54"/>
      <c r="L702" s="54"/>
      <c r="M702" s="53"/>
      <c r="N702" s="23" t="s">
        <v>151</v>
      </c>
      <c r="O702" s="39" t="s">
        <v>151</v>
      </c>
      <c r="P702" s="39" t="s">
        <v>151</v>
      </c>
      <c r="Q702" s="23" t="s">
        <v>151</v>
      </c>
    </row>
    <row r="703" spans="1:17" ht="18.75" customHeight="1">
      <c r="A703" s="53"/>
      <c r="B703" s="23" t="s">
        <v>151</v>
      </c>
      <c r="C703" s="54"/>
      <c r="D703" s="55"/>
      <c r="E703" s="55"/>
      <c r="F703" s="22" t="s">
        <v>152</v>
      </c>
      <c r="G703" s="53"/>
      <c r="H703" s="53"/>
      <c r="I703" s="23" t="s">
        <v>151</v>
      </c>
      <c r="J703" s="53"/>
      <c r="K703" s="54"/>
      <c r="L703" s="54"/>
      <c r="M703" s="53"/>
      <c r="N703" s="23" t="s">
        <v>151</v>
      </c>
      <c r="O703" s="39" t="s">
        <v>151</v>
      </c>
      <c r="P703" s="39" t="s">
        <v>151</v>
      </c>
      <c r="Q703" s="23" t="s">
        <v>151</v>
      </c>
    </row>
    <row r="704" spans="1:17" ht="18.75" customHeight="1">
      <c r="A704" s="53"/>
      <c r="B704" s="23" t="s">
        <v>151</v>
      </c>
      <c r="C704" s="54"/>
      <c r="D704" s="55"/>
      <c r="E704" s="55"/>
      <c r="F704" s="22" t="s">
        <v>152</v>
      </c>
      <c r="G704" s="53"/>
      <c r="H704" s="53"/>
      <c r="I704" s="23" t="s">
        <v>151</v>
      </c>
      <c r="J704" s="53"/>
      <c r="K704" s="54"/>
      <c r="L704" s="54"/>
      <c r="M704" s="53"/>
      <c r="N704" s="23" t="s">
        <v>151</v>
      </c>
      <c r="O704" s="39" t="s">
        <v>151</v>
      </c>
      <c r="P704" s="39" t="s">
        <v>151</v>
      </c>
      <c r="Q704" s="23" t="s">
        <v>151</v>
      </c>
    </row>
    <row r="705" spans="1:17" ht="18.75" customHeight="1">
      <c r="A705" s="53"/>
      <c r="B705" s="23" t="s">
        <v>151</v>
      </c>
      <c r="C705" s="54"/>
      <c r="D705" s="55"/>
      <c r="E705" s="55"/>
      <c r="F705" s="22" t="s">
        <v>152</v>
      </c>
      <c r="G705" s="53"/>
      <c r="H705" s="53"/>
      <c r="I705" s="23" t="s">
        <v>151</v>
      </c>
      <c r="J705" s="53"/>
      <c r="K705" s="54"/>
      <c r="L705" s="54"/>
      <c r="M705" s="53"/>
      <c r="N705" s="23" t="s">
        <v>151</v>
      </c>
      <c r="O705" s="39" t="s">
        <v>151</v>
      </c>
      <c r="P705" s="39" t="s">
        <v>151</v>
      </c>
      <c r="Q705" s="23" t="s">
        <v>151</v>
      </c>
    </row>
    <row r="706" spans="1:17" ht="18.75" customHeight="1">
      <c r="A706" s="53"/>
      <c r="B706" s="23" t="s">
        <v>151</v>
      </c>
      <c r="C706" s="54"/>
      <c r="D706" s="55"/>
      <c r="E706" s="55"/>
      <c r="F706" s="22" t="s">
        <v>152</v>
      </c>
      <c r="G706" s="53"/>
      <c r="H706" s="53"/>
      <c r="I706" s="23" t="s">
        <v>151</v>
      </c>
      <c r="J706" s="53"/>
      <c r="K706" s="54"/>
      <c r="L706" s="54"/>
      <c r="M706" s="53"/>
      <c r="N706" s="23" t="s">
        <v>151</v>
      </c>
      <c r="O706" s="39" t="s">
        <v>151</v>
      </c>
      <c r="P706" s="39" t="s">
        <v>151</v>
      </c>
      <c r="Q706" s="23" t="s">
        <v>151</v>
      </c>
    </row>
    <row r="707" spans="1:17" ht="18.75" customHeight="1">
      <c r="A707" s="53"/>
      <c r="B707" s="23" t="s">
        <v>151</v>
      </c>
      <c r="C707" s="54"/>
      <c r="D707" s="55"/>
      <c r="E707" s="55"/>
      <c r="F707" s="22" t="s">
        <v>152</v>
      </c>
      <c r="G707" s="53"/>
      <c r="H707" s="53"/>
      <c r="I707" s="23" t="s">
        <v>151</v>
      </c>
      <c r="J707" s="53"/>
      <c r="K707" s="54"/>
      <c r="L707" s="54"/>
      <c r="M707" s="53"/>
      <c r="N707" s="23" t="s">
        <v>151</v>
      </c>
      <c r="O707" s="39" t="s">
        <v>151</v>
      </c>
      <c r="P707" s="39" t="s">
        <v>151</v>
      </c>
      <c r="Q707" s="23" t="s">
        <v>151</v>
      </c>
    </row>
    <row r="708" spans="1:17" ht="18.75" customHeight="1">
      <c r="A708" s="53"/>
      <c r="B708" s="23" t="s">
        <v>151</v>
      </c>
      <c r="C708" s="54"/>
      <c r="D708" s="55"/>
      <c r="E708" s="55"/>
      <c r="F708" s="22" t="s">
        <v>152</v>
      </c>
      <c r="G708" s="53"/>
      <c r="H708" s="53"/>
      <c r="I708" s="23" t="s">
        <v>151</v>
      </c>
      <c r="J708" s="53"/>
      <c r="K708" s="54"/>
      <c r="L708" s="54"/>
      <c r="M708" s="53"/>
      <c r="N708" s="23" t="s">
        <v>151</v>
      </c>
      <c r="O708" s="39" t="s">
        <v>151</v>
      </c>
      <c r="P708" s="39" t="s">
        <v>151</v>
      </c>
      <c r="Q708" s="23" t="s">
        <v>151</v>
      </c>
    </row>
    <row r="709" spans="1:17" ht="18.75" customHeight="1">
      <c r="A709" s="53"/>
      <c r="B709" s="23" t="s">
        <v>151</v>
      </c>
      <c r="C709" s="54"/>
      <c r="D709" s="55"/>
      <c r="E709" s="55"/>
      <c r="F709" s="22" t="s">
        <v>152</v>
      </c>
      <c r="G709" s="53"/>
      <c r="H709" s="53"/>
      <c r="I709" s="23" t="s">
        <v>151</v>
      </c>
      <c r="J709" s="53"/>
      <c r="K709" s="54"/>
      <c r="L709" s="54"/>
      <c r="M709" s="53"/>
      <c r="N709" s="23" t="s">
        <v>151</v>
      </c>
      <c r="O709" s="39" t="s">
        <v>151</v>
      </c>
      <c r="P709" s="39" t="s">
        <v>151</v>
      </c>
      <c r="Q709" s="23" t="s">
        <v>151</v>
      </c>
    </row>
    <row r="710" spans="1:17" ht="18.75" customHeight="1">
      <c r="A710" s="53"/>
      <c r="B710" s="23" t="s">
        <v>151</v>
      </c>
      <c r="C710" s="54"/>
      <c r="D710" s="55"/>
      <c r="E710" s="55"/>
      <c r="F710" s="22" t="s">
        <v>152</v>
      </c>
      <c r="G710" s="53"/>
      <c r="H710" s="53"/>
      <c r="I710" s="23" t="s">
        <v>151</v>
      </c>
      <c r="J710" s="53"/>
      <c r="K710" s="54"/>
      <c r="L710" s="54"/>
      <c r="M710" s="53"/>
      <c r="N710" s="23" t="s">
        <v>151</v>
      </c>
      <c r="O710" s="39" t="s">
        <v>151</v>
      </c>
      <c r="P710" s="39" t="s">
        <v>151</v>
      </c>
      <c r="Q710" s="23" t="s">
        <v>151</v>
      </c>
    </row>
    <row r="711" spans="1:17" ht="18.75" customHeight="1">
      <c r="A711" s="53"/>
      <c r="B711" s="23" t="s">
        <v>151</v>
      </c>
      <c r="C711" s="54"/>
      <c r="D711" s="55"/>
      <c r="E711" s="55"/>
      <c r="F711" s="22" t="s">
        <v>152</v>
      </c>
      <c r="G711" s="53"/>
      <c r="H711" s="53"/>
      <c r="I711" s="23" t="s">
        <v>151</v>
      </c>
      <c r="J711" s="53"/>
      <c r="K711" s="54"/>
      <c r="L711" s="54"/>
      <c r="M711" s="53"/>
      <c r="N711" s="23" t="s">
        <v>151</v>
      </c>
      <c r="O711" s="39" t="s">
        <v>151</v>
      </c>
      <c r="P711" s="39" t="s">
        <v>151</v>
      </c>
      <c r="Q711" s="23" t="s">
        <v>151</v>
      </c>
    </row>
    <row r="712" spans="1:17" ht="18.75" customHeight="1">
      <c r="A712" s="53"/>
      <c r="B712" s="23" t="s">
        <v>151</v>
      </c>
      <c r="C712" s="54"/>
      <c r="D712" s="55"/>
      <c r="E712" s="55"/>
      <c r="F712" s="22" t="s">
        <v>152</v>
      </c>
      <c r="G712" s="53"/>
      <c r="H712" s="53"/>
      <c r="I712" s="23" t="s">
        <v>151</v>
      </c>
      <c r="J712" s="53"/>
      <c r="K712" s="54"/>
      <c r="L712" s="54"/>
      <c r="M712" s="53"/>
      <c r="N712" s="23" t="s">
        <v>151</v>
      </c>
      <c r="O712" s="39" t="s">
        <v>151</v>
      </c>
      <c r="P712" s="39" t="s">
        <v>151</v>
      </c>
      <c r="Q712" s="23" t="s">
        <v>151</v>
      </c>
    </row>
    <row r="713" spans="1:17" ht="18.75" customHeight="1">
      <c r="A713" s="53"/>
      <c r="B713" s="23" t="s">
        <v>151</v>
      </c>
      <c r="C713" s="54"/>
      <c r="D713" s="55"/>
      <c r="E713" s="55"/>
      <c r="F713" s="22" t="s">
        <v>152</v>
      </c>
      <c r="G713" s="53"/>
      <c r="H713" s="53"/>
      <c r="I713" s="23" t="s">
        <v>151</v>
      </c>
      <c r="J713" s="53"/>
      <c r="K713" s="54"/>
      <c r="L713" s="54"/>
      <c r="M713" s="53"/>
      <c r="N713" s="23" t="s">
        <v>151</v>
      </c>
      <c r="O713" s="39" t="s">
        <v>151</v>
      </c>
      <c r="P713" s="39" t="s">
        <v>151</v>
      </c>
      <c r="Q713" s="23" t="s">
        <v>151</v>
      </c>
    </row>
    <row r="714" spans="1:17" ht="18.75" customHeight="1">
      <c r="A714" s="53"/>
      <c r="B714" s="23" t="s">
        <v>151</v>
      </c>
      <c r="C714" s="54"/>
      <c r="D714" s="55"/>
      <c r="E714" s="55"/>
      <c r="F714" s="22" t="s">
        <v>152</v>
      </c>
      <c r="G714" s="53"/>
      <c r="H714" s="53"/>
      <c r="I714" s="23" t="s">
        <v>151</v>
      </c>
      <c r="J714" s="53"/>
      <c r="K714" s="54"/>
      <c r="L714" s="54"/>
      <c r="M714" s="53"/>
      <c r="N714" s="23" t="s">
        <v>151</v>
      </c>
      <c r="O714" s="39" t="s">
        <v>151</v>
      </c>
      <c r="P714" s="39" t="s">
        <v>151</v>
      </c>
      <c r="Q714" s="23" t="s">
        <v>151</v>
      </c>
    </row>
    <row r="715" spans="1:17" ht="18.75" customHeight="1">
      <c r="A715" s="53"/>
      <c r="B715" s="23" t="s">
        <v>151</v>
      </c>
      <c r="C715" s="54"/>
      <c r="D715" s="55"/>
      <c r="E715" s="55"/>
      <c r="F715" s="22" t="s">
        <v>152</v>
      </c>
      <c r="G715" s="53"/>
      <c r="H715" s="53"/>
      <c r="I715" s="23" t="s">
        <v>151</v>
      </c>
      <c r="J715" s="53"/>
      <c r="K715" s="54"/>
      <c r="L715" s="54"/>
      <c r="M715" s="53"/>
      <c r="N715" s="23" t="s">
        <v>151</v>
      </c>
      <c r="O715" s="39" t="s">
        <v>151</v>
      </c>
      <c r="P715" s="39" t="s">
        <v>151</v>
      </c>
      <c r="Q715" s="23" t="s">
        <v>151</v>
      </c>
    </row>
    <row r="716" spans="1:17" ht="18.75" customHeight="1">
      <c r="A716" s="53"/>
      <c r="B716" s="23" t="s">
        <v>151</v>
      </c>
      <c r="C716" s="54"/>
      <c r="D716" s="55"/>
      <c r="E716" s="55"/>
      <c r="F716" s="22" t="s">
        <v>152</v>
      </c>
      <c r="G716" s="53"/>
      <c r="H716" s="53"/>
      <c r="I716" s="23" t="s">
        <v>151</v>
      </c>
      <c r="J716" s="53"/>
      <c r="K716" s="54"/>
      <c r="L716" s="54"/>
      <c r="M716" s="53"/>
      <c r="N716" s="23" t="s">
        <v>151</v>
      </c>
      <c r="O716" s="39" t="s">
        <v>151</v>
      </c>
      <c r="P716" s="39" t="s">
        <v>151</v>
      </c>
      <c r="Q716" s="23" t="s">
        <v>151</v>
      </c>
    </row>
    <row r="717" spans="1:17" ht="18.75" customHeight="1">
      <c r="A717" s="53"/>
      <c r="B717" s="23" t="s">
        <v>151</v>
      </c>
      <c r="C717" s="54"/>
      <c r="D717" s="55"/>
      <c r="E717" s="55"/>
      <c r="F717" s="22" t="s">
        <v>152</v>
      </c>
      <c r="G717" s="53"/>
      <c r="H717" s="53"/>
      <c r="I717" s="23" t="s">
        <v>151</v>
      </c>
      <c r="J717" s="53"/>
      <c r="K717" s="54"/>
      <c r="L717" s="54"/>
      <c r="M717" s="53"/>
      <c r="N717" s="23" t="s">
        <v>151</v>
      </c>
      <c r="O717" s="39" t="s">
        <v>151</v>
      </c>
      <c r="P717" s="39" t="s">
        <v>151</v>
      </c>
      <c r="Q717" s="23" t="s">
        <v>151</v>
      </c>
    </row>
    <row r="718" spans="1:17" ht="18.75" customHeight="1">
      <c r="A718" s="53"/>
      <c r="B718" s="23" t="s">
        <v>151</v>
      </c>
      <c r="C718" s="54"/>
      <c r="D718" s="55"/>
      <c r="E718" s="55"/>
      <c r="F718" s="22" t="s">
        <v>152</v>
      </c>
      <c r="G718" s="53"/>
      <c r="H718" s="53"/>
      <c r="I718" s="23" t="s">
        <v>151</v>
      </c>
      <c r="J718" s="53"/>
      <c r="K718" s="54"/>
      <c r="L718" s="54"/>
      <c r="M718" s="53"/>
      <c r="N718" s="23" t="s">
        <v>151</v>
      </c>
      <c r="O718" s="39" t="s">
        <v>151</v>
      </c>
      <c r="P718" s="39" t="s">
        <v>151</v>
      </c>
      <c r="Q718" s="23" t="s">
        <v>151</v>
      </c>
    </row>
    <row r="719" spans="1:17" ht="18.75" customHeight="1">
      <c r="A719" s="53"/>
      <c r="B719" s="23" t="s">
        <v>151</v>
      </c>
      <c r="C719" s="54"/>
      <c r="D719" s="55"/>
      <c r="E719" s="55"/>
      <c r="F719" s="22" t="s">
        <v>152</v>
      </c>
      <c r="G719" s="53"/>
      <c r="H719" s="53"/>
      <c r="I719" s="23" t="s">
        <v>151</v>
      </c>
      <c r="J719" s="53"/>
      <c r="K719" s="54"/>
      <c r="L719" s="54"/>
      <c r="M719" s="53"/>
      <c r="N719" s="23" t="s">
        <v>151</v>
      </c>
      <c r="O719" s="39" t="s">
        <v>151</v>
      </c>
      <c r="P719" s="39" t="s">
        <v>151</v>
      </c>
      <c r="Q719" s="23" t="s">
        <v>151</v>
      </c>
    </row>
    <row r="720" spans="1:17" ht="18.75" customHeight="1">
      <c r="A720" s="53"/>
      <c r="B720" s="23" t="s">
        <v>151</v>
      </c>
      <c r="C720" s="54"/>
      <c r="D720" s="55"/>
      <c r="E720" s="55"/>
      <c r="F720" s="22" t="s">
        <v>152</v>
      </c>
      <c r="G720" s="53"/>
      <c r="H720" s="53"/>
      <c r="I720" s="23" t="s">
        <v>151</v>
      </c>
      <c r="J720" s="53"/>
      <c r="K720" s="54"/>
      <c r="L720" s="54"/>
      <c r="M720" s="53"/>
      <c r="N720" s="23" t="s">
        <v>151</v>
      </c>
      <c r="O720" s="39" t="s">
        <v>151</v>
      </c>
      <c r="P720" s="39" t="s">
        <v>151</v>
      </c>
      <c r="Q720" s="23" t="s">
        <v>151</v>
      </c>
    </row>
    <row r="721" spans="1:17" ht="18.75" customHeight="1">
      <c r="A721" s="53"/>
      <c r="B721" s="23" t="s">
        <v>151</v>
      </c>
      <c r="C721" s="54"/>
      <c r="D721" s="55"/>
      <c r="E721" s="55"/>
      <c r="F721" s="22" t="s">
        <v>152</v>
      </c>
      <c r="G721" s="53"/>
      <c r="H721" s="53"/>
      <c r="I721" s="23" t="s">
        <v>151</v>
      </c>
      <c r="J721" s="53"/>
      <c r="K721" s="54"/>
      <c r="L721" s="54"/>
      <c r="M721" s="53"/>
      <c r="N721" s="23" t="s">
        <v>151</v>
      </c>
      <c r="O721" s="39" t="s">
        <v>151</v>
      </c>
      <c r="P721" s="39" t="s">
        <v>151</v>
      </c>
      <c r="Q721" s="23" t="s">
        <v>151</v>
      </c>
    </row>
    <row r="722" spans="1:17" ht="18.75" customHeight="1">
      <c r="A722" s="53"/>
      <c r="B722" s="23" t="s">
        <v>151</v>
      </c>
      <c r="C722" s="54"/>
      <c r="D722" s="55"/>
      <c r="E722" s="55"/>
      <c r="F722" s="22" t="s">
        <v>152</v>
      </c>
      <c r="G722" s="53"/>
      <c r="H722" s="53"/>
      <c r="I722" s="23" t="s">
        <v>151</v>
      </c>
      <c r="J722" s="53"/>
      <c r="K722" s="54"/>
      <c r="L722" s="54"/>
      <c r="M722" s="53"/>
      <c r="N722" s="23" t="s">
        <v>151</v>
      </c>
      <c r="O722" s="39" t="s">
        <v>151</v>
      </c>
      <c r="P722" s="39" t="s">
        <v>151</v>
      </c>
      <c r="Q722" s="23" t="s">
        <v>151</v>
      </c>
    </row>
    <row r="723" spans="1:17" ht="18.75" customHeight="1">
      <c r="A723" s="53"/>
      <c r="B723" s="23" t="s">
        <v>151</v>
      </c>
      <c r="C723" s="54"/>
      <c r="D723" s="55"/>
      <c r="E723" s="55"/>
      <c r="F723" s="22" t="s">
        <v>152</v>
      </c>
      <c r="G723" s="53"/>
      <c r="H723" s="53"/>
      <c r="I723" s="23" t="s">
        <v>151</v>
      </c>
      <c r="J723" s="53"/>
      <c r="K723" s="54"/>
      <c r="L723" s="54"/>
      <c r="M723" s="53"/>
      <c r="N723" s="23" t="s">
        <v>151</v>
      </c>
      <c r="O723" s="39" t="s">
        <v>151</v>
      </c>
      <c r="P723" s="39" t="s">
        <v>151</v>
      </c>
      <c r="Q723" s="23" t="s">
        <v>151</v>
      </c>
    </row>
    <row r="724" spans="1:17" ht="18.75" customHeight="1">
      <c r="A724" s="53"/>
      <c r="B724" s="23" t="s">
        <v>151</v>
      </c>
      <c r="C724" s="54"/>
      <c r="D724" s="55"/>
      <c r="E724" s="55"/>
      <c r="F724" s="22" t="s">
        <v>152</v>
      </c>
      <c r="G724" s="53"/>
      <c r="H724" s="53"/>
      <c r="I724" s="23" t="s">
        <v>151</v>
      </c>
      <c r="J724" s="53"/>
      <c r="K724" s="54"/>
      <c r="L724" s="54"/>
      <c r="M724" s="53"/>
      <c r="N724" s="23" t="s">
        <v>151</v>
      </c>
      <c r="O724" s="39" t="s">
        <v>151</v>
      </c>
      <c r="P724" s="39" t="s">
        <v>151</v>
      </c>
      <c r="Q724" s="23" t="s">
        <v>151</v>
      </c>
    </row>
    <row r="725" spans="1:17" ht="18.75" customHeight="1">
      <c r="A725" s="53"/>
      <c r="B725" s="23" t="s">
        <v>151</v>
      </c>
      <c r="C725" s="54"/>
      <c r="D725" s="55"/>
      <c r="E725" s="55"/>
      <c r="F725" s="22" t="s">
        <v>152</v>
      </c>
      <c r="G725" s="53"/>
      <c r="H725" s="53"/>
      <c r="I725" s="23" t="s">
        <v>151</v>
      </c>
      <c r="J725" s="53"/>
      <c r="K725" s="54"/>
      <c r="L725" s="54"/>
      <c r="M725" s="53"/>
      <c r="N725" s="23" t="s">
        <v>151</v>
      </c>
      <c r="O725" s="39" t="s">
        <v>151</v>
      </c>
      <c r="P725" s="39" t="s">
        <v>151</v>
      </c>
      <c r="Q725" s="23" t="s">
        <v>151</v>
      </c>
    </row>
    <row r="726" spans="1:17" ht="18.75" customHeight="1">
      <c r="A726" s="53"/>
      <c r="B726" s="23" t="s">
        <v>151</v>
      </c>
      <c r="C726" s="54"/>
      <c r="D726" s="55"/>
      <c r="E726" s="55"/>
      <c r="F726" s="22" t="s">
        <v>152</v>
      </c>
      <c r="G726" s="53"/>
      <c r="H726" s="53"/>
      <c r="I726" s="23" t="s">
        <v>151</v>
      </c>
      <c r="J726" s="53"/>
      <c r="K726" s="54"/>
      <c r="L726" s="54"/>
      <c r="M726" s="53"/>
      <c r="N726" s="23" t="s">
        <v>151</v>
      </c>
      <c r="O726" s="39" t="s">
        <v>151</v>
      </c>
      <c r="P726" s="39" t="s">
        <v>151</v>
      </c>
      <c r="Q726" s="23" t="s">
        <v>151</v>
      </c>
    </row>
    <row r="727" spans="1:17" ht="18.75" customHeight="1">
      <c r="A727" s="53"/>
      <c r="B727" s="23" t="s">
        <v>151</v>
      </c>
      <c r="C727" s="54"/>
      <c r="D727" s="55"/>
      <c r="E727" s="55"/>
      <c r="F727" s="22" t="s">
        <v>152</v>
      </c>
      <c r="G727" s="53"/>
      <c r="H727" s="53"/>
      <c r="I727" s="23" t="s">
        <v>151</v>
      </c>
      <c r="J727" s="53"/>
      <c r="K727" s="54"/>
      <c r="L727" s="54"/>
      <c r="M727" s="53"/>
      <c r="N727" s="23" t="s">
        <v>151</v>
      </c>
      <c r="O727" s="39" t="s">
        <v>151</v>
      </c>
      <c r="P727" s="39" t="s">
        <v>151</v>
      </c>
      <c r="Q727" s="23" t="s">
        <v>151</v>
      </c>
    </row>
    <row r="728" spans="1:17" ht="18.75" customHeight="1">
      <c r="A728" s="53"/>
      <c r="B728" s="23" t="s">
        <v>151</v>
      </c>
      <c r="C728" s="54"/>
      <c r="D728" s="55"/>
      <c r="E728" s="55"/>
      <c r="F728" s="22" t="s">
        <v>152</v>
      </c>
      <c r="G728" s="53"/>
      <c r="H728" s="53"/>
      <c r="I728" s="23" t="s">
        <v>151</v>
      </c>
      <c r="J728" s="53"/>
      <c r="K728" s="54"/>
      <c r="L728" s="54"/>
      <c r="M728" s="53"/>
      <c r="N728" s="23" t="s">
        <v>151</v>
      </c>
      <c r="O728" s="39" t="s">
        <v>151</v>
      </c>
      <c r="P728" s="39" t="s">
        <v>151</v>
      </c>
      <c r="Q728" s="23" t="s">
        <v>151</v>
      </c>
    </row>
    <row r="729" spans="1:17" ht="18.75" customHeight="1">
      <c r="A729" s="53"/>
      <c r="B729" s="23" t="s">
        <v>151</v>
      </c>
      <c r="C729" s="54"/>
      <c r="D729" s="55"/>
      <c r="E729" s="55"/>
      <c r="F729" s="22" t="s">
        <v>152</v>
      </c>
      <c r="G729" s="53"/>
      <c r="H729" s="53"/>
      <c r="I729" s="23" t="s">
        <v>151</v>
      </c>
      <c r="J729" s="53"/>
      <c r="K729" s="54"/>
      <c r="L729" s="54"/>
      <c r="M729" s="53"/>
      <c r="N729" s="23" t="s">
        <v>151</v>
      </c>
      <c r="O729" s="39" t="s">
        <v>151</v>
      </c>
      <c r="P729" s="39" t="s">
        <v>151</v>
      </c>
      <c r="Q729" s="23" t="s">
        <v>151</v>
      </c>
    </row>
    <row r="730" spans="1:17" ht="18.75" customHeight="1">
      <c r="A730" s="53"/>
      <c r="B730" s="23" t="s">
        <v>151</v>
      </c>
      <c r="C730" s="54"/>
      <c r="D730" s="55"/>
      <c r="E730" s="55"/>
      <c r="F730" s="22" t="s">
        <v>152</v>
      </c>
      <c r="G730" s="53"/>
      <c r="H730" s="53"/>
      <c r="I730" s="23" t="s">
        <v>151</v>
      </c>
      <c r="J730" s="53"/>
      <c r="K730" s="54"/>
      <c r="L730" s="54"/>
      <c r="M730" s="53"/>
      <c r="N730" s="23" t="s">
        <v>151</v>
      </c>
      <c r="O730" s="39" t="s">
        <v>151</v>
      </c>
      <c r="P730" s="39" t="s">
        <v>151</v>
      </c>
      <c r="Q730" s="23" t="s">
        <v>151</v>
      </c>
    </row>
    <row r="731" spans="1:17" ht="18.75" customHeight="1">
      <c r="A731" s="53"/>
      <c r="B731" s="23" t="s">
        <v>151</v>
      </c>
      <c r="C731" s="54"/>
      <c r="D731" s="55"/>
      <c r="E731" s="55"/>
      <c r="F731" s="22" t="s">
        <v>152</v>
      </c>
      <c r="G731" s="53"/>
      <c r="H731" s="53"/>
      <c r="I731" s="23" t="s">
        <v>151</v>
      </c>
      <c r="J731" s="53"/>
      <c r="K731" s="54"/>
      <c r="L731" s="54"/>
      <c r="M731" s="53"/>
      <c r="N731" s="23" t="s">
        <v>151</v>
      </c>
      <c r="O731" s="39" t="s">
        <v>151</v>
      </c>
      <c r="P731" s="39" t="s">
        <v>151</v>
      </c>
      <c r="Q731" s="23" t="s">
        <v>151</v>
      </c>
    </row>
    <row r="732" spans="1:17" ht="18.75" customHeight="1">
      <c r="A732" s="53"/>
      <c r="B732" s="23" t="s">
        <v>151</v>
      </c>
      <c r="C732" s="54"/>
      <c r="D732" s="55"/>
      <c r="E732" s="55"/>
      <c r="F732" s="22" t="s">
        <v>152</v>
      </c>
      <c r="G732" s="53"/>
      <c r="H732" s="53"/>
      <c r="I732" s="23" t="s">
        <v>151</v>
      </c>
      <c r="J732" s="53"/>
      <c r="K732" s="54"/>
      <c r="L732" s="54"/>
      <c r="M732" s="53"/>
      <c r="N732" s="23" t="s">
        <v>151</v>
      </c>
      <c r="O732" s="39" t="s">
        <v>151</v>
      </c>
      <c r="P732" s="39" t="s">
        <v>151</v>
      </c>
      <c r="Q732" s="23" t="s">
        <v>151</v>
      </c>
    </row>
    <row r="733" spans="1:17" ht="18.75" customHeight="1">
      <c r="A733" s="53"/>
      <c r="B733" s="23" t="s">
        <v>151</v>
      </c>
      <c r="C733" s="54"/>
      <c r="D733" s="55"/>
      <c r="E733" s="55"/>
      <c r="F733" s="22" t="s">
        <v>152</v>
      </c>
      <c r="G733" s="53"/>
      <c r="H733" s="53"/>
      <c r="I733" s="23" t="s">
        <v>151</v>
      </c>
      <c r="J733" s="53"/>
      <c r="K733" s="54"/>
      <c r="L733" s="54"/>
      <c r="M733" s="53"/>
      <c r="N733" s="23" t="s">
        <v>151</v>
      </c>
      <c r="O733" s="39" t="s">
        <v>151</v>
      </c>
      <c r="P733" s="39" t="s">
        <v>151</v>
      </c>
      <c r="Q733" s="23" t="s">
        <v>151</v>
      </c>
    </row>
    <row r="734" spans="1:17" ht="18.75" customHeight="1">
      <c r="A734" s="53"/>
      <c r="B734" s="23" t="s">
        <v>151</v>
      </c>
      <c r="C734" s="54"/>
      <c r="D734" s="55"/>
      <c r="E734" s="55"/>
      <c r="F734" s="22" t="s">
        <v>152</v>
      </c>
      <c r="G734" s="53"/>
      <c r="H734" s="53"/>
      <c r="I734" s="23" t="s">
        <v>151</v>
      </c>
      <c r="J734" s="53"/>
      <c r="K734" s="54"/>
      <c r="L734" s="54"/>
      <c r="M734" s="53"/>
      <c r="N734" s="23" t="s">
        <v>151</v>
      </c>
      <c r="O734" s="39" t="s">
        <v>151</v>
      </c>
      <c r="P734" s="39" t="s">
        <v>151</v>
      </c>
      <c r="Q734" s="23" t="s">
        <v>151</v>
      </c>
    </row>
    <row r="735" spans="1:17" ht="18.75" customHeight="1">
      <c r="A735" s="53"/>
      <c r="B735" s="23" t="s">
        <v>151</v>
      </c>
      <c r="C735" s="54"/>
      <c r="D735" s="55"/>
      <c r="E735" s="55"/>
      <c r="F735" s="22" t="s">
        <v>152</v>
      </c>
      <c r="G735" s="53"/>
      <c r="H735" s="53"/>
      <c r="I735" s="23" t="s">
        <v>151</v>
      </c>
      <c r="J735" s="53"/>
      <c r="K735" s="54"/>
      <c r="L735" s="54"/>
      <c r="M735" s="53"/>
      <c r="N735" s="23" t="s">
        <v>151</v>
      </c>
      <c r="O735" s="39" t="s">
        <v>151</v>
      </c>
      <c r="P735" s="39" t="s">
        <v>151</v>
      </c>
      <c r="Q735" s="23" t="s">
        <v>151</v>
      </c>
    </row>
    <row r="736" spans="1:17" ht="18.75" customHeight="1">
      <c r="A736" s="53"/>
      <c r="B736" s="23" t="s">
        <v>151</v>
      </c>
      <c r="C736" s="54"/>
      <c r="D736" s="55"/>
      <c r="E736" s="55"/>
      <c r="F736" s="22" t="s">
        <v>152</v>
      </c>
      <c r="G736" s="53"/>
      <c r="H736" s="53"/>
      <c r="I736" s="23" t="s">
        <v>151</v>
      </c>
      <c r="J736" s="53"/>
      <c r="K736" s="54"/>
      <c r="L736" s="54"/>
      <c r="M736" s="53"/>
      <c r="N736" s="23" t="s">
        <v>151</v>
      </c>
      <c r="O736" s="39" t="s">
        <v>151</v>
      </c>
      <c r="P736" s="39" t="s">
        <v>151</v>
      </c>
      <c r="Q736" s="23" t="s">
        <v>151</v>
      </c>
    </row>
    <row r="737" spans="1:17" ht="18.75" customHeight="1">
      <c r="A737" s="53"/>
      <c r="B737" s="23" t="s">
        <v>151</v>
      </c>
      <c r="C737" s="54"/>
      <c r="D737" s="55"/>
      <c r="E737" s="55"/>
      <c r="F737" s="22" t="s">
        <v>152</v>
      </c>
      <c r="G737" s="53"/>
      <c r="H737" s="53"/>
      <c r="I737" s="23" t="s">
        <v>151</v>
      </c>
      <c r="J737" s="53"/>
      <c r="K737" s="54"/>
      <c r="L737" s="54"/>
      <c r="M737" s="53"/>
      <c r="N737" s="23" t="s">
        <v>151</v>
      </c>
      <c r="O737" s="39" t="s">
        <v>151</v>
      </c>
      <c r="P737" s="39" t="s">
        <v>151</v>
      </c>
      <c r="Q737" s="23" t="s">
        <v>151</v>
      </c>
    </row>
    <row r="738" spans="1:17" ht="18.75" customHeight="1">
      <c r="A738" s="53"/>
      <c r="B738" s="23" t="s">
        <v>151</v>
      </c>
      <c r="C738" s="54"/>
      <c r="D738" s="55"/>
      <c r="E738" s="55"/>
      <c r="F738" s="22" t="s">
        <v>152</v>
      </c>
      <c r="G738" s="53"/>
      <c r="H738" s="53"/>
      <c r="I738" s="23" t="s">
        <v>151</v>
      </c>
      <c r="J738" s="53"/>
      <c r="K738" s="54"/>
      <c r="L738" s="54"/>
      <c r="M738" s="53"/>
      <c r="N738" s="23" t="s">
        <v>151</v>
      </c>
      <c r="O738" s="39" t="s">
        <v>151</v>
      </c>
      <c r="P738" s="39" t="s">
        <v>151</v>
      </c>
      <c r="Q738" s="23" t="s">
        <v>151</v>
      </c>
    </row>
    <row r="739" spans="1:17" ht="18.75" customHeight="1">
      <c r="A739" s="53"/>
      <c r="B739" s="23" t="s">
        <v>151</v>
      </c>
      <c r="C739" s="54"/>
      <c r="D739" s="55"/>
      <c r="E739" s="55"/>
      <c r="F739" s="22" t="s">
        <v>152</v>
      </c>
      <c r="G739" s="53"/>
      <c r="H739" s="53"/>
      <c r="I739" s="23" t="s">
        <v>151</v>
      </c>
      <c r="J739" s="53"/>
      <c r="K739" s="54"/>
      <c r="L739" s="54"/>
      <c r="M739" s="53"/>
      <c r="N739" s="23" t="s">
        <v>151</v>
      </c>
      <c r="O739" s="39" t="s">
        <v>151</v>
      </c>
      <c r="P739" s="39" t="s">
        <v>151</v>
      </c>
      <c r="Q739" s="23" t="s">
        <v>151</v>
      </c>
    </row>
    <row r="740" spans="1:17" ht="18.75" customHeight="1">
      <c r="A740" s="53"/>
      <c r="B740" s="23" t="s">
        <v>151</v>
      </c>
      <c r="C740" s="54"/>
      <c r="D740" s="55"/>
      <c r="E740" s="55"/>
      <c r="F740" s="22" t="s">
        <v>152</v>
      </c>
      <c r="G740" s="53"/>
      <c r="H740" s="53"/>
      <c r="I740" s="23" t="s">
        <v>151</v>
      </c>
      <c r="J740" s="53"/>
      <c r="K740" s="54"/>
      <c r="L740" s="54"/>
      <c r="M740" s="53"/>
      <c r="N740" s="23" t="s">
        <v>151</v>
      </c>
      <c r="O740" s="39" t="s">
        <v>151</v>
      </c>
      <c r="P740" s="39" t="s">
        <v>151</v>
      </c>
      <c r="Q740" s="23" t="s">
        <v>151</v>
      </c>
    </row>
    <row r="741" spans="1:17" ht="18.75" customHeight="1">
      <c r="A741" s="53"/>
      <c r="B741" s="23" t="s">
        <v>151</v>
      </c>
      <c r="C741" s="54"/>
      <c r="D741" s="55"/>
      <c r="E741" s="55"/>
      <c r="F741" s="22" t="s">
        <v>152</v>
      </c>
      <c r="G741" s="53"/>
      <c r="H741" s="53"/>
      <c r="I741" s="23" t="s">
        <v>151</v>
      </c>
      <c r="J741" s="53"/>
      <c r="K741" s="54"/>
      <c r="L741" s="54"/>
      <c r="M741" s="53"/>
      <c r="N741" s="23" t="s">
        <v>151</v>
      </c>
      <c r="O741" s="39" t="s">
        <v>151</v>
      </c>
      <c r="P741" s="39" t="s">
        <v>151</v>
      </c>
      <c r="Q741" s="23" t="s">
        <v>151</v>
      </c>
    </row>
    <row r="742" spans="1:17" ht="18.75" customHeight="1">
      <c r="A742" s="53"/>
      <c r="B742" s="23" t="s">
        <v>151</v>
      </c>
      <c r="C742" s="54"/>
      <c r="D742" s="55"/>
      <c r="E742" s="55"/>
      <c r="F742" s="22" t="s">
        <v>152</v>
      </c>
      <c r="G742" s="53"/>
      <c r="H742" s="53"/>
      <c r="I742" s="23" t="s">
        <v>151</v>
      </c>
      <c r="J742" s="53"/>
      <c r="K742" s="54"/>
      <c r="L742" s="54"/>
      <c r="M742" s="53"/>
      <c r="N742" s="23" t="s">
        <v>151</v>
      </c>
      <c r="O742" s="39" t="s">
        <v>151</v>
      </c>
      <c r="P742" s="39" t="s">
        <v>151</v>
      </c>
      <c r="Q742" s="23" t="s">
        <v>151</v>
      </c>
    </row>
    <row r="743" spans="1:17" ht="18.75" customHeight="1">
      <c r="A743" s="53"/>
      <c r="B743" s="23" t="s">
        <v>151</v>
      </c>
      <c r="C743" s="54"/>
      <c r="D743" s="55"/>
      <c r="E743" s="55"/>
      <c r="F743" s="22" t="s">
        <v>152</v>
      </c>
      <c r="G743" s="53"/>
      <c r="H743" s="53"/>
      <c r="I743" s="23" t="s">
        <v>151</v>
      </c>
      <c r="J743" s="53"/>
      <c r="K743" s="54"/>
      <c r="L743" s="54"/>
      <c r="M743" s="53"/>
      <c r="N743" s="23" t="s">
        <v>151</v>
      </c>
      <c r="O743" s="39" t="s">
        <v>151</v>
      </c>
      <c r="P743" s="39" t="s">
        <v>151</v>
      </c>
      <c r="Q743" s="23" t="s">
        <v>151</v>
      </c>
    </row>
    <row r="744" spans="1:17" ht="18.75" customHeight="1">
      <c r="A744" s="53"/>
      <c r="B744" s="23" t="s">
        <v>151</v>
      </c>
      <c r="C744" s="54"/>
      <c r="D744" s="55"/>
      <c r="E744" s="55"/>
      <c r="F744" s="22" t="s">
        <v>152</v>
      </c>
      <c r="G744" s="53"/>
      <c r="H744" s="53"/>
      <c r="I744" s="23" t="s">
        <v>151</v>
      </c>
      <c r="J744" s="53"/>
      <c r="K744" s="54"/>
      <c r="L744" s="54"/>
      <c r="M744" s="53"/>
      <c r="N744" s="23" t="s">
        <v>151</v>
      </c>
      <c r="O744" s="39" t="s">
        <v>151</v>
      </c>
      <c r="P744" s="39" t="s">
        <v>151</v>
      </c>
      <c r="Q744" s="23" t="s">
        <v>151</v>
      </c>
    </row>
    <row r="745" spans="1:17" ht="18.75" customHeight="1">
      <c r="A745" s="53"/>
      <c r="B745" s="23" t="s">
        <v>151</v>
      </c>
      <c r="C745" s="54"/>
      <c r="D745" s="55"/>
      <c r="E745" s="55"/>
      <c r="F745" s="22" t="s">
        <v>152</v>
      </c>
      <c r="G745" s="53"/>
      <c r="H745" s="53"/>
      <c r="I745" s="23" t="s">
        <v>151</v>
      </c>
      <c r="J745" s="53"/>
      <c r="K745" s="54"/>
      <c r="L745" s="54"/>
      <c r="M745" s="53"/>
      <c r="N745" s="23" t="s">
        <v>151</v>
      </c>
      <c r="O745" s="39" t="s">
        <v>151</v>
      </c>
      <c r="P745" s="39" t="s">
        <v>151</v>
      </c>
      <c r="Q745" s="23" t="s">
        <v>151</v>
      </c>
    </row>
    <row r="746" spans="1:17" ht="18.75" customHeight="1">
      <c r="A746" s="53"/>
      <c r="B746" s="23" t="s">
        <v>151</v>
      </c>
      <c r="C746" s="54"/>
      <c r="D746" s="55"/>
      <c r="E746" s="55"/>
      <c r="F746" s="22" t="s">
        <v>152</v>
      </c>
      <c r="G746" s="53"/>
      <c r="H746" s="53"/>
      <c r="I746" s="23" t="s">
        <v>151</v>
      </c>
      <c r="J746" s="53"/>
      <c r="K746" s="54"/>
      <c r="L746" s="54"/>
      <c r="M746" s="53"/>
      <c r="N746" s="23" t="s">
        <v>151</v>
      </c>
      <c r="O746" s="39" t="s">
        <v>151</v>
      </c>
      <c r="P746" s="39" t="s">
        <v>151</v>
      </c>
      <c r="Q746" s="23" t="s">
        <v>151</v>
      </c>
    </row>
    <row r="747" spans="1:17" ht="18.75" customHeight="1">
      <c r="A747" s="53"/>
      <c r="B747" s="23" t="s">
        <v>151</v>
      </c>
      <c r="C747" s="54"/>
      <c r="D747" s="55"/>
      <c r="E747" s="55"/>
      <c r="F747" s="22" t="s">
        <v>152</v>
      </c>
      <c r="G747" s="53"/>
      <c r="H747" s="53"/>
      <c r="I747" s="23" t="s">
        <v>151</v>
      </c>
      <c r="J747" s="53"/>
      <c r="K747" s="54"/>
      <c r="L747" s="54"/>
      <c r="M747" s="53"/>
      <c r="N747" s="23" t="s">
        <v>151</v>
      </c>
      <c r="O747" s="39" t="s">
        <v>151</v>
      </c>
      <c r="P747" s="39" t="s">
        <v>151</v>
      </c>
      <c r="Q747" s="23" t="s">
        <v>151</v>
      </c>
    </row>
    <row r="748" spans="1:17" ht="18.75" customHeight="1">
      <c r="A748" s="53"/>
      <c r="B748" s="23" t="s">
        <v>151</v>
      </c>
      <c r="C748" s="54"/>
      <c r="D748" s="55"/>
      <c r="E748" s="55"/>
      <c r="F748" s="22" t="s">
        <v>152</v>
      </c>
      <c r="G748" s="53"/>
      <c r="H748" s="53"/>
      <c r="I748" s="23" t="s">
        <v>151</v>
      </c>
      <c r="J748" s="53"/>
      <c r="K748" s="54"/>
      <c r="L748" s="54"/>
      <c r="M748" s="53"/>
      <c r="N748" s="23" t="s">
        <v>151</v>
      </c>
      <c r="O748" s="39" t="s">
        <v>151</v>
      </c>
      <c r="P748" s="39" t="s">
        <v>151</v>
      </c>
      <c r="Q748" s="23" t="s">
        <v>151</v>
      </c>
    </row>
    <row r="749" spans="1:17" ht="18.75" customHeight="1">
      <c r="A749" s="53"/>
      <c r="B749" s="23" t="s">
        <v>151</v>
      </c>
      <c r="C749" s="54"/>
      <c r="D749" s="55"/>
      <c r="E749" s="55"/>
      <c r="F749" s="22" t="s">
        <v>152</v>
      </c>
      <c r="G749" s="53"/>
      <c r="H749" s="53"/>
      <c r="I749" s="23" t="s">
        <v>151</v>
      </c>
      <c r="J749" s="53"/>
      <c r="K749" s="54"/>
      <c r="L749" s="54"/>
      <c r="M749" s="53"/>
      <c r="N749" s="23" t="s">
        <v>151</v>
      </c>
      <c r="O749" s="39" t="s">
        <v>151</v>
      </c>
      <c r="P749" s="39" t="s">
        <v>151</v>
      </c>
      <c r="Q749" s="23" t="s">
        <v>151</v>
      </c>
    </row>
    <row r="750" spans="1:17" ht="18.75" customHeight="1">
      <c r="A750" s="53"/>
      <c r="B750" s="23" t="s">
        <v>151</v>
      </c>
      <c r="C750" s="54"/>
      <c r="D750" s="55"/>
      <c r="E750" s="55"/>
      <c r="F750" s="22" t="s">
        <v>152</v>
      </c>
      <c r="G750" s="53"/>
      <c r="H750" s="53"/>
      <c r="I750" s="23" t="s">
        <v>151</v>
      </c>
      <c r="J750" s="53"/>
      <c r="K750" s="54"/>
      <c r="L750" s="54"/>
      <c r="M750" s="53"/>
      <c r="N750" s="23" t="s">
        <v>151</v>
      </c>
      <c r="O750" s="39" t="s">
        <v>151</v>
      </c>
      <c r="P750" s="39" t="s">
        <v>151</v>
      </c>
      <c r="Q750" s="23" t="s">
        <v>151</v>
      </c>
    </row>
    <row r="751" spans="1:17" ht="18.75" customHeight="1">
      <c r="A751" s="53"/>
      <c r="B751" s="23" t="s">
        <v>151</v>
      </c>
      <c r="C751" s="54"/>
      <c r="D751" s="55"/>
      <c r="E751" s="55"/>
      <c r="F751" s="22" t="s">
        <v>152</v>
      </c>
      <c r="G751" s="53"/>
      <c r="H751" s="53"/>
      <c r="I751" s="23" t="s">
        <v>151</v>
      </c>
      <c r="J751" s="53"/>
      <c r="K751" s="54"/>
      <c r="L751" s="54"/>
      <c r="M751" s="53"/>
      <c r="N751" s="23" t="s">
        <v>151</v>
      </c>
      <c r="O751" s="39" t="s">
        <v>151</v>
      </c>
      <c r="P751" s="39" t="s">
        <v>151</v>
      </c>
      <c r="Q751" s="23" t="s">
        <v>151</v>
      </c>
    </row>
    <row r="752" spans="1:17" ht="18.75" customHeight="1">
      <c r="A752" s="53"/>
      <c r="B752" s="23" t="s">
        <v>151</v>
      </c>
      <c r="C752" s="54"/>
      <c r="D752" s="55"/>
      <c r="E752" s="55"/>
      <c r="F752" s="22" t="s">
        <v>152</v>
      </c>
      <c r="G752" s="53"/>
      <c r="H752" s="53"/>
      <c r="I752" s="23" t="s">
        <v>151</v>
      </c>
      <c r="J752" s="53"/>
      <c r="K752" s="54"/>
      <c r="L752" s="54"/>
      <c r="M752" s="53"/>
      <c r="N752" s="23" t="s">
        <v>151</v>
      </c>
      <c r="O752" s="39" t="s">
        <v>151</v>
      </c>
      <c r="P752" s="39" t="s">
        <v>151</v>
      </c>
      <c r="Q752" s="23" t="s">
        <v>151</v>
      </c>
    </row>
    <row r="753" spans="1:17" ht="18.75" customHeight="1">
      <c r="A753" s="53"/>
      <c r="B753" s="23" t="s">
        <v>151</v>
      </c>
      <c r="C753" s="54"/>
      <c r="D753" s="55"/>
      <c r="E753" s="55"/>
      <c r="F753" s="22" t="s">
        <v>152</v>
      </c>
      <c r="G753" s="53"/>
      <c r="H753" s="53"/>
      <c r="I753" s="23" t="s">
        <v>151</v>
      </c>
      <c r="J753" s="53"/>
      <c r="K753" s="54"/>
      <c r="L753" s="54"/>
      <c r="M753" s="53"/>
      <c r="N753" s="23" t="s">
        <v>151</v>
      </c>
      <c r="O753" s="39" t="s">
        <v>151</v>
      </c>
      <c r="P753" s="39" t="s">
        <v>151</v>
      </c>
      <c r="Q753" s="23" t="s">
        <v>151</v>
      </c>
    </row>
    <row r="754" spans="1:17" ht="18.75" customHeight="1">
      <c r="A754" s="53"/>
      <c r="B754" s="23" t="s">
        <v>151</v>
      </c>
      <c r="C754" s="54"/>
      <c r="D754" s="55"/>
      <c r="E754" s="55"/>
      <c r="F754" s="22" t="s">
        <v>152</v>
      </c>
      <c r="G754" s="53"/>
      <c r="H754" s="53"/>
      <c r="I754" s="23" t="s">
        <v>151</v>
      </c>
      <c r="J754" s="53"/>
      <c r="K754" s="54"/>
      <c r="L754" s="54"/>
      <c r="M754" s="53"/>
      <c r="N754" s="23" t="s">
        <v>151</v>
      </c>
      <c r="O754" s="39" t="s">
        <v>151</v>
      </c>
      <c r="P754" s="39" t="s">
        <v>151</v>
      </c>
      <c r="Q754" s="23" t="s">
        <v>151</v>
      </c>
    </row>
    <row r="755" spans="1:17" ht="18.75" customHeight="1">
      <c r="A755" s="53"/>
      <c r="B755" s="23" t="s">
        <v>151</v>
      </c>
      <c r="C755" s="54"/>
      <c r="D755" s="55"/>
      <c r="E755" s="55"/>
      <c r="F755" s="22" t="s">
        <v>152</v>
      </c>
      <c r="G755" s="53"/>
      <c r="H755" s="53"/>
      <c r="I755" s="23" t="s">
        <v>151</v>
      </c>
      <c r="J755" s="53"/>
      <c r="K755" s="54"/>
      <c r="L755" s="54"/>
      <c r="M755" s="53"/>
      <c r="N755" s="23" t="s">
        <v>151</v>
      </c>
      <c r="O755" s="39" t="s">
        <v>151</v>
      </c>
      <c r="P755" s="39" t="s">
        <v>151</v>
      </c>
      <c r="Q755" s="23" t="s">
        <v>151</v>
      </c>
    </row>
    <row r="756" spans="1:17" ht="18.75" customHeight="1">
      <c r="A756" s="53"/>
      <c r="B756" s="23" t="s">
        <v>151</v>
      </c>
      <c r="C756" s="54"/>
      <c r="D756" s="55"/>
      <c r="E756" s="55"/>
      <c r="F756" s="22" t="s">
        <v>152</v>
      </c>
      <c r="G756" s="53"/>
      <c r="H756" s="53"/>
      <c r="I756" s="23" t="s">
        <v>151</v>
      </c>
      <c r="J756" s="53"/>
      <c r="K756" s="54"/>
      <c r="L756" s="54"/>
      <c r="M756" s="53"/>
      <c r="N756" s="23" t="s">
        <v>151</v>
      </c>
      <c r="O756" s="39" t="s">
        <v>151</v>
      </c>
      <c r="P756" s="39" t="s">
        <v>151</v>
      </c>
      <c r="Q756" s="23" t="s">
        <v>151</v>
      </c>
    </row>
    <row r="757" spans="1:17" ht="18.75" customHeight="1">
      <c r="A757" s="53"/>
      <c r="B757" s="23" t="s">
        <v>151</v>
      </c>
      <c r="C757" s="54"/>
      <c r="D757" s="55"/>
      <c r="E757" s="55"/>
      <c r="F757" s="22" t="s">
        <v>152</v>
      </c>
      <c r="G757" s="53"/>
      <c r="H757" s="53"/>
      <c r="I757" s="23" t="s">
        <v>151</v>
      </c>
      <c r="J757" s="53"/>
      <c r="K757" s="54"/>
      <c r="L757" s="54"/>
      <c r="M757" s="53"/>
      <c r="N757" s="23" t="s">
        <v>151</v>
      </c>
      <c r="O757" s="39" t="s">
        <v>151</v>
      </c>
      <c r="P757" s="39" t="s">
        <v>151</v>
      </c>
      <c r="Q757" s="23" t="s">
        <v>151</v>
      </c>
    </row>
    <row r="758" spans="1:17" ht="18.75" customHeight="1">
      <c r="A758" s="53"/>
      <c r="B758" s="23" t="s">
        <v>151</v>
      </c>
      <c r="C758" s="54"/>
      <c r="D758" s="55"/>
      <c r="E758" s="55"/>
      <c r="F758" s="22" t="s">
        <v>152</v>
      </c>
      <c r="G758" s="53"/>
      <c r="H758" s="53"/>
      <c r="I758" s="23" t="s">
        <v>151</v>
      </c>
      <c r="J758" s="53"/>
      <c r="K758" s="54"/>
      <c r="L758" s="54"/>
      <c r="M758" s="53"/>
      <c r="N758" s="23" t="s">
        <v>151</v>
      </c>
      <c r="O758" s="39" t="s">
        <v>151</v>
      </c>
      <c r="P758" s="39" t="s">
        <v>151</v>
      </c>
      <c r="Q758" s="23" t="s">
        <v>151</v>
      </c>
    </row>
    <row r="759" spans="1:17" ht="18.75" customHeight="1">
      <c r="A759" s="53"/>
      <c r="B759" s="23" t="s">
        <v>151</v>
      </c>
      <c r="C759" s="54"/>
      <c r="D759" s="55"/>
      <c r="E759" s="55"/>
      <c r="F759" s="22" t="s">
        <v>152</v>
      </c>
      <c r="G759" s="53"/>
      <c r="H759" s="53"/>
      <c r="I759" s="23" t="s">
        <v>151</v>
      </c>
      <c r="J759" s="53"/>
      <c r="K759" s="54"/>
      <c r="L759" s="54"/>
      <c r="M759" s="53"/>
      <c r="N759" s="23" t="s">
        <v>151</v>
      </c>
      <c r="O759" s="39" t="s">
        <v>151</v>
      </c>
      <c r="P759" s="39" t="s">
        <v>151</v>
      </c>
      <c r="Q759" s="23" t="s">
        <v>151</v>
      </c>
    </row>
    <row r="760" spans="1:17" ht="18.75" customHeight="1">
      <c r="A760" s="53"/>
      <c r="B760" s="23" t="s">
        <v>151</v>
      </c>
      <c r="C760" s="54"/>
      <c r="D760" s="55"/>
      <c r="E760" s="55"/>
      <c r="F760" s="22" t="s">
        <v>152</v>
      </c>
      <c r="G760" s="53"/>
      <c r="H760" s="53"/>
      <c r="I760" s="23" t="s">
        <v>151</v>
      </c>
      <c r="J760" s="53"/>
      <c r="K760" s="54"/>
      <c r="L760" s="54"/>
      <c r="M760" s="53"/>
      <c r="N760" s="23" t="s">
        <v>151</v>
      </c>
      <c r="O760" s="39" t="s">
        <v>151</v>
      </c>
      <c r="P760" s="39" t="s">
        <v>151</v>
      </c>
      <c r="Q760" s="23" t="s">
        <v>151</v>
      </c>
    </row>
    <row r="761" spans="1:17" ht="18.75" customHeight="1">
      <c r="A761" s="53"/>
      <c r="B761" s="23" t="s">
        <v>151</v>
      </c>
      <c r="C761" s="54"/>
      <c r="D761" s="55"/>
      <c r="E761" s="55"/>
      <c r="F761" s="22" t="s">
        <v>152</v>
      </c>
      <c r="G761" s="53"/>
      <c r="H761" s="53"/>
      <c r="I761" s="23" t="s">
        <v>151</v>
      </c>
      <c r="J761" s="53"/>
      <c r="K761" s="54"/>
      <c r="L761" s="54"/>
      <c r="M761" s="53"/>
      <c r="N761" s="23" t="s">
        <v>151</v>
      </c>
      <c r="O761" s="39" t="s">
        <v>151</v>
      </c>
      <c r="P761" s="39" t="s">
        <v>151</v>
      </c>
      <c r="Q761" s="23" t="s">
        <v>151</v>
      </c>
    </row>
    <row r="762" spans="1:17" ht="18.75" customHeight="1">
      <c r="A762" s="53"/>
      <c r="B762" s="23" t="s">
        <v>151</v>
      </c>
      <c r="C762" s="54"/>
      <c r="D762" s="55"/>
      <c r="E762" s="55"/>
      <c r="F762" s="22" t="s">
        <v>152</v>
      </c>
      <c r="G762" s="53"/>
      <c r="H762" s="53"/>
      <c r="I762" s="23" t="s">
        <v>151</v>
      </c>
      <c r="J762" s="53"/>
      <c r="K762" s="54"/>
      <c r="L762" s="54"/>
      <c r="M762" s="53"/>
      <c r="N762" s="23" t="s">
        <v>151</v>
      </c>
      <c r="O762" s="39" t="s">
        <v>151</v>
      </c>
      <c r="P762" s="39" t="s">
        <v>151</v>
      </c>
      <c r="Q762" s="23" t="s">
        <v>151</v>
      </c>
    </row>
    <row r="763" spans="1:17" ht="18.75" customHeight="1">
      <c r="A763" s="53"/>
      <c r="B763" s="23" t="s">
        <v>151</v>
      </c>
      <c r="C763" s="54"/>
      <c r="D763" s="55"/>
      <c r="E763" s="55"/>
      <c r="F763" s="22" t="s">
        <v>152</v>
      </c>
      <c r="G763" s="53"/>
      <c r="H763" s="53"/>
      <c r="I763" s="23" t="s">
        <v>151</v>
      </c>
      <c r="J763" s="53"/>
      <c r="K763" s="54"/>
      <c r="L763" s="54"/>
      <c r="M763" s="53"/>
      <c r="N763" s="23" t="s">
        <v>151</v>
      </c>
      <c r="O763" s="39" t="s">
        <v>151</v>
      </c>
      <c r="P763" s="39" t="s">
        <v>151</v>
      </c>
      <c r="Q763" s="23" t="s">
        <v>151</v>
      </c>
    </row>
    <row r="764" spans="1:17" ht="18.75" customHeight="1">
      <c r="A764" s="53"/>
      <c r="B764" s="23" t="s">
        <v>151</v>
      </c>
      <c r="C764" s="54"/>
      <c r="D764" s="55"/>
      <c r="E764" s="55"/>
      <c r="F764" s="22" t="s">
        <v>152</v>
      </c>
      <c r="G764" s="53"/>
      <c r="H764" s="53"/>
      <c r="I764" s="23" t="s">
        <v>151</v>
      </c>
      <c r="J764" s="53"/>
      <c r="K764" s="54"/>
      <c r="L764" s="54"/>
      <c r="M764" s="53"/>
      <c r="N764" s="23" t="s">
        <v>151</v>
      </c>
      <c r="O764" s="39" t="s">
        <v>151</v>
      </c>
      <c r="P764" s="39" t="s">
        <v>151</v>
      </c>
      <c r="Q764" s="23" t="s">
        <v>151</v>
      </c>
    </row>
    <row r="765" spans="1:17" ht="18.75" customHeight="1">
      <c r="A765" s="53"/>
      <c r="B765" s="23" t="s">
        <v>151</v>
      </c>
      <c r="C765" s="54"/>
      <c r="D765" s="55"/>
      <c r="E765" s="55"/>
      <c r="F765" s="22" t="s">
        <v>152</v>
      </c>
      <c r="G765" s="53"/>
      <c r="H765" s="53"/>
      <c r="I765" s="23" t="s">
        <v>151</v>
      </c>
      <c r="J765" s="53"/>
      <c r="K765" s="54"/>
      <c r="L765" s="54"/>
      <c r="M765" s="53"/>
      <c r="N765" s="23" t="s">
        <v>151</v>
      </c>
      <c r="O765" s="39" t="s">
        <v>151</v>
      </c>
      <c r="P765" s="39" t="s">
        <v>151</v>
      </c>
      <c r="Q765" s="23" t="s">
        <v>151</v>
      </c>
    </row>
    <row r="766" spans="1:17" ht="18.75" customHeight="1">
      <c r="A766" s="53"/>
      <c r="B766" s="23" t="s">
        <v>151</v>
      </c>
      <c r="C766" s="54"/>
      <c r="D766" s="55"/>
      <c r="E766" s="55"/>
      <c r="F766" s="22" t="s">
        <v>152</v>
      </c>
      <c r="G766" s="53"/>
      <c r="H766" s="53"/>
      <c r="I766" s="23" t="s">
        <v>151</v>
      </c>
      <c r="J766" s="53"/>
      <c r="K766" s="54"/>
      <c r="L766" s="54"/>
      <c r="M766" s="53"/>
      <c r="N766" s="23" t="s">
        <v>151</v>
      </c>
      <c r="O766" s="39" t="s">
        <v>151</v>
      </c>
      <c r="P766" s="39" t="s">
        <v>151</v>
      </c>
      <c r="Q766" s="23" t="s">
        <v>151</v>
      </c>
    </row>
    <row r="767" spans="1:17" ht="18.75" customHeight="1">
      <c r="A767" s="53"/>
      <c r="B767" s="23" t="s">
        <v>151</v>
      </c>
      <c r="C767" s="54"/>
      <c r="D767" s="55"/>
      <c r="E767" s="55"/>
      <c r="F767" s="22" t="s">
        <v>152</v>
      </c>
      <c r="G767" s="53"/>
      <c r="H767" s="53"/>
      <c r="I767" s="23" t="s">
        <v>151</v>
      </c>
      <c r="J767" s="53"/>
      <c r="K767" s="54"/>
      <c r="L767" s="54"/>
      <c r="M767" s="53"/>
      <c r="N767" s="23" t="s">
        <v>151</v>
      </c>
      <c r="O767" s="39" t="s">
        <v>151</v>
      </c>
      <c r="P767" s="39" t="s">
        <v>151</v>
      </c>
      <c r="Q767" s="23" t="s">
        <v>151</v>
      </c>
    </row>
    <row r="768" spans="1:17" ht="18.75" customHeight="1">
      <c r="A768" s="53"/>
      <c r="B768" s="23" t="s">
        <v>151</v>
      </c>
      <c r="C768" s="54"/>
      <c r="D768" s="55"/>
      <c r="E768" s="55"/>
      <c r="F768" s="22" t="s">
        <v>152</v>
      </c>
      <c r="G768" s="53"/>
      <c r="H768" s="53"/>
      <c r="I768" s="23" t="s">
        <v>151</v>
      </c>
      <c r="J768" s="53"/>
      <c r="K768" s="54"/>
      <c r="L768" s="54"/>
      <c r="M768" s="53"/>
      <c r="N768" s="23" t="s">
        <v>151</v>
      </c>
      <c r="O768" s="39" t="s">
        <v>151</v>
      </c>
      <c r="P768" s="39" t="s">
        <v>151</v>
      </c>
      <c r="Q768" s="23" t="s">
        <v>151</v>
      </c>
    </row>
    <row r="769" spans="1:17" ht="18.75" customHeight="1">
      <c r="A769" s="53"/>
      <c r="B769" s="23" t="s">
        <v>151</v>
      </c>
      <c r="C769" s="54"/>
      <c r="D769" s="55"/>
      <c r="E769" s="55"/>
      <c r="F769" s="22" t="s">
        <v>152</v>
      </c>
      <c r="G769" s="53"/>
      <c r="H769" s="53"/>
      <c r="I769" s="23" t="s">
        <v>151</v>
      </c>
      <c r="J769" s="53"/>
      <c r="K769" s="54"/>
      <c r="L769" s="54"/>
      <c r="M769" s="53"/>
      <c r="N769" s="23" t="s">
        <v>151</v>
      </c>
      <c r="O769" s="39" t="s">
        <v>151</v>
      </c>
      <c r="P769" s="39" t="s">
        <v>151</v>
      </c>
      <c r="Q769" s="23" t="s">
        <v>151</v>
      </c>
    </row>
    <row r="770" spans="1:17" ht="18.75" customHeight="1">
      <c r="A770" s="53"/>
      <c r="B770" s="23" t="s">
        <v>151</v>
      </c>
      <c r="C770" s="54"/>
      <c r="D770" s="55"/>
      <c r="E770" s="55"/>
      <c r="F770" s="22" t="s">
        <v>152</v>
      </c>
      <c r="G770" s="53"/>
      <c r="H770" s="53"/>
      <c r="I770" s="23" t="s">
        <v>151</v>
      </c>
      <c r="J770" s="53"/>
      <c r="K770" s="54"/>
      <c r="L770" s="54"/>
      <c r="M770" s="53"/>
      <c r="N770" s="23" t="s">
        <v>151</v>
      </c>
      <c r="O770" s="39" t="s">
        <v>151</v>
      </c>
      <c r="P770" s="39" t="s">
        <v>151</v>
      </c>
      <c r="Q770" s="23" t="s">
        <v>151</v>
      </c>
    </row>
    <row r="771" spans="1:17" ht="18.75" customHeight="1">
      <c r="A771" s="53"/>
      <c r="B771" s="23" t="s">
        <v>151</v>
      </c>
      <c r="C771" s="54"/>
      <c r="D771" s="55"/>
      <c r="E771" s="55"/>
      <c r="F771" s="22" t="s">
        <v>152</v>
      </c>
      <c r="G771" s="53"/>
      <c r="H771" s="53"/>
      <c r="I771" s="23" t="s">
        <v>151</v>
      </c>
      <c r="J771" s="53"/>
      <c r="K771" s="54"/>
      <c r="L771" s="54"/>
      <c r="M771" s="53"/>
      <c r="N771" s="23" t="s">
        <v>151</v>
      </c>
      <c r="O771" s="39" t="s">
        <v>151</v>
      </c>
      <c r="P771" s="39" t="s">
        <v>151</v>
      </c>
      <c r="Q771" s="23" t="s">
        <v>151</v>
      </c>
    </row>
    <row r="772" spans="1:17" ht="18.75" customHeight="1">
      <c r="A772" s="53"/>
      <c r="B772" s="23" t="s">
        <v>151</v>
      </c>
      <c r="C772" s="54"/>
      <c r="D772" s="55"/>
      <c r="E772" s="55"/>
      <c r="F772" s="22" t="s">
        <v>152</v>
      </c>
      <c r="G772" s="53"/>
      <c r="H772" s="53"/>
      <c r="I772" s="23" t="s">
        <v>151</v>
      </c>
      <c r="J772" s="53"/>
      <c r="K772" s="54"/>
      <c r="L772" s="54"/>
      <c r="M772" s="53"/>
      <c r="N772" s="23" t="s">
        <v>151</v>
      </c>
      <c r="O772" s="39" t="s">
        <v>151</v>
      </c>
      <c r="P772" s="39" t="s">
        <v>151</v>
      </c>
      <c r="Q772" s="23" t="s">
        <v>151</v>
      </c>
    </row>
    <row r="773" spans="1:17" ht="18.75" customHeight="1">
      <c r="A773" s="53"/>
      <c r="B773" s="23" t="s">
        <v>151</v>
      </c>
      <c r="C773" s="54"/>
      <c r="D773" s="55"/>
      <c r="E773" s="55"/>
      <c r="F773" s="22" t="s">
        <v>152</v>
      </c>
      <c r="G773" s="53"/>
      <c r="H773" s="53"/>
      <c r="I773" s="23" t="s">
        <v>151</v>
      </c>
      <c r="J773" s="53"/>
      <c r="K773" s="54"/>
      <c r="L773" s="54"/>
      <c r="M773" s="53"/>
      <c r="N773" s="23" t="s">
        <v>151</v>
      </c>
      <c r="O773" s="39" t="s">
        <v>151</v>
      </c>
      <c r="P773" s="39" t="s">
        <v>151</v>
      </c>
      <c r="Q773" s="23" t="s">
        <v>151</v>
      </c>
    </row>
    <row r="774" spans="1:17" ht="18.75" customHeight="1">
      <c r="A774" s="53"/>
      <c r="B774" s="23" t="s">
        <v>151</v>
      </c>
      <c r="C774" s="54"/>
      <c r="D774" s="55"/>
      <c r="E774" s="55"/>
      <c r="F774" s="22" t="s">
        <v>152</v>
      </c>
      <c r="G774" s="53"/>
      <c r="H774" s="53"/>
      <c r="I774" s="23" t="s">
        <v>151</v>
      </c>
      <c r="J774" s="53"/>
      <c r="K774" s="54"/>
      <c r="L774" s="54"/>
      <c r="M774" s="53"/>
      <c r="N774" s="23" t="s">
        <v>151</v>
      </c>
      <c r="O774" s="39" t="s">
        <v>151</v>
      </c>
      <c r="P774" s="39" t="s">
        <v>151</v>
      </c>
      <c r="Q774" s="23" t="s">
        <v>151</v>
      </c>
    </row>
    <row r="775" spans="1:17" ht="18.75" customHeight="1">
      <c r="A775" s="53"/>
      <c r="B775" s="23" t="s">
        <v>151</v>
      </c>
      <c r="C775" s="54"/>
      <c r="D775" s="55"/>
      <c r="E775" s="55"/>
      <c r="F775" s="22" t="s">
        <v>152</v>
      </c>
      <c r="G775" s="53"/>
      <c r="H775" s="53"/>
      <c r="I775" s="23" t="s">
        <v>151</v>
      </c>
      <c r="J775" s="53"/>
      <c r="K775" s="54"/>
      <c r="L775" s="54"/>
      <c r="M775" s="53"/>
      <c r="N775" s="23" t="s">
        <v>151</v>
      </c>
      <c r="O775" s="39" t="s">
        <v>151</v>
      </c>
      <c r="P775" s="39" t="s">
        <v>151</v>
      </c>
      <c r="Q775" s="23" t="s">
        <v>151</v>
      </c>
    </row>
    <row r="776" spans="1:17" ht="18.75" customHeight="1">
      <c r="A776" s="53"/>
      <c r="B776" s="23" t="s">
        <v>151</v>
      </c>
      <c r="C776" s="54"/>
      <c r="D776" s="55"/>
      <c r="E776" s="55"/>
      <c r="F776" s="22" t="s">
        <v>152</v>
      </c>
      <c r="G776" s="53"/>
      <c r="H776" s="53"/>
      <c r="I776" s="23" t="s">
        <v>151</v>
      </c>
      <c r="J776" s="53"/>
      <c r="K776" s="54"/>
      <c r="L776" s="54"/>
      <c r="M776" s="53"/>
      <c r="N776" s="23" t="s">
        <v>151</v>
      </c>
      <c r="O776" s="39" t="s">
        <v>151</v>
      </c>
      <c r="P776" s="39" t="s">
        <v>151</v>
      </c>
      <c r="Q776" s="23" t="s">
        <v>151</v>
      </c>
    </row>
    <row r="777" spans="1:17" ht="18.75" customHeight="1">
      <c r="A777" s="53"/>
      <c r="B777" s="23" t="s">
        <v>151</v>
      </c>
      <c r="C777" s="54"/>
      <c r="D777" s="55"/>
      <c r="E777" s="55"/>
      <c r="F777" s="22" t="s">
        <v>152</v>
      </c>
      <c r="G777" s="53"/>
      <c r="H777" s="53"/>
      <c r="I777" s="23" t="s">
        <v>151</v>
      </c>
      <c r="J777" s="53"/>
      <c r="K777" s="54"/>
      <c r="L777" s="54"/>
      <c r="M777" s="53"/>
      <c r="N777" s="23" t="s">
        <v>151</v>
      </c>
      <c r="O777" s="39" t="s">
        <v>151</v>
      </c>
      <c r="P777" s="39" t="s">
        <v>151</v>
      </c>
      <c r="Q777" s="23" t="s">
        <v>151</v>
      </c>
    </row>
    <row r="778" spans="1:17" ht="18.75" customHeight="1">
      <c r="A778" s="53"/>
      <c r="B778" s="23" t="s">
        <v>151</v>
      </c>
      <c r="C778" s="54"/>
      <c r="D778" s="55"/>
      <c r="E778" s="55"/>
      <c r="F778" s="22" t="s">
        <v>152</v>
      </c>
      <c r="G778" s="53"/>
      <c r="H778" s="53"/>
      <c r="I778" s="23" t="s">
        <v>151</v>
      </c>
      <c r="J778" s="53"/>
      <c r="K778" s="54"/>
      <c r="L778" s="54"/>
      <c r="M778" s="53"/>
      <c r="N778" s="23" t="s">
        <v>151</v>
      </c>
      <c r="O778" s="39" t="s">
        <v>151</v>
      </c>
      <c r="P778" s="39" t="s">
        <v>151</v>
      </c>
      <c r="Q778" s="23" t="s">
        <v>151</v>
      </c>
    </row>
    <row r="779" spans="1:17" ht="18.75" customHeight="1">
      <c r="A779" s="53"/>
      <c r="B779" s="23" t="s">
        <v>151</v>
      </c>
      <c r="C779" s="54"/>
      <c r="D779" s="55"/>
      <c r="E779" s="55"/>
      <c r="F779" s="22" t="s">
        <v>152</v>
      </c>
      <c r="G779" s="53"/>
      <c r="H779" s="53"/>
      <c r="I779" s="23" t="s">
        <v>151</v>
      </c>
      <c r="J779" s="53"/>
      <c r="K779" s="54"/>
      <c r="L779" s="54"/>
      <c r="M779" s="53"/>
      <c r="N779" s="23" t="s">
        <v>151</v>
      </c>
      <c r="O779" s="39" t="s">
        <v>151</v>
      </c>
      <c r="P779" s="39" t="s">
        <v>151</v>
      </c>
      <c r="Q779" s="23" t="s">
        <v>151</v>
      </c>
    </row>
    <row r="780" spans="1:17" ht="18.75" customHeight="1">
      <c r="A780" s="53"/>
      <c r="B780" s="23" t="s">
        <v>151</v>
      </c>
      <c r="C780" s="54"/>
      <c r="D780" s="55"/>
      <c r="E780" s="55"/>
      <c r="F780" s="22" t="s">
        <v>152</v>
      </c>
      <c r="G780" s="53"/>
      <c r="H780" s="53"/>
      <c r="I780" s="23" t="s">
        <v>151</v>
      </c>
      <c r="J780" s="53"/>
      <c r="K780" s="54"/>
      <c r="L780" s="54"/>
      <c r="M780" s="53"/>
      <c r="N780" s="23" t="s">
        <v>151</v>
      </c>
      <c r="O780" s="39" t="s">
        <v>151</v>
      </c>
      <c r="P780" s="39" t="s">
        <v>151</v>
      </c>
      <c r="Q780" s="23" t="s">
        <v>151</v>
      </c>
    </row>
    <row r="781" spans="1:17" ht="18.75" customHeight="1">
      <c r="A781" s="53"/>
      <c r="B781" s="23" t="s">
        <v>151</v>
      </c>
      <c r="C781" s="54"/>
      <c r="D781" s="55"/>
      <c r="E781" s="55"/>
      <c r="F781" s="22" t="s">
        <v>152</v>
      </c>
      <c r="G781" s="53"/>
      <c r="H781" s="53"/>
      <c r="I781" s="23" t="s">
        <v>151</v>
      </c>
      <c r="J781" s="53"/>
      <c r="K781" s="54"/>
      <c r="L781" s="54"/>
      <c r="M781" s="53"/>
      <c r="N781" s="23" t="s">
        <v>151</v>
      </c>
      <c r="O781" s="39" t="s">
        <v>151</v>
      </c>
      <c r="P781" s="39" t="s">
        <v>151</v>
      </c>
      <c r="Q781" s="23" t="s">
        <v>151</v>
      </c>
    </row>
    <row r="782" spans="1:17" ht="18.75" customHeight="1">
      <c r="A782" s="53"/>
      <c r="B782" s="23" t="s">
        <v>151</v>
      </c>
      <c r="C782" s="54"/>
      <c r="D782" s="55"/>
      <c r="E782" s="55"/>
      <c r="F782" s="22" t="s">
        <v>152</v>
      </c>
      <c r="G782" s="53"/>
      <c r="H782" s="53"/>
      <c r="I782" s="23" t="s">
        <v>151</v>
      </c>
      <c r="J782" s="53"/>
      <c r="K782" s="54"/>
      <c r="L782" s="54"/>
      <c r="M782" s="53"/>
      <c r="N782" s="23" t="s">
        <v>151</v>
      </c>
      <c r="O782" s="39" t="s">
        <v>151</v>
      </c>
      <c r="P782" s="39" t="s">
        <v>151</v>
      </c>
      <c r="Q782" s="23" t="s">
        <v>151</v>
      </c>
    </row>
    <row r="783" spans="1:17" ht="18.75" customHeight="1">
      <c r="A783" s="53"/>
      <c r="B783" s="23" t="s">
        <v>151</v>
      </c>
      <c r="C783" s="54"/>
      <c r="D783" s="55"/>
      <c r="E783" s="55"/>
      <c r="F783" s="22" t="s">
        <v>152</v>
      </c>
      <c r="G783" s="53"/>
      <c r="H783" s="53"/>
      <c r="I783" s="23" t="s">
        <v>151</v>
      </c>
      <c r="J783" s="53"/>
      <c r="K783" s="54"/>
      <c r="L783" s="54"/>
      <c r="M783" s="53"/>
      <c r="N783" s="23" t="s">
        <v>151</v>
      </c>
      <c r="O783" s="39" t="s">
        <v>151</v>
      </c>
      <c r="P783" s="39" t="s">
        <v>151</v>
      </c>
      <c r="Q783" s="23" t="s">
        <v>151</v>
      </c>
    </row>
    <row r="784" spans="1:17" ht="18.75" customHeight="1">
      <c r="A784" s="53"/>
      <c r="B784" s="23" t="s">
        <v>151</v>
      </c>
      <c r="C784" s="54"/>
      <c r="D784" s="55"/>
      <c r="E784" s="55"/>
      <c r="F784" s="22" t="s">
        <v>152</v>
      </c>
      <c r="G784" s="53"/>
      <c r="H784" s="53"/>
      <c r="I784" s="23" t="s">
        <v>151</v>
      </c>
      <c r="J784" s="53"/>
      <c r="K784" s="54"/>
      <c r="L784" s="54"/>
      <c r="M784" s="53"/>
      <c r="N784" s="23" t="s">
        <v>151</v>
      </c>
      <c r="O784" s="39" t="s">
        <v>151</v>
      </c>
      <c r="P784" s="39" t="s">
        <v>151</v>
      </c>
      <c r="Q784" s="23" t="s">
        <v>151</v>
      </c>
    </row>
    <row r="785" spans="1:17" ht="18.75" customHeight="1">
      <c r="A785" s="53"/>
      <c r="B785" s="23" t="s">
        <v>151</v>
      </c>
      <c r="C785" s="54"/>
      <c r="D785" s="55"/>
      <c r="E785" s="55"/>
      <c r="F785" s="22" t="s">
        <v>152</v>
      </c>
      <c r="G785" s="53"/>
      <c r="H785" s="53"/>
      <c r="I785" s="23" t="s">
        <v>151</v>
      </c>
      <c r="J785" s="53"/>
      <c r="K785" s="54"/>
      <c r="L785" s="54"/>
      <c r="M785" s="53"/>
      <c r="N785" s="23" t="s">
        <v>151</v>
      </c>
      <c r="O785" s="39" t="s">
        <v>151</v>
      </c>
      <c r="P785" s="39" t="s">
        <v>151</v>
      </c>
      <c r="Q785" s="23" t="s">
        <v>151</v>
      </c>
    </row>
    <row r="786" spans="1:17" ht="18.75" customHeight="1">
      <c r="A786" s="53"/>
      <c r="B786" s="23" t="s">
        <v>151</v>
      </c>
      <c r="C786" s="54"/>
      <c r="D786" s="55"/>
      <c r="E786" s="55"/>
      <c r="F786" s="22" t="s">
        <v>152</v>
      </c>
      <c r="G786" s="53"/>
      <c r="H786" s="53"/>
      <c r="I786" s="23" t="s">
        <v>151</v>
      </c>
      <c r="J786" s="53"/>
      <c r="K786" s="54"/>
      <c r="L786" s="54"/>
      <c r="M786" s="53"/>
      <c r="N786" s="23" t="s">
        <v>151</v>
      </c>
      <c r="O786" s="39" t="s">
        <v>151</v>
      </c>
      <c r="P786" s="39" t="s">
        <v>151</v>
      </c>
      <c r="Q786" s="23" t="s">
        <v>151</v>
      </c>
    </row>
    <row r="787" spans="1:17" ht="18.75" customHeight="1">
      <c r="A787" s="53"/>
      <c r="B787" s="23" t="s">
        <v>151</v>
      </c>
      <c r="C787" s="54"/>
      <c r="D787" s="55"/>
      <c r="E787" s="55"/>
      <c r="F787" s="22" t="s">
        <v>152</v>
      </c>
      <c r="G787" s="53"/>
      <c r="H787" s="53"/>
      <c r="I787" s="23" t="s">
        <v>151</v>
      </c>
      <c r="J787" s="53"/>
      <c r="K787" s="54"/>
      <c r="L787" s="54"/>
      <c r="M787" s="53"/>
      <c r="N787" s="23" t="s">
        <v>151</v>
      </c>
      <c r="O787" s="39" t="s">
        <v>151</v>
      </c>
      <c r="P787" s="39" t="s">
        <v>151</v>
      </c>
      <c r="Q787" s="23" t="s">
        <v>151</v>
      </c>
    </row>
    <row r="788" spans="1:17" ht="18.75" customHeight="1">
      <c r="A788" s="53"/>
      <c r="B788" s="23" t="s">
        <v>151</v>
      </c>
      <c r="C788" s="54"/>
      <c r="D788" s="55"/>
      <c r="E788" s="55"/>
      <c r="F788" s="22" t="s">
        <v>152</v>
      </c>
      <c r="G788" s="53"/>
      <c r="H788" s="53"/>
      <c r="I788" s="23" t="s">
        <v>151</v>
      </c>
      <c r="J788" s="53"/>
      <c r="K788" s="54"/>
      <c r="L788" s="54"/>
      <c r="M788" s="53"/>
      <c r="N788" s="23" t="s">
        <v>151</v>
      </c>
      <c r="O788" s="39" t="s">
        <v>151</v>
      </c>
      <c r="P788" s="39" t="s">
        <v>151</v>
      </c>
      <c r="Q788" s="23" t="s">
        <v>151</v>
      </c>
    </row>
    <row r="789" spans="1:17" ht="18.75" customHeight="1">
      <c r="A789" s="53"/>
      <c r="B789" s="23" t="s">
        <v>151</v>
      </c>
      <c r="C789" s="54"/>
      <c r="D789" s="55"/>
      <c r="E789" s="55"/>
      <c r="F789" s="22" t="s">
        <v>152</v>
      </c>
      <c r="G789" s="53"/>
      <c r="H789" s="53"/>
      <c r="I789" s="23" t="s">
        <v>151</v>
      </c>
      <c r="J789" s="53"/>
      <c r="K789" s="54"/>
      <c r="L789" s="54"/>
      <c r="M789" s="53"/>
      <c r="N789" s="23" t="s">
        <v>151</v>
      </c>
      <c r="O789" s="39" t="s">
        <v>151</v>
      </c>
      <c r="P789" s="39" t="s">
        <v>151</v>
      </c>
      <c r="Q789" s="23" t="s">
        <v>151</v>
      </c>
    </row>
    <row r="790" spans="1:17" ht="18.75" customHeight="1">
      <c r="A790" s="53"/>
      <c r="B790" s="23" t="s">
        <v>151</v>
      </c>
      <c r="C790" s="54"/>
      <c r="D790" s="55"/>
      <c r="E790" s="55"/>
      <c r="F790" s="22" t="s">
        <v>152</v>
      </c>
      <c r="G790" s="53"/>
      <c r="H790" s="53"/>
      <c r="I790" s="23" t="s">
        <v>151</v>
      </c>
      <c r="J790" s="53"/>
      <c r="K790" s="54"/>
      <c r="L790" s="54"/>
      <c r="M790" s="53"/>
      <c r="N790" s="23" t="s">
        <v>151</v>
      </c>
      <c r="O790" s="39" t="s">
        <v>151</v>
      </c>
      <c r="P790" s="39" t="s">
        <v>151</v>
      </c>
      <c r="Q790" s="23" t="s">
        <v>151</v>
      </c>
    </row>
    <row r="791" spans="1:17" ht="18.75" customHeight="1">
      <c r="A791" s="53"/>
      <c r="B791" s="23" t="s">
        <v>151</v>
      </c>
      <c r="C791" s="54"/>
      <c r="D791" s="55"/>
      <c r="E791" s="55"/>
      <c r="F791" s="22" t="s">
        <v>152</v>
      </c>
      <c r="G791" s="53"/>
      <c r="H791" s="53"/>
      <c r="I791" s="23" t="s">
        <v>151</v>
      </c>
      <c r="J791" s="53"/>
      <c r="K791" s="54"/>
      <c r="L791" s="54"/>
      <c r="M791" s="53"/>
      <c r="N791" s="23" t="s">
        <v>151</v>
      </c>
      <c r="O791" s="39" t="s">
        <v>151</v>
      </c>
      <c r="P791" s="39" t="s">
        <v>151</v>
      </c>
      <c r="Q791" s="23" t="s">
        <v>151</v>
      </c>
    </row>
    <row r="792" spans="1:17" ht="18.75" customHeight="1">
      <c r="A792" s="53"/>
      <c r="B792" s="23" t="s">
        <v>151</v>
      </c>
      <c r="C792" s="54"/>
      <c r="D792" s="55"/>
      <c r="E792" s="55"/>
      <c r="F792" s="22" t="s">
        <v>152</v>
      </c>
      <c r="G792" s="53"/>
      <c r="H792" s="53"/>
      <c r="I792" s="23" t="s">
        <v>151</v>
      </c>
      <c r="J792" s="53"/>
      <c r="K792" s="54"/>
      <c r="L792" s="54"/>
      <c r="M792" s="53"/>
      <c r="N792" s="23" t="s">
        <v>151</v>
      </c>
      <c r="O792" s="39" t="s">
        <v>151</v>
      </c>
      <c r="P792" s="39" t="s">
        <v>151</v>
      </c>
      <c r="Q792" s="23" t="s">
        <v>151</v>
      </c>
    </row>
    <row r="793" spans="1:17" ht="18.75" customHeight="1">
      <c r="A793" s="53"/>
      <c r="B793" s="23" t="s">
        <v>151</v>
      </c>
      <c r="C793" s="54"/>
      <c r="D793" s="55"/>
      <c r="E793" s="55"/>
      <c r="F793" s="22" t="s">
        <v>152</v>
      </c>
      <c r="G793" s="53"/>
      <c r="H793" s="53"/>
      <c r="I793" s="23" t="s">
        <v>151</v>
      </c>
      <c r="J793" s="53"/>
      <c r="K793" s="54"/>
      <c r="L793" s="54"/>
      <c r="M793" s="53"/>
      <c r="N793" s="23" t="s">
        <v>151</v>
      </c>
      <c r="O793" s="39" t="s">
        <v>151</v>
      </c>
      <c r="P793" s="39" t="s">
        <v>151</v>
      </c>
      <c r="Q793" s="23" t="s">
        <v>151</v>
      </c>
    </row>
    <row r="794" spans="1:17" ht="18.75" customHeight="1">
      <c r="A794" s="53"/>
      <c r="B794" s="23" t="s">
        <v>151</v>
      </c>
      <c r="C794" s="54"/>
      <c r="D794" s="55"/>
      <c r="E794" s="55"/>
      <c r="F794" s="22" t="s">
        <v>152</v>
      </c>
      <c r="G794" s="53"/>
      <c r="H794" s="53"/>
      <c r="I794" s="23" t="s">
        <v>151</v>
      </c>
      <c r="J794" s="53"/>
      <c r="K794" s="54"/>
      <c r="L794" s="54"/>
      <c r="M794" s="53"/>
      <c r="N794" s="23" t="s">
        <v>151</v>
      </c>
      <c r="O794" s="39" t="s">
        <v>151</v>
      </c>
      <c r="P794" s="39" t="s">
        <v>151</v>
      </c>
      <c r="Q794" s="23" t="s">
        <v>151</v>
      </c>
    </row>
    <row r="795" spans="1:17" ht="18.75" customHeight="1">
      <c r="A795" s="53"/>
      <c r="B795" s="23" t="s">
        <v>151</v>
      </c>
      <c r="C795" s="54"/>
      <c r="D795" s="55"/>
      <c r="E795" s="55"/>
      <c r="F795" s="22" t="s">
        <v>152</v>
      </c>
      <c r="G795" s="53"/>
      <c r="H795" s="53"/>
      <c r="I795" s="23" t="s">
        <v>151</v>
      </c>
      <c r="J795" s="53"/>
      <c r="K795" s="54"/>
      <c r="L795" s="54"/>
      <c r="M795" s="53"/>
      <c r="N795" s="23" t="s">
        <v>151</v>
      </c>
      <c r="O795" s="39" t="s">
        <v>151</v>
      </c>
      <c r="P795" s="39" t="s">
        <v>151</v>
      </c>
      <c r="Q795" s="23" t="s">
        <v>151</v>
      </c>
    </row>
    <row r="796" spans="1:17" ht="18.75" customHeight="1">
      <c r="A796" s="53"/>
      <c r="B796" s="23" t="s">
        <v>151</v>
      </c>
      <c r="C796" s="54"/>
      <c r="D796" s="55"/>
      <c r="E796" s="55"/>
      <c r="F796" s="22" t="s">
        <v>152</v>
      </c>
      <c r="G796" s="53"/>
      <c r="H796" s="53"/>
      <c r="I796" s="23" t="s">
        <v>151</v>
      </c>
      <c r="J796" s="53"/>
      <c r="K796" s="54"/>
      <c r="L796" s="54"/>
      <c r="M796" s="53"/>
      <c r="N796" s="23" t="s">
        <v>151</v>
      </c>
      <c r="O796" s="39" t="s">
        <v>151</v>
      </c>
      <c r="P796" s="39" t="s">
        <v>151</v>
      </c>
      <c r="Q796" s="23" t="s">
        <v>151</v>
      </c>
    </row>
    <row r="797" spans="1:17" ht="18.75" customHeight="1">
      <c r="A797" s="53"/>
      <c r="B797" s="23" t="s">
        <v>151</v>
      </c>
      <c r="C797" s="54"/>
      <c r="D797" s="55"/>
      <c r="E797" s="55"/>
      <c r="F797" s="22" t="s">
        <v>152</v>
      </c>
      <c r="G797" s="53"/>
      <c r="H797" s="53"/>
      <c r="I797" s="23" t="s">
        <v>151</v>
      </c>
      <c r="J797" s="53"/>
      <c r="K797" s="54"/>
      <c r="L797" s="54"/>
      <c r="M797" s="53"/>
      <c r="N797" s="23" t="s">
        <v>151</v>
      </c>
      <c r="O797" s="39" t="s">
        <v>151</v>
      </c>
      <c r="P797" s="39" t="s">
        <v>151</v>
      </c>
      <c r="Q797" s="23" t="s">
        <v>151</v>
      </c>
    </row>
    <row r="798" spans="1:17" ht="18.75" customHeight="1">
      <c r="A798" s="53"/>
      <c r="B798" s="23" t="s">
        <v>151</v>
      </c>
      <c r="C798" s="54"/>
      <c r="D798" s="55"/>
      <c r="E798" s="55"/>
      <c r="F798" s="22" t="s">
        <v>152</v>
      </c>
      <c r="G798" s="53"/>
      <c r="H798" s="53"/>
      <c r="I798" s="23" t="s">
        <v>151</v>
      </c>
      <c r="J798" s="53"/>
      <c r="K798" s="54"/>
      <c r="L798" s="54"/>
      <c r="M798" s="53"/>
      <c r="N798" s="23" t="s">
        <v>151</v>
      </c>
      <c r="O798" s="39" t="s">
        <v>151</v>
      </c>
      <c r="P798" s="39" t="s">
        <v>151</v>
      </c>
      <c r="Q798" s="23" t="s">
        <v>151</v>
      </c>
    </row>
    <row r="799" spans="1:17" ht="18.75" customHeight="1">
      <c r="A799" s="53"/>
      <c r="B799" s="23" t="s">
        <v>151</v>
      </c>
      <c r="C799" s="54"/>
      <c r="D799" s="55"/>
      <c r="E799" s="55"/>
      <c r="F799" s="22" t="s">
        <v>152</v>
      </c>
      <c r="G799" s="53"/>
      <c r="H799" s="53"/>
      <c r="I799" s="23" t="s">
        <v>151</v>
      </c>
      <c r="J799" s="53"/>
      <c r="K799" s="54"/>
      <c r="L799" s="54"/>
      <c r="M799" s="53"/>
      <c r="N799" s="23" t="s">
        <v>151</v>
      </c>
      <c r="O799" s="39" t="s">
        <v>151</v>
      </c>
      <c r="P799" s="39" t="s">
        <v>151</v>
      </c>
      <c r="Q799" s="23" t="s">
        <v>151</v>
      </c>
    </row>
    <row r="800" spans="1:17" ht="18.75" customHeight="1">
      <c r="A800" s="53"/>
      <c r="B800" s="23" t="s">
        <v>151</v>
      </c>
      <c r="C800" s="54"/>
      <c r="D800" s="55"/>
      <c r="E800" s="55"/>
      <c r="F800" s="22" t="s">
        <v>152</v>
      </c>
      <c r="G800" s="53"/>
      <c r="H800" s="53"/>
      <c r="I800" s="23" t="s">
        <v>151</v>
      </c>
      <c r="J800" s="53"/>
      <c r="K800" s="54"/>
      <c r="L800" s="54"/>
      <c r="M800" s="53"/>
      <c r="N800" s="23" t="s">
        <v>151</v>
      </c>
      <c r="O800" s="39" t="s">
        <v>151</v>
      </c>
      <c r="P800" s="39" t="s">
        <v>151</v>
      </c>
      <c r="Q800" s="23" t="s">
        <v>151</v>
      </c>
    </row>
    <row r="801" spans="1:17" ht="18.75" customHeight="1">
      <c r="A801" s="53"/>
      <c r="B801" s="23" t="s">
        <v>151</v>
      </c>
      <c r="C801" s="54"/>
      <c r="D801" s="55"/>
      <c r="E801" s="55"/>
      <c r="F801" s="22" t="s">
        <v>152</v>
      </c>
      <c r="G801" s="53"/>
      <c r="H801" s="53"/>
      <c r="I801" s="23" t="s">
        <v>151</v>
      </c>
      <c r="J801" s="53"/>
      <c r="K801" s="54"/>
      <c r="L801" s="54"/>
      <c r="M801" s="53"/>
      <c r="N801" s="23" t="s">
        <v>151</v>
      </c>
      <c r="O801" s="39" t="s">
        <v>151</v>
      </c>
      <c r="P801" s="39" t="s">
        <v>151</v>
      </c>
      <c r="Q801" s="23" t="s">
        <v>151</v>
      </c>
    </row>
    <row r="802" spans="1:17" ht="18.75" customHeight="1">
      <c r="A802" s="53"/>
      <c r="B802" s="23" t="s">
        <v>151</v>
      </c>
      <c r="C802" s="54"/>
      <c r="D802" s="55"/>
      <c r="E802" s="55"/>
      <c r="F802" s="22" t="s">
        <v>152</v>
      </c>
      <c r="G802" s="53"/>
      <c r="H802" s="53"/>
      <c r="I802" s="23" t="s">
        <v>151</v>
      </c>
      <c r="J802" s="53"/>
      <c r="K802" s="54"/>
      <c r="L802" s="54"/>
      <c r="M802" s="53"/>
      <c r="N802" s="23" t="s">
        <v>151</v>
      </c>
      <c r="O802" s="39" t="s">
        <v>151</v>
      </c>
      <c r="P802" s="39" t="s">
        <v>151</v>
      </c>
      <c r="Q802" s="23" t="s">
        <v>151</v>
      </c>
    </row>
    <row r="803" spans="1:17" ht="18.75" customHeight="1">
      <c r="A803" s="53"/>
      <c r="B803" s="23" t="s">
        <v>151</v>
      </c>
      <c r="C803" s="54"/>
      <c r="D803" s="55"/>
      <c r="E803" s="55"/>
      <c r="F803" s="22" t="s">
        <v>152</v>
      </c>
      <c r="G803" s="53"/>
      <c r="H803" s="53"/>
      <c r="I803" s="23" t="s">
        <v>151</v>
      </c>
      <c r="J803" s="53"/>
      <c r="K803" s="54"/>
      <c r="L803" s="54"/>
      <c r="M803" s="53"/>
      <c r="N803" s="23" t="s">
        <v>151</v>
      </c>
      <c r="O803" s="39" t="s">
        <v>151</v>
      </c>
      <c r="P803" s="39" t="s">
        <v>151</v>
      </c>
      <c r="Q803" s="23" t="s">
        <v>151</v>
      </c>
    </row>
    <row r="804" spans="1:17" ht="18.75" customHeight="1">
      <c r="A804" s="53"/>
      <c r="B804" s="23" t="s">
        <v>151</v>
      </c>
      <c r="C804" s="54"/>
      <c r="D804" s="55"/>
      <c r="E804" s="55"/>
      <c r="F804" s="22" t="s">
        <v>152</v>
      </c>
      <c r="G804" s="53"/>
      <c r="H804" s="53"/>
      <c r="I804" s="23" t="s">
        <v>151</v>
      </c>
      <c r="J804" s="53"/>
      <c r="K804" s="54"/>
      <c r="L804" s="54"/>
      <c r="M804" s="53"/>
      <c r="N804" s="23" t="s">
        <v>151</v>
      </c>
      <c r="O804" s="39" t="s">
        <v>151</v>
      </c>
      <c r="P804" s="39" t="s">
        <v>151</v>
      </c>
      <c r="Q804" s="23" t="s">
        <v>151</v>
      </c>
    </row>
    <row r="805" spans="1:17" ht="18.75" customHeight="1">
      <c r="A805" s="53"/>
      <c r="B805" s="23" t="s">
        <v>151</v>
      </c>
      <c r="C805" s="54"/>
      <c r="D805" s="55"/>
      <c r="E805" s="55"/>
      <c r="F805" s="22" t="s">
        <v>152</v>
      </c>
      <c r="G805" s="53"/>
      <c r="H805" s="53"/>
      <c r="I805" s="23" t="s">
        <v>151</v>
      </c>
      <c r="J805" s="53"/>
      <c r="K805" s="54"/>
      <c r="L805" s="54"/>
      <c r="M805" s="53"/>
      <c r="N805" s="23" t="s">
        <v>151</v>
      </c>
      <c r="O805" s="39" t="s">
        <v>151</v>
      </c>
      <c r="P805" s="39" t="s">
        <v>151</v>
      </c>
      <c r="Q805" s="23" t="s">
        <v>151</v>
      </c>
    </row>
    <row r="806" spans="1:17" ht="18.75" customHeight="1">
      <c r="A806" s="53"/>
      <c r="B806" s="23" t="s">
        <v>151</v>
      </c>
      <c r="C806" s="54"/>
      <c r="D806" s="55"/>
      <c r="E806" s="55"/>
      <c r="F806" s="22" t="s">
        <v>152</v>
      </c>
      <c r="G806" s="53"/>
      <c r="H806" s="53"/>
      <c r="I806" s="23" t="s">
        <v>151</v>
      </c>
      <c r="J806" s="53"/>
      <c r="K806" s="54"/>
      <c r="L806" s="54"/>
      <c r="M806" s="53"/>
      <c r="N806" s="23" t="s">
        <v>151</v>
      </c>
      <c r="O806" s="39" t="s">
        <v>151</v>
      </c>
      <c r="P806" s="39" t="s">
        <v>151</v>
      </c>
      <c r="Q806" s="23" t="s">
        <v>151</v>
      </c>
    </row>
    <row r="807" spans="1:17" ht="18.75" customHeight="1">
      <c r="A807" s="53"/>
      <c r="B807" s="23" t="s">
        <v>151</v>
      </c>
      <c r="C807" s="54"/>
      <c r="D807" s="55"/>
      <c r="E807" s="55"/>
      <c r="F807" s="22" t="s">
        <v>152</v>
      </c>
      <c r="G807" s="53"/>
      <c r="H807" s="53"/>
      <c r="I807" s="23" t="s">
        <v>151</v>
      </c>
      <c r="J807" s="53"/>
      <c r="K807" s="54"/>
      <c r="L807" s="54"/>
      <c r="M807" s="53"/>
      <c r="N807" s="23" t="s">
        <v>151</v>
      </c>
      <c r="O807" s="39" t="s">
        <v>151</v>
      </c>
      <c r="P807" s="39" t="s">
        <v>151</v>
      </c>
      <c r="Q807" s="23" t="s">
        <v>151</v>
      </c>
    </row>
    <row r="808" spans="1:17" ht="18.75" customHeight="1">
      <c r="A808" s="53"/>
      <c r="B808" s="23" t="s">
        <v>151</v>
      </c>
      <c r="C808" s="54"/>
      <c r="D808" s="55"/>
      <c r="E808" s="55"/>
      <c r="F808" s="22" t="s">
        <v>152</v>
      </c>
      <c r="G808" s="53"/>
      <c r="H808" s="53"/>
      <c r="I808" s="23" t="s">
        <v>151</v>
      </c>
      <c r="J808" s="53"/>
      <c r="K808" s="54"/>
      <c r="L808" s="54"/>
      <c r="M808" s="53"/>
      <c r="N808" s="23" t="s">
        <v>151</v>
      </c>
      <c r="O808" s="39" t="s">
        <v>151</v>
      </c>
      <c r="P808" s="39" t="s">
        <v>151</v>
      </c>
      <c r="Q808" s="23" t="s">
        <v>151</v>
      </c>
    </row>
    <row r="809" spans="1:17" ht="18.75" customHeight="1">
      <c r="A809" s="53"/>
      <c r="B809" s="23" t="s">
        <v>151</v>
      </c>
      <c r="C809" s="54"/>
      <c r="D809" s="55"/>
      <c r="E809" s="55"/>
      <c r="F809" s="22" t="s">
        <v>152</v>
      </c>
      <c r="G809" s="53"/>
      <c r="H809" s="53"/>
      <c r="I809" s="23" t="s">
        <v>151</v>
      </c>
      <c r="J809" s="53"/>
      <c r="K809" s="54"/>
      <c r="L809" s="54"/>
      <c r="M809" s="53"/>
      <c r="N809" s="23" t="s">
        <v>151</v>
      </c>
      <c r="O809" s="39" t="s">
        <v>151</v>
      </c>
      <c r="P809" s="39" t="s">
        <v>151</v>
      </c>
      <c r="Q809" s="23" t="s">
        <v>151</v>
      </c>
    </row>
    <row r="810" spans="1:17" ht="18.75" customHeight="1">
      <c r="A810" s="53"/>
      <c r="B810" s="23" t="s">
        <v>151</v>
      </c>
      <c r="C810" s="54"/>
      <c r="D810" s="55"/>
      <c r="E810" s="55"/>
      <c r="F810" s="22" t="s">
        <v>152</v>
      </c>
      <c r="G810" s="53"/>
      <c r="H810" s="53"/>
      <c r="I810" s="23" t="s">
        <v>151</v>
      </c>
      <c r="J810" s="53"/>
      <c r="K810" s="54"/>
      <c r="L810" s="54"/>
      <c r="M810" s="53"/>
      <c r="N810" s="23" t="s">
        <v>151</v>
      </c>
      <c r="O810" s="39" t="s">
        <v>151</v>
      </c>
      <c r="P810" s="39" t="s">
        <v>151</v>
      </c>
      <c r="Q810" s="23" t="s">
        <v>151</v>
      </c>
    </row>
    <row r="811" spans="1:17" ht="18.75" customHeight="1">
      <c r="A811" s="53"/>
      <c r="B811" s="23" t="s">
        <v>151</v>
      </c>
      <c r="C811" s="54"/>
      <c r="D811" s="55"/>
      <c r="E811" s="55"/>
      <c r="F811" s="22" t="s">
        <v>152</v>
      </c>
      <c r="G811" s="53"/>
      <c r="H811" s="53"/>
      <c r="I811" s="23" t="s">
        <v>151</v>
      </c>
      <c r="J811" s="53"/>
      <c r="K811" s="54"/>
      <c r="L811" s="54"/>
      <c r="M811" s="53"/>
      <c r="N811" s="23" t="s">
        <v>151</v>
      </c>
      <c r="O811" s="39" t="s">
        <v>151</v>
      </c>
      <c r="P811" s="39" t="s">
        <v>151</v>
      </c>
      <c r="Q811" s="23" t="s">
        <v>151</v>
      </c>
    </row>
    <row r="812" spans="1:17" ht="18.75" customHeight="1">
      <c r="A812" s="53"/>
      <c r="B812" s="23" t="s">
        <v>151</v>
      </c>
      <c r="C812" s="54"/>
      <c r="D812" s="55"/>
      <c r="E812" s="55"/>
      <c r="F812" s="22" t="s">
        <v>152</v>
      </c>
      <c r="G812" s="53"/>
      <c r="H812" s="53"/>
      <c r="I812" s="23" t="s">
        <v>151</v>
      </c>
      <c r="J812" s="53"/>
      <c r="K812" s="54"/>
      <c r="L812" s="54"/>
      <c r="M812" s="53"/>
      <c r="N812" s="23" t="s">
        <v>151</v>
      </c>
      <c r="O812" s="39" t="s">
        <v>151</v>
      </c>
      <c r="P812" s="39" t="s">
        <v>151</v>
      </c>
      <c r="Q812" s="23" t="s">
        <v>151</v>
      </c>
    </row>
    <row r="813" spans="1:17" ht="18.75" customHeight="1">
      <c r="A813" s="53"/>
      <c r="B813" s="23" t="s">
        <v>151</v>
      </c>
      <c r="C813" s="54"/>
      <c r="D813" s="55"/>
      <c r="E813" s="55"/>
      <c r="F813" s="22" t="s">
        <v>152</v>
      </c>
      <c r="G813" s="53"/>
      <c r="H813" s="53"/>
      <c r="I813" s="23" t="s">
        <v>151</v>
      </c>
      <c r="J813" s="53"/>
      <c r="K813" s="54"/>
      <c r="L813" s="54"/>
      <c r="M813" s="53"/>
      <c r="N813" s="23" t="s">
        <v>151</v>
      </c>
      <c r="O813" s="39" t="s">
        <v>151</v>
      </c>
      <c r="P813" s="39" t="s">
        <v>151</v>
      </c>
      <c r="Q813" s="23" t="s">
        <v>151</v>
      </c>
    </row>
    <row r="814" spans="1:17" ht="18.75" customHeight="1">
      <c r="A814" s="53"/>
      <c r="B814" s="23" t="s">
        <v>151</v>
      </c>
      <c r="C814" s="54"/>
      <c r="D814" s="55"/>
      <c r="E814" s="55"/>
      <c r="F814" s="22" t="s">
        <v>152</v>
      </c>
      <c r="G814" s="53"/>
      <c r="H814" s="53"/>
      <c r="I814" s="23" t="s">
        <v>151</v>
      </c>
      <c r="J814" s="53"/>
      <c r="K814" s="54"/>
      <c r="L814" s="54"/>
      <c r="M814" s="53"/>
      <c r="N814" s="23" t="s">
        <v>151</v>
      </c>
      <c r="O814" s="39" t="s">
        <v>151</v>
      </c>
      <c r="P814" s="39" t="s">
        <v>151</v>
      </c>
      <c r="Q814" s="23" t="s">
        <v>151</v>
      </c>
    </row>
    <row r="815" spans="1:17" ht="18.75" customHeight="1">
      <c r="A815" s="53"/>
      <c r="B815" s="23" t="s">
        <v>151</v>
      </c>
      <c r="C815" s="54"/>
      <c r="D815" s="55"/>
      <c r="E815" s="55"/>
      <c r="F815" s="22" t="s">
        <v>152</v>
      </c>
      <c r="G815" s="53"/>
      <c r="H815" s="53"/>
      <c r="I815" s="23" t="s">
        <v>151</v>
      </c>
      <c r="J815" s="53"/>
      <c r="K815" s="54"/>
      <c r="L815" s="54"/>
      <c r="M815" s="53"/>
      <c r="N815" s="23" t="s">
        <v>151</v>
      </c>
      <c r="O815" s="39" t="s">
        <v>151</v>
      </c>
      <c r="P815" s="39" t="s">
        <v>151</v>
      </c>
      <c r="Q815" s="23" t="s">
        <v>151</v>
      </c>
    </row>
    <row r="816" spans="1:17" ht="18.75" customHeight="1">
      <c r="A816" s="53"/>
      <c r="B816" s="23" t="s">
        <v>151</v>
      </c>
      <c r="C816" s="54"/>
      <c r="D816" s="55"/>
      <c r="E816" s="55"/>
      <c r="F816" s="22" t="s">
        <v>152</v>
      </c>
      <c r="G816" s="53"/>
      <c r="H816" s="53"/>
      <c r="I816" s="23" t="s">
        <v>151</v>
      </c>
      <c r="J816" s="53"/>
      <c r="K816" s="54"/>
      <c r="L816" s="54"/>
      <c r="M816" s="53"/>
      <c r="N816" s="23" t="s">
        <v>151</v>
      </c>
      <c r="O816" s="39" t="s">
        <v>151</v>
      </c>
      <c r="P816" s="39" t="s">
        <v>151</v>
      </c>
      <c r="Q816" s="23" t="s">
        <v>151</v>
      </c>
    </row>
    <row r="817" spans="1:17" ht="18.75" customHeight="1">
      <c r="A817" s="53"/>
      <c r="B817" s="23" t="s">
        <v>151</v>
      </c>
      <c r="C817" s="54"/>
      <c r="D817" s="55"/>
      <c r="E817" s="55"/>
      <c r="F817" s="22" t="s">
        <v>152</v>
      </c>
      <c r="G817" s="53"/>
      <c r="H817" s="53"/>
      <c r="I817" s="23" t="s">
        <v>151</v>
      </c>
      <c r="J817" s="53"/>
      <c r="K817" s="54"/>
      <c r="L817" s="54"/>
      <c r="M817" s="53"/>
      <c r="N817" s="23" t="s">
        <v>151</v>
      </c>
      <c r="O817" s="39" t="s">
        <v>151</v>
      </c>
      <c r="P817" s="39" t="s">
        <v>151</v>
      </c>
      <c r="Q817" s="23" t="s">
        <v>151</v>
      </c>
    </row>
    <row r="818" spans="1:17" ht="18.75" customHeight="1">
      <c r="A818" s="53"/>
      <c r="B818" s="23" t="s">
        <v>151</v>
      </c>
      <c r="C818" s="54"/>
      <c r="D818" s="55"/>
      <c r="E818" s="55"/>
      <c r="F818" s="22" t="s">
        <v>152</v>
      </c>
      <c r="G818" s="53"/>
      <c r="H818" s="53"/>
      <c r="I818" s="23" t="s">
        <v>151</v>
      </c>
      <c r="J818" s="53"/>
      <c r="K818" s="54"/>
      <c r="L818" s="54"/>
      <c r="M818" s="53"/>
      <c r="N818" s="23" t="s">
        <v>151</v>
      </c>
      <c r="O818" s="39" t="s">
        <v>151</v>
      </c>
      <c r="P818" s="39" t="s">
        <v>151</v>
      </c>
      <c r="Q818" s="23" t="s">
        <v>151</v>
      </c>
    </row>
    <row r="819" spans="1:17" ht="18.75" customHeight="1">
      <c r="A819" s="53"/>
      <c r="B819" s="23" t="s">
        <v>151</v>
      </c>
      <c r="C819" s="54"/>
      <c r="D819" s="55"/>
      <c r="E819" s="55"/>
      <c r="F819" s="22" t="s">
        <v>152</v>
      </c>
      <c r="G819" s="53"/>
      <c r="H819" s="53"/>
      <c r="I819" s="23" t="s">
        <v>151</v>
      </c>
      <c r="J819" s="53"/>
      <c r="K819" s="54"/>
      <c r="L819" s="54"/>
      <c r="M819" s="53"/>
      <c r="N819" s="23" t="s">
        <v>151</v>
      </c>
      <c r="O819" s="39" t="s">
        <v>151</v>
      </c>
      <c r="P819" s="39" t="s">
        <v>151</v>
      </c>
      <c r="Q819" s="23" t="s">
        <v>151</v>
      </c>
    </row>
    <row r="820" spans="1:17" ht="18.75" customHeight="1">
      <c r="A820" s="53"/>
      <c r="B820" s="23" t="s">
        <v>151</v>
      </c>
      <c r="C820" s="54"/>
      <c r="D820" s="55"/>
      <c r="E820" s="55"/>
      <c r="F820" s="22" t="s">
        <v>152</v>
      </c>
      <c r="G820" s="53"/>
      <c r="H820" s="53"/>
      <c r="I820" s="23" t="s">
        <v>151</v>
      </c>
      <c r="J820" s="53"/>
      <c r="K820" s="54"/>
      <c r="L820" s="54"/>
      <c r="M820" s="53"/>
      <c r="N820" s="23" t="s">
        <v>151</v>
      </c>
      <c r="O820" s="39" t="s">
        <v>151</v>
      </c>
      <c r="P820" s="39" t="s">
        <v>151</v>
      </c>
      <c r="Q820" s="23" t="s">
        <v>151</v>
      </c>
    </row>
    <row r="821" spans="1:17" ht="18.75" customHeight="1">
      <c r="A821" s="53"/>
      <c r="B821" s="23" t="s">
        <v>151</v>
      </c>
      <c r="C821" s="54"/>
      <c r="D821" s="55"/>
      <c r="E821" s="55"/>
      <c r="F821" s="22" t="s">
        <v>152</v>
      </c>
      <c r="G821" s="53"/>
      <c r="H821" s="53"/>
      <c r="I821" s="23" t="s">
        <v>151</v>
      </c>
      <c r="J821" s="53"/>
      <c r="K821" s="54"/>
      <c r="L821" s="54"/>
      <c r="M821" s="53"/>
      <c r="N821" s="23" t="s">
        <v>151</v>
      </c>
      <c r="O821" s="39" t="s">
        <v>151</v>
      </c>
      <c r="P821" s="39" t="s">
        <v>151</v>
      </c>
      <c r="Q821" s="23" t="s">
        <v>151</v>
      </c>
    </row>
    <row r="822" spans="1:17" ht="18.75" customHeight="1">
      <c r="A822" s="53"/>
      <c r="B822" s="23" t="s">
        <v>151</v>
      </c>
      <c r="C822" s="54"/>
      <c r="D822" s="55"/>
      <c r="E822" s="55"/>
      <c r="F822" s="22" t="s">
        <v>152</v>
      </c>
      <c r="G822" s="53"/>
      <c r="H822" s="53"/>
      <c r="I822" s="23" t="s">
        <v>151</v>
      </c>
      <c r="J822" s="53"/>
      <c r="K822" s="54"/>
      <c r="L822" s="54"/>
      <c r="M822" s="53"/>
      <c r="N822" s="23" t="s">
        <v>151</v>
      </c>
      <c r="O822" s="39" t="s">
        <v>151</v>
      </c>
      <c r="P822" s="39" t="s">
        <v>151</v>
      </c>
      <c r="Q822" s="23" t="s">
        <v>151</v>
      </c>
    </row>
    <row r="823" spans="1:17" ht="18.75" customHeight="1">
      <c r="A823" s="53"/>
      <c r="B823" s="23" t="s">
        <v>151</v>
      </c>
      <c r="C823" s="54"/>
      <c r="D823" s="55"/>
      <c r="E823" s="55"/>
      <c r="F823" s="22" t="s">
        <v>152</v>
      </c>
      <c r="G823" s="53"/>
      <c r="H823" s="53"/>
      <c r="I823" s="23" t="s">
        <v>151</v>
      </c>
      <c r="J823" s="53"/>
      <c r="K823" s="54"/>
      <c r="L823" s="54"/>
      <c r="M823" s="53"/>
      <c r="N823" s="23" t="s">
        <v>151</v>
      </c>
      <c r="O823" s="39" t="s">
        <v>151</v>
      </c>
      <c r="P823" s="39" t="s">
        <v>151</v>
      </c>
      <c r="Q823" s="23" t="s">
        <v>151</v>
      </c>
    </row>
    <row r="824" spans="1:17" ht="18.75" customHeight="1">
      <c r="A824" s="53"/>
      <c r="B824" s="23" t="s">
        <v>151</v>
      </c>
      <c r="C824" s="54"/>
      <c r="D824" s="55"/>
      <c r="E824" s="55"/>
      <c r="F824" s="22" t="s">
        <v>152</v>
      </c>
      <c r="G824" s="53"/>
      <c r="H824" s="53"/>
      <c r="I824" s="23" t="s">
        <v>151</v>
      </c>
      <c r="J824" s="53"/>
      <c r="K824" s="54"/>
      <c r="L824" s="54"/>
      <c r="M824" s="53"/>
      <c r="N824" s="23" t="s">
        <v>151</v>
      </c>
      <c r="O824" s="39" t="s">
        <v>151</v>
      </c>
      <c r="P824" s="39" t="s">
        <v>151</v>
      </c>
      <c r="Q824" s="23" t="s">
        <v>151</v>
      </c>
    </row>
    <row r="825" spans="1:17" ht="18.75" customHeight="1">
      <c r="A825" s="53"/>
      <c r="B825" s="23" t="s">
        <v>151</v>
      </c>
      <c r="C825" s="54"/>
      <c r="D825" s="55"/>
      <c r="E825" s="55"/>
      <c r="F825" s="22" t="s">
        <v>152</v>
      </c>
      <c r="G825" s="53"/>
      <c r="H825" s="53"/>
      <c r="I825" s="23" t="s">
        <v>151</v>
      </c>
      <c r="J825" s="53"/>
      <c r="K825" s="54"/>
      <c r="L825" s="54"/>
      <c r="M825" s="53"/>
      <c r="N825" s="23" t="s">
        <v>151</v>
      </c>
      <c r="O825" s="39" t="s">
        <v>151</v>
      </c>
      <c r="P825" s="39" t="s">
        <v>151</v>
      </c>
      <c r="Q825" s="23" t="s">
        <v>151</v>
      </c>
    </row>
    <row r="826" spans="1:17" ht="18.75" customHeight="1">
      <c r="A826" s="53"/>
      <c r="B826" s="23" t="s">
        <v>151</v>
      </c>
      <c r="C826" s="54"/>
      <c r="D826" s="55"/>
      <c r="E826" s="55"/>
      <c r="F826" s="22" t="s">
        <v>152</v>
      </c>
      <c r="G826" s="53"/>
      <c r="H826" s="53"/>
      <c r="I826" s="23" t="s">
        <v>151</v>
      </c>
      <c r="J826" s="53"/>
      <c r="K826" s="54"/>
      <c r="L826" s="54"/>
      <c r="M826" s="53"/>
      <c r="N826" s="23" t="s">
        <v>151</v>
      </c>
      <c r="O826" s="39" t="s">
        <v>151</v>
      </c>
      <c r="P826" s="39" t="s">
        <v>151</v>
      </c>
      <c r="Q826" s="23" t="s">
        <v>151</v>
      </c>
    </row>
    <row r="827" spans="1:17" ht="18.75" customHeight="1">
      <c r="A827" s="53"/>
      <c r="B827" s="23" t="s">
        <v>151</v>
      </c>
      <c r="C827" s="54"/>
      <c r="D827" s="55"/>
      <c r="E827" s="55"/>
      <c r="F827" s="22" t="s">
        <v>152</v>
      </c>
      <c r="G827" s="53"/>
      <c r="H827" s="53"/>
      <c r="I827" s="23" t="s">
        <v>151</v>
      </c>
      <c r="J827" s="53"/>
      <c r="K827" s="54"/>
      <c r="L827" s="54"/>
      <c r="M827" s="53"/>
      <c r="N827" s="23" t="s">
        <v>151</v>
      </c>
      <c r="O827" s="39" t="s">
        <v>151</v>
      </c>
      <c r="P827" s="39" t="s">
        <v>151</v>
      </c>
      <c r="Q827" s="23" t="s">
        <v>151</v>
      </c>
    </row>
    <row r="828" spans="1:17" ht="18.75" customHeight="1">
      <c r="A828" s="53"/>
      <c r="B828" s="23" t="s">
        <v>151</v>
      </c>
      <c r="C828" s="54"/>
      <c r="D828" s="55"/>
      <c r="E828" s="55"/>
      <c r="F828" s="22" t="s">
        <v>152</v>
      </c>
      <c r="G828" s="53"/>
      <c r="H828" s="53"/>
      <c r="I828" s="23" t="s">
        <v>151</v>
      </c>
      <c r="J828" s="53"/>
      <c r="K828" s="54"/>
      <c r="L828" s="54"/>
      <c r="M828" s="53"/>
      <c r="N828" s="23" t="s">
        <v>151</v>
      </c>
      <c r="O828" s="39" t="s">
        <v>151</v>
      </c>
      <c r="P828" s="39" t="s">
        <v>151</v>
      </c>
      <c r="Q828" s="23" t="s">
        <v>151</v>
      </c>
    </row>
    <row r="829" spans="1:17" ht="18.75" customHeight="1">
      <c r="A829" s="53"/>
      <c r="B829" s="23" t="s">
        <v>151</v>
      </c>
      <c r="C829" s="54"/>
      <c r="D829" s="55"/>
      <c r="E829" s="55"/>
      <c r="F829" s="22" t="s">
        <v>152</v>
      </c>
      <c r="G829" s="53"/>
      <c r="H829" s="53"/>
      <c r="I829" s="23" t="s">
        <v>151</v>
      </c>
      <c r="J829" s="53"/>
      <c r="K829" s="54"/>
      <c r="L829" s="54"/>
      <c r="M829" s="53"/>
      <c r="N829" s="23" t="s">
        <v>151</v>
      </c>
      <c r="O829" s="39" t="s">
        <v>151</v>
      </c>
      <c r="P829" s="39" t="s">
        <v>151</v>
      </c>
      <c r="Q829" s="23" t="s">
        <v>151</v>
      </c>
    </row>
    <row r="830" spans="1:17" ht="18.75" customHeight="1">
      <c r="A830" s="53"/>
      <c r="B830" s="23" t="s">
        <v>151</v>
      </c>
      <c r="C830" s="54"/>
      <c r="D830" s="55"/>
      <c r="E830" s="55"/>
      <c r="F830" s="22" t="s">
        <v>152</v>
      </c>
      <c r="G830" s="53"/>
      <c r="H830" s="53"/>
      <c r="I830" s="23" t="s">
        <v>151</v>
      </c>
      <c r="J830" s="53"/>
      <c r="K830" s="54"/>
      <c r="L830" s="54"/>
      <c r="M830" s="53"/>
      <c r="N830" s="23" t="s">
        <v>151</v>
      </c>
      <c r="O830" s="39" t="s">
        <v>151</v>
      </c>
      <c r="P830" s="39" t="s">
        <v>151</v>
      </c>
      <c r="Q830" s="23" t="s">
        <v>151</v>
      </c>
    </row>
    <row r="831" spans="1:17" ht="18.75" customHeight="1">
      <c r="A831" s="53"/>
      <c r="B831" s="23" t="s">
        <v>151</v>
      </c>
      <c r="C831" s="54"/>
      <c r="D831" s="55"/>
      <c r="E831" s="55"/>
      <c r="F831" s="22" t="s">
        <v>152</v>
      </c>
      <c r="G831" s="53"/>
      <c r="H831" s="53"/>
      <c r="I831" s="23" t="s">
        <v>151</v>
      </c>
      <c r="J831" s="53"/>
      <c r="K831" s="54"/>
      <c r="L831" s="54"/>
      <c r="M831" s="53"/>
      <c r="N831" s="23" t="s">
        <v>151</v>
      </c>
      <c r="O831" s="39" t="s">
        <v>151</v>
      </c>
      <c r="P831" s="39" t="s">
        <v>151</v>
      </c>
      <c r="Q831" s="23" t="s">
        <v>151</v>
      </c>
    </row>
    <row r="832" spans="1:17" ht="18.75" customHeight="1">
      <c r="A832" s="53"/>
      <c r="B832" s="23" t="s">
        <v>151</v>
      </c>
      <c r="C832" s="54"/>
      <c r="D832" s="55"/>
      <c r="E832" s="55"/>
      <c r="F832" s="22" t="s">
        <v>152</v>
      </c>
      <c r="G832" s="53"/>
      <c r="H832" s="53"/>
      <c r="I832" s="23" t="s">
        <v>151</v>
      </c>
      <c r="J832" s="53"/>
      <c r="K832" s="54"/>
      <c r="L832" s="54"/>
      <c r="M832" s="53"/>
      <c r="N832" s="23" t="s">
        <v>151</v>
      </c>
      <c r="O832" s="39" t="s">
        <v>151</v>
      </c>
      <c r="P832" s="39" t="s">
        <v>151</v>
      </c>
      <c r="Q832" s="23" t="s">
        <v>151</v>
      </c>
    </row>
    <row r="833" spans="1:17" ht="18.75" customHeight="1">
      <c r="A833" s="53"/>
      <c r="B833" s="23" t="s">
        <v>151</v>
      </c>
      <c r="C833" s="54"/>
      <c r="D833" s="55"/>
      <c r="E833" s="55"/>
      <c r="F833" s="22" t="s">
        <v>152</v>
      </c>
      <c r="G833" s="53"/>
      <c r="H833" s="53"/>
      <c r="I833" s="23" t="s">
        <v>151</v>
      </c>
      <c r="J833" s="53"/>
      <c r="K833" s="54"/>
      <c r="L833" s="54"/>
      <c r="M833" s="53"/>
      <c r="N833" s="23" t="s">
        <v>151</v>
      </c>
      <c r="O833" s="39" t="s">
        <v>151</v>
      </c>
      <c r="P833" s="39" t="s">
        <v>151</v>
      </c>
      <c r="Q833" s="23" t="s">
        <v>151</v>
      </c>
    </row>
    <row r="834" spans="1:17" ht="18.75" customHeight="1">
      <c r="A834" s="53"/>
      <c r="B834" s="23" t="s">
        <v>151</v>
      </c>
      <c r="C834" s="54"/>
      <c r="D834" s="55"/>
      <c r="E834" s="55"/>
      <c r="F834" s="22" t="s">
        <v>152</v>
      </c>
      <c r="G834" s="53"/>
      <c r="H834" s="53"/>
      <c r="I834" s="23" t="s">
        <v>151</v>
      </c>
      <c r="J834" s="53"/>
      <c r="K834" s="54"/>
      <c r="L834" s="54"/>
      <c r="M834" s="53"/>
      <c r="N834" s="23" t="s">
        <v>151</v>
      </c>
      <c r="O834" s="39" t="s">
        <v>151</v>
      </c>
      <c r="P834" s="39" t="s">
        <v>151</v>
      </c>
      <c r="Q834" s="23" t="s">
        <v>151</v>
      </c>
    </row>
    <row r="835" spans="1:17" ht="18.75" customHeight="1">
      <c r="A835" s="53"/>
      <c r="B835" s="23" t="s">
        <v>151</v>
      </c>
      <c r="C835" s="54"/>
      <c r="D835" s="55"/>
      <c r="E835" s="55"/>
      <c r="F835" s="22" t="s">
        <v>152</v>
      </c>
      <c r="G835" s="53"/>
      <c r="H835" s="53"/>
      <c r="I835" s="23" t="s">
        <v>151</v>
      </c>
      <c r="J835" s="53"/>
      <c r="K835" s="54"/>
      <c r="L835" s="54"/>
      <c r="M835" s="53"/>
      <c r="N835" s="23" t="s">
        <v>151</v>
      </c>
      <c r="O835" s="39" t="s">
        <v>151</v>
      </c>
      <c r="P835" s="39" t="s">
        <v>151</v>
      </c>
      <c r="Q835" s="23" t="s">
        <v>151</v>
      </c>
    </row>
    <row r="836" spans="1:17" ht="18.75" customHeight="1">
      <c r="A836" s="53"/>
      <c r="B836" s="23" t="s">
        <v>151</v>
      </c>
      <c r="C836" s="54"/>
      <c r="D836" s="55"/>
      <c r="E836" s="55"/>
      <c r="F836" s="22" t="s">
        <v>152</v>
      </c>
      <c r="G836" s="53"/>
      <c r="H836" s="53"/>
      <c r="I836" s="23" t="s">
        <v>151</v>
      </c>
      <c r="J836" s="53"/>
      <c r="K836" s="54"/>
      <c r="L836" s="54"/>
      <c r="M836" s="53"/>
      <c r="N836" s="23" t="s">
        <v>151</v>
      </c>
      <c r="O836" s="39" t="s">
        <v>151</v>
      </c>
      <c r="P836" s="39" t="s">
        <v>151</v>
      </c>
      <c r="Q836" s="23" t="s">
        <v>151</v>
      </c>
    </row>
    <row r="837" spans="1:17" ht="18.75" customHeight="1">
      <c r="A837" s="53"/>
      <c r="B837" s="23" t="s">
        <v>151</v>
      </c>
      <c r="C837" s="54"/>
      <c r="D837" s="55"/>
      <c r="E837" s="55"/>
      <c r="F837" s="22" t="s">
        <v>152</v>
      </c>
      <c r="G837" s="53"/>
      <c r="H837" s="53"/>
      <c r="I837" s="23" t="s">
        <v>151</v>
      </c>
      <c r="J837" s="53"/>
      <c r="K837" s="54"/>
      <c r="L837" s="54"/>
      <c r="M837" s="53"/>
      <c r="N837" s="23" t="s">
        <v>151</v>
      </c>
      <c r="O837" s="39" t="s">
        <v>151</v>
      </c>
      <c r="P837" s="39" t="s">
        <v>151</v>
      </c>
      <c r="Q837" s="23" t="s">
        <v>151</v>
      </c>
    </row>
    <row r="838" spans="1:17" ht="18.75" customHeight="1">
      <c r="A838" s="53"/>
      <c r="B838" s="23" t="s">
        <v>151</v>
      </c>
      <c r="C838" s="54"/>
      <c r="D838" s="55"/>
      <c r="E838" s="55"/>
      <c r="F838" s="22" t="s">
        <v>152</v>
      </c>
      <c r="G838" s="53"/>
      <c r="H838" s="53"/>
      <c r="I838" s="23" t="s">
        <v>151</v>
      </c>
      <c r="J838" s="53"/>
      <c r="K838" s="54"/>
      <c r="L838" s="54"/>
      <c r="M838" s="53"/>
      <c r="N838" s="23" t="s">
        <v>151</v>
      </c>
      <c r="O838" s="39" t="s">
        <v>151</v>
      </c>
      <c r="P838" s="39" t="s">
        <v>151</v>
      </c>
      <c r="Q838" s="23" t="s">
        <v>151</v>
      </c>
    </row>
    <row r="839" spans="1:17" ht="18.75" customHeight="1">
      <c r="A839" s="53"/>
      <c r="B839" s="23" t="s">
        <v>151</v>
      </c>
      <c r="C839" s="54"/>
      <c r="D839" s="55"/>
      <c r="E839" s="55"/>
      <c r="F839" s="22" t="s">
        <v>152</v>
      </c>
      <c r="G839" s="53"/>
      <c r="H839" s="53"/>
      <c r="I839" s="23" t="s">
        <v>151</v>
      </c>
      <c r="J839" s="53"/>
      <c r="K839" s="54"/>
      <c r="L839" s="54"/>
      <c r="M839" s="53"/>
      <c r="N839" s="23" t="s">
        <v>151</v>
      </c>
      <c r="O839" s="39" t="s">
        <v>151</v>
      </c>
      <c r="P839" s="39" t="s">
        <v>151</v>
      </c>
      <c r="Q839" s="23" t="s">
        <v>151</v>
      </c>
    </row>
    <row r="840" spans="1:17" ht="18.75" customHeight="1">
      <c r="A840" s="53"/>
      <c r="B840" s="23" t="s">
        <v>151</v>
      </c>
      <c r="C840" s="54"/>
      <c r="D840" s="55"/>
      <c r="E840" s="55"/>
      <c r="F840" s="22" t="s">
        <v>152</v>
      </c>
      <c r="G840" s="53"/>
      <c r="H840" s="53"/>
      <c r="I840" s="23" t="s">
        <v>151</v>
      </c>
      <c r="J840" s="53"/>
      <c r="K840" s="54"/>
      <c r="L840" s="54"/>
      <c r="M840" s="53"/>
      <c r="N840" s="23" t="s">
        <v>151</v>
      </c>
      <c r="O840" s="39" t="s">
        <v>151</v>
      </c>
      <c r="P840" s="39" t="s">
        <v>151</v>
      </c>
      <c r="Q840" s="23" t="s">
        <v>151</v>
      </c>
    </row>
    <row r="841" spans="1:17" ht="18.75" customHeight="1">
      <c r="A841" s="53"/>
      <c r="B841" s="23" t="s">
        <v>151</v>
      </c>
      <c r="C841" s="54"/>
      <c r="D841" s="55"/>
      <c r="E841" s="55"/>
      <c r="F841" s="22" t="s">
        <v>152</v>
      </c>
      <c r="G841" s="53"/>
      <c r="H841" s="53"/>
      <c r="I841" s="23" t="s">
        <v>151</v>
      </c>
      <c r="J841" s="53"/>
      <c r="K841" s="54"/>
      <c r="L841" s="54"/>
      <c r="M841" s="53"/>
      <c r="N841" s="23" t="s">
        <v>151</v>
      </c>
      <c r="O841" s="39" t="s">
        <v>151</v>
      </c>
      <c r="P841" s="39" t="s">
        <v>151</v>
      </c>
      <c r="Q841" s="23" t="s">
        <v>151</v>
      </c>
    </row>
    <row r="842" spans="1:17" ht="18.75" customHeight="1">
      <c r="A842" s="53"/>
      <c r="B842" s="23" t="s">
        <v>151</v>
      </c>
      <c r="C842" s="54"/>
      <c r="D842" s="55"/>
      <c r="E842" s="55"/>
      <c r="F842" s="22" t="s">
        <v>152</v>
      </c>
      <c r="G842" s="53"/>
      <c r="H842" s="53"/>
      <c r="I842" s="23" t="s">
        <v>151</v>
      </c>
      <c r="J842" s="53"/>
      <c r="K842" s="54"/>
      <c r="L842" s="54"/>
      <c r="M842" s="53"/>
      <c r="N842" s="23" t="s">
        <v>151</v>
      </c>
      <c r="O842" s="39" t="s">
        <v>151</v>
      </c>
      <c r="P842" s="39" t="s">
        <v>151</v>
      </c>
      <c r="Q842" s="23" t="s">
        <v>151</v>
      </c>
    </row>
    <row r="843" spans="1:17" ht="18.75" customHeight="1">
      <c r="A843" s="53"/>
      <c r="B843" s="23" t="s">
        <v>151</v>
      </c>
      <c r="C843" s="54"/>
      <c r="D843" s="55"/>
      <c r="E843" s="55"/>
      <c r="F843" s="22" t="s">
        <v>152</v>
      </c>
      <c r="G843" s="53"/>
      <c r="H843" s="53"/>
      <c r="I843" s="23" t="s">
        <v>151</v>
      </c>
      <c r="J843" s="53"/>
      <c r="K843" s="54"/>
      <c r="L843" s="54"/>
      <c r="M843" s="53"/>
      <c r="N843" s="23" t="s">
        <v>151</v>
      </c>
      <c r="O843" s="39" t="s">
        <v>151</v>
      </c>
      <c r="P843" s="39" t="s">
        <v>151</v>
      </c>
      <c r="Q843" s="23" t="s">
        <v>151</v>
      </c>
    </row>
    <row r="844" spans="1:17" ht="18.75" customHeight="1">
      <c r="A844" s="53"/>
      <c r="B844" s="23" t="s">
        <v>151</v>
      </c>
      <c r="C844" s="54"/>
      <c r="D844" s="55"/>
      <c r="E844" s="55"/>
      <c r="F844" s="22" t="s">
        <v>152</v>
      </c>
      <c r="G844" s="53"/>
      <c r="H844" s="53"/>
      <c r="I844" s="23" t="s">
        <v>151</v>
      </c>
      <c r="J844" s="53"/>
      <c r="K844" s="54"/>
      <c r="L844" s="54"/>
      <c r="M844" s="53"/>
      <c r="N844" s="23" t="s">
        <v>151</v>
      </c>
      <c r="O844" s="39" t="s">
        <v>151</v>
      </c>
      <c r="P844" s="39" t="s">
        <v>151</v>
      </c>
      <c r="Q844" s="23" t="s">
        <v>151</v>
      </c>
    </row>
    <row r="845" spans="1:17" ht="18.75" customHeight="1">
      <c r="A845" s="53"/>
      <c r="B845" s="23" t="s">
        <v>151</v>
      </c>
      <c r="C845" s="54"/>
      <c r="D845" s="55"/>
      <c r="E845" s="55"/>
      <c r="F845" s="22" t="s">
        <v>152</v>
      </c>
      <c r="G845" s="53"/>
      <c r="H845" s="53"/>
      <c r="I845" s="23" t="s">
        <v>151</v>
      </c>
      <c r="J845" s="53"/>
      <c r="K845" s="54"/>
      <c r="L845" s="54"/>
      <c r="M845" s="53"/>
      <c r="N845" s="23" t="s">
        <v>151</v>
      </c>
      <c r="O845" s="39" t="s">
        <v>151</v>
      </c>
      <c r="P845" s="39" t="s">
        <v>151</v>
      </c>
      <c r="Q845" s="23" t="s">
        <v>151</v>
      </c>
    </row>
    <row r="846" spans="1:17" ht="18.75" customHeight="1">
      <c r="A846" s="53"/>
      <c r="B846" s="23" t="s">
        <v>151</v>
      </c>
      <c r="C846" s="54"/>
      <c r="D846" s="55"/>
      <c r="E846" s="55"/>
      <c r="F846" s="22" t="s">
        <v>152</v>
      </c>
      <c r="G846" s="53"/>
      <c r="H846" s="53"/>
      <c r="I846" s="23" t="s">
        <v>151</v>
      </c>
      <c r="J846" s="53"/>
      <c r="K846" s="54"/>
      <c r="L846" s="54"/>
      <c r="M846" s="53"/>
      <c r="N846" s="23" t="s">
        <v>151</v>
      </c>
      <c r="O846" s="39" t="s">
        <v>151</v>
      </c>
      <c r="P846" s="39" t="s">
        <v>151</v>
      </c>
      <c r="Q846" s="23" t="s">
        <v>151</v>
      </c>
    </row>
    <row r="847" spans="1:17" ht="18.75" customHeight="1">
      <c r="A847" s="53"/>
      <c r="B847" s="23" t="s">
        <v>151</v>
      </c>
      <c r="C847" s="54"/>
      <c r="D847" s="55"/>
      <c r="E847" s="55"/>
      <c r="F847" s="22" t="s">
        <v>152</v>
      </c>
      <c r="G847" s="53"/>
      <c r="H847" s="53"/>
      <c r="I847" s="23" t="s">
        <v>151</v>
      </c>
      <c r="J847" s="53"/>
      <c r="K847" s="54"/>
      <c r="L847" s="54"/>
      <c r="M847" s="53"/>
      <c r="N847" s="23" t="s">
        <v>151</v>
      </c>
      <c r="O847" s="39" t="s">
        <v>151</v>
      </c>
      <c r="P847" s="39" t="s">
        <v>151</v>
      </c>
      <c r="Q847" s="23" t="s">
        <v>151</v>
      </c>
    </row>
    <row r="848" spans="1:17" ht="18.75" customHeight="1">
      <c r="A848" s="53"/>
      <c r="B848" s="23" t="s">
        <v>151</v>
      </c>
      <c r="C848" s="54"/>
      <c r="D848" s="55"/>
      <c r="E848" s="55"/>
      <c r="F848" s="22" t="s">
        <v>152</v>
      </c>
      <c r="G848" s="53"/>
      <c r="H848" s="53"/>
      <c r="I848" s="23" t="s">
        <v>151</v>
      </c>
      <c r="J848" s="53"/>
      <c r="K848" s="54"/>
      <c r="L848" s="54"/>
      <c r="M848" s="53"/>
      <c r="N848" s="23" t="s">
        <v>151</v>
      </c>
      <c r="O848" s="39" t="s">
        <v>151</v>
      </c>
      <c r="P848" s="39" t="s">
        <v>151</v>
      </c>
      <c r="Q848" s="23" t="s">
        <v>151</v>
      </c>
    </row>
    <row r="849" spans="1:17" ht="18.75" customHeight="1">
      <c r="A849" s="53"/>
      <c r="B849" s="23" t="s">
        <v>151</v>
      </c>
      <c r="C849" s="54"/>
      <c r="D849" s="55"/>
      <c r="E849" s="55"/>
      <c r="F849" s="22" t="s">
        <v>152</v>
      </c>
      <c r="G849" s="53"/>
      <c r="H849" s="53"/>
      <c r="I849" s="23" t="s">
        <v>151</v>
      </c>
      <c r="J849" s="53"/>
      <c r="K849" s="54"/>
      <c r="L849" s="54"/>
      <c r="M849" s="53"/>
      <c r="N849" s="23" t="s">
        <v>151</v>
      </c>
      <c r="O849" s="39" t="s">
        <v>151</v>
      </c>
      <c r="P849" s="39" t="s">
        <v>151</v>
      </c>
      <c r="Q849" s="23" t="s">
        <v>151</v>
      </c>
    </row>
    <row r="850" spans="1:17" ht="18.75" customHeight="1">
      <c r="A850" s="53"/>
      <c r="B850" s="23" t="s">
        <v>151</v>
      </c>
      <c r="C850" s="54"/>
      <c r="D850" s="55"/>
      <c r="E850" s="55"/>
      <c r="F850" s="22" t="s">
        <v>152</v>
      </c>
      <c r="G850" s="53"/>
      <c r="H850" s="53"/>
      <c r="I850" s="23" t="s">
        <v>151</v>
      </c>
      <c r="J850" s="53"/>
      <c r="K850" s="54"/>
      <c r="L850" s="54"/>
      <c r="M850" s="53"/>
      <c r="N850" s="23" t="s">
        <v>151</v>
      </c>
      <c r="O850" s="39" t="s">
        <v>151</v>
      </c>
      <c r="P850" s="39" t="s">
        <v>151</v>
      </c>
      <c r="Q850" s="23" t="s">
        <v>151</v>
      </c>
    </row>
    <row r="851" spans="1:17" ht="18.75" customHeight="1">
      <c r="A851" s="53"/>
      <c r="B851" s="23" t="s">
        <v>151</v>
      </c>
      <c r="C851" s="54"/>
      <c r="D851" s="55"/>
      <c r="E851" s="55"/>
      <c r="F851" s="22" t="s">
        <v>152</v>
      </c>
      <c r="G851" s="53"/>
      <c r="H851" s="53"/>
      <c r="I851" s="23" t="s">
        <v>151</v>
      </c>
      <c r="J851" s="53"/>
      <c r="K851" s="54"/>
      <c r="L851" s="54"/>
      <c r="M851" s="53"/>
      <c r="N851" s="23" t="s">
        <v>151</v>
      </c>
      <c r="O851" s="39" t="s">
        <v>151</v>
      </c>
      <c r="P851" s="39" t="s">
        <v>151</v>
      </c>
      <c r="Q851" s="23" t="s">
        <v>151</v>
      </c>
    </row>
    <row r="852" spans="1:17" ht="18.75" customHeight="1">
      <c r="A852" s="53"/>
      <c r="B852" s="23" t="s">
        <v>151</v>
      </c>
      <c r="C852" s="54"/>
      <c r="D852" s="55"/>
      <c r="E852" s="55"/>
      <c r="F852" s="22" t="s">
        <v>152</v>
      </c>
      <c r="G852" s="53"/>
      <c r="H852" s="53"/>
      <c r="I852" s="23" t="s">
        <v>151</v>
      </c>
      <c r="J852" s="53"/>
      <c r="K852" s="54"/>
      <c r="L852" s="54"/>
      <c r="M852" s="53"/>
      <c r="N852" s="23" t="s">
        <v>151</v>
      </c>
      <c r="O852" s="39" t="s">
        <v>151</v>
      </c>
      <c r="P852" s="39" t="s">
        <v>151</v>
      </c>
      <c r="Q852" s="23" t="s">
        <v>151</v>
      </c>
    </row>
    <row r="853" spans="1:17" ht="18.75" customHeight="1">
      <c r="A853" s="53"/>
      <c r="B853" s="23" t="s">
        <v>151</v>
      </c>
      <c r="C853" s="54"/>
      <c r="D853" s="55"/>
      <c r="E853" s="55"/>
      <c r="F853" s="22" t="s">
        <v>152</v>
      </c>
      <c r="G853" s="53"/>
      <c r="H853" s="53"/>
      <c r="I853" s="23" t="s">
        <v>151</v>
      </c>
      <c r="J853" s="53"/>
      <c r="K853" s="54"/>
      <c r="L853" s="54"/>
      <c r="M853" s="53"/>
      <c r="N853" s="23" t="s">
        <v>151</v>
      </c>
      <c r="O853" s="39" t="s">
        <v>151</v>
      </c>
      <c r="P853" s="39" t="s">
        <v>151</v>
      </c>
      <c r="Q853" s="23" t="s">
        <v>151</v>
      </c>
    </row>
    <row r="854" spans="1:17" ht="18.75" customHeight="1">
      <c r="A854" s="53"/>
      <c r="B854" s="23" t="s">
        <v>151</v>
      </c>
      <c r="C854" s="54"/>
      <c r="D854" s="55"/>
      <c r="E854" s="55"/>
      <c r="F854" s="22" t="s">
        <v>152</v>
      </c>
      <c r="G854" s="53"/>
      <c r="H854" s="53"/>
      <c r="I854" s="23" t="s">
        <v>151</v>
      </c>
      <c r="J854" s="53"/>
      <c r="K854" s="54"/>
      <c r="L854" s="54"/>
      <c r="M854" s="53"/>
      <c r="N854" s="23" t="s">
        <v>151</v>
      </c>
      <c r="O854" s="39" t="s">
        <v>151</v>
      </c>
      <c r="P854" s="39" t="s">
        <v>151</v>
      </c>
      <c r="Q854" s="23" t="s">
        <v>151</v>
      </c>
    </row>
    <row r="855" spans="1:17" ht="18.75" customHeight="1">
      <c r="A855" s="53"/>
      <c r="B855" s="23" t="s">
        <v>151</v>
      </c>
      <c r="C855" s="54"/>
      <c r="D855" s="55"/>
      <c r="E855" s="55"/>
      <c r="F855" s="22" t="s">
        <v>152</v>
      </c>
      <c r="G855" s="53"/>
      <c r="H855" s="53"/>
      <c r="I855" s="23" t="s">
        <v>151</v>
      </c>
      <c r="J855" s="53"/>
      <c r="K855" s="54"/>
      <c r="L855" s="54"/>
      <c r="M855" s="53"/>
      <c r="N855" s="23" t="s">
        <v>151</v>
      </c>
      <c r="O855" s="39" t="s">
        <v>151</v>
      </c>
      <c r="P855" s="39" t="s">
        <v>151</v>
      </c>
      <c r="Q855" s="23" t="s">
        <v>151</v>
      </c>
    </row>
    <row r="856" spans="1:17" ht="18.75" customHeight="1">
      <c r="A856" s="53"/>
      <c r="B856" s="23" t="s">
        <v>151</v>
      </c>
      <c r="C856" s="54"/>
      <c r="D856" s="55"/>
      <c r="E856" s="55"/>
      <c r="F856" s="22" t="s">
        <v>152</v>
      </c>
      <c r="G856" s="53"/>
      <c r="H856" s="53"/>
      <c r="I856" s="23" t="s">
        <v>151</v>
      </c>
      <c r="J856" s="53"/>
      <c r="K856" s="54"/>
      <c r="L856" s="54"/>
      <c r="M856" s="53"/>
      <c r="N856" s="23" t="s">
        <v>151</v>
      </c>
      <c r="O856" s="39" t="s">
        <v>151</v>
      </c>
      <c r="P856" s="39" t="s">
        <v>151</v>
      </c>
      <c r="Q856" s="23" t="s">
        <v>151</v>
      </c>
    </row>
    <row r="857" spans="1:17" ht="18.75" customHeight="1">
      <c r="A857" s="53"/>
      <c r="B857" s="23" t="s">
        <v>151</v>
      </c>
      <c r="C857" s="54"/>
      <c r="D857" s="55"/>
      <c r="E857" s="55"/>
      <c r="F857" s="22" t="s">
        <v>152</v>
      </c>
      <c r="G857" s="53"/>
      <c r="H857" s="53"/>
      <c r="I857" s="23" t="s">
        <v>151</v>
      </c>
      <c r="J857" s="53"/>
      <c r="K857" s="54"/>
      <c r="L857" s="54"/>
      <c r="M857" s="53"/>
      <c r="N857" s="23" t="s">
        <v>151</v>
      </c>
      <c r="O857" s="39" t="s">
        <v>151</v>
      </c>
      <c r="P857" s="39" t="s">
        <v>151</v>
      </c>
      <c r="Q857" s="23" t="s">
        <v>151</v>
      </c>
    </row>
    <row r="858" spans="1:17" ht="18.75" customHeight="1">
      <c r="A858" s="53"/>
      <c r="B858" s="23" t="s">
        <v>151</v>
      </c>
      <c r="C858" s="54"/>
      <c r="D858" s="55"/>
      <c r="E858" s="55"/>
      <c r="F858" s="22" t="s">
        <v>152</v>
      </c>
      <c r="G858" s="53"/>
      <c r="H858" s="53"/>
      <c r="I858" s="23" t="s">
        <v>151</v>
      </c>
      <c r="J858" s="53"/>
      <c r="K858" s="54"/>
      <c r="L858" s="54"/>
      <c r="M858" s="53"/>
      <c r="N858" s="23" t="s">
        <v>151</v>
      </c>
      <c r="O858" s="39" t="s">
        <v>151</v>
      </c>
      <c r="P858" s="39" t="s">
        <v>151</v>
      </c>
      <c r="Q858" s="23" t="s">
        <v>151</v>
      </c>
    </row>
    <row r="859" spans="1:17" ht="18.75" customHeight="1">
      <c r="A859" s="53"/>
      <c r="B859" s="23" t="s">
        <v>151</v>
      </c>
      <c r="C859" s="54"/>
      <c r="D859" s="55"/>
      <c r="E859" s="55"/>
      <c r="F859" s="22" t="s">
        <v>152</v>
      </c>
      <c r="G859" s="53"/>
      <c r="H859" s="53"/>
      <c r="I859" s="23" t="s">
        <v>151</v>
      </c>
      <c r="J859" s="53"/>
      <c r="K859" s="54"/>
      <c r="L859" s="54"/>
      <c r="M859" s="53"/>
      <c r="N859" s="23" t="s">
        <v>151</v>
      </c>
      <c r="O859" s="39" t="s">
        <v>151</v>
      </c>
      <c r="P859" s="39" t="s">
        <v>151</v>
      </c>
      <c r="Q859" s="23" t="s">
        <v>151</v>
      </c>
    </row>
    <row r="860" spans="1:17" ht="18.75" customHeight="1">
      <c r="A860" s="53"/>
      <c r="B860" s="23" t="s">
        <v>151</v>
      </c>
      <c r="C860" s="54"/>
      <c r="D860" s="55"/>
      <c r="E860" s="55"/>
      <c r="F860" s="22" t="s">
        <v>152</v>
      </c>
      <c r="G860" s="53"/>
      <c r="H860" s="53"/>
      <c r="I860" s="23" t="s">
        <v>151</v>
      </c>
      <c r="J860" s="53"/>
      <c r="K860" s="54"/>
      <c r="L860" s="54"/>
      <c r="M860" s="53"/>
      <c r="N860" s="23" t="s">
        <v>151</v>
      </c>
      <c r="O860" s="39" t="s">
        <v>151</v>
      </c>
      <c r="P860" s="39" t="s">
        <v>151</v>
      </c>
      <c r="Q860" s="23" t="s">
        <v>151</v>
      </c>
    </row>
    <row r="861" spans="1:17" ht="18.75" customHeight="1">
      <c r="A861" s="53"/>
      <c r="B861" s="23" t="s">
        <v>151</v>
      </c>
      <c r="C861" s="54"/>
      <c r="D861" s="55"/>
      <c r="E861" s="55"/>
      <c r="F861" s="22" t="s">
        <v>152</v>
      </c>
      <c r="G861" s="53"/>
      <c r="H861" s="53"/>
      <c r="I861" s="23" t="s">
        <v>151</v>
      </c>
      <c r="J861" s="53"/>
      <c r="K861" s="54"/>
      <c r="L861" s="54"/>
      <c r="M861" s="53"/>
      <c r="N861" s="23" t="s">
        <v>151</v>
      </c>
      <c r="O861" s="39" t="s">
        <v>151</v>
      </c>
      <c r="P861" s="39" t="s">
        <v>151</v>
      </c>
      <c r="Q861" s="23" t="s">
        <v>151</v>
      </c>
    </row>
    <row r="862" spans="1:17" ht="18.75" customHeight="1">
      <c r="A862" s="53"/>
      <c r="B862" s="23" t="s">
        <v>151</v>
      </c>
      <c r="C862" s="54"/>
      <c r="D862" s="55"/>
      <c r="E862" s="55"/>
      <c r="F862" s="22" t="s">
        <v>152</v>
      </c>
      <c r="G862" s="53"/>
      <c r="H862" s="53"/>
      <c r="I862" s="23" t="s">
        <v>151</v>
      </c>
      <c r="J862" s="53"/>
      <c r="K862" s="54"/>
      <c r="L862" s="54"/>
      <c r="M862" s="53"/>
      <c r="N862" s="23" t="s">
        <v>151</v>
      </c>
      <c r="O862" s="39" t="s">
        <v>151</v>
      </c>
      <c r="P862" s="39" t="s">
        <v>151</v>
      </c>
      <c r="Q862" s="23" t="s">
        <v>151</v>
      </c>
    </row>
    <row r="863" spans="1:17" ht="18.75" customHeight="1">
      <c r="A863" s="53"/>
      <c r="B863" s="23" t="s">
        <v>151</v>
      </c>
      <c r="C863" s="54"/>
      <c r="D863" s="55"/>
      <c r="E863" s="55"/>
      <c r="F863" s="22" t="s">
        <v>152</v>
      </c>
      <c r="G863" s="53"/>
      <c r="H863" s="53"/>
      <c r="I863" s="23" t="s">
        <v>151</v>
      </c>
      <c r="J863" s="53"/>
      <c r="K863" s="54"/>
      <c r="L863" s="54"/>
      <c r="M863" s="53"/>
      <c r="N863" s="23" t="s">
        <v>151</v>
      </c>
      <c r="O863" s="39" t="s">
        <v>151</v>
      </c>
      <c r="P863" s="39" t="s">
        <v>151</v>
      </c>
      <c r="Q863" s="23" t="s">
        <v>151</v>
      </c>
    </row>
    <row r="864" spans="1:17" ht="18.75" customHeight="1">
      <c r="A864" s="53"/>
      <c r="B864" s="23" t="s">
        <v>151</v>
      </c>
      <c r="C864" s="54"/>
      <c r="D864" s="55"/>
      <c r="E864" s="55"/>
      <c r="F864" s="22" t="s">
        <v>152</v>
      </c>
      <c r="G864" s="53"/>
      <c r="H864" s="53"/>
      <c r="I864" s="23" t="s">
        <v>151</v>
      </c>
      <c r="J864" s="53"/>
      <c r="K864" s="54"/>
      <c r="L864" s="54"/>
      <c r="M864" s="53"/>
      <c r="N864" s="23" t="s">
        <v>151</v>
      </c>
      <c r="O864" s="39" t="s">
        <v>151</v>
      </c>
      <c r="P864" s="39" t="s">
        <v>151</v>
      </c>
      <c r="Q864" s="23" t="s">
        <v>151</v>
      </c>
    </row>
    <row r="865" spans="1:17" ht="18.75" customHeight="1">
      <c r="A865" s="53"/>
      <c r="B865" s="23" t="s">
        <v>151</v>
      </c>
      <c r="C865" s="54"/>
      <c r="D865" s="55"/>
      <c r="E865" s="55"/>
      <c r="F865" s="22" t="s">
        <v>152</v>
      </c>
      <c r="G865" s="53"/>
      <c r="H865" s="53"/>
      <c r="I865" s="23" t="s">
        <v>151</v>
      </c>
      <c r="J865" s="53"/>
      <c r="K865" s="54"/>
      <c r="L865" s="54"/>
      <c r="M865" s="53"/>
      <c r="N865" s="23" t="s">
        <v>151</v>
      </c>
      <c r="O865" s="39" t="s">
        <v>151</v>
      </c>
      <c r="P865" s="39" t="s">
        <v>151</v>
      </c>
      <c r="Q865" s="23" t="s">
        <v>151</v>
      </c>
    </row>
    <row r="866" spans="1:17" ht="18.75" customHeight="1">
      <c r="A866" s="53"/>
      <c r="B866" s="23" t="s">
        <v>151</v>
      </c>
      <c r="C866" s="54"/>
      <c r="D866" s="55"/>
      <c r="E866" s="55"/>
      <c r="F866" s="22" t="s">
        <v>152</v>
      </c>
      <c r="G866" s="53"/>
      <c r="H866" s="53"/>
      <c r="I866" s="23" t="s">
        <v>151</v>
      </c>
      <c r="J866" s="53"/>
      <c r="K866" s="54"/>
      <c r="L866" s="54"/>
      <c r="M866" s="53"/>
      <c r="N866" s="23" t="s">
        <v>151</v>
      </c>
      <c r="O866" s="39" t="s">
        <v>151</v>
      </c>
      <c r="P866" s="39" t="s">
        <v>151</v>
      </c>
      <c r="Q866" s="23" t="s">
        <v>151</v>
      </c>
    </row>
    <row r="867" spans="1:17" ht="18.75" customHeight="1">
      <c r="A867" s="53"/>
      <c r="B867" s="23" t="s">
        <v>151</v>
      </c>
      <c r="C867" s="54"/>
      <c r="D867" s="55"/>
      <c r="E867" s="55"/>
      <c r="F867" s="22" t="s">
        <v>152</v>
      </c>
      <c r="G867" s="53"/>
      <c r="H867" s="53"/>
      <c r="I867" s="23" t="s">
        <v>151</v>
      </c>
      <c r="J867" s="53"/>
      <c r="K867" s="54"/>
      <c r="L867" s="54"/>
      <c r="M867" s="53"/>
      <c r="N867" s="23" t="s">
        <v>151</v>
      </c>
      <c r="O867" s="39" t="s">
        <v>151</v>
      </c>
      <c r="P867" s="39" t="s">
        <v>151</v>
      </c>
      <c r="Q867" s="23" t="s">
        <v>151</v>
      </c>
    </row>
    <row r="868" spans="1:17" ht="18.75" customHeight="1">
      <c r="A868" s="53"/>
      <c r="B868" s="23" t="s">
        <v>151</v>
      </c>
      <c r="C868" s="54"/>
      <c r="D868" s="55"/>
      <c r="E868" s="55"/>
      <c r="F868" s="22" t="s">
        <v>152</v>
      </c>
      <c r="G868" s="53"/>
      <c r="H868" s="53"/>
      <c r="I868" s="23" t="s">
        <v>151</v>
      </c>
      <c r="J868" s="53"/>
      <c r="K868" s="54"/>
      <c r="L868" s="54"/>
      <c r="M868" s="53"/>
      <c r="N868" s="23" t="s">
        <v>151</v>
      </c>
      <c r="O868" s="39" t="s">
        <v>151</v>
      </c>
      <c r="P868" s="39" t="s">
        <v>151</v>
      </c>
      <c r="Q868" s="23" t="s">
        <v>151</v>
      </c>
    </row>
    <row r="869" spans="1:17" ht="18.75" customHeight="1">
      <c r="A869" s="53"/>
      <c r="B869" s="23" t="s">
        <v>151</v>
      </c>
      <c r="C869" s="54"/>
      <c r="D869" s="55"/>
      <c r="E869" s="55"/>
      <c r="F869" s="22" t="s">
        <v>152</v>
      </c>
      <c r="G869" s="53"/>
      <c r="H869" s="53"/>
      <c r="I869" s="23" t="s">
        <v>151</v>
      </c>
      <c r="J869" s="53"/>
      <c r="K869" s="54"/>
      <c r="L869" s="54"/>
      <c r="M869" s="53"/>
      <c r="N869" s="23" t="s">
        <v>151</v>
      </c>
      <c r="O869" s="39" t="s">
        <v>151</v>
      </c>
      <c r="P869" s="39" t="s">
        <v>151</v>
      </c>
      <c r="Q869" s="23" t="s">
        <v>151</v>
      </c>
    </row>
    <row r="870" spans="1:17" ht="18.75" customHeight="1">
      <c r="A870" s="53"/>
      <c r="B870" s="23" t="s">
        <v>151</v>
      </c>
      <c r="C870" s="54"/>
      <c r="D870" s="55"/>
      <c r="E870" s="55"/>
      <c r="F870" s="22" t="s">
        <v>152</v>
      </c>
      <c r="G870" s="53"/>
      <c r="H870" s="53"/>
      <c r="I870" s="23" t="s">
        <v>151</v>
      </c>
      <c r="J870" s="53"/>
      <c r="K870" s="54"/>
      <c r="L870" s="54"/>
      <c r="M870" s="53"/>
      <c r="N870" s="23" t="s">
        <v>151</v>
      </c>
      <c r="O870" s="39" t="s">
        <v>151</v>
      </c>
      <c r="P870" s="39" t="s">
        <v>151</v>
      </c>
      <c r="Q870" s="23" t="s">
        <v>151</v>
      </c>
    </row>
    <row r="871" spans="1:17" ht="18.75" customHeight="1">
      <c r="A871" s="53"/>
      <c r="B871" s="23" t="s">
        <v>151</v>
      </c>
      <c r="C871" s="54"/>
      <c r="D871" s="55"/>
      <c r="E871" s="55"/>
      <c r="F871" s="22" t="s">
        <v>152</v>
      </c>
      <c r="G871" s="53"/>
      <c r="H871" s="53"/>
      <c r="I871" s="23" t="s">
        <v>151</v>
      </c>
      <c r="J871" s="53"/>
      <c r="K871" s="54"/>
      <c r="L871" s="54"/>
      <c r="M871" s="53"/>
      <c r="N871" s="23" t="s">
        <v>151</v>
      </c>
      <c r="O871" s="39" t="s">
        <v>151</v>
      </c>
      <c r="P871" s="39" t="s">
        <v>151</v>
      </c>
      <c r="Q871" s="23" t="s">
        <v>151</v>
      </c>
    </row>
    <row r="872" spans="1:17" ht="18.75" customHeight="1">
      <c r="A872" s="53"/>
      <c r="B872" s="23" t="s">
        <v>151</v>
      </c>
      <c r="C872" s="54"/>
      <c r="D872" s="55"/>
      <c r="E872" s="55"/>
      <c r="F872" s="22" t="s">
        <v>152</v>
      </c>
      <c r="G872" s="53"/>
      <c r="H872" s="53"/>
      <c r="I872" s="23" t="s">
        <v>151</v>
      </c>
      <c r="J872" s="53"/>
      <c r="K872" s="54"/>
      <c r="L872" s="54"/>
      <c r="M872" s="53"/>
      <c r="N872" s="23" t="s">
        <v>151</v>
      </c>
      <c r="O872" s="39" t="s">
        <v>151</v>
      </c>
      <c r="P872" s="39" t="s">
        <v>151</v>
      </c>
      <c r="Q872" s="23" t="s">
        <v>151</v>
      </c>
    </row>
    <row r="873" spans="1:17" ht="18.75" customHeight="1">
      <c r="A873" s="53"/>
      <c r="B873" s="23" t="s">
        <v>151</v>
      </c>
      <c r="C873" s="54"/>
      <c r="D873" s="55"/>
      <c r="E873" s="55"/>
      <c r="F873" s="22" t="s">
        <v>152</v>
      </c>
      <c r="G873" s="53"/>
      <c r="H873" s="53"/>
      <c r="I873" s="23" t="s">
        <v>151</v>
      </c>
      <c r="J873" s="53"/>
      <c r="K873" s="54"/>
      <c r="L873" s="54"/>
      <c r="M873" s="53"/>
      <c r="N873" s="23" t="s">
        <v>151</v>
      </c>
      <c r="O873" s="39" t="s">
        <v>151</v>
      </c>
      <c r="P873" s="39" t="s">
        <v>151</v>
      </c>
      <c r="Q873" s="23" t="s">
        <v>151</v>
      </c>
    </row>
    <row r="874" spans="1:17" ht="18.75" customHeight="1">
      <c r="A874" s="53"/>
      <c r="B874" s="23" t="s">
        <v>151</v>
      </c>
      <c r="C874" s="54"/>
      <c r="D874" s="55"/>
      <c r="E874" s="55"/>
      <c r="F874" s="22" t="s">
        <v>152</v>
      </c>
      <c r="G874" s="53"/>
      <c r="H874" s="53"/>
      <c r="I874" s="23" t="s">
        <v>151</v>
      </c>
      <c r="J874" s="53"/>
      <c r="K874" s="54"/>
      <c r="L874" s="54"/>
      <c r="M874" s="53"/>
      <c r="N874" s="23" t="s">
        <v>151</v>
      </c>
      <c r="O874" s="39" t="s">
        <v>151</v>
      </c>
      <c r="P874" s="39" t="s">
        <v>151</v>
      </c>
      <c r="Q874" s="23" t="s">
        <v>151</v>
      </c>
    </row>
    <row r="875" spans="1:17" ht="18.75" customHeight="1">
      <c r="A875" s="53"/>
      <c r="B875" s="23" t="s">
        <v>151</v>
      </c>
      <c r="C875" s="54"/>
      <c r="D875" s="55"/>
      <c r="E875" s="55"/>
      <c r="F875" s="22" t="s">
        <v>152</v>
      </c>
      <c r="G875" s="53"/>
      <c r="H875" s="53"/>
      <c r="I875" s="23" t="s">
        <v>151</v>
      </c>
      <c r="J875" s="53"/>
      <c r="K875" s="54"/>
      <c r="L875" s="54"/>
      <c r="M875" s="53"/>
      <c r="N875" s="23" t="s">
        <v>151</v>
      </c>
      <c r="O875" s="39" t="s">
        <v>151</v>
      </c>
      <c r="P875" s="39" t="s">
        <v>151</v>
      </c>
      <c r="Q875" s="23" t="s">
        <v>151</v>
      </c>
    </row>
    <row r="876" spans="1:17" ht="18.75" customHeight="1">
      <c r="A876" s="53"/>
      <c r="B876" s="23" t="s">
        <v>151</v>
      </c>
      <c r="C876" s="54"/>
      <c r="D876" s="55"/>
      <c r="E876" s="55"/>
      <c r="F876" s="22" t="s">
        <v>152</v>
      </c>
      <c r="G876" s="53"/>
      <c r="H876" s="53"/>
      <c r="I876" s="23" t="s">
        <v>151</v>
      </c>
      <c r="J876" s="53"/>
      <c r="K876" s="54"/>
      <c r="L876" s="54"/>
      <c r="M876" s="53"/>
      <c r="N876" s="23" t="s">
        <v>151</v>
      </c>
      <c r="O876" s="39" t="s">
        <v>151</v>
      </c>
      <c r="P876" s="39" t="s">
        <v>151</v>
      </c>
      <c r="Q876" s="23" t="s">
        <v>151</v>
      </c>
    </row>
    <row r="877" spans="1:17" ht="18.75" customHeight="1">
      <c r="A877" s="53"/>
      <c r="B877" s="23" t="s">
        <v>151</v>
      </c>
      <c r="C877" s="54"/>
      <c r="D877" s="55"/>
      <c r="E877" s="55"/>
      <c r="F877" s="22" t="s">
        <v>152</v>
      </c>
      <c r="G877" s="53"/>
      <c r="H877" s="53"/>
      <c r="I877" s="23" t="s">
        <v>151</v>
      </c>
      <c r="J877" s="53"/>
      <c r="K877" s="54"/>
      <c r="L877" s="54"/>
      <c r="M877" s="53"/>
      <c r="N877" s="23" t="s">
        <v>151</v>
      </c>
      <c r="O877" s="39" t="s">
        <v>151</v>
      </c>
      <c r="P877" s="39" t="s">
        <v>151</v>
      </c>
      <c r="Q877" s="23" t="s">
        <v>151</v>
      </c>
    </row>
    <row r="878" spans="1:17" ht="18.75" customHeight="1">
      <c r="A878" s="53"/>
      <c r="B878" s="23" t="s">
        <v>151</v>
      </c>
      <c r="C878" s="54"/>
      <c r="D878" s="55"/>
      <c r="E878" s="55"/>
      <c r="F878" s="22" t="s">
        <v>152</v>
      </c>
      <c r="G878" s="53"/>
      <c r="H878" s="53"/>
      <c r="I878" s="23" t="s">
        <v>151</v>
      </c>
      <c r="J878" s="53"/>
      <c r="K878" s="54"/>
      <c r="L878" s="54"/>
      <c r="M878" s="53"/>
      <c r="N878" s="23" t="s">
        <v>151</v>
      </c>
      <c r="O878" s="39" t="s">
        <v>151</v>
      </c>
      <c r="P878" s="39" t="s">
        <v>151</v>
      </c>
      <c r="Q878" s="23" t="s">
        <v>151</v>
      </c>
    </row>
    <row r="879" spans="1:17" ht="18.75" customHeight="1">
      <c r="A879" s="53"/>
      <c r="B879" s="23" t="s">
        <v>151</v>
      </c>
      <c r="C879" s="54"/>
      <c r="D879" s="55"/>
      <c r="E879" s="55"/>
      <c r="F879" s="22" t="s">
        <v>152</v>
      </c>
      <c r="G879" s="53"/>
      <c r="H879" s="53"/>
      <c r="I879" s="23" t="s">
        <v>151</v>
      </c>
      <c r="J879" s="53"/>
      <c r="K879" s="54"/>
      <c r="L879" s="54"/>
      <c r="M879" s="53"/>
      <c r="N879" s="23" t="s">
        <v>151</v>
      </c>
      <c r="O879" s="39" t="s">
        <v>151</v>
      </c>
      <c r="P879" s="39" t="s">
        <v>151</v>
      </c>
      <c r="Q879" s="23" t="s">
        <v>151</v>
      </c>
    </row>
    <row r="880" spans="1:17" ht="18.75" customHeight="1">
      <c r="A880" s="53"/>
      <c r="B880" s="23" t="s">
        <v>151</v>
      </c>
      <c r="C880" s="54"/>
      <c r="D880" s="55"/>
      <c r="E880" s="55"/>
      <c r="F880" s="22" t="s">
        <v>152</v>
      </c>
      <c r="G880" s="53"/>
      <c r="H880" s="53"/>
      <c r="I880" s="23" t="s">
        <v>151</v>
      </c>
      <c r="J880" s="53"/>
      <c r="K880" s="54"/>
      <c r="L880" s="54"/>
      <c r="M880" s="53"/>
      <c r="N880" s="23" t="s">
        <v>151</v>
      </c>
      <c r="O880" s="39" t="s">
        <v>151</v>
      </c>
      <c r="P880" s="39" t="s">
        <v>151</v>
      </c>
      <c r="Q880" s="23" t="s">
        <v>151</v>
      </c>
    </row>
    <row r="881" spans="1:17" ht="18.75" customHeight="1">
      <c r="A881" s="53"/>
      <c r="B881" s="23" t="s">
        <v>151</v>
      </c>
      <c r="C881" s="54"/>
      <c r="D881" s="55"/>
      <c r="E881" s="55"/>
      <c r="F881" s="22" t="s">
        <v>152</v>
      </c>
      <c r="G881" s="53"/>
      <c r="H881" s="53"/>
      <c r="I881" s="23" t="s">
        <v>151</v>
      </c>
      <c r="J881" s="53"/>
      <c r="K881" s="54"/>
      <c r="L881" s="54"/>
      <c r="M881" s="53"/>
      <c r="N881" s="23" t="s">
        <v>151</v>
      </c>
      <c r="O881" s="39" t="s">
        <v>151</v>
      </c>
      <c r="P881" s="39" t="s">
        <v>151</v>
      </c>
      <c r="Q881" s="23" t="s">
        <v>151</v>
      </c>
    </row>
    <row r="882" spans="1:17" ht="18.75" customHeight="1">
      <c r="A882" s="53"/>
      <c r="B882" s="23" t="s">
        <v>151</v>
      </c>
      <c r="C882" s="54"/>
      <c r="D882" s="55"/>
      <c r="E882" s="55"/>
      <c r="F882" s="22" t="s">
        <v>152</v>
      </c>
      <c r="G882" s="53"/>
      <c r="H882" s="53"/>
      <c r="I882" s="23" t="s">
        <v>151</v>
      </c>
      <c r="J882" s="53"/>
      <c r="K882" s="54"/>
      <c r="L882" s="54"/>
      <c r="M882" s="53"/>
      <c r="N882" s="23" t="s">
        <v>151</v>
      </c>
      <c r="O882" s="39" t="s">
        <v>151</v>
      </c>
      <c r="P882" s="39" t="s">
        <v>151</v>
      </c>
      <c r="Q882" s="23" t="s">
        <v>151</v>
      </c>
    </row>
    <row r="883" spans="1:17" ht="18.75" customHeight="1">
      <c r="A883" s="53"/>
      <c r="B883" s="23" t="s">
        <v>151</v>
      </c>
      <c r="C883" s="54"/>
      <c r="D883" s="55"/>
      <c r="E883" s="55"/>
      <c r="F883" s="22" t="s">
        <v>152</v>
      </c>
      <c r="G883" s="53"/>
      <c r="H883" s="53"/>
      <c r="I883" s="23" t="s">
        <v>151</v>
      </c>
      <c r="J883" s="53"/>
      <c r="K883" s="54"/>
      <c r="L883" s="54"/>
      <c r="M883" s="53"/>
      <c r="N883" s="23" t="s">
        <v>151</v>
      </c>
      <c r="O883" s="39" t="s">
        <v>151</v>
      </c>
      <c r="P883" s="39" t="s">
        <v>151</v>
      </c>
      <c r="Q883" s="23" t="s">
        <v>151</v>
      </c>
    </row>
    <row r="884" spans="1:17" ht="18.75" customHeight="1">
      <c r="A884" s="53"/>
      <c r="B884" s="23" t="s">
        <v>151</v>
      </c>
      <c r="C884" s="54"/>
      <c r="D884" s="55"/>
      <c r="E884" s="55"/>
      <c r="F884" s="22" t="s">
        <v>152</v>
      </c>
      <c r="G884" s="53"/>
      <c r="H884" s="53"/>
      <c r="I884" s="23" t="s">
        <v>151</v>
      </c>
      <c r="J884" s="53"/>
      <c r="K884" s="54"/>
      <c r="L884" s="54"/>
      <c r="M884" s="53"/>
      <c r="N884" s="23" t="s">
        <v>151</v>
      </c>
      <c r="O884" s="39" t="s">
        <v>151</v>
      </c>
      <c r="P884" s="39" t="s">
        <v>151</v>
      </c>
      <c r="Q884" s="23" t="s">
        <v>151</v>
      </c>
    </row>
    <row r="885" spans="1:17" ht="18.75" customHeight="1">
      <c r="A885" s="53"/>
      <c r="B885" s="23" t="s">
        <v>151</v>
      </c>
      <c r="C885" s="54"/>
      <c r="D885" s="55"/>
      <c r="E885" s="55"/>
      <c r="F885" s="22" t="s">
        <v>152</v>
      </c>
      <c r="G885" s="53"/>
      <c r="H885" s="53"/>
      <c r="I885" s="23" t="s">
        <v>151</v>
      </c>
      <c r="J885" s="53"/>
      <c r="K885" s="54"/>
      <c r="L885" s="54"/>
      <c r="M885" s="53"/>
      <c r="N885" s="23" t="s">
        <v>151</v>
      </c>
      <c r="O885" s="39" t="s">
        <v>151</v>
      </c>
      <c r="P885" s="39" t="s">
        <v>151</v>
      </c>
      <c r="Q885" s="23" t="s">
        <v>151</v>
      </c>
    </row>
    <row r="886" spans="1:17" ht="18.75" customHeight="1">
      <c r="A886" s="53"/>
      <c r="B886" s="23" t="s">
        <v>151</v>
      </c>
      <c r="C886" s="54"/>
      <c r="D886" s="55"/>
      <c r="E886" s="55"/>
      <c r="F886" s="22" t="s">
        <v>152</v>
      </c>
      <c r="G886" s="53"/>
      <c r="H886" s="53"/>
      <c r="I886" s="23" t="s">
        <v>151</v>
      </c>
      <c r="J886" s="53"/>
      <c r="K886" s="54"/>
      <c r="L886" s="54"/>
      <c r="M886" s="53"/>
      <c r="N886" s="23" t="s">
        <v>151</v>
      </c>
      <c r="O886" s="39" t="s">
        <v>151</v>
      </c>
      <c r="P886" s="39" t="s">
        <v>151</v>
      </c>
      <c r="Q886" s="23" t="s">
        <v>151</v>
      </c>
    </row>
    <row r="887" spans="1:17" ht="18.75" customHeight="1">
      <c r="A887" s="53"/>
      <c r="B887" s="23" t="s">
        <v>151</v>
      </c>
      <c r="C887" s="54"/>
      <c r="D887" s="55"/>
      <c r="E887" s="55"/>
      <c r="F887" s="22" t="s">
        <v>152</v>
      </c>
      <c r="G887" s="53"/>
      <c r="H887" s="53"/>
      <c r="I887" s="23" t="s">
        <v>151</v>
      </c>
      <c r="J887" s="53"/>
      <c r="K887" s="54"/>
      <c r="L887" s="54"/>
      <c r="M887" s="53"/>
      <c r="N887" s="23" t="s">
        <v>151</v>
      </c>
      <c r="O887" s="39" t="s">
        <v>151</v>
      </c>
      <c r="P887" s="39" t="s">
        <v>151</v>
      </c>
      <c r="Q887" s="23" t="s">
        <v>151</v>
      </c>
    </row>
    <row r="888" spans="1:17" ht="18.75" customHeight="1">
      <c r="A888" s="53"/>
      <c r="B888" s="23" t="s">
        <v>151</v>
      </c>
      <c r="C888" s="54"/>
      <c r="D888" s="55"/>
      <c r="E888" s="55"/>
      <c r="F888" s="22" t="s">
        <v>152</v>
      </c>
      <c r="G888" s="53"/>
      <c r="H888" s="53"/>
      <c r="I888" s="23" t="s">
        <v>151</v>
      </c>
      <c r="J888" s="53"/>
      <c r="K888" s="54"/>
      <c r="L888" s="54"/>
      <c r="M888" s="53"/>
      <c r="N888" s="23" t="s">
        <v>151</v>
      </c>
      <c r="O888" s="39" t="s">
        <v>151</v>
      </c>
      <c r="P888" s="39" t="s">
        <v>151</v>
      </c>
      <c r="Q888" s="23" t="s">
        <v>151</v>
      </c>
    </row>
    <row r="889" spans="1:17" ht="18.75" customHeight="1">
      <c r="A889" s="53"/>
      <c r="B889" s="23" t="s">
        <v>151</v>
      </c>
      <c r="C889" s="54"/>
      <c r="D889" s="55"/>
      <c r="E889" s="55"/>
      <c r="F889" s="22" t="s">
        <v>152</v>
      </c>
      <c r="G889" s="53"/>
      <c r="H889" s="53"/>
      <c r="I889" s="23" t="s">
        <v>151</v>
      </c>
      <c r="J889" s="53"/>
      <c r="K889" s="54"/>
      <c r="L889" s="54"/>
      <c r="M889" s="53"/>
      <c r="N889" s="23" t="s">
        <v>151</v>
      </c>
      <c r="O889" s="39" t="s">
        <v>151</v>
      </c>
      <c r="P889" s="39" t="s">
        <v>151</v>
      </c>
      <c r="Q889" s="23" t="s">
        <v>151</v>
      </c>
    </row>
    <row r="890" spans="1:17" ht="18.75" customHeight="1">
      <c r="A890" s="53"/>
      <c r="B890" s="23" t="s">
        <v>151</v>
      </c>
      <c r="C890" s="54"/>
      <c r="D890" s="55"/>
      <c r="E890" s="55"/>
      <c r="F890" s="22" t="s">
        <v>152</v>
      </c>
      <c r="G890" s="53"/>
      <c r="H890" s="53"/>
      <c r="I890" s="23" t="s">
        <v>151</v>
      </c>
      <c r="J890" s="53"/>
      <c r="K890" s="54"/>
      <c r="L890" s="54"/>
      <c r="M890" s="53"/>
      <c r="N890" s="23" t="s">
        <v>151</v>
      </c>
      <c r="O890" s="39" t="s">
        <v>151</v>
      </c>
      <c r="P890" s="39" t="s">
        <v>151</v>
      </c>
      <c r="Q890" s="23" t="s">
        <v>151</v>
      </c>
    </row>
    <row r="891" spans="1:17" ht="18.75" customHeight="1">
      <c r="A891" s="53"/>
      <c r="B891" s="23" t="s">
        <v>151</v>
      </c>
      <c r="C891" s="54"/>
      <c r="D891" s="55"/>
      <c r="E891" s="55"/>
      <c r="F891" s="22" t="s">
        <v>152</v>
      </c>
      <c r="G891" s="53"/>
      <c r="H891" s="53"/>
      <c r="I891" s="23" t="s">
        <v>151</v>
      </c>
      <c r="J891" s="53"/>
      <c r="K891" s="54"/>
      <c r="L891" s="54"/>
      <c r="M891" s="53"/>
      <c r="N891" s="23" t="s">
        <v>151</v>
      </c>
      <c r="O891" s="39" t="s">
        <v>151</v>
      </c>
      <c r="P891" s="39" t="s">
        <v>151</v>
      </c>
      <c r="Q891" s="23" t="s">
        <v>151</v>
      </c>
    </row>
    <row r="892" spans="1:17" ht="18.75" customHeight="1">
      <c r="A892" s="53"/>
      <c r="B892" s="23" t="s">
        <v>151</v>
      </c>
      <c r="C892" s="54"/>
      <c r="D892" s="55"/>
      <c r="E892" s="55"/>
      <c r="F892" s="22" t="s">
        <v>152</v>
      </c>
      <c r="G892" s="53"/>
      <c r="H892" s="53"/>
      <c r="I892" s="23" t="s">
        <v>151</v>
      </c>
      <c r="J892" s="53"/>
      <c r="K892" s="54"/>
      <c r="L892" s="54"/>
      <c r="M892" s="53"/>
      <c r="N892" s="23" t="s">
        <v>151</v>
      </c>
      <c r="O892" s="39" t="s">
        <v>151</v>
      </c>
      <c r="P892" s="39" t="s">
        <v>151</v>
      </c>
      <c r="Q892" s="23" t="s">
        <v>151</v>
      </c>
    </row>
    <row r="893" spans="1:17" ht="18.75" customHeight="1">
      <c r="A893" s="53"/>
      <c r="B893" s="23" t="s">
        <v>151</v>
      </c>
      <c r="C893" s="54"/>
      <c r="D893" s="55"/>
      <c r="E893" s="55"/>
      <c r="F893" s="22" t="s">
        <v>152</v>
      </c>
      <c r="G893" s="53"/>
      <c r="H893" s="53"/>
      <c r="I893" s="23" t="s">
        <v>151</v>
      </c>
      <c r="J893" s="53"/>
      <c r="K893" s="54"/>
      <c r="L893" s="54"/>
      <c r="M893" s="53"/>
      <c r="N893" s="23" t="s">
        <v>151</v>
      </c>
      <c r="O893" s="39" t="s">
        <v>151</v>
      </c>
      <c r="P893" s="39" t="s">
        <v>151</v>
      </c>
      <c r="Q893" s="23" t="s">
        <v>151</v>
      </c>
    </row>
    <row r="894" spans="1:17" ht="18.75" customHeight="1">
      <c r="A894" s="53"/>
      <c r="B894" s="23" t="s">
        <v>151</v>
      </c>
      <c r="C894" s="54"/>
      <c r="D894" s="55"/>
      <c r="E894" s="55"/>
      <c r="F894" s="22" t="s">
        <v>152</v>
      </c>
      <c r="G894" s="53"/>
      <c r="H894" s="53"/>
      <c r="I894" s="23" t="s">
        <v>151</v>
      </c>
      <c r="J894" s="53"/>
      <c r="K894" s="54"/>
      <c r="L894" s="54"/>
      <c r="M894" s="53"/>
      <c r="N894" s="23" t="s">
        <v>151</v>
      </c>
      <c r="O894" s="39" t="s">
        <v>151</v>
      </c>
      <c r="P894" s="39" t="s">
        <v>151</v>
      </c>
      <c r="Q894" s="23" t="s">
        <v>151</v>
      </c>
    </row>
    <row r="895" spans="1:17" ht="18.75" customHeight="1">
      <c r="A895" s="53"/>
      <c r="B895" s="23" t="s">
        <v>151</v>
      </c>
      <c r="C895" s="54"/>
      <c r="D895" s="55"/>
      <c r="E895" s="55"/>
      <c r="F895" s="22" t="s">
        <v>152</v>
      </c>
      <c r="G895" s="53"/>
      <c r="H895" s="53"/>
      <c r="I895" s="23" t="s">
        <v>151</v>
      </c>
      <c r="J895" s="53"/>
      <c r="K895" s="54"/>
      <c r="L895" s="54"/>
      <c r="M895" s="53"/>
      <c r="N895" s="23" t="s">
        <v>151</v>
      </c>
      <c r="O895" s="39" t="s">
        <v>151</v>
      </c>
      <c r="P895" s="39" t="s">
        <v>151</v>
      </c>
      <c r="Q895" s="23" t="s">
        <v>151</v>
      </c>
    </row>
    <row r="896" spans="1:17" ht="18.75" customHeight="1">
      <c r="A896" s="53"/>
      <c r="B896" s="23" t="s">
        <v>151</v>
      </c>
      <c r="C896" s="54"/>
      <c r="D896" s="55"/>
      <c r="E896" s="55"/>
      <c r="F896" s="22" t="s">
        <v>152</v>
      </c>
      <c r="G896" s="53"/>
      <c r="H896" s="53"/>
      <c r="I896" s="23" t="s">
        <v>151</v>
      </c>
      <c r="J896" s="53"/>
      <c r="K896" s="54"/>
      <c r="L896" s="54"/>
      <c r="M896" s="53"/>
      <c r="N896" s="23" t="s">
        <v>151</v>
      </c>
      <c r="O896" s="39" t="s">
        <v>151</v>
      </c>
      <c r="P896" s="39" t="s">
        <v>151</v>
      </c>
      <c r="Q896" s="23" t="s">
        <v>151</v>
      </c>
    </row>
    <row r="897" spans="1:17" ht="18.75" customHeight="1">
      <c r="A897" s="53"/>
      <c r="B897" s="23" t="s">
        <v>151</v>
      </c>
      <c r="C897" s="54"/>
      <c r="D897" s="55"/>
      <c r="E897" s="55"/>
      <c r="F897" s="22" t="s">
        <v>152</v>
      </c>
      <c r="G897" s="53"/>
      <c r="H897" s="53"/>
      <c r="I897" s="23" t="s">
        <v>151</v>
      </c>
      <c r="J897" s="53"/>
      <c r="K897" s="54"/>
      <c r="L897" s="54"/>
      <c r="M897" s="53"/>
      <c r="N897" s="23" t="s">
        <v>151</v>
      </c>
      <c r="O897" s="39" t="s">
        <v>151</v>
      </c>
      <c r="P897" s="39" t="s">
        <v>151</v>
      </c>
      <c r="Q897" s="23" t="s">
        <v>151</v>
      </c>
    </row>
    <row r="898" spans="1:17" ht="18.75" customHeight="1">
      <c r="A898" s="53"/>
      <c r="B898" s="23" t="s">
        <v>151</v>
      </c>
      <c r="C898" s="54"/>
      <c r="D898" s="55"/>
      <c r="E898" s="55"/>
      <c r="F898" s="22" t="s">
        <v>152</v>
      </c>
      <c r="G898" s="53"/>
      <c r="H898" s="53"/>
      <c r="I898" s="23" t="s">
        <v>151</v>
      </c>
      <c r="J898" s="53"/>
      <c r="K898" s="54"/>
      <c r="L898" s="54"/>
      <c r="M898" s="53"/>
      <c r="N898" s="23" t="s">
        <v>151</v>
      </c>
      <c r="O898" s="39" t="s">
        <v>151</v>
      </c>
      <c r="P898" s="39" t="s">
        <v>151</v>
      </c>
      <c r="Q898" s="23" t="s">
        <v>151</v>
      </c>
    </row>
    <row r="899" spans="1:17" ht="18.75" customHeight="1">
      <c r="A899" s="53"/>
      <c r="B899" s="23" t="s">
        <v>151</v>
      </c>
      <c r="C899" s="54"/>
      <c r="D899" s="55"/>
      <c r="E899" s="55"/>
      <c r="F899" s="22" t="s">
        <v>152</v>
      </c>
      <c r="G899" s="53"/>
      <c r="H899" s="53"/>
      <c r="I899" s="23" t="s">
        <v>151</v>
      </c>
      <c r="J899" s="53"/>
      <c r="K899" s="54"/>
      <c r="L899" s="54"/>
      <c r="M899" s="53"/>
      <c r="N899" s="23" t="s">
        <v>151</v>
      </c>
      <c r="O899" s="39" t="s">
        <v>151</v>
      </c>
      <c r="P899" s="39" t="s">
        <v>151</v>
      </c>
      <c r="Q899" s="23" t="s">
        <v>151</v>
      </c>
    </row>
    <row r="900" spans="1:17" ht="18.75" customHeight="1">
      <c r="A900" s="53"/>
      <c r="B900" s="23" t="s">
        <v>151</v>
      </c>
      <c r="C900" s="54"/>
      <c r="D900" s="55"/>
      <c r="E900" s="55"/>
      <c r="F900" s="22" t="s">
        <v>152</v>
      </c>
      <c r="G900" s="53"/>
      <c r="H900" s="53"/>
      <c r="I900" s="23" t="s">
        <v>151</v>
      </c>
      <c r="J900" s="53"/>
      <c r="K900" s="54"/>
      <c r="L900" s="54"/>
      <c r="M900" s="53"/>
      <c r="N900" s="23" t="s">
        <v>151</v>
      </c>
      <c r="O900" s="39" t="s">
        <v>151</v>
      </c>
      <c r="P900" s="39" t="s">
        <v>151</v>
      </c>
      <c r="Q900" s="23" t="s">
        <v>151</v>
      </c>
    </row>
    <row r="901" spans="1:17" ht="18.75" customHeight="1">
      <c r="A901" s="53"/>
      <c r="B901" s="23" t="s">
        <v>151</v>
      </c>
      <c r="C901" s="54"/>
      <c r="D901" s="55"/>
      <c r="E901" s="55"/>
      <c r="F901" s="22" t="s">
        <v>152</v>
      </c>
      <c r="G901" s="53"/>
      <c r="H901" s="53"/>
      <c r="I901" s="23" t="s">
        <v>151</v>
      </c>
      <c r="J901" s="53"/>
      <c r="K901" s="54"/>
      <c r="L901" s="54"/>
      <c r="M901" s="53"/>
      <c r="N901" s="23" t="s">
        <v>151</v>
      </c>
      <c r="O901" s="39" t="s">
        <v>151</v>
      </c>
      <c r="P901" s="39" t="s">
        <v>151</v>
      </c>
      <c r="Q901" s="23" t="s">
        <v>151</v>
      </c>
    </row>
    <row r="902" spans="1:17" ht="18.75" customHeight="1">
      <c r="A902" s="53"/>
      <c r="B902" s="23" t="s">
        <v>151</v>
      </c>
      <c r="C902" s="54"/>
      <c r="D902" s="55"/>
      <c r="E902" s="55"/>
      <c r="F902" s="22" t="s">
        <v>152</v>
      </c>
      <c r="G902" s="53"/>
      <c r="H902" s="53"/>
      <c r="I902" s="23" t="s">
        <v>151</v>
      </c>
      <c r="J902" s="53"/>
      <c r="K902" s="54"/>
      <c r="L902" s="54"/>
      <c r="M902" s="53"/>
      <c r="N902" s="23" t="s">
        <v>151</v>
      </c>
      <c r="O902" s="39" t="s">
        <v>151</v>
      </c>
      <c r="P902" s="39" t="s">
        <v>151</v>
      </c>
      <c r="Q902" s="23" t="s">
        <v>151</v>
      </c>
    </row>
    <row r="903" spans="1:17" ht="18.75" customHeight="1">
      <c r="A903" s="53"/>
      <c r="B903" s="23" t="s">
        <v>151</v>
      </c>
      <c r="C903" s="54"/>
      <c r="D903" s="55"/>
      <c r="E903" s="55"/>
      <c r="F903" s="22" t="s">
        <v>152</v>
      </c>
      <c r="G903" s="53"/>
      <c r="H903" s="53"/>
      <c r="I903" s="23" t="s">
        <v>151</v>
      </c>
      <c r="J903" s="53"/>
      <c r="K903" s="54"/>
      <c r="L903" s="54"/>
      <c r="M903" s="53"/>
      <c r="N903" s="23" t="s">
        <v>151</v>
      </c>
      <c r="O903" s="39" t="s">
        <v>151</v>
      </c>
      <c r="P903" s="39" t="s">
        <v>151</v>
      </c>
      <c r="Q903" s="23" t="s">
        <v>151</v>
      </c>
    </row>
    <row r="904" spans="1:17" ht="18.75" customHeight="1">
      <c r="A904" s="53"/>
      <c r="B904" s="23" t="s">
        <v>151</v>
      </c>
      <c r="C904" s="54"/>
      <c r="D904" s="55"/>
      <c r="E904" s="55"/>
      <c r="F904" s="22" t="s">
        <v>152</v>
      </c>
      <c r="G904" s="53"/>
      <c r="H904" s="53"/>
      <c r="I904" s="23" t="s">
        <v>151</v>
      </c>
      <c r="J904" s="53"/>
      <c r="K904" s="54"/>
      <c r="L904" s="54"/>
      <c r="M904" s="53"/>
      <c r="N904" s="23" t="s">
        <v>151</v>
      </c>
      <c r="O904" s="39" t="s">
        <v>151</v>
      </c>
      <c r="P904" s="39" t="s">
        <v>151</v>
      </c>
      <c r="Q904" s="23" t="s">
        <v>151</v>
      </c>
    </row>
    <row r="905" spans="1:17" ht="18.75" customHeight="1">
      <c r="A905" s="53"/>
      <c r="B905" s="23" t="s">
        <v>151</v>
      </c>
      <c r="C905" s="54"/>
      <c r="D905" s="55"/>
      <c r="E905" s="55"/>
      <c r="F905" s="22" t="s">
        <v>152</v>
      </c>
      <c r="G905" s="53"/>
      <c r="H905" s="53"/>
      <c r="I905" s="23" t="s">
        <v>151</v>
      </c>
      <c r="J905" s="53"/>
      <c r="K905" s="54"/>
      <c r="L905" s="54"/>
      <c r="M905" s="53"/>
      <c r="N905" s="23" t="s">
        <v>151</v>
      </c>
      <c r="O905" s="39" t="s">
        <v>151</v>
      </c>
      <c r="P905" s="39" t="s">
        <v>151</v>
      </c>
      <c r="Q905" s="23" t="s">
        <v>151</v>
      </c>
    </row>
    <row r="906" spans="1:17" ht="18.75" customHeight="1">
      <c r="A906" s="53"/>
      <c r="B906" s="23" t="s">
        <v>151</v>
      </c>
      <c r="C906" s="54"/>
      <c r="D906" s="55"/>
      <c r="E906" s="55"/>
      <c r="F906" s="22" t="s">
        <v>152</v>
      </c>
      <c r="G906" s="53"/>
      <c r="H906" s="53"/>
      <c r="I906" s="23" t="s">
        <v>151</v>
      </c>
      <c r="J906" s="53"/>
      <c r="K906" s="54"/>
      <c r="L906" s="54"/>
      <c r="M906" s="53"/>
      <c r="N906" s="23" t="s">
        <v>151</v>
      </c>
      <c r="O906" s="39" t="s">
        <v>151</v>
      </c>
      <c r="P906" s="39" t="s">
        <v>151</v>
      </c>
      <c r="Q906" s="23" t="s">
        <v>151</v>
      </c>
    </row>
    <row r="907" spans="1:17" ht="18.75" customHeight="1">
      <c r="A907" s="53"/>
      <c r="B907" s="23" t="s">
        <v>151</v>
      </c>
      <c r="C907" s="54"/>
      <c r="D907" s="55"/>
      <c r="E907" s="55"/>
      <c r="F907" s="22" t="s">
        <v>152</v>
      </c>
      <c r="G907" s="53"/>
      <c r="H907" s="53"/>
      <c r="I907" s="23" t="s">
        <v>151</v>
      </c>
      <c r="J907" s="53"/>
      <c r="K907" s="54"/>
      <c r="L907" s="54"/>
      <c r="M907" s="53"/>
      <c r="N907" s="23" t="s">
        <v>151</v>
      </c>
      <c r="O907" s="39" t="s">
        <v>151</v>
      </c>
      <c r="P907" s="39" t="s">
        <v>151</v>
      </c>
      <c r="Q907" s="23" t="s">
        <v>151</v>
      </c>
    </row>
    <row r="908" spans="1:17" ht="18.75" customHeight="1">
      <c r="A908" s="53"/>
      <c r="B908" s="23" t="s">
        <v>151</v>
      </c>
      <c r="C908" s="54"/>
      <c r="D908" s="55"/>
      <c r="E908" s="55"/>
      <c r="F908" s="22" t="s">
        <v>152</v>
      </c>
      <c r="G908" s="53"/>
      <c r="H908" s="53"/>
      <c r="I908" s="23" t="s">
        <v>151</v>
      </c>
      <c r="J908" s="53"/>
      <c r="K908" s="54"/>
      <c r="L908" s="54"/>
      <c r="M908" s="53"/>
      <c r="N908" s="23" t="s">
        <v>151</v>
      </c>
      <c r="O908" s="39" t="s">
        <v>151</v>
      </c>
      <c r="P908" s="39" t="s">
        <v>151</v>
      </c>
      <c r="Q908" s="23" t="s">
        <v>151</v>
      </c>
    </row>
    <row r="909" spans="1:17" ht="18.75" customHeight="1">
      <c r="A909" s="53"/>
      <c r="B909" s="23" t="s">
        <v>151</v>
      </c>
      <c r="C909" s="54"/>
      <c r="D909" s="55"/>
      <c r="E909" s="55"/>
      <c r="F909" s="22" t="s">
        <v>152</v>
      </c>
      <c r="G909" s="53"/>
      <c r="H909" s="53"/>
      <c r="I909" s="23" t="s">
        <v>151</v>
      </c>
      <c r="J909" s="53"/>
      <c r="K909" s="54"/>
      <c r="L909" s="54"/>
      <c r="M909" s="53"/>
      <c r="N909" s="23" t="s">
        <v>151</v>
      </c>
      <c r="O909" s="39" t="s">
        <v>151</v>
      </c>
      <c r="P909" s="39" t="s">
        <v>151</v>
      </c>
      <c r="Q909" s="23" t="s">
        <v>151</v>
      </c>
    </row>
    <row r="910" spans="1:17" ht="18.75" customHeight="1">
      <c r="A910" s="53"/>
      <c r="B910" s="23" t="s">
        <v>151</v>
      </c>
      <c r="C910" s="54"/>
      <c r="D910" s="55"/>
      <c r="E910" s="55"/>
      <c r="F910" s="22" t="s">
        <v>152</v>
      </c>
      <c r="G910" s="53"/>
      <c r="H910" s="53"/>
      <c r="I910" s="23" t="s">
        <v>151</v>
      </c>
      <c r="J910" s="53"/>
      <c r="K910" s="54"/>
      <c r="L910" s="54"/>
      <c r="M910" s="53"/>
      <c r="N910" s="23" t="s">
        <v>151</v>
      </c>
      <c r="O910" s="39" t="s">
        <v>151</v>
      </c>
      <c r="P910" s="39" t="s">
        <v>151</v>
      </c>
      <c r="Q910" s="23" t="s">
        <v>151</v>
      </c>
    </row>
    <row r="911" spans="1:17" ht="18.75" customHeight="1">
      <c r="A911" s="53"/>
      <c r="B911" s="23" t="s">
        <v>151</v>
      </c>
      <c r="C911" s="54"/>
      <c r="D911" s="55"/>
      <c r="E911" s="55"/>
      <c r="F911" s="22" t="s">
        <v>152</v>
      </c>
      <c r="G911" s="53"/>
      <c r="H911" s="53"/>
      <c r="I911" s="23" t="s">
        <v>151</v>
      </c>
      <c r="J911" s="53"/>
      <c r="K911" s="54"/>
      <c r="L911" s="54"/>
      <c r="M911" s="53"/>
      <c r="N911" s="23" t="s">
        <v>151</v>
      </c>
      <c r="O911" s="39" t="s">
        <v>151</v>
      </c>
      <c r="P911" s="39" t="s">
        <v>151</v>
      </c>
      <c r="Q911" s="23" t="s">
        <v>151</v>
      </c>
    </row>
    <row r="912" spans="1:17" ht="18.75" customHeight="1">
      <c r="A912" s="53"/>
      <c r="B912" s="23" t="s">
        <v>151</v>
      </c>
      <c r="C912" s="54"/>
      <c r="D912" s="55"/>
      <c r="E912" s="55"/>
      <c r="F912" s="22" t="s">
        <v>152</v>
      </c>
      <c r="G912" s="53"/>
      <c r="H912" s="53"/>
      <c r="I912" s="23" t="s">
        <v>151</v>
      </c>
      <c r="J912" s="53"/>
      <c r="K912" s="54"/>
      <c r="L912" s="54"/>
      <c r="M912" s="53"/>
      <c r="N912" s="23" t="s">
        <v>151</v>
      </c>
      <c r="O912" s="39" t="s">
        <v>151</v>
      </c>
      <c r="P912" s="39" t="s">
        <v>151</v>
      </c>
      <c r="Q912" s="23" t="s">
        <v>151</v>
      </c>
    </row>
    <row r="913" spans="1:17" ht="18.75" customHeight="1">
      <c r="A913" s="53"/>
      <c r="B913" s="23" t="s">
        <v>151</v>
      </c>
      <c r="C913" s="54"/>
      <c r="D913" s="55"/>
      <c r="E913" s="55"/>
      <c r="F913" s="22" t="s">
        <v>152</v>
      </c>
      <c r="G913" s="53"/>
      <c r="H913" s="53"/>
      <c r="I913" s="23" t="s">
        <v>151</v>
      </c>
      <c r="J913" s="53"/>
      <c r="K913" s="54"/>
      <c r="L913" s="54"/>
      <c r="M913" s="53"/>
      <c r="N913" s="23" t="s">
        <v>151</v>
      </c>
      <c r="O913" s="39" t="s">
        <v>151</v>
      </c>
      <c r="P913" s="39" t="s">
        <v>151</v>
      </c>
      <c r="Q913" s="23" t="s">
        <v>151</v>
      </c>
    </row>
    <row r="914" spans="1:17" ht="18.75" customHeight="1">
      <c r="A914" s="53"/>
      <c r="B914" s="23" t="s">
        <v>151</v>
      </c>
      <c r="C914" s="54"/>
      <c r="D914" s="55"/>
      <c r="E914" s="55"/>
      <c r="F914" s="22" t="s">
        <v>152</v>
      </c>
      <c r="G914" s="53"/>
      <c r="H914" s="53"/>
      <c r="I914" s="23" t="s">
        <v>151</v>
      </c>
      <c r="J914" s="53"/>
      <c r="K914" s="54"/>
      <c r="L914" s="54"/>
      <c r="M914" s="53"/>
      <c r="N914" s="23" t="s">
        <v>151</v>
      </c>
      <c r="O914" s="39" t="s">
        <v>151</v>
      </c>
      <c r="P914" s="39" t="s">
        <v>151</v>
      </c>
      <c r="Q914" s="23" t="s">
        <v>151</v>
      </c>
    </row>
    <row r="915" spans="1:17" ht="18.75" customHeight="1">
      <c r="A915" s="53"/>
      <c r="B915" s="23" t="s">
        <v>151</v>
      </c>
      <c r="C915" s="54"/>
      <c r="D915" s="55"/>
      <c r="E915" s="55"/>
      <c r="F915" s="22" t="s">
        <v>152</v>
      </c>
      <c r="G915" s="53"/>
      <c r="H915" s="53"/>
      <c r="I915" s="23" t="s">
        <v>151</v>
      </c>
      <c r="J915" s="53"/>
      <c r="K915" s="54"/>
      <c r="L915" s="54"/>
      <c r="M915" s="53"/>
      <c r="N915" s="23" t="s">
        <v>151</v>
      </c>
      <c r="O915" s="39" t="s">
        <v>151</v>
      </c>
      <c r="P915" s="39" t="s">
        <v>151</v>
      </c>
      <c r="Q915" s="23" t="s">
        <v>151</v>
      </c>
    </row>
    <row r="916" spans="1:17" ht="18.75" customHeight="1">
      <c r="A916" s="53"/>
      <c r="B916" s="23" t="s">
        <v>151</v>
      </c>
      <c r="C916" s="54"/>
      <c r="D916" s="55"/>
      <c r="E916" s="55"/>
      <c r="F916" s="22" t="s">
        <v>152</v>
      </c>
      <c r="G916" s="53"/>
      <c r="H916" s="53"/>
      <c r="I916" s="23" t="s">
        <v>151</v>
      </c>
      <c r="J916" s="53"/>
      <c r="K916" s="54"/>
      <c r="L916" s="54"/>
      <c r="M916" s="53"/>
      <c r="N916" s="23" t="s">
        <v>151</v>
      </c>
      <c r="O916" s="39" t="s">
        <v>151</v>
      </c>
      <c r="P916" s="39" t="s">
        <v>151</v>
      </c>
      <c r="Q916" s="23" t="s">
        <v>151</v>
      </c>
    </row>
    <row r="917" spans="1:17" ht="18.75" customHeight="1">
      <c r="A917" s="53"/>
      <c r="B917" s="23" t="s">
        <v>151</v>
      </c>
      <c r="C917" s="54"/>
      <c r="D917" s="55"/>
      <c r="E917" s="55"/>
      <c r="F917" s="22" t="s">
        <v>152</v>
      </c>
      <c r="G917" s="53"/>
      <c r="H917" s="53"/>
      <c r="I917" s="23" t="s">
        <v>151</v>
      </c>
      <c r="J917" s="53"/>
      <c r="K917" s="54"/>
      <c r="L917" s="54"/>
      <c r="M917" s="53"/>
      <c r="N917" s="23" t="s">
        <v>151</v>
      </c>
      <c r="O917" s="39" t="s">
        <v>151</v>
      </c>
      <c r="P917" s="39" t="s">
        <v>151</v>
      </c>
      <c r="Q917" s="23" t="s">
        <v>151</v>
      </c>
    </row>
    <row r="918" spans="1:17" ht="18.75" customHeight="1">
      <c r="A918" s="53"/>
      <c r="B918" s="23" t="s">
        <v>151</v>
      </c>
      <c r="C918" s="54"/>
      <c r="D918" s="55"/>
      <c r="E918" s="55"/>
      <c r="F918" s="22" t="s">
        <v>152</v>
      </c>
      <c r="G918" s="53"/>
      <c r="H918" s="53"/>
      <c r="I918" s="23" t="s">
        <v>151</v>
      </c>
      <c r="J918" s="53"/>
      <c r="K918" s="54"/>
      <c r="L918" s="54"/>
      <c r="M918" s="53"/>
      <c r="N918" s="23" t="s">
        <v>151</v>
      </c>
      <c r="O918" s="39" t="s">
        <v>151</v>
      </c>
      <c r="P918" s="39" t="s">
        <v>151</v>
      </c>
      <c r="Q918" s="23" t="s">
        <v>151</v>
      </c>
    </row>
    <row r="919" spans="1:17" ht="18.75" customHeight="1">
      <c r="A919" s="53"/>
      <c r="B919" s="23" t="s">
        <v>151</v>
      </c>
      <c r="C919" s="54"/>
      <c r="D919" s="55"/>
      <c r="E919" s="55"/>
      <c r="F919" s="22" t="s">
        <v>152</v>
      </c>
      <c r="G919" s="53"/>
      <c r="H919" s="53"/>
      <c r="I919" s="23" t="s">
        <v>151</v>
      </c>
      <c r="J919" s="53"/>
      <c r="K919" s="54"/>
      <c r="L919" s="54"/>
      <c r="M919" s="53"/>
      <c r="N919" s="23" t="s">
        <v>151</v>
      </c>
      <c r="O919" s="39" t="s">
        <v>151</v>
      </c>
      <c r="P919" s="39" t="s">
        <v>151</v>
      </c>
      <c r="Q919" s="23" t="s">
        <v>151</v>
      </c>
    </row>
    <row r="920" spans="1:17" ht="18.75" customHeight="1">
      <c r="A920" s="53"/>
      <c r="B920" s="23" t="s">
        <v>151</v>
      </c>
      <c r="C920" s="54"/>
      <c r="D920" s="55"/>
      <c r="E920" s="55"/>
      <c r="F920" s="22" t="s">
        <v>152</v>
      </c>
      <c r="G920" s="53"/>
      <c r="H920" s="53"/>
      <c r="I920" s="23" t="s">
        <v>151</v>
      </c>
      <c r="J920" s="53"/>
      <c r="K920" s="54"/>
      <c r="L920" s="54"/>
      <c r="M920" s="53"/>
      <c r="N920" s="23" t="s">
        <v>151</v>
      </c>
      <c r="O920" s="39" t="s">
        <v>151</v>
      </c>
      <c r="P920" s="39" t="s">
        <v>151</v>
      </c>
      <c r="Q920" s="23" t="s">
        <v>151</v>
      </c>
    </row>
    <row r="921" spans="1:17" ht="18.75" customHeight="1">
      <c r="A921" s="53"/>
      <c r="B921" s="23" t="s">
        <v>151</v>
      </c>
      <c r="C921" s="54"/>
      <c r="D921" s="55"/>
      <c r="E921" s="55"/>
      <c r="F921" s="22" t="s">
        <v>152</v>
      </c>
      <c r="G921" s="53"/>
      <c r="H921" s="53"/>
      <c r="I921" s="23" t="s">
        <v>151</v>
      </c>
      <c r="J921" s="53"/>
      <c r="K921" s="54"/>
      <c r="L921" s="54"/>
      <c r="M921" s="53"/>
      <c r="N921" s="23" t="s">
        <v>151</v>
      </c>
      <c r="O921" s="39" t="s">
        <v>151</v>
      </c>
      <c r="P921" s="39" t="s">
        <v>151</v>
      </c>
      <c r="Q921" s="23" t="s">
        <v>151</v>
      </c>
    </row>
    <row r="922" spans="1:17" ht="18.75" customHeight="1">
      <c r="A922" s="53"/>
      <c r="B922" s="23" t="s">
        <v>151</v>
      </c>
      <c r="C922" s="54"/>
      <c r="D922" s="55"/>
      <c r="E922" s="55"/>
      <c r="F922" s="22" t="s">
        <v>152</v>
      </c>
      <c r="G922" s="53"/>
      <c r="H922" s="53"/>
      <c r="I922" s="23" t="s">
        <v>151</v>
      </c>
      <c r="J922" s="53"/>
      <c r="K922" s="54"/>
      <c r="L922" s="54"/>
      <c r="M922" s="53"/>
      <c r="N922" s="23" t="s">
        <v>151</v>
      </c>
      <c r="O922" s="39" t="s">
        <v>151</v>
      </c>
      <c r="P922" s="39" t="s">
        <v>151</v>
      </c>
      <c r="Q922" s="23" t="s">
        <v>151</v>
      </c>
    </row>
    <row r="923" spans="1:17" ht="18.75" customHeight="1">
      <c r="A923" s="53"/>
      <c r="B923" s="23" t="s">
        <v>151</v>
      </c>
      <c r="C923" s="54"/>
      <c r="D923" s="55"/>
      <c r="E923" s="55"/>
      <c r="F923" s="22" t="s">
        <v>152</v>
      </c>
      <c r="G923" s="53"/>
      <c r="H923" s="53"/>
      <c r="I923" s="23" t="s">
        <v>151</v>
      </c>
      <c r="J923" s="53"/>
      <c r="K923" s="54"/>
      <c r="L923" s="54"/>
      <c r="M923" s="53"/>
      <c r="N923" s="23" t="s">
        <v>151</v>
      </c>
      <c r="O923" s="39" t="s">
        <v>151</v>
      </c>
      <c r="P923" s="39" t="s">
        <v>151</v>
      </c>
      <c r="Q923" s="23" t="s">
        <v>151</v>
      </c>
    </row>
    <row r="924" spans="1:17" ht="18.75" customHeight="1">
      <c r="A924" s="53"/>
      <c r="B924" s="23" t="s">
        <v>151</v>
      </c>
      <c r="C924" s="54"/>
      <c r="D924" s="55"/>
      <c r="E924" s="55"/>
      <c r="F924" s="22" t="s">
        <v>152</v>
      </c>
      <c r="G924" s="53"/>
      <c r="H924" s="53"/>
      <c r="I924" s="23" t="s">
        <v>151</v>
      </c>
      <c r="J924" s="53"/>
      <c r="K924" s="54"/>
      <c r="L924" s="54"/>
      <c r="M924" s="53"/>
      <c r="N924" s="23" t="s">
        <v>151</v>
      </c>
      <c r="O924" s="39" t="s">
        <v>151</v>
      </c>
      <c r="P924" s="39" t="s">
        <v>151</v>
      </c>
      <c r="Q924" s="23" t="s">
        <v>151</v>
      </c>
    </row>
    <row r="925" spans="1:17" ht="18.75" customHeight="1">
      <c r="A925" s="53"/>
      <c r="B925" s="23" t="s">
        <v>151</v>
      </c>
      <c r="C925" s="54"/>
      <c r="D925" s="55"/>
      <c r="E925" s="55"/>
      <c r="F925" s="22" t="s">
        <v>152</v>
      </c>
      <c r="G925" s="53"/>
      <c r="H925" s="53"/>
      <c r="I925" s="23" t="s">
        <v>151</v>
      </c>
      <c r="J925" s="53"/>
      <c r="K925" s="54"/>
      <c r="L925" s="54"/>
      <c r="M925" s="53"/>
      <c r="N925" s="23" t="s">
        <v>151</v>
      </c>
      <c r="O925" s="39" t="s">
        <v>151</v>
      </c>
      <c r="P925" s="39" t="s">
        <v>151</v>
      </c>
      <c r="Q925" s="23" t="s">
        <v>151</v>
      </c>
    </row>
    <row r="926" spans="1:17" ht="18.75" customHeight="1">
      <c r="A926" s="53"/>
      <c r="B926" s="23" t="s">
        <v>151</v>
      </c>
      <c r="C926" s="54"/>
      <c r="D926" s="55"/>
      <c r="E926" s="55"/>
      <c r="F926" s="22" t="s">
        <v>152</v>
      </c>
      <c r="G926" s="53"/>
      <c r="H926" s="53"/>
      <c r="I926" s="23" t="s">
        <v>151</v>
      </c>
      <c r="J926" s="53"/>
      <c r="K926" s="54"/>
      <c r="L926" s="54"/>
      <c r="M926" s="53"/>
      <c r="N926" s="23" t="s">
        <v>151</v>
      </c>
      <c r="O926" s="39" t="s">
        <v>151</v>
      </c>
      <c r="P926" s="39" t="s">
        <v>151</v>
      </c>
      <c r="Q926" s="23" t="s">
        <v>151</v>
      </c>
    </row>
    <row r="927" spans="1:17" ht="18.75" customHeight="1">
      <c r="A927" s="53"/>
      <c r="B927" s="23" t="s">
        <v>151</v>
      </c>
      <c r="C927" s="54"/>
      <c r="D927" s="55"/>
      <c r="E927" s="55"/>
      <c r="F927" s="22" t="s">
        <v>152</v>
      </c>
      <c r="G927" s="53"/>
      <c r="H927" s="53"/>
      <c r="I927" s="23" t="s">
        <v>151</v>
      </c>
      <c r="J927" s="53"/>
      <c r="K927" s="54"/>
      <c r="L927" s="54"/>
      <c r="M927" s="53"/>
      <c r="N927" s="23" t="s">
        <v>151</v>
      </c>
      <c r="O927" s="39" t="s">
        <v>151</v>
      </c>
      <c r="P927" s="39" t="s">
        <v>151</v>
      </c>
      <c r="Q927" s="23" t="s">
        <v>151</v>
      </c>
    </row>
    <row r="928" spans="1:17" ht="18.75" customHeight="1">
      <c r="A928" s="53"/>
      <c r="B928" s="23" t="s">
        <v>151</v>
      </c>
      <c r="C928" s="54"/>
      <c r="D928" s="55"/>
      <c r="E928" s="55"/>
      <c r="F928" s="22" t="s">
        <v>152</v>
      </c>
      <c r="G928" s="53"/>
      <c r="H928" s="53"/>
      <c r="I928" s="23" t="s">
        <v>151</v>
      </c>
      <c r="J928" s="53"/>
      <c r="K928" s="54"/>
      <c r="L928" s="54"/>
      <c r="M928" s="53"/>
      <c r="N928" s="23" t="s">
        <v>151</v>
      </c>
      <c r="O928" s="39" t="s">
        <v>151</v>
      </c>
      <c r="P928" s="39" t="s">
        <v>151</v>
      </c>
      <c r="Q928" s="23" t="s">
        <v>151</v>
      </c>
    </row>
    <row r="929" spans="1:17" ht="18.75" customHeight="1">
      <c r="A929" s="53"/>
      <c r="B929" s="23" t="s">
        <v>151</v>
      </c>
      <c r="C929" s="54"/>
      <c r="D929" s="55"/>
      <c r="E929" s="55"/>
      <c r="F929" s="22" t="s">
        <v>152</v>
      </c>
      <c r="G929" s="53"/>
      <c r="H929" s="53"/>
      <c r="I929" s="23" t="s">
        <v>151</v>
      </c>
      <c r="J929" s="53"/>
      <c r="K929" s="54"/>
      <c r="L929" s="54"/>
      <c r="M929" s="53"/>
      <c r="N929" s="23" t="s">
        <v>151</v>
      </c>
      <c r="O929" s="39" t="s">
        <v>151</v>
      </c>
      <c r="P929" s="39" t="s">
        <v>151</v>
      </c>
      <c r="Q929" s="23" t="s">
        <v>151</v>
      </c>
    </row>
    <row r="930" spans="1:17" ht="18.75" customHeight="1">
      <c r="A930" s="53"/>
      <c r="B930" s="23" t="s">
        <v>151</v>
      </c>
      <c r="C930" s="54"/>
      <c r="D930" s="55"/>
      <c r="E930" s="55"/>
      <c r="F930" s="22" t="s">
        <v>152</v>
      </c>
      <c r="G930" s="53"/>
      <c r="H930" s="53"/>
      <c r="I930" s="23" t="s">
        <v>151</v>
      </c>
      <c r="J930" s="53"/>
      <c r="K930" s="54"/>
      <c r="L930" s="54"/>
      <c r="M930" s="53"/>
      <c r="N930" s="23" t="s">
        <v>151</v>
      </c>
      <c r="O930" s="39" t="s">
        <v>151</v>
      </c>
      <c r="P930" s="39" t="s">
        <v>151</v>
      </c>
      <c r="Q930" s="23" t="s">
        <v>151</v>
      </c>
    </row>
    <row r="931" spans="1:17" ht="18.75" customHeight="1">
      <c r="A931" s="53"/>
      <c r="B931" s="23" t="s">
        <v>151</v>
      </c>
      <c r="C931" s="54"/>
      <c r="D931" s="55"/>
      <c r="E931" s="55"/>
      <c r="F931" s="22" t="s">
        <v>152</v>
      </c>
      <c r="G931" s="53"/>
      <c r="H931" s="53"/>
      <c r="I931" s="23" t="s">
        <v>151</v>
      </c>
      <c r="J931" s="53"/>
      <c r="K931" s="54"/>
      <c r="L931" s="54"/>
      <c r="M931" s="53"/>
      <c r="N931" s="23" t="s">
        <v>151</v>
      </c>
      <c r="O931" s="39" t="s">
        <v>151</v>
      </c>
      <c r="P931" s="39" t="s">
        <v>151</v>
      </c>
      <c r="Q931" s="23" t="s">
        <v>151</v>
      </c>
    </row>
    <row r="932" spans="1:17" ht="18.75" customHeight="1">
      <c r="A932" s="53"/>
      <c r="B932" s="23" t="s">
        <v>151</v>
      </c>
      <c r="C932" s="54"/>
      <c r="D932" s="55"/>
      <c r="E932" s="55"/>
      <c r="F932" s="22" t="s">
        <v>152</v>
      </c>
      <c r="G932" s="53"/>
      <c r="H932" s="53"/>
      <c r="I932" s="23" t="s">
        <v>151</v>
      </c>
      <c r="J932" s="53"/>
      <c r="K932" s="54"/>
      <c r="L932" s="54"/>
      <c r="M932" s="53"/>
      <c r="N932" s="23" t="s">
        <v>151</v>
      </c>
      <c r="O932" s="39" t="s">
        <v>151</v>
      </c>
      <c r="P932" s="39" t="s">
        <v>151</v>
      </c>
      <c r="Q932" s="23" t="s">
        <v>151</v>
      </c>
    </row>
    <row r="933" spans="1:17" ht="18.75" customHeight="1">
      <c r="A933" s="53"/>
      <c r="B933" s="23" t="s">
        <v>151</v>
      </c>
      <c r="C933" s="54"/>
      <c r="D933" s="55"/>
      <c r="E933" s="55"/>
      <c r="F933" s="22" t="s">
        <v>152</v>
      </c>
      <c r="G933" s="53"/>
      <c r="H933" s="53"/>
      <c r="I933" s="23" t="s">
        <v>151</v>
      </c>
      <c r="J933" s="53"/>
      <c r="K933" s="54"/>
      <c r="L933" s="54"/>
      <c r="M933" s="53"/>
      <c r="N933" s="23" t="s">
        <v>151</v>
      </c>
      <c r="O933" s="39" t="s">
        <v>151</v>
      </c>
      <c r="P933" s="39" t="s">
        <v>151</v>
      </c>
      <c r="Q933" s="23" t="s">
        <v>151</v>
      </c>
    </row>
    <row r="934" spans="1:17" ht="18.75" customHeight="1">
      <c r="A934" s="53"/>
      <c r="B934" s="23" t="s">
        <v>151</v>
      </c>
      <c r="C934" s="54"/>
      <c r="D934" s="55"/>
      <c r="E934" s="55"/>
      <c r="F934" s="22" t="s">
        <v>152</v>
      </c>
      <c r="G934" s="53"/>
      <c r="H934" s="53"/>
      <c r="I934" s="23" t="s">
        <v>151</v>
      </c>
      <c r="J934" s="53"/>
      <c r="K934" s="54"/>
      <c r="L934" s="54"/>
      <c r="M934" s="53"/>
      <c r="N934" s="23" t="s">
        <v>151</v>
      </c>
      <c r="O934" s="39" t="s">
        <v>151</v>
      </c>
      <c r="P934" s="39" t="s">
        <v>151</v>
      </c>
      <c r="Q934" s="23" t="s">
        <v>151</v>
      </c>
    </row>
    <row r="935" spans="1:17" ht="18.75" customHeight="1">
      <c r="A935" s="53"/>
      <c r="B935" s="23" t="s">
        <v>151</v>
      </c>
      <c r="C935" s="54"/>
      <c r="D935" s="55"/>
      <c r="E935" s="55"/>
      <c r="F935" s="22" t="s">
        <v>152</v>
      </c>
      <c r="G935" s="53"/>
      <c r="H935" s="53"/>
      <c r="I935" s="23" t="s">
        <v>151</v>
      </c>
      <c r="J935" s="53"/>
      <c r="K935" s="54"/>
      <c r="L935" s="54"/>
      <c r="M935" s="53"/>
      <c r="N935" s="23" t="s">
        <v>151</v>
      </c>
      <c r="O935" s="39" t="s">
        <v>151</v>
      </c>
      <c r="P935" s="39" t="s">
        <v>151</v>
      </c>
      <c r="Q935" s="23" t="s">
        <v>151</v>
      </c>
    </row>
    <row r="936" spans="1:17" ht="18.75" customHeight="1">
      <c r="A936" s="53"/>
      <c r="B936" s="23" t="s">
        <v>151</v>
      </c>
      <c r="C936" s="54"/>
      <c r="D936" s="55"/>
      <c r="E936" s="55"/>
      <c r="F936" s="22" t="s">
        <v>152</v>
      </c>
      <c r="G936" s="53"/>
      <c r="H936" s="53"/>
      <c r="I936" s="23" t="s">
        <v>151</v>
      </c>
      <c r="J936" s="53"/>
      <c r="K936" s="54"/>
      <c r="L936" s="54"/>
      <c r="M936" s="53"/>
      <c r="N936" s="23" t="s">
        <v>151</v>
      </c>
      <c r="O936" s="39" t="s">
        <v>151</v>
      </c>
      <c r="P936" s="39" t="s">
        <v>151</v>
      </c>
      <c r="Q936" s="23" t="s">
        <v>151</v>
      </c>
    </row>
    <row r="937" spans="1:17" ht="18.75" customHeight="1">
      <c r="A937" s="53"/>
      <c r="B937" s="23" t="s">
        <v>151</v>
      </c>
      <c r="C937" s="54"/>
      <c r="D937" s="55"/>
      <c r="E937" s="55"/>
      <c r="F937" s="22" t="s">
        <v>152</v>
      </c>
      <c r="G937" s="53"/>
      <c r="H937" s="53"/>
      <c r="I937" s="23" t="s">
        <v>151</v>
      </c>
      <c r="J937" s="53"/>
      <c r="K937" s="54"/>
      <c r="L937" s="54"/>
      <c r="M937" s="53"/>
      <c r="N937" s="23" t="s">
        <v>151</v>
      </c>
      <c r="O937" s="39" t="s">
        <v>151</v>
      </c>
      <c r="P937" s="39" t="s">
        <v>151</v>
      </c>
      <c r="Q937" s="23" t="s">
        <v>151</v>
      </c>
    </row>
    <row r="938" spans="1:17" ht="18.75" customHeight="1">
      <c r="A938" s="53"/>
      <c r="B938" s="23" t="s">
        <v>151</v>
      </c>
      <c r="C938" s="54"/>
      <c r="D938" s="55"/>
      <c r="E938" s="55"/>
      <c r="F938" s="22" t="s">
        <v>152</v>
      </c>
      <c r="G938" s="53"/>
      <c r="H938" s="53"/>
      <c r="I938" s="23" t="s">
        <v>151</v>
      </c>
      <c r="J938" s="53"/>
      <c r="K938" s="54"/>
      <c r="L938" s="54"/>
      <c r="M938" s="53"/>
      <c r="N938" s="23" t="s">
        <v>151</v>
      </c>
      <c r="O938" s="39" t="s">
        <v>151</v>
      </c>
      <c r="P938" s="39" t="s">
        <v>151</v>
      </c>
      <c r="Q938" s="23" t="s">
        <v>151</v>
      </c>
    </row>
    <row r="939" spans="1:17" ht="18.75" customHeight="1">
      <c r="A939" s="53"/>
      <c r="B939" s="23" t="s">
        <v>151</v>
      </c>
      <c r="C939" s="54"/>
      <c r="D939" s="55"/>
      <c r="E939" s="55"/>
      <c r="F939" s="22" t="s">
        <v>152</v>
      </c>
      <c r="G939" s="53"/>
      <c r="H939" s="53"/>
      <c r="I939" s="23" t="s">
        <v>151</v>
      </c>
      <c r="J939" s="53"/>
      <c r="K939" s="54"/>
      <c r="L939" s="54"/>
      <c r="M939" s="53"/>
      <c r="N939" s="23" t="s">
        <v>151</v>
      </c>
      <c r="O939" s="39" t="s">
        <v>151</v>
      </c>
      <c r="P939" s="39" t="s">
        <v>151</v>
      </c>
      <c r="Q939" s="23" t="s">
        <v>151</v>
      </c>
    </row>
    <row r="940" spans="1:17" ht="18.75" customHeight="1">
      <c r="A940" s="53"/>
      <c r="B940" s="23" t="s">
        <v>151</v>
      </c>
      <c r="C940" s="54"/>
      <c r="D940" s="55"/>
      <c r="E940" s="55"/>
      <c r="F940" s="22" t="s">
        <v>152</v>
      </c>
      <c r="G940" s="53"/>
      <c r="H940" s="53"/>
      <c r="I940" s="23" t="s">
        <v>151</v>
      </c>
      <c r="J940" s="53"/>
      <c r="K940" s="54"/>
      <c r="L940" s="54"/>
      <c r="M940" s="53"/>
      <c r="N940" s="23" t="s">
        <v>151</v>
      </c>
      <c r="O940" s="39" t="s">
        <v>151</v>
      </c>
      <c r="P940" s="39" t="s">
        <v>151</v>
      </c>
      <c r="Q940" s="23" t="s">
        <v>151</v>
      </c>
    </row>
    <row r="941" spans="1:17" ht="18.75" customHeight="1">
      <c r="A941" s="53"/>
      <c r="B941" s="23" t="s">
        <v>151</v>
      </c>
      <c r="C941" s="54"/>
      <c r="D941" s="55"/>
      <c r="E941" s="55"/>
      <c r="F941" s="22" t="s">
        <v>152</v>
      </c>
      <c r="G941" s="53"/>
      <c r="H941" s="53"/>
      <c r="I941" s="23" t="s">
        <v>151</v>
      </c>
      <c r="J941" s="53"/>
      <c r="K941" s="54"/>
      <c r="L941" s="54"/>
      <c r="M941" s="53"/>
      <c r="N941" s="23" t="s">
        <v>151</v>
      </c>
      <c r="O941" s="39" t="s">
        <v>151</v>
      </c>
      <c r="P941" s="39" t="s">
        <v>151</v>
      </c>
      <c r="Q941" s="23" t="s">
        <v>151</v>
      </c>
    </row>
    <row r="942" spans="1:17" ht="18.75" customHeight="1">
      <c r="A942" s="53"/>
      <c r="B942" s="23" t="s">
        <v>151</v>
      </c>
      <c r="C942" s="54"/>
      <c r="D942" s="55"/>
      <c r="E942" s="55"/>
      <c r="F942" s="22" t="s">
        <v>152</v>
      </c>
      <c r="G942" s="53"/>
      <c r="H942" s="53"/>
      <c r="I942" s="23" t="s">
        <v>151</v>
      </c>
      <c r="J942" s="53"/>
      <c r="K942" s="54"/>
      <c r="L942" s="54"/>
      <c r="M942" s="53"/>
      <c r="N942" s="23" t="s">
        <v>151</v>
      </c>
      <c r="O942" s="39" t="s">
        <v>151</v>
      </c>
      <c r="P942" s="39" t="s">
        <v>151</v>
      </c>
      <c r="Q942" s="23" t="s">
        <v>151</v>
      </c>
    </row>
    <row r="943" spans="1:17" ht="18.75" customHeight="1">
      <c r="A943" s="53"/>
      <c r="B943" s="23" t="s">
        <v>151</v>
      </c>
      <c r="C943" s="54"/>
      <c r="D943" s="55"/>
      <c r="E943" s="55"/>
      <c r="F943" s="22" t="s">
        <v>152</v>
      </c>
      <c r="G943" s="53"/>
      <c r="H943" s="53"/>
      <c r="I943" s="23" t="s">
        <v>151</v>
      </c>
      <c r="J943" s="53"/>
      <c r="K943" s="54"/>
      <c r="L943" s="54"/>
      <c r="M943" s="53"/>
      <c r="N943" s="23" t="s">
        <v>151</v>
      </c>
      <c r="O943" s="39" t="s">
        <v>151</v>
      </c>
      <c r="P943" s="39" t="s">
        <v>151</v>
      </c>
      <c r="Q943" s="23" t="s">
        <v>151</v>
      </c>
    </row>
    <row r="944" spans="1:17" ht="18.75" customHeight="1">
      <c r="A944" s="53"/>
      <c r="B944" s="23" t="s">
        <v>151</v>
      </c>
      <c r="C944" s="54"/>
      <c r="D944" s="55"/>
      <c r="E944" s="55"/>
      <c r="F944" s="22" t="s">
        <v>152</v>
      </c>
      <c r="G944" s="53"/>
      <c r="H944" s="53"/>
      <c r="I944" s="23" t="s">
        <v>151</v>
      </c>
      <c r="J944" s="53"/>
      <c r="K944" s="54"/>
      <c r="L944" s="54"/>
      <c r="M944" s="53"/>
      <c r="N944" s="23" t="s">
        <v>151</v>
      </c>
      <c r="O944" s="39" t="s">
        <v>151</v>
      </c>
      <c r="P944" s="39" t="s">
        <v>151</v>
      </c>
      <c r="Q944" s="23" t="s">
        <v>151</v>
      </c>
    </row>
    <row r="945" spans="1:17" ht="18.75" customHeight="1">
      <c r="A945" s="53"/>
      <c r="B945" s="23" t="s">
        <v>151</v>
      </c>
      <c r="C945" s="54"/>
      <c r="D945" s="55"/>
      <c r="E945" s="55"/>
      <c r="F945" s="22" t="s">
        <v>152</v>
      </c>
      <c r="G945" s="53"/>
      <c r="H945" s="53"/>
      <c r="I945" s="23" t="s">
        <v>151</v>
      </c>
      <c r="J945" s="53"/>
      <c r="K945" s="54"/>
      <c r="L945" s="54"/>
      <c r="M945" s="53"/>
      <c r="N945" s="23" t="s">
        <v>151</v>
      </c>
      <c r="O945" s="39" t="s">
        <v>151</v>
      </c>
      <c r="P945" s="39" t="s">
        <v>151</v>
      </c>
      <c r="Q945" s="23" t="s">
        <v>151</v>
      </c>
    </row>
    <row r="946" spans="1:17" ht="18.75" customHeight="1">
      <c r="A946" s="53"/>
      <c r="B946" s="23" t="s">
        <v>151</v>
      </c>
      <c r="C946" s="54"/>
      <c r="D946" s="55"/>
      <c r="E946" s="55"/>
      <c r="F946" s="22" t="s">
        <v>152</v>
      </c>
      <c r="G946" s="53"/>
      <c r="H946" s="53"/>
      <c r="I946" s="23" t="s">
        <v>151</v>
      </c>
      <c r="J946" s="53"/>
      <c r="K946" s="54"/>
      <c r="L946" s="54"/>
      <c r="M946" s="53"/>
      <c r="N946" s="23" t="s">
        <v>151</v>
      </c>
      <c r="O946" s="39" t="s">
        <v>151</v>
      </c>
      <c r="P946" s="39" t="s">
        <v>151</v>
      </c>
      <c r="Q946" s="23" t="s">
        <v>151</v>
      </c>
    </row>
    <row r="947" spans="1:17" ht="18.75" customHeight="1">
      <c r="A947" s="53"/>
      <c r="B947" s="23" t="s">
        <v>151</v>
      </c>
      <c r="C947" s="54"/>
      <c r="D947" s="55"/>
      <c r="E947" s="55"/>
      <c r="F947" s="22" t="s">
        <v>152</v>
      </c>
      <c r="G947" s="53"/>
      <c r="H947" s="53"/>
      <c r="I947" s="23" t="s">
        <v>151</v>
      </c>
      <c r="J947" s="53"/>
      <c r="K947" s="54"/>
      <c r="L947" s="54"/>
      <c r="M947" s="53"/>
      <c r="N947" s="23" t="s">
        <v>151</v>
      </c>
      <c r="O947" s="39" t="s">
        <v>151</v>
      </c>
      <c r="P947" s="39" t="s">
        <v>151</v>
      </c>
      <c r="Q947" s="23" t="s">
        <v>151</v>
      </c>
    </row>
    <row r="948" spans="1:17" ht="18.75" customHeight="1">
      <c r="A948" s="53"/>
      <c r="B948" s="23" t="s">
        <v>151</v>
      </c>
      <c r="C948" s="54"/>
      <c r="D948" s="55"/>
      <c r="E948" s="55"/>
      <c r="F948" s="22" t="s">
        <v>152</v>
      </c>
      <c r="G948" s="53"/>
      <c r="H948" s="53"/>
      <c r="I948" s="23" t="s">
        <v>151</v>
      </c>
      <c r="J948" s="53"/>
      <c r="K948" s="54"/>
      <c r="L948" s="54"/>
      <c r="M948" s="53"/>
      <c r="N948" s="23" t="s">
        <v>151</v>
      </c>
      <c r="O948" s="39" t="s">
        <v>151</v>
      </c>
      <c r="P948" s="39" t="s">
        <v>151</v>
      </c>
      <c r="Q948" s="23" t="s">
        <v>151</v>
      </c>
    </row>
    <row r="949" spans="1:17" ht="18.75" customHeight="1">
      <c r="A949" s="53"/>
      <c r="B949" s="23" t="s">
        <v>151</v>
      </c>
      <c r="C949" s="54"/>
      <c r="D949" s="55"/>
      <c r="E949" s="55"/>
      <c r="F949" s="22" t="s">
        <v>152</v>
      </c>
      <c r="G949" s="53"/>
      <c r="H949" s="53"/>
      <c r="I949" s="23" t="s">
        <v>151</v>
      </c>
      <c r="J949" s="53"/>
      <c r="K949" s="54"/>
      <c r="L949" s="54"/>
      <c r="M949" s="53"/>
      <c r="N949" s="23" t="s">
        <v>151</v>
      </c>
      <c r="O949" s="39" t="s">
        <v>151</v>
      </c>
      <c r="P949" s="39" t="s">
        <v>151</v>
      </c>
      <c r="Q949" s="23" t="s">
        <v>151</v>
      </c>
    </row>
    <row r="950" spans="1:17" ht="18.75" customHeight="1">
      <c r="A950" s="53"/>
      <c r="B950" s="23" t="s">
        <v>151</v>
      </c>
      <c r="C950" s="54"/>
      <c r="D950" s="55"/>
      <c r="E950" s="55"/>
      <c r="F950" s="22" t="s">
        <v>152</v>
      </c>
      <c r="G950" s="53"/>
      <c r="H950" s="53"/>
      <c r="I950" s="23" t="s">
        <v>151</v>
      </c>
      <c r="J950" s="53"/>
      <c r="K950" s="54"/>
      <c r="L950" s="54"/>
      <c r="M950" s="53"/>
      <c r="N950" s="23" t="s">
        <v>151</v>
      </c>
      <c r="O950" s="39" t="s">
        <v>151</v>
      </c>
      <c r="P950" s="39" t="s">
        <v>151</v>
      </c>
      <c r="Q950" s="23" t="s">
        <v>151</v>
      </c>
    </row>
    <row r="951" spans="1:17" ht="18.75" customHeight="1">
      <c r="A951" s="53"/>
      <c r="B951" s="23" t="s">
        <v>151</v>
      </c>
      <c r="C951" s="54"/>
      <c r="D951" s="55"/>
      <c r="E951" s="55"/>
      <c r="F951" s="22" t="s">
        <v>152</v>
      </c>
      <c r="G951" s="53"/>
      <c r="H951" s="53"/>
      <c r="I951" s="23" t="s">
        <v>151</v>
      </c>
      <c r="J951" s="53"/>
      <c r="K951" s="54"/>
      <c r="L951" s="54"/>
      <c r="M951" s="53"/>
      <c r="N951" s="23" t="s">
        <v>151</v>
      </c>
      <c r="O951" s="39" t="s">
        <v>151</v>
      </c>
      <c r="P951" s="39" t="s">
        <v>151</v>
      </c>
      <c r="Q951" s="23" t="s">
        <v>151</v>
      </c>
    </row>
    <row r="952" spans="1:17" ht="18.75" customHeight="1">
      <c r="A952" s="53"/>
      <c r="B952" s="23" t="s">
        <v>151</v>
      </c>
      <c r="C952" s="54"/>
      <c r="D952" s="55"/>
      <c r="E952" s="55"/>
      <c r="F952" s="22" t="s">
        <v>152</v>
      </c>
      <c r="G952" s="53"/>
      <c r="H952" s="53"/>
      <c r="I952" s="23" t="s">
        <v>151</v>
      </c>
      <c r="J952" s="53"/>
      <c r="K952" s="54"/>
      <c r="L952" s="54"/>
      <c r="M952" s="53"/>
      <c r="N952" s="23" t="s">
        <v>151</v>
      </c>
      <c r="O952" s="39" t="s">
        <v>151</v>
      </c>
      <c r="P952" s="39" t="s">
        <v>151</v>
      </c>
      <c r="Q952" s="23" t="s">
        <v>151</v>
      </c>
    </row>
    <row r="953" spans="1:17" ht="18.75" customHeight="1">
      <c r="A953" s="53"/>
      <c r="B953" s="23" t="s">
        <v>151</v>
      </c>
      <c r="C953" s="54"/>
      <c r="D953" s="55"/>
      <c r="E953" s="55"/>
      <c r="F953" s="22" t="s">
        <v>152</v>
      </c>
      <c r="G953" s="53"/>
      <c r="H953" s="53"/>
      <c r="I953" s="23" t="s">
        <v>151</v>
      </c>
      <c r="J953" s="53"/>
      <c r="K953" s="54"/>
      <c r="L953" s="54"/>
      <c r="M953" s="53"/>
      <c r="N953" s="23" t="s">
        <v>151</v>
      </c>
      <c r="O953" s="39" t="s">
        <v>151</v>
      </c>
      <c r="P953" s="39" t="s">
        <v>151</v>
      </c>
      <c r="Q953" s="23" t="s">
        <v>151</v>
      </c>
    </row>
    <row r="954" spans="1:17" ht="18.75" customHeight="1">
      <c r="A954" s="53"/>
      <c r="B954" s="23" t="s">
        <v>151</v>
      </c>
      <c r="C954" s="54"/>
      <c r="D954" s="55"/>
      <c r="E954" s="55"/>
      <c r="F954" s="22" t="s">
        <v>152</v>
      </c>
      <c r="G954" s="53"/>
      <c r="H954" s="53"/>
      <c r="I954" s="23" t="s">
        <v>151</v>
      </c>
      <c r="J954" s="53"/>
      <c r="K954" s="54"/>
      <c r="L954" s="54"/>
      <c r="M954" s="53"/>
      <c r="N954" s="23" t="s">
        <v>151</v>
      </c>
      <c r="O954" s="39" t="s">
        <v>151</v>
      </c>
      <c r="P954" s="39" t="s">
        <v>151</v>
      </c>
      <c r="Q954" s="23" t="s">
        <v>151</v>
      </c>
    </row>
    <row r="955" spans="1:17" ht="18.75" customHeight="1">
      <c r="A955" s="53"/>
      <c r="B955" s="23" t="s">
        <v>151</v>
      </c>
      <c r="C955" s="54"/>
      <c r="D955" s="55"/>
      <c r="E955" s="55"/>
      <c r="F955" s="22" t="s">
        <v>152</v>
      </c>
      <c r="G955" s="53"/>
      <c r="H955" s="53"/>
      <c r="I955" s="23" t="s">
        <v>151</v>
      </c>
      <c r="J955" s="53"/>
      <c r="K955" s="54"/>
      <c r="L955" s="54"/>
      <c r="M955" s="53"/>
      <c r="N955" s="23" t="s">
        <v>151</v>
      </c>
      <c r="O955" s="39" t="s">
        <v>151</v>
      </c>
      <c r="P955" s="39" t="s">
        <v>151</v>
      </c>
      <c r="Q955" s="23" t="s">
        <v>151</v>
      </c>
    </row>
    <row r="956" spans="1:17" ht="18.75" customHeight="1">
      <c r="A956" s="53"/>
      <c r="B956" s="23" t="s">
        <v>151</v>
      </c>
      <c r="C956" s="54"/>
      <c r="D956" s="55"/>
      <c r="E956" s="55"/>
      <c r="F956" s="22" t="s">
        <v>152</v>
      </c>
      <c r="G956" s="53"/>
      <c r="H956" s="53"/>
      <c r="I956" s="23" t="s">
        <v>151</v>
      </c>
      <c r="J956" s="53"/>
      <c r="K956" s="54"/>
      <c r="L956" s="54"/>
      <c r="M956" s="53"/>
      <c r="N956" s="23" t="s">
        <v>151</v>
      </c>
      <c r="O956" s="39" t="s">
        <v>151</v>
      </c>
      <c r="P956" s="39" t="s">
        <v>151</v>
      </c>
      <c r="Q956" s="23" t="s">
        <v>151</v>
      </c>
    </row>
    <row r="957" spans="1:17" ht="18.75" customHeight="1">
      <c r="A957" s="53"/>
      <c r="B957" s="23" t="s">
        <v>151</v>
      </c>
      <c r="C957" s="54"/>
      <c r="D957" s="55"/>
      <c r="E957" s="55"/>
      <c r="F957" s="22" t="s">
        <v>152</v>
      </c>
      <c r="G957" s="53"/>
      <c r="H957" s="53"/>
      <c r="I957" s="23" t="s">
        <v>151</v>
      </c>
      <c r="J957" s="53"/>
      <c r="K957" s="54"/>
      <c r="L957" s="54"/>
      <c r="M957" s="53"/>
      <c r="N957" s="23" t="s">
        <v>151</v>
      </c>
      <c r="O957" s="39" t="s">
        <v>151</v>
      </c>
      <c r="P957" s="39" t="s">
        <v>151</v>
      </c>
      <c r="Q957" s="23" t="s">
        <v>151</v>
      </c>
    </row>
    <row r="958" spans="1:17" ht="18.75" customHeight="1">
      <c r="A958" s="53"/>
      <c r="B958" s="23" t="s">
        <v>151</v>
      </c>
      <c r="C958" s="54"/>
      <c r="D958" s="55"/>
      <c r="E958" s="55"/>
      <c r="F958" s="22" t="s">
        <v>152</v>
      </c>
      <c r="G958" s="53"/>
      <c r="H958" s="53"/>
      <c r="I958" s="23" t="s">
        <v>151</v>
      </c>
      <c r="J958" s="53"/>
      <c r="K958" s="54"/>
      <c r="L958" s="54"/>
      <c r="M958" s="53"/>
      <c r="N958" s="23" t="s">
        <v>151</v>
      </c>
      <c r="O958" s="39" t="s">
        <v>151</v>
      </c>
      <c r="P958" s="39" t="s">
        <v>151</v>
      </c>
      <c r="Q958" s="23" t="s">
        <v>151</v>
      </c>
    </row>
    <row r="959" spans="1:17" ht="18.75" customHeight="1">
      <c r="A959" s="53"/>
      <c r="B959" s="23" t="s">
        <v>151</v>
      </c>
      <c r="C959" s="54"/>
      <c r="D959" s="55"/>
      <c r="E959" s="55"/>
      <c r="F959" s="22" t="s">
        <v>152</v>
      </c>
      <c r="G959" s="53"/>
      <c r="H959" s="53"/>
      <c r="I959" s="23" t="s">
        <v>151</v>
      </c>
      <c r="J959" s="53"/>
      <c r="K959" s="54"/>
      <c r="L959" s="54"/>
      <c r="M959" s="53"/>
      <c r="N959" s="23" t="s">
        <v>151</v>
      </c>
      <c r="O959" s="39" t="s">
        <v>151</v>
      </c>
      <c r="P959" s="39" t="s">
        <v>151</v>
      </c>
      <c r="Q959" s="23" t="s">
        <v>151</v>
      </c>
    </row>
    <row r="960" spans="1:17" ht="18.75" customHeight="1">
      <c r="A960" s="53"/>
      <c r="B960" s="23" t="s">
        <v>151</v>
      </c>
      <c r="C960" s="54"/>
      <c r="D960" s="55"/>
      <c r="E960" s="55"/>
      <c r="F960" s="22" t="s">
        <v>152</v>
      </c>
      <c r="G960" s="53"/>
      <c r="H960" s="53"/>
      <c r="I960" s="23" t="s">
        <v>151</v>
      </c>
      <c r="J960" s="53"/>
      <c r="K960" s="54"/>
      <c r="L960" s="54"/>
      <c r="M960" s="53"/>
      <c r="N960" s="23" t="s">
        <v>151</v>
      </c>
      <c r="O960" s="39" t="s">
        <v>151</v>
      </c>
      <c r="P960" s="39" t="s">
        <v>151</v>
      </c>
      <c r="Q960" s="23" t="s">
        <v>151</v>
      </c>
    </row>
    <row r="961" spans="1:17" ht="18.75" customHeight="1">
      <c r="A961" s="53"/>
      <c r="B961" s="23" t="s">
        <v>151</v>
      </c>
      <c r="C961" s="54"/>
      <c r="D961" s="55"/>
      <c r="E961" s="55"/>
      <c r="F961" s="22" t="s">
        <v>152</v>
      </c>
      <c r="G961" s="53"/>
      <c r="H961" s="53"/>
      <c r="I961" s="23" t="s">
        <v>151</v>
      </c>
      <c r="J961" s="53"/>
      <c r="K961" s="54"/>
      <c r="L961" s="54"/>
      <c r="M961" s="53"/>
      <c r="N961" s="23" t="s">
        <v>151</v>
      </c>
      <c r="O961" s="39" t="s">
        <v>151</v>
      </c>
      <c r="P961" s="39" t="s">
        <v>151</v>
      </c>
      <c r="Q961" s="23" t="s">
        <v>151</v>
      </c>
    </row>
    <row r="962" spans="1:17" ht="18.75" customHeight="1">
      <c r="A962" s="53"/>
      <c r="B962" s="23" t="s">
        <v>151</v>
      </c>
      <c r="C962" s="54"/>
      <c r="D962" s="55"/>
      <c r="E962" s="55"/>
      <c r="F962" s="22" t="s">
        <v>152</v>
      </c>
      <c r="G962" s="53"/>
      <c r="H962" s="53"/>
      <c r="I962" s="23" t="s">
        <v>151</v>
      </c>
      <c r="J962" s="53"/>
      <c r="K962" s="54"/>
      <c r="L962" s="54"/>
      <c r="M962" s="53"/>
      <c r="N962" s="23" t="s">
        <v>151</v>
      </c>
      <c r="O962" s="39" t="s">
        <v>151</v>
      </c>
      <c r="P962" s="39" t="s">
        <v>151</v>
      </c>
      <c r="Q962" s="23" t="s">
        <v>151</v>
      </c>
    </row>
    <row r="963" spans="1:17" ht="18.75" customHeight="1">
      <c r="A963" s="53"/>
      <c r="B963" s="23" t="s">
        <v>151</v>
      </c>
      <c r="C963" s="54"/>
      <c r="D963" s="55"/>
      <c r="E963" s="55"/>
      <c r="F963" s="22" t="s">
        <v>152</v>
      </c>
      <c r="G963" s="53"/>
      <c r="H963" s="53"/>
      <c r="I963" s="23" t="s">
        <v>151</v>
      </c>
      <c r="J963" s="53"/>
      <c r="K963" s="54"/>
      <c r="L963" s="54"/>
      <c r="M963" s="53"/>
      <c r="N963" s="23" t="s">
        <v>151</v>
      </c>
      <c r="O963" s="39" t="s">
        <v>151</v>
      </c>
      <c r="P963" s="39" t="s">
        <v>151</v>
      </c>
      <c r="Q963" s="23" t="s">
        <v>151</v>
      </c>
    </row>
    <row r="964" spans="1:17" ht="18.75" customHeight="1">
      <c r="A964" s="53"/>
      <c r="B964" s="23" t="s">
        <v>151</v>
      </c>
      <c r="C964" s="54"/>
      <c r="D964" s="55"/>
      <c r="E964" s="55"/>
      <c r="F964" s="22" t="s">
        <v>152</v>
      </c>
      <c r="G964" s="53"/>
      <c r="H964" s="53"/>
      <c r="I964" s="23" t="s">
        <v>151</v>
      </c>
      <c r="J964" s="53"/>
      <c r="K964" s="54"/>
      <c r="L964" s="54"/>
      <c r="M964" s="53"/>
      <c r="N964" s="23" t="s">
        <v>151</v>
      </c>
      <c r="O964" s="39" t="s">
        <v>151</v>
      </c>
      <c r="P964" s="39" t="s">
        <v>151</v>
      </c>
      <c r="Q964" s="23" t="s">
        <v>151</v>
      </c>
    </row>
    <row r="965" spans="1:17" ht="18.75" customHeight="1">
      <c r="A965" s="53"/>
      <c r="B965" s="23" t="s">
        <v>151</v>
      </c>
      <c r="C965" s="54"/>
      <c r="D965" s="55"/>
      <c r="E965" s="55"/>
      <c r="F965" s="22" t="s">
        <v>152</v>
      </c>
      <c r="G965" s="53"/>
      <c r="H965" s="53"/>
      <c r="I965" s="23" t="s">
        <v>151</v>
      </c>
      <c r="J965" s="53"/>
      <c r="K965" s="54"/>
      <c r="L965" s="54"/>
      <c r="M965" s="53"/>
      <c r="N965" s="23" t="s">
        <v>151</v>
      </c>
      <c r="O965" s="39" t="s">
        <v>151</v>
      </c>
      <c r="P965" s="39" t="s">
        <v>151</v>
      </c>
      <c r="Q965" s="23" t="s">
        <v>151</v>
      </c>
    </row>
    <row r="966" spans="1:17" ht="18.75" customHeight="1">
      <c r="A966" s="53"/>
      <c r="B966" s="23" t="s">
        <v>151</v>
      </c>
      <c r="C966" s="54"/>
      <c r="D966" s="55"/>
      <c r="E966" s="55"/>
      <c r="F966" s="22" t="s">
        <v>152</v>
      </c>
      <c r="G966" s="53"/>
      <c r="H966" s="53"/>
      <c r="I966" s="23" t="s">
        <v>151</v>
      </c>
      <c r="J966" s="53"/>
      <c r="K966" s="54"/>
      <c r="L966" s="54"/>
      <c r="M966" s="53"/>
      <c r="N966" s="23" t="s">
        <v>151</v>
      </c>
      <c r="O966" s="39" t="s">
        <v>151</v>
      </c>
      <c r="P966" s="39" t="s">
        <v>151</v>
      </c>
      <c r="Q966" s="23" t="s">
        <v>151</v>
      </c>
    </row>
    <row r="967" spans="1:17" ht="18.75" customHeight="1">
      <c r="A967" s="53"/>
      <c r="B967" s="23" t="s">
        <v>151</v>
      </c>
      <c r="C967" s="54"/>
      <c r="D967" s="55"/>
      <c r="E967" s="55"/>
      <c r="F967" s="22" t="s">
        <v>152</v>
      </c>
      <c r="G967" s="53"/>
      <c r="H967" s="53"/>
      <c r="I967" s="23" t="s">
        <v>151</v>
      </c>
      <c r="J967" s="53"/>
      <c r="K967" s="54"/>
      <c r="L967" s="54"/>
      <c r="M967" s="53"/>
      <c r="N967" s="23" t="s">
        <v>151</v>
      </c>
      <c r="O967" s="39" t="s">
        <v>151</v>
      </c>
      <c r="P967" s="39" t="s">
        <v>151</v>
      </c>
      <c r="Q967" s="23" t="s">
        <v>151</v>
      </c>
    </row>
    <row r="968" spans="1:17" ht="18.75" customHeight="1">
      <c r="A968" s="53"/>
      <c r="B968" s="23" t="s">
        <v>151</v>
      </c>
      <c r="C968" s="54"/>
      <c r="D968" s="55"/>
      <c r="E968" s="55"/>
      <c r="F968" s="22" t="s">
        <v>152</v>
      </c>
      <c r="G968" s="53"/>
      <c r="H968" s="53"/>
      <c r="I968" s="23" t="s">
        <v>151</v>
      </c>
      <c r="J968" s="53"/>
      <c r="K968" s="54"/>
      <c r="L968" s="54"/>
      <c r="M968" s="53"/>
      <c r="N968" s="23" t="s">
        <v>151</v>
      </c>
      <c r="O968" s="39" t="s">
        <v>151</v>
      </c>
      <c r="P968" s="39" t="s">
        <v>151</v>
      </c>
      <c r="Q968" s="23" t="s">
        <v>151</v>
      </c>
    </row>
    <row r="969" spans="1:17" ht="18.75" customHeight="1">
      <c r="A969" s="53"/>
      <c r="B969" s="23" t="s">
        <v>151</v>
      </c>
      <c r="C969" s="54"/>
      <c r="D969" s="55"/>
      <c r="E969" s="55"/>
      <c r="F969" s="22" t="s">
        <v>152</v>
      </c>
      <c r="G969" s="53"/>
      <c r="H969" s="53"/>
      <c r="I969" s="23" t="s">
        <v>151</v>
      </c>
      <c r="J969" s="53"/>
      <c r="K969" s="54"/>
      <c r="L969" s="54"/>
      <c r="M969" s="53"/>
      <c r="N969" s="23" t="s">
        <v>151</v>
      </c>
      <c r="O969" s="39" t="s">
        <v>151</v>
      </c>
      <c r="P969" s="39" t="s">
        <v>151</v>
      </c>
      <c r="Q969" s="23" t="s">
        <v>151</v>
      </c>
    </row>
    <row r="970" spans="1:17" ht="18.75" customHeight="1">
      <c r="A970" s="53"/>
      <c r="B970" s="23" t="s">
        <v>151</v>
      </c>
      <c r="C970" s="54"/>
      <c r="D970" s="55"/>
      <c r="E970" s="55"/>
      <c r="F970" s="22" t="s">
        <v>152</v>
      </c>
      <c r="G970" s="53"/>
      <c r="H970" s="53"/>
      <c r="I970" s="23" t="s">
        <v>151</v>
      </c>
      <c r="J970" s="53"/>
      <c r="K970" s="54"/>
      <c r="L970" s="54"/>
      <c r="M970" s="53"/>
      <c r="N970" s="23" t="s">
        <v>151</v>
      </c>
      <c r="O970" s="39" t="s">
        <v>151</v>
      </c>
      <c r="P970" s="39" t="s">
        <v>151</v>
      </c>
      <c r="Q970" s="23" t="s">
        <v>151</v>
      </c>
    </row>
    <row r="971" spans="1:17" ht="18.75" customHeight="1">
      <c r="A971" s="53"/>
      <c r="B971" s="23" t="s">
        <v>151</v>
      </c>
      <c r="C971" s="54"/>
      <c r="D971" s="55"/>
      <c r="E971" s="55"/>
      <c r="F971" s="22" t="s">
        <v>152</v>
      </c>
      <c r="G971" s="53"/>
      <c r="H971" s="53"/>
      <c r="I971" s="23" t="s">
        <v>151</v>
      </c>
      <c r="J971" s="53"/>
      <c r="K971" s="54"/>
      <c r="L971" s="54"/>
      <c r="M971" s="53"/>
      <c r="N971" s="23" t="s">
        <v>151</v>
      </c>
      <c r="O971" s="39" t="s">
        <v>151</v>
      </c>
      <c r="P971" s="39" t="s">
        <v>151</v>
      </c>
      <c r="Q971" s="23" t="s">
        <v>151</v>
      </c>
    </row>
    <row r="972" spans="1:17" ht="18.75" customHeight="1">
      <c r="A972" s="53"/>
      <c r="B972" s="23" t="s">
        <v>151</v>
      </c>
      <c r="C972" s="54"/>
      <c r="D972" s="55"/>
      <c r="E972" s="55"/>
      <c r="F972" s="22" t="s">
        <v>152</v>
      </c>
      <c r="G972" s="53"/>
      <c r="H972" s="53"/>
      <c r="I972" s="23" t="s">
        <v>151</v>
      </c>
      <c r="J972" s="53"/>
      <c r="K972" s="54"/>
      <c r="L972" s="54"/>
      <c r="M972" s="53"/>
      <c r="N972" s="23" t="s">
        <v>151</v>
      </c>
      <c r="O972" s="39" t="s">
        <v>151</v>
      </c>
      <c r="P972" s="39" t="s">
        <v>151</v>
      </c>
      <c r="Q972" s="23" t="s">
        <v>151</v>
      </c>
    </row>
    <row r="973" spans="1:17" ht="18.75" customHeight="1">
      <c r="A973" s="53"/>
      <c r="B973" s="23" t="s">
        <v>151</v>
      </c>
      <c r="C973" s="54"/>
      <c r="D973" s="55"/>
      <c r="E973" s="55"/>
      <c r="F973" s="22" t="s">
        <v>152</v>
      </c>
      <c r="G973" s="53"/>
      <c r="H973" s="53"/>
      <c r="I973" s="23" t="s">
        <v>151</v>
      </c>
      <c r="J973" s="53"/>
      <c r="K973" s="54"/>
      <c r="L973" s="54"/>
      <c r="M973" s="53"/>
      <c r="N973" s="23" t="s">
        <v>151</v>
      </c>
      <c r="O973" s="39" t="s">
        <v>151</v>
      </c>
      <c r="P973" s="39" t="s">
        <v>151</v>
      </c>
      <c r="Q973" s="23" t="s">
        <v>151</v>
      </c>
    </row>
    <row r="974" spans="1:17" ht="18.75" customHeight="1">
      <c r="A974" s="53"/>
      <c r="B974" s="23" t="s">
        <v>151</v>
      </c>
      <c r="C974" s="54"/>
      <c r="D974" s="55"/>
      <c r="E974" s="55"/>
      <c r="F974" s="22" t="s">
        <v>152</v>
      </c>
      <c r="G974" s="53"/>
      <c r="H974" s="53"/>
      <c r="I974" s="23" t="s">
        <v>151</v>
      </c>
      <c r="J974" s="53"/>
      <c r="K974" s="54"/>
      <c r="L974" s="54"/>
      <c r="M974" s="53"/>
      <c r="N974" s="23" t="s">
        <v>151</v>
      </c>
      <c r="O974" s="39" t="s">
        <v>151</v>
      </c>
      <c r="P974" s="39" t="s">
        <v>151</v>
      </c>
      <c r="Q974" s="23" t="s">
        <v>151</v>
      </c>
    </row>
    <row r="975" spans="1:17" ht="18.75" customHeight="1">
      <c r="A975" s="53"/>
      <c r="B975" s="23" t="s">
        <v>151</v>
      </c>
      <c r="C975" s="54"/>
      <c r="D975" s="55"/>
      <c r="E975" s="55"/>
      <c r="F975" s="22" t="s">
        <v>152</v>
      </c>
      <c r="G975" s="53"/>
      <c r="H975" s="53"/>
      <c r="I975" s="23" t="s">
        <v>151</v>
      </c>
      <c r="J975" s="53"/>
      <c r="K975" s="54"/>
      <c r="L975" s="54"/>
      <c r="M975" s="53"/>
      <c r="N975" s="23" t="s">
        <v>151</v>
      </c>
      <c r="O975" s="39" t="s">
        <v>151</v>
      </c>
      <c r="P975" s="39" t="s">
        <v>151</v>
      </c>
      <c r="Q975" s="23" t="s">
        <v>151</v>
      </c>
    </row>
    <row r="976" spans="1:17" ht="18.75" customHeight="1">
      <c r="A976" s="53"/>
      <c r="B976" s="23" t="s">
        <v>151</v>
      </c>
      <c r="C976" s="54"/>
      <c r="D976" s="55"/>
      <c r="E976" s="55"/>
      <c r="F976" s="22" t="s">
        <v>152</v>
      </c>
      <c r="G976" s="53"/>
      <c r="H976" s="53"/>
      <c r="I976" s="23" t="s">
        <v>151</v>
      </c>
      <c r="J976" s="53"/>
      <c r="K976" s="54"/>
      <c r="L976" s="54"/>
      <c r="M976" s="53"/>
      <c r="N976" s="23" t="s">
        <v>151</v>
      </c>
      <c r="O976" s="39" t="s">
        <v>151</v>
      </c>
      <c r="P976" s="39" t="s">
        <v>151</v>
      </c>
      <c r="Q976" s="23" t="s">
        <v>151</v>
      </c>
    </row>
    <row r="977" spans="1:17" ht="18.75" customHeight="1">
      <c r="A977" s="53"/>
      <c r="B977" s="23" t="s">
        <v>151</v>
      </c>
      <c r="C977" s="54"/>
      <c r="D977" s="55"/>
      <c r="E977" s="55"/>
      <c r="F977" s="22" t="s">
        <v>152</v>
      </c>
      <c r="G977" s="53"/>
      <c r="H977" s="53"/>
      <c r="I977" s="23" t="s">
        <v>151</v>
      </c>
      <c r="J977" s="53"/>
      <c r="K977" s="54"/>
      <c r="L977" s="54"/>
      <c r="M977" s="53"/>
      <c r="N977" s="23" t="s">
        <v>151</v>
      </c>
      <c r="O977" s="39" t="s">
        <v>151</v>
      </c>
      <c r="P977" s="39" t="s">
        <v>151</v>
      </c>
      <c r="Q977" s="23" t="s">
        <v>151</v>
      </c>
    </row>
    <row r="978" spans="1:17" ht="18.75" customHeight="1">
      <c r="A978" s="53"/>
      <c r="B978" s="23" t="s">
        <v>151</v>
      </c>
      <c r="C978" s="54"/>
      <c r="D978" s="55"/>
      <c r="E978" s="55"/>
      <c r="F978" s="22" t="s">
        <v>152</v>
      </c>
      <c r="G978" s="53"/>
      <c r="H978" s="53"/>
      <c r="I978" s="23" t="s">
        <v>151</v>
      </c>
      <c r="J978" s="53"/>
      <c r="K978" s="54"/>
      <c r="L978" s="54"/>
      <c r="M978" s="53"/>
      <c r="N978" s="23" t="s">
        <v>151</v>
      </c>
      <c r="O978" s="39" t="s">
        <v>151</v>
      </c>
      <c r="P978" s="39" t="s">
        <v>151</v>
      </c>
      <c r="Q978" s="23" t="s">
        <v>151</v>
      </c>
    </row>
    <row r="979" spans="1:17" ht="18.75" customHeight="1">
      <c r="A979" s="53"/>
      <c r="B979" s="23" t="s">
        <v>151</v>
      </c>
      <c r="C979" s="54"/>
      <c r="D979" s="55"/>
      <c r="E979" s="55"/>
      <c r="F979" s="22" t="s">
        <v>152</v>
      </c>
      <c r="G979" s="53"/>
      <c r="H979" s="53"/>
      <c r="I979" s="23" t="s">
        <v>151</v>
      </c>
      <c r="J979" s="53"/>
      <c r="K979" s="54"/>
      <c r="L979" s="54"/>
      <c r="M979" s="53"/>
      <c r="N979" s="23" t="s">
        <v>151</v>
      </c>
      <c r="O979" s="39" t="s">
        <v>151</v>
      </c>
      <c r="P979" s="39" t="s">
        <v>151</v>
      </c>
      <c r="Q979" s="23" t="s">
        <v>151</v>
      </c>
    </row>
    <row r="980" spans="1:17" ht="18.75" customHeight="1">
      <c r="A980" s="53"/>
      <c r="B980" s="23" t="s">
        <v>151</v>
      </c>
      <c r="C980" s="54"/>
      <c r="D980" s="55"/>
      <c r="E980" s="55"/>
      <c r="F980" s="22" t="s">
        <v>152</v>
      </c>
      <c r="G980" s="53"/>
      <c r="H980" s="53"/>
      <c r="I980" s="23" t="s">
        <v>151</v>
      </c>
      <c r="J980" s="53"/>
      <c r="K980" s="54"/>
      <c r="L980" s="54"/>
      <c r="M980" s="53"/>
      <c r="N980" s="23" t="s">
        <v>151</v>
      </c>
      <c r="O980" s="39" t="s">
        <v>151</v>
      </c>
      <c r="P980" s="39" t="s">
        <v>151</v>
      </c>
      <c r="Q980" s="23" t="s">
        <v>151</v>
      </c>
    </row>
    <row r="981" spans="1:17" ht="18.75" customHeight="1">
      <c r="A981" s="53"/>
      <c r="B981" s="23" t="s">
        <v>151</v>
      </c>
      <c r="C981" s="54"/>
      <c r="D981" s="55"/>
      <c r="E981" s="55"/>
      <c r="F981" s="22" t="s">
        <v>152</v>
      </c>
      <c r="G981" s="53"/>
      <c r="H981" s="53"/>
      <c r="I981" s="23" t="s">
        <v>151</v>
      </c>
      <c r="J981" s="53"/>
      <c r="K981" s="54"/>
      <c r="L981" s="54"/>
      <c r="M981" s="53"/>
      <c r="N981" s="23" t="s">
        <v>151</v>
      </c>
      <c r="O981" s="39" t="s">
        <v>151</v>
      </c>
      <c r="P981" s="39" t="s">
        <v>151</v>
      </c>
      <c r="Q981" s="23" t="s">
        <v>151</v>
      </c>
    </row>
    <row r="982" spans="1:17" ht="18.75" customHeight="1">
      <c r="A982" s="53"/>
      <c r="B982" s="23" t="s">
        <v>151</v>
      </c>
      <c r="C982" s="54"/>
      <c r="D982" s="55"/>
      <c r="E982" s="55"/>
      <c r="F982" s="22" t="s">
        <v>152</v>
      </c>
      <c r="G982" s="53"/>
      <c r="H982" s="53"/>
      <c r="I982" s="23" t="s">
        <v>151</v>
      </c>
      <c r="J982" s="53"/>
      <c r="K982" s="54"/>
      <c r="L982" s="54"/>
      <c r="M982" s="53"/>
      <c r="N982" s="23" t="s">
        <v>151</v>
      </c>
      <c r="O982" s="39" t="s">
        <v>151</v>
      </c>
      <c r="P982" s="39" t="s">
        <v>151</v>
      </c>
      <c r="Q982" s="23" t="s">
        <v>151</v>
      </c>
    </row>
    <row r="983" spans="1:17" ht="18.75" customHeight="1">
      <c r="A983" s="53"/>
      <c r="B983" s="23" t="s">
        <v>151</v>
      </c>
      <c r="C983" s="54"/>
      <c r="D983" s="55"/>
      <c r="E983" s="55"/>
      <c r="F983" s="22" t="s">
        <v>152</v>
      </c>
      <c r="G983" s="53"/>
      <c r="H983" s="53"/>
      <c r="I983" s="23" t="s">
        <v>151</v>
      </c>
      <c r="J983" s="53"/>
      <c r="K983" s="54"/>
      <c r="L983" s="54"/>
      <c r="M983" s="53"/>
      <c r="N983" s="23" t="s">
        <v>151</v>
      </c>
      <c r="O983" s="39" t="s">
        <v>151</v>
      </c>
      <c r="P983" s="39" t="s">
        <v>151</v>
      </c>
      <c r="Q983" s="23" t="s">
        <v>151</v>
      </c>
    </row>
    <row r="984" spans="1:17" ht="18.75" customHeight="1">
      <c r="A984" s="53"/>
      <c r="B984" s="23" t="s">
        <v>151</v>
      </c>
      <c r="C984" s="54"/>
      <c r="D984" s="55"/>
      <c r="E984" s="55"/>
      <c r="F984" s="22" t="s">
        <v>152</v>
      </c>
      <c r="G984" s="53"/>
      <c r="H984" s="53"/>
      <c r="I984" s="23" t="s">
        <v>151</v>
      </c>
      <c r="J984" s="53"/>
      <c r="K984" s="54"/>
      <c r="L984" s="54"/>
      <c r="M984" s="53"/>
      <c r="N984" s="23" t="s">
        <v>151</v>
      </c>
      <c r="O984" s="39" t="s">
        <v>151</v>
      </c>
      <c r="P984" s="39" t="s">
        <v>151</v>
      </c>
      <c r="Q984" s="23" t="s">
        <v>151</v>
      </c>
    </row>
    <row r="985" spans="1:17" ht="18.75" customHeight="1">
      <c r="A985" s="53"/>
      <c r="B985" s="23" t="s">
        <v>151</v>
      </c>
      <c r="C985" s="54"/>
      <c r="D985" s="55"/>
      <c r="E985" s="55"/>
      <c r="F985" s="22" t="s">
        <v>152</v>
      </c>
      <c r="G985" s="53"/>
      <c r="H985" s="53"/>
      <c r="I985" s="23" t="s">
        <v>151</v>
      </c>
      <c r="J985" s="53"/>
      <c r="K985" s="54"/>
      <c r="L985" s="54"/>
      <c r="M985" s="53"/>
      <c r="N985" s="23" t="s">
        <v>151</v>
      </c>
      <c r="O985" s="39" t="s">
        <v>151</v>
      </c>
      <c r="P985" s="39" t="s">
        <v>151</v>
      </c>
      <c r="Q985" s="23" t="s">
        <v>151</v>
      </c>
    </row>
    <row r="986" spans="1:17" ht="18.75" customHeight="1">
      <c r="A986" s="53"/>
      <c r="B986" s="23" t="s">
        <v>151</v>
      </c>
      <c r="C986" s="54"/>
      <c r="D986" s="55"/>
      <c r="E986" s="55"/>
      <c r="F986" s="22" t="s">
        <v>152</v>
      </c>
      <c r="G986" s="53"/>
      <c r="H986" s="53"/>
      <c r="I986" s="23" t="s">
        <v>151</v>
      </c>
      <c r="J986" s="53"/>
      <c r="K986" s="54"/>
      <c r="L986" s="54"/>
      <c r="M986" s="53"/>
      <c r="N986" s="23" t="s">
        <v>151</v>
      </c>
      <c r="O986" s="39" t="s">
        <v>151</v>
      </c>
      <c r="P986" s="39" t="s">
        <v>151</v>
      </c>
      <c r="Q986" s="23" t="s">
        <v>151</v>
      </c>
    </row>
    <row r="987" spans="1:17" ht="18.75" customHeight="1">
      <c r="A987" s="53"/>
      <c r="B987" s="23" t="s">
        <v>151</v>
      </c>
      <c r="C987" s="54"/>
      <c r="D987" s="55"/>
      <c r="E987" s="55"/>
      <c r="F987" s="22" t="s">
        <v>152</v>
      </c>
      <c r="G987" s="53"/>
      <c r="H987" s="53"/>
      <c r="I987" s="23" t="s">
        <v>151</v>
      </c>
      <c r="J987" s="53"/>
      <c r="K987" s="54"/>
      <c r="L987" s="54"/>
      <c r="M987" s="53"/>
      <c r="N987" s="23" t="s">
        <v>151</v>
      </c>
      <c r="O987" s="39" t="s">
        <v>151</v>
      </c>
      <c r="P987" s="39" t="s">
        <v>151</v>
      </c>
      <c r="Q987" s="23" t="s">
        <v>151</v>
      </c>
    </row>
    <row r="988" spans="1:17" ht="18.75" customHeight="1">
      <c r="A988" s="53"/>
      <c r="B988" s="23" t="s">
        <v>151</v>
      </c>
      <c r="C988" s="54"/>
      <c r="D988" s="55"/>
      <c r="E988" s="55"/>
      <c r="F988" s="22" t="s">
        <v>152</v>
      </c>
      <c r="G988" s="53"/>
      <c r="H988" s="53"/>
      <c r="I988" s="23" t="s">
        <v>151</v>
      </c>
      <c r="J988" s="53"/>
      <c r="K988" s="54"/>
      <c r="L988" s="54"/>
      <c r="M988" s="53"/>
      <c r="N988" s="23" t="s">
        <v>151</v>
      </c>
      <c r="O988" s="39" t="s">
        <v>151</v>
      </c>
      <c r="P988" s="39" t="s">
        <v>151</v>
      </c>
      <c r="Q988" s="23" t="s">
        <v>151</v>
      </c>
    </row>
    <row r="989" spans="1:17" ht="18.75" customHeight="1">
      <c r="A989" s="53"/>
      <c r="B989" s="23" t="s">
        <v>151</v>
      </c>
      <c r="C989" s="54"/>
      <c r="D989" s="55"/>
      <c r="E989" s="55"/>
      <c r="F989" s="22" t="s">
        <v>152</v>
      </c>
      <c r="G989" s="53"/>
      <c r="H989" s="53"/>
      <c r="I989" s="23" t="s">
        <v>151</v>
      </c>
      <c r="J989" s="53"/>
      <c r="K989" s="54"/>
      <c r="L989" s="54"/>
      <c r="M989" s="53"/>
      <c r="N989" s="23" t="s">
        <v>151</v>
      </c>
      <c r="O989" s="39" t="s">
        <v>151</v>
      </c>
      <c r="P989" s="39" t="s">
        <v>151</v>
      </c>
      <c r="Q989" s="23" t="s">
        <v>151</v>
      </c>
    </row>
    <row r="990" spans="1:17" ht="18.75" customHeight="1">
      <c r="A990" s="53"/>
      <c r="B990" s="23" t="s">
        <v>151</v>
      </c>
      <c r="C990" s="54"/>
      <c r="D990" s="55"/>
      <c r="E990" s="55"/>
      <c r="F990" s="22" t="s">
        <v>152</v>
      </c>
      <c r="G990" s="53"/>
      <c r="H990" s="53"/>
      <c r="I990" s="23" t="s">
        <v>151</v>
      </c>
      <c r="J990" s="53"/>
      <c r="K990" s="54"/>
      <c r="L990" s="54"/>
      <c r="M990" s="53"/>
      <c r="N990" s="23" t="s">
        <v>151</v>
      </c>
      <c r="O990" s="39" t="s">
        <v>151</v>
      </c>
      <c r="P990" s="39" t="s">
        <v>151</v>
      </c>
      <c r="Q990" s="23" t="s">
        <v>151</v>
      </c>
    </row>
    <row r="991" spans="1:17" ht="18.75" customHeight="1">
      <c r="A991" s="53"/>
      <c r="B991" s="23" t="s">
        <v>151</v>
      </c>
      <c r="C991" s="54"/>
      <c r="D991" s="55"/>
      <c r="E991" s="55"/>
      <c r="F991" s="22" t="s">
        <v>152</v>
      </c>
      <c r="G991" s="53"/>
      <c r="H991" s="53"/>
      <c r="I991" s="23" t="s">
        <v>151</v>
      </c>
      <c r="J991" s="53"/>
      <c r="K991" s="54"/>
      <c r="L991" s="54"/>
      <c r="M991" s="53"/>
      <c r="N991" s="23" t="s">
        <v>151</v>
      </c>
      <c r="O991" s="39" t="s">
        <v>151</v>
      </c>
      <c r="P991" s="39" t="s">
        <v>151</v>
      </c>
      <c r="Q991" s="23" t="s">
        <v>151</v>
      </c>
    </row>
    <row r="992" spans="1:17" ht="18.75" customHeight="1">
      <c r="A992" s="53"/>
      <c r="B992" s="23" t="s">
        <v>151</v>
      </c>
      <c r="C992" s="54"/>
      <c r="D992" s="55"/>
      <c r="E992" s="55"/>
      <c r="F992" s="22" t="s">
        <v>152</v>
      </c>
      <c r="G992" s="53"/>
      <c r="H992" s="53"/>
      <c r="I992" s="23" t="s">
        <v>151</v>
      </c>
      <c r="J992" s="53"/>
      <c r="K992" s="54"/>
      <c r="L992" s="54"/>
      <c r="M992" s="53"/>
      <c r="N992" s="23" t="s">
        <v>151</v>
      </c>
      <c r="O992" s="39" t="s">
        <v>151</v>
      </c>
      <c r="P992" s="39" t="s">
        <v>151</v>
      </c>
      <c r="Q992" s="23" t="s">
        <v>151</v>
      </c>
    </row>
    <row r="993" spans="1:17" ht="18.75" customHeight="1">
      <c r="A993" s="53"/>
      <c r="B993" s="23" t="s">
        <v>151</v>
      </c>
      <c r="C993" s="54"/>
      <c r="D993" s="55"/>
      <c r="E993" s="55"/>
      <c r="F993" s="22" t="s">
        <v>152</v>
      </c>
      <c r="G993" s="53"/>
      <c r="H993" s="53"/>
      <c r="I993" s="23" t="s">
        <v>151</v>
      </c>
      <c r="J993" s="53"/>
      <c r="K993" s="54"/>
      <c r="L993" s="54"/>
      <c r="M993" s="53"/>
      <c r="N993" s="23" t="s">
        <v>151</v>
      </c>
      <c r="O993" s="39" t="s">
        <v>151</v>
      </c>
      <c r="P993" s="39" t="s">
        <v>151</v>
      </c>
      <c r="Q993" s="23" t="s">
        <v>151</v>
      </c>
    </row>
    <row r="994" spans="1:17" ht="18.75" customHeight="1">
      <c r="A994" s="53"/>
      <c r="B994" s="23" t="s">
        <v>151</v>
      </c>
      <c r="C994" s="54"/>
      <c r="D994" s="55"/>
      <c r="E994" s="55"/>
      <c r="F994" s="22" t="s">
        <v>152</v>
      </c>
      <c r="G994" s="53"/>
      <c r="H994" s="53"/>
      <c r="I994" s="23" t="s">
        <v>151</v>
      </c>
      <c r="J994" s="53"/>
      <c r="K994" s="54"/>
      <c r="L994" s="54"/>
      <c r="M994" s="53"/>
      <c r="N994" s="23" t="s">
        <v>151</v>
      </c>
      <c r="O994" s="39" t="s">
        <v>151</v>
      </c>
      <c r="P994" s="39" t="s">
        <v>151</v>
      </c>
      <c r="Q994" s="23" t="s">
        <v>151</v>
      </c>
    </row>
    <row r="995" spans="1:17" ht="18.75" customHeight="1">
      <c r="A995" s="53"/>
      <c r="B995" s="23" t="s">
        <v>151</v>
      </c>
      <c r="C995" s="54"/>
      <c r="D995" s="55"/>
      <c r="E995" s="55"/>
      <c r="F995" s="22" t="s">
        <v>152</v>
      </c>
      <c r="G995" s="53"/>
      <c r="H995" s="53"/>
      <c r="I995" s="23" t="s">
        <v>151</v>
      </c>
      <c r="J995" s="53"/>
      <c r="K995" s="54"/>
      <c r="L995" s="54"/>
      <c r="M995" s="53"/>
      <c r="N995" s="23" t="s">
        <v>151</v>
      </c>
      <c r="O995" s="39" t="s">
        <v>151</v>
      </c>
      <c r="P995" s="39" t="s">
        <v>151</v>
      </c>
      <c r="Q995" s="23" t="s">
        <v>151</v>
      </c>
    </row>
    <row r="996" spans="1:17" ht="18.75" customHeight="1">
      <c r="A996" s="53"/>
      <c r="B996" s="23" t="s">
        <v>151</v>
      </c>
      <c r="C996" s="54"/>
      <c r="D996" s="55"/>
      <c r="E996" s="55"/>
      <c r="F996" s="22" t="s">
        <v>152</v>
      </c>
      <c r="G996" s="53"/>
      <c r="H996" s="53"/>
      <c r="I996" s="23" t="s">
        <v>151</v>
      </c>
      <c r="J996" s="53"/>
      <c r="K996" s="54"/>
      <c r="L996" s="54"/>
      <c r="M996" s="53"/>
      <c r="N996" s="23" t="s">
        <v>151</v>
      </c>
      <c r="O996" s="39" t="s">
        <v>151</v>
      </c>
      <c r="P996" s="39" t="s">
        <v>151</v>
      </c>
      <c r="Q996" s="23" t="s">
        <v>151</v>
      </c>
    </row>
    <row r="997" spans="1:17" ht="18.75" customHeight="1">
      <c r="A997" s="53"/>
      <c r="B997" s="23" t="s">
        <v>151</v>
      </c>
      <c r="C997" s="54"/>
      <c r="D997" s="55"/>
      <c r="E997" s="55"/>
      <c r="F997" s="22" t="s">
        <v>152</v>
      </c>
      <c r="G997" s="53"/>
      <c r="H997" s="53"/>
      <c r="I997" s="23" t="s">
        <v>151</v>
      </c>
      <c r="J997" s="53"/>
      <c r="K997" s="54"/>
      <c r="L997" s="54"/>
      <c r="M997" s="53"/>
      <c r="N997" s="23" t="s">
        <v>151</v>
      </c>
      <c r="O997" s="39" t="s">
        <v>151</v>
      </c>
      <c r="P997" s="39" t="s">
        <v>151</v>
      </c>
      <c r="Q997" s="23" t="s">
        <v>151</v>
      </c>
    </row>
    <row r="998" spans="1:17" ht="18.75" customHeight="1">
      <c r="A998" s="53"/>
      <c r="B998" s="23" t="s">
        <v>151</v>
      </c>
      <c r="C998" s="54"/>
      <c r="D998" s="55"/>
      <c r="E998" s="55"/>
      <c r="F998" s="22" t="s">
        <v>152</v>
      </c>
      <c r="G998" s="53"/>
      <c r="H998" s="53"/>
      <c r="I998" s="23" t="s">
        <v>151</v>
      </c>
      <c r="J998" s="53"/>
      <c r="K998" s="54"/>
      <c r="L998" s="54"/>
      <c r="M998" s="53"/>
      <c r="N998" s="23" t="s">
        <v>151</v>
      </c>
      <c r="O998" s="39" t="s">
        <v>151</v>
      </c>
      <c r="P998" s="39" t="s">
        <v>151</v>
      </c>
      <c r="Q998" s="23" t="s">
        <v>151</v>
      </c>
    </row>
    <row r="999" spans="1:17" ht="18.75" customHeight="1">
      <c r="A999" s="53"/>
      <c r="B999" s="23" t="s">
        <v>151</v>
      </c>
      <c r="C999" s="54"/>
      <c r="D999" s="55"/>
      <c r="E999" s="55"/>
      <c r="F999" s="22" t="s">
        <v>152</v>
      </c>
      <c r="G999" s="53"/>
      <c r="H999" s="53"/>
      <c r="I999" s="23" t="s">
        <v>151</v>
      </c>
      <c r="J999" s="53"/>
      <c r="K999" s="54"/>
      <c r="L999" s="54"/>
      <c r="M999" s="53"/>
      <c r="N999" s="23" t="s">
        <v>151</v>
      </c>
      <c r="O999" s="39" t="s">
        <v>151</v>
      </c>
      <c r="P999" s="39" t="s">
        <v>151</v>
      </c>
      <c r="Q999" s="23" t="s">
        <v>151</v>
      </c>
    </row>
    <row r="1000" spans="1:17" ht="18.75" customHeight="1">
      <c r="A1000" s="53"/>
      <c r="B1000" s="23" t="s">
        <v>151</v>
      </c>
      <c r="C1000" s="54"/>
      <c r="D1000" s="55"/>
      <c r="E1000" s="55"/>
      <c r="F1000" s="22" t="s">
        <v>152</v>
      </c>
      <c r="G1000" s="53"/>
      <c r="H1000" s="53"/>
      <c r="I1000" s="23" t="s">
        <v>151</v>
      </c>
      <c r="J1000" s="53"/>
      <c r="K1000" s="54"/>
      <c r="L1000" s="54"/>
      <c r="M1000" s="53"/>
      <c r="N1000" s="23" t="s">
        <v>151</v>
      </c>
      <c r="O1000" s="39" t="s">
        <v>151</v>
      </c>
      <c r="P1000" s="39" t="s">
        <v>151</v>
      </c>
      <c r="Q1000" s="23" t="s">
        <v>151</v>
      </c>
    </row>
    <row r="1001" spans="1:17" ht="18.75" customHeight="1">
      <c r="A1001" s="53"/>
      <c r="B1001" s="23" t="s">
        <v>151</v>
      </c>
      <c r="C1001" s="54"/>
      <c r="D1001" s="55"/>
      <c r="E1001" s="55"/>
      <c r="F1001" s="22" t="s">
        <v>152</v>
      </c>
      <c r="G1001" s="53"/>
      <c r="H1001" s="53"/>
      <c r="I1001" s="23" t="s">
        <v>151</v>
      </c>
      <c r="J1001" s="53"/>
      <c r="K1001" s="54"/>
      <c r="L1001" s="54"/>
      <c r="M1001" s="53"/>
      <c r="N1001" s="23" t="s">
        <v>151</v>
      </c>
      <c r="O1001" s="39" t="s">
        <v>151</v>
      </c>
      <c r="P1001" s="39" t="s">
        <v>151</v>
      </c>
      <c r="Q1001" s="23" t="s">
        <v>151</v>
      </c>
    </row>
    <row r="1002" spans="1:17" ht="18.75" customHeight="1">
      <c r="A1002" s="53"/>
      <c r="B1002" s="23" t="s">
        <v>151</v>
      </c>
      <c r="C1002" s="54"/>
      <c r="D1002" s="55"/>
      <c r="E1002" s="55"/>
      <c r="F1002" s="22" t="s">
        <v>152</v>
      </c>
      <c r="G1002" s="53"/>
      <c r="H1002" s="53"/>
      <c r="I1002" s="23" t="s">
        <v>151</v>
      </c>
      <c r="J1002" s="53"/>
      <c r="K1002" s="54"/>
      <c r="L1002" s="54"/>
      <c r="M1002" s="53"/>
      <c r="N1002" s="23" t="s">
        <v>151</v>
      </c>
      <c r="O1002" s="39" t="s">
        <v>151</v>
      </c>
      <c r="P1002" s="39" t="s">
        <v>151</v>
      </c>
      <c r="Q1002" s="23" t="s">
        <v>151</v>
      </c>
    </row>
    <row r="1003" spans="1:17" ht="18.75" customHeight="1">
      <c r="A1003" s="53"/>
      <c r="B1003" s="23" t="s">
        <v>151</v>
      </c>
      <c r="C1003" s="54"/>
      <c r="D1003" s="55"/>
      <c r="E1003" s="55"/>
      <c r="F1003" s="22" t="s">
        <v>152</v>
      </c>
      <c r="G1003" s="53"/>
      <c r="H1003" s="53"/>
      <c r="I1003" s="23" t="s">
        <v>151</v>
      </c>
      <c r="J1003" s="53"/>
      <c r="K1003" s="54"/>
      <c r="L1003" s="54"/>
      <c r="M1003" s="53"/>
      <c r="N1003" s="23" t="s">
        <v>151</v>
      </c>
      <c r="O1003" s="39" t="s">
        <v>151</v>
      </c>
      <c r="P1003" s="39" t="s">
        <v>151</v>
      </c>
      <c r="Q1003" s="23" t="s">
        <v>151</v>
      </c>
    </row>
    <row r="1004" spans="1:17" ht="18.75" customHeight="1">
      <c r="A1004" s="53"/>
      <c r="B1004" s="23" t="s">
        <v>151</v>
      </c>
      <c r="C1004" s="54"/>
      <c r="D1004" s="55"/>
      <c r="E1004" s="55"/>
      <c r="F1004" s="22" t="s">
        <v>152</v>
      </c>
      <c r="G1004" s="53"/>
      <c r="H1004" s="53"/>
      <c r="I1004" s="23" t="s">
        <v>151</v>
      </c>
      <c r="J1004" s="53"/>
      <c r="K1004" s="54"/>
      <c r="L1004" s="54"/>
      <c r="M1004" s="53"/>
      <c r="N1004" s="23" t="s">
        <v>151</v>
      </c>
      <c r="O1004" s="39" t="s">
        <v>151</v>
      </c>
      <c r="P1004" s="39" t="s">
        <v>151</v>
      </c>
      <c r="Q1004" s="23" t="s">
        <v>151</v>
      </c>
    </row>
    <row r="1005" spans="1:17" ht="18.75" customHeight="1">
      <c r="A1005" s="53"/>
      <c r="B1005" s="23" t="s">
        <v>151</v>
      </c>
      <c r="C1005" s="54"/>
      <c r="D1005" s="55"/>
      <c r="E1005" s="55"/>
      <c r="F1005" s="22" t="s">
        <v>152</v>
      </c>
      <c r="G1005" s="53"/>
      <c r="H1005" s="53"/>
      <c r="I1005" s="23" t="s">
        <v>151</v>
      </c>
      <c r="J1005" s="53"/>
      <c r="K1005" s="54"/>
      <c r="L1005" s="54"/>
      <c r="M1005" s="53"/>
      <c r="N1005" s="23" t="s">
        <v>151</v>
      </c>
      <c r="O1005" s="39" t="s">
        <v>151</v>
      </c>
      <c r="P1005" s="39" t="s">
        <v>151</v>
      </c>
      <c r="Q1005" s="23" t="s">
        <v>151</v>
      </c>
    </row>
    <row r="1006" spans="1:17" ht="18.75" customHeight="1">
      <c r="A1006" s="53"/>
      <c r="B1006" s="23" t="s">
        <v>151</v>
      </c>
      <c r="C1006" s="54"/>
      <c r="D1006" s="55"/>
      <c r="E1006" s="55"/>
      <c r="F1006" s="22" t="s">
        <v>152</v>
      </c>
      <c r="G1006" s="53"/>
      <c r="H1006" s="53"/>
      <c r="I1006" s="23" t="s">
        <v>151</v>
      </c>
      <c r="J1006" s="53"/>
      <c r="K1006" s="54"/>
      <c r="L1006" s="54"/>
      <c r="M1006" s="53"/>
      <c r="N1006" s="23" t="s">
        <v>151</v>
      </c>
      <c r="O1006" s="39" t="s">
        <v>151</v>
      </c>
      <c r="P1006" s="39" t="s">
        <v>151</v>
      </c>
      <c r="Q1006" s="23" t="s">
        <v>151</v>
      </c>
    </row>
    <row r="1007" spans="1:17" ht="18.75" customHeight="1">
      <c r="A1007" s="53"/>
      <c r="B1007" s="23" t="s">
        <v>151</v>
      </c>
      <c r="C1007" s="54"/>
      <c r="D1007" s="55"/>
      <c r="E1007" s="55"/>
      <c r="F1007" s="22" t="s">
        <v>152</v>
      </c>
      <c r="G1007" s="53"/>
      <c r="H1007" s="53"/>
      <c r="I1007" s="23" t="s">
        <v>151</v>
      </c>
      <c r="J1007" s="53"/>
      <c r="K1007" s="54"/>
      <c r="L1007" s="54"/>
      <c r="M1007" s="53"/>
      <c r="N1007" s="23" t="s">
        <v>151</v>
      </c>
      <c r="O1007" s="39" t="s">
        <v>151</v>
      </c>
      <c r="P1007" s="39" t="s">
        <v>151</v>
      </c>
      <c r="Q1007" s="23" t="s">
        <v>151</v>
      </c>
    </row>
    <row r="1008" spans="1:17" ht="18.75" customHeight="1">
      <c r="A1008" s="53"/>
      <c r="B1008" s="23" t="s">
        <v>151</v>
      </c>
      <c r="C1008" s="54"/>
      <c r="D1008" s="55"/>
      <c r="E1008" s="55"/>
      <c r="F1008" s="22" t="s">
        <v>152</v>
      </c>
      <c r="G1008" s="53"/>
      <c r="H1008" s="53"/>
      <c r="I1008" s="23" t="s">
        <v>151</v>
      </c>
      <c r="J1008" s="53"/>
      <c r="K1008" s="54"/>
      <c r="L1008" s="54"/>
      <c r="M1008" s="53"/>
      <c r="N1008" s="23" t="s">
        <v>151</v>
      </c>
      <c r="O1008" s="39" t="s">
        <v>151</v>
      </c>
      <c r="P1008" s="39" t="s">
        <v>151</v>
      </c>
      <c r="Q1008" s="23" t="s">
        <v>151</v>
      </c>
    </row>
    <row r="1009" spans="1:17" ht="18.75" customHeight="1">
      <c r="A1009" s="53"/>
      <c r="B1009" s="23" t="s">
        <v>151</v>
      </c>
      <c r="C1009" s="54"/>
      <c r="D1009" s="55"/>
      <c r="E1009" s="55"/>
      <c r="F1009" s="22" t="s">
        <v>152</v>
      </c>
      <c r="G1009" s="53"/>
      <c r="H1009" s="53"/>
      <c r="I1009" s="23" t="s">
        <v>151</v>
      </c>
      <c r="J1009" s="53"/>
      <c r="K1009" s="54"/>
      <c r="L1009" s="54"/>
      <c r="M1009" s="53"/>
      <c r="N1009" s="23" t="s">
        <v>151</v>
      </c>
      <c r="O1009" s="39" t="s">
        <v>151</v>
      </c>
      <c r="P1009" s="39" t="s">
        <v>151</v>
      </c>
      <c r="Q1009" s="23" t="s">
        <v>151</v>
      </c>
    </row>
    <row r="1010" spans="1:17" ht="18.75" customHeight="1">
      <c r="A1010" s="53"/>
      <c r="B1010" s="23" t="s">
        <v>151</v>
      </c>
      <c r="C1010" s="54"/>
      <c r="D1010" s="55"/>
      <c r="E1010" s="55"/>
      <c r="F1010" s="22" t="s">
        <v>152</v>
      </c>
      <c r="G1010" s="53"/>
      <c r="H1010" s="53"/>
      <c r="I1010" s="23" t="s">
        <v>151</v>
      </c>
      <c r="J1010" s="53"/>
      <c r="K1010" s="54"/>
      <c r="L1010" s="54"/>
      <c r="M1010" s="53"/>
      <c r="N1010" s="23" t="s">
        <v>151</v>
      </c>
      <c r="O1010" s="39" t="s">
        <v>151</v>
      </c>
      <c r="P1010" s="39" t="s">
        <v>151</v>
      </c>
      <c r="Q1010" s="23" t="s">
        <v>151</v>
      </c>
    </row>
    <row r="1011" spans="1:17" ht="18.75" customHeight="1">
      <c r="A1011" s="53"/>
      <c r="B1011" s="23" t="s">
        <v>151</v>
      </c>
      <c r="C1011" s="54"/>
      <c r="D1011" s="55"/>
      <c r="E1011" s="55"/>
      <c r="F1011" s="22" t="s">
        <v>152</v>
      </c>
      <c r="G1011" s="53"/>
      <c r="H1011" s="53"/>
      <c r="I1011" s="23" t="s">
        <v>151</v>
      </c>
      <c r="J1011" s="53"/>
      <c r="K1011" s="54"/>
      <c r="L1011" s="54"/>
      <c r="M1011" s="53"/>
      <c r="N1011" s="23" t="s">
        <v>151</v>
      </c>
      <c r="O1011" s="39" t="s">
        <v>151</v>
      </c>
      <c r="P1011" s="39" t="s">
        <v>151</v>
      </c>
      <c r="Q1011" s="23" t="s">
        <v>151</v>
      </c>
    </row>
    <row r="1012" spans="1:17" ht="18.75" customHeight="1">
      <c r="A1012" s="53"/>
      <c r="B1012" s="23" t="s">
        <v>151</v>
      </c>
      <c r="C1012" s="54"/>
      <c r="D1012" s="55"/>
      <c r="E1012" s="55"/>
      <c r="F1012" s="22" t="s">
        <v>152</v>
      </c>
      <c r="G1012" s="53"/>
      <c r="H1012" s="53"/>
      <c r="I1012" s="23" t="s">
        <v>151</v>
      </c>
      <c r="J1012" s="53"/>
      <c r="K1012" s="54"/>
      <c r="L1012" s="54"/>
      <c r="M1012" s="53"/>
      <c r="N1012" s="23" t="s">
        <v>151</v>
      </c>
      <c r="O1012" s="39" t="s">
        <v>151</v>
      </c>
      <c r="P1012" s="39" t="s">
        <v>151</v>
      </c>
      <c r="Q1012" s="23" t="s">
        <v>151</v>
      </c>
    </row>
    <row r="1013" spans="1:17" ht="18.75" customHeight="1">
      <c r="A1013" s="53"/>
      <c r="B1013" s="23" t="s">
        <v>151</v>
      </c>
      <c r="C1013" s="54"/>
      <c r="D1013" s="55"/>
      <c r="E1013" s="55"/>
      <c r="F1013" s="22" t="s">
        <v>152</v>
      </c>
      <c r="G1013" s="53"/>
      <c r="H1013" s="53"/>
      <c r="I1013" s="23" t="s">
        <v>151</v>
      </c>
      <c r="J1013" s="53"/>
      <c r="K1013" s="54"/>
      <c r="L1013" s="54"/>
      <c r="M1013" s="53"/>
      <c r="N1013" s="23" t="s">
        <v>151</v>
      </c>
      <c r="O1013" s="39" t="s">
        <v>151</v>
      </c>
      <c r="P1013" s="39" t="s">
        <v>151</v>
      </c>
      <c r="Q1013" s="23" t="s">
        <v>151</v>
      </c>
    </row>
    <row r="1014" spans="1:17" ht="18.75" customHeight="1">
      <c r="A1014" s="53"/>
      <c r="B1014" s="23" t="s">
        <v>151</v>
      </c>
      <c r="C1014" s="54"/>
      <c r="D1014" s="55"/>
      <c r="E1014" s="55"/>
      <c r="F1014" s="22" t="s">
        <v>152</v>
      </c>
      <c r="G1014" s="53"/>
      <c r="H1014" s="53"/>
      <c r="I1014" s="23" t="s">
        <v>151</v>
      </c>
      <c r="J1014" s="53"/>
      <c r="K1014" s="54"/>
      <c r="L1014" s="54"/>
      <c r="M1014" s="53"/>
      <c r="N1014" s="23" t="s">
        <v>151</v>
      </c>
      <c r="O1014" s="39" t="s">
        <v>151</v>
      </c>
      <c r="P1014" s="39" t="s">
        <v>151</v>
      </c>
      <c r="Q1014" s="23" t="s">
        <v>151</v>
      </c>
    </row>
    <row r="1015" spans="1:17" ht="18.75" customHeight="1">
      <c r="A1015" s="53"/>
      <c r="B1015" s="23" t="s">
        <v>151</v>
      </c>
      <c r="C1015" s="54"/>
      <c r="D1015" s="55"/>
      <c r="E1015" s="55"/>
      <c r="F1015" s="22" t="s">
        <v>152</v>
      </c>
      <c r="G1015" s="53"/>
      <c r="H1015" s="53"/>
      <c r="I1015" s="23" t="s">
        <v>151</v>
      </c>
      <c r="J1015" s="53"/>
      <c r="K1015" s="54"/>
      <c r="L1015" s="54"/>
      <c r="M1015" s="53"/>
      <c r="N1015" s="23" t="s">
        <v>151</v>
      </c>
      <c r="O1015" s="39" t="s">
        <v>151</v>
      </c>
      <c r="P1015" s="39" t="s">
        <v>151</v>
      </c>
      <c r="Q1015" s="23" t="s">
        <v>151</v>
      </c>
    </row>
    <row r="1016" spans="1:17" ht="18.75" customHeight="1">
      <c r="A1016" s="53"/>
      <c r="B1016" s="23" t="s">
        <v>151</v>
      </c>
      <c r="C1016" s="54"/>
      <c r="D1016" s="55"/>
      <c r="E1016" s="55"/>
      <c r="F1016" s="22" t="s">
        <v>152</v>
      </c>
      <c r="G1016" s="53"/>
      <c r="H1016" s="53"/>
      <c r="I1016" s="23" t="s">
        <v>151</v>
      </c>
      <c r="J1016" s="53"/>
      <c r="K1016" s="54"/>
      <c r="L1016" s="54"/>
      <c r="M1016" s="53"/>
      <c r="N1016" s="23" t="s">
        <v>151</v>
      </c>
      <c r="O1016" s="39" t="s">
        <v>151</v>
      </c>
      <c r="P1016" s="39" t="s">
        <v>151</v>
      </c>
      <c r="Q1016" s="23" t="s">
        <v>151</v>
      </c>
    </row>
    <row r="1017" spans="1:17" ht="18.75" customHeight="1">
      <c r="A1017" s="53"/>
      <c r="B1017" s="23" t="s">
        <v>151</v>
      </c>
      <c r="C1017" s="54"/>
      <c r="D1017" s="55"/>
      <c r="E1017" s="55"/>
      <c r="F1017" s="22" t="s">
        <v>152</v>
      </c>
      <c r="G1017" s="53"/>
      <c r="H1017" s="53"/>
      <c r="I1017" s="23" t="s">
        <v>151</v>
      </c>
      <c r="J1017" s="53"/>
      <c r="K1017" s="54"/>
      <c r="L1017" s="54"/>
      <c r="M1017" s="53"/>
      <c r="N1017" s="23" t="s">
        <v>151</v>
      </c>
      <c r="O1017" s="39" t="s">
        <v>151</v>
      </c>
      <c r="P1017" s="39" t="s">
        <v>151</v>
      </c>
      <c r="Q1017" s="23" t="s">
        <v>151</v>
      </c>
    </row>
    <row r="1018" spans="1:17" ht="18.75" customHeight="1">
      <c r="A1018" s="53"/>
      <c r="B1018" s="23" t="s">
        <v>151</v>
      </c>
      <c r="C1018" s="54"/>
      <c r="D1018" s="55"/>
      <c r="E1018" s="55"/>
      <c r="F1018" s="22" t="s">
        <v>152</v>
      </c>
      <c r="G1018" s="53"/>
      <c r="H1018" s="53"/>
      <c r="I1018" s="23" t="s">
        <v>151</v>
      </c>
      <c r="J1018" s="53"/>
      <c r="K1018" s="54"/>
      <c r="L1018" s="54"/>
      <c r="M1018" s="53"/>
      <c r="N1018" s="23" t="s">
        <v>151</v>
      </c>
      <c r="O1018" s="39" t="s">
        <v>151</v>
      </c>
      <c r="P1018" s="39" t="s">
        <v>151</v>
      </c>
      <c r="Q1018" s="23" t="s">
        <v>151</v>
      </c>
    </row>
    <row r="1019" spans="1:17" ht="18.75" customHeight="1">
      <c r="A1019" s="53"/>
      <c r="B1019" s="23" t="s">
        <v>151</v>
      </c>
      <c r="C1019" s="54"/>
      <c r="D1019" s="55"/>
      <c r="E1019" s="55"/>
      <c r="F1019" s="22" t="s">
        <v>152</v>
      </c>
      <c r="G1019" s="53"/>
      <c r="H1019" s="53"/>
      <c r="I1019" s="23" t="s">
        <v>151</v>
      </c>
      <c r="J1019" s="53"/>
      <c r="K1019" s="54"/>
      <c r="L1019" s="54"/>
      <c r="M1019" s="53"/>
      <c r="N1019" s="23" t="s">
        <v>151</v>
      </c>
      <c r="O1019" s="39" t="s">
        <v>151</v>
      </c>
      <c r="P1019" s="39" t="s">
        <v>151</v>
      </c>
      <c r="Q1019" s="23" t="s">
        <v>151</v>
      </c>
    </row>
    <row r="1020" spans="1:17" ht="18.75" customHeight="1">
      <c r="A1020" s="53"/>
      <c r="B1020" s="23" t="s">
        <v>151</v>
      </c>
      <c r="C1020" s="54"/>
      <c r="D1020" s="55"/>
      <c r="E1020" s="55"/>
      <c r="F1020" s="22" t="s">
        <v>152</v>
      </c>
      <c r="G1020" s="53"/>
      <c r="H1020" s="53"/>
      <c r="I1020" s="23" t="s">
        <v>151</v>
      </c>
      <c r="J1020" s="53"/>
      <c r="K1020" s="54"/>
      <c r="L1020" s="54"/>
      <c r="M1020" s="53"/>
      <c r="N1020" s="23" t="s">
        <v>151</v>
      </c>
      <c r="O1020" s="39" t="s">
        <v>151</v>
      </c>
      <c r="P1020" s="39" t="s">
        <v>151</v>
      </c>
      <c r="Q1020" s="23" t="s">
        <v>151</v>
      </c>
    </row>
    <row r="1021" spans="1:17" ht="18.75" customHeight="1">
      <c r="A1021" s="53"/>
      <c r="B1021" s="23" t="s">
        <v>151</v>
      </c>
      <c r="C1021" s="54"/>
      <c r="D1021" s="55"/>
      <c r="E1021" s="55"/>
      <c r="F1021" s="22" t="s">
        <v>152</v>
      </c>
      <c r="G1021" s="53"/>
      <c r="H1021" s="53"/>
      <c r="I1021" s="23" t="s">
        <v>151</v>
      </c>
      <c r="J1021" s="53"/>
      <c r="K1021" s="54"/>
      <c r="L1021" s="54"/>
      <c r="M1021" s="53"/>
      <c r="N1021" s="23" t="s">
        <v>151</v>
      </c>
      <c r="O1021" s="39" t="s">
        <v>151</v>
      </c>
      <c r="P1021" s="39" t="s">
        <v>151</v>
      </c>
      <c r="Q1021" s="23" t="s">
        <v>151</v>
      </c>
    </row>
    <row r="1022" spans="1:17" ht="18.75" customHeight="1">
      <c r="A1022" s="53"/>
      <c r="B1022" s="23" t="s">
        <v>151</v>
      </c>
      <c r="C1022" s="54"/>
      <c r="D1022" s="55"/>
      <c r="E1022" s="55"/>
      <c r="F1022" s="22" t="s">
        <v>152</v>
      </c>
      <c r="G1022" s="53"/>
      <c r="H1022" s="53"/>
      <c r="I1022" s="23" t="s">
        <v>151</v>
      </c>
      <c r="J1022" s="53"/>
      <c r="K1022" s="54"/>
      <c r="L1022" s="54"/>
      <c r="M1022" s="53"/>
      <c r="N1022" s="23" t="s">
        <v>151</v>
      </c>
      <c r="O1022" s="39" t="s">
        <v>151</v>
      </c>
      <c r="P1022" s="39" t="s">
        <v>151</v>
      </c>
      <c r="Q1022" s="23" t="s">
        <v>151</v>
      </c>
    </row>
    <row r="1023" spans="1:17" ht="18.75" customHeight="1">
      <c r="A1023" s="53"/>
      <c r="B1023" s="23" t="s">
        <v>151</v>
      </c>
      <c r="C1023" s="54"/>
      <c r="D1023" s="55"/>
      <c r="E1023" s="55"/>
      <c r="F1023" s="22" t="s">
        <v>152</v>
      </c>
      <c r="G1023" s="53"/>
      <c r="H1023" s="53"/>
      <c r="I1023" s="23" t="s">
        <v>151</v>
      </c>
      <c r="J1023" s="53"/>
      <c r="K1023" s="54"/>
      <c r="L1023" s="54"/>
      <c r="M1023" s="53"/>
      <c r="N1023" s="23" t="s">
        <v>151</v>
      </c>
      <c r="O1023" s="39" t="s">
        <v>151</v>
      </c>
      <c r="P1023" s="39" t="s">
        <v>151</v>
      </c>
      <c r="Q1023" s="23" t="s">
        <v>151</v>
      </c>
    </row>
    <row r="1024" spans="1:17" ht="18.75" customHeight="1">
      <c r="A1024" s="53"/>
      <c r="B1024" s="23" t="s">
        <v>151</v>
      </c>
      <c r="C1024" s="54"/>
      <c r="D1024" s="55"/>
      <c r="E1024" s="55"/>
      <c r="F1024" s="22" t="s">
        <v>152</v>
      </c>
      <c r="G1024" s="53"/>
      <c r="H1024" s="53"/>
      <c r="I1024" s="23" t="s">
        <v>151</v>
      </c>
      <c r="J1024" s="53"/>
      <c r="K1024" s="54"/>
      <c r="L1024" s="54"/>
      <c r="M1024" s="53"/>
      <c r="N1024" s="23" t="s">
        <v>151</v>
      </c>
      <c r="O1024" s="39" t="s">
        <v>151</v>
      </c>
      <c r="P1024" s="39" t="s">
        <v>151</v>
      </c>
      <c r="Q1024" s="23" t="s">
        <v>151</v>
      </c>
    </row>
    <row r="1025" spans="1:17" ht="18.75" customHeight="1">
      <c r="A1025" s="53"/>
      <c r="B1025" s="23" t="s">
        <v>151</v>
      </c>
      <c r="C1025" s="54"/>
      <c r="D1025" s="55"/>
      <c r="E1025" s="55"/>
      <c r="F1025" s="22" t="s">
        <v>152</v>
      </c>
      <c r="G1025" s="53"/>
      <c r="H1025" s="53"/>
      <c r="I1025" s="23" t="s">
        <v>151</v>
      </c>
      <c r="J1025" s="53"/>
      <c r="K1025" s="54"/>
      <c r="L1025" s="54"/>
      <c r="M1025" s="53"/>
      <c r="N1025" s="23" t="s">
        <v>151</v>
      </c>
      <c r="O1025" s="39" t="s">
        <v>151</v>
      </c>
      <c r="P1025" s="39" t="s">
        <v>151</v>
      </c>
      <c r="Q1025" s="23" t="s">
        <v>151</v>
      </c>
    </row>
    <row r="1026" spans="1:17" ht="18.75" customHeight="1">
      <c r="A1026" s="53"/>
      <c r="B1026" s="23" t="s">
        <v>151</v>
      </c>
      <c r="C1026" s="54"/>
      <c r="D1026" s="55"/>
      <c r="E1026" s="55"/>
      <c r="F1026" s="22" t="s">
        <v>152</v>
      </c>
      <c r="G1026" s="53"/>
      <c r="H1026" s="53"/>
      <c r="I1026" s="23" t="s">
        <v>151</v>
      </c>
      <c r="J1026" s="53"/>
      <c r="K1026" s="54"/>
      <c r="L1026" s="54"/>
      <c r="M1026" s="53"/>
      <c r="N1026" s="23" t="s">
        <v>151</v>
      </c>
      <c r="O1026" s="39" t="s">
        <v>151</v>
      </c>
      <c r="P1026" s="39" t="s">
        <v>151</v>
      </c>
      <c r="Q1026" s="23" t="s">
        <v>151</v>
      </c>
    </row>
    <row r="1027" spans="1:17" ht="18.75" customHeight="1">
      <c r="A1027" s="53"/>
      <c r="B1027" s="23" t="s">
        <v>151</v>
      </c>
      <c r="C1027" s="54"/>
      <c r="D1027" s="55"/>
      <c r="E1027" s="55"/>
      <c r="F1027" s="22" t="s">
        <v>152</v>
      </c>
      <c r="G1027" s="53"/>
      <c r="H1027" s="53"/>
      <c r="I1027" s="23" t="s">
        <v>151</v>
      </c>
      <c r="J1027" s="53"/>
      <c r="K1027" s="54"/>
      <c r="L1027" s="54"/>
      <c r="M1027" s="53"/>
      <c r="N1027" s="23" t="s">
        <v>151</v>
      </c>
      <c r="O1027" s="39" t="s">
        <v>151</v>
      </c>
      <c r="P1027" s="39" t="s">
        <v>151</v>
      </c>
      <c r="Q1027" s="23" t="s">
        <v>151</v>
      </c>
    </row>
    <row r="1028" spans="1:17" ht="18.75" customHeight="1">
      <c r="A1028" s="53"/>
      <c r="B1028" s="23" t="s">
        <v>151</v>
      </c>
      <c r="C1028" s="54"/>
      <c r="D1028" s="55"/>
      <c r="E1028" s="55"/>
      <c r="F1028" s="22" t="s">
        <v>152</v>
      </c>
      <c r="G1028" s="53"/>
      <c r="H1028" s="53"/>
      <c r="I1028" s="23" t="s">
        <v>151</v>
      </c>
      <c r="J1028" s="53"/>
      <c r="K1028" s="54"/>
      <c r="L1028" s="54"/>
      <c r="M1028" s="53"/>
      <c r="N1028" s="23" t="s">
        <v>151</v>
      </c>
      <c r="O1028" s="39" t="s">
        <v>151</v>
      </c>
      <c r="P1028" s="39" t="s">
        <v>151</v>
      </c>
      <c r="Q1028" s="23" t="s">
        <v>151</v>
      </c>
    </row>
    <row r="1029" spans="1:17" ht="18.75" customHeight="1">
      <c r="A1029" s="53"/>
      <c r="B1029" s="23" t="s">
        <v>151</v>
      </c>
      <c r="C1029" s="54"/>
      <c r="D1029" s="55"/>
      <c r="E1029" s="55"/>
      <c r="F1029" s="22" t="s">
        <v>152</v>
      </c>
      <c r="G1029" s="53"/>
      <c r="H1029" s="53"/>
      <c r="I1029" s="23" t="s">
        <v>151</v>
      </c>
      <c r="J1029" s="53"/>
      <c r="K1029" s="54"/>
      <c r="L1029" s="54"/>
      <c r="M1029" s="53"/>
      <c r="N1029" s="23" t="s">
        <v>151</v>
      </c>
      <c r="O1029" s="39" t="s">
        <v>151</v>
      </c>
      <c r="P1029" s="39" t="s">
        <v>151</v>
      </c>
      <c r="Q1029" s="23" t="s">
        <v>151</v>
      </c>
    </row>
    <row r="1030" spans="1:17" ht="18.75" customHeight="1">
      <c r="A1030" s="53"/>
      <c r="B1030" s="23" t="s">
        <v>151</v>
      </c>
      <c r="C1030" s="54"/>
      <c r="D1030" s="55"/>
      <c r="E1030" s="55"/>
      <c r="F1030" s="22" t="s">
        <v>152</v>
      </c>
      <c r="G1030" s="53"/>
      <c r="H1030" s="53"/>
      <c r="I1030" s="23" t="s">
        <v>151</v>
      </c>
      <c r="J1030" s="53"/>
      <c r="K1030" s="54"/>
      <c r="L1030" s="54"/>
      <c r="M1030" s="53"/>
      <c r="N1030" s="23" t="s">
        <v>151</v>
      </c>
      <c r="O1030" s="39" t="s">
        <v>151</v>
      </c>
      <c r="P1030" s="39" t="s">
        <v>151</v>
      </c>
      <c r="Q1030" s="23" t="s">
        <v>151</v>
      </c>
    </row>
    <row r="1031" spans="1:17" ht="18.75" customHeight="1">
      <c r="A1031" s="53"/>
      <c r="B1031" s="23" t="s">
        <v>151</v>
      </c>
      <c r="C1031" s="54"/>
      <c r="D1031" s="55"/>
      <c r="E1031" s="55"/>
      <c r="F1031" s="22" t="s">
        <v>152</v>
      </c>
      <c r="G1031" s="53"/>
      <c r="H1031" s="53"/>
      <c r="I1031" s="23" t="s">
        <v>151</v>
      </c>
      <c r="J1031" s="53"/>
      <c r="K1031" s="54"/>
      <c r="L1031" s="54"/>
      <c r="M1031" s="53"/>
      <c r="N1031" s="23" t="s">
        <v>151</v>
      </c>
      <c r="O1031" s="39" t="s">
        <v>151</v>
      </c>
      <c r="P1031" s="39" t="s">
        <v>151</v>
      </c>
      <c r="Q1031" s="23" t="s">
        <v>151</v>
      </c>
    </row>
    <row r="1032" spans="1:17" ht="18.75" customHeight="1">
      <c r="A1032" s="53"/>
      <c r="B1032" s="23" t="s">
        <v>151</v>
      </c>
      <c r="C1032" s="54"/>
      <c r="D1032" s="55"/>
      <c r="E1032" s="55"/>
      <c r="F1032" s="22" t="s">
        <v>152</v>
      </c>
      <c r="G1032" s="53"/>
      <c r="H1032" s="53"/>
      <c r="I1032" s="23" t="s">
        <v>151</v>
      </c>
      <c r="J1032" s="53"/>
      <c r="K1032" s="54"/>
      <c r="L1032" s="54"/>
      <c r="M1032" s="53"/>
      <c r="N1032" s="23" t="s">
        <v>151</v>
      </c>
      <c r="O1032" s="39" t="s">
        <v>151</v>
      </c>
      <c r="P1032" s="39" t="s">
        <v>151</v>
      </c>
      <c r="Q1032" s="23" t="s">
        <v>151</v>
      </c>
    </row>
    <row r="1033" spans="1:17" ht="18.75" customHeight="1">
      <c r="A1033" s="53"/>
      <c r="B1033" s="23" t="s">
        <v>151</v>
      </c>
      <c r="C1033" s="54"/>
      <c r="D1033" s="55"/>
      <c r="E1033" s="55"/>
      <c r="F1033" s="22" t="s">
        <v>152</v>
      </c>
      <c r="G1033" s="53"/>
      <c r="H1033" s="53"/>
      <c r="I1033" s="23" t="s">
        <v>151</v>
      </c>
      <c r="J1033" s="53"/>
      <c r="K1033" s="54"/>
      <c r="L1033" s="54"/>
      <c r="M1033" s="53"/>
      <c r="N1033" s="23" t="s">
        <v>151</v>
      </c>
      <c r="O1033" s="39" t="s">
        <v>151</v>
      </c>
      <c r="P1033" s="39" t="s">
        <v>151</v>
      </c>
      <c r="Q1033" s="23" t="s">
        <v>151</v>
      </c>
    </row>
    <row r="1034" spans="1:17" ht="18.75" customHeight="1">
      <c r="A1034" s="53"/>
      <c r="B1034" s="23" t="s">
        <v>151</v>
      </c>
      <c r="C1034" s="54"/>
      <c r="D1034" s="55"/>
      <c r="E1034" s="55"/>
      <c r="F1034" s="22" t="s">
        <v>152</v>
      </c>
      <c r="G1034" s="53"/>
      <c r="H1034" s="53"/>
      <c r="I1034" s="23" t="s">
        <v>151</v>
      </c>
      <c r="J1034" s="53"/>
      <c r="K1034" s="54"/>
      <c r="L1034" s="54"/>
      <c r="M1034" s="53"/>
      <c r="N1034" s="23" t="s">
        <v>151</v>
      </c>
      <c r="O1034" s="39" t="s">
        <v>151</v>
      </c>
      <c r="P1034" s="39" t="s">
        <v>151</v>
      </c>
      <c r="Q1034" s="23" t="s">
        <v>151</v>
      </c>
    </row>
    <row r="1035" spans="1:17" ht="18.75" customHeight="1">
      <c r="A1035" s="53"/>
      <c r="B1035" s="23" t="s">
        <v>151</v>
      </c>
      <c r="C1035" s="54"/>
      <c r="D1035" s="55"/>
      <c r="E1035" s="55"/>
      <c r="F1035" s="22" t="s">
        <v>152</v>
      </c>
      <c r="G1035" s="53"/>
      <c r="H1035" s="53"/>
      <c r="I1035" s="23" t="s">
        <v>151</v>
      </c>
      <c r="J1035" s="53"/>
      <c r="K1035" s="54"/>
      <c r="L1035" s="54"/>
      <c r="M1035" s="53"/>
      <c r="N1035" s="23" t="s">
        <v>151</v>
      </c>
      <c r="O1035" s="39" t="s">
        <v>151</v>
      </c>
      <c r="P1035" s="39" t="s">
        <v>151</v>
      </c>
      <c r="Q1035" s="23" t="s">
        <v>151</v>
      </c>
    </row>
    <row r="1036" spans="1:17" ht="18.75" customHeight="1">
      <c r="A1036" s="53"/>
      <c r="B1036" s="23" t="s">
        <v>151</v>
      </c>
      <c r="C1036" s="54"/>
      <c r="D1036" s="55"/>
      <c r="E1036" s="55"/>
      <c r="F1036" s="22" t="s">
        <v>152</v>
      </c>
      <c r="G1036" s="53"/>
      <c r="H1036" s="53"/>
      <c r="I1036" s="23" t="s">
        <v>151</v>
      </c>
      <c r="J1036" s="53"/>
      <c r="K1036" s="54"/>
      <c r="L1036" s="54"/>
      <c r="M1036" s="53"/>
      <c r="N1036" s="23" t="s">
        <v>151</v>
      </c>
      <c r="O1036" s="39" t="s">
        <v>151</v>
      </c>
      <c r="P1036" s="39" t="s">
        <v>151</v>
      </c>
      <c r="Q1036" s="23" t="s">
        <v>151</v>
      </c>
    </row>
    <row r="1037" spans="1:17" ht="18.75" customHeight="1">
      <c r="A1037" s="53"/>
      <c r="B1037" s="23" t="s">
        <v>151</v>
      </c>
      <c r="C1037" s="54"/>
      <c r="D1037" s="55"/>
      <c r="E1037" s="55"/>
      <c r="F1037" s="22" t="s">
        <v>152</v>
      </c>
      <c r="G1037" s="53"/>
      <c r="H1037" s="53"/>
      <c r="I1037" s="23" t="s">
        <v>151</v>
      </c>
      <c r="J1037" s="53"/>
      <c r="K1037" s="54"/>
      <c r="L1037" s="54"/>
      <c r="M1037" s="53"/>
      <c r="N1037" s="23" t="s">
        <v>151</v>
      </c>
      <c r="O1037" s="39" t="s">
        <v>151</v>
      </c>
      <c r="P1037" s="39" t="s">
        <v>151</v>
      </c>
      <c r="Q1037" s="23" t="s">
        <v>151</v>
      </c>
    </row>
    <row r="1038" spans="1:17" ht="18.75" customHeight="1">
      <c r="A1038" s="53"/>
      <c r="B1038" s="23" t="s">
        <v>151</v>
      </c>
      <c r="C1038" s="54"/>
      <c r="D1038" s="55"/>
      <c r="E1038" s="55"/>
      <c r="F1038" s="22" t="s">
        <v>152</v>
      </c>
      <c r="G1038" s="53"/>
      <c r="H1038" s="53"/>
      <c r="I1038" s="23" t="s">
        <v>151</v>
      </c>
      <c r="J1038" s="53"/>
      <c r="K1038" s="54"/>
      <c r="L1038" s="54"/>
      <c r="M1038" s="53"/>
      <c r="N1038" s="23" t="s">
        <v>151</v>
      </c>
      <c r="O1038" s="39" t="s">
        <v>151</v>
      </c>
      <c r="P1038" s="39" t="s">
        <v>151</v>
      </c>
      <c r="Q1038" s="23" t="s">
        <v>151</v>
      </c>
    </row>
    <row r="1039" spans="1:17" ht="18.75" customHeight="1">
      <c r="A1039" s="53"/>
      <c r="B1039" s="23" t="s">
        <v>151</v>
      </c>
      <c r="C1039" s="54"/>
      <c r="D1039" s="55"/>
      <c r="E1039" s="55"/>
      <c r="F1039" s="22" t="s">
        <v>152</v>
      </c>
      <c r="G1039" s="53"/>
      <c r="H1039" s="53"/>
      <c r="I1039" s="23" t="s">
        <v>151</v>
      </c>
      <c r="J1039" s="53"/>
      <c r="K1039" s="54"/>
      <c r="L1039" s="54"/>
      <c r="M1039" s="53"/>
      <c r="N1039" s="23" t="s">
        <v>151</v>
      </c>
      <c r="O1039" s="39" t="s">
        <v>151</v>
      </c>
      <c r="P1039" s="39" t="s">
        <v>151</v>
      </c>
      <c r="Q1039" s="23" t="s">
        <v>151</v>
      </c>
    </row>
    <row r="1040" spans="1:17" ht="18.75" customHeight="1">
      <c r="A1040" s="53"/>
      <c r="B1040" s="23" t="s">
        <v>151</v>
      </c>
      <c r="C1040" s="54"/>
      <c r="D1040" s="55"/>
      <c r="E1040" s="55"/>
      <c r="F1040" s="22" t="s">
        <v>152</v>
      </c>
      <c r="G1040" s="53"/>
      <c r="H1040" s="53"/>
      <c r="I1040" s="23" t="s">
        <v>151</v>
      </c>
      <c r="J1040" s="53"/>
      <c r="K1040" s="54"/>
      <c r="L1040" s="54"/>
      <c r="M1040" s="53"/>
      <c r="N1040" s="23" t="s">
        <v>151</v>
      </c>
      <c r="O1040" s="39" t="s">
        <v>151</v>
      </c>
      <c r="P1040" s="39" t="s">
        <v>151</v>
      </c>
      <c r="Q1040" s="23" t="s">
        <v>151</v>
      </c>
    </row>
    <row r="1041" spans="1:17" ht="18.75" customHeight="1">
      <c r="A1041" s="53"/>
      <c r="B1041" s="23" t="s">
        <v>151</v>
      </c>
      <c r="C1041" s="54"/>
      <c r="D1041" s="55"/>
      <c r="E1041" s="55"/>
      <c r="F1041" s="22" t="s">
        <v>152</v>
      </c>
      <c r="G1041" s="53"/>
      <c r="H1041" s="53"/>
      <c r="I1041" s="23" t="s">
        <v>151</v>
      </c>
      <c r="J1041" s="53"/>
      <c r="K1041" s="54"/>
      <c r="L1041" s="54"/>
      <c r="M1041" s="53"/>
      <c r="N1041" s="23" t="s">
        <v>151</v>
      </c>
      <c r="O1041" s="39" t="s">
        <v>151</v>
      </c>
      <c r="P1041" s="39" t="s">
        <v>151</v>
      </c>
      <c r="Q1041" s="23" t="s">
        <v>151</v>
      </c>
    </row>
    <row r="1042" spans="1:17" ht="18.75" customHeight="1">
      <c r="A1042" s="53"/>
      <c r="B1042" s="23" t="s">
        <v>151</v>
      </c>
      <c r="C1042" s="54"/>
      <c r="D1042" s="55"/>
      <c r="E1042" s="55"/>
      <c r="F1042" s="22" t="s">
        <v>152</v>
      </c>
      <c r="G1042" s="53"/>
      <c r="H1042" s="53"/>
      <c r="I1042" s="23" t="s">
        <v>151</v>
      </c>
      <c r="J1042" s="53"/>
      <c r="K1042" s="54"/>
      <c r="L1042" s="54"/>
      <c r="M1042" s="53"/>
      <c r="N1042" s="23" t="s">
        <v>151</v>
      </c>
      <c r="O1042" s="39" t="s">
        <v>151</v>
      </c>
      <c r="P1042" s="39" t="s">
        <v>151</v>
      </c>
      <c r="Q1042" s="23" t="s">
        <v>151</v>
      </c>
    </row>
    <row r="1043" spans="1:17" ht="18.75" customHeight="1">
      <c r="A1043" s="53"/>
      <c r="B1043" s="23" t="s">
        <v>151</v>
      </c>
      <c r="C1043" s="54"/>
      <c r="D1043" s="55"/>
      <c r="E1043" s="55"/>
      <c r="F1043" s="22" t="s">
        <v>152</v>
      </c>
      <c r="G1043" s="53"/>
      <c r="H1043" s="53"/>
      <c r="I1043" s="23" t="s">
        <v>151</v>
      </c>
      <c r="J1043" s="53"/>
      <c r="K1043" s="54"/>
      <c r="L1043" s="54"/>
      <c r="M1043" s="53"/>
      <c r="N1043" s="23" t="s">
        <v>151</v>
      </c>
      <c r="O1043" s="39" t="s">
        <v>151</v>
      </c>
      <c r="P1043" s="39" t="s">
        <v>151</v>
      </c>
      <c r="Q1043" s="23" t="s">
        <v>151</v>
      </c>
    </row>
    <row r="1044" spans="1:17" ht="18.75" customHeight="1">
      <c r="A1044" s="53"/>
      <c r="B1044" s="23" t="s">
        <v>151</v>
      </c>
      <c r="C1044" s="54"/>
      <c r="D1044" s="55"/>
      <c r="E1044" s="55"/>
      <c r="F1044" s="22" t="s">
        <v>152</v>
      </c>
      <c r="G1044" s="53"/>
      <c r="H1044" s="53"/>
      <c r="I1044" s="23" t="s">
        <v>151</v>
      </c>
      <c r="J1044" s="53"/>
      <c r="K1044" s="54"/>
      <c r="L1044" s="54"/>
      <c r="M1044" s="53"/>
      <c r="N1044" s="23" t="s">
        <v>151</v>
      </c>
      <c r="O1044" s="39" t="s">
        <v>151</v>
      </c>
      <c r="P1044" s="39" t="s">
        <v>151</v>
      </c>
      <c r="Q1044" s="23" t="s">
        <v>151</v>
      </c>
    </row>
    <row r="1045" spans="1:17" ht="18.75" customHeight="1">
      <c r="A1045" s="53"/>
      <c r="B1045" s="23" t="s">
        <v>151</v>
      </c>
      <c r="C1045" s="54"/>
      <c r="D1045" s="55"/>
      <c r="E1045" s="55"/>
      <c r="F1045" s="22" t="s">
        <v>152</v>
      </c>
      <c r="G1045" s="53"/>
      <c r="H1045" s="53"/>
      <c r="I1045" s="23" t="s">
        <v>151</v>
      </c>
      <c r="J1045" s="53"/>
      <c r="K1045" s="54"/>
      <c r="L1045" s="54"/>
      <c r="M1045" s="53"/>
      <c r="N1045" s="23" t="s">
        <v>151</v>
      </c>
      <c r="O1045" s="39" t="s">
        <v>151</v>
      </c>
      <c r="P1045" s="39" t="s">
        <v>151</v>
      </c>
      <c r="Q1045" s="23" t="s">
        <v>151</v>
      </c>
    </row>
    <row r="1046" spans="1:17" ht="18.75" customHeight="1">
      <c r="A1046" s="53"/>
      <c r="B1046" s="23" t="s">
        <v>151</v>
      </c>
      <c r="C1046" s="54"/>
      <c r="D1046" s="55"/>
      <c r="E1046" s="55"/>
      <c r="F1046" s="22" t="s">
        <v>152</v>
      </c>
      <c r="G1046" s="53"/>
      <c r="H1046" s="53"/>
      <c r="I1046" s="23" t="s">
        <v>151</v>
      </c>
      <c r="J1046" s="53"/>
      <c r="K1046" s="54"/>
      <c r="L1046" s="54"/>
      <c r="M1046" s="53"/>
      <c r="N1046" s="23" t="s">
        <v>151</v>
      </c>
      <c r="O1046" s="39" t="s">
        <v>151</v>
      </c>
      <c r="P1046" s="39" t="s">
        <v>151</v>
      </c>
      <c r="Q1046" s="23" t="s">
        <v>151</v>
      </c>
    </row>
    <row r="1047" spans="1:17" ht="18.75" customHeight="1">
      <c r="A1047" s="53"/>
      <c r="B1047" s="23" t="s">
        <v>151</v>
      </c>
      <c r="C1047" s="54"/>
      <c r="D1047" s="55"/>
      <c r="E1047" s="55"/>
      <c r="F1047" s="22" t="s">
        <v>152</v>
      </c>
      <c r="G1047" s="53"/>
      <c r="H1047" s="53"/>
      <c r="I1047" s="23" t="s">
        <v>151</v>
      </c>
      <c r="J1047" s="53"/>
      <c r="K1047" s="54"/>
      <c r="L1047" s="54"/>
      <c r="M1047" s="53"/>
      <c r="N1047" s="23" t="s">
        <v>151</v>
      </c>
      <c r="O1047" s="39" t="s">
        <v>151</v>
      </c>
      <c r="P1047" s="39" t="s">
        <v>151</v>
      </c>
      <c r="Q1047" s="23" t="s">
        <v>151</v>
      </c>
    </row>
    <row r="1048" spans="1:17" ht="18.75" customHeight="1">
      <c r="A1048" s="53"/>
      <c r="B1048" s="23" t="s">
        <v>151</v>
      </c>
      <c r="C1048" s="54"/>
      <c r="D1048" s="55"/>
      <c r="E1048" s="55"/>
      <c r="F1048" s="22" t="s">
        <v>152</v>
      </c>
      <c r="G1048" s="53"/>
      <c r="H1048" s="53"/>
      <c r="I1048" s="23" t="s">
        <v>151</v>
      </c>
      <c r="J1048" s="53"/>
      <c r="K1048" s="54"/>
      <c r="L1048" s="54"/>
      <c r="M1048" s="53"/>
      <c r="N1048" s="23" t="s">
        <v>151</v>
      </c>
      <c r="O1048" s="39" t="s">
        <v>151</v>
      </c>
      <c r="P1048" s="39" t="s">
        <v>151</v>
      </c>
      <c r="Q1048" s="23" t="s">
        <v>151</v>
      </c>
    </row>
    <row r="1049" spans="1:17" ht="18.75" customHeight="1">
      <c r="A1049" s="53"/>
      <c r="B1049" s="23" t="s">
        <v>151</v>
      </c>
      <c r="C1049" s="54"/>
      <c r="D1049" s="55"/>
      <c r="E1049" s="55"/>
      <c r="F1049" s="22" t="s">
        <v>152</v>
      </c>
      <c r="G1049" s="53"/>
      <c r="H1049" s="53"/>
      <c r="I1049" s="23" t="s">
        <v>151</v>
      </c>
      <c r="J1049" s="53"/>
      <c r="K1049" s="54"/>
      <c r="L1049" s="54"/>
      <c r="M1049" s="53"/>
      <c r="N1049" s="23" t="s">
        <v>151</v>
      </c>
      <c r="O1049" s="39" t="s">
        <v>151</v>
      </c>
      <c r="P1049" s="39" t="s">
        <v>151</v>
      </c>
      <c r="Q1049" s="23" t="s">
        <v>151</v>
      </c>
    </row>
    <row r="1050" spans="1:17" ht="18.75" customHeight="1">
      <c r="A1050" s="53"/>
      <c r="B1050" s="23" t="s">
        <v>151</v>
      </c>
      <c r="C1050" s="54"/>
      <c r="D1050" s="55"/>
      <c r="E1050" s="55"/>
      <c r="F1050" s="22" t="s">
        <v>152</v>
      </c>
      <c r="G1050" s="53"/>
      <c r="H1050" s="53"/>
      <c r="I1050" s="23" t="s">
        <v>151</v>
      </c>
      <c r="J1050" s="53"/>
      <c r="K1050" s="54"/>
      <c r="L1050" s="54"/>
      <c r="M1050" s="53"/>
      <c r="N1050" s="23" t="s">
        <v>151</v>
      </c>
      <c r="O1050" s="39" t="s">
        <v>151</v>
      </c>
      <c r="P1050" s="39" t="s">
        <v>151</v>
      </c>
      <c r="Q1050" s="23" t="s">
        <v>151</v>
      </c>
    </row>
    <row r="1051" spans="1:17" ht="18.75" customHeight="1">
      <c r="A1051" s="53"/>
      <c r="B1051" s="23" t="s">
        <v>151</v>
      </c>
      <c r="C1051" s="54"/>
      <c r="D1051" s="55"/>
      <c r="E1051" s="55"/>
      <c r="F1051" s="22" t="s">
        <v>152</v>
      </c>
      <c r="G1051" s="53"/>
      <c r="H1051" s="53"/>
      <c r="I1051" s="23" t="s">
        <v>151</v>
      </c>
      <c r="J1051" s="53"/>
      <c r="K1051" s="54"/>
      <c r="L1051" s="54"/>
      <c r="M1051" s="53"/>
      <c r="N1051" s="23" t="s">
        <v>151</v>
      </c>
      <c r="O1051" s="39" t="s">
        <v>151</v>
      </c>
      <c r="P1051" s="39" t="s">
        <v>151</v>
      </c>
      <c r="Q1051" s="23" t="s">
        <v>151</v>
      </c>
    </row>
    <row r="1052" spans="1:17" ht="18.75" customHeight="1">
      <c r="A1052" s="53"/>
      <c r="B1052" s="23" t="s">
        <v>151</v>
      </c>
      <c r="C1052" s="54"/>
      <c r="D1052" s="55"/>
      <c r="E1052" s="55"/>
      <c r="F1052" s="22" t="s">
        <v>152</v>
      </c>
      <c r="G1052" s="53"/>
      <c r="H1052" s="53"/>
      <c r="I1052" s="23" t="s">
        <v>151</v>
      </c>
      <c r="J1052" s="53"/>
      <c r="K1052" s="54"/>
      <c r="L1052" s="54"/>
      <c r="M1052" s="53"/>
      <c r="N1052" s="23" t="s">
        <v>151</v>
      </c>
      <c r="O1052" s="39" t="s">
        <v>151</v>
      </c>
      <c r="P1052" s="39" t="s">
        <v>151</v>
      </c>
      <c r="Q1052" s="23" t="s">
        <v>151</v>
      </c>
    </row>
    <row r="1053" spans="1:17" ht="18.75" customHeight="1">
      <c r="A1053" s="53"/>
      <c r="B1053" s="23" t="s">
        <v>151</v>
      </c>
      <c r="C1053" s="54"/>
      <c r="D1053" s="55"/>
      <c r="E1053" s="55"/>
      <c r="F1053" s="22" t="s">
        <v>152</v>
      </c>
      <c r="G1053" s="53"/>
      <c r="H1053" s="53"/>
      <c r="I1053" s="23" t="s">
        <v>151</v>
      </c>
      <c r="J1053" s="53"/>
      <c r="K1053" s="54"/>
      <c r="L1053" s="54"/>
      <c r="M1053" s="53"/>
      <c r="N1053" s="23" t="s">
        <v>151</v>
      </c>
      <c r="O1053" s="39" t="s">
        <v>151</v>
      </c>
      <c r="P1053" s="39" t="s">
        <v>151</v>
      </c>
      <c r="Q1053" s="23" t="s">
        <v>151</v>
      </c>
    </row>
    <row r="1054" spans="1:17" ht="18.75" customHeight="1">
      <c r="A1054" s="53"/>
      <c r="B1054" s="23" t="s">
        <v>151</v>
      </c>
      <c r="C1054" s="54"/>
      <c r="D1054" s="55"/>
      <c r="E1054" s="55"/>
      <c r="F1054" s="22" t="s">
        <v>152</v>
      </c>
      <c r="G1054" s="53"/>
      <c r="H1054" s="53"/>
      <c r="I1054" s="23" t="s">
        <v>151</v>
      </c>
      <c r="J1054" s="53"/>
      <c r="K1054" s="54"/>
      <c r="L1054" s="54"/>
      <c r="M1054" s="53"/>
      <c r="N1054" s="23" t="s">
        <v>151</v>
      </c>
      <c r="O1054" s="39" t="s">
        <v>151</v>
      </c>
      <c r="P1054" s="39" t="s">
        <v>151</v>
      </c>
      <c r="Q1054" s="23" t="s">
        <v>151</v>
      </c>
    </row>
    <row r="1055" spans="1:17" ht="18.75" customHeight="1">
      <c r="A1055" s="53"/>
      <c r="B1055" s="23" t="s">
        <v>151</v>
      </c>
      <c r="C1055" s="54"/>
      <c r="D1055" s="55"/>
      <c r="E1055" s="55"/>
      <c r="F1055" s="22" t="s">
        <v>152</v>
      </c>
      <c r="G1055" s="53"/>
      <c r="H1055" s="53"/>
      <c r="I1055" s="23" t="s">
        <v>151</v>
      </c>
      <c r="J1055" s="53"/>
      <c r="K1055" s="54"/>
      <c r="L1055" s="54"/>
      <c r="M1055" s="53"/>
      <c r="N1055" s="23" t="s">
        <v>151</v>
      </c>
      <c r="O1055" s="39" t="s">
        <v>151</v>
      </c>
      <c r="P1055" s="39" t="s">
        <v>151</v>
      </c>
      <c r="Q1055" s="23" t="s">
        <v>151</v>
      </c>
    </row>
    <row r="1056" spans="1:17" ht="18.75" customHeight="1">
      <c r="A1056" s="53"/>
      <c r="B1056" s="23" t="s">
        <v>151</v>
      </c>
      <c r="C1056" s="54"/>
      <c r="D1056" s="55"/>
      <c r="E1056" s="55"/>
      <c r="F1056" s="22" t="s">
        <v>152</v>
      </c>
      <c r="G1056" s="53"/>
      <c r="H1056" s="53"/>
      <c r="I1056" s="23" t="s">
        <v>151</v>
      </c>
      <c r="J1056" s="53"/>
      <c r="K1056" s="54"/>
      <c r="L1056" s="54"/>
      <c r="M1056" s="53"/>
      <c r="N1056" s="23" t="s">
        <v>151</v>
      </c>
      <c r="O1056" s="39" t="s">
        <v>151</v>
      </c>
      <c r="P1056" s="39" t="s">
        <v>151</v>
      </c>
      <c r="Q1056" s="23" t="s">
        <v>151</v>
      </c>
    </row>
    <row r="1057" spans="1:17" ht="18.75" customHeight="1">
      <c r="A1057" s="53"/>
      <c r="B1057" s="23" t="s">
        <v>151</v>
      </c>
      <c r="C1057" s="54"/>
      <c r="D1057" s="55"/>
      <c r="E1057" s="55"/>
      <c r="F1057" s="22" t="s">
        <v>152</v>
      </c>
      <c r="G1057" s="53"/>
      <c r="H1057" s="53"/>
      <c r="I1057" s="23" t="s">
        <v>151</v>
      </c>
      <c r="J1057" s="53"/>
      <c r="K1057" s="54"/>
      <c r="L1057" s="54"/>
      <c r="M1057" s="53"/>
      <c r="N1057" s="23" t="s">
        <v>151</v>
      </c>
      <c r="O1057" s="39" t="s">
        <v>151</v>
      </c>
      <c r="P1057" s="39" t="s">
        <v>151</v>
      </c>
      <c r="Q1057" s="23" t="s">
        <v>151</v>
      </c>
    </row>
    <row r="1058" spans="1:17" ht="18.75" customHeight="1">
      <c r="A1058" s="53"/>
      <c r="B1058" s="23" t="s">
        <v>151</v>
      </c>
      <c r="C1058" s="54"/>
      <c r="D1058" s="55"/>
      <c r="E1058" s="55"/>
      <c r="F1058" s="22" t="s">
        <v>152</v>
      </c>
      <c r="G1058" s="53"/>
      <c r="H1058" s="53"/>
      <c r="I1058" s="23" t="s">
        <v>151</v>
      </c>
      <c r="J1058" s="53"/>
      <c r="K1058" s="54"/>
      <c r="L1058" s="54"/>
      <c r="M1058" s="53"/>
      <c r="N1058" s="23" t="s">
        <v>151</v>
      </c>
      <c r="O1058" s="39" t="s">
        <v>151</v>
      </c>
      <c r="P1058" s="39" t="s">
        <v>151</v>
      </c>
      <c r="Q1058" s="23" t="s">
        <v>151</v>
      </c>
    </row>
    <row r="1059" spans="1:17" ht="18.75" customHeight="1">
      <c r="A1059" s="53"/>
      <c r="B1059" s="23" t="s">
        <v>151</v>
      </c>
      <c r="C1059" s="54"/>
      <c r="D1059" s="55"/>
      <c r="E1059" s="55"/>
      <c r="F1059" s="22" t="s">
        <v>152</v>
      </c>
      <c r="G1059" s="53"/>
      <c r="H1059" s="53"/>
      <c r="I1059" s="23" t="s">
        <v>151</v>
      </c>
      <c r="J1059" s="53"/>
      <c r="K1059" s="54"/>
      <c r="L1059" s="54"/>
      <c r="M1059" s="53"/>
      <c r="N1059" s="23" t="s">
        <v>151</v>
      </c>
      <c r="O1059" s="39" t="s">
        <v>151</v>
      </c>
      <c r="P1059" s="39" t="s">
        <v>151</v>
      </c>
      <c r="Q1059" s="23" t="s">
        <v>151</v>
      </c>
    </row>
    <row r="1060" spans="1:17" ht="18.75" customHeight="1">
      <c r="A1060" s="53"/>
      <c r="B1060" s="23" t="s">
        <v>151</v>
      </c>
      <c r="C1060" s="54"/>
      <c r="D1060" s="55"/>
      <c r="E1060" s="55"/>
      <c r="F1060" s="22" t="s">
        <v>152</v>
      </c>
      <c r="G1060" s="53"/>
      <c r="H1060" s="53"/>
      <c r="I1060" s="23" t="s">
        <v>151</v>
      </c>
      <c r="J1060" s="53"/>
      <c r="K1060" s="54"/>
      <c r="L1060" s="54"/>
      <c r="M1060" s="53"/>
      <c r="N1060" s="23" t="s">
        <v>151</v>
      </c>
      <c r="O1060" s="39" t="s">
        <v>151</v>
      </c>
      <c r="P1060" s="39" t="s">
        <v>151</v>
      </c>
      <c r="Q1060" s="23" t="s">
        <v>151</v>
      </c>
    </row>
    <row r="1061" spans="1:17" ht="18.75" customHeight="1">
      <c r="A1061" s="53"/>
      <c r="B1061" s="23" t="s">
        <v>151</v>
      </c>
      <c r="C1061" s="54"/>
      <c r="D1061" s="55"/>
      <c r="E1061" s="55"/>
      <c r="F1061" s="22" t="s">
        <v>152</v>
      </c>
      <c r="G1061" s="53"/>
      <c r="H1061" s="53"/>
      <c r="I1061" s="23" t="s">
        <v>151</v>
      </c>
      <c r="J1061" s="53"/>
      <c r="K1061" s="54"/>
      <c r="L1061" s="54"/>
      <c r="M1061" s="53"/>
      <c r="N1061" s="23" t="s">
        <v>151</v>
      </c>
      <c r="O1061" s="39" t="s">
        <v>151</v>
      </c>
      <c r="P1061" s="39" t="s">
        <v>151</v>
      </c>
      <c r="Q1061" s="23" t="s">
        <v>151</v>
      </c>
    </row>
    <row r="1062" spans="1:17" ht="18.75" customHeight="1">
      <c r="A1062" s="53"/>
      <c r="B1062" s="23" t="s">
        <v>151</v>
      </c>
      <c r="C1062" s="54"/>
      <c r="D1062" s="55"/>
      <c r="E1062" s="55"/>
      <c r="F1062" s="22" t="s">
        <v>152</v>
      </c>
      <c r="G1062" s="53"/>
      <c r="H1062" s="53"/>
      <c r="I1062" s="23" t="s">
        <v>151</v>
      </c>
      <c r="J1062" s="53"/>
      <c r="K1062" s="54"/>
      <c r="L1062" s="54"/>
      <c r="M1062" s="53"/>
      <c r="N1062" s="23" t="s">
        <v>151</v>
      </c>
      <c r="O1062" s="39" t="s">
        <v>151</v>
      </c>
      <c r="P1062" s="39" t="s">
        <v>151</v>
      </c>
      <c r="Q1062" s="23" t="s">
        <v>151</v>
      </c>
    </row>
    <row r="1063" spans="1:17" ht="18.75" customHeight="1">
      <c r="A1063" s="53"/>
      <c r="B1063" s="23" t="s">
        <v>151</v>
      </c>
      <c r="C1063" s="54"/>
      <c r="D1063" s="55"/>
      <c r="E1063" s="55"/>
      <c r="F1063" s="22" t="s">
        <v>152</v>
      </c>
      <c r="G1063" s="53"/>
      <c r="H1063" s="53"/>
      <c r="I1063" s="23" t="s">
        <v>151</v>
      </c>
      <c r="J1063" s="53"/>
      <c r="K1063" s="54"/>
      <c r="L1063" s="54"/>
      <c r="M1063" s="53"/>
      <c r="N1063" s="23" t="s">
        <v>151</v>
      </c>
      <c r="O1063" s="39" t="s">
        <v>151</v>
      </c>
      <c r="P1063" s="39" t="s">
        <v>151</v>
      </c>
      <c r="Q1063" s="23" t="s">
        <v>151</v>
      </c>
    </row>
    <row r="1064" spans="1:17" ht="18.75" customHeight="1">
      <c r="A1064" s="53"/>
      <c r="B1064" s="23" t="s">
        <v>151</v>
      </c>
      <c r="C1064" s="54"/>
      <c r="D1064" s="55"/>
      <c r="E1064" s="55"/>
      <c r="F1064" s="22" t="s">
        <v>152</v>
      </c>
      <c r="G1064" s="53"/>
      <c r="H1064" s="53"/>
      <c r="I1064" s="23" t="s">
        <v>151</v>
      </c>
      <c r="J1064" s="53"/>
      <c r="K1064" s="54"/>
      <c r="L1064" s="54"/>
      <c r="M1064" s="53"/>
      <c r="N1064" s="23" t="s">
        <v>151</v>
      </c>
      <c r="O1064" s="39" t="s">
        <v>151</v>
      </c>
      <c r="P1064" s="39" t="s">
        <v>151</v>
      </c>
      <c r="Q1064" s="23" t="s">
        <v>151</v>
      </c>
    </row>
    <row r="1065" spans="1:17" ht="18.75" customHeight="1">
      <c r="A1065" s="53"/>
      <c r="B1065" s="23" t="s">
        <v>151</v>
      </c>
      <c r="C1065" s="54"/>
      <c r="D1065" s="55"/>
      <c r="E1065" s="55"/>
      <c r="F1065" s="22" t="s">
        <v>152</v>
      </c>
      <c r="G1065" s="53"/>
      <c r="H1065" s="53"/>
      <c r="I1065" s="23" t="s">
        <v>151</v>
      </c>
      <c r="J1065" s="53"/>
      <c r="K1065" s="54"/>
      <c r="L1065" s="54"/>
      <c r="M1065" s="53"/>
      <c r="N1065" s="23" t="s">
        <v>151</v>
      </c>
      <c r="O1065" s="39" t="s">
        <v>151</v>
      </c>
      <c r="P1065" s="39" t="s">
        <v>151</v>
      </c>
      <c r="Q1065" s="23" t="s">
        <v>151</v>
      </c>
    </row>
    <row r="1066" spans="1:17" ht="18.75" customHeight="1">
      <c r="A1066" s="53"/>
      <c r="B1066" s="23" t="s">
        <v>151</v>
      </c>
      <c r="C1066" s="54"/>
      <c r="D1066" s="55"/>
      <c r="E1066" s="55"/>
      <c r="F1066" s="22" t="s">
        <v>152</v>
      </c>
      <c r="G1066" s="53"/>
      <c r="H1066" s="53"/>
      <c r="I1066" s="23" t="s">
        <v>151</v>
      </c>
      <c r="J1066" s="53"/>
      <c r="K1066" s="54"/>
      <c r="L1066" s="54"/>
      <c r="M1066" s="53"/>
      <c r="N1066" s="23" t="s">
        <v>151</v>
      </c>
      <c r="O1066" s="39" t="s">
        <v>151</v>
      </c>
      <c r="P1066" s="39" t="s">
        <v>151</v>
      </c>
      <c r="Q1066" s="23" t="s">
        <v>151</v>
      </c>
    </row>
    <row r="1067" spans="1:17" ht="18.75" customHeight="1">
      <c r="A1067" s="53"/>
      <c r="B1067" s="23" t="s">
        <v>151</v>
      </c>
      <c r="C1067" s="54"/>
      <c r="D1067" s="55"/>
      <c r="E1067" s="55"/>
      <c r="F1067" s="22" t="s">
        <v>152</v>
      </c>
      <c r="G1067" s="53"/>
      <c r="H1067" s="53"/>
      <c r="I1067" s="23" t="s">
        <v>151</v>
      </c>
      <c r="J1067" s="53"/>
      <c r="K1067" s="54"/>
      <c r="L1067" s="54"/>
      <c r="M1067" s="53"/>
      <c r="N1067" s="23" t="s">
        <v>151</v>
      </c>
      <c r="O1067" s="39" t="s">
        <v>151</v>
      </c>
      <c r="P1067" s="39" t="s">
        <v>151</v>
      </c>
      <c r="Q1067" s="23" t="s">
        <v>151</v>
      </c>
    </row>
    <row r="1068" spans="1:17" ht="18.75" customHeight="1">
      <c r="A1068" s="53"/>
      <c r="B1068" s="23" t="s">
        <v>151</v>
      </c>
      <c r="C1068" s="54"/>
      <c r="D1068" s="55"/>
      <c r="E1068" s="55"/>
      <c r="F1068" s="22" t="s">
        <v>152</v>
      </c>
      <c r="G1068" s="53"/>
      <c r="H1068" s="53"/>
      <c r="I1068" s="23" t="s">
        <v>151</v>
      </c>
      <c r="J1068" s="53"/>
      <c r="K1068" s="54"/>
      <c r="L1068" s="54"/>
      <c r="M1068" s="53"/>
      <c r="N1068" s="23" t="s">
        <v>151</v>
      </c>
      <c r="O1068" s="39" t="s">
        <v>151</v>
      </c>
      <c r="P1068" s="39" t="s">
        <v>151</v>
      </c>
      <c r="Q1068" s="23" t="s">
        <v>151</v>
      </c>
    </row>
    <row r="1069" spans="1:17" ht="18.75" customHeight="1">
      <c r="A1069" s="53"/>
      <c r="B1069" s="23" t="s">
        <v>151</v>
      </c>
      <c r="C1069" s="54"/>
      <c r="D1069" s="55"/>
      <c r="E1069" s="55"/>
      <c r="F1069" s="22" t="s">
        <v>152</v>
      </c>
      <c r="G1069" s="53"/>
      <c r="H1069" s="53"/>
      <c r="I1069" s="23" t="s">
        <v>151</v>
      </c>
      <c r="J1069" s="53"/>
      <c r="K1069" s="54"/>
      <c r="L1069" s="54"/>
      <c r="M1069" s="53"/>
      <c r="N1069" s="23" t="s">
        <v>151</v>
      </c>
      <c r="O1069" s="39" t="s">
        <v>151</v>
      </c>
      <c r="P1069" s="39" t="s">
        <v>151</v>
      </c>
      <c r="Q1069" s="23" t="s">
        <v>151</v>
      </c>
    </row>
    <row r="1070" spans="1:17" ht="18.75" customHeight="1">
      <c r="A1070" s="53"/>
      <c r="B1070" s="23" t="s">
        <v>151</v>
      </c>
      <c r="C1070" s="54"/>
      <c r="D1070" s="55"/>
      <c r="E1070" s="55"/>
      <c r="F1070" s="22" t="s">
        <v>152</v>
      </c>
      <c r="G1070" s="53"/>
      <c r="H1070" s="53"/>
      <c r="I1070" s="23" t="s">
        <v>151</v>
      </c>
      <c r="J1070" s="53"/>
      <c r="K1070" s="54"/>
      <c r="L1070" s="54"/>
      <c r="M1070" s="53"/>
      <c r="N1070" s="23" t="s">
        <v>151</v>
      </c>
      <c r="O1070" s="39" t="s">
        <v>151</v>
      </c>
      <c r="P1070" s="39" t="s">
        <v>151</v>
      </c>
      <c r="Q1070" s="23" t="s">
        <v>151</v>
      </c>
    </row>
    <row r="1071" spans="1:17" ht="18.75" customHeight="1">
      <c r="A1071" s="53"/>
      <c r="B1071" s="23" t="s">
        <v>151</v>
      </c>
      <c r="C1071" s="54"/>
      <c r="D1071" s="55"/>
      <c r="E1071" s="55"/>
      <c r="F1071" s="22" t="s">
        <v>152</v>
      </c>
      <c r="G1071" s="53"/>
      <c r="H1071" s="53"/>
      <c r="I1071" s="23" t="s">
        <v>151</v>
      </c>
      <c r="J1071" s="53"/>
      <c r="K1071" s="54"/>
      <c r="L1071" s="54"/>
      <c r="M1071" s="53"/>
      <c r="N1071" s="23" t="s">
        <v>151</v>
      </c>
      <c r="O1071" s="39" t="s">
        <v>151</v>
      </c>
      <c r="P1071" s="39" t="s">
        <v>151</v>
      </c>
      <c r="Q1071" s="23" t="s">
        <v>151</v>
      </c>
    </row>
    <row r="1072" spans="1:17" ht="18.75" customHeight="1">
      <c r="A1072" s="53"/>
      <c r="B1072" s="23" t="s">
        <v>151</v>
      </c>
      <c r="C1072" s="54"/>
      <c r="D1072" s="55"/>
      <c r="E1072" s="55"/>
      <c r="F1072" s="22" t="s">
        <v>152</v>
      </c>
      <c r="G1072" s="53"/>
      <c r="H1072" s="53"/>
      <c r="I1072" s="23" t="s">
        <v>151</v>
      </c>
      <c r="J1072" s="53"/>
      <c r="K1072" s="54"/>
      <c r="L1072" s="54"/>
      <c r="M1072" s="53"/>
      <c r="N1072" s="23" t="s">
        <v>151</v>
      </c>
      <c r="O1072" s="39" t="s">
        <v>151</v>
      </c>
      <c r="P1072" s="39" t="s">
        <v>151</v>
      </c>
      <c r="Q1072" s="23" t="s">
        <v>151</v>
      </c>
    </row>
    <row r="1073" spans="1:17" ht="18.75" customHeight="1">
      <c r="A1073" s="53"/>
      <c r="B1073" s="23" t="s">
        <v>151</v>
      </c>
      <c r="C1073" s="54"/>
      <c r="D1073" s="55"/>
      <c r="E1073" s="55"/>
      <c r="F1073" s="22" t="s">
        <v>152</v>
      </c>
      <c r="G1073" s="53"/>
      <c r="H1073" s="53"/>
      <c r="I1073" s="23" t="s">
        <v>151</v>
      </c>
      <c r="J1073" s="53"/>
      <c r="K1073" s="54"/>
      <c r="L1073" s="54"/>
      <c r="M1073" s="53"/>
      <c r="N1073" s="23" t="s">
        <v>151</v>
      </c>
      <c r="O1073" s="39" t="s">
        <v>151</v>
      </c>
      <c r="P1073" s="39" t="s">
        <v>151</v>
      </c>
      <c r="Q1073" s="23" t="s">
        <v>151</v>
      </c>
    </row>
    <row r="1074" spans="1:17" ht="18.75" customHeight="1">
      <c r="A1074" s="53"/>
      <c r="B1074" s="23" t="s">
        <v>151</v>
      </c>
      <c r="C1074" s="54"/>
      <c r="D1074" s="55"/>
      <c r="E1074" s="55"/>
      <c r="F1074" s="22" t="s">
        <v>152</v>
      </c>
      <c r="G1074" s="53"/>
      <c r="H1074" s="53"/>
      <c r="I1074" s="23" t="s">
        <v>151</v>
      </c>
      <c r="J1074" s="53"/>
      <c r="K1074" s="54"/>
      <c r="L1074" s="54"/>
      <c r="M1074" s="53"/>
      <c r="N1074" s="23" t="s">
        <v>151</v>
      </c>
      <c r="O1074" s="39" t="s">
        <v>151</v>
      </c>
      <c r="P1074" s="39" t="s">
        <v>151</v>
      </c>
      <c r="Q1074" s="23" t="s">
        <v>151</v>
      </c>
    </row>
    <row r="1075" spans="1:17" ht="18.75" customHeight="1">
      <c r="A1075" s="53"/>
      <c r="B1075" s="23" t="s">
        <v>151</v>
      </c>
      <c r="C1075" s="54"/>
      <c r="D1075" s="55"/>
      <c r="E1075" s="55"/>
      <c r="F1075" s="22" t="s">
        <v>152</v>
      </c>
      <c r="G1075" s="53"/>
      <c r="H1075" s="53"/>
      <c r="I1075" s="23" t="s">
        <v>151</v>
      </c>
      <c r="J1075" s="53"/>
      <c r="K1075" s="54"/>
      <c r="L1075" s="54"/>
      <c r="M1075" s="53"/>
      <c r="N1075" s="23" t="s">
        <v>151</v>
      </c>
      <c r="O1075" s="39" t="s">
        <v>151</v>
      </c>
      <c r="P1075" s="39" t="s">
        <v>151</v>
      </c>
      <c r="Q1075" s="23" t="s">
        <v>151</v>
      </c>
    </row>
    <row r="1076" spans="1:17" ht="18.75" customHeight="1">
      <c r="A1076" s="53"/>
      <c r="B1076" s="23" t="s">
        <v>151</v>
      </c>
      <c r="C1076" s="54"/>
      <c r="D1076" s="55"/>
      <c r="E1076" s="55"/>
      <c r="F1076" s="22" t="s">
        <v>152</v>
      </c>
      <c r="G1076" s="53"/>
      <c r="H1076" s="53"/>
      <c r="I1076" s="23" t="s">
        <v>151</v>
      </c>
      <c r="J1076" s="53"/>
      <c r="K1076" s="54"/>
      <c r="L1076" s="54"/>
      <c r="M1076" s="53"/>
      <c r="N1076" s="23" t="s">
        <v>151</v>
      </c>
      <c r="O1076" s="39" t="s">
        <v>151</v>
      </c>
      <c r="P1076" s="39" t="s">
        <v>151</v>
      </c>
      <c r="Q1076" s="23" t="s">
        <v>151</v>
      </c>
    </row>
    <row r="1077" spans="1:17" ht="18.75" customHeight="1">
      <c r="A1077" s="53"/>
      <c r="B1077" s="23" t="s">
        <v>151</v>
      </c>
      <c r="C1077" s="54"/>
      <c r="D1077" s="55"/>
      <c r="E1077" s="55"/>
      <c r="F1077" s="22" t="s">
        <v>152</v>
      </c>
      <c r="G1077" s="53"/>
      <c r="H1077" s="53"/>
      <c r="I1077" s="23" t="s">
        <v>151</v>
      </c>
      <c r="J1077" s="53"/>
      <c r="K1077" s="54"/>
      <c r="L1077" s="54"/>
      <c r="M1077" s="53"/>
      <c r="N1077" s="23" t="s">
        <v>151</v>
      </c>
      <c r="O1077" s="39" t="s">
        <v>151</v>
      </c>
      <c r="P1077" s="39" t="s">
        <v>151</v>
      </c>
      <c r="Q1077" s="23" t="s">
        <v>151</v>
      </c>
    </row>
    <row r="1078" spans="1:17" ht="18.75" customHeight="1">
      <c r="A1078" s="53"/>
      <c r="B1078" s="23" t="s">
        <v>151</v>
      </c>
      <c r="C1078" s="54"/>
      <c r="D1078" s="55"/>
      <c r="E1078" s="55"/>
      <c r="F1078" s="22" t="s">
        <v>152</v>
      </c>
      <c r="G1078" s="53"/>
      <c r="H1078" s="53"/>
      <c r="I1078" s="23" t="s">
        <v>151</v>
      </c>
      <c r="J1078" s="53"/>
      <c r="K1078" s="54"/>
      <c r="L1078" s="54"/>
      <c r="M1078" s="53"/>
      <c r="N1078" s="23" t="s">
        <v>151</v>
      </c>
      <c r="O1078" s="39" t="s">
        <v>151</v>
      </c>
      <c r="P1078" s="39" t="s">
        <v>151</v>
      </c>
      <c r="Q1078" s="23" t="s">
        <v>151</v>
      </c>
    </row>
    <row r="1079" spans="1:17" ht="18.75" customHeight="1">
      <c r="A1079" s="53"/>
      <c r="B1079" s="23" t="s">
        <v>151</v>
      </c>
      <c r="C1079" s="54"/>
      <c r="D1079" s="55"/>
      <c r="E1079" s="55"/>
      <c r="F1079" s="22" t="s">
        <v>152</v>
      </c>
      <c r="G1079" s="53"/>
      <c r="H1079" s="53"/>
      <c r="I1079" s="23" t="s">
        <v>151</v>
      </c>
      <c r="J1079" s="53"/>
      <c r="K1079" s="54"/>
      <c r="L1079" s="54"/>
      <c r="M1079" s="53"/>
      <c r="N1079" s="23" t="s">
        <v>151</v>
      </c>
      <c r="O1079" s="39" t="s">
        <v>151</v>
      </c>
      <c r="P1079" s="39" t="s">
        <v>151</v>
      </c>
      <c r="Q1079" s="23" t="s">
        <v>151</v>
      </c>
    </row>
    <row r="1080" spans="1:17" ht="18.75" customHeight="1">
      <c r="A1080" s="53"/>
      <c r="B1080" s="23" t="s">
        <v>151</v>
      </c>
      <c r="C1080" s="54"/>
      <c r="D1080" s="55"/>
      <c r="E1080" s="55"/>
      <c r="F1080" s="22" t="s">
        <v>152</v>
      </c>
      <c r="G1080" s="53"/>
      <c r="H1080" s="53"/>
      <c r="I1080" s="23" t="s">
        <v>151</v>
      </c>
      <c r="J1080" s="53"/>
      <c r="K1080" s="54"/>
      <c r="L1080" s="54"/>
      <c r="M1080" s="53"/>
      <c r="N1080" s="23" t="s">
        <v>151</v>
      </c>
      <c r="O1080" s="39" t="s">
        <v>151</v>
      </c>
      <c r="P1080" s="39" t="s">
        <v>151</v>
      </c>
      <c r="Q1080" s="23" t="s">
        <v>151</v>
      </c>
    </row>
    <row r="1081" spans="1:17" ht="18.75" customHeight="1">
      <c r="A1081" s="53"/>
      <c r="B1081" s="23" t="s">
        <v>151</v>
      </c>
      <c r="C1081" s="54"/>
      <c r="D1081" s="55"/>
      <c r="E1081" s="55"/>
      <c r="F1081" s="22" t="s">
        <v>152</v>
      </c>
      <c r="G1081" s="53"/>
      <c r="H1081" s="53"/>
      <c r="I1081" s="23" t="s">
        <v>151</v>
      </c>
      <c r="J1081" s="53"/>
      <c r="K1081" s="54"/>
      <c r="L1081" s="54"/>
      <c r="M1081" s="53"/>
      <c r="N1081" s="23" t="s">
        <v>151</v>
      </c>
      <c r="O1081" s="39" t="s">
        <v>151</v>
      </c>
      <c r="P1081" s="39" t="s">
        <v>151</v>
      </c>
      <c r="Q1081" s="23" t="s">
        <v>151</v>
      </c>
    </row>
    <row r="1082" spans="1:17" ht="18.75" customHeight="1">
      <c r="A1082" s="53"/>
      <c r="B1082" s="23" t="s">
        <v>151</v>
      </c>
      <c r="C1082" s="54"/>
      <c r="D1082" s="55"/>
      <c r="E1082" s="55"/>
      <c r="F1082" s="22" t="s">
        <v>152</v>
      </c>
      <c r="G1082" s="53"/>
      <c r="H1082" s="53"/>
      <c r="I1082" s="23" t="s">
        <v>151</v>
      </c>
      <c r="J1082" s="53"/>
      <c r="K1082" s="54"/>
      <c r="L1082" s="54"/>
      <c r="M1082" s="53"/>
      <c r="N1082" s="23" t="s">
        <v>151</v>
      </c>
      <c r="O1082" s="39" t="s">
        <v>151</v>
      </c>
      <c r="P1082" s="39" t="s">
        <v>151</v>
      </c>
      <c r="Q1082" s="23" t="s">
        <v>151</v>
      </c>
    </row>
    <row r="1083" spans="1:17" ht="18.75" customHeight="1">
      <c r="A1083" s="53"/>
      <c r="B1083" s="23" t="s">
        <v>151</v>
      </c>
      <c r="C1083" s="54"/>
      <c r="D1083" s="55"/>
      <c r="E1083" s="55"/>
      <c r="F1083" s="22" t="s">
        <v>152</v>
      </c>
      <c r="G1083" s="53"/>
      <c r="H1083" s="53"/>
      <c r="I1083" s="23" t="s">
        <v>151</v>
      </c>
      <c r="J1083" s="53"/>
      <c r="K1083" s="54"/>
      <c r="L1083" s="54"/>
      <c r="M1083" s="53"/>
      <c r="N1083" s="23" t="s">
        <v>151</v>
      </c>
      <c r="O1083" s="39" t="s">
        <v>151</v>
      </c>
      <c r="P1083" s="39" t="s">
        <v>151</v>
      </c>
      <c r="Q1083" s="23" t="s">
        <v>151</v>
      </c>
    </row>
    <row r="1084" spans="1:17" ht="18.75" customHeight="1">
      <c r="A1084" s="53"/>
      <c r="B1084" s="23" t="s">
        <v>151</v>
      </c>
      <c r="C1084" s="54"/>
      <c r="D1084" s="55"/>
      <c r="E1084" s="55"/>
      <c r="F1084" s="22" t="s">
        <v>152</v>
      </c>
      <c r="G1084" s="53"/>
      <c r="H1084" s="53"/>
      <c r="I1084" s="23" t="s">
        <v>151</v>
      </c>
      <c r="J1084" s="53"/>
      <c r="K1084" s="54"/>
      <c r="L1084" s="54"/>
      <c r="M1084" s="53"/>
      <c r="N1084" s="23" t="s">
        <v>151</v>
      </c>
      <c r="O1084" s="39" t="s">
        <v>151</v>
      </c>
      <c r="P1084" s="39" t="s">
        <v>151</v>
      </c>
      <c r="Q1084" s="23" t="s">
        <v>151</v>
      </c>
    </row>
    <row r="1085" spans="1:17" ht="18.75" customHeight="1">
      <c r="A1085" s="53"/>
      <c r="B1085" s="23" t="s">
        <v>151</v>
      </c>
      <c r="C1085" s="54"/>
      <c r="D1085" s="55"/>
      <c r="E1085" s="55"/>
      <c r="F1085" s="22" t="s">
        <v>152</v>
      </c>
      <c r="G1085" s="53"/>
      <c r="H1085" s="53"/>
      <c r="I1085" s="23" t="s">
        <v>151</v>
      </c>
      <c r="J1085" s="53"/>
      <c r="K1085" s="54"/>
      <c r="L1085" s="54"/>
      <c r="M1085" s="53"/>
      <c r="N1085" s="23" t="s">
        <v>151</v>
      </c>
      <c r="O1085" s="39" t="s">
        <v>151</v>
      </c>
      <c r="P1085" s="39" t="s">
        <v>151</v>
      </c>
      <c r="Q1085" s="23" t="s">
        <v>151</v>
      </c>
    </row>
    <row r="1086" spans="1:17" ht="18.75" customHeight="1">
      <c r="A1086" s="53"/>
      <c r="B1086" s="23" t="s">
        <v>151</v>
      </c>
      <c r="C1086" s="54"/>
      <c r="D1086" s="55"/>
      <c r="E1086" s="55"/>
      <c r="F1086" s="22" t="s">
        <v>152</v>
      </c>
      <c r="G1086" s="53"/>
      <c r="H1086" s="53"/>
      <c r="I1086" s="23" t="s">
        <v>151</v>
      </c>
      <c r="J1086" s="53"/>
      <c r="K1086" s="54"/>
      <c r="L1086" s="54"/>
      <c r="M1086" s="53"/>
      <c r="N1086" s="23" t="s">
        <v>151</v>
      </c>
      <c r="O1086" s="39" t="s">
        <v>151</v>
      </c>
      <c r="P1086" s="39" t="s">
        <v>151</v>
      </c>
      <c r="Q1086" s="23" t="s">
        <v>151</v>
      </c>
    </row>
    <row r="1087" spans="1:17" ht="18.75" customHeight="1">
      <c r="A1087" s="53"/>
      <c r="B1087" s="23" t="s">
        <v>151</v>
      </c>
      <c r="C1087" s="54"/>
      <c r="D1087" s="55"/>
      <c r="E1087" s="55"/>
      <c r="F1087" s="22" t="s">
        <v>152</v>
      </c>
      <c r="G1087" s="53"/>
      <c r="H1087" s="53"/>
      <c r="I1087" s="23" t="s">
        <v>151</v>
      </c>
      <c r="J1087" s="53"/>
      <c r="K1087" s="54"/>
      <c r="L1087" s="54"/>
      <c r="M1087" s="53"/>
      <c r="N1087" s="23" t="s">
        <v>151</v>
      </c>
      <c r="O1087" s="39" t="s">
        <v>151</v>
      </c>
      <c r="P1087" s="39" t="s">
        <v>151</v>
      </c>
      <c r="Q1087" s="23" t="s">
        <v>151</v>
      </c>
    </row>
    <row r="1088" spans="1:17" ht="18.75" customHeight="1">
      <c r="A1088" s="53"/>
      <c r="B1088" s="23" t="s">
        <v>151</v>
      </c>
      <c r="C1088" s="54"/>
      <c r="D1088" s="55"/>
      <c r="E1088" s="55"/>
      <c r="F1088" s="22" t="s">
        <v>152</v>
      </c>
      <c r="G1088" s="53"/>
      <c r="H1088" s="53"/>
      <c r="I1088" s="23" t="s">
        <v>151</v>
      </c>
      <c r="J1088" s="53"/>
      <c r="K1088" s="54"/>
      <c r="L1088" s="54"/>
      <c r="M1088" s="53"/>
      <c r="N1088" s="23" t="s">
        <v>151</v>
      </c>
      <c r="O1088" s="39" t="s">
        <v>151</v>
      </c>
      <c r="P1088" s="39" t="s">
        <v>151</v>
      </c>
      <c r="Q1088" s="23" t="s">
        <v>151</v>
      </c>
    </row>
    <row r="1089" spans="1:17" ht="18.75" customHeight="1">
      <c r="A1089" s="53"/>
      <c r="B1089" s="23" t="s">
        <v>151</v>
      </c>
      <c r="C1089" s="54"/>
      <c r="D1089" s="55"/>
      <c r="E1089" s="55"/>
      <c r="F1089" s="22" t="s">
        <v>152</v>
      </c>
      <c r="G1089" s="53"/>
      <c r="H1089" s="53"/>
      <c r="I1089" s="23" t="s">
        <v>151</v>
      </c>
      <c r="J1089" s="53"/>
      <c r="K1089" s="54"/>
      <c r="L1089" s="54"/>
      <c r="M1089" s="53"/>
      <c r="N1089" s="23" t="s">
        <v>151</v>
      </c>
      <c r="O1089" s="39" t="s">
        <v>151</v>
      </c>
      <c r="P1089" s="39" t="s">
        <v>151</v>
      </c>
      <c r="Q1089" s="23" t="s">
        <v>151</v>
      </c>
    </row>
    <row r="1090" spans="1:17" ht="18.75" customHeight="1">
      <c r="A1090" s="53"/>
      <c r="B1090" s="23" t="s">
        <v>151</v>
      </c>
      <c r="C1090" s="54"/>
      <c r="D1090" s="55"/>
      <c r="E1090" s="55"/>
      <c r="F1090" s="22" t="s">
        <v>152</v>
      </c>
      <c r="G1090" s="53"/>
      <c r="H1090" s="53"/>
      <c r="I1090" s="23" t="s">
        <v>151</v>
      </c>
      <c r="J1090" s="53"/>
      <c r="K1090" s="54"/>
      <c r="L1090" s="54"/>
      <c r="M1090" s="53"/>
      <c r="N1090" s="23" t="s">
        <v>151</v>
      </c>
      <c r="O1090" s="39" t="s">
        <v>151</v>
      </c>
      <c r="P1090" s="39" t="s">
        <v>151</v>
      </c>
      <c r="Q1090" s="23" t="s">
        <v>151</v>
      </c>
    </row>
    <row r="1091" spans="1:17" ht="18.75" customHeight="1">
      <c r="A1091" s="53"/>
      <c r="B1091" s="23" t="s">
        <v>151</v>
      </c>
      <c r="C1091" s="54"/>
      <c r="D1091" s="55"/>
      <c r="E1091" s="55"/>
      <c r="F1091" s="22" t="s">
        <v>152</v>
      </c>
      <c r="G1091" s="53"/>
      <c r="H1091" s="53"/>
      <c r="I1091" s="23" t="s">
        <v>151</v>
      </c>
      <c r="J1091" s="53"/>
      <c r="K1091" s="54"/>
      <c r="L1091" s="54"/>
      <c r="M1091" s="53"/>
      <c r="N1091" s="23" t="s">
        <v>151</v>
      </c>
      <c r="O1091" s="39" t="s">
        <v>151</v>
      </c>
      <c r="P1091" s="39" t="s">
        <v>151</v>
      </c>
      <c r="Q1091" s="23" t="s">
        <v>151</v>
      </c>
    </row>
    <row r="1092" spans="1:17" ht="18.75" customHeight="1">
      <c r="A1092" s="53"/>
      <c r="B1092" s="23" t="s">
        <v>151</v>
      </c>
      <c r="C1092" s="54"/>
      <c r="D1092" s="55"/>
      <c r="E1092" s="55"/>
      <c r="F1092" s="22" t="s">
        <v>152</v>
      </c>
      <c r="G1092" s="53"/>
      <c r="H1092" s="53"/>
      <c r="I1092" s="23" t="s">
        <v>151</v>
      </c>
      <c r="J1092" s="53"/>
      <c r="K1092" s="54"/>
      <c r="L1092" s="54"/>
      <c r="M1092" s="53"/>
      <c r="N1092" s="23" t="s">
        <v>151</v>
      </c>
      <c r="O1092" s="39" t="s">
        <v>151</v>
      </c>
      <c r="P1092" s="39" t="s">
        <v>151</v>
      </c>
      <c r="Q1092" s="23" t="s">
        <v>151</v>
      </c>
    </row>
    <row r="1093" spans="1:17" ht="18.75" customHeight="1">
      <c r="A1093" s="53"/>
      <c r="B1093" s="23" t="s">
        <v>151</v>
      </c>
      <c r="C1093" s="54"/>
      <c r="D1093" s="55"/>
      <c r="E1093" s="55"/>
      <c r="F1093" s="22" t="s">
        <v>152</v>
      </c>
      <c r="G1093" s="53"/>
      <c r="H1093" s="53"/>
      <c r="I1093" s="23" t="s">
        <v>151</v>
      </c>
      <c r="J1093" s="53"/>
      <c r="K1093" s="54"/>
      <c r="L1093" s="54"/>
      <c r="M1093" s="53"/>
      <c r="N1093" s="23" t="s">
        <v>151</v>
      </c>
      <c r="O1093" s="39" t="s">
        <v>151</v>
      </c>
      <c r="P1093" s="39" t="s">
        <v>151</v>
      </c>
      <c r="Q1093" s="23" t="s">
        <v>151</v>
      </c>
    </row>
    <row r="1094" spans="1:17" ht="18.75" customHeight="1">
      <c r="A1094" s="53"/>
      <c r="B1094" s="23" t="s">
        <v>151</v>
      </c>
      <c r="C1094" s="54"/>
      <c r="D1094" s="55"/>
      <c r="E1094" s="55"/>
      <c r="F1094" s="22" t="s">
        <v>152</v>
      </c>
      <c r="G1094" s="53"/>
      <c r="H1094" s="53"/>
      <c r="I1094" s="23" t="s">
        <v>151</v>
      </c>
      <c r="J1094" s="53"/>
      <c r="K1094" s="54"/>
      <c r="L1094" s="54"/>
      <c r="M1094" s="53"/>
      <c r="N1094" s="23" t="s">
        <v>151</v>
      </c>
      <c r="O1094" s="39" t="s">
        <v>151</v>
      </c>
      <c r="P1094" s="39" t="s">
        <v>151</v>
      </c>
      <c r="Q1094" s="23" t="s">
        <v>151</v>
      </c>
    </row>
    <row r="1095" spans="1:17" ht="18.75" customHeight="1">
      <c r="A1095" s="53"/>
      <c r="B1095" s="23" t="s">
        <v>151</v>
      </c>
      <c r="C1095" s="54"/>
      <c r="D1095" s="55"/>
      <c r="E1095" s="55"/>
      <c r="F1095" s="22" t="s">
        <v>152</v>
      </c>
      <c r="G1095" s="53"/>
      <c r="H1095" s="53"/>
      <c r="I1095" s="23" t="s">
        <v>151</v>
      </c>
      <c r="J1095" s="53"/>
      <c r="K1095" s="54"/>
      <c r="L1095" s="54"/>
      <c r="M1095" s="53"/>
      <c r="N1095" s="23" t="s">
        <v>151</v>
      </c>
      <c r="O1095" s="39" t="s">
        <v>151</v>
      </c>
      <c r="P1095" s="39" t="s">
        <v>151</v>
      </c>
      <c r="Q1095" s="23" t="s">
        <v>151</v>
      </c>
    </row>
    <row r="1096" spans="1:17" ht="18.75" customHeight="1">
      <c r="A1096" s="53"/>
      <c r="B1096" s="23" t="s">
        <v>151</v>
      </c>
      <c r="C1096" s="54"/>
      <c r="D1096" s="55"/>
      <c r="E1096" s="55"/>
      <c r="F1096" s="22" t="s">
        <v>152</v>
      </c>
      <c r="G1096" s="53"/>
      <c r="H1096" s="53"/>
      <c r="I1096" s="23" t="s">
        <v>151</v>
      </c>
      <c r="J1096" s="53"/>
      <c r="K1096" s="54"/>
      <c r="L1096" s="54"/>
      <c r="M1096" s="53"/>
      <c r="N1096" s="23" t="s">
        <v>151</v>
      </c>
      <c r="O1096" s="39" t="s">
        <v>151</v>
      </c>
      <c r="P1096" s="39" t="s">
        <v>151</v>
      </c>
      <c r="Q1096" s="23" t="s">
        <v>151</v>
      </c>
    </row>
    <row r="1097" spans="1:17" ht="18.75" customHeight="1">
      <c r="A1097" s="53"/>
      <c r="B1097" s="23" t="s">
        <v>151</v>
      </c>
      <c r="C1097" s="54"/>
      <c r="D1097" s="55"/>
      <c r="E1097" s="55"/>
      <c r="F1097" s="22" t="s">
        <v>152</v>
      </c>
      <c r="G1097" s="53"/>
      <c r="H1097" s="53"/>
      <c r="I1097" s="23" t="s">
        <v>151</v>
      </c>
      <c r="J1097" s="53"/>
      <c r="K1097" s="54"/>
      <c r="L1097" s="54"/>
      <c r="M1097" s="53"/>
      <c r="N1097" s="23" t="s">
        <v>151</v>
      </c>
      <c r="O1097" s="39" t="s">
        <v>151</v>
      </c>
      <c r="P1097" s="39" t="s">
        <v>151</v>
      </c>
      <c r="Q1097" s="23" t="s">
        <v>151</v>
      </c>
    </row>
    <row r="1098" spans="1:17" ht="18.75" customHeight="1">
      <c r="A1098" s="53"/>
      <c r="B1098" s="23" t="s">
        <v>151</v>
      </c>
      <c r="C1098" s="54"/>
      <c r="D1098" s="55"/>
      <c r="E1098" s="55"/>
      <c r="F1098" s="22" t="s">
        <v>152</v>
      </c>
      <c r="G1098" s="53"/>
      <c r="H1098" s="53"/>
      <c r="I1098" s="23" t="s">
        <v>151</v>
      </c>
      <c r="J1098" s="53"/>
      <c r="K1098" s="54"/>
      <c r="L1098" s="54"/>
      <c r="M1098" s="53"/>
      <c r="N1098" s="23" t="s">
        <v>151</v>
      </c>
      <c r="O1098" s="39" t="s">
        <v>151</v>
      </c>
      <c r="P1098" s="39" t="s">
        <v>151</v>
      </c>
      <c r="Q1098" s="23" t="s">
        <v>151</v>
      </c>
    </row>
    <row r="1099" spans="1:17" ht="18.75" customHeight="1">
      <c r="A1099" s="53"/>
      <c r="B1099" s="23" t="s">
        <v>151</v>
      </c>
      <c r="C1099" s="54"/>
      <c r="D1099" s="55"/>
      <c r="E1099" s="55"/>
      <c r="F1099" s="22" t="s">
        <v>152</v>
      </c>
      <c r="G1099" s="53"/>
      <c r="H1099" s="53"/>
      <c r="I1099" s="23" t="s">
        <v>151</v>
      </c>
      <c r="J1099" s="53"/>
      <c r="K1099" s="54"/>
      <c r="L1099" s="54"/>
      <c r="M1099" s="53"/>
      <c r="N1099" s="23" t="s">
        <v>151</v>
      </c>
      <c r="O1099" s="39" t="s">
        <v>151</v>
      </c>
      <c r="P1099" s="39" t="s">
        <v>151</v>
      </c>
      <c r="Q1099" s="23" t="s">
        <v>151</v>
      </c>
    </row>
    <row r="1100" spans="1:17" ht="18.75" customHeight="1">
      <c r="A1100" s="53"/>
      <c r="B1100" s="23" t="s">
        <v>151</v>
      </c>
      <c r="C1100" s="54"/>
      <c r="D1100" s="55"/>
      <c r="E1100" s="55"/>
      <c r="F1100" s="22" t="s">
        <v>152</v>
      </c>
      <c r="G1100" s="53"/>
      <c r="H1100" s="53"/>
      <c r="I1100" s="23" t="s">
        <v>151</v>
      </c>
      <c r="J1100" s="53"/>
      <c r="K1100" s="54"/>
      <c r="L1100" s="54"/>
      <c r="M1100" s="53"/>
      <c r="N1100" s="23" t="s">
        <v>151</v>
      </c>
      <c r="O1100" s="39" t="s">
        <v>151</v>
      </c>
      <c r="P1100" s="39" t="s">
        <v>151</v>
      </c>
      <c r="Q1100" s="23" t="s">
        <v>151</v>
      </c>
    </row>
    <row r="1101" spans="1:17" ht="18.75" customHeight="1">
      <c r="A1101" s="53"/>
      <c r="B1101" s="23" t="s">
        <v>151</v>
      </c>
      <c r="C1101" s="54"/>
      <c r="D1101" s="55"/>
      <c r="E1101" s="55"/>
      <c r="F1101" s="22" t="s">
        <v>152</v>
      </c>
      <c r="G1101" s="53"/>
      <c r="H1101" s="53"/>
      <c r="I1101" s="23" t="s">
        <v>151</v>
      </c>
      <c r="J1101" s="53"/>
      <c r="K1101" s="54"/>
      <c r="L1101" s="54"/>
      <c r="M1101" s="53"/>
      <c r="N1101" s="23" t="s">
        <v>151</v>
      </c>
      <c r="O1101" s="39" t="s">
        <v>151</v>
      </c>
      <c r="P1101" s="39" t="s">
        <v>151</v>
      </c>
      <c r="Q1101" s="23" t="s">
        <v>151</v>
      </c>
    </row>
    <row r="1102" spans="1:17" ht="18.75" customHeight="1">
      <c r="A1102" s="53"/>
      <c r="B1102" s="23" t="s">
        <v>151</v>
      </c>
      <c r="C1102" s="54"/>
      <c r="D1102" s="55"/>
      <c r="E1102" s="55"/>
      <c r="F1102" s="22" t="s">
        <v>152</v>
      </c>
      <c r="G1102" s="53"/>
      <c r="H1102" s="53"/>
      <c r="I1102" s="23" t="s">
        <v>151</v>
      </c>
      <c r="J1102" s="53"/>
      <c r="K1102" s="54"/>
      <c r="L1102" s="54"/>
      <c r="M1102" s="53"/>
      <c r="N1102" s="23" t="s">
        <v>151</v>
      </c>
      <c r="O1102" s="39" t="s">
        <v>151</v>
      </c>
      <c r="P1102" s="39" t="s">
        <v>151</v>
      </c>
      <c r="Q1102" s="23" t="s">
        <v>151</v>
      </c>
    </row>
    <row r="1103" spans="1:17" ht="18.75" customHeight="1">
      <c r="A1103" s="53"/>
      <c r="B1103" s="23" t="s">
        <v>151</v>
      </c>
      <c r="C1103" s="54"/>
      <c r="D1103" s="55"/>
      <c r="E1103" s="55"/>
      <c r="F1103" s="22" t="s">
        <v>152</v>
      </c>
      <c r="G1103" s="53"/>
      <c r="H1103" s="53"/>
      <c r="I1103" s="23" t="s">
        <v>151</v>
      </c>
      <c r="J1103" s="53"/>
      <c r="K1103" s="54"/>
      <c r="L1103" s="54"/>
      <c r="M1103" s="53"/>
      <c r="N1103" s="23" t="s">
        <v>151</v>
      </c>
      <c r="O1103" s="39" t="s">
        <v>151</v>
      </c>
      <c r="P1103" s="39" t="s">
        <v>151</v>
      </c>
      <c r="Q1103" s="23" t="s">
        <v>151</v>
      </c>
    </row>
    <row r="1104" spans="1:17" ht="18.75" customHeight="1">
      <c r="A1104" s="53"/>
      <c r="B1104" s="23" t="s">
        <v>151</v>
      </c>
      <c r="C1104" s="54"/>
      <c r="D1104" s="55"/>
      <c r="E1104" s="55"/>
      <c r="F1104" s="22" t="s">
        <v>152</v>
      </c>
      <c r="G1104" s="53"/>
      <c r="H1104" s="53"/>
      <c r="I1104" s="23" t="s">
        <v>151</v>
      </c>
      <c r="J1104" s="53"/>
      <c r="K1104" s="54"/>
      <c r="L1104" s="54"/>
      <c r="M1104" s="53"/>
      <c r="N1104" s="23" t="s">
        <v>151</v>
      </c>
      <c r="O1104" s="39" t="s">
        <v>151</v>
      </c>
      <c r="P1104" s="39" t="s">
        <v>151</v>
      </c>
      <c r="Q1104" s="23" t="s">
        <v>151</v>
      </c>
    </row>
    <row r="1105" spans="1:17" ht="18.75" customHeight="1">
      <c r="A1105" s="53"/>
      <c r="B1105" s="23" t="s">
        <v>151</v>
      </c>
      <c r="C1105" s="54"/>
      <c r="D1105" s="55"/>
      <c r="E1105" s="55"/>
      <c r="F1105" s="22" t="s">
        <v>152</v>
      </c>
      <c r="G1105" s="53"/>
      <c r="H1105" s="53"/>
      <c r="I1105" s="23" t="s">
        <v>151</v>
      </c>
      <c r="J1105" s="53"/>
      <c r="K1105" s="54"/>
      <c r="L1105" s="54"/>
      <c r="M1105" s="53"/>
      <c r="N1105" s="23" t="s">
        <v>151</v>
      </c>
      <c r="O1105" s="39" t="s">
        <v>151</v>
      </c>
      <c r="P1105" s="39" t="s">
        <v>151</v>
      </c>
      <c r="Q1105" s="23" t="s">
        <v>151</v>
      </c>
    </row>
    <row r="1106" spans="1:17" ht="18.75" customHeight="1">
      <c r="A1106" s="53"/>
      <c r="B1106" s="23" t="s">
        <v>151</v>
      </c>
      <c r="C1106" s="54"/>
      <c r="D1106" s="55"/>
      <c r="E1106" s="55"/>
      <c r="F1106" s="22" t="s">
        <v>152</v>
      </c>
      <c r="G1106" s="53"/>
      <c r="H1106" s="53"/>
      <c r="I1106" s="23" t="s">
        <v>151</v>
      </c>
      <c r="J1106" s="53"/>
      <c r="K1106" s="54"/>
      <c r="L1106" s="54"/>
      <c r="M1106" s="53"/>
      <c r="N1106" s="23" t="s">
        <v>151</v>
      </c>
      <c r="O1106" s="39" t="s">
        <v>151</v>
      </c>
      <c r="P1106" s="39" t="s">
        <v>151</v>
      </c>
      <c r="Q1106" s="23" t="s">
        <v>151</v>
      </c>
    </row>
    <row r="1107" spans="1:17" ht="18.75" customHeight="1">
      <c r="A1107" s="53"/>
      <c r="B1107" s="23" t="s">
        <v>151</v>
      </c>
      <c r="C1107" s="54"/>
      <c r="D1107" s="55"/>
      <c r="E1107" s="55"/>
      <c r="F1107" s="22" t="s">
        <v>152</v>
      </c>
      <c r="G1107" s="53"/>
      <c r="H1107" s="53"/>
      <c r="I1107" s="23" t="s">
        <v>151</v>
      </c>
      <c r="J1107" s="53"/>
      <c r="K1107" s="54"/>
      <c r="L1107" s="54"/>
      <c r="M1107" s="53"/>
      <c r="N1107" s="23" t="s">
        <v>151</v>
      </c>
      <c r="O1107" s="39" t="s">
        <v>151</v>
      </c>
      <c r="P1107" s="39" t="s">
        <v>151</v>
      </c>
      <c r="Q1107" s="23" t="s">
        <v>151</v>
      </c>
    </row>
    <row r="1108" spans="1:17" ht="18.75" customHeight="1">
      <c r="A1108" s="53"/>
      <c r="B1108" s="23" t="s">
        <v>151</v>
      </c>
      <c r="C1108" s="54"/>
      <c r="D1108" s="55"/>
      <c r="E1108" s="55"/>
      <c r="F1108" s="22" t="s">
        <v>152</v>
      </c>
      <c r="G1108" s="53"/>
      <c r="H1108" s="53"/>
      <c r="I1108" s="23" t="s">
        <v>151</v>
      </c>
      <c r="J1108" s="53"/>
      <c r="K1108" s="54"/>
      <c r="L1108" s="54"/>
      <c r="M1108" s="53"/>
      <c r="N1108" s="23" t="s">
        <v>151</v>
      </c>
      <c r="O1108" s="39" t="s">
        <v>151</v>
      </c>
      <c r="P1108" s="39" t="s">
        <v>151</v>
      </c>
      <c r="Q1108" s="23" t="s">
        <v>151</v>
      </c>
    </row>
    <row r="1109" spans="1:17" ht="18.75" customHeight="1">
      <c r="A1109" s="53"/>
      <c r="B1109" s="23" t="s">
        <v>151</v>
      </c>
      <c r="C1109" s="54"/>
      <c r="D1109" s="55"/>
      <c r="E1109" s="55"/>
      <c r="F1109" s="22" t="s">
        <v>152</v>
      </c>
      <c r="G1109" s="53"/>
      <c r="H1109" s="53"/>
      <c r="I1109" s="23" t="s">
        <v>151</v>
      </c>
      <c r="J1109" s="53"/>
      <c r="K1109" s="54"/>
      <c r="L1109" s="54"/>
      <c r="M1109" s="53"/>
      <c r="N1109" s="23" t="s">
        <v>151</v>
      </c>
      <c r="O1109" s="39" t="s">
        <v>151</v>
      </c>
      <c r="P1109" s="39" t="s">
        <v>151</v>
      </c>
      <c r="Q1109" s="23" t="s">
        <v>151</v>
      </c>
    </row>
    <row r="1110" spans="1:17" ht="18.75" customHeight="1">
      <c r="A1110" s="53"/>
      <c r="B1110" s="23" t="s">
        <v>151</v>
      </c>
      <c r="C1110" s="54"/>
      <c r="D1110" s="55"/>
      <c r="E1110" s="55"/>
      <c r="F1110" s="22" t="s">
        <v>152</v>
      </c>
      <c r="G1110" s="53"/>
      <c r="H1110" s="53"/>
      <c r="I1110" s="23" t="s">
        <v>151</v>
      </c>
      <c r="J1110" s="53"/>
      <c r="K1110" s="54"/>
      <c r="L1110" s="54"/>
      <c r="M1110" s="53"/>
      <c r="N1110" s="23" t="s">
        <v>151</v>
      </c>
      <c r="O1110" s="39" t="s">
        <v>151</v>
      </c>
      <c r="P1110" s="39" t="s">
        <v>151</v>
      </c>
      <c r="Q1110" s="23" t="s">
        <v>151</v>
      </c>
    </row>
    <row r="1111" spans="1:17" ht="18.75" customHeight="1">
      <c r="A1111" s="53"/>
      <c r="B1111" s="23" t="s">
        <v>151</v>
      </c>
      <c r="C1111" s="54"/>
      <c r="D1111" s="55"/>
      <c r="E1111" s="55"/>
      <c r="F1111" s="22" t="s">
        <v>152</v>
      </c>
      <c r="G1111" s="53"/>
      <c r="H1111" s="53"/>
      <c r="I1111" s="23" t="s">
        <v>151</v>
      </c>
      <c r="J1111" s="53"/>
      <c r="K1111" s="54"/>
      <c r="L1111" s="54"/>
      <c r="M1111" s="53"/>
      <c r="N1111" s="23" t="s">
        <v>151</v>
      </c>
      <c r="O1111" s="39" t="s">
        <v>151</v>
      </c>
      <c r="P1111" s="39" t="s">
        <v>151</v>
      </c>
      <c r="Q1111" s="23" t="s">
        <v>151</v>
      </c>
    </row>
    <row r="1112" spans="1:17" ht="18.75" customHeight="1">
      <c r="A1112" s="53"/>
      <c r="B1112" s="23" t="s">
        <v>151</v>
      </c>
      <c r="C1112" s="54"/>
      <c r="D1112" s="55"/>
      <c r="E1112" s="55"/>
      <c r="F1112" s="22" t="s">
        <v>152</v>
      </c>
      <c r="G1112" s="53"/>
      <c r="H1112" s="53"/>
      <c r="I1112" s="23" t="s">
        <v>151</v>
      </c>
      <c r="J1112" s="53"/>
      <c r="K1112" s="54"/>
      <c r="L1112" s="54"/>
      <c r="M1112" s="53"/>
      <c r="N1112" s="23" t="s">
        <v>151</v>
      </c>
      <c r="O1112" s="39" t="s">
        <v>151</v>
      </c>
      <c r="P1112" s="39" t="s">
        <v>151</v>
      </c>
      <c r="Q1112" s="23" t="s">
        <v>151</v>
      </c>
    </row>
    <row r="1113" spans="1:17" ht="18.75" customHeight="1">
      <c r="A1113" s="53"/>
      <c r="B1113" s="23" t="s">
        <v>151</v>
      </c>
      <c r="C1113" s="54"/>
      <c r="D1113" s="55"/>
      <c r="E1113" s="55"/>
      <c r="F1113" s="22" t="s">
        <v>152</v>
      </c>
      <c r="G1113" s="53"/>
      <c r="H1113" s="53"/>
      <c r="I1113" s="23" t="s">
        <v>151</v>
      </c>
      <c r="J1113" s="53"/>
      <c r="K1113" s="54"/>
      <c r="L1113" s="54"/>
      <c r="M1113" s="53"/>
      <c r="N1113" s="23" t="s">
        <v>151</v>
      </c>
      <c r="O1113" s="39" t="s">
        <v>151</v>
      </c>
      <c r="P1113" s="39" t="s">
        <v>151</v>
      </c>
      <c r="Q1113" s="23" t="s">
        <v>151</v>
      </c>
    </row>
    <row r="1114" spans="1:17" ht="18.75" customHeight="1">
      <c r="A1114" s="53"/>
      <c r="B1114" s="23" t="s">
        <v>151</v>
      </c>
      <c r="C1114" s="54"/>
      <c r="D1114" s="55"/>
      <c r="E1114" s="55"/>
      <c r="F1114" s="22" t="s">
        <v>152</v>
      </c>
      <c r="G1114" s="53"/>
      <c r="H1114" s="53"/>
      <c r="I1114" s="23" t="s">
        <v>151</v>
      </c>
      <c r="J1114" s="53"/>
      <c r="K1114" s="54"/>
      <c r="L1114" s="54"/>
      <c r="M1114" s="53"/>
      <c r="N1114" s="23" t="s">
        <v>151</v>
      </c>
      <c r="O1114" s="39" t="s">
        <v>151</v>
      </c>
      <c r="P1114" s="39" t="s">
        <v>151</v>
      </c>
      <c r="Q1114" s="23" t="s">
        <v>151</v>
      </c>
    </row>
    <row r="1115" spans="1:17" ht="18.75" customHeight="1">
      <c r="A1115" s="53"/>
      <c r="B1115" s="23" t="s">
        <v>151</v>
      </c>
      <c r="C1115" s="54"/>
      <c r="D1115" s="55"/>
      <c r="E1115" s="55"/>
      <c r="F1115" s="22" t="s">
        <v>152</v>
      </c>
      <c r="G1115" s="53"/>
      <c r="H1115" s="53"/>
      <c r="I1115" s="23" t="s">
        <v>151</v>
      </c>
      <c r="J1115" s="53"/>
      <c r="K1115" s="54"/>
      <c r="L1115" s="54"/>
      <c r="M1115" s="53"/>
      <c r="N1115" s="23" t="s">
        <v>151</v>
      </c>
      <c r="O1115" s="39" t="s">
        <v>151</v>
      </c>
      <c r="P1115" s="39" t="s">
        <v>151</v>
      </c>
      <c r="Q1115" s="23" t="s">
        <v>151</v>
      </c>
    </row>
    <row r="1116" spans="1:17" ht="18.75" customHeight="1">
      <c r="A1116" s="53"/>
      <c r="B1116" s="23" t="s">
        <v>151</v>
      </c>
      <c r="C1116" s="54"/>
      <c r="D1116" s="55"/>
      <c r="E1116" s="55"/>
      <c r="F1116" s="22" t="s">
        <v>152</v>
      </c>
      <c r="G1116" s="53"/>
      <c r="H1116" s="53"/>
      <c r="I1116" s="23" t="s">
        <v>151</v>
      </c>
      <c r="J1116" s="53"/>
      <c r="K1116" s="54"/>
      <c r="L1116" s="54"/>
      <c r="M1116" s="53"/>
      <c r="N1116" s="23" t="s">
        <v>151</v>
      </c>
      <c r="O1116" s="39" t="s">
        <v>151</v>
      </c>
      <c r="P1116" s="39" t="s">
        <v>151</v>
      </c>
      <c r="Q1116" s="23" t="s">
        <v>151</v>
      </c>
    </row>
    <row r="1117" spans="1:17" ht="18.75" customHeight="1">
      <c r="A1117" s="53"/>
      <c r="B1117" s="23" t="s">
        <v>151</v>
      </c>
      <c r="C1117" s="54"/>
      <c r="D1117" s="55"/>
      <c r="E1117" s="55"/>
      <c r="F1117" s="22" t="s">
        <v>152</v>
      </c>
      <c r="G1117" s="53"/>
      <c r="H1117" s="53"/>
      <c r="I1117" s="23" t="s">
        <v>151</v>
      </c>
      <c r="J1117" s="53"/>
      <c r="K1117" s="54"/>
      <c r="L1117" s="54"/>
      <c r="M1117" s="53"/>
      <c r="N1117" s="23" t="s">
        <v>151</v>
      </c>
      <c r="O1117" s="39" t="s">
        <v>151</v>
      </c>
      <c r="P1117" s="39" t="s">
        <v>151</v>
      </c>
      <c r="Q1117" s="23" t="s">
        <v>151</v>
      </c>
    </row>
    <row r="1118" spans="1:17" ht="18.75" customHeight="1">
      <c r="A1118" s="53"/>
      <c r="B1118" s="23" t="s">
        <v>151</v>
      </c>
      <c r="C1118" s="54"/>
      <c r="D1118" s="55"/>
      <c r="E1118" s="55"/>
      <c r="F1118" s="22" t="s">
        <v>152</v>
      </c>
      <c r="G1118" s="53"/>
      <c r="H1118" s="53"/>
      <c r="I1118" s="23" t="s">
        <v>151</v>
      </c>
      <c r="J1118" s="53"/>
      <c r="K1118" s="54"/>
      <c r="L1118" s="54"/>
      <c r="M1118" s="53"/>
      <c r="N1118" s="23" t="s">
        <v>151</v>
      </c>
      <c r="O1118" s="39" t="s">
        <v>151</v>
      </c>
      <c r="P1118" s="39" t="s">
        <v>151</v>
      </c>
      <c r="Q1118" s="23" t="s">
        <v>151</v>
      </c>
    </row>
    <row r="1119" spans="1:17" ht="18.75" customHeight="1">
      <c r="A1119" s="53"/>
      <c r="B1119" s="23" t="s">
        <v>151</v>
      </c>
      <c r="C1119" s="54"/>
      <c r="D1119" s="55"/>
      <c r="E1119" s="55"/>
      <c r="F1119" s="22" t="s">
        <v>152</v>
      </c>
      <c r="G1119" s="53"/>
      <c r="H1119" s="53"/>
      <c r="I1119" s="23" t="s">
        <v>151</v>
      </c>
      <c r="J1119" s="53"/>
      <c r="K1119" s="54"/>
      <c r="L1119" s="54"/>
      <c r="M1119" s="53"/>
      <c r="N1119" s="23" t="s">
        <v>151</v>
      </c>
      <c r="O1119" s="39" t="s">
        <v>151</v>
      </c>
      <c r="P1119" s="39" t="s">
        <v>151</v>
      </c>
      <c r="Q1119" s="23" t="s">
        <v>151</v>
      </c>
    </row>
    <row r="1120" spans="1:17" ht="18.75" customHeight="1">
      <c r="A1120" s="53"/>
      <c r="B1120" s="23" t="s">
        <v>151</v>
      </c>
      <c r="C1120" s="54"/>
      <c r="D1120" s="55"/>
      <c r="E1120" s="55"/>
      <c r="F1120" s="22" t="s">
        <v>152</v>
      </c>
      <c r="G1120" s="53"/>
      <c r="H1120" s="53"/>
      <c r="I1120" s="23" t="s">
        <v>151</v>
      </c>
      <c r="J1120" s="53"/>
      <c r="K1120" s="54"/>
      <c r="L1120" s="54"/>
      <c r="M1120" s="53"/>
      <c r="N1120" s="23" t="s">
        <v>151</v>
      </c>
      <c r="O1120" s="39" t="s">
        <v>151</v>
      </c>
      <c r="P1120" s="39" t="s">
        <v>151</v>
      </c>
      <c r="Q1120" s="23" t="s">
        <v>151</v>
      </c>
    </row>
    <row r="1121" spans="1:17" ht="18.75" customHeight="1">
      <c r="A1121" s="53"/>
      <c r="B1121" s="23" t="s">
        <v>151</v>
      </c>
      <c r="C1121" s="54"/>
      <c r="D1121" s="55"/>
      <c r="E1121" s="55"/>
      <c r="F1121" s="22" t="s">
        <v>152</v>
      </c>
      <c r="G1121" s="53"/>
      <c r="H1121" s="53"/>
      <c r="I1121" s="23" t="s">
        <v>151</v>
      </c>
      <c r="J1121" s="53"/>
      <c r="K1121" s="54"/>
      <c r="L1121" s="54"/>
      <c r="M1121" s="53"/>
      <c r="N1121" s="23" t="s">
        <v>151</v>
      </c>
      <c r="O1121" s="39" t="s">
        <v>151</v>
      </c>
      <c r="P1121" s="39" t="s">
        <v>151</v>
      </c>
      <c r="Q1121" s="23" t="s">
        <v>151</v>
      </c>
    </row>
    <row r="1122" spans="1:17" ht="18.75" customHeight="1">
      <c r="A1122" s="53"/>
      <c r="B1122" s="23" t="s">
        <v>151</v>
      </c>
      <c r="C1122" s="54"/>
      <c r="D1122" s="55"/>
      <c r="E1122" s="55"/>
      <c r="F1122" s="22" t="s">
        <v>152</v>
      </c>
      <c r="G1122" s="53"/>
      <c r="H1122" s="53"/>
      <c r="I1122" s="23" t="s">
        <v>151</v>
      </c>
      <c r="J1122" s="53"/>
      <c r="K1122" s="54"/>
      <c r="L1122" s="54"/>
      <c r="M1122" s="53"/>
      <c r="N1122" s="23" t="s">
        <v>151</v>
      </c>
      <c r="O1122" s="39" t="s">
        <v>151</v>
      </c>
      <c r="P1122" s="39" t="s">
        <v>151</v>
      </c>
      <c r="Q1122" s="23" t="s">
        <v>151</v>
      </c>
    </row>
    <row r="1123" spans="1:17" ht="18.75" customHeight="1">
      <c r="A1123" s="53"/>
      <c r="B1123" s="23" t="s">
        <v>151</v>
      </c>
      <c r="C1123" s="54"/>
      <c r="D1123" s="55"/>
      <c r="E1123" s="55"/>
      <c r="F1123" s="22" t="s">
        <v>152</v>
      </c>
      <c r="G1123" s="53"/>
      <c r="H1123" s="53"/>
      <c r="I1123" s="23" t="s">
        <v>151</v>
      </c>
      <c r="J1123" s="53"/>
      <c r="K1123" s="54"/>
      <c r="L1123" s="54"/>
      <c r="M1123" s="53"/>
      <c r="N1123" s="23" t="s">
        <v>151</v>
      </c>
      <c r="O1123" s="39" t="s">
        <v>151</v>
      </c>
      <c r="P1123" s="39" t="s">
        <v>151</v>
      </c>
      <c r="Q1123" s="23" t="s">
        <v>151</v>
      </c>
    </row>
    <row r="1124" spans="1:17" ht="18.75" customHeight="1">
      <c r="A1124" s="53"/>
      <c r="B1124" s="23" t="s">
        <v>151</v>
      </c>
      <c r="C1124" s="54"/>
      <c r="D1124" s="55"/>
      <c r="E1124" s="55"/>
      <c r="F1124" s="22" t="s">
        <v>152</v>
      </c>
      <c r="G1124" s="53"/>
      <c r="H1124" s="53"/>
      <c r="I1124" s="23" t="s">
        <v>151</v>
      </c>
      <c r="J1124" s="53"/>
      <c r="K1124" s="54"/>
      <c r="L1124" s="54"/>
      <c r="M1124" s="53"/>
      <c r="N1124" s="23" t="s">
        <v>151</v>
      </c>
      <c r="O1124" s="39" t="s">
        <v>151</v>
      </c>
      <c r="P1124" s="39" t="s">
        <v>151</v>
      </c>
      <c r="Q1124" s="23" t="s">
        <v>151</v>
      </c>
    </row>
    <row r="1125" spans="1:17" ht="18.75" customHeight="1">
      <c r="A1125" s="53"/>
      <c r="B1125" s="23" t="s">
        <v>151</v>
      </c>
      <c r="C1125" s="54"/>
      <c r="D1125" s="55"/>
      <c r="E1125" s="55"/>
      <c r="F1125" s="22" t="s">
        <v>152</v>
      </c>
      <c r="G1125" s="53"/>
      <c r="H1125" s="53"/>
      <c r="I1125" s="23" t="s">
        <v>151</v>
      </c>
      <c r="J1125" s="53"/>
      <c r="K1125" s="54"/>
      <c r="L1125" s="54"/>
      <c r="M1125" s="53"/>
      <c r="N1125" s="23" t="s">
        <v>151</v>
      </c>
      <c r="O1125" s="39" t="s">
        <v>151</v>
      </c>
      <c r="P1125" s="39" t="s">
        <v>151</v>
      </c>
      <c r="Q1125" s="23" t="s">
        <v>151</v>
      </c>
    </row>
    <row r="1126" spans="1:17" ht="18.75" customHeight="1">
      <c r="A1126" s="53"/>
      <c r="B1126" s="23" t="s">
        <v>151</v>
      </c>
      <c r="C1126" s="54"/>
      <c r="D1126" s="55"/>
      <c r="E1126" s="55"/>
      <c r="F1126" s="22" t="s">
        <v>152</v>
      </c>
      <c r="G1126" s="53"/>
      <c r="H1126" s="53"/>
      <c r="I1126" s="23" t="s">
        <v>151</v>
      </c>
      <c r="J1126" s="53"/>
      <c r="K1126" s="54"/>
      <c r="L1126" s="54"/>
      <c r="M1126" s="53"/>
      <c r="N1126" s="23" t="s">
        <v>151</v>
      </c>
      <c r="O1126" s="39" t="s">
        <v>151</v>
      </c>
      <c r="P1126" s="39" t="s">
        <v>151</v>
      </c>
      <c r="Q1126" s="23" t="s">
        <v>151</v>
      </c>
    </row>
    <row r="1127" spans="1:17" ht="18.75" customHeight="1">
      <c r="A1127" s="53"/>
      <c r="B1127" s="23" t="s">
        <v>151</v>
      </c>
      <c r="C1127" s="54"/>
      <c r="D1127" s="55"/>
      <c r="E1127" s="55"/>
      <c r="F1127" s="22" t="s">
        <v>152</v>
      </c>
      <c r="G1127" s="53"/>
      <c r="H1127" s="53"/>
      <c r="I1127" s="23" t="s">
        <v>151</v>
      </c>
      <c r="J1127" s="53"/>
      <c r="K1127" s="54"/>
      <c r="L1127" s="54"/>
      <c r="M1127" s="53"/>
      <c r="N1127" s="23" t="s">
        <v>151</v>
      </c>
      <c r="O1127" s="39" t="s">
        <v>151</v>
      </c>
      <c r="P1127" s="39" t="s">
        <v>151</v>
      </c>
      <c r="Q1127" s="23" t="s">
        <v>151</v>
      </c>
    </row>
    <row r="1128" spans="1:17" ht="18.75" customHeight="1">
      <c r="A1128" s="53"/>
      <c r="B1128" s="23" t="s">
        <v>151</v>
      </c>
      <c r="C1128" s="54"/>
      <c r="D1128" s="55"/>
      <c r="E1128" s="55"/>
      <c r="F1128" s="22" t="s">
        <v>152</v>
      </c>
      <c r="G1128" s="53"/>
      <c r="H1128" s="53"/>
      <c r="I1128" s="23" t="s">
        <v>151</v>
      </c>
      <c r="J1128" s="53"/>
      <c r="K1128" s="54"/>
      <c r="L1128" s="54"/>
      <c r="M1128" s="53"/>
      <c r="N1128" s="23" t="s">
        <v>151</v>
      </c>
      <c r="O1128" s="39" t="s">
        <v>151</v>
      </c>
      <c r="P1128" s="39" t="s">
        <v>151</v>
      </c>
      <c r="Q1128" s="23" t="s">
        <v>151</v>
      </c>
    </row>
    <row r="1129" spans="1:17" ht="18.75" customHeight="1">
      <c r="A1129" s="53"/>
      <c r="B1129" s="23" t="s">
        <v>151</v>
      </c>
      <c r="C1129" s="54"/>
      <c r="D1129" s="55"/>
      <c r="E1129" s="55"/>
      <c r="F1129" s="22" t="s">
        <v>152</v>
      </c>
      <c r="G1129" s="53"/>
      <c r="H1129" s="53"/>
      <c r="I1129" s="23" t="s">
        <v>151</v>
      </c>
      <c r="J1129" s="53"/>
      <c r="K1129" s="54"/>
      <c r="L1129" s="54"/>
      <c r="M1129" s="53"/>
      <c r="N1129" s="23" t="s">
        <v>151</v>
      </c>
      <c r="O1129" s="39" t="s">
        <v>151</v>
      </c>
      <c r="P1129" s="39" t="s">
        <v>151</v>
      </c>
      <c r="Q1129" s="23" t="s">
        <v>151</v>
      </c>
    </row>
    <row r="1130" spans="1:17" ht="18.75" customHeight="1">
      <c r="A1130" s="53"/>
      <c r="B1130" s="23" t="s">
        <v>151</v>
      </c>
      <c r="C1130" s="54"/>
      <c r="D1130" s="55"/>
      <c r="E1130" s="55"/>
      <c r="F1130" s="22" t="s">
        <v>152</v>
      </c>
      <c r="G1130" s="53"/>
      <c r="H1130" s="53"/>
      <c r="I1130" s="23" t="s">
        <v>151</v>
      </c>
      <c r="J1130" s="53"/>
      <c r="K1130" s="54"/>
      <c r="L1130" s="54"/>
      <c r="M1130" s="53"/>
      <c r="N1130" s="23" t="s">
        <v>151</v>
      </c>
      <c r="O1130" s="39" t="s">
        <v>151</v>
      </c>
      <c r="P1130" s="39" t="s">
        <v>151</v>
      </c>
      <c r="Q1130" s="23" t="s">
        <v>151</v>
      </c>
    </row>
    <row r="1131" spans="1:17" ht="18.75" customHeight="1">
      <c r="A1131" s="53"/>
      <c r="B1131" s="23" t="s">
        <v>151</v>
      </c>
      <c r="C1131" s="54"/>
      <c r="D1131" s="55"/>
      <c r="E1131" s="55"/>
      <c r="F1131" s="22" t="s">
        <v>152</v>
      </c>
      <c r="G1131" s="53"/>
      <c r="H1131" s="53"/>
      <c r="I1131" s="23" t="s">
        <v>151</v>
      </c>
      <c r="J1131" s="53"/>
      <c r="K1131" s="54"/>
      <c r="L1131" s="54"/>
      <c r="M1131" s="53"/>
      <c r="N1131" s="23" t="s">
        <v>151</v>
      </c>
      <c r="O1131" s="39" t="s">
        <v>151</v>
      </c>
      <c r="P1131" s="39" t="s">
        <v>151</v>
      </c>
      <c r="Q1131" s="23" t="s">
        <v>151</v>
      </c>
    </row>
    <row r="1132" spans="1:17" ht="18.75" customHeight="1">
      <c r="A1132" s="53"/>
      <c r="B1132" s="23" t="s">
        <v>151</v>
      </c>
      <c r="C1132" s="54"/>
      <c r="D1132" s="55"/>
      <c r="E1132" s="55"/>
      <c r="F1132" s="22" t="s">
        <v>152</v>
      </c>
      <c r="G1132" s="53"/>
      <c r="H1132" s="53"/>
      <c r="I1132" s="23" t="s">
        <v>151</v>
      </c>
      <c r="J1132" s="53"/>
      <c r="K1132" s="54"/>
      <c r="L1132" s="54"/>
      <c r="M1132" s="53"/>
      <c r="N1132" s="23" t="s">
        <v>151</v>
      </c>
      <c r="O1132" s="39" t="s">
        <v>151</v>
      </c>
      <c r="P1132" s="39" t="s">
        <v>151</v>
      </c>
      <c r="Q1132" s="23" t="s">
        <v>151</v>
      </c>
    </row>
    <row r="1133" spans="1:17" ht="18.75" customHeight="1">
      <c r="A1133" s="53"/>
      <c r="B1133" s="23" t="s">
        <v>151</v>
      </c>
      <c r="C1133" s="54"/>
      <c r="D1133" s="55"/>
      <c r="E1133" s="55"/>
      <c r="F1133" s="22" t="s">
        <v>152</v>
      </c>
      <c r="G1133" s="53"/>
      <c r="H1133" s="53"/>
      <c r="I1133" s="23" t="s">
        <v>151</v>
      </c>
      <c r="J1133" s="53"/>
      <c r="K1133" s="54"/>
      <c r="L1133" s="54"/>
      <c r="M1133" s="53"/>
      <c r="N1133" s="23" t="s">
        <v>151</v>
      </c>
      <c r="O1133" s="39" t="s">
        <v>151</v>
      </c>
      <c r="P1133" s="39" t="s">
        <v>151</v>
      </c>
      <c r="Q1133" s="23" t="s">
        <v>151</v>
      </c>
    </row>
    <row r="1134" spans="1:17" ht="18.75" customHeight="1">
      <c r="A1134" s="53"/>
      <c r="B1134" s="23" t="s">
        <v>151</v>
      </c>
      <c r="C1134" s="54"/>
      <c r="D1134" s="55"/>
      <c r="E1134" s="55"/>
      <c r="F1134" s="22" t="s">
        <v>152</v>
      </c>
      <c r="G1134" s="53"/>
      <c r="H1134" s="53"/>
      <c r="I1134" s="23" t="s">
        <v>151</v>
      </c>
      <c r="J1134" s="53"/>
      <c r="K1134" s="54"/>
      <c r="L1134" s="54"/>
      <c r="M1134" s="53"/>
      <c r="N1134" s="23" t="s">
        <v>151</v>
      </c>
      <c r="O1134" s="39" t="s">
        <v>151</v>
      </c>
      <c r="P1134" s="39" t="s">
        <v>151</v>
      </c>
      <c r="Q1134" s="23" t="s">
        <v>151</v>
      </c>
    </row>
    <row r="1135" spans="1:17" ht="18.75" customHeight="1">
      <c r="A1135" s="53"/>
      <c r="B1135" s="23" t="s">
        <v>151</v>
      </c>
      <c r="C1135" s="54"/>
      <c r="D1135" s="55"/>
      <c r="E1135" s="55"/>
      <c r="F1135" s="22" t="s">
        <v>152</v>
      </c>
      <c r="G1135" s="53"/>
      <c r="H1135" s="53"/>
      <c r="I1135" s="23" t="s">
        <v>151</v>
      </c>
      <c r="J1135" s="53"/>
      <c r="K1135" s="54"/>
      <c r="L1135" s="54"/>
      <c r="M1135" s="53"/>
      <c r="N1135" s="23" t="s">
        <v>151</v>
      </c>
      <c r="O1135" s="39" t="s">
        <v>151</v>
      </c>
      <c r="P1135" s="39" t="s">
        <v>151</v>
      </c>
      <c r="Q1135" s="23" t="s">
        <v>151</v>
      </c>
    </row>
    <row r="1136" spans="1:17" ht="18.75" customHeight="1">
      <c r="A1136" s="53"/>
      <c r="B1136" s="23" t="s">
        <v>151</v>
      </c>
      <c r="C1136" s="54"/>
      <c r="D1136" s="55"/>
      <c r="E1136" s="55"/>
      <c r="F1136" s="22" t="s">
        <v>152</v>
      </c>
      <c r="G1136" s="53"/>
      <c r="H1136" s="53"/>
      <c r="I1136" s="23" t="s">
        <v>151</v>
      </c>
      <c r="J1136" s="53"/>
      <c r="K1136" s="54"/>
      <c r="L1136" s="54"/>
      <c r="M1136" s="53"/>
      <c r="N1136" s="23" t="s">
        <v>151</v>
      </c>
      <c r="O1136" s="39" t="s">
        <v>151</v>
      </c>
      <c r="P1136" s="39" t="s">
        <v>151</v>
      </c>
      <c r="Q1136" s="23" t="s">
        <v>151</v>
      </c>
    </row>
    <row r="1137" spans="1:17" ht="18.75" customHeight="1">
      <c r="A1137" s="53"/>
      <c r="B1137" s="23" t="s">
        <v>151</v>
      </c>
      <c r="C1137" s="54"/>
      <c r="D1137" s="55"/>
      <c r="E1137" s="55"/>
      <c r="F1137" s="22" t="s">
        <v>152</v>
      </c>
      <c r="G1137" s="53"/>
      <c r="H1137" s="53"/>
      <c r="I1137" s="23" t="s">
        <v>151</v>
      </c>
      <c r="J1137" s="53"/>
      <c r="K1137" s="54"/>
      <c r="L1137" s="54"/>
      <c r="M1137" s="53"/>
      <c r="N1137" s="23" t="s">
        <v>151</v>
      </c>
      <c r="O1137" s="39" t="s">
        <v>151</v>
      </c>
      <c r="P1137" s="39" t="s">
        <v>151</v>
      </c>
      <c r="Q1137" s="23" t="s">
        <v>151</v>
      </c>
    </row>
    <row r="1138" spans="1:17" ht="18.75" customHeight="1">
      <c r="A1138" s="53"/>
      <c r="B1138" s="23" t="s">
        <v>151</v>
      </c>
      <c r="C1138" s="54"/>
      <c r="D1138" s="55"/>
      <c r="E1138" s="55"/>
      <c r="F1138" s="22" t="s">
        <v>152</v>
      </c>
      <c r="G1138" s="53"/>
      <c r="H1138" s="53"/>
      <c r="I1138" s="23" t="s">
        <v>151</v>
      </c>
      <c r="J1138" s="53"/>
      <c r="K1138" s="54"/>
      <c r="L1138" s="54"/>
      <c r="M1138" s="53"/>
      <c r="N1138" s="23" t="s">
        <v>151</v>
      </c>
      <c r="O1138" s="39" t="s">
        <v>151</v>
      </c>
      <c r="P1138" s="39" t="s">
        <v>151</v>
      </c>
      <c r="Q1138" s="23" t="s">
        <v>151</v>
      </c>
    </row>
    <row r="1139" spans="1:17" ht="18.75" customHeight="1">
      <c r="A1139" s="53"/>
      <c r="B1139" s="23" t="s">
        <v>151</v>
      </c>
      <c r="C1139" s="54"/>
      <c r="D1139" s="55"/>
      <c r="E1139" s="55"/>
      <c r="F1139" s="22" t="s">
        <v>152</v>
      </c>
      <c r="G1139" s="53"/>
      <c r="H1139" s="53"/>
      <c r="I1139" s="23" t="s">
        <v>151</v>
      </c>
      <c r="J1139" s="53"/>
      <c r="K1139" s="54"/>
      <c r="L1139" s="54"/>
      <c r="M1139" s="53"/>
      <c r="N1139" s="23" t="s">
        <v>151</v>
      </c>
      <c r="O1139" s="39" t="s">
        <v>151</v>
      </c>
      <c r="P1139" s="39" t="s">
        <v>151</v>
      </c>
      <c r="Q1139" s="23" t="s">
        <v>151</v>
      </c>
    </row>
    <row r="1140" spans="1:17" ht="18.75" customHeight="1">
      <c r="A1140" s="53"/>
      <c r="B1140" s="23" t="s">
        <v>151</v>
      </c>
      <c r="C1140" s="54"/>
      <c r="D1140" s="55"/>
      <c r="E1140" s="55"/>
      <c r="F1140" s="22" t="s">
        <v>152</v>
      </c>
      <c r="G1140" s="53"/>
      <c r="H1140" s="53"/>
      <c r="I1140" s="23" t="s">
        <v>151</v>
      </c>
      <c r="J1140" s="53"/>
      <c r="K1140" s="54"/>
      <c r="L1140" s="54"/>
      <c r="M1140" s="53"/>
      <c r="N1140" s="23" t="s">
        <v>151</v>
      </c>
      <c r="O1140" s="39" t="s">
        <v>151</v>
      </c>
      <c r="P1140" s="39" t="s">
        <v>151</v>
      </c>
      <c r="Q1140" s="23" t="s">
        <v>151</v>
      </c>
    </row>
    <row r="1141" spans="1:17" ht="18.75" customHeight="1">
      <c r="A1141" s="53"/>
      <c r="B1141" s="23" t="s">
        <v>151</v>
      </c>
      <c r="C1141" s="54"/>
      <c r="D1141" s="55"/>
      <c r="E1141" s="55"/>
      <c r="F1141" s="22" t="s">
        <v>152</v>
      </c>
      <c r="G1141" s="53"/>
      <c r="H1141" s="53"/>
      <c r="I1141" s="23" t="s">
        <v>151</v>
      </c>
      <c r="J1141" s="53"/>
      <c r="K1141" s="54"/>
      <c r="L1141" s="54"/>
      <c r="M1141" s="53"/>
      <c r="N1141" s="23" t="s">
        <v>151</v>
      </c>
      <c r="O1141" s="39" t="s">
        <v>151</v>
      </c>
      <c r="P1141" s="39" t="s">
        <v>151</v>
      </c>
      <c r="Q1141" s="23" t="s">
        <v>151</v>
      </c>
    </row>
    <row r="1142" spans="1:17" ht="18.75" customHeight="1">
      <c r="A1142" s="53"/>
      <c r="B1142" s="23" t="s">
        <v>151</v>
      </c>
      <c r="C1142" s="54"/>
      <c r="D1142" s="55"/>
      <c r="E1142" s="55"/>
      <c r="F1142" s="22" t="s">
        <v>152</v>
      </c>
      <c r="G1142" s="53"/>
      <c r="H1142" s="53"/>
      <c r="I1142" s="23" t="s">
        <v>151</v>
      </c>
      <c r="J1142" s="53"/>
      <c r="K1142" s="54"/>
      <c r="L1142" s="54"/>
      <c r="M1142" s="53"/>
      <c r="N1142" s="23" t="s">
        <v>151</v>
      </c>
      <c r="O1142" s="39" t="s">
        <v>151</v>
      </c>
      <c r="P1142" s="39" t="s">
        <v>151</v>
      </c>
      <c r="Q1142" s="23" t="s">
        <v>151</v>
      </c>
    </row>
    <row r="1143" spans="1:17" ht="18.75" customHeight="1">
      <c r="A1143" s="53"/>
      <c r="B1143" s="23" t="s">
        <v>151</v>
      </c>
      <c r="C1143" s="54"/>
      <c r="D1143" s="55"/>
      <c r="E1143" s="55"/>
      <c r="F1143" s="22" t="s">
        <v>152</v>
      </c>
      <c r="G1143" s="53"/>
      <c r="H1143" s="53"/>
      <c r="I1143" s="23" t="s">
        <v>151</v>
      </c>
      <c r="J1143" s="53"/>
      <c r="K1143" s="54"/>
      <c r="L1143" s="54"/>
      <c r="M1143" s="53"/>
      <c r="N1143" s="23" t="s">
        <v>151</v>
      </c>
      <c r="O1143" s="39" t="s">
        <v>151</v>
      </c>
      <c r="P1143" s="39" t="s">
        <v>151</v>
      </c>
      <c r="Q1143" s="23" t="s">
        <v>151</v>
      </c>
    </row>
    <row r="1144" spans="1:17" ht="18.75" customHeight="1">
      <c r="A1144" s="53"/>
      <c r="B1144" s="23" t="s">
        <v>151</v>
      </c>
      <c r="C1144" s="54"/>
      <c r="D1144" s="55"/>
      <c r="E1144" s="55"/>
      <c r="F1144" s="22" t="s">
        <v>152</v>
      </c>
      <c r="G1144" s="53"/>
      <c r="H1144" s="53"/>
      <c r="I1144" s="23" t="s">
        <v>151</v>
      </c>
      <c r="J1144" s="53"/>
      <c r="K1144" s="54"/>
      <c r="L1144" s="54"/>
      <c r="M1144" s="53"/>
      <c r="N1144" s="23" t="s">
        <v>151</v>
      </c>
      <c r="O1144" s="39" t="s">
        <v>151</v>
      </c>
      <c r="P1144" s="39" t="s">
        <v>151</v>
      </c>
      <c r="Q1144" s="23" t="s">
        <v>151</v>
      </c>
    </row>
    <row r="1145" spans="1:17" ht="18.75" customHeight="1">
      <c r="A1145" s="53"/>
      <c r="B1145" s="23" t="s">
        <v>151</v>
      </c>
      <c r="C1145" s="54"/>
      <c r="D1145" s="55"/>
      <c r="E1145" s="55"/>
      <c r="F1145" s="22" t="s">
        <v>152</v>
      </c>
      <c r="G1145" s="53"/>
      <c r="H1145" s="53"/>
      <c r="I1145" s="23" t="s">
        <v>151</v>
      </c>
      <c r="J1145" s="53"/>
      <c r="K1145" s="54"/>
      <c r="L1145" s="54"/>
      <c r="M1145" s="53"/>
      <c r="N1145" s="23" t="s">
        <v>151</v>
      </c>
      <c r="O1145" s="39" t="s">
        <v>151</v>
      </c>
      <c r="P1145" s="39" t="s">
        <v>151</v>
      </c>
      <c r="Q1145" s="23" t="s">
        <v>151</v>
      </c>
    </row>
    <row r="1146" spans="1:17" ht="18.75" customHeight="1">
      <c r="A1146" s="53"/>
      <c r="B1146" s="23" t="s">
        <v>151</v>
      </c>
      <c r="C1146" s="54"/>
      <c r="D1146" s="55"/>
      <c r="E1146" s="55"/>
      <c r="F1146" s="22" t="s">
        <v>152</v>
      </c>
      <c r="G1146" s="53"/>
      <c r="H1146" s="53"/>
      <c r="I1146" s="23" t="s">
        <v>151</v>
      </c>
      <c r="J1146" s="53"/>
      <c r="K1146" s="54"/>
      <c r="L1146" s="54"/>
      <c r="M1146" s="53"/>
      <c r="N1146" s="23" t="s">
        <v>151</v>
      </c>
      <c r="O1146" s="39" t="s">
        <v>151</v>
      </c>
      <c r="P1146" s="39" t="s">
        <v>151</v>
      </c>
      <c r="Q1146" s="23" t="s">
        <v>151</v>
      </c>
    </row>
    <row r="1147" spans="1:17" ht="18.75" customHeight="1">
      <c r="A1147" s="53"/>
      <c r="B1147" s="23" t="s">
        <v>151</v>
      </c>
      <c r="C1147" s="54"/>
      <c r="D1147" s="55"/>
      <c r="E1147" s="55"/>
      <c r="F1147" s="22" t="s">
        <v>152</v>
      </c>
      <c r="G1147" s="53"/>
      <c r="H1147" s="53"/>
      <c r="I1147" s="23" t="s">
        <v>151</v>
      </c>
      <c r="J1147" s="53"/>
      <c r="K1147" s="54"/>
      <c r="L1147" s="54"/>
      <c r="M1147" s="53"/>
      <c r="N1147" s="23" t="s">
        <v>151</v>
      </c>
      <c r="O1147" s="39" t="s">
        <v>151</v>
      </c>
      <c r="P1147" s="39" t="s">
        <v>151</v>
      </c>
      <c r="Q1147" s="23" t="s">
        <v>151</v>
      </c>
    </row>
    <row r="1148" spans="1:17" ht="18.75" customHeight="1">
      <c r="A1148" s="53"/>
      <c r="B1148" s="23" t="s">
        <v>151</v>
      </c>
      <c r="C1148" s="54"/>
      <c r="D1148" s="55"/>
      <c r="E1148" s="55"/>
      <c r="F1148" s="22" t="s">
        <v>152</v>
      </c>
      <c r="G1148" s="53"/>
      <c r="H1148" s="53"/>
      <c r="I1148" s="23" t="s">
        <v>151</v>
      </c>
      <c r="J1148" s="53"/>
      <c r="K1148" s="54"/>
      <c r="L1148" s="54"/>
      <c r="M1148" s="53"/>
      <c r="N1148" s="23" t="s">
        <v>151</v>
      </c>
      <c r="O1148" s="39" t="s">
        <v>151</v>
      </c>
      <c r="P1148" s="39" t="s">
        <v>151</v>
      </c>
      <c r="Q1148" s="23" t="s">
        <v>151</v>
      </c>
    </row>
    <row r="1149" spans="1:17" ht="18.75" customHeight="1">
      <c r="A1149" s="53"/>
      <c r="B1149" s="23" t="s">
        <v>151</v>
      </c>
      <c r="C1149" s="54"/>
      <c r="D1149" s="55"/>
      <c r="E1149" s="55"/>
      <c r="F1149" s="22" t="s">
        <v>152</v>
      </c>
      <c r="G1149" s="53"/>
      <c r="H1149" s="53"/>
      <c r="I1149" s="23" t="s">
        <v>151</v>
      </c>
      <c r="J1149" s="53"/>
      <c r="K1149" s="54"/>
      <c r="L1149" s="54"/>
      <c r="M1149" s="53"/>
      <c r="N1149" s="23" t="s">
        <v>151</v>
      </c>
      <c r="O1149" s="39" t="s">
        <v>151</v>
      </c>
      <c r="P1149" s="39" t="s">
        <v>151</v>
      </c>
      <c r="Q1149" s="23" t="s">
        <v>151</v>
      </c>
    </row>
    <row r="1150" spans="1:17" ht="18.75" customHeight="1">
      <c r="A1150" s="53"/>
      <c r="B1150" s="23" t="s">
        <v>151</v>
      </c>
      <c r="C1150" s="54"/>
      <c r="D1150" s="55"/>
      <c r="E1150" s="55"/>
      <c r="F1150" s="22" t="s">
        <v>152</v>
      </c>
      <c r="G1150" s="53"/>
      <c r="H1150" s="53"/>
      <c r="I1150" s="23" t="s">
        <v>151</v>
      </c>
      <c r="J1150" s="53"/>
      <c r="K1150" s="54"/>
      <c r="L1150" s="54"/>
      <c r="M1150" s="53"/>
      <c r="N1150" s="23" t="s">
        <v>151</v>
      </c>
      <c r="O1150" s="39" t="s">
        <v>151</v>
      </c>
      <c r="P1150" s="39" t="s">
        <v>151</v>
      </c>
      <c r="Q1150" s="23" t="s">
        <v>151</v>
      </c>
    </row>
    <row r="1151" spans="1:17" ht="18.75" customHeight="1">
      <c r="A1151" s="53"/>
      <c r="B1151" s="23" t="s">
        <v>151</v>
      </c>
      <c r="C1151" s="54"/>
      <c r="D1151" s="55"/>
      <c r="E1151" s="55"/>
      <c r="F1151" s="22" t="s">
        <v>152</v>
      </c>
      <c r="G1151" s="53"/>
      <c r="H1151" s="53"/>
      <c r="I1151" s="23" t="s">
        <v>151</v>
      </c>
      <c r="J1151" s="53"/>
      <c r="K1151" s="54"/>
      <c r="L1151" s="54"/>
      <c r="M1151" s="53"/>
      <c r="N1151" s="23" t="s">
        <v>151</v>
      </c>
      <c r="O1151" s="39" t="s">
        <v>151</v>
      </c>
      <c r="P1151" s="39" t="s">
        <v>151</v>
      </c>
      <c r="Q1151" s="23" t="s">
        <v>151</v>
      </c>
    </row>
    <row r="1152" spans="1:17" ht="18.75" customHeight="1">
      <c r="A1152" s="53"/>
      <c r="B1152" s="23" t="s">
        <v>151</v>
      </c>
      <c r="C1152" s="54"/>
      <c r="D1152" s="55"/>
      <c r="E1152" s="55"/>
      <c r="F1152" s="22" t="s">
        <v>152</v>
      </c>
      <c r="G1152" s="53"/>
      <c r="H1152" s="53"/>
      <c r="I1152" s="23" t="s">
        <v>151</v>
      </c>
      <c r="J1152" s="53"/>
      <c r="K1152" s="54"/>
      <c r="L1152" s="54"/>
      <c r="M1152" s="53"/>
      <c r="N1152" s="23" t="s">
        <v>151</v>
      </c>
      <c r="O1152" s="39" t="s">
        <v>151</v>
      </c>
      <c r="P1152" s="39" t="s">
        <v>151</v>
      </c>
      <c r="Q1152" s="23" t="s">
        <v>151</v>
      </c>
    </row>
    <row r="1153" spans="1:17" ht="18.75" customHeight="1">
      <c r="A1153" s="53"/>
      <c r="B1153" s="23" t="s">
        <v>151</v>
      </c>
      <c r="C1153" s="54"/>
      <c r="D1153" s="55"/>
      <c r="E1153" s="55"/>
      <c r="F1153" s="22" t="s">
        <v>152</v>
      </c>
      <c r="G1153" s="53"/>
      <c r="H1153" s="53"/>
      <c r="I1153" s="23" t="s">
        <v>151</v>
      </c>
      <c r="J1153" s="53"/>
      <c r="K1153" s="54"/>
      <c r="L1153" s="54"/>
      <c r="M1153" s="53"/>
      <c r="N1153" s="23" t="s">
        <v>151</v>
      </c>
      <c r="O1153" s="39" t="s">
        <v>151</v>
      </c>
      <c r="P1153" s="39" t="s">
        <v>151</v>
      </c>
      <c r="Q1153" s="23" t="s">
        <v>151</v>
      </c>
    </row>
    <row r="1154" spans="1:17" ht="18.75" customHeight="1">
      <c r="A1154" s="53"/>
      <c r="B1154" s="23" t="s">
        <v>151</v>
      </c>
      <c r="C1154" s="54"/>
      <c r="D1154" s="55"/>
      <c r="E1154" s="55"/>
      <c r="F1154" s="22" t="s">
        <v>152</v>
      </c>
      <c r="G1154" s="53"/>
      <c r="H1154" s="53"/>
      <c r="I1154" s="23" t="s">
        <v>151</v>
      </c>
      <c r="J1154" s="53"/>
      <c r="K1154" s="54"/>
      <c r="L1154" s="54"/>
      <c r="M1154" s="53"/>
      <c r="N1154" s="23" t="s">
        <v>151</v>
      </c>
      <c r="O1154" s="39" t="s">
        <v>151</v>
      </c>
      <c r="P1154" s="39" t="s">
        <v>151</v>
      </c>
      <c r="Q1154" s="23" t="s">
        <v>151</v>
      </c>
    </row>
    <row r="1155" spans="1:17" ht="18.75" customHeight="1">
      <c r="A1155" s="53"/>
      <c r="B1155" s="23" t="s">
        <v>151</v>
      </c>
      <c r="C1155" s="54"/>
      <c r="D1155" s="55"/>
      <c r="E1155" s="55"/>
      <c r="F1155" s="22" t="s">
        <v>152</v>
      </c>
      <c r="G1155" s="53"/>
      <c r="H1155" s="53"/>
      <c r="I1155" s="23" t="s">
        <v>151</v>
      </c>
      <c r="J1155" s="53"/>
      <c r="K1155" s="54"/>
      <c r="L1155" s="54"/>
      <c r="M1155" s="53"/>
      <c r="N1155" s="23" t="s">
        <v>151</v>
      </c>
      <c r="O1155" s="39" t="s">
        <v>151</v>
      </c>
      <c r="P1155" s="39" t="s">
        <v>151</v>
      </c>
      <c r="Q1155" s="23" t="s">
        <v>151</v>
      </c>
    </row>
    <row r="1156" spans="1:17" ht="18.75" customHeight="1">
      <c r="A1156" s="53"/>
      <c r="B1156" s="23" t="s">
        <v>151</v>
      </c>
      <c r="C1156" s="54"/>
      <c r="D1156" s="55"/>
      <c r="E1156" s="55"/>
      <c r="F1156" s="22" t="s">
        <v>152</v>
      </c>
      <c r="G1156" s="53"/>
      <c r="H1156" s="53"/>
      <c r="I1156" s="23" t="s">
        <v>151</v>
      </c>
      <c r="J1156" s="53"/>
      <c r="K1156" s="54"/>
      <c r="L1156" s="54"/>
      <c r="M1156" s="53"/>
      <c r="N1156" s="23" t="s">
        <v>151</v>
      </c>
      <c r="O1156" s="39" t="s">
        <v>151</v>
      </c>
      <c r="P1156" s="39" t="s">
        <v>151</v>
      </c>
      <c r="Q1156" s="23" t="s">
        <v>151</v>
      </c>
    </row>
    <row r="1157" spans="1:17" ht="18.75" customHeight="1">
      <c r="A1157" s="53"/>
      <c r="B1157" s="23" t="s">
        <v>151</v>
      </c>
      <c r="C1157" s="54"/>
      <c r="D1157" s="55"/>
      <c r="E1157" s="55"/>
      <c r="F1157" s="22" t="s">
        <v>152</v>
      </c>
      <c r="G1157" s="53"/>
      <c r="H1157" s="53"/>
      <c r="I1157" s="23" t="s">
        <v>151</v>
      </c>
      <c r="J1157" s="53"/>
      <c r="K1157" s="54"/>
      <c r="L1157" s="54"/>
      <c r="M1157" s="53"/>
      <c r="N1157" s="23" t="s">
        <v>151</v>
      </c>
      <c r="O1157" s="39" t="s">
        <v>151</v>
      </c>
      <c r="P1157" s="39" t="s">
        <v>151</v>
      </c>
      <c r="Q1157" s="23" t="s">
        <v>151</v>
      </c>
    </row>
    <row r="1158" spans="1:17" ht="18.75" customHeight="1">
      <c r="A1158" s="53"/>
      <c r="B1158" s="23" t="s">
        <v>151</v>
      </c>
      <c r="C1158" s="54"/>
      <c r="D1158" s="55"/>
      <c r="E1158" s="55"/>
      <c r="F1158" s="22" t="s">
        <v>152</v>
      </c>
      <c r="G1158" s="53"/>
      <c r="H1158" s="53"/>
      <c r="I1158" s="23" t="s">
        <v>151</v>
      </c>
      <c r="J1158" s="53"/>
      <c r="K1158" s="54"/>
      <c r="L1158" s="54"/>
      <c r="M1158" s="53"/>
      <c r="N1158" s="23" t="s">
        <v>151</v>
      </c>
      <c r="O1158" s="39" t="s">
        <v>151</v>
      </c>
      <c r="P1158" s="39" t="s">
        <v>151</v>
      </c>
      <c r="Q1158" s="23" t="s">
        <v>151</v>
      </c>
    </row>
    <row r="1159" spans="1:17" ht="18.75" customHeight="1">
      <c r="A1159" s="53"/>
      <c r="B1159" s="23" t="s">
        <v>151</v>
      </c>
      <c r="C1159" s="54"/>
      <c r="D1159" s="55"/>
      <c r="E1159" s="55"/>
      <c r="F1159" s="22" t="s">
        <v>152</v>
      </c>
      <c r="G1159" s="53"/>
      <c r="H1159" s="53"/>
      <c r="I1159" s="23" t="s">
        <v>151</v>
      </c>
      <c r="J1159" s="53"/>
      <c r="K1159" s="54"/>
      <c r="L1159" s="54"/>
      <c r="M1159" s="53"/>
      <c r="N1159" s="23" t="s">
        <v>151</v>
      </c>
      <c r="O1159" s="39" t="s">
        <v>151</v>
      </c>
      <c r="P1159" s="39" t="s">
        <v>151</v>
      </c>
      <c r="Q1159" s="23" t="s">
        <v>151</v>
      </c>
    </row>
    <row r="1160" spans="1:17" ht="18.75" customHeight="1">
      <c r="A1160" s="53"/>
      <c r="B1160" s="23" t="s">
        <v>151</v>
      </c>
      <c r="C1160" s="54"/>
      <c r="D1160" s="55"/>
      <c r="E1160" s="55"/>
      <c r="F1160" s="22" t="s">
        <v>152</v>
      </c>
      <c r="G1160" s="53"/>
      <c r="H1160" s="53"/>
      <c r="I1160" s="23" t="s">
        <v>151</v>
      </c>
      <c r="J1160" s="53"/>
      <c r="K1160" s="54"/>
      <c r="L1160" s="54"/>
      <c r="M1160" s="53"/>
      <c r="N1160" s="23" t="s">
        <v>151</v>
      </c>
      <c r="O1160" s="39" t="s">
        <v>151</v>
      </c>
      <c r="P1160" s="39" t="s">
        <v>151</v>
      </c>
      <c r="Q1160" s="23" t="s">
        <v>151</v>
      </c>
    </row>
    <row r="1161" spans="1:17" ht="18.75" customHeight="1">
      <c r="A1161" s="53"/>
      <c r="B1161" s="23" t="s">
        <v>151</v>
      </c>
      <c r="C1161" s="54"/>
      <c r="D1161" s="55"/>
      <c r="E1161" s="55"/>
      <c r="F1161" s="22" t="s">
        <v>152</v>
      </c>
      <c r="G1161" s="53"/>
      <c r="H1161" s="53"/>
      <c r="I1161" s="23" t="s">
        <v>151</v>
      </c>
      <c r="J1161" s="53"/>
      <c r="K1161" s="54"/>
      <c r="L1161" s="54"/>
      <c r="M1161" s="53"/>
      <c r="N1161" s="23" t="s">
        <v>151</v>
      </c>
      <c r="O1161" s="39" t="s">
        <v>151</v>
      </c>
      <c r="P1161" s="39" t="s">
        <v>151</v>
      </c>
      <c r="Q1161" s="23" t="s">
        <v>151</v>
      </c>
    </row>
    <row r="1162" spans="1:17" ht="18.75" customHeight="1">
      <c r="A1162" s="53"/>
      <c r="B1162" s="23" t="s">
        <v>151</v>
      </c>
      <c r="C1162" s="54"/>
      <c r="D1162" s="55"/>
      <c r="E1162" s="55"/>
      <c r="F1162" s="22" t="s">
        <v>152</v>
      </c>
      <c r="G1162" s="53"/>
      <c r="H1162" s="53"/>
      <c r="I1162" s="23" t="s">
        <v>151</v>
      </c>
      <c r="J1162" s="53"/>
      <c r="K1162" s="54"/>
      <c r="L1162" s="54"/>
      <c r="M1162" s="53"/>
      <c r="N1162" s="23" t="s">
        <v>151</v>
      </c>
      <c r="O1162" s="39" t="s">
        <v>151</v>
      </c>
      <c r="P1162" s="39" t="s">
        <v>151</v>
      </c>
      <c r="Q1162" s="23" t="s">
        <v>151</v>
      </c>
    </row>
    <row r="1163" spans="1:17" ht="18.75" customHeight="1">
      <c r="A1163" s="53"/>
      <c r="B1163" s="23" t="s">
        <v>151</v>
      </c>
      <c r="C1163" s="54"/>
      <c r="D1163" s="55"/>
      <c r="E1163" s="55"/>
      <c r="F1163" s="22" t="s">
        <v>152</v>
      </c>
      <c r="G1163" s="53"/>
      <c r="H1163" s="53"/>
      <c r="I1163" s="23" t="s">
        <v>151</v>
      </c>
      <c r="J1163" s="53"/>
      <c r="K1163" s="54"/>
      <c r="L1163" s="54"/>
      <c r="M1163" s="53"/>
      <c r="N1163" s="23" t="s">
        <v>151</v>
      </c>
      <c r="O1163" s="39" t="s">
        <v>151</v>
      </c>
      <c r="P1163" s="39" t="s">
        <v>151</v>
      </c>
      <c r="Q1163" s="23" t="s">
        <v>151</v>
      </c>
    </row>
    <row r="1164" spans="1:17" ht="18.75" customHeight="1">
      <c r="A1164" s="53"/>
      <c r="B1164" s="23" t="s">
        <v>151</v>
      </c>
      <c r="C1164" s="54"/>
      <c r="D1164" s="55"/>
      <c r="E1164" s="55"/>
      <c r="F1164" s="22" t="s">
        <v>152</v>
      </c>
      <c r="G1164" s="53"/>
      <c r="H1164" s="53"/>
      <c r="I1164" s="23" t="s">
        <v>151</v>
      </c>
      <c r="J1164" s="53"/>
      <c r="K1164" s="54"/>
      <c r="L1164" s="54"/>
      <c r="M1164" s="53"/>
      <c r="N1164" s="23" t="s">
        <v>151</v>
      </c>
      <c r="O1164" s="39" t="s">
        <v>151</v>
      </c>
      <c r="P1164" s="39" t="s">
        <v>151</v>
      </c>
      <c r="Q1164" s="23" t="s">
        <v>151</v>
      </c>
    </row>
    <row r="1165" spans="1:17" ht="18.75" customHeight="1">
      <c r="A1165" s="53"/>
      <c r="B1165" s="23" t="s">
        <v>151</v>
      </c>
      <c r="C1165" s="54"/>
      <c r="D1165" s="55"/>
      <c r="E1165" s="55"/>
      <c r="F1165" s="22" t="s">
        <v>152</v>
      </c>
      <c r="G1165" s="53"/>
      <c r="H1165" s="53"/>
      <c r="I1165" s="23" t="s">
        <v>151</v>
      </c>
      <c r="J1165" s="53"/>
      <c r="K1165" s="54"/>
      <c r="L1165" s="54"/>
      <c r="M1165" s="53"/>
      <c r="N1165" s="23" t="s">
        <v>151</v>
      </c>
      <c r="O1165" s="39" t="s">
        <v>151</v>
      </c>
      <c r="P1165" s="39" t="s">
        <v>151</v>
      </c>
      <c r="Q1165" s="23" t="s">
        <v>151</v>
      </c>
    </row>
    <row r="1166" spans="1:17" ht="18.75" customHeight="1">
      <c r="A1166" s="53"/>
      <c r="B1166" s="23" t="s">
        <v>151</v>
      </c>
      <c r="C1166" s="54"/>
      <c r="D1166" s="55"/>
      <c r="E1166" s="55"/>
      <c r="F1166" s="22" t="s">
        <v>152</v>
      </c>
      <c r="G1166" s="53"/>
      <c r="H1166" s="53"/>
      <c r="I1166" s="23" t="s">
        <v>151</v>
      </c>
      <c r="J1166" s="53"/>
      <c r="K1166" s="54"/>
      <c r="L1166" s="54"/>
      <c r="M1166" s="53"/>
      <c r="N1166" s="23" t="s">
        <v>151</v>
      </c>
      <c r="O1166" s="39" t="s">
        <v>151</v>
      </c>
      <c r="P1166" s="39" t="s">
        <v>151</v>
      </c>
      <c r="Q1166" s="23" t="s">
        <v>151</v>
      </c>
    </row>
    <row r="1167" spans="1:17" ht="18.75" customHeight="1">
      <c r="A1167" s="53"/>
      <c r="B1167" s="23" t="s">
        <v>151</v>
      </c>
      <c r="C1167" s="54"/>
      <c r="D1167" s="55"/>
      <c r="E1167" s="55"/>
      <c r="F1167" s="22" t="s">
        <v>152</v>
      </c>
      <c r="G1167" s="53"/>
      <c r="H1167" s="53"/>
      <c r="I1167" s="23" t="s">
        <v>151</v>
      </c>
      <c r="J1167" s="53"/>
      <c r="K1167" s="54"/>
      <c r="L1167" s="54"/>
      <c r="M1167" s="53"/>
      <c r="N1167" s="23" t="s">
        <v>151</v>
      </c>
      <c r="O1167" s="39" t="s">
        <v>151</v>
      </c>
      <c r="P1167" s="39" t="s">
        <v>151</v>
      </c>
      <c r="Q1167" s="23" t="s">
        <v>151</v>
      </c>
    </row>
    <row r="1168" spans="1:17" ht="18.75" customHeight="1">
      <c r="A1168" s="53"/>
      <c r="B1168" s="23" t="s">
        <v>151</v>
      </c>
      <c r="C1168" s="54"/>
      <c r="D1168" s="55"/>
      <c r="E1168" s="55"/>
      <c r="F1168" s="22" t="s">
        <v>152</v>
      </c>
      <c r="G1168" s="53"/>
      <c r="H1168" s="53"/>
      <c r="I1168" s="23" t="s">
        <v>151</v>
      </c>
      <c r="J1168" s="53"/>
      <c r="K1168" s="54"/>
      <c r="L1168" s="54"/>
      <c r="M1168" s="53"/>
      <c r="N1168" s="23" t="s">
        <v>151</v>
      </c>
      <c r="O1168" s="39" t="s">
        <v>151</v>
      </c>
      <c r="P1168" s="39" t="s">
        <v>151</v>
      </c>
      <c r="Q1168" s="23" t="s">
        <v>151</v>
      </c>
    </row>
    <row r="1169" spans="1:17" ht="18.75" customHeight="1">
      <c r="A1169" s="53"/>
      <c r="B1169" s="23" t="s">
        <v>151</v>
      </c>
      <c r="C1169" s="54"/>
      <c r="D1169" s="55"/>
      <c r="E1169" s="55"/>
      <c r="F1169" s="22" t="s">
        <v>152</v>
      </c>
      <c r="G1169" s="53"/>
      <c r="H1169" s="53"/>
      <c r="I1169" s="23" t="s">
        <v>151</v>
      </c>
      <c r="J1169" s="53"/>
      <c r="K1169" s="54"/>
      <c r="L1169" s="54"/>
      <c r="M1169" s="53"/>
      <c r="N1169" s="23" t="s">
        <v>151</v>
      </c>
      <c r="O1169" s="39" t="s">
        <v>151</v>
      </c>
      <c r="P1169" s="39" t="s">
        <v>151</v>
      </c>
      <c r="Q1169" s="23" t="s">
        <v>151</v>
      </c>
    </row>
    <row r="1170" spans="1:17" ht="18.75" customHeight="1">
      <c r="A1170" s="53"/>
      <c r="B1170" s="23" t="s">
        <v>151</v>
      </c>
      <c r="C1170" s="54"/>
      <c r="D1170" s="55"/>
      <c r="E1170" s="55"/>
      <c r="F1170" s="22" t="s">
        <v>152</v>
      </c>
      <c r="G1170" s="53"/>
      <c r="H1170" s="53"/>
      <c r="I1170" s="23" t="s">
        <v>151</v>
      </c>
      <c r="J1170" s="53"/>
      <c r="K1170" s="54"/>
      <c r="L1170" s="54"/>
      <c r="M1170" s="53"/>
      <c r="N1170" s="23" t="s">
        <v>151</v>
      </c>
      <c r="O1170" s="39" t="s">
        <v>151</v>
      </c>
      <c r="P1170" s="39" t="s">
        <v>151</v>
      </c>
      <c r="Q1170" s="23" t="s">
        <v>151</v>
      </c>
    </row>
    <row r="1171" spans="1:17" ht="18.75" customHeight="1">
      <c r="A1171" s="53"/>
      <c r="B1171" s="23" t="s">
        <v>151</v>
      </c>
      <c r="C1171" s="54"/>
      <c r="D1171" s="55"/>
      <c r="E1171" s="55"/>
      <c r="F1171" s="22" t="s">
        <v>152</v>
      </c>
      <c r="G1171" s="53"/>
      <c r="H1171" s="53"/>
      <c r="I1171" s="23" t="s">
        <v>151</v>
      </c>
      <c r="J1171" s="53"/>
      <c r="K1171" s="54"/>
      <c r="L1171" s="54"/>
      <c r="M1171" s="53"/>
      <c r="N1171" s="23" t="s">
        <v>151</v>
      </c>
      <c r="O1171" s="39" t="s">
        <v>151</v>
      </c>
      <c r="P1171" s="39" t="s">
        <v>151</v>
      </c>
      <c r="Q1171" s="23" t="s">
        <v>151</v>
      </c>
    </row>
    <row r="1172" spans="1:17" ht="18.75" customHeight="1">
      <c r="A1172" s="53"/>
      <c r="B1172" s="23" t="s">
        <v>151</v>
      </c>
      <c r="C1172" s="54"/>
      <c r="D1172" s="55"/>
      <c r="E1172" s="55"/>
      <c r="F1172" s="22" t="s">
        <v>152</v>
      </c>
      <c r="G1172" s="53"/>
      <c r="H1172" s="53"/>
      <c r="I1172" s="23" t="s">
        <v>151</v>
      </c>
      <c r="J1172" s="53"/>
      <c r="K1172" s="54"/>
      <c r="L1172" s="54"/>
      <c r="M1172" s="53"/>
      <c r="N1172" s="23" t="s">
        <v>151</v>
      </c>
      <c r="O1172" s="39" t="s">
        <v>151</v>
      </c>
      <c r="P1172" s="39" t="s">
        <v>151</v>
      </c>
      <c r="Q1172" s="23" t="s">
        <v>151</v>
      </c>
    </row>
    <row r="1173" spans="1:17" ht="18.75" customHeight="1">
      <c r="A1173" s="53"/>
      <c r="B1173" s="23" t="s">
        <v>151</v>
      </c>
      <c r="C1173" s="54"/>
      <c r="D1173" s="55"/>
      <c r="E1173" s="55"/>
      <c r="F1173" s="22" t="s">
        <v>152</v>
      </c>
      <c r="G1173" s="53"/>
      <c r="H1173" s="53"/>
      <c r="I1173" s="23" t="s">
        <v>151</v>
      </c>
      <c r="J1173" s="53"/>
      <c r="K1173" s="54"/>
      <c r="L1173" s="54"/>
      <c r="M1173" s="53"/>
      <c r="N1173" s="23" t="s">
        <v>151</v>
      </c>
      <c r="O1173" s="39" t="s">
        <v>151</v>
      </c>
      <c r="P1173" s="39" t="s">
        <v>151</v>
      </c>
      <c r="Q1173" s="23" t="s">
        <v>151</v>
      </c>
    </row>
    <row r="1174" spans="1:17" ht="18.75" customHeight="1">
      <c r="A1174" s="53"/>
      <c r="B1174" s="23" t="s">
        <v>151</v>
      </c>
      <c r="C1174" s="54"/>
      <c r="D1174" s="55"/>
      <c r="E1174" s="55"/>
      <c r="F1174" s="22" t="s">
        <v>152</v>
      </c>
      <c r="G1174" s="53"/>
      <c r="H1174" s="53"/>
      <c r="I1174" s="23" t="s">
        <v>151</v>
      </c>
      <c r="J1174" s="53"/>
      <c r="K1174" s="54"/>
      <c r="L1174" s="54"/>
      <c r="M1174" s="53"/>
      <c r="N1174" s="23" t="s">
        <v>151</v>
      </c>
      <c r="O1174" s="39" t="s">
        <v>151</v>
      </c>
      <c r="P1174" s="39" t="s">
        <v>151</v>
      </c>
      <c r="Q1174" s="23" t="s">
        <v>151</v>
      </c>
    </row>
    <row r="1175" spans="1:17" ht="18.75" customHeight="1">
      <c r="A1175" s="53"/>
      <c r="B1175" s="23" t="s">
        <v>151</v>
      </c>
      <c r="C1175" s="54"/>
      <c r="D1175" s="55"/>
      <c r="E1175" s="55"/>
      <c r="F1175" s="22" t="s">
        <v>152</v>
      </c>
      <c r="G1175" s="53"/>
      <c r="H1175" s="53"/>
      <c r="I1175" s="23" t="s">
        <v>151</v>
      </c>
      <c r="J1175" s="53"/>
      <c r="K1175" s="54"/>
      <c r="L1175" s="54"/>
      <c r="M1175" s="53"/>
      <c r="N1175" s="23" t="s">
        <v>151</v>
      </c>
      <c r="O1175" s="39" t="s">
        <v>151</v>
      </c>
      <c r="P1175" s="39" t="s">
        <v>151</v>
      </c>
      <c r="Q1175" s="23" t="s">
        <v>151</v>
      </c>
    </row>
    <row r="1176" spans="1:17" ht="18.75" customHeight="1">
      <c r="A1176" s="53"/>
      <c r="B1176" s="23" t="s">
        <v>151</v>
      </c>
      <c r="C1176" s="54"/>
      <c r="D1176" s="55"/>
      <c r="E1176" s="55"/>
      <c r="F1176" s="22" t="s">
        <v>152</v>
      </c>
      <c r="G1176" s="53"/>
      <c r="H1176" s="53"/>
      <c r="I1176" s="23" t="s">
        <v>151</v>
      </c>
      <c r="J1176" s="53"/>
      <c r="K1176" s="54"/>
      <c r="L1176" s="54"/>
      <c r="M1176" s="53"/>
      <c r="N1176" s="23" t="s">
        <v>151</v>
      </c>
      <c r="O1176" s="39" t="s">
        <v>151</v>
      </c>
      <c r="P1176" s="39" t="s">
        <v>151</v>
      </c>
      <c r="Q1176" s="23" t="s">
        <v>151</v>
      </c>
    </row>
    <row r="1177" spans="1:17" ht="18.75" customHeight="1">
      <c r="A1177" s="53"/>
      <c r="B1177" s="23" t="s">
        <v>151</v>
      </c>
      <c r="C1177" s="54"/>
      <c r="D1177" s="55"/>
      <c r="E1177" s="55"/>
      <c r="F1177" s="22" t="s">
        <v>152</v>
      </c>
      <c r="G1177" s="53"/>
      <c r="H1177" s="53"/>
      <c r="I1177" s="23" t="s">
        <v>151</v>
      </c>
      <c r="J1177" s="53"/>
      <c r="K1177" s="54"/>
      <c r="L1177" s="54"/>
      <c r="M1177" s="53"/>
      <c r="N1177" s="23" t="s">
        <v>151</v>
      </c>
      <c r="O1177" s="39" t="s">
        <v>151</v>
      </c>
      <c r="P1177" s="39" t="s">
        <v>151</v>
      </c>
      <c r="Q1177" s="23" t="s">
        <v>151</v>
      </c>
    </row>
    <row r="1178" spans="1:17" ht="18.75" customHeight="1">
      <c r="A1178" s="53"/>
      <c r="B1178" s="23" t="s">
        <v>151</v>
      </c>
      <c r="C1178" s="54"/>
      <c r="D1178" s="55"/>
      <c r="E1178" s="55"/>
      <c r="F1178" s="22" t="s">
        <v>152</v>
      </c>
      <c r="G1178" s="53"/>
      <c r="H1178" s="53"/>
      <c r="I1178" s="23" t="s">
        <v>151</v>
      </c>
      <c r="J1178" s="53"/>
      <c r="K1178" s="54"/>
      <c r="L1178" s="54"/>
      <c r="M1178" s="53"/>
      <c r="N1178" s="23" t="s">
        <v>151</v>
      </c>
      <c r="O1178" s="39" t="s">
        <v>151</v>
      </c>
      <c r="P1178" s="39" t="s">
        <v>151</v>
      </c>
      <c r="Q1178" s="23" t="s">
        <v>151</v>
      </c>
    </row>
    <row r="1179" spans="1:17" ht="18.75" customHeight="1">
      <c r="A1179" s="53"/>
      <c r="B1179" s="23" t="s">
        <v>151</v>
      </c>
      <c r="C1179" s="54"/>
      <c r="D1179" s="55"/>
      <c r="E1179" s="55"/>
      <c r="F1179" s="22" t="s">
        <v>152</v>
      </c>
      <c r="G1179" s="53"/>
      <c r="H1179" s="53"/>
      <c r="I1179" s="23" t="s">
        <v>151</v>
      </c>
      <c r="J1179" s="53"/>
      <c r="K1179" s="54"/>
      <c r="L1179" s="54"/>
      <c r="M1179" s="53"/>
      <c r="N1179" s="23" t="s">
        <v>151</v>
      </c>
      <c r="O1179" s="39" t="s">
        <v>151</v>
      </c>
      <c r="P1179" s="39" t="s">
        <v>151</v>
      </c>
      <c r="Q1179" s="23" t="s">
        <v>151</v>
      </c>
    </row>
    <row r="1180" spans="1:17" ht="18.75" customHeight="1">
      <c r="A1180" s="53"/>
      <c r="B1180" s="23" t="s">
        <v>151</v>
      </c>
      <c r="C1180" s="54"/>
      <c r="D1180" s="55"/>
      <c r="E1180" s="55"/>
      <c r="F1180" s="22" t="s">
        <v>152</v>
      </c>
      <c r="G1180" s="53"/>
      <c r="H1180" s="53"/>
      <c r="I1180" s="23" t="s">
        <v>151</v>
      </c>
      <c r="J1180" s="53"/>
      <c r="K1180" s="54"/>
      <c r="L1180" s="54"/>
      <c r="M1180" s="53"/>
      <c r="N1180" s="23" t="s">
        <v>151</v>
      </c>
      <c r="O1180" s="39" t="s">
        <v>151</v>
      </c>
      <c r="P1180" s="39" t="s">
        <v>151</v>
      </c>
      <c r="Q1180" s="23" t="s">
        <v>151</v>
      </c>
    </row>
    <row r="1181" spans="1:17" ht="18.75" customHeight="1">
      <c r="A1181" s="53"/>
      <c r="B1181" s="23" t="s">
        <v>151</v>
      </c>
      <c r="C1181" s="54"/>
      <c r="D1181" s="55"/>
      <c r="E1181" s="55"/>
      <c r="F1181" s="22" t="s">
        <v>152</v>
      </c>
      <c r="G1181" s="53"/>
      <c r="H1181" s="53"/>
      <c r="I1181" s="23" t="s">
        <v>151</v>
      </c>
      <c r="J1181" s="53"/>
      <c r="K1181" s="54"/>
      <c r="L1181" s="54"/>
      <c r="M1181" s="53"/>
      <c r="N1181" s="23" t="s">
        <v>151</v>
      </c>
      <c r="O1181" s="39" t="s">
        <v>151</v>
      </c>
      <c r="P1181" s="39" t="s">
        <v>151</v>
      </c>
      <c r="Q1181" s="23" t="s">
        <v>151</v>
      </c>
    </row>
    <row r="1182" spans="1:17" ht="18.75" customHeight="1">
      <c r="A1182" s="53"/>
      <c r="B1182" s="23" t="s">
        <v>151</v>
      </c>
      <c r="C1182" s="54"/>
      <c r="D1182" s="55"/>
      <c r="E1182" s="55"/>
      <c r="F1182" s="22" t="s">
        <v>152</v>
      </c>
      <c r="G1182" s="53"/>
      <c r="H1182" s="53"/>
      <c r="I1182" s="23" t="s">
        <v>151</v>
      </c>
      <c r="J1182" s="53"/>
      <c r="K1182" s="54"/>
      <c r="L1182" s="54"/>
      <c r="M1182" s="53"/>
      <c r="N1182" s="23" t="s">
        <v>151</v>
      </c>
      <c r="O1182" s="39" t="s">
        <v>151</v>
      </c>
      <c r="P1182" s="39" t="s">
        <v>151</v>
      </c>
      <c r="Q1182" s="23" t="s">
        <v>151</v>
      </c>
    </row>
    <row r="1183" spans="1:17" ht="18.75" customHeight="1">
      <c r="A1183" s="53"/>
      <c r="B1183" s="23" t="s">
        <v>151</v>
      </c>
      <c r="C1183" s="54"/>
      <c r="D1183" s="55"/>
      <c r="E1183" s="55"/>
      <c r="F1183" s="22" t="s">
        <v>152</v>
      </c>
      <c r="G1183" s="53"/>
      <c r="H1183" s="53"/>
      <c r="I1183" s="23" t="s">
        <v>151</v>
      </c>
      <c r="J1183" s="53"/>
      <c r="K1183" s="54"/>
      <c r="L1183" s="54"/>
      <c r="M1183" s="53"/>
      <c r="N1183" s="23" t="s">
        <v>151</v>
      </c>
      <c r="O1183" s="39" t="s">
        <v>151</v>
      </c>
      <c r="P1183" s="39" t="s">
        <v>151</v>
      </c>
      <c r="Q1183" s="23" t="s">
        <v>151</v>
      </c>
    </row>
    <row r="1184" spans="1:17" ht="18.75" customHeight="1">
      <c r="A1184" s="53"/>
      <c r="B1184" s="23" t="s">
        <v>151</v>
      </c>
      <c r="C1184" s="54"/>
      <c r="D1184" s="55"/>
      <c r="E1184" s="55"/>
      <c r="F1184" s="22" t="s">
        <v>152</v>
      </c>
      <c r="G1184" s="53"/>
      <c r="H1184" s="53"/>
      <c r="I1184" s="23" t="s">
        <v>151</v>
      </c>
      <c r="J1184" s="53"/>
      <c r="K1184" s="54"/>
      <c r="L1184" s="54"/>
      <c r="M1184" s="53"/>
      <c r="N1184" s="23" t="s">
        <v>151</v>
      </c>
      <c r="O1184" s="39" t="s">
        <v>151</v>
      </c>
      <c r="P1184" s="39" t="s">
        <v>151</v>
      </c>
      <c r="Q1184" s="23" t="s">
        <v>151</v>
      </c>
    </row>
    <row r="1185" spans="1:17" ht="18.75" customHeight="1">
      <c r="A1185" s="53"/>
      <c r="B1185" s="23" t="s">
        <v>151</v>
      </c>
      <c r="C1185" s="54"/>
      <c r="D1185" s="55"/>
      <c r="E1185" s="55"/>
      <c r="F1185" s="22" t="s">
        <v>152</v>
      </c>
      <c r="G1185" s="53"/>
      <c r="H1185" s="53"/>
      <c r="I1185" s="23" t="s">
        <v>151</v>
      </c>
      <c r="J1185" s="53"/>
      <c r="K1185" s="54"/>
      <c r="L1185" s="54"/>
      <c r="M1185" s="53"/>
      <c r="N1185" s="23" t="s">
        <v>151</v>
      </c>
      <c r="O1185" s="39" t="s">
        <v>151</v>
      </c>
      <c r="P1185" s="39" t="s">
        <v>151</v>
      </c>
      <c r="Q1185" s="23" t="s">
        <v>151</v>
      </c>
    </row>
    <row r="1186" spans="1:17" ht="18.75" customHeight="1">
      <c r="A1186" s="53"/>
      <c r="B1186" s="23" t="s">
        <v>151</v>
      </c>
      <c r="C1186" s="54"/>
      <c r="D1186" s="55"/>
      <c r="E1186" s="55"/>
      <c r="F1186" s="22" t="s">
        <v>152</v>
      </c>
      <c r="G1186" s="53"/>
      <c r="H1186" s="53"/>
      <c r="I1186" s="23" t="s">
        <v>151</v>
      </c>
      <c r="J1186" s="53"/>
      <c r="K1186" s="54"/>
      <c r="L1186" s="54"/>
      <c r="M1186" s="53"/>
      <c r="N1186" s="23" t="s">
        <v>151</v>
      </c>
      <c r="O1186" s="39" t="s">
        <v>151</v>
      </c>
      <c r="P1186" s="39" t="s">
        <v>151</v>
      </c>
      <c r="Q1186" s="23" t="s">
        <v>151</v>
      </c>
    </row>
    <row r="1187" spans="1:17" ht="18.75" customHeight="1">
      <c r="A1187" s="53"/>
      <c r="B1187" s="23" t="s">
        <v>151</v>
      </c>
      <c r="C1187" s="54"/>
      <c r="D1187" s="55"/>
      <c r="E1187" s="55"/>
      <c r="F1187" s="22" t="s">
        <v>152</v>
      </c>
      <c r="G1187" s="53"/>
      <c r="H1187" s="53"/>
      <c r="I1187" s="23" t="s">
        <v>151</v>
      </c>
      <c r="J1187" s="53"/>
      <c r="K1187" s="54"/>
      <c r="L1187" s="54"/>
      <c r="M1187" s="53"/>
      <c r="N1187" s="23" t="s">
        <v>151</v>
      </c>
      <c r="O1187" s="39" t="s">
        <v>151</v>
      </c>
      <c r="P1187" s="39" t="s">
        <v>151</v>
      </c>
      <c r="Q1187" s="23" t="s">
        <v>151</v>
      </c>
    </row>
    <row r="1188" spans="1:17" ht="18.75" customHeight="1">
      <c r="A1188" s="53"/>
      <c r="B1188" s="23" t="s">
        <v>151</v>
      </c>
      <c r="C1188" s="54"/>
      <c r="D1188" s="55"/>
      <c r="E1188" s="55"/>
      <c r="F1188" s="22" t="s">
        <v>152</v>
      </c>
      <c r="G1188" s="53"/>
      <c r="H1188" s="53"/>
      <c r="I1188" s="23" t="s">
        <v>151</v>
      </c>
      <c r="J1188" s="53"/>
      <c r="K1188" s="54"/>
      <c r="L1188" s="54"/>
      <c r="M1188" s="53"/>
      <c r="N1188" s="23" t="s">
        <v>151</v>
      </c>
      <c r="O1188" s="39" t="s">
        <v>151</v>
      </c>
      <c r="P1188" s="39" t="s">
        <v>151</v>
      </c>
      <c r="Q1188" s="23" t="s">
        <v>151</v>
      </c>
    </row>
    <row r="1189" spans="1:17" ht="18.75" customHeight="1">
      <c r="A1189" s="53"/>
      <c r="B1189" s="23" t="s">
        <v>151</v>
      </c>
      <c r="C1189" s="54"/>
      <c r="D1189" s="55"/>
      <c r="E1189" s="55"/>
      <c r="F1189" s="22" t="s">
        <v>152</v>
      </c>
      <c r="G1189" s="53"/>
      <c r="H1189" s="53"/>
      <c r="I1189" s="23" t="s">
        <v>151</v>
      </c>
      <c r="J1189" s="53"/>
      <c r="K1189" s="54"/>
      <c r="L1189" s="54"/>
      <c r="M1189" s="53"/>
      <c r="N1189" s="23" t="s">
        <v>151</v>
      </c>
      <c r="O1189" s="39" t="s">
        <v>151</v>
      </c>
      <c r="P1189" s="39" t="s">
        <v>151</v>
      </c>
      <c r="Q1189" s="23" t="s">
        <v>151</v>
      </c>
    </row>
    <row r="1190" spans="1:17" ht="18.75" customHeight="1">
      <c r="A1190" s="53"/>
      <c r="B1190" s="23" t="s">
        <v>151</v>
      </c>
      <c r="C1190" s="54"/>
      <c r="D1190" s="55"/>
      <c r="E1190" s="55"/>
      <c r="F1190" s="22" t="s">
        <v>152</v>
      </c>
      <c r="G1190" s="53"/>
      <c r="H1190" s="53"/>
      <c r="I1190" s="23" t="s">
        <v>151</v>
      </c>
      <c r="J1190" s="53"/>
      <c r="K1190" s="54"/>
      <c r="L1190" s="54"/>
      <c r="M1190" s="53"/>
      <c r="N1190" s="23" t="s">
        <v>151</v>
      </c>
      <c r="O1190" s="39" t="s">
        <v>151</v>
      </c>
      <c r="P1190" s="39" t="s">
        <v>151</v>
      </c>
      <c r="Q1190" s="23" t="s">
        <v>151</v>
      </c>
    </row>
    <row r="1191" spans="1:17" ht="18.75" customHeight="1">
      <c r="A1191" s="53"/>
      <c r="B1191" s="23" t="s">
        <v>151</v>
      </c>
      <c r="C1191" s="54"/>
      <c r="D1191" s="55"/>
      <c r="E1191" s="55"/>
      <c r="F1191" s="22" t="s">
        <v>152</v>
      </c>
      <c r="G1191" s="53"/>
      <c r="H1191" s="53"/>
      <c r="I1191" s="23" t="s">
        <v>151</v>
      </c>
      <c r="J1191" s="53"/>
      <c r="K1191" s="54"/>
      <c r="L1191" s="54"/>
      <c r="M1191" s="53"/>
      <c r="N1191" s="23" t="s">
        <v>151</v>
      </c>
      <c r="O1191" s="39" t="s">
        <v>151</v>
      </c>
      <c r="P1191" s="39" t="s">
        <v>151</v>
      </c>
      <c r="Q1191" s="23" t="s">
        <v>151</v>
      </c>
    </row>
    <row r="1192" spans="1:17" ht="18.75" customHeight="1">
      <c r="A1192" s="53"/>
      <c r="B1192" s="23" t="s">
        <v>151</v>
      </c>
      <c r="C1192" s="54"/>
      <c r="D1192" s="55"/>
      <c r="E1192" s="55"/>
      <c r="F1192" s="22" t="s">
        <v>152</v>
      </c>
      <c r="G1192" s="53"/>
      <c r="H1192" s="53"/>
      <c r="I1192" s="23" t="s">
        <v>151</v>
      </c>
      <c r="J1192" s="53"/>
      <c r="K1192" s="54"/>
      <c r="L1192" s="54"/>
      <c r="M1192" s="53"/>
      <c r="N1192" s="23" t="s">
        <v>151</v>
      </c>
      <c r="O1192" s="39" t="s">
        <v>151</v>
      </c>
      <c r="P1192" s="39" t="s">
        <v>151</v>
      </c>
      <c r="Q1192" s="23" t="s">
        <v>151</v>
      </c>
    </row>
    <row r="1193" spans="1:17" ht="18.75" customHeight="1">
      <c r="A1193" s="53"/>
      <c r="B1193" s="23" t="s">
        <v>151</v>
      </c>
      <c r="C1193" s="54"/>
      <c r="D1193" s="55"/>
      <c r="E1193" s="55"/>
      <c r="F1193" s="22" t="s">
        <v>152</v>
      </c>
      <c r="G1193" s="53"/>
      <c r="H1193" s="53"/>
      <c r="I1193" s="23" t="s">
        <v>151</v>
      </c>
      <c r="J1193" s="53"/>
      <c r="K1193" s="54"/>
      <c r="L1193" s="54"/>
      <c r="M1193" s="53"/>
      <c r="N1193" s="23" t="s">
        <v>151</v>
      </c>
      <c r="O1193" s="39" t="s">
        <v>151</v>
      </c>
      <c r="P1193" s="39" t="s">
        <v>151</v>
      </c>
      <c r="Q1193" s="23" t="s">
        <v>151</v>
      </c>
    </row>
    <row r="1194" spans="1:17" ht="18.75" customHeight="1">
      <c r="A1194" s="53"/>
      <c r="B1194" s="23" t="s">
        <v>151</v>
      </c>
      <c r="C1194" s="54"/>
      <c r="D1194" s="55"/>
      <c r="E1194" s="55"/>
      <c r="F1194" s="22" t="s">
        <v>152</v>
      </c>
      <c r="G1194" s="53"/>
      <c r="H1194" s="53"/>
      <c r="I1194" s="23" t="s">
        <v>151</v>
      </c>
      <c r="J1194" s="53"/>
      <c r="K1194" s="54"/>
      <c r="L1194" s="54"/>
      <c r="M1194" s="53"/>
      <c r="N1194" s="23" t="s">
        <v>151</v>
      </c>
      <c r="O1194" s="39" t="s">
        <v>151</v>
      </c>
      <c r="P1194" s="39" t="s">
        <v>151</v>
      </c>
      <c r="Q1194" s="23" t="s">
        <v>151</v>
      </c>
    </row>
    <row r="1195" spans="1:17" ht="18.75" customHeight="1">
      <c r="A1195" s="53"/>
      <c r="B1195" s="23" t="s">
        <v>151</v>
      </c>
      <c r="C1195" s="54"/>
      <c r="D1195" s="55"/>
      <c r="E1195" s="55"/>
      <c r="F1195" s="22" t="s">
        <v>152</v>
      </c>
      <c r="G1195" s="53"/>
      <c r="H1195" s="53"/>
      <c r="I1195" s="23" t="s">
        <v>151</v>
      </c>
      <c r="J1195" s="53"/>
      <c r="K1195" s="54"/>
      <c r="L1195" s="54"/>
      <c r="M1195" s="53"/>
      <c r="N1195" s="23" t="s">
        <v>151</v>
      </c>
      <c r="O1195" s="39" t="s">
        <v>151</v>
      </c>
      <c r="P1195" s="39" t="s">
        <v>151</v>
      </c>
      <c r="Q1195" s="23" t="s">
        <v>151</v>
      </c>
    </row>
    <row r="1196" spans="1:17" ht="18.75" customHeight="1">
      <c r="A1196" s="53"/>
      <c r="B1196" s="23" t="s">
        <v>151</v>
      </c>
      <c r="C1196" s="54"/>
      <c r="D1196" s="55"/>
      <c r="E1196" s="55"/>
      <c r="F1196" s="22" t="s">
        <v>152</v>
      </c>
      <c r="G1196" s="53"/>
      <c r="H1196" s="53"/>
      <c r="I1196" s="23" t="s">
        <v>151</v>
      </c>
      <c r="J1196" s="53"/>
      <c r="K1196" s="54"/>
      <c r="L1196" s="54"/>
      <c r="M1196" s="53"/>
      <c r="N1196" s="23" t="s">
        <v>151</v>
      </c>
      <c r="O1196" s="39" t="s">
        <v>151</v>
      </c>
      <c r="P1196" s="39" t="s">
        <v>151</v>
      </c>
      <c r="Q1196" s="23" t="s">
        <v>151</v>
      </c>
    </row>
    <row r="1197" spans="1:17" ht="18.75" customHeight="1">
      <c r="A1197" s="53"/>
      <c r="B1197" s="23" t="s">
        <v>151</v>
      </c>
      <c r="C1197" s="54"/>
      <c r="D1197" s="55"/>
      <c r="E1197" s="55"/>
      <c r="F1197" s="22" t="s">
        <v>152</v>
      </c>
      <c r="G1197" s="53"/>
      <c r="H1197" s="53"/>
      <c r="I1197" s="23" t="s">
        <v>151</v>
      </c>
      <c r="J1197" s="53"/>
      <c r="K1197" s="54"/>
      <c r="L1197" s="54"/>
      <c r="M1197" s="53"/>
      <c r="N1197" s="23" t="s">
        <v>151</v>
      </c>
      <c r="O1197" s="39" t="s">
        <v>151</v>
      </c>
      <c r="P1197" s="39" t="s">
        <v>151</v>
      </c>
      <c r="Q1197" s="23" t="s">
        <v>151</v>
      </c>
    </row>
    <row r="1198" spans="1:17" ht="18.75" customHeight="1">
      <c r="A1198" s="53"/>
      <c r="B1198" s="23" t="s">
        <v>151</v>
      </c>
      <c r="C1198" s="54"/>
      <c r="D1198" s="55"/>
      <c r="E1198" s="55"/>
      <c r="F1198" s="22" t="s">
        <v>152</v>
      </c>
      <c r="G1198" s="53"/>
      <c r="H1198" s="53"/>
      <c r="I1198" s="23" t="s">
        <v>151</v>
      </c>
      <c r="J1198" s="53"/>
      <c r="K1198" s="54"/>
      <c r="L1198" s="54"/>
      <c r="M1198" s="53"/>
      <c r="N1198" s="23" t="s">
        <v>151</v>
      </c>
      <c r="O1198" s="39" t="s">
        <v>151</v>
      </c>
      <c r="P1198" s="39" t="s">
        <v>151</v>
      </c>
      <c r="Q1198" s="23" t="s">
        <v>151</v>
      </c>
    </row>
    <row r="1199" spans="1:17" ht="18.75" customHeight="1">
      <c r="A1199" s="53"/>
      <c r="B1199" s="23" t="s">
        <v>151</v>
      </c>
      <c r="C1199" s="54"/>
      <c r="D1199" s="55"/>
      <c r="E1199" s="55"/>
      <c r="F1199" s="22" t="s">
        <v>152</v>
      </c>
      <c r="G1199" s="53"/>
      <c r="H1199" s="53"/>
      <c r="I1199" s="23" t="s">
        <v>151</v>
      </c>
      <c r="J1199" s="53"/>
      <c r="K1199" s="54"/>
      <c r="L1199" s="54"/>
      <c r="M1199" s="53"/>
      <c r="N1199" s="23" t="s">
        <v>151</v>
      </c>
      <c r="O1199" s="39" t="s">
        <v>151</v>
      </c>
      <c r="P1199" s="39" t="s">
        <v>151</v>
      </c>
      <c r="Q1199" s="23" t="s">
        <v>151</v>
      </c>
    </row>
    <row r="1200" spans="1:17" ht="18.75" customHeight="1">
      <c r="A1200" s="53"/>
      <c r="B1200" s="23" t="s">
        <v>151</v>
      </c>
      <c r="C1200" s="54"/>
      <c r="D1200" s="55"/>
      <c r="E1200" s="55"/>
      <c r="F1200" s="22" t="s">
        <v>152</v>
      </c>
      <c r="G1200" s="53"/>
      <c r="H1200" s="53"/>
      <c r="I1200" s="23" t="s">
        <v>151</v>
      </c>
      <c r="J1200" s="53"/>
      <c r="K1200" s="54"/>
      <c r="L1200" s="54"/>
      <c r="M1200" s="53"/>
      <c r="N1200" s="23" t="s">
        <v>151</v>
      </c>
      <c r="O1200" s="39" t="s">
        <v>151</v>
      </c>
      <c r="P1200" s="39" t="s">
        <v>151</v>
      </c>
      <c r="Q1200" s="23" t="s">
        <v>151</v>
      </c>
    </row>
    <row r="1201" spans="1:17" ht="18.75" customHeight="1">
      <c r="A1201" s="53"/>
      <c r="B1201" s="23" t="s">
        <v>151</v>
      </c>
      <c r="C1201" s="54"/>
      <c r="D1201" s="55"/>
      <c r="E1201" s="55"/>
      <c r="F1201" s="22" t="s">
        <v>152</v>
      </c>
      <c r="G1201" s="53"/>
      <c r="H1201" s="53"/>
      <c r="I1201" s="23" t="s">
        <v>151</v>
      </c>
      <c r="J1201" s="53"/>
      <c r="K1201" s="54"/>
      <c r="L1201" s="54"/>
      <c r="M1201" s="53"/>
      <c r="N1201" s="23" t="s">
        <v>151</v>
      </c>
      <c r="O1201" s="39" t="s">
        <v>151</v>
      </c>
      <c r="P1201" s="39" t="s">
        <v>151</v>
      </c>
      <c r="Q1201" s="23" t="s">
        <v>151</v>
      </c>
    </row>
    <row r="1202" spans="1:17" ht="18.75" customHeight="1">
      <c r="A1202" s="53"/>
      <c r="B1202" s="23" t="s">
        <v>151</v>
      </c>
      <c r="C1202" s="54"/>
      <c r="D1202" s="55"/>
      <c r="E1202" s="55"/>
      <c r="F1202" s="22" t="s">
        <v>152</v>
      </c>
      <c r="G1202" s="53"/>
      <c r="H1202" s="53"/>
      <c r="I1202" s="23" t="s">
        <v>151</v>
      </c>
      <c r="J1202" s="53"/>
      <c r="K1202" s="54"/>
      <c r="L1202" s="54"/>
      <c r="M1202" s="53"/>
      <c r="N1202" s="23" t="s">
        <v>151</v>
      </c>
      <c r="O1202" s="39" t="s">
        <v>151</v>
      </c>
      <c r="P1202" s="39" t="s">
        <v>151</v>
      </c>
      <c r="Q1202" s="23" t="s">
        <v>151</v>
      </c>
    </row>
    <row r="1203" spans="1:17" ht="18.75" customHeight="1">
      <c r="A1203" s="53"/>
      <c r="B1203" s="23" t="s">
        <v>151</v>
      </c>
      <c r="C1203" s="54"/>
      <c r="D1203" s="55"/>
      <c r="E1203" s="55"/>
      <c r="F1203" s="22" t="s">
        <v>152</v>
      </c>
      <c r="G1203" s="53"/>
      <c r="H1203" s="53"/>
      <c r="I1203" s="23" t="s">
        <v>151</v>
      </c>
      <c r="J1203" s="53"/>
      <c r="K1203" s="54"/>
      <c r="L1203" s="54"/>
      <c r="M1203" s="53"/>
      <c r="N1203" s="23" t="s">
        <v>151</v>
      </c>
      <c r="O1203" s="39" t="s">
        <v>151</v>
      </c>
      <c r="P1203" s="39" t="s">
        <v>151</v>
      </c>
      <c r="Q1203" s="23" t="s">
        <v>151</v>
      </c>
    </row>
    <row r="1204" spans="1:17" ht="18.75" customHeight="1">
      <c r="A1204" s="53"/>
      <c r="B1204" s="23" t="s">
        <v>151</v>
      </c>
      <c r="C1204" s="54"/>
      <c r="D1204" s="55"/>
      <c r="E1204" s="55"/>
      <c r="F1204" s="22" t="s">
        <v>152</v>
      </c>
      <c r="G1204" s="53"/>
      <c r="H1204" s="53"/>
      <c r="I1204" s="23" t="s">
        <v>151</v>
      </c>
      <c r="J1204" s="53"/>
      <c r="K1204" s="54"/>
      <c r="L1204" s="54"/>
      <c r="M1204" s="53"/>
      <c r="N1204" s="23" t="s">
        <v>151</v>
      </c>
      <c r="O1204" s="39" t="s">
        <v>151</v>
      </c>
      <c r="P1204" s="39" t="s">
        <v>151</v>
      </c>
      <c r="Q1204" s="23" t="s">
        <v>151</v>
      </c>
    </row>
    <row r="1205" spans="1:17" ht="18.75" customHeight="1">
      <c r="A1205" s="53"/>
      <c r="B1205" s="23" t="s">
        <v>151</v>
      </c>
      <c r="C1205" s="54"/>
      <c r="D1205" s="55"/>
      <c r="E1205" s="55"/>
      <c r="F1205" s="22" t="s">
        <v>152</v>
      </c>
      <c r="G1205" s="53"/>
      <c r="H1205" s="53"/>
      <c r="I1205" s="23" t="s">
        <v>151</v>
      </c>
      <c r="J1205" s="53"/>
      <c r="K1205" s="54"/>
      <c r="L1205" s="54"/>
      <c r="M1205" s="53"/>
      <c r="N1205" s="23" t="s">
        <v>151</v>
      </c>
      <c r="O1205" s="39" t="s">
        <v>151</v>
      </c>
      <c r="P1205" s="39" t="s">
        <v>151</v>
      </c>
      <c r="Q1205" s="23" t="s">
        <v>151</v>
      </c>
    </row>
    <row r="1206" spans="1:17" ht="18.75" customHeight="1">
      <c r="A1206" s="53"/>
      <c r="B1206" s="23" t="s">
        <v>151</v>
      </c>
      <c r="C1206" s="54"/>
      <c r="D1206" s="55"/>
      <c r="E1206" s="55"/>
      <c r="F1206" s="22" t="s">
        <v>152</v>
      </c>
      <c r="G1206" s="53"/>
      <c r="H1206" s="53"/>
      <c r="I1206" s="23" t="s">
        <v>151</v>
      </c>
      <c r="J1206" s="53"/>
      <c r="K1206" s="54"/>
      <c r="L1206" s="54"/>
      <c r="M1206" s="53"/>
      <c r="N1206" s="23" t="s">
        <v>151</v>
      </c>
      <c r="O1206" s="39" t="s">
        <v>151</v>
      </c>
      <c r="P1206" s="39" t="s">
        <v>151</v>
      </c>
      <c r="Q1206" s="23" t="s">
        <v>151</v>
      </c>
    </row>
    <row r="1207" spans="1:17" ht="18.75" customHeight="1">
      <c r="A1207" s="53"/>
      <c r="B1207" s="23" t="s">
        <v>151</v>
      </c>
      <c r="C1207" s="54"/>
      <c r="D1207" s="55"/>
      <c r="E1207" s="55"/>
      <c r="F1207" s="22" t="s">
        <v>152</v>
      </c>
      <c r="G1207" s="53"/>
      <c r="H1207" s="53"/>
      <c r="I1207" s="23" t="s">
        <v>151</v>
      </c>
      <c r="J1207" s="53"/>
      <c r="K1207" s="54"/>
      <c r="L1207" s="54"/>
      <c r="M1207" s="53"/>
      <c r="N1207" s="23" t="s">
        <v>151</v>
      </c>
      <c r="O1207" s="39" t="s">
        <v>151</v>
      </c>
      <c r="P1207" s="39" t="s">
        <v>151</v>
      </c>
      <c r="Q1207" s="23" t="s">
        <v>151</v>
      </c>
    </row>
    <row r="1208" spans="1:17" ht="18.75" customHeight="1">
      <c r="A1208" s="53"/>
      <c r="B1208" s="23" t="s">
        <v>151</v>
      </c>
      <c r="C1208" s="54"/>
      <c r="D1208" s="55"/>
      <c r="E1208" s="55"/>
      <c r="F1208" s="22" t="s">
        <v>152</v>
      </c>
      <c r="G1208" s="53"/>
      <c r="H1208" s="53"/>
      <c r="I1208" s="23" t="s">
        <v>151</v>
      </c>
      <c r="J1208" s="53"/>
      <c r="K1208" s="54"/>
      <c r="L1208" s="54"/>
      <c r="M1208" s="53"/>
      <c r="N1208" s="23" t="s">
        <v>151</v>
      </c>
      <c r="O1208" s="39" t="s">
        <v>151</v>
      </c>
      <c r="P1208" s="39" t="s">
        <v>151</v>
      </c>
      <c r="Q1208" s="23" t="s">
        <v>151</v>
      </c>
    </row>
    <row r="1209" spans="1:17" ht="18.75" customHeight="1">
      <c r="A1209" s="53"/>
      <c r="B1209" s="23" t="s">
        <v>151</v>
      </c>
      <c r="C1209" s="54"/>
      <c r="D1209" s="55"/>
      <c r="E1209" s="55"/>
      <c r="F1209" s="22" t="s">
        <v>152</v>
      </c>
      <c r="G1209" s="53"/>
      <c r="H1209" s="53"/>
      <c r="I1209" s="23" t="s">
        <v>151</v>
      </c>
      <c r="J1209" s="53"/>
      <c r="K1209" s="54"/>
      <c r="L1209" s="54"/>
      <c r="M1209" s="53"/>
      <c r="N1209" s="23" t="s">
        <v>151</v>
      </c>
      <c r="O1209" s="39" t="s">
        <v>151</v>
      </c>
      <c r="P1209" s="39" t="s">
        <v>151</v>
      </c>
      <c r="Q1209" s="23" t="s">
        <v>151</v>
      </c>
    </row>
    <row r="1210" spans="1:17" ht="18.75" customHeight="1">
      <c r="A1210" s="53"/>
      <c r="B1210" s="23" t="s">
        <v>151</v>
      </c>
      <c r="C1210" s="54"/>
      <c r="D1210" s="55"/>
      <c r="E1210" s="55"/>
      <c r="F1210" s="22" t="s">
        <v>152</v>
      </c>
      <c r="G1210" s="53"/>
      <c r="H1210" s="53"/>
      <c r="I1210" s="23" t="s">
        <v>151</v>
      </c>
      <c r="J1210" s="53"/>
      <c r="K1210" s="54"/>
      <c r="L1210" s="54"/>
      <c r="M1210" s="53"/>
      <c r="N1210" s="23" t="s">
        <v>151</v>
      </c>
      <c r="O1210" s="39" t="s">
        <v>151</v>
      </c>
      <c r="P1210" s="39" t="s">
        <v>151</v>
      </c>
      <c r="Q1210" s="23" t="s">
        <v>151</v>
      </c>
    </row>
    <row r="1211" spans="1:17" ht="18.75" customHeight="1">
      <c r="A1211" s="53"/>
      <c r="B1211" s="23" t="s">
        <v>151</v>
      </c>
      <c r="C1211" s="54"/>
      <c r="D1211" s="55"/>
      <c r="E1211" s="55"/>
      <c r="F1211" s="22" t="s">
        <v>152</v>
      </c>
      <c r="G1211" s="53"/>
      <c r="H1211" s="53"/>
      <c r="I1211" s="23" t="s">
        <v>151</v>
      </c>
      <c r="J1211" s="53"/>
      <c r="K1211" s="54"/>
      <c r="L1211" s="54"/>
      <c r="M1211" s="53"/>
      <c r="N1211" s="23" t="s">
        <v>151</v>
      </c>
      <c r="O1211" s="39" t="s">
        <v>151</v>
      </c>
      <c r="P1211" s="39" t="s">
        <v>151</v>
      </c>
      <c r="Q1211" s="23" t="s">
        <v>151</v>
      </c>
    </row>
    <row r="1212" spans="1:17" ht="18.75" customHeight="1">
      <c r="A1212" s="53"/>
      <c r="B1212" s="23" t="s">
        <v>151</v>
      </c>
      <c r="C1212" s="54"/>
      <c r="D1212" s="55"/>
      <c r="E1212" s="55"/>
      <c r="F1212" s="22" t="s">
        <v>152</v>
      </c>
      <c r="G1212" s="53"/>
      <c r="H1212" s="53"/>
      <c r="I1212" s="23" t="s">
        <v>151</v>
      </c>
      <c r="J1212" s="53"/>
      <c r="K1212" s="54"/>
      <c r="L1212" s="54"/>
      <c r="M1212" s="53"/>
      <c r="N1212" s="23" t="s">
        <v>151</v>
      </c>
      <c r="O1212" s="39" t="s">
        <v>151</v>
      </c>
      <c r="P1212" s="39" t="s">
        <v>151</v>
      </c>
      <c r="Q1212" s="23" t="s">
        <v>151</v>
      </c>
    </row>
    <row r="1213" spans="1:17" ht="18.75" customHeight="1">
      <c r="A1213" s="53"/>
      <c r="B1213" s="23" t="s">
        <v>151</v>
      </c>
      <c r="C1213" s="54"/>
      <c r="D1213" s="55"/>
      <c r="E1213" s="55"/>
      <c r="F1213" s="22" t="s">
        <v>152</v>
      </c>
      <c r="G1213" s="53"/>
      <c r="H1213" s="53"/>
      <c r="I1213" s="23" t="s">
        <v>151</v>
      </c>
      <c r="J1213" s="53"/>
      <c r="K1213" s="54"/>
      <c r="L1213" s="54"/>
      <c r="M1213" s="53"/>
      <c r="N1213" s="23" t="s">
        <v>151</v>
      </c>
      <c r="O1213" s="39" t="s">
        <v>151</v>
      </c>
      <c r="P1213" s="39" t="s">
        <v>151</v>
      </c>
      <c r="Q1213" s="23" t="s">
        <v>151</v>
      </c>
    </row>
    <row r="1214" spans="1:17" ht="18.75" customHeight="1">
      <c r="A1214" s="53"/>
      <c r="B1214" s="23" t="s">
        <v>151</v>
      </c>
      <c r="C1214" s="54"/>
      <c r="D1214" s="55"/>
      <c r="E1214" s="55"/>
      <c r="F1214" s="22" t="s">
        <v>152</v>
      </c>
      <c r="G1214" s="53"/>
      <c r="H1214" s="53"/>
      <c r="I1214" s="23" t="s">
        <v>151</v>
      </c>
      <c r="J1214" s="53"/>
      <c r="K1214" s="54"/>
      <c r="L1214" s="54"/>
      <c r="M1214" s="53"/>
      <c r="N1214" s="23" t="s">
        <v>151</v>
      </c>
      <c r="O1214" s="39" t="s">
        <v>151</v>
      </c>
      <c r="P1214" s="39" t="s">
        <v>151</v>
      </c>
      <c r="Q1214" s="23" t="s">
        <v>151</v>
      </c>
    </row>
    <row r="1215" spans="1:17" ht="18.75" customHeight="1">
      <c r="A1215" s="53"/>
      <c r="B1215" s="23" t="s">
        <v>151</v>
      </c>
      <c r="C1215" s="54"/>
      <c r="D1215" s="55"/>
      <c r="E1215" s="55"/>
      <c r="F1215" s="22" t="s">
        <v>152</v>
      </c>
      <c r="G1215" s="53"/>
      <c r="H1215" s="53"/>
      <c r="I1215" s="23" t="s">
        <v>151</v>
      </c>
      <c r="J1215" s="53"/>
      <c r="K1215" s="54"/>
      <c r="L1215" s="54"/>
      <c r="M1215" s="53"/>
      <c r="N1215" s="23" t="s">
        <v>151</v>
      </c>
      <c r="O1215" s="39" t="s">
        <v>151</v>
      </c>
      <c r="P1215" s="39" t="s">
        <v>151</v>
      </c>
      <c r="Q1215" s="23" t="s">
        <v>151</v>
      </c>
    </row>
    <row r="1216" spans="1:17" ht="18.75" customHeight="1">
      <c r="A1216" s="53"/>
      <c r="B1216" s="23" t="s">
        <v>151</v>
      </c>
      <c r="C1216" s="54"/>
      <c r="D1216" s="55"/>
      <c r="E1216" s="55"/>
      <c r="F1216" s="22" t="s">
        <v>152</v>
      </c>
      <c r="G1216" s="53"/>
      <c r="H1216" s="53"/>
      <c r="I1216" s="23" t="s">
        <v>151</v>
      </c>
      <c r="J1216" s="53"/>
      <c r="K1216" s="54"/>
      <c r="L1216" s="54"/>
      <c r="M1216" s="53"/>
      <c r="N1216" s="23" t="s">
        <v>151</v>
      </c>
      <c r="O1216" s="39" t="s">
        <v>151</v>
      </c>
      <c r="P1216" s="39" t="s">
        <v>151</v>
      </c>
      <c r="Q1216" s="23" t="s">
        <v>151</v>
      </c>
    </row>
    <row r="1217" spans="1:17" ht="18.75" customHeight="1">
      <c r="A1217" s="53"/>
      <c r="B1217" s="23" t="s">
        <v>151</v>
      </c>
      <c r="C1217" s="54"/>
      <c r="D1217" s="55"/>
      <c r="E1217" s="55"/>
      <c r="F1217" s="22" t="s">
        <v>152</v>
      </c>
      <c r="G1217" s="53"/>
      <c r="H1217" s="53"/>
      <c r="I1217" s="23" t="s">
        <v>151</v>
      </c>
      <c r="J1217" s="53"/>
      <c r="K1217" s="54"/>
      <c r="L1217" s="54"/>
      <c r="M1217" s="53"/>
      <c r="N1217" s="23" t="s">
        <v>151</v>
      </c>
      <c r="O1217" s="39" t="s">
        <v>151</v>
      </c>
      <c r="P1217" s="39" t="s">
        <v>151</v>
      </c>
      <c r="Q1217" s="23" t="s">
        <v>151</v>
      </c>
    </row>
    <row r="1218" spans="1:17" ht="18.75" customHeight="1">
      <c r="A1218" s="53"/>
      <c r="B1218" s="23" t="s">
        <v>151</v>
      </c>
      <c r="C1218" s="54"/>
      <c r="D1218" s="55"/>
      <c r="E1218" s="55"/>
      <c r="F1218" s="22" t="s">
        <v>152</v>
      </c>
      <c r="G1218" s="53"/>
      <c r="H1218" s="53"/>
      <c r="I1218" s="23" t="s">
        <v>151</v>
      </c>
      <c r="J1218" s="53"/>
      <c r="K1218" s="54"/>
      <c r="L1218" s="54"/>
      <c r="M1218" s="53"/>
      <c r="N1218" s="23" t="s">
        <v>151</v>
      </c>
      <c r="O1218" s="39" t="s">
        <v>151</v>
      </c>
      <c r="P1218" s="39" t="s">
        <v>151</v>
      </c>
      <c r="Q1218" s="23" t="s">
        <v>151</v>
      </c>
    </row>
    <row r="1219" spans="1:17" ht="18.75" customHeight="1">
      <c r="A1219" s="53"/>
      <c r="B1219" s="23" t="s">
        <v>151</v>
      </c>
      <c r="C1219" s="54"/>
      <c r="D1219" s="55"/>
      <c r="E1219" s="55"/>
      <c r="F1219" s="22" t="s">
        <v>152</v>
      </c>
      <c r="G1219" s="53"/>
      <c r="H1219" s="53"/>
      <c r="I1219" s="23" t="s">
        <v>151</v>
      </c>
      <c r="J1219" s="53"/>
      <c r="K1219" s="54"/>
      <c r="L1219" s="54"/>
      <c r="M1219" s="53"/>
      <c r="N1219" s="23" t="s">
        <v>151</v>
      </c>
      <c r="O1219" s="39" t="s">
        <v>151</v>
      </c>
      <c r="P1219" s="39" t="s">
        <v>151</v>
      </c>
      <c r="Q1219" s="23" t="s">
        <v>151</v>
      </c>
    </row>
    <row r="1220" spans="1:17" ht="18.75" customHeight="1">
      <c r="A1220" s="53"/>
      <c r="B1220" s="23" t="s">
        <v>151</v>
      </c>
      <c r="C1220" s="54"/>
      <c r="D1220" s="55"/>
      <c r="E1220" s="55"/>
      <c r="F1220" s="22" t="s">
        <v>152</v>
      </c>
      <c r="G1220" s="53"/>
      <c r="H1220" s="53"/>
      <c r="I1220" s="23" t="s">
        <v>151</v>
      </c>
      <c r="J1220" s="53"/>
      <c r="K1220" s="54"/>
      <c r="L1220" s="54"/>
      <c r="M1220" s="53"/>
      <c r="N1220" s="23" t="s">
        <v>151</v>
      </c>
      <c r="O1220" s="39" t="s">
        <v>151</v>
      </c>
      <c r="P1220" s="39" t="s">
        <v>151</v>
      </c>
      <c r="Q1220" s="23" t="s">
        <v>151</v>
      </c>
    </row>
    <row r="1221" spans="1:17" ht="18.75" customHeight="1">
      <c r="A1221" s="53"/>
      <c r="B1221" s="23" t="s">
        <v>151</v>
      </c>
      <c r="C1221" s="54"/>
      <c r="D1221" s="55"/>
      <c r="E1221" s="55"/>
      <c r="F1221" s="22" t="s">
        <v>152</v>
      </c>
      <c r="G1221" s="53"/>
      <c r="H1221" s="53"/>
      <c r="I1221" s="23" t="s">
        <v>151</v>
      </c>
      <c r="J1221" s="53"/>
      <c r="K1221" s="54"/>
      <c r="L1221" s="54"/>
      <c r="M1221" s="53"/>
      <c r="N1221" s="23" t="s">
        <v>151</v>
      </c>
      <c r="O1221" s="39" t="s">
        <v>151</v>
      </c>
      <c r="P1221" s="39" t="s">
        <v>151</v>
      </c>
      <c r="Q1221" s="23" t="s">
        <v>151</v>
      </c>
    </row>
    <row r="1222" spans="1:17" ht="18.75" customHeight="1">
      <c r="A1222" s="53"/>
      <c r="B1222" s="23" t="s">
        <v>151</v>
      </c>
      <c r="C1222" s="54"/>
      <c r="D1222" s="55"/>
      <c r="E1222" s="55"/>
      <c r="F1222" s="22" t="s">
        <v>152</v>
      </c>
      <c r="G1222" s="53"/>
      <c r="H1222" s="53"/>
      <c r="I1222" s="23" t="s">
        <v>151</v>
      </c>
      <c r="J1222" s="53"/>
      <c r="K1222" s="54"/>
      <c r="L1222" s="54"/>
      <c r="M1222" s="53"/>
      <c r="N1222" s="23" t="s">
        <v>151</v>
      </c>
      <c r="O1222" s="39" t="s">
        <v>151</v>
      </c>
      <c r="P1222" s="39" t="s">
        <v>151</v>
      </c>
      <c r="Q1222" s="23" t="s">
        <v>151</v>
      </c>
    </row>
    <row r="1223" spans="1:17" ht="18.75" customHeight="1">
      <c r="A1223" s="53"/>
      <c r="B1223" s="23" t="s">
        <v>151</v>
      </c>
      <c r="C1223" s="54"/>
      <c r="D1223" s="55"/>
      <c r="E1223" s="55"/>
      <c r="F1223" s="22" t="s">
        <v>152</v>
      </c>
      <c r="G1223" s="53"/>
      <c r="H1223" s="53"/>
      <c r="I1223" s="23" t="s">
        <v>151</v>
      </c>
      <c r="J1223" s="53"/>
      <c r="K1223" s="54"/>
      <c r="L1223" s="54"/>
      <c r="M1223" s="53"/>
      <c r="N1223" s="23" t="s">
        <v>151</v>
      </c>
      <c r="O1223" s="39" t="s">
        <v>151</v>
      </c>
      <c r="P1223" s="39" t="s">
        <v>151</v>
      </c>
      <c r="Q1223" s="23" t="s">
        <v>151</v>
      </c>
    </row>
    <row r="1224" spans="1:17" ht="18.75" customHeight="1">
      <c r="A1224" s="53"/>
      <c r="B1224" s="23" t="s">
        <v>151</v>
      </c>
      <c r="C1224" s="54"/>
      <c r="D1224" s="55"/>
      <c r="E1224" s="55"/>
      <c r="F1224" s="22" t="s">
        <v>152</v>
      </c>
      <c r="G1224" s="53"/>
      <c r="H1224" s="53"/>
      <c r="I1224" s="23" t="s">
        <v>151</v>
      </c>
      <c r="J1224" s="53"/>
      <c r="K1224" s="54"/>
      <c r="L1224" s="54"/>
      <c r="M1224" s="53"/>
      <c r="N1224" s="23" t="s">
        <v>151</v>
      </c>
      <c r="O1224" s="39" t="s">
        <v>151</v>
      </c>
      <c r="P1224" s="39" t="s">
        <v>151</v>
      </c>
      <c r="Q1224" s="23" t="s">
        <v>151</v>
      </c>
    </row>
    <row r="1225" spans="1:17" ht="18.75" customHeight="1">
      <c r="A1225" s="53"/>
      <c r="B1225" s="23" t="s">
        <v>151</v>
      </c>
      <c r="C1225" s="54"/>
      <c r="D1225" s="55"/>
      <c r="E1225" s="55"/>
      <c r="F1225" s="22" t="s">
        <v>152</v>
      </c>
      <c r="G1225" s="53"/>
      <c r="H1225" s="53"/>
      <c r="I1225" s="23" t="s">
        <v>151</v>
      </c>
      <c r="J1225" s="53"/>
      <c r="K1225" s="54"/>
      <c r="L1225" s="54"/>
      <c r="M1225" s="53"/>
      <c r="N1225" s="23" t="s">
        <v>151</v>
      </c>
      <c r="O1225" s="39" t="s">
        <v>151</v>
      </c>
      <c r="P1225" s="39" t="s">
        <v>151</v>
      </c>
      <c r="Q1225" s="23" t="s">
        <v>151</v>
      </c>
    </row>
    <row r="1226" spans="1:17" ht="18.75" customHeight="1">
      <c r="A1226" s="53"/>
      <c r="B1226" s="23" t="s">
        <v>151</v>
      </c>
      <c r="C1226" s="54"/>
      <c r="D1226" s="55"/>
      <c r="E1226" s="55"/>
      <c r="F1226" s="22" t="s">
        <v>152</v>
      </c>
      <c r="G1226" s="53"/>
      <c r="H1226" s="53"/>
      <c r="I1226" s="23" t="s">
        <v>151</v>
      </c>
      <c r="J1226" s="53"/>
      <c r="K1226" s="54"/>
      <c r="L1226" s="54"/>
      <c r="M1226" s="53"/>
      <c r="N1226" s="23" t="s">
        <v>151</v>
      </c>
      <c r="O1226" s="39" t="s">
        <v>151</v>
      </c>
      <c r="P1226" s="39" t="s">
        <v>151</v>
      </c>
      <c r="Q1226" s="23" t="s">
        <v>151</v>
      </c>
    </row>
    <row r="1227" spans="1:17" ht="18.75" customHeight="1">
      <c r="A1227" s="53"/>
      <c r="B1227" s="23" t="s">
        <v>151</v>
      </c>
      <c r="C1227" s="54"/>
      <c r="D1227" s="55"/>
      <c r="E1227" s="55"/>
      <c r="F1227" s="22" t="s">
        <v>152</v>
      </c>
      <c r="G1227" s="53"/>
      <c r="H1227" s="53"/>
      <c r="I1227" s="23" t="s">
        <v>151</v>
      </c>
      <c r="J1227" s="53"/>
      <c r="K1227" s="54"/>
      <c r="L1227" s="54"/>
      <c r="M1227" s="53"/>
      <c r="N1227" s="23" t="s">
        <v>151</v>
      </c>
      <c r="O1227" s="39" t="s">
        <v>151</v>
      </c>
      <c r="P1227" s="39" t="s">
        <v>151</v>
      </c>
      <c r="Q1227" s="23" t="s">
        <v>151</v>
      </c>
    </row>
    <row r="1228" spans="1:17" ht="18.75" customHeight="1">
      <c r="A1228" s="53"/>
      <c r="B1228" s="23" t="s">
        <v>151</v>
      </c>
      <c r="C1228" s="54"/>
      <c r="D1228" s="55"/>
      <c r="E1228" s="55"/>
      <c r="F1228" s="22" t="s">
        <v>152</v>
      </c>
      <c r="G1228" s="53"/>
      <c r="H1228" s="53"/>
      <c r="I1228" s="23" t="s">
        <v>151</v>
      </c>
      <c r="J1228" s="53"/>
      <c r="K1228" s="54"/>
      <c r="L1228" s="54"/>
      <c r="M1228" s="53"/>
      <c r="N1228" s="23" t="s">
        <v>151</v>
      </c>
      <c r="O1228" s="39" t="s">
        <v>151</v>
      </c>
      <c r="P1228" s="39" t="s">
        <v>151</v>
      </c>
      <c r="Q1228" s="23" t="s">
        <v>151</v>
      </c>
    </row>
    <row r="1229" spans="1:17" ht="18.75" customHeight="1">
      <c r="A1229" s="53"/>
      <c r="B1229" s="23" t="s">
        <v>151</v>
      </c>
      <c r="C1229" s="54"/>
      <c r="D1229" s="55"/>
      <c r="E1229" s="55"/>
      <c r="F1229" s="22" t="s">
        <v>152</v>
      </c>
      <c r="G1229" s="53"/>
      <c r="H1229" s="53"/>
      <c r="I1229" s="23" t="s">
        <v>151</v>
      </c>
      <c r="J1229" s="53"/>
      <c r="K1229" s="54"/>
      <c r="L1229" s="54"/>
      <c r="M1229" s="53"/>
      <c r="N1229" s="23" t="s">
        <v>151</v>
      </c>
      <c r="O1229" s="39" t="s">
        <v>151</v>
      </c>
      <c r="P1229" s="39" t="s">
        <v>151</v>
      </c>
      <c r="Q1229" s="23" t="s">
        <v>151</v>
      </c>
    </row>
    <row r="1230" spans="1:17" ht="18.75" customHeight="1">
      <c r="A1230" s="53"/>
      <c r="B1230" s="23" t="s">
        <v>151</v>
      </c>
      <c r="C1230" s="54"/>
      <c r="D1230" s="55"/>
      <c r="E1230" s="55"/>
      <c r="F1230" s="22" t="s">
        <v>152</v>
      </c>
      <c r="G1230" s="53"/>
      <c r="H1230" s="53"/>
      <c r="I1230" s="23" t="s">
        <v>151</v>
      </c>
      <c r="J1230" s="53"/>
      <c r="K1230" s="54"/>
      <c r="L1230" s="54"/>
      <c r="M1230" s="53"/>
      <c r="N1230" s="23" t="s">
        <v>151</v>
      </c>
      <c r="O1230" s="39" t="s">
        <v>151</v>
      </c>
      <c r="P1230" s="39" t="s">
        <v>151</v>
      </c>
      <c r="Q1230" s="23" t="s">
        <v>151</v>
      </c>
    </row>
    <row r="1231" spans="1:17" ht="18.75" customHeight="1">
      <c r="A1231" s="53"/>
      <c r="B1231" s="23" t="s">
        <v>151</v>
      </c>
      <c r="C1231" s="54"/>
      <c r="D1231" s="55"/>
      <c r="E1231" s="55"/>
      <c r="F1231" s="22" t="s">
        <v>152</v>
      </c>
      <c r="G1231" s="53"/>
      <c r="H1231" s="53"/>
      <c r="I1231" s="23" t="s">
        <v>151</v>
      </c>
      <c r="J1231" s="53"/>
      <c r="K1231" s="54"/>
      <c r="L1231" s="54"/>
      <c r="M1231" s="53"/>
      <c r="N1231" s="23" t="s">
        <v>151</v>
      </c>
      <c r="O1231" s="39" t="s">
        <v>151</v>
      </c>
      <c r="P1231" s="39" t="s">
        <v>151</v>
      </c>
      <c r="Q1231" s="23" t="s">
        <v>151</v>
      </c>
    </row>
    <row r="1232" spans="1:17" ht="18.75" customHeight="1">
      <c r="A1232" s="53"/>
      <c r="B1232" s="23" t="s">
        <v>151</v>
      </c>
      <c r="C1232" s="54"/>
      <c r="D1232" s="55"/>
      <c r="E1232" s="55"/>
      <c r="F1232" s="22" t="s">
        <v>152</v>
      </c>
      <c r="G1232" s="53"/>
      <c r="H1232" s="53"/>
      <c r="I1232" s="23" t="s">
        <v>151</v>
      </c>
      <c r="J1232" s="53"/>
      <c r="K1232" s="54"/>
      <c r="L1232" s="54"/>
      <c r="M1232" s="53"/>
      <c r="N1232" s="23" t="s">
        <v>151</v>
      </c>
      <c r="O1232" s="39" t="s">
        <v>151</v>
      </c>
      <c r="P1232" s="39" t="s">
        <v>151</v>
      </c>
      <c r="Q1232" s="23" t="s">
        <v>151</v>
      </c>
    </row>
    <row r="1233" spans="1:17" ht="18.75" customHeight="1">
      <c r="A1233" s="53"/>
      <c r="B1233" s="23" t="s">
        <v>151</v>
      </c>
      <c r="C1233" s="54"/>
      <c r="D1233" s="55"/>
      <c r="E1233" s="55"/>
      <c r="F1233" s="22" t="s">
        <v>152</v>
      </c>
      <c r="G1233" s="53"/>
      <c r="H1233" s="53"/>
      <c r="I1233" s="23" t="s">
        <v>151</v>
      </c>
      <c r="J1233" s="53"/>
      <c r="K1233" s="54"/>
      <c r="L1233" s="54"/>
      <c r="M1233" s="53"/>
      <c r="N1233" s="23" t="s">
        <v>151</v>
      </c>
      <c r="O1233" s="39" t="s">
        <v>151</v>
      </c>
      <c r="P1233" s="39" t="s">
        <v>151</v>
      </c>
      <c r="Q1233" s="23" t="s">
        <v>151</v>
      </c>
    </row>
    <row r="1234" spans="1:17" ht="18.75" customHeight="1">
      <c r="A1234" s="53"/>
      <c r="B1234" s="23" t="s">
        <v>151</v>
      </c>
      <c r="C1234" s="54"/>
      <c r="D1234" s="55"/>
      <c r="E1234" s="55"/>
      <c r="F1234" s="22" t="s">
        <v>152</v>
      </c>
      <c r="G1234" s="53"/>
      <c r="H1234" s="53"/>
      <c r="I1234" s="23" t="s">
        <v>151</v>
      </c>
      <c r="J1234" s="53"/>
      <c r="K1234" s="54"/>
      <c r="L1234" s="54"/>
      <c r="M1234" s="53"/>
      <c r="N1234" s="23" t="s">
        <v>151</v>
      </c>
      <c r="O1234" s="39" t="s">
        <v>151</v>
      </c>
      <c r="P1234" s="39" t="s">
        <v>151</v>
      </c>
      <c r="Q1234" s="23" t="s">
        <v>151</v>
      </c>
    </row>
    <row r="1235" spans="1:17" ht="18.75" customHeight="1">
      <c r="A1235" s="53"/>
      <c r="B1235" s="23" t="s">
        <v>151</v>
      </c>
      <c r="C1235" s="54"/>
      <c r="D1235" s="55"/>
      <c r="E1235" s="55"/>
      <c r="F1235" s="22" t="s">
        <v>152</v>
      </c>
      <c r="G1235" s="53"/>
      <c r="H1235" s="53"/>
      <c r="I1235" s="23" t="s">
        <v>151</v>
      </c>
      <c r="J1235" s="53"/>
      <c r="K1235" s="54"/>
      <c r="L1235" s="54"/>
      <c r="M1235" s="53"/>
      <c r="N1235" s="23" t="s">
        <v>151</v>
      </c>
      <c r="O1235" s="39" t="s">
        <v>151</v>
      </c>
      <c r="P1235" s="39" t="s">
        <v>151</v>
      </c>
      <c r="Q1235" s="23" t="s">
        <v>151</v>
      </c>
    </row>
    <row r="1236" spans="1:17" ht="18.75" customHeight="1">
      <c r="A1236" s="53"/>
      <c r="B1236" s="23" t="s">
        <v>151</v>
      </c>
      <c r="C1236" s="54"/>
      <c r="D1236" s="55"/>
      <c r="E1236" s="55"/>
      <c r="F1236" s="22" t="s">
        <v>152</v>
      </c>
      <c r="G1236" s="53"/>
      <c r="H1236" s="53"/>
      <c r="I1236" s="23" t="s">
        <v>151</v>
      </c>
      <c r="J1236" s="53"/>
      <c r="K1236" s="54"/>
      <c r="L1236" s="54"/>
      <c r="M1236" s="53"/>
      <c r="N1236" s="23" t="s">
        <v>151</v>
      </c>
      <c r="O1236" s="39" t="s">
        <v>151</v>
      </c>
      <c r="P1236" s="39" t="s">
        <v>151</v>
      </c>
      <c r="Q1236" s="23" t="s">
        <v>151</v>
      </c>
    </row>
    <row r="1237" spans="1:17" ht="18.75" customHeight="1">
      <c r="A1237" s="53"/>
      <c r="B1237" s="23" t="s">
        <v>151</v>
      </c>
      <c r="C1237" s="54"/>
      <c r="D1237" s="55"/>
      <c r="E1237" s="55"/>
      <c r="F1237" s="22" t="s">
        <v>152</v>
      </c>
      <c r="G1237" s="53"/>
      <c r="H1237" s="53"/>
      <c r="I1237" s="23" t="s">
        <v>151</v>
      </c>
      <c r="J1237" s="53"/>
      <c r="K1237" s="54"/>
      <c r="L1237" s="54"/>
      <c r="M1237" s="53"/>
      <c r="N1237" s="23" t="s">
        <v>151</v>
      </c>
      <c r="O1237" s="39" t="s">
        <v>151</v>
      </c>
      <c r="P1237" s="39" t="s">
        <v>151</v>
      </c>
      <c r="Q1237" s="23" t="s">
        <v>151</v>
      </c>
    </row>
    <row r="1238" spans="1:17" ht="18.75" customHeight="1">
      <c r="A1238" s="53"/>
      <c r="B1238" s="23" t="s">
        <v>151</v>
      </c>
      <c r="C1238" s="54"/>
      <c r="D1238" s="55"/>
      <c r="E1238" s="55"/>
      <c r="F1238" s="22" t="s">
        <v>152</v>
      </c>
      <c r="G1238" s="53"/>
      <c r="H1238" s="53"/>
      <c r="I1238" s="23" t="s">
        <v>151</v>
      </c>
      <c r="J1238" s="53"/>
      <c r="K1238" s="54"/>
      <c r="L1238" s="54"/>
      <c r="M1238" s="53"/>
      <c r="N1238" s="23" t="s">
        <v>151</v>
      </c>
      <c r="O1238" s="39" t="s">
        <v>151</v>
      </c>
      <c r="P1238" s="39" t="s">
        <v>151</v>
      </c>
      <c r="Q1238" s="23" t="s">
        <v>151</v>
      </c>
    </row>
    <row r="1239" spans="1:17" ht="18.75" customHeight="1">
      <c r="A1239" s="53"/>
      <c r="B1239" s="23" t="s">
        <v>151</v>
      </c>
      <c r="C1239" s="54"/>
      <c r="D1239" s="55"/>
      <c r="E1239" s="55"/>
      <c r="F1239" s="22" t="s">
        <v>152</v>
      </c>
      <c r="G1239" s="53"/>
      <c r="H1239" s="53"/>
      <c r="I1239" s="23" t="s">
        <v>151</v>
      </c>
      <c r="J1239" s="53"/>
      <c r="K1239" s="54"/>
      <c r="L1239" s="54"/>
      <c r="M1239" s="53"/>
      <c r="N1239" s="23" t="s">
        <v>151</v>
      </c>
      <c r="O1239" s="39" t="s">
        <v>151</v>
      </c>
      <c r="P1239" s="39" t="s">
        <v>151</v>
      </c>
      <c r="Q1239" s="23" t="s">
        <v>151</v>
      </c>
    </row>
    <row r="1240" spans="1:17" ht="18.75" customHeight="1">
      <c r="A1240" s="53"/>
      <c r="B1240" s="23" t="s">
        <v>151</v>
      </c>
      <c r="C1240" s="54"/>
      <c r="D1240" s="55"/>
      <c r="E1240" s="55"/>
      <c r="F1240" s="22" t="s">
        <v>152</v>
      </c>
      <c r="G1240" s="53"/>
      <c r="H1240" s="53"/>
      <c r="I1240" s="23" t="s">
        <v>151</v>
      </c>
      <c r="J1240" s="53"/>
      <c r="K1240" s="54"/>
      <c r="L1240" s="54"/>
      <c r="M1240" s="53"/>
      <c r="N1240" s="23" t="s">
        <v>151</v>
      </c>
      <c r="O1240" s="39" t="s">
        <v>151</v>
      </c>
      <c r="P1240" s="39" t="s">
        <v>151</v>
      </c>
      <c r="Q1240" s="23" t="s">
        <v>151</v>
      </c>
    </row>
    <row r="1241" spans="1:17" ht="18.75" customHeight="1">
      <c r="A1241" s="53"/>
      <c r="B1241" s="23" t="s">
        <v>151</v>
      </c>
      <c r="C1241" s="54"/>
      <c r="D1241" s="55"/>
      <c r="E1241" s="55"/>
      <c r="F1241" s="22" t="s">
        <v>152</v>
      </c>
      <c r="G1241" s="53"/>
      <c r="H1241" s="53"/>
      <c r="I1241" s="23" t="s">
        <v>151</v>
      </c>
      <c r="J1241" s="53"/>
      <c r="K1241" s="54"/>
      <c r="L1241" s="54"/>
      <c r="M1241" s="53"/>
      <c r="N1241" s="23" t="s">
        <v>151</v>
      </c>
      <c r="O1241" s="39" t="s">
        <v>151</v>
      </c>
      <c r="P1241" s="39" t="s">
        <v>151</v>
      </c>
      <c r="Q1241" s="23" t="s">
        <v>151</v>
      </c>
    </row>
    <row r="1242" spans="1:17" ht="18.75" customHeight="1">
      <c r="A1242" s="53"/>
      <c r="B1242" s="23" t="s">
        <v>151</v>
      </c>
      <c r="C1242" s="54"/>
      <c r="D1242" s="55"/>
      <c r="E1242" s="55"/>
      <c r="F1242" s="22" t="s">
        <v>152</v>
      </c>
      <c r="G1242" s="53"/>
      <c r="H1242" s="53"/>
      <c r="I1242" s="23" t="s">
        <v>151</v>
      </c>
      <c r="J1242" s="53"/>
      <c r="K1242" s="54"/>
      <c r="L1242" s="54"/>
      <c r="M1242" s="53"/>
      <c r="N1242" s="23" t="s">
        <v>151</v>
      </c>
      <c r="O1242" s="39" t="s">
        <v>151</v>
      </c>
      <c r="P1242" s="39" t="s">
        <v>151</v>
      </c>
      <c r="Q1242" s="23" t="s">
        <v>151</v>
      </c>
    </row>
    <row r="1243" spans="1:17" ht="18.75" customHeight="1">
      <c r="A1243" s="53"/>
      <c r="B1243" s="23" t="s">
        <v>151</v>
      </c>
      <c r="C1243" s="54"/>
      <c r="D1243" s="55"/>
      <c r="E1243" s="55"/>
      <c r="F1243" s="22" t="s">
        <v>152</v>
      </c>
      <c r="G1243" s="53"/>
      <c r="H1243" s="53"/>
      <c r="I1243" s="23" t="s">
        <v>151</v>
      </c>
      <c r="J1243" s="53"/>
      <c r="K1243" s="54"/>
      <c r="L1243" s="54"/>
      <c r="M1243" s="53"/>
      <c r="N1243" s="23" t="s">
        <v>151</v>
      </c>
      <c r="O1243" s="39" t="s">
        <v>151</v>
      </c>
      <c r="P1243" s="39" t="s">
        <v>151</v>
      </c>
      <c r="Q1243" s="23" t="s">
        <v>151</v>
      </c>
    </row>
    <row r="1244" spans="1:17" ht="18.75" customHeight="1">
      <c r="A1244" s="53"/>
      <c r="B1244" s="23" t="s">
        <v>151</v>
      </c>
      <c r="C1244" s="54"/>
      <c r="D1244" s="55"/>
      <c r="E1244" s="55"/>
      <c r="F1244" s="22" t="s">
        <v>152</v>
      </c>
      <c r="G1244" s="53"/>
      <c r="H1244" s="53"/>
      <c r="I1244" s="23" t="s">
        <v>151</v>
      </c>
      <c r="J1244" s="53"/>
      <c r="K1244" s="54"/>
      <c r="L1244" s="54"/>
      <c r="M1244" s="53"/>
      <c r="N1244" s="23" t="s">
        <v>151</v>
      </c>
      <c r="O1244" s="39" t="s">
        <v>151</v>
      </c>
      <c r="P1244" s="39" t="s">
        <v>151</v>
      </c>
      <c r="Q1244" s="23" t="s">
        <v>151</v>
      </c>
    </row>
    <row r="1245" spans="1:17" ht="18.75" customHeight="1">
      <c r="A1245" s="53"/>
      <c r="B1245" s="23" t="s">
        <v>151</v>
      </c>
      <c r="C1245" s="54"/>
      <c r="D1245" s="55"/>
      <c r="E1245" s="55"/>
      <c r="F1245" s="22" t="s">
        <v>152</v>
      </c>
      <c r="G1245" s="53"/>
      <c r="H1245" s="53"/>
      <c r="I1245" s="23" t="s">
        <v>151</v>
      </c>
      <c r="J1245" s="53"/>
      <c r="K1245" s="54"/>
      <c r="L1245" s="54"/>
      <c r="M1245" s="53"/>
      <c r="N1245" s="23" t="s">
        <v>151</v>
      </c>
      <c r="O1245" s="39" t="s">
        <v>151</v>
      </c>
      <c r="P1245" s="39" t="s">
        <v>151</v>
      </c>
      <c r="Q1245" s="23" t="s">
        <v>151</v>
      </c>
    </row>
    <row r="1246" spans="1:17" ht="18.75" customHeight="1">
      <c r="A1246" s="53"/>
      <c r="B1246" s="23" t="s">
        <v>151</v>
      </c>
      <c r="C1246" s="54"/>
      <c r="D1246" s="55"/>
      <c r="E1246" s="55"/>
      <c r="F1246" s="22" t="s">
        <v>152</v>
      </c>
      <c r="G1246" s="53"/>
      <c r="H1246" s="53"/>
      <c r="I1246" s="23" t="s">
        <v>151</v>
      </c>
      <c r="J1246" s="53"/>
      <c r="K1246" s="54"/>
      <c r="L1246" s="54"/>
      <c r="M1246" s="53"/>
      <c r="N1246" s="23" t="s">
        <v>151</v>
      </c>
      <c r="O1246" s="39" t="s">
        <v>151</v>
      </c>
      <c r="P1246" s="39" t="s">
        <v>151</v>
      </c>
      <c r="Q1246" s="23" t="s">
        <v>151</v>
      </c>
    </row>
    <row r="1247" spans="1:17" ht="18.75" customHeight="1">
      <c r="A1247" s="53"/>
      <c r="B1247" s="23" t="s">
        <v>151</v>
      </c>
      <c r="C1247" s="54"/>
      <c r="D1247" s="55"/>
      <c r="E1247" s="55"/>
      <c r="F1247" s="22" t="s">
        <v>152</v>
      </c>
      <c r="G1247" s="53"/>
      <c r="H1247" s="53"/>
      <c r="I1247" s="23" t="s">
        <v>151</v>
      </c>
      <c r="J1247" s="53"/>
      <c r="K1247" s="54"/>
      <c r="L1247" s="54"/>
      <c r="M1247" s="53"/>
      <c r="N1247" s="23" t="s">
        <v>151</v>
      </c>
      <c r="O1247" s="39" t="s">
        <v>151</v>
      </c>
      <c r="P1247" s="39" t="s">
        <v>151</v>
      </c>
      <c r="Q1247" s="23" t="s">
        <v>151</v>
      </c>
    </row>
    <row r="1248" spans="1:17" ht="18.75" customHeight="1">
      <c r="A1248" s="53"/>
      <c r="B1248" s="23" t="s">
        <v>151</v>
      </c>
      <c r="C1248" s="54"/>
      <c r="D1248" s="55"/>
      <c r="E1248" s="55"/>
      <c r="F1248" s="22" t="s">
        <v>152</v>
      </c>
      <c r="G1248" s="53"/>
      <c r="H1248" s="53"/>
      <c r="I1248" s="23" t="s">
        <v>151</v>
      </c>
      <c r="J1248" s="53"/>
      <c r="K1248" s="54"/>
      <c r="L1248" s="54"/>
      <c r="M1248" s="53"/>
      <c r="N1248" s="23" t="s">
        <v>151</v>
      </c>
      <c r="O1248" s="39" t="s">
        <v>151</v>
      </c>
      <c r="P1248" s="39" t="s">
        <v>151</v>
      </c>
      <c r="Q1248" s="23" t="s">
        <v>151</v>
      </c>
    </row>
    <row r="1249" spans="1:17" ht="18.75" customHeight="1">
      <c r="A1249" s="53"/>
      <c r="B1249" s="23" t="s">
        <v>151</v>
      </c>
      <c r="C1249" s="54"/>
      <c r="D1249" s="55"/>
      <c r="E1249" s="55"/>
      <c r="F1249" s="22" t="s">
        <v>152</v>
      </c>
      <c r="G1249" s="53"/>
      <c r="H1249" s="53"/>
      <c r="I1249" s="23" t="s">
        <v>151</v>
      </c>
      <c r="J1249" s="53"/>
      <c r="K1249" s="54"/>
      <c r="L1249" s="54"/>
      <c r="M1249" s="53"/>
      <c r="N1249" s="23" t="s">
        <v>151</v>
      </c>
      <c r="O1249" s="39" t="s">
        <v>151</v>
      </c>
      <c r="P1249" s="39" t="s">
        <v>151</v>
      </c>
      <c r="Q1249" s="23" t="s">
        <v>151</v>
      </c>
    </row>
    <row r="1250" spans="1:17" ht="18.75" customHeight="1">
      <c r="A1250" s="53"/>
      <c r="B1250" s="23" t="s">
        <v>151</v>
      </c>
      <c r="C1250" s="54"/>
      <c r="D1250" s="55"/>
      <c r="E1250" s="55"/>
      <c r="F1250" s="22" t="s">
        <v>152</v>
      </c>
      <c r="G1250" s="53"/>
      <c r="H1250" s="53"/>
      <c r="I1250" s="23" t="s">
        <v>151</v>
      </c>
      <c r="J1250" s="53"/>
      <c r="K1250" s="54"/>
      <c r="L1250" s="54"/>
      <c r="M1250" s="53"/>
      <c r="N1250" s="23" t="s">
        <v>151</v>
      </c>
      <c r="O1250" s="39" t="s">
        <v>151</v>
      </c>
      <c r="P1250" s="39" t="s">
        <v>151</v>
      </c>
      <c r="Q1250" s="23" t="s">
        <v>151</v>
      </c>
    </row>
    <row r="1251" spans="1:17" ht="18.75" customHeight="1">
      <c r="A1251" s="53"/>
      <c r="B1251" s="23" t="s">
        <v>151</v>
      </c>
      <c r="C1251" s="54"/>
      <c r="D1251" s="55"/>
      <c r="E1251" s="55"/>
      <c r="F1251" s="22" t="s">
        <v>152</v>
      </c>
      <c r="G1251" s="53"/>
      <c r="H1251" s="53"/>
      <c r="I1251" s="23" t="s">
        <v>151</v>
      </c>
      <c r="J1251" s="53"/>
      <c r="K1251" s="54"/>
      <c r="L1251" s="54"/>
      <c r="M1251" s="53"/>
      <c r="N1251" s="23" t="s">
        <v>151</v>
      </c>
      <c r="O1251" s="39" t="s">
        <v>151</v>
      </c>
      <c r="P1251" s="39" t="s">
        <v>151</v>
      </c>
      <c r="Q1251" s="23" t="s">
        <v>151</v>
      </c>
    </row>
    <row r="1252" spans="1:17" ht="18.75" customHeight="1">
      <c r="A1252" s="53"/>
      <c r="B1252" s="23" t="s">
        <v>151</v>
      </c>
      <c r="C1252" s="54"/>
      <c r="D1252" s="55"/>
      <c r="E1252" s="55"/>
      <c r="F1252" s="22" t="s">
        <v>152</v>
      </c>
      <c r="G1252" s="53"/>
      <c r="H1252" s="53"/>
      <c r="I1252" s="23" t="s">
        <v>151</v>
      </c>
      <c r="J1252" s="53"/>
      <c r="K1252" s="54"/>
      <c r="L1252" s="54"/>
      <c r="M1252" s="53"/>
      <c r="N1252" s="23" t="s">
        <v>151</v>
      </c>
      <c r="O1252" s="39" t="s">
        <v>151</v>
      </c>
      <c r="P1252" s="39" t="s">
        <v>151</v>
      </c>
      <c r="Q1252" s="23" t="s">
        <v>151</v>
      </c>
    </row>
    <row r="1253" spans="1:17" ht="18.75" customHeight="1">
      <c r="A1253" s="53"/>
      <c r="B1253" s="23" t="s">
        <v>151</v>
      </c>
      <c r="C1253" s="54"/>
      <c r="D1253" s="55"/>
      <c r="E1253" s="55"/>
      <c r="F1253" s="22" t="s">
        <v>152</v>
      </c>
      <c r="G1253" s="53"/>
      <c r="H1253" s="53"/>
      <c r="I1253" s="23" t="s">
        <v>151</v>
      </c>
      <c r="J1253" s="53"/>
      <c r="K1253" s="54"/>
      <c r="L1253" s="54"/>
      <c r="M1253" s="53"/>
      <c r="N1253" s="23" t="s">
        <v>151</v>
      </c>
      <c r="O1253" s="39" t="s">
        <v>151</v>
      </c>
      <c r="P1253" s="39" t="s">
        <v>151</v>
      </c>
      <c r="Q1253" s="23" t="s">
        <v>151</v>
      </c>
    </row>
    <row r="1254" spans="1:17" ht="18.75" customHeight="1">
      <c r="A1254" s="53"/>
      <c r="B1254" s="23" t="s">
        <v>151</v>
      </c>
      <c r="C1254" s="54"/>
      <c r="D1254" s="55"/>
      <c r="E1254" s="55"/>
      <c r="F1254" s="22" t="s">
        <v>152</v>
      </c>
      <c r="G1254" s="53"/>
      <c r="H1254" s="53"/>
      <c r="I1254" s="23" t="s">
        <v>151</v>
      </c>
      <c r="J1254" s="53"/>
      <c r="K1254" s="54"/>
      <c r="L1254" s="54"/>
      <c r="M1254" s="53"/>
      <c r="N1254" s="23" t="s">
        <v>151</v>
      </c>
      <c r="O1254" s="39" t="s">
        <v>151</v>
      </c>
      <c r="P1254" s="39" t="s">
        <v>151</v>
      </c>
      <c r="Q1254" s="23" t="s">
        <v>151</v>
      </c>
    </row>
    <row r="1255" spans="1:17" ht="18.75" customHeight="1">
      <c r="A1255" s="53"/>
      <c r="B1255" s="23" t="s">
        <v>151</v>
      </c>
      <c r="C1255" s="54"/>
      <c r="D1255" s="55"/>
      <c r="E1255" s="55"/>
      <c r="F1255" s="22" t="s">
        <v>152</v>
      </c>
      <c r="G1255" s="53"/>
      <c r="H1255" s="53"/>
      <c r="I1255" s="23" t="s">
        <v>151</v>
      </c>
      <c r="J1255" s="53"/>
      <c r="K1255" s="54"/>
      <c r="L1255" s="54"/>
      <c r="M1255" s="53"/>
      <c r="N1255" s="23" t="s">
        <v>151</v>
      </c>
      <c r="O1255" s="39" t="s">
        <v>151</v>
      </c>
      <c r="P1255" s="39" t="s">
        <v>151</v>
      </c>
      <c r="Q1255" s="23" t="s">
        <v>151</v>
      </c>
    </row>
    <row r="1256" spans="1:17" ht="18.75" customHeight="1">
      <c r="A1256" s="53"/>
      <c r="B1256" s="23" t="s">
        <v>151</v>
      </c>
      <c r="C1256" s="54"/>
      <c r="D1256" s="55"/>
      <c r="E1256" s="55"/>
      <c r="F1256" s="22" t="s">
        <v>152</v>
      </c>
      <c r="G1256" s="53"/>
      <c r="H1256" s="53"/>
      <c r="I1256" s="23" t="s">
        <v>151</v>
      </c>
      <c r="J1256" s="53"/>
      <c r="K1256" s="54"/>
      <c r="L1256" s="54"/>
      <c r="M1256" s="53"/>
      <c r="N1256" s="23" t="s">
        <v>151</v>
      </c>
      <c r="O1256" s="39" t="s">
        <v>151</v>
      </c>
      <c r="P1256" s="39" t="s">
        <v>151</v>
      </c>
      <c r="Q1256" s="23" t="s">
        <v>151</v>
      </c>
    </row>
    <row r="1257" spans="1:17" ht="18.75" customHeight="1">
      <c r="A1257" s="53"/>
      <c r="B1257" s="23" t="s">
        <v>151</v>
      </c>
      <c r="C1257" s="54"/>
      <c r="D1257" s="55"/>
      <c r="E1257" s="55"/>
      <c r="F1257" s="22" t="s">
        <v>152</v>
      </c>
      <c r="G1257" s="53"/>
      <c r="H1257" s="53"/>
      <c r="I1257" s="23" t="s">
        <v>151</v>
      </c>
      <c r="J1257" s="53"/>
      <c r="K1257" s="54"/>
      <c r="L1257" s="54"/>
      <c r="M1257" s="53"/>
      <c r="N1257" s="23" t="s">
        <v>151</v>
      </c>
      <c r="O1257" s="39" t="s">
        <v>151</v>
      </c>
      <c r="P1257" s="39" t="s">
        <v>151</v>
      </c>
      <c r="Q1257" s="23" t="s">
        <v>151</v>
      </c>
    </row>
    <row r="1258" spans="1:17" ht="18.75" customHeight="1">
      <c r="A1258" s="53"/>
      <c r="B1258" s="23" t="s">
        <v>151</v>
      </c>
      <c r="C1258" s="54"/>
      <c r="D1258" s="55"/>
      <c r="E1258" s="55"/>
      <c r="F1258" s="22" t="s">
        <v>152</v>
      </c>
      <c r="G1258" s="53"/>
      <c r="H1258" s="53"/>
      <c r="I1258" s="23" t="s">
        <v>151</v>
      </c>
      <c r="J1258" s="53"/>
      <c r="K1258" s="54"/>
      <c r="L1258" s="54"/>
      <c r="M1258" s="53"/>
      <c r="N1258" s="23" t="s">
        <v>151</v>
      </c>
      <c r="O1258" s="39" t="s">
        <v>151</v>
      </c>
      <c r="P1258" s="39" t="s">
        <v>151</v>
      </c>
      <c r="Q1258" s="23" t="s">
        <v>151</v>
      </c>
    </row>
    <row r="1259" spans="1:17" ht="18.75" customHeight="1">
      <c r="A1259" s="53"/>
      <c r="B1259" s="23" t="s">
        <v>151</v>
      </c>
      <c r="C1259" s="54"/>
      <c r="D1259" s="55"/>
      <c r="E1259" s="55"/>
      <c r="F1259" s="22" t="s">
        <v>152</v>
      </c>
      <c r="G1259" s="53"/>
      <c r="H1259" s="53"/>
      <c r="I1259" s="23" t="s">
        <v>151</v>
      </c>
      <c r="J1259" s="53"/>
      <c r="K1259" s="54"/>
      <c r="L1259" s="54"/>
      <c r="M1259" s="53"/>
      <c r="N1259" s="23" t="s">
        <v>151</v>
      </c>
      <c r="O1259" s="39" t="s">
        <v>151</v>
      </c>
      <c r="P1259" s="39" t="s">
        <v>151</v>
      </c>
      <c r="Q1259" s="23" t="s">
        <v>151</v>
      </c>
    </row>
    <row r="1260" spans="1:17" ht="18.75" customHeight="1">
      <c r="A1260" s="53"/>
      <c r="B1260" s="23" t="s">
        <v>151</v>
      </c>
      <c r="C1260" s="54"/>
      <c r="D1260" s="55"/>
      <c r="E1260" s="55"/>
      <c r="F1260" s="22" t="s">
        <v>152</v>
      </c>
      <c r="G1260" s="53"/>
      <c r="H1260" s="53"/>
      <c r="I1260" s="23" t="s">
        <v>151</v>
      </c>
      <c r="J1260" s="53"/>
      <c r="K1260" s="54"/>
      <c r="L1260" s="54"/>
      <c r="M1260" s="53"/>
      <c r="N1260" s="23" t="s">
        <v>151</v>
      </c>
      <c r="O1260" s="39" t="s">
        <v>151</v>
      </c>
      <c r="P1260" s="39" t="s">
        <v>151</v>
      </c>
      <c r="Q1260" s="23" t="s">
        <v>151</v>
      </c>
    </row>
    <row r="1261" spans="1:17" ht="18.75" customHeight="1">
      <c r="A1261" s="53"/>
      <c r="B1261" s="23" t="s">
        <v>151</v>
      </c>
      <c r="C1261" s="54"/>
      <c r="D1261" s="55"/>
      <c r="E1261" s="55"/>
      <c r="F1261" s="22" t="s">
        <v>152</v>
      </c>
      <c r="G1261" s="53"/>
      <c r="H1261" s="53"/>
      <c r="I1261" s="23" t="s">
        <v>151</v>
      </c>
      <c r="J1261" s="53"/>
      <c r="K1261" s="54"/>
      <c r="L1261" s="54"/>
      <c r="M1261" s="53"/>
      <c r="N1261" s="23" t="s">
        <v>151</v>
      </c>
      <c r="O1261" s="39" t="s">
        <v>151</v>
      </c>
      <c r="P1261" s="39" t="s">
        <v>151</v>
      </c>
      <c r="Q1261" s="23" t="s">
        <v>151</v>
      </c>
    </row>
    <row r="1262" spans="1:17" ht="18.75" customHeight="1">
      <c r="A1262" s="53"/>
      <c r="B1262" s="23" t="s">
        <v>151</v>
      </c>
      <c r="C1262" s="54"/>
      <c r="D1262" s="55"/>
      <c r="E1262" s="55"/>
      <c r="F1262" s="22" t="s">
        <v>152</v>
      </c>
      <c r="G1262" s="53"/>
      <c r="H1262" s="53"/>
      <c r="I1262" s="23" t="s">
        <v>151</v>
      </c>
      <c r="J1262" s="53"/>
      <c r="K1262" s="54"/>
      <c r="L1262" s="54"/>
      <c r="M1262" s="53"/>
      <c r="N1262" s="23" t="s">
        <v>151</v>
      </c>
      <c r="O1262" s="39" t="s">
        <v>151</v>
      </c>
      <c r="P1262" s="39" t="s">
        <v>151</v>
      </c>
      <c r="Q1262" s="23" t="s">
        <v>151</v>
      </c>
    </row>
    <row r="1263" spans="1:17" ht="18.75" customHeight="1">
      <c r="A1263" s="53"/>
      <c r="B1263" s="23" t="s">
        <v>151</v>
      </c>
      <c r="C1263" s="54"/>
      <c r="D1263" s="55"/>
      <c r="E1263" s="55"/>
      <c r="F1263" s="22" t="s">
        <v>152</v>
      </c>
      <c r="G1263" s="53"/>
      <c r="H1263" s="53"/>
      <c r="I1263" s="23" t="s">
        <v>151</v>
      </c>
      <c r="J1263" s="53"/>
      <c r="K1263" s="54"/>
      <c r="L1263" s="54"/>
      <c r="M1263" s="53"/>
      <c r="N1263" s="23" t="s">
        <v>151</v>
      </c>
      <c r="O1263" s="39" t="s">
        <v>151</v>
      </c>
      <c r="P1263" s="39" t="s">
        <v>151</v>
      </c>
      <c r="Q1263" s="23" t="s">
        <v>151</v>
      </c>
    </row>
    <row r="1264" spans="1:17" ht="18.75" customHeight="1">
      <c r="A1264" s="53"/>
      <c r="B1264" s="23" t="s">
        <v>151</v>
      </c>
      <c r="C1264" s="54"/>
      <c r="D1264" s="55"/>
      <c r="E1264" s="55"/>
      <c r="F1264" s="22" t="s">
        <v>152</v>
      </c>
      <c r="G1264" s="53"/>
      <c r="H1264" s="53"/>
      <c r="I1264" s="23" t="s">
        <v>151</v>
      </c>
      <c r="J1264" s="53"/>
      <c r="K1264" s="54"/>
      <c r="L1264" s="54"/>
      <c r="M1264" s="53"/>
      <c r="N1264" s="23" t="s">
        <v>151</v>
      </c>
      <c r="O1264" s="39" t="s">
        <v>151</v>
      </c>
      <c r="P1264" s="39" t="s">
        <v>151</v>
      </c>
      <c r="Q1264" s="23" t="s">
        <v>151</v>
      </c>
    </row>
    <row r="1265" spans="1:17" ht="18.75" customHeight="1">
      <c r="A1265" s="53"/>
      <c r="B1265" s="23" t="s">
        <v>151</v>
      </c>
      <c r="C1265" s="54"/>
      <c r="D1265" s="55"/>
      <c r="E1265" s="55"/>
      <c r="F1265" s="22" t="s">
        <v>152</v>
      </c>
      <c r="G1265" s="53"/>
      <c r="H1265" s="53"/>
      <c r="I1265" s="23" t="s">
        <v>151</v>
      </c>
      <c r="J1265" s="53"/>
      <c r="K1265" s="54"/>
      <c r="L1265" s="54"/>
      <c r="M1265" s="53"/>
      <c r="N1265" s="23" t="s">
        <v>151</v>
      </c>
      <c r="O1265" s="39" t="s">
        <v>151</v>
      </c>
      <c r="P1265" s="39" t="s">
        <v>151</v>
      </c>
      <c r="Q1265" s="23" t="s">
        <v>151</v>
      </c>
    </row>
    <row r="1266" spans="1:17" ht="18.75" customHeight="1">
      <c r="A1266" s="53"/>
      <c r="B1266" s="23" t="s">
        <v>151</v>
      </c>
      <c r="C1266" s="54"/>
      <c r="D1266" s="55"/>
      <c r="E1266" s="55"/>
      <c r="F1266" s="22" t="s">
        <v>152</v>
      </c>
      <c r="G1266" s="53"/>
      <c r="H1266" s="53"/>
      <c r="I1266" s="23" t="s">
        <v>151</v>
      </c>
      <c r="J1266" s="53"/>
      <c r="K1266" s="54"/>
      <c r="L1266" s="54"/>
      <c r="M1266" s="53"/>
      <c r="N1266" s="23" t="s">
        <v>151</v>
      </c>
      <c r="O1266" s="39" t="s">
        <v>151</v>
      </c>
      <c r="P1266" s="39" t="s">
        <v>151</v>
      </c>
      <c r="Q1266" s="23" t="s">
        <v>151</v>
      </c>
    </row>
    <row r="1267" spans="1:17" ht="18.75" customHeight="1">
      <c r="A1267" s="53"/>
      <c r="B1267" s="23" t="s">
        <v>151</v>
      </c>
      <c r="C1267" s="54"/>
      <c r="D1267" s="55"/>
      <c r="E1267" s="55"/>
      <c r="F1267" s="22" t="s">
        <v>152</v>
      </c>
      <c r="G1267" s="53"/>
      <c r="H1267" s="53"/>
      <c r="I1267" s="23" t="s">
        <v>151</v>
      </c>
      <c r="J1267" s="53"/>
      <c r="K1267" s="54"/>
      <c r="L1267" s="54"/>
      <c r="M1267" s="53"/>
      <c r="N1267" s="23" t="s">
        <v>151</v>
      </c>
      <c r="O1267" s="39" t="s">
        <v>151</v>
      </c>
      <c r="P1267" s="39" t="s">
        <v>151</v>
      </c>
      <c r="Q1267" s="23" t="s">
        <v>151</v>
      </c>
    </row>
    <row r="1268" spans="1:17" ht="18.75" customHeight="1">
      <c r="A1268" s="53"/>
      <c r="B1268" s="23" t="s">
        <v>151</v>
      </c>
      <c r="C1268" s="54"/>
      <c r="D1268" s="55"/>
      <c r="E1268" s="55"/>
      <c r="F1268" s="22" t="s">
        <v>152</v>
      </c>
      <c r="G1268" s="53"/>
      <c r="H1268" s="53"/>
      <c r="I1268" s="23" t="s">
        <v>151</v>
      </c>
      <c r="J1268" s="53"/>
      <c r="K1268" s="54"/>
      <c r="L1268" s="54"/>
      <c r="M1268" s="53"/>
      <c r="N1268" s="23" t="s">
        <v>151</v>
      </c>
      <c r="O1268" s="39" t="s">
        <v>151</v>
      </c>
      <c r="P1268" s="39" t="s">
        <v>151</v>
      </c>
      <c r="Q1268" s="23" t="s">
        <v>151</v>
      </c>
    </row>
    <row r="1269" spans="1:17" ht="18.75" customHeight="1">
      <c r="A1269" s="53"/>
      <c r="B1269" s="23" t="s">
        <v>151</v>
      </c>
      <c r="C1269" s="54"/>
      <c r="D1269" s="55"/>
      <c r="E1269" s="55"/>
      <c r="F1269" s="22" t="s">
        <v>152</v>
      </c>
      <c r="G1269" s="53"/>
      <c r="H1269" s="53"/>
      <c r="I1269" s="23" t="s">
        <v>151</v>
      </c>
      <c r="J1269" s="53"/>
      <c r="K1269" s="54"/>
      <c r="L1269" s="54"/>
      <c r="M1269" s="53"/>
      <c r="N1269" s="23" t="s">
        <v>151</v>
      </c>
      <c r="O1269" s="39" t="s">
        <v>151</v>
      </c>
      <c r="P1269" s="39" t="s">
        <v>151</v>
      </c>
      <c r="Q1269" s="23" t="s">
        <v>151</v>
      </c>
    </row>
    <row r="1270" spans="1:17" ht="18.75" customHeight="1">
      <c r="A1270" s="53"/>
      <c r="B1270" s="23" t="s">
        <v>151</v>
      </c>
      <c r="C1270" s="54"/>
      <c r="D1270" s="55"/>
      <c r="E1270" s="55"/>
      <c r="F1270" s="22" t="s">
        <v>152</v>
      </c>
      <c r="G1270" s="53"/>
      <c r="H1270" s="53"/>
      <c r="I1270" s="23" t="s">
        <v>151</v>
      </c>
      <c r="J1270" s="53"/>
      <c r="K1270" s="54"/>
      <c r="L1270" s="54"/>
      <c r="M1270" s="53"/>
      <c r="N1270" s="23" t="s">
        <v>151</v>
      </c>
      <c r="O1270" s="39" t="s">
        <v>151</v>
      </c>
      <c r="P1270" s="39" t="s">
        <v>151</v>
      </c>
      <c r="Q1270" s="23" t="s">
        <v>151</v>
      </c>
    </row>
    <row r="1271" spans="1:17" ht="18.75" customHeight="1">
      <c r="A1271" s="53"/>
      <c r="B1271" s="23" t="s">
        <v>151</v>
      </c>
      <c r="C1271" s="54"/>
      <c r="D1271" s="55"/>
      <c r="E1271" s="55"/>
      <c r="F1271" s="22" t="s">
        <v>152</v>
      </c>
      <c r="G1271" s="53"/>
      <c r="H1271" s="53"/>
      <c r="I1271" s="23" t="s">
        <v>151</v>
      </c>
      <c r="J1271" s="53"/>
      <c r="K1271" s="54"/>
      <c r="L1271" s="54"/>
      <c r="M1271" s="53"/>
      <c r="N1271" s="23" t="s">
        <v>151</v>
      </c>
      <c r="O1271" s="39" t="s">
        <v>151</v>
      </c>
      <c r="P1271" s="39" t="s">
        <v>151</v>
      </c>
      <c r="Q1271" s="23" t="s">
        <v>151</v>
      </c>
    </row>
    <row r="1272" spans="1:17" ht="18.75" customHeight="1">
      <c r="A1272" s="53"/>
      <c r="B1272" s="23" t="s">
        <v>151</v>
      </c>
      <c r="C1272" s="54"/>
      <c r="D1272" s="55"/>
      <c r="E1272" s="55"/>
      <c r="F1272" s="22" t="s">
        <v>152</v>
      </c>
      <c r="G1272" s="53"/>
      <c r="H1272" s="53"/>
      <c r="I1272" s="23" t="s">
        <v>151</v>
      </c>
      <c r="J1272" s="53"/>
      <c r="K1272" s="54"/>
      <c r="L1272" s="54"/>
      <c r="M1272" s="53"/>
      <c r="N1272" s="23" t="s">
        <v>151</v>
      </c>
      <c r="O1272" s="39" t="s">
        <v>151</v>
      </c>
      <c r="P1272" s="39" t="s">
        <v>151</v>
      </c>
      <c r="Q1272" s="23" t="s">
        <v>151</v>
      </c>
    </row>
    <row r="1273" spans="1:17" ht="18.75" customHeight="1">
      <c r="A1273" s="53"/>
      <c r="B1273" s="23" t="s">
        <v>151</v>
      </c>
      <c r="C1273" s="54"/>
      <c r="D1273" s="55"/>
      <c r="E1273" s="55"/>
      <c r="F1273" s="22" t="s">
        <v>152</v>
      </c>
      <c r="G1273" s="53"/>
      <c r="H1273" s="53"/>
      <c r="I1273" s="23" t="s">
        <v>151</v>
      </c>
      <c r="J1273" s="53"/>
      <c r="K1273" s="54"/>
      <c r="L1273" s="54"/>
      <c r="M1273" s="53"/>
      <c r="N1273" s="23" t="s">
        <v>151</v>
      </c>
      <c r="O1273" s="39" t="s">
        <v>151</v>
      </c>
      <c r="P1273" s="39" t="s">
        <v>151</v>
      </c>
      <c r="Q1273" s="23" t="s">
        <v>151</v>
      </c>
    </row>
    <row r="1274" spans="1:17" ht="18.75" customHeight="1">
      <c r="A1274" s="53"/>
      <c r="B1274" s="23" t="s">
        <v>151</v>
      </c>
      <c r="C1274" s="54"/>
      <c r="D1274" s="55"/>
      <c r="E1274" s="55"/>
      <c r="F1274" s="22" t="s">
        <v>152</v>
      </c>
      <c r="G1274" s="53"/>
      <c r="H1274" s="53"/>
      <c r="I1274" s="23" t="s">
        <v>151</v>
      </c>
      <c r="J1274" s="53"/>
      <c r="K1274" s="54"/>
      <c r="L1274" s="54"/>
      <c r="M1274" s="53"/>
      <c r="N1274" s="23" t="s">
        <v>151</v>
      </c>
      <c r="O1274" s="39" t="s">
        <v>151</v>
      </c>
      <c r="P1274" s="39" t="s">
        <v>151</v>
      </c>
      <c r="Q1274" s="23" t="s">
        <v>151</v>
      </c>
    </row>
    <row r="1275" spans="1:17" ht="18.75" customHeight="1">
      <c r="A1275" s="53"/>
      <c r="B1275" s="23" t="s">
        <v>151</v>
      </c>
      <c r="C1275" s="54"/>
      <c r="D1275" s="55"/>
      <c r="E1275" s="55"/>
      <c r="F1275" s="22" t="s">
        <v>152</v>
      </c>
      <c r="G1275" s="53"/>
      <c r="H1275" s="53"/>
      <c r="I1275" s="23" t="s">
        <v>151</v>
      </c>
      <c r="J1275" s="53"/>
      <c r="K1275" s="54"/>
      <c r="L1275" s="54"/>
      <c r="M1275" s="53"/>
      <c r="N1275" s="23" t="s">
        <v>151</v>
      </c>
      <c r="O1275" s="39" t="s">
        <v>151</v>
      </c>
      <c r="P1275" s="39" t="s">
        <v>151</v>
      </c>
      <c r="Q1275" s="23" t="s">
        <v>151</v>
      </c>
    </row>
    <row r="1276" spans="1:17" ht="18.75" customHeight="1">
      <c r="A1276" s="53"/>
      <c r="B1276" s="23" t="s">
        <v>151</v>
      </c>
      <c r="C1276" s="54"/>
      <c r="D1276" s="55"/>
      <c r="E1276" s="55"/>
      <c r="F1276" s="22" t="s">
        <v>152</v>
      </c>
      <c r="G1276" s="53"/>
      <c r="H1276" s="53"/>
      <c r="I1276" s="23" t="s">
        <v>151</v>
      </c>
      <c r="J1276" s="53"/>
      <c r="K1276" s="54"/>
      <c r="L1276" s="54"/>
      <c r="M1276" s="53"/>
      <c r="N1276" s="23" t="s">
        <v>151</v>
      </c>
      <c r="O1276" s="39" t="s">
        <v>151</v>
      </c>
      <c r="P1276" s="39" t="s">
        <v>151</v>
      </c>
      <c r="Q1276" s="23" t="s">
        <v>151</v>
      </c>
    </row>
    <row r="1277" spans="1:17" ht="18.75" customHeight="1">
      <c r="A1277" s="53"/>
      <c r="B1277" s="23" t="s">
        <v>151</v>
      </c>
      <c r="C1277" s="54"/>
      <c r="D1277" s="55"/>
      <c r="E1277" s="55"/>
      <c r="F1277" s="22" t="s">
        <v>152</v>
      </c>
      <c r="G1277" s="53"/>
      <c r="H1277" s="53"/>
      <c r="I1277" s="23" t="s">
        <v>151</v>
      </c>
      <c r="J1277" s="53"/>
      <c r="K1277" s="54"/>
      <c r="L1277" s="54"/>
      <c r="M1277" s="53"/>
      <c r="N1277" s="23" t="s">
        <v>151</v>
      </c>
      <c r="O1277" s="39" t="s">
        <v>151</v>
      </c>
      <c r="P1277" s="39" t="s">
        <v>151</v>
      </c>
      <c r="Q1277" s="23" t="s">
        <v>151</v>
      </c>
    </row>
    <row r="1278" spans="1:17" ht="18.75" customHeight="1">
      <c r="A1278" s="53"/>
      <c r="B1278" s="23" t="s">
        <v>151</v>
      </c>
      <c r="C1278" s="54"/>
      <c r="D1278" s="55"/>
      <c r="E1278" s="55"/>
      <c r="F1278" s="22" t="s">
        <v>152</v>
      </c>
      <c r="G1278" s="53"/>
      <c r="H1278" s="53"/>
      <c r="I1278" s="23" t="s">
        <v>151</v>
      </c>
      <c r="J1278" s="53"/>
      <c r="K1278" s="54"/>
      <c r="L1278" s="54"/>
      <c r="M1278" s="53"/>
      <c r="N1278" s="23" t="s">
        <v>151</v>
      </c>
      <c r="O1278" s="39" t="s">
        <v>151</v>
      </c>
      <c r="P1278" s="39" t="s">
        <v>151</v>
      </c>
      <c r="Q1278" s="23" t="s">
        <v>151</v>
      </c>
    </row>
    <row r="1279" spans="1:17" ht="18.75" customHeight="1">
      <c r="A1279" s="53"/>
      <c r="B1279" s="23" t="s">
        <v>151</v>
      </c>
      <c r="C1279" s="54"/>
      <c r="D1279" s="55"/>
      <c r="E1279" s="55"/>
      <c r="F1279" s="22" t="s">
        <v>152</v>
      </c>
      <c r="G1279" s="53"/>
      <c r="H1279" s="53"/>
      <c r="I1279" s="23" t="s">
        <v>151</v>
      </c>
      <c r="J1279" s="53"/>
      <c r="K1279" s="54"/>
      <c r="L1279" s="54"/>
      <c r="M1279" s="53"/>
      <c r="N1279" s="23" t="s">
        <v>151</v>
      </c>
      <c r="O1279" s="39" t="s">
        <v>151</v>
      </c>
      <c r="P1279" s="39" t="s">
        <v>151</v>
      </c>
      <c r="Q1279" s="23" t="s">
        <v>151</v>
      </c>
    </row>
    <row r="1280" spans="1:17" ht="18.75" customHeight="1">
      <c r="A1280" s="53"/>
      <c r="B1280" s="23" t="s">
        <v>151</v>
      </c>
      <c r="C1280" s="54"/>
      <c r="D1280" s="55"/>
      <c r="E1280" s="55"/>
      <c r="F1280" s="22" t="s">
        <v>152</v>
      </c>
      <c r="G1280" s="53"/>
      <c r="H1280" s="53"/>
      <c r="I1280" s="23" t="s">
        <v>151</v>
      </c>
      <c r="J1280" s="53"/>
      <c r="K1280" s="54"/>
      <c r="L1280" s="54"/>
      <c r="M1280" s="53"/>
      <c r="N1280" s="23" t="s">
        <v>151</v>
      </c>
      <c r="O1280" s="39" t="s">
        <v>151</v>
      </c>
      <c r="P1280" s="39" t="s">
        <v>151</v>
      </c>
      <c r="Q1280" s="23" t="s">
        <v>151</v>
      </c>
    </row>
    <row r="1281" spans="1:17" ht="18.75" customHeight="1">
      <c r="A1281" s="53"/>
      <c r="B1281" s="23" t="s">
        <v>151</v>
      </c>
      <c r="C1281" s="54"/>
      <c r="D1281" s="55"/>
      <c r="E1281" s="55"/>
      <c r="F1281" s="22" t="s">
        <v>152</v>
      </c>
      <c r="G1281" s="53"/>
      <c r="H1281" s="53"/>
      <c r="I1281" s="23" t="s">
        <v>151</v>
      </c>
      <c r="J1281" s="53"/>
      <c r="K1281" s="54"/>
      <c r="L1281" s="54"/>
      <c r="M1281" s="53"/>
      <c r="N1281" s="23" t="s">
        <v>151</v>
      </c>
      <c r="O1281" s="39" t="s">
        <v>151</v>
      </c>
      <c r="P1281" s="39" t="s">
        <v>151</v>
      </c>
      <c r="Q1281" s="23" t="s">
        <v>151</v>
      </c>
    </row>
    <row r="1282" spans="1:17" ht="18.75" customHeight="1">
      <c r="A1282" s="53"/>
      <c r="B1282" s="23" t="s">
        <v>151</v>
      </c>
      <c r="C1282" s="54"/>
      <c r="D1282" s="55"/>
      <c r="E1282" s="55"/>
      <c r="F1282" s="22" t="s">
        <v>152</v>
      </c>
      <c r="G1282" s="53"/>
      <c r="H1282" s="53"/>
      <c r="I1282" s="23" t="s">
        <v>151</v>
      </c>
      <c r="J1282" s="53"/>
      <c r="K1282" s="54"/>
      <c r="L1282" s="54"/>
      <c r="M1282" s="53"/>
      <c r="N1282" s="23" t="s">
        <v>151</v>
      </c>
      <c r="O1282" s="39" t="s">
        <v>151</v>
      </c>
      <c r="P1282" s="39" t="s">
        <v>151</v>
      </c>
      <c r="Q1282" s="23" t="s">
        <v>151</v>
      </c>
    </row>
    <row r="1283" spans="1:17" ht="18.75" customHeight="1">
      <c r="A1283" s="53"/>
      <c r="B1283" s="23" t="s">
        <v>151</v>
      </c>
      <c r="C1283" s="54"/>
      <c r="D1283" s="55"/>
      <c r="E1283" s="55"/>
      <c r="F1283" s="22" t="s">
        <v>152</v>
      </c>
      <c r="G1283" s="53"/>
      <c r="H1283" s="53"/>
      <c r="I1283" s="23" t="s">
        <v>151</v>
      </c>
      <c r="J1283" s="53"/>
      <c r="K1283" s="54"/>
      <c r="L1283" s="54"/>
      <c r="M1283" s="53"/>
      <c r="N1283" s="23" t="s">
        <v>151</v>
      </c>
      <c r="O1283" s="39" t="s">
        <v>151</v>
      </c>
      <c r="P1283" s="39" t="s">
        <v>151</v>
      </c>
      <c r="Q1283" s="23" t="s">
        <v>151</v>
      </c>
    </row>
    <row r="1284" spans="1:17" ht="18.75" customHeight="1">
      <c r="A1284" s="53"/>
      <c r="B1284" s="23" t="s">
        <v>151</v>
      </c>
      <c r="C1284" s="54"/>
      <c r="D1284" s="55"/>
      <c r="E1284" s="55"/>
      <c r="F1284" s="22" t="s">
        <v>152</v>
      </c>
      <c r="G1284" s="53"/>
      <c r="H1284" s="53"/>
      <c r="I1284" s="23" t="s">
        <v>151</v>
      </c>
      <c r="J1284" s="53"/>
      <c r="K1284" s="54"/>
      <c r="L1284" s="54"/>
      <c r="M1284" s="53"/>
      <c r="N1284" s="23" t="s">
        <v>151</v>
      </c>
      <c r="O1284" s="39" t="s">
        <v>151</v>
      </c>
      <c r="P1284" s="39" t="s">
        <v>151</v>
      </c>
      <c r="Q1284" s="23" t="s">
        <v>151</v>
      </c>
    </row>
    <row r="1285" spans="1:17" ht="18.75" customHeight="1">
      <c r="A1285" s="53"/>
      <c r="B1285" s="23" t="s">
        <v>151</v>
      </c>
      <c r="C1285" s="54"/>
      <c r="D1285" s="55"/>
      <c r="E1285" s="55"/>
      <c r="F1285" s="22" t="s">
        <v>152</v>
      </c>
      <c r="G1285" s="53"/>
      <c r="H1285" s="53"/>
      <c r="I1285" s="23" t="s">
        <v>151</v>
      </c>
      <c r="J1285" s="53"/>
      <c r="K1285" s="54"/>
      <c r="L1285" s="54"/>
      <c r="M1285" s="53"/>
      <c r="N1285" s="23" t="s">
        <v>151</v>
      </c>
      <c r="O1285" s="39" t="s">
        <v>151</v>
      </c>
      <c r="P1285" s="39" t="s">
        <v>151</v>
      </c>
      <c r="Q1285" s="23" t="s">
        <v>151</v>
      </c>
    </row>
    <row r="1286" spans="1:17" ht="18.75" customHeight="1">
      <c r="A1286" s="53"/>
      <c r="B1286" s="23" t="s">
        <v>151</v>
      </c>
      <c r="C1286" s="54"/>
      <c r="D1286" s="55"/>
      <c r="E1286" s="55"/>
      <c r="F1286" s="22" t="s">
        <v>152</v>
      </c>
      <c r="G1286" s="53"/>
      <c r="H1286" s="53"/>
      <c r="I1286" s="23" t="s">
        <v>151</v>
      </c>
      <c r="J1286" s="53"/>
      <c r="K1286" s="54"/>
      <c r="L1286" s="54"/>
      <c r="M1286" s="53"/>
      <c r="N1286" s="23" t="s">
        <v>151</v>
      </c>
      <c r="O1286" s="39" t="s">
        <v>151</v>
      </c>
      <c r="P1286" s="39" t="s">
        <v>151</v>
      </c>
      <c r="Q1286" s="23" t="s">
        <v>151</v>
      </c>
    </row>
    <row r="1287" spans="1:17" ht="18.75" customHeight="1">
      <c r="A1287" s="53"/>
      <c r="B1287" s="23" t="s">
        <v>151</v>
      </c>
      <c r="C1287" s="54"/>
      <c r="D1287" s="55"/>
      <c r="E1287" s="55"/>
      <c r="F1287" s="22" t="s">
        <v>152</v>
      </c>
      <c r="G1287" s="53"/>
      <c r="H1287" s="53"/>
      <c r="I1287" s="23" t="s">
        <v>151</v>
      </c>
      <c r="J1287" s="53"/>
      <c r="K1287" s="54"/>
      <c r="L1287" s="54"/>
      <c r="M1287" s="53"/>
      <c r="N1287" s="23" t="s">
        <v>151</v>
      </c>
      <c r="O1287" s="39" t="s">
        <v>151</v>
      </c>
      <c r="P1287" s="39" t="s">
        <v>151</v>
      </c>
      <c r="Q1287" s="23" t="s">
        <v>151</v>
      </c>
    </row>
    <row r="1288" spans="1:17" ht="18.75" customHeight="1">
      <c r="A1288" s="53"/>
      <c r="B1288" s="23" t="s">
        <v>151</v>
      </c>
      <c r="C1288" s="54"/>
      <c r="D1288" s="55"/>
      <c r="E1288" s="55"/>
      <c r="F1288" s="22" t="s">
        <v>152</v>
      </c>
      <c r="G1288" s="53"/>
      <c r="H1288" s="53"/>
      <c r="I1288" s="23" t="s">
        <v>151</v>
      </c>
      <c r="J1288" s="53"/>
      <c r="K1288" s="54"/>
      <c r="L1288" s="54"/>
      <c r="M1288" s="53"/>
      <c r="N1288" s="23" t="s">
        <v>151</v>
      </c>
      <c r="O1288" s="39" t="s">
        <v>151</v>
      </c>
      <c r="P1288" s="39" t="s">
        <v>151</v>
      </c>
      <c r="Q1288" s="23" t="s">
        <v>151</v>
      </c>
    </row>
    <row r="1289" spans="1:17" ht="18.75" customHeight="1">
      <c r="A1289" s="53"/>
      <c r="B1289" s="23" t="s">
        <v>151</v>
      </c>
      <c r="C1289" s="54"/>
      <c r="D1289" s="55"/>
      <c r="E1289" s="55"/>
      <c r="F1289" s="22" t="s">
        <v>152</v>
      </c>
      <c r="G1289" s="53"/>
      <c r="H1289" s="53"/>
      <c r="I1289" s="23" t="s">
        <v>151</v>
      </c>
      <c r="J1289" s="53"/>
      <c r="K1289" s="54"/>
      <c r="L1289" s="54"/>
      <c r="M1289" s="53"/>
      <c r="N1289" s="23" t="s">
        <v>151</v>
      </c>
      <c r="O1289" s="39" t="s">
        <v>151</v>
      </c>
      <c r="P1289" s="39" t="s">
        <v>151</v>
      </c>
      <c r="Q1289" s="23" t="s">
        <v>151</v>
      </c>
    </row>
    <row r="1290" spans="1:17" ht="18.75" customHeight="1">
      <c r="A1290" s="53"/>
      <c r="B1290" s="23" t="s">
        <v>151</v>
      </c>
      <c r="C1290" s="54"/>
      <c r="D1290" s="55"/>
      <c r="E1290" s="55"/>
      <c r="F1290" s="22" t="s">
        <v>152</v>
      </c>
      <c r="G1290" s="53"/>
      <c r="H1290" s="53"/>
      <c r="I1290" s="23" t="s">
        <v>151</v>
      </c>
      <c r="J1290" s="53"/>
      <c r="K1290" s="54"/>
      <c r="L1290" s="54"/>
      <c r="M1290" s="53"/>
      <c r="N1290" s="23" t="s">
        <v>151</v>
      </c>
      <c r="O1290" s="39" t="s">
        <v>151</v>
      </c>
      <c r="P1290" s="39" t="s">
        <v>151</v>
      </c>
      <c r="Q1290" s="23" t="s">
        <v>151</v>
      </c>
    </row>
    <row r="1291" spans="1:17" ht="18.75" customHeight="1">
      <c r="A1291" s="53"/>
      <c r="B1291" s="23" t="s">
        <v>151</v>
      </c>
      <c r="C1291" s="54"/>
      <c r="D1291" s="55"/>
      <c r="E1291" s="55"/>
      <c r="F1291" s="22" t="s">
        <v>152</v>
      </c>
      <c r="G1291" s="53"/>
      <c r="H1291" s="53"/>
      <c r="I1291" s="23" t="s">
        <v>151</v>
      </c>
      <c r="J1291" s="53"/>
      <c r="K1291" s="54"/>
      <c r="L1291" s="54"/>
      <c r="M1291" s="53"/>
      <c r="N1291" s="23" t="s">
        <v>151</v>
      </c>
      <c r="O1291" s="39" t="s">
        <v>151</v>
      </c>
      <c r="P1291" s="39" t="s">
        <v>151</v>
      </c>
      <c r="Q1291" s="23" t="s">
        <v>151</v>
      </c>
    </row>
    <row r="1292" spans="1:17" ht="18.75" customHeight="1">
      <c r="A1292" s="53"/>
      <c r="B1292" s="23" t="s">
        <v>151</v>
      </c>
      <c r="C1292" s="54"/>
      <c r="D1292" s="55"/>
      <c r="E1292" s="55"/>
      <c r="F1292" s="22" t="s">
        <v>152</v>
      </c>
      <c r="G1292" s="53"/>
      <c r="H1292" s="53"/>
      <c r="I1292" s="23" t="s">
        <v>151</v>
      </c>
      <c r="J1292" s="53"/>
      <c r="K1292" s="54"/>
      <c r="L1292" s="54"/>
      <c r="M1292" s="53"/>
      <c r="N1292" s="23" t="s">
        <v>151</v>
      </c>
      <c r="O1292" s="39" t="s">
        <v>151</v>
      </c>
      <c r="P1292" s="39" t="s">
        <v>151</v>
      </c>
      <c r="Q1292" s="23" t="s">
        <v>151</v>
      </c>
    </row>
    <row r="1293" spans="1:17" ht="18.75" customHeight="1">
      <c r="A1293" s="53"/>
      <c r="B1293" s="23" t="s">
        <v>151</v>
      </c>
      <c r="C1293" s="54"/>
      <c r="D1293" s="55"/>
      <c r="E1293" s="55"/>
      <c r="F1293" s="22" t="s">
        <v>152</v>
      </c>
      <c r="G1293" s="53"/>
      <c r="H1293" s="53"/>
      <c r="I1293" s="23" t="s">
        <v>151</v>
      </c>
      <c r="J1293" s="53"/>
      <c r="K1293" s="54"/>
      <c r="L1293" s="54"/>
      <c r="M1293" s="53"/>
      <c r="N1293" s="23" t="s">
        <v>151</v>
      </c>
      <c r="O1293" s="39" t="s">
        <v>151</v>
      </c>
      <c r="P1293" s="39" t="s">
        <v>151</v>
      </c>
      <c r="Q1293" s="23" t="s">
        <v>151</v>
      </c>
    </row>
    <row r="1294" spans="1:17" ht="18.75" customHeight="1">
      <c r="A1294" s="53"/>
      <c r="B1294" s="23" t="s">
        <v>151</v>
      </c>
      <c r="C1294" s="54"/>
      <c r="D1294" s="55"/>
      <c r="E1294" s="55"/>
      <c r="F1294" s="22" t="s">
        <v>152</v>
      </c>
      <c r="G1294" s="53"/>
      <c r="H1294" s="53"/>
      <c r="I1294" s="23" t="s">
        <v>151</v>
      </c>
      <c r="J1294" s="53"/>
      <c r="K1294" s="54"/>
      <c r="L1294" s="54"/>
      <c r="M1294" s="53"/>
      <c r="N1294" s="23" t="s">
        <v>151</v>
      </c>
      <c r="O1294" s="39" t="s">
        <v>151</v>
      </c>
      <c r="P1294" s="39" t="s">
        <v>151</v>
      </c>
      <c r="Q1294" s="23" t="s">
        <v>151</v>
      </c>
    </row>
    <row r="1295" spans="1:17" ht="18.75" customHeight="1">
      <c r="A1295" s="53"/>
      <c r="B1295" s="23" t="s">
        <v>151</v>
      </c>
      <c r="C1295" s="54"/>
      <c r="D1295" s="55"/>
      <c r="E1295" s="55"/>
      <c r="F1295" s="22" t="s">
        <v>152</v>
      </c>
      <c r="G1295" s="53"/>
      <c r="H1295" s="53"/>
      <c r="I1295" s="23" t="s">
        <v>151</v>
      </c>
      <c r="J1295" s="53"/>
      <c r="K1295" s="54"/>
      <c r="L1295" s="54"/>
      <c r="M1295" s="53"/>
      <c r="N1295" s="23" t="s">
        <v>151</v>
      </c>
      <c r="O1295" s="39" t="s">
        <v>151</v>
      </c>
      <c r="P1295" s="39" t="s">
        <v>151</v>
      </c>
      <c r="Q1295" s="23" t="s">
        <v>151</v>
      </c>
    </row>
    <row r="1296" spans="1:17" ht="18.75" customHeight="1">
      <c r="A1296" s="53"/>
      <c r="B1296" s="23" t="s">
        <v>151</v>
      </c>
      <c r="C1296" s="54"/>
      <c r="D1296" s="55"/>
      <c r="E1296" s="55"/>
      <c r="F1296" s="22" t="s">
        <v>152</v>
      </c>
      <c r="G1296" s="53"/>
      <c r="H1296" s="53"/>
      <c r="I1296" s="23" t="s">
        <v>151</v>
      </c>
      <c r="J1296" s="53"/>
      <c r="K1296" s="54"/>
      <c r="L1296" s="54"/>
      <c r="M1296" s="53"/>
      <c r="N1296" s="23" t="s">
        <v>151</v>
      </c>
      <c r="O1296" s="39" t="s">
        <v>151</v>
      </c>
      <c r="P1296" s="39" t="s">
        <v>151</v>
      </c>
      <c r="Q1296" s="23" t="s">
        <v>151</v>
      </c>
    </row>
    <row r="1297" spans="1:17" ht="18.75" customHeight="1">
      <c r="A1297" s="53"/>
      <c r="B1297" s="23" t="s">
        <v>151</v>
      </c>
      <c r="C1297" s="54"/>
      <c r="D1297" s="55"/>
      <c r="E1297" s="55"/>
      <c r="F1297" s="22" t="s">
        <v>152</v>
      </c>
      <c r="G1297" s="53"/>
      <c r="H1297" s="53"/>
      <c r="I1297" s="23" t="s">
        <v>151</v>
      </c>
      <c r="J1297" s="53"/>
      <c r="K1297" s="54"/>
      <c r="L1297" s="54"/>
      <c r="M1297" s="53"/>
      <c r="N1297" s="23" t="s">
        <v>151</v>
      </c>
      <c r="O1297" s="39" t="s">
        <v>151</v>
      </c>
      <c r="P1297" s="39" t="s">
        <v>151</v>
      </c>
      <c r="Q1297" s="23" t="s">
        <v>151</v>
      </c>
    </row>
    <row r="1298" spans="1:17" ht="18.75" customHeight="1">
      <c r="A1298" s="53"/>
      <c r="B1298" s="23" t="s">
        <v>151</v>
      </c>
      <c r="C1298" s="54"/>
      <c r="D1298" s="55"/>
      <c r="E1298" s="55"/>
      <c r="F1298" s="22" t="s">
        <v>152</v>
      </c>
      <c r="G1298" s="53"/>
      <c r="H1298" s="53"/>
      <c r="I1298" s="23" t="s">
        <v>151</v>
      </c>
      <c r="J1298" s="53"/>
      <c r="K1298" s="54"/>
      <c r="L1298" s="54"/>
      <c r="M1298" s="53"/>
      <c r="N1298" s="23" t="s">
        <v>151</v>
      </c>
      <c r="O1298" s="39" t="s">
        <v>151</v>
      </c>
      <c r="P1298" s="39" t="s">
        <v>151</v>
      </c>
      <c r="Q1298" s="23" t="s">
        <v>151</v>
      </c>
    </row>
    <row r="1299" spans="1:17" ht="18.75" customHeight="1">
      <c r="A1299" s="53"/>
      <c r="B1299" s="23" t="s">
        <v>151</v>
      </c>
      <c r="C1299" s="54"/>
      <c r="D1299" s="55"/>
      <c r="E1299" s="55"/>
      <c r="F1299" s="22" t="s">
        <v>152</v>
      </c>
      <c r="G1299" s="53"/>
      <c r="H1299" s="53"/>
      <c r="I1299" s="23" t="s">
        <v>151</v>
      </c>
      <c r="J1299" s="53"/>
      <c r="K1299" s="54"/>
      <c r="L1299" s="54"/>
      <c r="M1299" s="53"/>
      <c r="N1299" s="23" t="s">
        <v>151</v>
      </c>
      <c r="O1299" s="39" t="s">
        <v>151</v>
      </c>
      <c r="P1299" s="39" t="s">
        <v>151</v>
      </c>
      <c r="Q1299" s="23" t="s">
        <v>151</v>
      </c>
    </row>
    <row r="1300" spans="1:17" ht="18.75" customHeight="1">
      <c r="A1300" s="53"/>
      <c r="B1300" s="23" t="s">
        <v>151</v>
      </c>
      <c r="C1300" s="54"/>
      <c r="D1300" s="55"/>
      <c r="E1300" s="55"/>
      <c r="F1300" s="22" t="s">
        <v>152</v>
      </c>
      <c r="G1300" s="53"/>
      <c r="H1300" s="53"/>
      <c r="I1300" s="23" t="s">
        <v>151</v>
      </c>
      <c r="J1300" s="53"/>
      <c r="K1300" s="54"/>
      <c r="L1300" s="54"/>
      <c r="M1300" s="53"/>
      <c r="N1300" s="23" t="s">
        <v>151</v>
      </c>
      <c r="O1300" s="39" t="s">
        <v>151</v>
      </c>
      <c r="P1300" s="39" t="s">
        <v>151</v>
      </c>
      <c r="Q1300" s="23" t="s">
        <v>151</v>
      </c>
    </row>
    <row r="1301" spans="1:17" ht="18.75" customHeight="1">
      <c r="A1301" s="53"/>
      <c r="B1301" s="23" t="s">
        <v>151</v>
      </c>
      <c r="C1301" s="54"/>
      <c r="D1301" s="55"/>
      <c r="E1301" s="55"/>
      <c r="F1301" s="22" t="s">
        <v>152</v>
      </c>
      <c r="G1301" s="53"/>
      <c r="H1301" s="53"/>
      <c r="I1301" s="23" t="s">
        <v>151</v>
      </c>
      <c r="J1301" s="53"/>
      <c r="K1301" s="54"/>
      <c r="L1301" s="54"/>
      <c r="M1301" s="53"/>
      <c r="N1301" s="23" t="s">
        <v>151</v>
      </c>
      <c r="O1301" s="39" t="s">
        <v>151</v>
      </c>
      <c r="P1301" s="39" t="s">
        <v>151</v>
      </c>
      <c r="Q1301" s="23" t="s">
        <v>151</v>
      </c>
    </row>
    <row r="1302" spans="1:17" ht="18.75" customHeight="1">
      <c r="A1302" s="53"/>
      <c r="B1302" s="23" t="s">
        <v>151</v>
      </c>
      <c r="C1302" s="54"/>
      <c r="D1302" s="55"/>
      <c r="E1302" s="55"/>
      <c r="F1302" s="22" t="s">
        <v>152</v>
      </c>
      <c r="G1302" s="53"/>
      <c r="H1302" s="53"/>
      <c r="I1302" s="23" t="s">
        <v>151</v>
      </c>
      <c r="J1302" s="53"/>
      <c r="K1302" s="54"/>
      <c r="L1302" s="54"/>
      <c r="M1302" s="53"/>
      <c r="N1302" s="23" t="s">
        <v>151</v>
      </c>
      <c r="O1302" s="39" t="s">
        <v>151</v>
      </c>
      <c r="P1302" s="39" t="s">
        <v>151</v>
      </c>
      <c r="Q1302" s="23" t="s">
        <v>151</v>
      </c>
    </row>
    <row r="1303" spans="1:17" ht="18.75" customHeight="1">
      <c r="A1303" s="53"/>
      <c r="B1303" s="23" t="s">
        <v>151</v>
      </c>
      <c r="C1303" s="54"/>
      <c r="D1303" s="55"/>
      <c r="E1303" s="55"/>
      <c r="F1303" s="22" t="s">
        <v>152</v>
      </c>
      <c r="G1303" s="53"/>
      <c r="H1303" s="53"/>
      <c r="I1303" s="23" t="s">
        <v>151</v>
      </c>
      <c r="J1303" s="53"/>
      <c r="K1303" s="54"/>
      <c r="L1303" s="54"/>
      <c r="M1303" s="53"/>
      <c r="N1303" s="23" t="s">
        <v>151</v>
      </c>
      <c r="O1303" s="39" t="s">
        <v>151</v>
      </c>
      <c r="P1303" s="39" t="s">
        <v>151</v>
      </c>
      <c r="Q1303" s="23" t="s">
        <v>151</v>
      </c>
    </row>
    <row r="1304" spans="1:17" ht="18.75" customHeight="1">
      <c r="A1304" s="53"/>
      <c r="B1304" s="23" t="s">
        <v>151</v>
      </c>
      <c r="C1304" s="54"/>
      <c r="D1304" s="55"/>
      <c r="E1304" s="55"/>
      <c r="F1304" s="22" t="s">
        <v>152</v>
      </c>
      <c r="G1304" s="53"/>
      <c r="H1304" s="53"/>
      <c r="I1304" s="23" t="s">
        <v>151</v>
      </c>
      <c r="J1304" s="53"/>
      <c r="K1304" s="54"/>
      <c r="L1304" s="54"/>
      <c r="M1304" s="53"/>
      <c r="N1304" s="23" t="s">
        <v>151</v>
      </c>
      <c r="O1304" s="39" t="s">
        <v>151</v>
      </c>
      <c r="P1304" s="39" t="s">
        <v>151</v>
      </c>
      <c r="Q1304" s="23" t="s">
        <v>151</v>
      </c>
    </row>
    <row r="1305" spans="1:17" ht="18.75" customHeight="1">
      <c r="A1305" s="53"/>
      <c r="B1305" s="23" t="s">
        <v>151</v>
      </c>
      <c r="C1305" s="54"/>
      <c r="D1305" s="55"/>
      <c r="E1305" s="55"/>
      <c r="F1305" s="22" t="s">
        <v>152</v>
      </c>
      <c r="G1305" s="53"/>
      <c r="H1305" s="53"/>
      <c r="I1305" s="23" t="s">
        <v>151</v>
      </c>
      <c r="J1305" s="53"/>
      <c r="K1305" s="54"/>
      <c r="L1305" s="54"/>
      <c r="M1305" s="53"/>
      <c r="N1305" s="23" t="s">
        <v>151</v>
      </c>
      <c r="O1305" s="39" t="s">
        <v>151</v>
      </c>
      <c r="P1305" s="39" t="s">
        <v>151</v>
      </c>
      <c r="Q1305" s="23" t="s">
        <v>151</v>
      </c>
    </row>
    <row r="1306" spans="1:17" ht="18.75" customHeight="1">
      <c r="A1306" s="53"/>
      <c r="B1306" s="23" t="s">
        <v>151</v>
      </c>
      <c r="C1306" s="54"/>
      <c r="D1306" s="55"/>
      <c r="E1306" s="55"/>
      <c r="F1306" s="22" t="s">
        <v>152</v>
      </c>
      <c r="G1306" s="53"/>
      <c r="H1306" s="53"/>
      <c r="I1306" s="23" t="s">
        <v>151</v>
      </c>
      <c r="J1306" s="53"/>
      <c r="K1306" s="54"/>
      <c r="L1306" s="54"/>
      <c r="M1306" s="53"/>
      <c r="N1306" s="23" t="s">
        <v>151</v>
      </c>
      <c r="O1306" s="39" t="s">
        <v>151</v>
      </c>
      <c r="P1306" s="39" t="s">
        <v>151</v>
      </c>
      <c r="Q1306" s="23" t="s">
        <v>151</v>
      </c>
    </row>
    <row r="1307" spans="1:17" ht="18.75" customHeight="1">
      <c r="A1307" s="53"/>
      <c r="B1307" s="23" t="s">
        <v>151</v>
      </c>
      <c r="C1307" s="54"/>
      <c r="D1307" s="55"/>
      <c r="E1307" s="55"/>
      <c r="F1307" s="22" t="s">
        <v>152</v>
      </c>
      <c r="G1307" s="53"/>
      <c r="H1307" s="53"/>
      <c r="I1307" s="23" t="s">
        <v>151</v>
      </c>
      <c r="J1307" s="53"/>
      <c r="K1307" s="54"/>
      <c r="L1307" s="54"/>
      <c r="M1307" s="53"/>
      <c r="N1307" s="23" t="s">
        <v>151</v>
      </c>
      <c r="O1307" s="39" t="s">
        <v>151</v>
      </c>
      <c r="P1307" s="39" t="s">
        <v>151</v>
      </c>
      <c r="Q1307" s="23" t="s">
        <v>151</v>
      </c>
    </row>
    <row r="1308" spans="1:17" ht="18.75" customHeight="1">
      <c r="A1308" s="53"/>
      <c r="B1308" s="23" t="s">
        <v>151</v>
      </c>
      <c r="C1308" s="54"/>
      <c r="D1308" s="55"/>
      <c r="E1308" s="55"/>
      <c r="F1308" s="22" t="s">
        <v>152</v>
      </c>
      <c r="G1308" s="53"/>
      <c r="H1308" s="53"/>
      <c r="I1308" s="23" t="s">
        <v>151</v>
      </c>
      <c r="J1308" s="53"/>
      <c r="K1308" s="54"/>
      <c r="L1308" s="54"/>
      <c r="M1308" s="53"/>
      <c r="N1308" s="23" t="s">
        <v>151</v>
      </c>
      <c r="O1308" s="39" t="s">
        <v>151</v>
      </c>
      <c r="P1308" s="39" t="s">
        <v>151</v>
      </c>
      <c r="Q1308" s="23" t="s">
        <v>151</v>
      </c>
    </row>
    <row r="1309" spans="1:17" ht="18.75" customHeight="1">
      <c r="A1309" s="53"/>
      <c r="B1309" s="23" t="s">
        <v>151</v>
      </c>
      <c r="C1309" s="54"/>
      <c r="D1309" s="55"/>
      <c r="E1309" s="55"/>
      <c r="F1309" s="22" t="s">
        <v>152</v>
      </c>
      <c r="G1309" s="53"/>
      <c r="H1309" s="53"/>
      <c r="I1309" s="23" t="s">
        <v>151</v>
      </c>
      <c r="J1309" s="53"/>
      <c r="K1309" s="54"/>
      <c r="L1309" s="54"/>
      <c r="M1309" s="53"/>
      <c r="N1309" s="23" t="s">
        <v>151</v>
      </c>
      <c r="O1309" s="39" t="s">
        <v>151</v>
      </c>
      <c r="P1309" s="39" t="s">
        <v>151</v>
      </c>
      <c r="Q1309" s="23" t="s">
        <v>151</v>
      </c>
    </row>
    <row r="1310" spans="1:17" ht="18.75" customHeight="1">
      <c r="A1310" s="53"/>
      <c r="B1310" s="23" t="s">
        <v>151</v>
      </c>
      <c r="C1310" s="54"/>
      <c r="D1310" s="55"/>
      <c r="E1310" s="55"/>
      <c r="F1310" s="22" t="s">
        <v>152</v>
      </c>
      <c r="G1310" s="53"/>
      <c r="H1310" s="53"/>
      <c r="I1310" s="23" t="s">
        <v>151</v>
      </c>
      <c r="J1310" s="53"/>
      <c r="K1310" s="54"/>
      <c r="L1310" s="54"/>
      <c r="M1310" s="53"/>
      <c r="N1310" s="23" t="s">
        <v>151</v>
      </c>
      <c r="O1310" s="39" t="s">
        <v>151</v>
      </c>
      <c r="P1310" s="39" t="s">
        <v>151</v>
      </c>
      <c r="Q1310" s="23" t="s">
        <v>151</v>
      </c>
    </row>
    <row r="1311" spans="1:17" ht="18.75" customHeight="1">
      <c r="A1311" s="53"/>
      <c r="B1311" s="23" t="s">
        <v>151</v>
      </c>
      <c r="C1311" s="54"/>
      <c r="D1311" s="55"/>
      <c r="E1311" s="55"/>
      <c r="F1311" s="22" t="s">
        <v>152</v>
      </c>
      <c r="G1311" s="53"/>
      <c r="H1311" s="53"/>
      <c r="I1311" s="23" t="s">
        <v>151</v>
      </c>
      <c r="J1311" s="53"/>
      <c r="K1311" s="54"/>
      <c r="L1311" s="54"/>
      <c r="M1311" s="53"/>
      <c r="N1311" s="23" t="s">
        <v>151</v>
      </c>
      <c r="O1311" s="39" t="s">
        <v>151</v>
      </c>
      <c r="P1311" s="39" t="s">
        <v>151</v>
      </c>
      <c r="Q1311" s="23" t="s">
        <v>151</v>
      </c>
    </row>
    <row r="1312" spans="1:17" ht="18.75" customHeight="1">
      <c r="A1312" s="53"/>
      <c r="B1312" s="23" t="s">
        <v>151</v>
      </c>
      <c r="C1312" s="54"/>
      <c r="D1312" s="55"/>
      <c r="E1312" s="55"/>
      <c r="F1312" s="22" t="s">
        <v>152</v>
      </c>
      <c r="G1312" s="53"/>
      <c r="H1312" s="53"/>
      <c r="I1312" s="23" t="s">
        <v>151</v>
      </c>
      <c r="J1312" s="53"/>
      <c r="K1312" s="54"/>
      <c r="L1312" s="54"/>
      <c r="M1312" s="53"/>
      <c r="N1312" s="23" t="s">
        <v>151</v>
      </c>
      <c r="O1312" s="39" t="s">
        <v>151</v>
      </c>
      <c r="P1312" s="39" t="s">
        <v>151</v>
      </c>
      <c r="Q1312" s="23" t="s">
        <v>151</v>
      </c>
    </row>
    <row r="1313" spans="1:17" ht="18.75" customHeight="1">
      <c r="A1313" s="53"/>
      <c r="B1313" s="23" t="s">
        <v>151</v>
      </c>
      <c r="C1313" s="54"/>
      <c r="D1313" s="55"/>
      <c r="E1313" s="55"/>
      <c r="F1313" s="22" t="s">
        <v>152</v>
      </c>
      <c r="G1313" s="53"/>
      <c r="H1313" s="53"/>
      <c r="I1313" s="23" t="s">
        <v>151</v>
      </c>
      <c r="J1313" s="53"/>
      <c r="K1313" s="54"/>
      <c r="L1313" s="54"/>
      <c r="M1313" s="53"/>
      <c r="N1313" s="23" t="s">
        <v>151</v>
      </c>
      <c r="O1313" s="39" t="s">
        <v>151</v>
      </c>
      <c r="P1313" s="39" t="s">
        <v>151</v>
      </c>
      <c r="Q1313" s="23" t="s">
        <v>151</v>
      </c>
    </row>
    <row r="1314" spans="1:17" ht="18.75" customHeight="1">
      <c r="A1314" s="53"/>
      <c r="B1314" s="23" t="s">
        <v>151</v>
      </c>
      <c r="C1314" s="54"/>
      <c r="D1314" s="55"/>
      <c r="E1314" s="55"/>
      <c r="F1314" s="22" t="s">
        <v>152</v>
      </c>
      <c r="G1314" s="53"/>
      <c r="H1314" s="53"/>
      <c r="I1314" s="23" t="s">
        <v>151</v>
      </c>
      <c r="J1314" s="53"/>
      <c r="K1314" s="54"/>
      <c r="L1314" s="54"/>
      <c r="M1314" s="53"/>
      <c r="N1314" s="23" t="s">
        <v>151</v>
      </c>
      <c r="O1314" s="39" t="s">
        <v>151</v>
      </c>
      <c r="P1314" s="39" t="s">
        <v>151</v>
      </c>
      <c r="Q1314" s="23" t="s">
        <v>151</v>
      </c>
    </row>
    <row r="1315" spans="1:17" ht="18.75" customHeight="1">
      <c r="A1315" s="53"/>
      <c r="B1315" s="23" t="s">
        <v>151</v>
      </c>
      <c r="C1315" s="54"/>
      <c r="D1315" s="55"/>
      <c r="E1315" s="55"/>
      <c r="F1315" s="22" t="s">
        <v>152</v>
      </c>
      <c r="G1315" s="53"/>
      <c r="H1315" s="53"/>
      <c r="I1315" s="23" t="s">
        <v>151</v>
      </c>
      <c r="J1315" s="53"/>
      <c r="K1315" s="54"/>
      <c r="L1315" s="54"/>
      <c r="M1315" s="53"/>
      <c r="N1315" s="23" t="s">
        <v>151</v>
      </c>
      <c r="O1315" s="39" t="s">
        <v>151</v>
      </c>
      <c r="P1315" s="39" t="s">
        <v>151</v>
      </c>
      <c r="Q1315" s="23" t="s">
        <v>151</v>
      </c>
    </row>
    <row r="1316" spans="1:17" ht="18.75" customHeight="1">
      <c r="A1316" s="53"/>
      <c r="B1316" s="23" t="s">
        <v>151</v>
      </c>
      <c r="C1316" s="54"/>
      <c r="D1316" s="55"/>
      <c r="E1316" s="55"/>
      <c r="F1316" s="22" t="s">
        <v>152</v>
      </c>
      <c r="G1316" s="53"/>
      <c r="H1316" s="53"/>
      <c r="I1316" s="23" t="s">
        <v>151</v>
      </c>
      <c r="J1316" s="53"/>
      <c r="K1316" s="54"/>
      <c r="L1316" s="54"/>
      <c r="M1316" s="53"/>
      <c r="N1316" s="23" t="s">
        <v>151</v>
      </c>
      <c r="O1316" s="39" t="s">
        <v>151</v>
      </c>
      <c r="P1316" s="39" t="s">
        <v>151</v>
      </c>
      <c r="Q1316" s="23" t="s">
        <v>151</v>
      </c>
    </row>
    <row r="1317" spans="1:17" ht="18.75" customHeight="1">
      <c r="A1317" s="53"/>
      <c r="B1317" s="23" t="s">
        <v>151</v>
      </c>
      <c r="C1317" s="54"/>
      <c r="D1317" s="55"/>
      <c r="E1317" s="55"/>
      <c r="F1317" s="22" t="s">
        <v>152</v>
      </c>
      <c r="G1317" s="53"/>
      <c r="H1317" s="53"/>
      <c r="I1317" s="23" t="s">
        <v>151</v>
      </c>
      <c r="J1317" s="53"/>
      <c r="K1317" s="54"/>
      <c r="L1317" s="54"/>
      <c r="M1317" s="53"/>
      <c r="N1317" s="23" t="s">
        <v>151</v>
      </c>
      <c r="O1317" s="39" t="s">
        <v>151</v>
      </c>
      <c r="P1317" s="39" t="s">
        <v>151</v>
      </c>
      <c r="Q1317" s="23" t="s">
        <v>151</v>
      </c>
    </row>
    <row r="1318" spans="1:17" ht="18.75" customHeight="1">
      <c r="A1318" s="53"/>
      <c r="B1318" s="23" t="s">
        <v>151</v>
      </c>
      <c r="C1318" s="54"/>
      <c r="D1318" s="55"/>
      <c r="E1318" s="55"/>
      <c r="F1318" s="22" t="s">
        <v>152</v>
      </c>
      <c r="G1318" s="53"/>
      <c r="H1318" s="53"/>
      <c r="I1318" s="23" t="s">
        <v>151</v>
      </c>
      <c r="J1318" s="53"/>
      <c r="K1318" s="54"/>
      <c r="L1318" s="54"/>
      <c r="M1318" s="53"/>
      <c r="N1318" s="23" t="s">
        <v>151</v>
      </c>
      <c r="O1318" s="39" t="s">
        <v>151</v>
      </c>
      <c r="P1318" s="39" t="s">
        <v>151</v>
      </c>
      <c r="Q1318" s="23" t="s">
        <v>151</v>
      </c>
    </row>
    <row r="1319" spans="1:17" ht="18.75" customHeight="1">
      <c r="A1319" s="53"/>
      <c r="B1319" s="23" t="s">
        <v>151</v>
      </c>
      <c r="C1319" s="54"/>
      <c r="D1319" s="55"/>
      <c r="E1319" s="55"/>
      <c r="F1319" s="22" t="s">
        <v>152</v>
      </c>
      <c r="G1319" s="53"/>
      <c r="H1319" s="53"/>
      <c r="I1319" s="23" t="s">
        <v>151</v>
      </c>
      <c r="J1319" s="53"/>
      <c r="K1319" s="54"/>
      <c r="L1319" s="54"/>
      <c r="M1319" s="53"/>
      <c r="N1319" s="23" t="s">
        <v>151</v>
      </c>
      <c r="O1319" s="39" t="s">
        <v>151</v>
      </c>
      <c r="P1319" s="39" t="s">
        <v>151</v>
      </c>
      <c r="Q1319" s="23" t="s">
        <v>151</v>
      </c>
    </row>
    <row r="1320" spans="1:17" ht="18.75" customHeight="1">
      <c r="A1320" s="53"/>
      <c r="B1320" s="23" t="s">
        <v>151</v>
      </c>
      <c r="C1320" s="54"/>
      <c r="D1320" s="55"/>
      <c r="E1320" s="55"/>
      <c r="F1320" s="22" t="s">
        <v>152</v>
      </c>
      <c r="G1320" s="53"/>
      <c r="H1320" s="53"/>
      <c r="I1320" s="23" t="s">
        <v>151</v>
      </c>
      <c r="J1320" s="53"/>
      <c r="K1320" s="54"/>
      <c r="L1320" s="54"/>
      <c r="M1320" s="53"/>
      <c r="N1320" s="23" t="s">
        <v>151</v>
      </c>
      <c r="O1320" s="39" t="s">
        <v>151</v>
      </c>
      <c r="P1320" s="39" t="s">
        <v>151</v>
      </c>
      <c r="Q1320" s="23" t="s">
        <v>151</v>
      </c>
    </row>
    <row r="1321" spans="1:17" ht="18.75" customHeight="1">
      <c r="A1321" s="53"/>
      <c r="B1321" s="23" t="s">
        <v>151</v>
      </c>
      <c r="C1321" s="54"/>
      <c r="D1321" s="55"/>
      <c r="E1321" s="55"/>
      <c r="F1321" s="22" t="s">
        <v>152</v>
      </c>
      <c r="G1321" s="53"/>
      <c r="H1321" s="53"/>
      <c r="I1321" s="23" t="s">
        <v>151</v>
      </c>
      <c r="J1321" s="53"/>
      <c r="K1321" s="54"/>
      <c r="L1321" s="54"/>
      <c r="M1321" s="53"/>
      <c r="N1321" s="23" t="s">
        <v>151</v>
      </c>
      <c r="O1321" s="39" t="s">
        <v>151</v>
      </c>
      <c r="P1321" s="39" t="s">
        <v>151</v>
      </c>
      <c r="Q1321" s="23" t="s">
        <v>151</v>
      </c>
    </row>
    <row r="1322" spans="1:17" ht="18.75" customHeight="1">
      <c r="A1322" s="53"/>
      <c r="B1322" s="23" t="s">
        <v>151</v>
      </c>
      <c r="C1322" s="54"/>
      <c r="D1322" s="55"/>
      <c r="E1322" s="55"/>
      <c r="F1322" s="22" t="s">
        <v>152</v>
      </c>
      <c r="G1322" s="53"/>
      <c r="H1322" s="53"/>
      <c r="I1322" s="23" t="s">
        <v>151</v>
      </c>
      <c r="J1322" s="53"/>
      <c r="K1322" s="54"/>
      <c r="L1322" s="54"/>
      <c r="M1322" s="53"/>
      <c r="N1322" s="23" t="s">
        <v>151</v>
      </c>
      <c r="O1322" s="39" t="s">
        <v>151</v>
      </c>
      <c r="P1322" s="39" t="s">
        <v>151</v>
      </c>
      <c r="Q1322" s="23" t="s">
        <v>151</v>
      </c>
    </row>
    <row r="1323" spans="1:17" ht="18.75" customHeight="1">
      <c r="A1323" s="53"/>
      <c r="B1323" s="23" t="s">
        <v>151</v>
      </c>
      <c r="C1323" s="54"/>
      <c r="D1323" s="55"/>
      <c r="E1323" s="55"/>
      <c r="F1323" s="22" t="s">
        <v>152</v>
      </c>
      <c r="G1323" s="53"/>
      <c r="H1323" s="53"/>
      <c r="I1323" s="23" t="s">
        <v>151</v>
      </c>
      <c r="J1323" s="53"/>
      <c r="K1323" s="54"/>
      <c r="L1323" s="54"/>
      <c r="M1323" s="53"/>
      <c r="N1323" s="23" t="s">
        <v>151</v>
      </c>
      <c r="O1323" s="39" t="s">
        <v>151</v>
      </c>
      <c r="P1323" s="39" t="s">
        <v>151</v>
      </c>
      <c r="Q1323" s="23" t="s">
        <v>151</v>
      </c>
    </row>
    <row r="1324" spans="1:17" ht="18.75" customHeight="1">
      <c r="A1324" s="53"/>
      <c r="B1324" s="23" t="s">
        <v>151</v>
      </c>
      <c r="C1324" s="54"/>
      <c r="D1324" s="55"/>
      <c r="E1324" s="55"/>
      <c r="F1324" s="22" t="s">
        <v>152</v>
      </c>
      <c r="G1324" s="53"/>
      <c r="H1324" s="53"/>
      <c r="I1324" s="23" t="s">
        <v>151</v>
      </c>
      <c r="J1324" s="53"/>
      <c r="K1324" s="54"/>
      <c r="L1324" s="54"/>
      <c r="M1324" s="53"/>
      <c r="N1324" s="23" t="s">
        <v>151</v>
      </c>
      <c r="O1324" s="39" t="s">
        <v>151</v>
      </c>
      <c r="P1324" s="39" t="s">
        <v>151</v>
      </c>
      <c r="Q1324" s="23" t="s">
        <v>151</v>
      </c>
    </row>
    <row r="1325" spans="1:17" ht="18.75" customHeight="1">
      <c r="A1325" s="53"/>
      <c r="B1325" s="23" t="s">
        <v>151</v>
      </c>
      <c r="C1325" s="54"/>
      <c r="D1325" s="55"/>
      <c r="E1325" s="55"/>
      <c r="F1325" s="22" t="s">
        <v>152</v>
      </c>
      <c r="G1325" s="53"/>
      <c r="H1325" s="53"/>
      <c r="I1325" s="23" t="s">
        <v>151</v>
      </c>
      <c r="J1325" s="53"/>
      <c r="K1325" s="54"/>
      <c r="L1325" s="54"/>
      <c r="M1325" s="53"/>
      <c r="N1325" s="23" t="s">
        <v>151</v>
      </c>
      <c r="O1325" s="39" t="s">
        <v>151</v>
      </c>
      <c r="P1325" s="39" t="s">
        <v>151</v>
      </c>
      <c r="Q1325" s="23" t="s">
        <v>151</v>
      </c>
    </row>
    <row r="1326" spans="1:17" ht="18.75" customHeight="1">
      <c r="A1326" s="53"/>
      <c r="B1326" s="23" t="s">
        <v>151</v>
      </c>
      <c r="C1326" s="54"/>
      <c r="D1326" s="55"/>
      <c r="E1326" s="55"/>
      <c r="F1326" s="22" t="s">
        <v>152</v>
      </c>
      <c r="G1326" s="53"/>
      <c r="H1326" s="53"/>
      <c r="I1326" s="23" t="s">
        <v>151</v>
      </c>
      <c r="J1326" s="53"/>
      <c r="K1326" s="54"/>
      <c r="L1326" s="54"/>
      <c r="M1326" s="53"/>
      <c r="N1326" s="23" t="s">
        <v>151</v>
      </c>
      <c r="O1326" s="39" t="s">
        <v>151</v>
      </c>
      <c r="P1326" s="39" t="s">
        <v>151</v>
      </c>
      <c r="Q1326" s="23" t="s">
        <v>151</v>
      </c>
    </row>
    <row r="1327" spans="1:17" ht="18.75" customHeight="1">
      <c r="A1327" s="53"/>
      <c r="B1327" s="23" t="s">
        <v>151</v>
      </c>
      <c r="C1327" s="54"/>
      <c r="D1327" s="55"/>
      <c r="E1327" s="55"/>
      <c r="F1327" s="22" t="s">
        <v>152</v>
      </c>
      <c r="G1327" s="53"/>
      <c r="H1327" s="53"/>
      <c r="I1327" s="23" t="s">
        <v>151</v>
      </c>
      <c r="J1327" s="53"/>
      <c r="K1327" s="54"/>
      <c r="L1327" s="54"/>
      <c r="M1327" s="53"/>
      <c r="N1327" s="23" t="s">
        <v>151</v>
      </c>
      <c r="O1327" s="39" t="s">
        <v>151</v>
      </c>
      <c r="P1327" s="39" t="s">
        <v>151</v>
      </c>
      <c r="Q1327" s="23" t="s">
        <v>151</v>
      </c>
    </row>
    <row r="1328" spans="1:17" ht="18.75" customHeight="1">
      <c r="A1328" s="53"/>
      <c r="B1328" s="23" t="s">
        <v>151</v>
      </c>
      <c r="C1328" s="54"/>
      <c r="D1328" s="55"/>
      <c r="E1328" s="55"/>
      <c r="F1328" s="22" t="s">
        <v>152</v>
      </c>
      <c r="G1328" s="53"/>
      <c r="H1328" s="53"/>
      <c r="I1328" s="23" t="s">
        <v>151</v>
      </c>
      <c r="J1328" s="53"/>
      <c r="K1328" s="54"/>
      <c r="L1328" s="54"/>
      <c r="M1328" s="53"/>
      <c r="N1328" s="23" t="s">
        <v>151</v>
      </c>
      <c r="O1328" s="39" t="s">
        <v>151</v>
      </c>
      <c r="P1328" s="39" t="s">
        <v>151</v>
      </c>
      <c r="Q1328" s="23" t="s">
        <v>151</v>
      </c>
    </row>
    <row r="1329" spans="1:17" ht="18.75" customHeight="1">
      <c r="A1329" s="53"/>
      <c r="B1329" s="23" t="s">
        <v>151</v>
      </c>
      <c r="C1329" s="54"/>
      <c r="D1329" s="55"/>
      <c r="E1329" s="55"/>
      <c r="F1329" s="22" t="s">
        <v>152</v>
      </c>
      <c r="G1329" s="53"/>
      <c r="H1329" s="53"/>
      <c r="I1329" s="23" t="s">
        <v>151</v>
      </c>
      <c r="J1329" s="53"/>
      <c r="K1329" s="54"/>
      <c r="L1329" s="54"/>
      <c r="M1329" s="53"/>
      <c r="N1329" s="23" t="s">
        <v>151</v>
      </c>
      <c r="O1329" s="39" t="s">
        <v>151</v>
      </c>
      <c r="P1329" s="39" t="s">
        <v>151</v>
      </c>
      <c r="Q1329" s="23" t="s">
        <v>151</v>
      </c>
    </row>
    <row r="1330" spans="1:17" ht="18.75" customHeight="1">
      <c r="A1330" s="53"/>
      <c r="B1330" s="23" t="s">
        <v>151</v>
      </c>
      <c r="C1330" s="54"/>
      <c r="D1330" s="55"/>
      <c r="E1330" s="55"/>
      <c r="F1330" s="22" t="s">
        <v>152</v>
      </c>
      <c r="G1330" s="53"/>
      <c r="H1330" s="53"/>
      <c r="I1330" s="23" t="s">
        <v>151</v>
      </c>
      <c r="J1330" s="53"/>
      <c r="K1330" s="54"/>
      <c r="L1330" s="54"/>
      <c r="M1330" s="53"/>
      <c r="N1330" s="23" t="s">
        <v>151</v>
      </c>
      <c r="O1330" s="39" t="s">
        <v>151</v>
      </c>
      <c r="P1330" s="39" t="s">
        <v>151</v>
      </c>
      <c r="Q1330" s="23" t="s">
        <v>151</v>
      </c>
    </row>
    <row r="1331" spans="1:17" ht="18.75" customHeight="1">
      <c r="A1331" s="53"/>
      <c r="B1331" s="23" t="s">
        <v>151</v>
      </c>
      <c r="C1331" s="54"/>
      <c r="D1331" s="55"/>
      <c r="E1331" s="55"/>
      <c r="F1331" s="22" t="s">
        <v>152</v>
      </c>
      <c r="G1331" s="53"/>
      <c r="H1331" s="53"/>
      <c r="I1331" s="23" t="s">
        <v>151</v>
      </c>
      <c r="J1331" s="53"/>
      <c r="K1331" s="54"/>
      <c r="L1331" s="54"/>
      <c r="M1331" s="53"/>
      <c r="N1331" s="23" t="s">
        <v>151</v>
      </c>
      <c r="O1331" s="39" t="s">
        <v>151</v>
      </c>
      <c r="P1331" s="39" t="s">
        <v>151</v>
      </c>
      <c r="Q1331" s="23" t="s">
        <v>151</v>
      </c>
    </row>
    <row r="1332" spans="1:17" ht="18.75" customHeight="1">
      <c r="A1332" s="53"/>
      <c r="B1332" s="23" t="s">
        <v>151</v>
      </c>
      <c r="C1332" s="54"/>
      <c r="D1332" s="55"/>
      <c r="E1332" s="55"/>
      <c r="F1332" s="22" t="s">
        <v>152</v>
      </c>
      <c r="G1332" s="53"/>
      <c r="H1332" s="53"/>
      <c r="I1332" s="23" t="s">
        <v>151</v>
      </c>
      <c r="J1332" s="53"/>
      <c r="K1332" s="54"/>
      <c r="L1332" s="54"/>
      <c r="M1332" s="53"/>
      <c r="N1332" s="23" t="s">
        <v>151</v>
      </c>
      <c r="O1332" s="39" t="s">
        <v>151</v>
      </c>
      <c r="P1332" s="39" t="s">
        <v>151</v>
      </c>
      <c r="Q1332" s="23" t="s">
        <v>151</v>
      </c>
    </row>
    <row r="1333" spans="1:17" ht="18.75" customHeight="1">
      <c r="A1333" s="53"/>
      <c r="B1333" s="23" t="s">
        <v>151</v>
      </c>
      <c r="C1333" s="54"/>
      <c r="D1333" s="55"/>
      <c r="E1333" s="55"/>
      <c r="F1333" s="22" t="s">
        <v>152</v>
      </c>
      <c r="G1333" s="53"/>
      <c r="H1333" s="53"/>
      <c r="I1333" s="23" t="s">
        <v>151</v>
      </c>
      <c r="J1333" s="53"/>
      <c r="K1333" s="54"/>
      <c r="L1333" s="54"/>
      <c r="M1333" s="53"/>
      <c r="N1333" s="23" t="s">
        <v>151</v>
      </c>
      <c r="O1333" s="39" t="s">
        <v>151</v>
      </c>
      <c r="P1333" s="39" t="s">
        <v>151</v>
      </c>
      <c r="Q1333" s="23" t="s">
        <v>151</v>
      </c>
    </row>
    <row r="1334" spans="1:17" ht="18.75" customHeight="1">
      <c r="A1334" s="53"/>
      <c r="B1334" s="23" t="s">
        <v>151</v>
      </c>
      <c r="C1334" s="54"/>
      <c r="D1334" s="55"/>
      <c r="E1334" s="55"/>
      <c r="F1334" s="22" t="s">
        <v>152</v>
      </c>
      <c r="G1334" s="53"/>
      <c r="H1334" s="53"/>
      <c r="I1334" s="23" t="s">
        <v>151</v>
      </c>
      <c r="J1334" s="53"/>
      <c r="K1334" s="54"/>
      <c r="L1334" s="54"/>
      <c r="M1334" s="53"/>
      <c r="N1334" s="23" t="s">
        <v>151</v>
      </c>
      <c r="O1334" s="39" t="s">
        <v>151</v>
      </c>
      <c r="P1334" s="39" t="s">
        <v>151</v>
      </c>
      <c r="Q1334" s="23" t="s">
        <v>151</v>
      </c>
    </row>
    <row r="1335" spans="1:17" ht="18.75" customHeight="1">
      <c r="A1335" s="53"/>
      <c r="B1335" s="23" t="s">
        <v>151</v>
      </c>
      <c r="C1335" s="54"/>
      <c r="D1335" s="55"/>
      <c r="E1335" s="55"/>
      <c r="F1335" s="22" t="s">
        <v>152</v>
      </c>
      <c r="G1335" s="53"/>
      <c r="H1335" s="53"/>
      <c r="I1335" s="23" t="s">
        <v>151</v>
      </c>
      <c r="J1335" s="53"/>
      <c r="K1335" s="54"/>
      <c r="L1335" s="54"/>
      <c r="M1335" s="53"/>
      <c r="N1335" s="23" t="s">
        <v>151</v>
      </c>
      <c r="O1335" s="39" t="s">
        <v>151</v>
      </c>
      <c r="P1335" s="39" t="s">
        <v>151</v>
      </c>
      <c r="Q1335" s="23" t="s">
        <v>151</v>
      </c>
    </row>
    <row r="1336" spans="1:17" ht="18.75" customHeight="1">
      <c r="A1336" s="53"/>
      <c r="B1336" s="23" t="s">
        <v>151</v>
      </c>
      <c r="C1336" s="54"/>
      <c r="D1336" s="55"/>
      <c r="E1336" s="55"/>
      <c r="F1336" s="22" t="s">
        <v>152</v>
      </c>
      <c r="G1336" s="53"/>
      <c r="H1336" s="53"/>
      <c r="I1336" s="23" t="s">
        <v>151</v>
      </c>
      <c r="J1336" s="53"/>
      <c r="K1336" s="54"/>
      <c r="L1336" s="54"/>
      <c r="M1336" s="53"/>
      <c r="N1336" s="23" t="s">
        <v>151</v>
      </c>
      <c r="O1336" s="39" t="s">
        <v>151</v>
      </c>
      <c r="P1336" s="39" t="s">
        <v>151</v>
      </c>
      <c r="Q1336" s="23" t="s">
        <v>151</v>
      </c>
    </row>
    <row r="1337" spans="1:17" ht="18.75" customHeight="1">
      <c r="A1337" s="53"/>
      <c r="B1337" s="23" t="s">
        <v>151</v>
      </c>
      <c r="C1337" s="54"/>
      <c r="D1337" s="55"/>
      <c r="E1337" s="55"/>
      <c r="F1337" s="22" t="s">
        <v>152</v>
      </c>
      <c r="G1337" s="53"/>
      <c r="H1337" s="53"/>
      <c r="I1337" s="23" t="s">
        <v>151</v>
      </c>
      <c r="J1337" s="53"/>
      <c r="K1337" s="54"/>
      <c r="L1337" s="54"/>
      <c r="M1337" s="53"/>
      <c r="N1337" s="23" t="s">
        <v>151</v>
      </c>
      <c r="O1337" s="39" t="s">
        <v>151</v>
      </c>
      <c r="P1337" s="39" t="s">
        <v>151</v>
      </c>
      <c r="Q1337" s="23" t="s">
        <v>151</v>
      </c>
    </row>
    <row r="1338" spans="1:17" ht="18.75" customHeight="1">
      <c r="A1338" s="53"/>
      <c r="B1338" s="23" t="s">
        <v>151</v>
      </c>
      <c r="C1338" s="54"/>
      <c r="D1338" s="55"/>
      <c r="E1338" s="55"/>
      <c r="F1338" s="22" t="s">
        <v>152</v>
      </c>
      <c r="G1338" s="53"/>
      <c r="H1338" s="53"/>
      <c r="I1338" s="23" t="s">
        <v>151</v>
      </c>
      <c r="J1338" s="53"/>
      <c r="K1338" s="54"/>
      <c r="L1338" s="54"/>
      <c r="M1338" s="53"/>
      <c r="N1338" s="23" t="s">
        <v>151</v>
      </c>
      <c r="O1338" s="39" t="s">
        <v>151</v>
      </c>
      <c r="P1338" s="39" t="s">
        <v>151</v>
      </c>
      <c r="Q1338" s="23" t="s">
        <v>151</v>
      </c>
    </row>
    <row r="1339" spans="1:17" ht="18.75" customHeight="1">
      <c r="A1339" s="53"/>
      <c r="B1339" s="23" t="s">
        <v>151</v>
      </c>
      <c r="C1339" s="54"/>
      <c r="D1339" s="55"/>
      <c r="E1339" s="55"/>
      <c r="F1339" s="22" t="s">
        <v>152</v>
      </c>
      <c r="G1339" s="53"/>
      <c r="H1339" s="53"/>
      <c r="I1339" s="23" t="s">
        <v>151</v>
      </c>
      <c r="J1339" s="53"/>
      <c r="K1339" s="54"/>
      <c r="L1339" s="54"/>
      <c r="M1339" s="53"/>
      <c r="N1339" s="23" t="s">
        <v>151</v>
      </c>
      <c r="O1339" s="39" t="s">
        <v>151</v>
      </c>
      <c r="P1339" s="39" t="s">
        <v>151</v>
      </c>
      <c r="Q1339" s="23" t="s">
        <v>151</v>
      </c>
    </row>
    <row r="1340" spans="1:17" ht="18.75" customHeight="1">
      <c r="A1340" s="53"/>
      <c r="B1340" s="23" t="s">
        <v>151</v>
      </c>
      <c r="C1340" s="54"/>
      <c r="D1340" s="55"/>
      <c r="E1340" s="55"/>
      <c r="F1340" s="22" t="s">
        <v>152</v>
      </c>
      <c r="G1340" s="53"/>
      <c r="H1340" s="53"/>
      <c r="I1340" s="23" t="s">
        <v>151</v>
      </c>
      <c r="J1340" s="53"/>
      <c r="K1340" s="54"/>
      <c r="L1340" s="54"/>
      <c r="M1340" s="53"/>
      <c r="N1340" s="23" t="s">
        <v>151</v>
      </c>
      <c r="O1340" s="39" t="s">
        <v>151</v>
      </c>
      <c r="P1340" s="39" t="s">
        <v>151</v>
      </c>
      <c r="Q1340" s="23" t="s">
        <v>151</v>
      </c>
    </row>
    <row r="1341" spans="1:17" ht="18.75" customHeight="1">
      <c r="A1341" s="53"/>
      <c r="B1341" s="23" t="s">
        <v>151</v>
      </c>
      <c r="C1341" s="54"/>
      <c r="D1341" s="55"/>
      <c r="E1341" s="55"/>
      <c r="F1341" s="22" t="s">
        <v>152</v>
      </c>
      <c r="G1341" s="53"/>
      <c r="H1341" s="53"/>
      <c r="I1341" s="23" t="s">
        <v>151</v>
      </c>
      <c r="J1341" s="53"/>
      <c r="K1341" s="54"/>
      <c r="L1341" s="54"/>
      <c r="M1341" s="53"/>
      <c r="N1341" s="23" t="s">
        <v>151</v>
      </c>
      <c r="O1341" s="39" t="s">
        <v>151</v>
      </c>
      <c r="P1341" s="39" t="s">
        <v>151</v>
      </c>
      <c r="Q1341" s="23" t="s">
        <v>151</v>
      </c>
    </row>
    <row r="1342" spans="1:17" ht="18.75" customHeight="1">
      <c r="A1342" s="53"/>
      <c r="B1342" s="23" t="s">
        <v>151</v>
      </c>
      <c r="C1342" s="54"/>
      <c r="D1342" s="55"/>
      <c r="E1342" s="55"/>
      <c r="F1342" s="22" t="s">
        <v>152</v>
      </c>
      <c r="G1342" s="53"/>
      <c r="H1342" s="53"/>
      <c r="I1342" s="23" t="s">
        <v>151</v>
      </c>
      <c r="J1342" s="53"/>
      <c r="K1342" s="54"/>
      <c r="L1342" s="54"/>
      <c r="M1342" s="53"/>
      <c r="N1342" s="23" t="s">
        <v>151</v>
      </c>
      <c r="O1342" s="39" t="s">
        <v>151</v>
      </c>
      <c r="P1342" s="39" t="s">
        <v>151</v>
      </c>
      <c r="Q1342" s="23" t="s">
        <v>151</v>
      </c>
    </row>
    <row r="1343" spans="1:17" ht="18.75" customHeight="1">
      <c r="A1343" s="53"/>
      <c r="B1343" s="23" t="s">
        <v>151</v>
      </c>
      <c r="C1343" s="54"/>
      <c r="D1343" s="55"/>
      <c r="E1343" s="55"/>
      <c r="F1343" s="22" t="s">
        <v>152</v>
      </c>
      <c r="G1343" s="53"/>
      <c r="H1343" s="53"/>
      <c r="I1343" s="23" t="s">
        <v>151</v>
      </c>
      <c r="J1343" s="53"/>
      <c r="K1343" s="54"/>
      <c r="L1343" s="54"/>
      <c r="M1343" s="53"/>
      <c r="N1343" s="23" t="s">
        <v>151</v>
      </c>
      <c r="O1343" s="39" t="s">
        <v>151</v>
      </c>
      <c r="P1343" s="39" t="s">
        <v>151</v>
      </c>
      <c r="Q1343" s="23" t="s">
        <v>151</v>
      </c>
    </row>
    <row r="1344" spans="1:17" ht="18.75" customHeight="1">
      <c r="A1344" s="53"/>
      <c r="B1344" s="23" t="s">
        <v>151</v>
      </c>
      <c r="C1344" s="54"/>
      <c r="D1344" s="55"/>
      <c r="E1344" s="55"/>
      <c r="F1344" s="22" t="s">
        <v>152</v>
      </c>
      <c r="G1344" s="53"/>
      <c r="H1344" s="53"/>
      <c r="I1344" s="23" t="s">
        <v>151</v>
      </c>
      <c r="J1344" s="53"/>
      <c r="K1344" s="54"/>
      <c r="L1344" s="54"/>
      <c r="M1344" s="53"/>
      <c r="N1344" s="23" t="s">
        <v>151</v>
      </c>
      <c r="O1344" s="39" t="s">
        <v>151</v>
      </c>
      <c r="P1344" s="39" t="s">
        <v>151</v>
      </c>
      <c r="Q1344" s="23" t="s">
        <v>151</v>
      </c>
    </row>
    <row r="1345" spans="1:17" ht="18.75" customHeight="1">
      <c r="A1345" s="53"/>
      <c r="B1345" s="23" t="s">
        <v>151</v>
      </c>
      <c r="C1345" s="54"/>
      <c r="D1345" s="55"/>
      <c r="E1345" s="55"/>
      <c r="F1345" s="22" t="s">
        <v>152</v>
      </c>
      <c r="G1345" s="53"/>
      <c r="H1345" s="53"/>
      <c r="I1345" s="23" t="s">
        <v>151</v>
      </c>
      <c r="J1345" s="53"/>
      <c r="K1345" s="54"/>
      <c r="L1345" s="54"/>
      <c r="M1345" s="53"/>
      <c r="N1345" s="23" t="s">
        <v>151</v>
      </c>
      <c r="O1345" s="39" t="s">
        <v>151</v>
      </c>
      <c r="P1345" s="39" t="s">
        <v>151</v>
      </c>
      <c r="Q1345" s="23" t="s">
        <v>151</v>
      </c>
    </row>
    <row r="1346" spans="1:17" ht="18.75" customHeight="1">
      <c r="A1346" s="53"/>
      <c r="B1346" s="23" t="s">
        <v>151</v>
      </c>
      <c r="C1346" s="54"/>
      <c r="D1346" s="55"/>
      <c r="E1346" s="55"/>
      <c r="F1346" s="22" t="s">
        <v>152</v>
      </c>
      <c r="G1346" s="53"/>
      <c r="H1346" s="53"/>
      <c r="I1346" s="23" t="s">
        <v>151</v>
      </c>
      <c r="J1346" s="53"/>
      <c r="K1346" s="54"/>
      <c r="L1346" s="54"/>
      <c r="M1346" s="53"/>
      <c r="N1346" s="23" t="s">
        <v>151</v>
      </c>
      <c r="O1346" s="39" t="s">
        <v>151</v>
      </c>
      <c r="P1346" s="39" t="s">
        <v>151</v>
      </c>
      <c r="Q1346" s="23" t="s">
        <v>151</v>
      </c>
    </row>
    <row r="1347" spans="1:17" ht="18.75" customHeight="1">
      <c r="A1347" s="53"/>
      <c r="B1347" s="23" t="s">
        <v>151</v>
      </c>
      <c r="C1347" s="54"/>
      <c r="D1347" s="55"/>
      <c r="E1347" s="55"/>
      <c r="F1347" s="22" t="s">
        <v>152</v>
      </c>
      <c r="G1347" s="53"/>
      <c r="H1347" s="53"/>
      <c r="I1347" s="23" t="s">
        <v>151</v>
      </c>
      <c r="J1347" s="53"/>
      <c r="K1347" s="54"/>
      <c r="L1347" s="54"/>
      <c r="M1347" s="53"/>
      <c r="N1347" s="23" t="s">
        <v>151</v>
      </c>
      <c r="O1347" s="39" t="s">
        <v>151</v>
      </c>
      <c r="P1347" s="39" t="s">
        <v>151</v>
      </c>
      <c r="Q1347" s="23" t="s">
        <v>151</v>
      </c>
    </row>
    <row r="1348" spans="1:17" ht="18.75" customHeight="1">
      <c r="A1348" s="53"/>
      <c r="B1348" s="23" t="s">
        <v>151</v>
      </c>
      <c r="C1348" s="54"/>
      <c r="D1348" s="55"/>
      <c r="E1348" s="55"/>
      <c r="F1348" s="22" t="s">
        <v>152</v>
      </c>
      <c r="G1348" s="53"/>
      <c r="H1348" s="53"/>
      <c r="I1348" s="23" t="s">
        <v>151</v>
      </c>
      <c r="J1348" s="53"/>
      <c r="K1348" s="54"/>
      <c r="L1348" s="54"/>
      <c r="M1348" s="53"/>
      <c r="N1348" s="23" t="s">
        <v>151</v>
      </c>
      <c r="O1348" s="39" t="s">
        <v>151</v>
      </c>
      <c r="P1348" s="39" t="s">
        <v>151</v>
      </c>
      <c r="Q1348" s="23" t="s">
        <v>151</v>
      </c>
    </row>
    <row r="1349" spans="1:17" ht="18.75" customHeight="1">
      <c r="A1349" s="53"/>
      <c r="B1349" s="23" t="s">
        <v>151</v>
      </c>
      <c r="C1349" s="54"/>
      <c r="D1349" s="55"/>
      <c r="E1349" s="55"/>
      <c r="F1349" s="22" t="s">
        <v>152</v>
      </c>
      <c r="G1349" s="53"/>
      <c r="H1349" s="53"/>
      <c r="I1349" s="23" t="s">
        <v>151</v>
      </c>
      <c r="J1349" s="53"/>
      <c r="K1349" s="54"/>
      <c r="L1349" s="54"/>
      <c r="M1349" s="53"/>
      <c r="N1349" s="23" t="s">
        <v>151</v>
      </c>
      <c r="O1349" s="39" t="s">
        <v>151</v>
      </c>
      <c r="P1349" s="39" t="s">
        <v>151</v>
      </c>
      <c r="Q1349" s="23" t="s">
        <v>151</v>
      </c>
    </row>
    <row r="1350" spans="1:17" ht="18.75" customHeight="1">
      <c r="A1350" s="53"/>
      <c r="B1350" s="23" t="s">
        <v>151</v>
      </c>
      <c r="C1350" s="54"/>
      <c r="D1350" s="55"/>
      <c r="E1350" s="55"/>
      <c r="F1350" s="22" t="s">
        <v>152</v>
      </c>
      <c r="G1350" s="53"/>
      <c r="H1350" s="53"/>
      <c r="I1350" s="23" t="s">
        <v>151</v>
      </c>
      <c r="J1350" s="53"/>
      <c r="K1350" s="54"/>
      <c r="L1350" s="54"/>
      <c r="M1350" s="53"/>
      <c r="N1350" s="23" t="s">
        <v>151</v>
      </c>
      <c r="O1350" s="39" t="s">
        <v>151</v>
      </c>
      <c r="P1350" s="39" t="s">
        <v>151</v>
      </c>
      <c r="Q1350" s="23" t="s">
        <v>151</v>
      </c>
    </row>
    <row r="1351" spans="1:17" ht="18.75" customHeight="1">
      <c r="A1351" s="53"/>
      <c r="B1351" s="23" t="s">
        <v>151</v>
      </c>
      <c r="C1351" s="54"/>
      <c r="D1351" s="55"/>
      <c r="E1351" s="55"/>
      <c r="F1351" s="22" t="s">
        <v>152</v>
      </c>
      <c r="G1351" s="53"/>
      <c r="H1351" s="53"/>
      <c r="I1351" s="23" t="s">
        <v>151</v>
      </c>
      <c r="J1351" s="53"/>
      <c r="K1351" s="54"/>
      <c r="L1351" s="54"/>
      <c r="M1351" s="53"/>
      <c r="N1351" s="23" t="s">
        <v>151</v>
      </c>
      <c r="O1351" s="39" t="s">
        <v>151</v>
      </c>
      <c r="P1351" s="39" t="s">
        <v>151</v>
      </c>
      <c r="Q1351" s="23" t="s">
        <v>151</v>
      </c>
    </row>
    <row r="1352" spans="1:17" ht="18.75" customHeight="1">
      <c r="A1352" s="53"/>
      <c r="B1352" s="23" t="s">
        <v>151</v>
      </c>
      <c r="C1352" s="54"/>
      <c r="D1352" s="55"/>
      <c r="E1352" s="55"/>
      <c r="F1352" s="22" t="s">
        <v>152</v>
      </c>
      <c r="G1352" s="53"/>
      <c r="H1352" s="53"/>
      <c r="I1352" s="23" t="s">
        <v>151</v>
      </c>
      <c r="J1352" s="53"/>
      <c r="K1352" s="54"/>
      <c r="L1352" s="54"/>
      <c r="M1352" s="53"/>
      <c r="N1352" s="23" t="s">
        <v>151</v>
      </c>
      <c r="O1352" s="39" t="s">
        <v>151</v>
      </c>
      <c r="P1352" s="39" t="s">
        <v>151</v>
      </c>
      <c r="Q1352" s="23" t="s">
        <v>151</v>
      </c>
    </row>
    <row r="1353" spans="1:17" ht="18.75" customHeight="1">
      <c r="A1353" s="53"/>
      <c r="B1353" s="23" t="s">
        <v>151</v>
      </c>
      <c r="C1353" s="54"/>
      <c r="D1353" s="55"/>
      <c r="E1353" s="55"/>
      <c r="F1353" s="22" t="s">
        <v>152</v>
      </c>
      <c r="G1353" s="53"/>
      <c r="H1353" s="53"/>
      <c r="I1353" s="23" t="s">
        <v>151</v>
      </c>
      <c r="J1353" s="53"/>
      <c r="K1353" s="54"/>
      <c r="L1353" s="54"/>
      <c r="M1353" s="53"/>
      <c r="N1353" s="23" t="s">
        <v>151</v>
      </c>
      <c r="O1353" s="39" t="s">
        <v>151</v>
      </c>
      <c r="P1353" s="39" t="s">
        <v>151</v>
      </c>
      <c r="Q1353" s="23" t="s">
        <v>151</v>
      </c>
    </row>
    <row r="1354" spans="1:17" ht="18.75" customHeight="1">
      <c r="A1354" s="53"/>
      <c r="B1354" s="23" t="s">
        <v>151</v>
      </c>
      <c r="C1354" s="54"/>
      <c r="D1354" s="55"/>
      <c r="E1354" s="55"/>
      <c r="F1354" s="22" t="s">
        <v>152</v>
      </c>
      <c r="G1354" s="53"/>
      <c r="H1354" s="53"/>
      <c r="I1354" s="23" t="s">
        <v>151</v>
      </c>
      <c r="J1354" s="53"/>
      <c r="K1354" s="54"/>
      <c r="L1354" s="54"/>
      <c r="M1354" s="53"/>
      <c r="N1354" s="23" t="s">
        <v>151</v>
      </c>
      <c r="O1354" s="39" t="s">
        <v>151</v>
      </c>
      <c r="P1354" s="39" t="s">
        <v>151</v>
      </c>
      <c r="Q1354" s="23" t="s">
        <v>151</v>
      </c>
    </row>
    <row r="1355" spans="1:17" ht="18.75" customHeight="1">
      <c r="A1355" s="53"/>
      <c r="B1355" s="23" t="s">
        <v>151</v>
      </c>
      <c r="C1355" s="54"/>
      <c r="D1355" s="55"/>
      <c r="E1355" s="55"/>
      <c r="F1355" s="22" t="s">
        <v>152</v>
      </c>
      <c r="G1355" s="53"/>
      <c r="H1355" s="53"/>
      <c r="I1355" s="23" t="s">
        <v>151</v>
      </c>
      <c r="J1355" s="53"/>
      <c r="K1355" s="54"/>
      <c r="L1355" s="54"/>
      <c r="M1355" s="53"/>
      <c r="N1355" s="23" t="s">
        <v>151</v>
      </c>
      <c r="O1355" s="39" t="s">
        <v>151</v>
      </c>
      <c r="P1355" s="39" t="s">
        <v>151</v>
      </c>
      <c r="Q1355" s="23" t="s">
        <v>151</v>
      </c>
    </row>
    <row r="1356" spans="1:17" ht="18.75" customHeight="1">
      <c r="A1356" s="53"/>
      <c r="B1356" s="23" t="s">
        <v>151</v>
      </c>
      <c r="C1356" s="54"/>
      <c r="D1356" s="55"/>
      <c r="E1356" s="55"/>
      <c r="F1356" s="22" t="s">
        <v>152</v>
      </c>
      <c r="G1356" s="53"/>
      <c r="H1356" s="53"/>
      <c r="I1356" s="23" t="s">
        <v>151</v>
      </c>
      <c r="J1356" s="53"/>
      <c r="K1356" s="54"/>
      <c r="L1356" s="54"/>
      <c r="M1356" s="53"/>
      <c r="N1356" s="23" t="s">
        <v>151</v>
      </c>
      <c r="O1356" s="39" t="s">
        <v>151</v>
      </c>
      <c r="P1356" s="39" t="s">
        <v>151</v>
      </c>
      <c r="Q1356" s="23" t="s">
        <v>151</v>
      </c>
    </row>
    <row r="1357" spans="1:17" ht="18.75" customHeight="1">
      <c r="A1357" s="53"/>
      <c r="B1357" s="23" t="s">
        <v>151</v>
      </c>
      <c r="C1357" s="54"/>
      <c r="D1357" s="55"/>
      <c r="E1357" s="55"/>
      <c r="F1357" s="22" t="s">
        <v>152</v>
      </c>
      <c r="G1357" s="53"/>
      <c r="H1357" s="53"/>
      <c r="I1357" s="23" t="s">
        <v>151</v>
      </c>
      <c r="J1357" s="53"/>
      <c r="K1357" s="54"/>
      <c r="L1357" s="54"/>
      <c r="M1357" s="53"/>
      <c r="N1357" s="23" t="s">
        <v>151</v>
      </c>
      <c r="O1357" s="39" t="s">
        <v>151</v>
      </c>
      <c r="P1357" s="39" t="s">
        <v>151</v>
      </c>
      <c r="Q1357" s="23" t="s">
        <v>151</v>
      </c>
    </row>
    <row r="1358" spans="1:17" ht="18.75" customHeight="1">
      <c r="A1358" s="53"/>
      <c r="B1358" s="23" t="s">
        <v>151</v>
      </c>
      <c r="C1358" s="54"/>
      <c r="D1358" s="55"/>
      <c r="E1358" s="55"/>
      <c r="F1358" s="22" t="s">
        <v>152</v>
      </c>
      <c r="G1358" s="53"/>
      <c r="H1358" s="53"/>
      <c r="I1358" s="23" t="s">
        <v>151</v>
      </c>
      <c r="J1358" s="53"/>
      <c r="K1358" s="54"/>
      <c r="L1358" s="54"/>
      <c r="M1358" s="53"/>
      <c r="N1358" s="23" t="s">
        <v>151</v>
      </c>
      <c r="O1358" s="39" t="s">
        <v>151</v>
      </c>
      <c r="P1358" s="39" t="s">
        <v>151</v>
      </c>
      <c r="Q1358" s="23" t="s">
        <v>151</v>
      </c>
    </row>
    <row r="1359" spans="1:17" ht="18.75" customHeight="1">
      <c r="A1359" s="53"/>
      <c r="B1359" s="23" t="s">
        <v>151</v>
      </c>
      <c r="C1359" s="54"/>
      <c r="D1359" s="55"/>
      <c r="E1359" s="55"/>
      <c r="F1359" s="22" t="s">
        <v>152</v>
      </c>
      <c r="G1359" s="53"/>
      <c r="H1359" s="53"/>
      <c r="I1359" s="23" t="s">
        <v>151</v>
      </c>
      <c r="J1359" s="53"/>
      <c r="K1359" s="54"/>
      <c r="L1359" s="54"/>
      <c r="M1359" s="53"/>
      <c r="N1359" s="23" t="s">
        <v>151</v>
      </c>
      <c r="O1359" s="39" t="s">
        <v>151</v>
      </c>
      <c r="P1359" s="39" t="s">
        <v>151</v>
      </c>
      <c r="Q1359" s="23" t="s">
        <v>151</v>
      </c>
    </row>
    <row r="1360" spans="1:17" ht="18.75" customHeight="1">
      <c r="A1360" s="53"/>
      <c r="B1360" s="23" t="s">
        <v>151</v>
      </c>
      <c r="C1360" s="54"/>
      <c r="D1360" s="55"/>
      <c r="E1360" s="55"/>
      <c r="F1360" s="22" t="s">
        <v>152</v>
      </c>
      <c r="G1360" s="53"/>
      <c r="H1360" s="53"/>
      <c r="I1360" s="23" t="s">
        <v>151</v>
      </c>
      <c r="J1360" s="53"/>
      <c r="K1360" s="54"/>
      <c r="L1360" s="54"/>
      <c r="M1360" s="53"/>
      <c r="N1360" s="23" t="s">
        <v>151</v>
      </c>
      <c r="O1360" s="39" t="s">
        <v>151</v>
      </c>
      <c r="P1360" s="39" t="s">
        <v>151</v>
      </c>
      <c r="Q1360" s="23" t="s">
        <v>151</v>
      </c>
    </row>
    <row r="1361" spans="1:17" ht="18.75" customHeight="1">
      <c r="A1361" s="53"/>
      <c r="B1361" s="23" t="s">
        <v>151</v>
      </c>
      <c r="C1361" s="54"/>
      <c r="D1361" s="55"/>
      <c r="E1361" s="55"/>
      <c r="F1361" s="22" t="s">
        <v>152</v>
      </c>
      <c r="G1361" s="53"/>
      <c r="H1361" s="53"/>
      <c r="I1361" s="23" t="s">
        <v>151</v>
      </c>
      <c r="J1361" s="53"/>
      <c r="K1361" s="54"/>
      <c r="L1361" s="54"/>
      <c r="M1361" s="53"/>
      <c r="N1361" s="23" t="s">
        <v>151</v>
      </c>
      <c r="O1361" s="39" t="s">
        <v>151</v>
      </c>
      <c r="P1361" s="39" t="s">
        <v>151</v>
      </c>
      <c r="Q1361" s="23" t="s">
        <v>151</v>
      </c>
    </row>
    <row r="1362" spans="1:17" ht="18.75" customHeight="1">
      <c r="A1362" s="53"/>
      <c r="B1362" s="23" t="s">
        <v>151</v>
      </c>
      <c r="C1362" s="54"/>
      <c r="D1362" s="55"/>
      <c r="E1362" s="55"/>
      <c r="F1362" s="22" t="s">
        <v>152</v>
      </c>
      <c r="G1362" s="53"/>
      <c r="H1362" s="53"/>
      <c r="I1362" s="23" t="s">
        <v>151</v>
      </c>
      <c r="J1362" s="53"/>
      <c r="K1362" s="54"/>
      <c r="L1362" s="54"/>
      <c r="M1362" s="53"/>
      <c r="N1362" s="23" t="s">
        <v>151</v>
      </c>
      <c r="O1362" s="39" t="s">
        <v>151</v>
      </c>
      <c r="P1362" s="39" t="s">
        <v>151</v>
      </c>
      <c r="Q1362" s="23" t="s">
        <v>151</v>
      </c>
    </row>
    <row r="1363" spans="1:17" ht="18.75" customHeight="1">
      <c r="A1363" s="53"/>
      <c r="B1363" s="23" t="s">
        <v>151</v>
      </c>
      <c r="C1363" s="54"/>
      <c r="D1363" s="55"/>
      <c r="E1363" s="55"/>
      <c r="F1363" s="22" t="s">
        <v>152</v>
      </c>
      <c r="G1363" s="53"/>
      <c r="H1363" s="53"/>
      <c r="I1363" s="23" t="s">
        <v>151</v>
      </c>
      <c r="J1363" s="53"/>
      <c r="K1363" s="54"/>
      <c r="L1363" s="54"/>
      <c r="M1363" s="53"/>
      <c r="N1363" s="23" t="s">
        <v>151</v>
      </c>
      <c r="O1363" s="39" t="s">
        <v>151</v>
      </c>
      <c r="P1363" s="39" t="s">
        <v>151</v>
      </c>
      <c r="Q1363" s="23" t="s">
        <v>151</v>
      </c>
    </row>
    <row r="1364" spans="1:17" ht="18.75" customHeight="1">
      <c r="A1364" s="53"/>
      <c r="B1364" s="23" t="s">
        <v>151</v>
      </c>
      <c r="C1364" s="54"/>
      <c r="D1364" s="55"/>
      <c r="E1364" s="55"/>
      <c r="F1364" s="22" t="s">
        <v>152</v>
      </c>
      <c r="G1364" s="53"/>
      <c r="H1364" s="53"/>
      <c r="I1364" s="23" t="s">
        <v>151</v>
      </c>
      <c r="J1364" s="53"/>
      <c r="K1364" s="54"/>
      <c r="L1364" s="54"/>
      <c r="M1364" s="53"/>
      <c r="N1364" s="23" t="s">
        <v>151</v>
      </c>
      <c r="O1364" s="39" t="s">
        <v>151</v>
      </c>
      <c r="P1364" s="39" t="s">
        <v>151</v>
      </c>
      <c r="Q1364" s="23" t="s">
        <v>151</v>
      </c>
    </row>
    <row r="1365" spans="1:17" ht="18.75" customHeight="1">
      <c r="A1365" s="53"/>
      <c r="B1365" s="23" t="s">
        <v>151</v>
      </c>
      <c r="C1365" s="54"/>
      <c r="D1365" s="55"/>
      <c r="E1365" s="55"/>
      <c r="F1365" s="22" t="s">
        <v>152</v>
      </c>
      <c r="G1365" s="53"/>
      <c r="H1365" s="53"/>
      <c r="I1365" s="23" t="s">
        <v>151</v>
      </c>
      <c r="J1365" s="53"/>
      <c r="K1365" s="54"/>
      <c r="L1365" s="54"/>
      <c r="M1365" s="53"/>
      <c r="N1365" s="23" t="s">
        <v>151</v>
      </c>
      <c r="O1365" s="39" t="s">
        <v>151</v>
      </c>
      <c r="P1365" s="39" t="s">
        <v>151</v>
      </c>
      <c r="Q1365" s="23" t="s">
        <v>151</v>
      </c>
    </row>
    <row r="1366" spans="1:17" ht="18.75" customHeight="1">
      <c r="A1366" s="53"/>
      <c r="B1366" s="23" t="s">
        <v>151</v>
      </c>
      <c r="C1366" s="54"/>
      <c r="D1366" s="55"/>
      <c r="E1366" s="55"/>
      <c r="F1366" s="22" t="s">
        <v>152</v>
      </c>
      <c r="G1366" s="53"/>
      <c r="H1366" s="53"/>
      <c r="I1366" s="23" t="s">
        <v>151</v>
      </c>
      <c r="J1366" s="53"/>
      <c r="K1366" s="54"/>
      <c r="L1366" s="54"/>
      <c r="M1366" s="53"/>
      <c r="N1366" s="23" t="s">
        <v>151</v>
      </c>
      <c r="O1366" s="39" t="s">
        <v>151</v>
      </c>
      <c r="P1366" s="39" t="s">
        <v>151</v>
      </c>
      <c r="Q1366" s="23" t="s">
        <v>151</v>
      </c>
    </row>
    <row r="1367" spans="1:17" ht="18.75" customHeight="1">
      <c r="A1367" s="53"/>
      <c r="B1367" s="23" t="s">
        <v>151</v>
      </c>
      <c r="C1367" s="54"/>
      <c r="D1367" s="55"/>
      <c r="E1367" s="55"/>
      <c r="F1367" s="22" t="s">
        <v>152</v>
      </c>
      <c r="G1367" s="53"/>
      <c r="H1367" s="53"/>
      <c r="I1367" s="23" t="s">
        <v>151</v>
      </c>
      <c r="J1367" s="53"/>
      <c r="K1367" s="54"/>
      <c r="L1367" s="54"/>
      <c r="M1367" s="53"/>
      <c r="N1367" s="23" t="s">
        <v>151</v>
      </c>
      <c r="O1367" s="39" t="s">
        <v>151</v>
      </c>
      <c r="P1367" s="39" t="s">
        <v>151</v>
      </c>
      <c r="Q1367" s="23" t="s">
        <v>151</v>
      </c>
    </row>
    <row r="1368" spans="1:17" ht="18.75" customHeight="1">
      <c r="A1368" s="53"/>
      <c r="B1368" s="23" t="s">
        <v>151</v>
      </c>
      <c r="C1368" s="54"/>
      <c r="D1368" s="55"/>
      <c r="E1368" s="55"/>
      <c r="F1368" s="22" t="s">
        <v>152</v>
      </c>
      <c r="G1368" s="53"/>
      <c r="H1368" s="53"/>
      <c r="I1368" s="23" t="s">
        <v>151</v>
      </c>
      <c r="J1368" s="53"/>
      <c r="K1368" s="54"/>
      <c r="L1368" s="54"/>
      <c r="M1368" s="53"/>
      <c r="N1368" s="23" t="s">
        <v>151</v>
      </c>
      <c r="O1368" s="39" t="s">
        <v>151</v>
      </c>
      <c r="P1368" s="39" t="s">
        <v>151</v>
      </c>
      <c r="Q1368" s="23" t="s">
        <v>151</v>
      </c>
    </row>
    <row r="1369" spans="1:17" ht="18.75" customHeight="1">
      <c r="A1369" s="53"/>
      <c r="B1369" s="23" t="s">
        <v>151</v>
      </c>
      <c r="C1369" s="54"/>
      <c r="D1369" s="55"/>
      <c r="E1369" s="55"/>
      <c r="F1369" s="22" t="s">
        <v>152</v>
      </c>
      <c r="G1369" s="53"/>
      <c r="H1369" s="53"/>
      <c r="I1369" s="23" t="s">
        <v>151</v>
      </c>
      <c r="J1369" s="53"/>
      <c r="K1369" s="54"/>
      <c r="L1369" s="54"/>
      <c r="M1369" s="53"/>
      <c r="N1369" s="23" t="s">
        <v>151</v>
      </c>
      <c r="O1369" s="39" t="s">
        <v>151</v>
      </c>
      <c r="P1369" s="39" t="s">
        <v>151</v>
      </c>
      <c r="Q1369" s="23" t="s">
        <v>151</v>
      </c>
    </row>
    <row r="1370" spans="1:17" ht="18.75" customHeight="1">
      <c r="A1370" s="53"/>
      <c r="B1370" s="23" t="s">
        <v>151</v>
      </c>
      <c r="C1370" s="54"/>
      <c r="D1370" s="55"/>
      <c r="E1370" s="55"/>
      <c r="F1370" s="22" t="s">
        <v>152</v>
      </c>
      <c r="G1370" s="53"/>
      <c r="H1370" s="53"/>
      <c r="I1370" s="23" t="s">
        <v>151</v>
      </c>
      <c r="J1370" s="53"/>
      <c r="K1370" s="54"/>
      <c r="L1370" s="54"/>
      <c r="M1370" s="53"/>
      <c r="N1370" s="23" t="s">
        <v>151</v>
      </c>
      <c r="O1370" s="39" t="s">
        <v>151</v>
      </c>
      <c r="P1370" s="39" t="s">
        <v>151</v>
      </c>
      <c r="Q1370" s="23" t="s">
        <v>151</v>
      </c>
    </row>
    <row r="1371" spans="1:17" ht="18.75" customHeight="1">
      <c r="A1371" s="53"/>
      <c r="B1371" s="23" t="s">
        <v>151</v>
      </c>
      <c r="C1371" s="54"/>
      <c r="D1371" s="55"/>
      <c r="E1371" s="55"/>
      <c r="F1371" s="22" t="s">
        <v>152</v>
      </c>
      <c r="G1371" s="53"/>
      <c r="H1371" s="53"/>
      <c r="I1371" s="23" t="s">
        <v>151</v>
      </c>
      <c r="J1371" s="53"/>
      <c r="K1371" s="54"/>
      <c r="L1371" s="54"/>
      <c r="M1371" s="53"/>
      <c r="N1371" s="23" t="s">
        <v>151</v>
      </c>
      <c r="O1371" s="39" t="s">
        <v>151</v>
      </c>
      <c r="P1371" s="39" t="s">
        <v>151</v>
      </c>
      <c r="Q1371" s="23" t="s">
        <v>151</v>
      </c>
    </row>
    <row r="1372" spans="1:17" ht="18.75" customHeight="1">
      <c r="A1372" s="53"/>
      <c r="B1372" s="23" t="s">
        <v>151</v>
      </c>
      <c r="C1372" s="54"/>
      <c r="D1372" s="55"/>
      <c r="E1372" s="55"/>
      <c r="F1372" s="22" t="s">
        <v>152</v>
      </c>
      <c r="G1372" s="53"/>
      <c r="H1372" s="53"/>
      <c r="I1372" s="23" t="s">
        <v>151</v>
      </c>
      <c r="J1372" s="53"/>
      <c r="K1372" s="54"/>
      <c r="L1372" s="54"/>
      <c r="M1372" s="53"/>
      <c r="N1372" s="23" t="s">
        <v>151</v>
      </c>
      <c r="O1372" s="39" t="s">
        <v>151</v>
      </c>
      <c r="P1372" s="39" t="s">
        <v>151</v>
      </c>
      <c r="Q1372" s="23" t="s">
        <v>151</v>
      </c>
    </row>
    <row r="1373" spans="1:17" ht="18.75" customHeight="1">
      <c r="A1373" s="53"/>
      <c r="B1373" s="23" t="s">
        <v>151</v>
      </c>
      <c r="C1373" s="54"/>
      <c r="D1373" s="55"/>
      <c r="E1373" s="55"/>
      <c r="F1373" s="22" t="s">
        <v>152</v>
      </c>
      <c r="G1373" s="53"/>
      <c r="H1373" s="53"/>
      <c r="I1373" s="23" t="s">
        <v>151</v>
      </c>
      <c r="J1373" s="53"/>
      <c r="K1373" s="54"/>
      <c r="L1373" s="54"/>
      <c r="M1373" s="53"/>
      <c r="N1373" s="23" t="s">
        <v>151</v>
      </c>
      <c r="O1373" s="39" t="s">
        <v>151</v>
      </c>
      <c r="P1373" s="39" t="s">
        <v>151</v>
      </c>
      <c r="Q1373" s="23" t="s">
        <v>151</v>
      </c>
    </row>
    <row r="1374" spans="1:17" ht="18.75" customHeight="1">
      <c r="A1374" s="53"/>
      <c r="B1374" s="23" t="s">
        <v>151</v>
      </c>
      <c r="C1374" s="54"/>
      <c r="D1374" s="55"/>
      <c r="E1374" s="55"/>
      <c r="F1374" s="22" t="s">
        <v>152</v>
      </c>
      <c r="G1374" s="53"/>
      <c r="H1374" s="53"/>
      <c r="I1374" s="23" t="s">
        <v>151</v>
      </c>
      <c r="J1374" s="53"/>
      <c r="K1374" s="54"/>
      <c r="L1374" s="54"/>
      <c r="M1374" s="53"/>
      <c r="N1374" s="23" t="s">
        <v>151</v>
      </c>
      <c r="O1374" s="39" t="s">
        <v>151</v>
      </c>
      <c r="P1374" s="39" t="s">
        <v>151</v>
      </c>
      <c r="Q1374" s="23" t="s">
        <v>151</v>
      </c>
    </row>
    <row r="1375" spans="1:17" ht="18.75" customHeight="1">
      <c r="A1375" s="53"/>
      <c r="B1375" s="23" t="s">
        <v>151</v>
      </c>
      <c r="C1375" s="54"/>
      <c r="D1375" s="55"/>
      <c r="E1375" s="55"/>
      <c r="F1375" s="22" t="s">
        <v>152</v>
      </c>
      <c r="G1375" s="53"/>
      <c r="H1375" s="53"/>
      <c r="I1375" s="23" t="s">
        <v>151</v>
      </c>
      <c r="J1375" s="53"/>
      <c r="K1375" s="54"/>
      <c r="L1375" s="54"/>
      <c r="M1375" s="53"/>
      <c r="N1375" s="23" t="s">
        <v>151</v>
      </c>
      <c r="O1375" s="39" t="s">
        <v>151</v>
      </c>
      <c r="P1375" s="39" t="s">
        <v>151</v>
      </c>
      <c r="Q1375" s="23" t="s">
        <v>151</v>
      </c>
    </row>
    <row r="1376" spans="1:17" ht="18.75" customHeight="1">
      <c r="A1376" s="53"/>
      <c r="B1376" s="23" t="s">
        <v>151</v>
      </c>
      <c r="C1376" s="54"/>
      <c r="D1376" s="55"/>
      <c r="E1376" s="55"/>
      <c r="F1376" s="22" t="s">
        <v>152</v>
      </c>
      <c r="G1376" s="53"/>
      <c r="H1376" s="53"/>
      <c r="I1376" s="23" t="s">
        <v>151</v>
      </c>
      <c r="J1376" s="53"/>
      <c r="K1376" s="54"/>
      <c r="L1376" s="54"/>
      <c r="M1376" s="53"/>
      <c r="N1376" s="23" t="s">
        <v>151</v>
      </c>
      <c r="O1376" s="39" t="s">
        <v>151</v>
      </c>
      <c r="P1376" s="39" t="s">
        <v>151</v>
      </c>
      <c r="Q1376" s="23" t="s">
        <v>151</v>
      </c>
    </row>
    <row r="1377" spans="1:17" ht="18.75" customHeight="1">
      <c r="A1377" s="53"/>
      <c r="B1377" s="23" t="s">
        <v>151</v>
      </c>
      <c r="C1377" s="54"/>
      <c r="D1377" s="55"/>
      <c r="E1377" s="55"/>
      <c r="F1377" s="22" t="s">
        <v>152</v>
      </c>
      <c r="G1377" s="53"/>
      <c r="H1377" s="53"/>
      <c r="I1377" s="23" t="s">
        <v>151</v>
      </c>
      <c r="J1377" s="53"/>
      <c r="K1377" s="54"/>
      <c r="L1377" s="54"/>
      <c r="M1377" s="53"/>
      <c r="N1377" s="23" t="s">
        <v>151</v>
      </c>
      <c r="O1377" s="39" t="s">
        <v>151</v>
      </c>
      <c r="P1377" s="39" t="s">
        <v>151</v>
      </c>
      <c r="Q1377" s="23" t="s">
        <v>151</v>
      </c>
    </row>
    <row r="1378" spans="1:17" ht="18.75" customHeight="1">
      <c r="A1378" s="53"/>
      <c r="B1378" s="23" t="s">
        <v>151</v>
      </c>
      <c r="C1378" s="54"/>
      <c r="D1378" s="55"/>
      <c r="E1378" s="55"/>
      <c r="F1378" s="22" t="s">
        <v>152</v>
      </c>
      <c r="G1378" s="53"/>
      <c r="H1378" s="53"/>
      <c r="I1378" s="23" t="s">
        <v>151</v>
      </c>
      <c r="J1378" s="53"/>
      <c r="K1378" s="54"/>
      <c r="L1378" s="54"/>
      <c r="M1378" s="53"/>
      <c r="N1378" s="23" t="s">
        <v>151</v>
      </c>
      <c r="O1378" s="39" t="s">
        <v>151</v>
      </c>
      <c r="P1378" s="39" t="s">
        <v>151</v>
      </c>
      <c r="Q1378" s="23" t="s">
        <v>151</v>
      </c>
    </row>
    <row r="1379" spans="1:17" ht="18.75" customHeight="1">
      <c r="A1379" s="53"/>
      <c r="B1379" s="23" t="s">
        <v>151</v>
      </c>
      <c r="C1379" s="54"/>
      <c r="D1379" s="55"/>
      <c r="E1379" s="55"/>
      <c r="F1379" s="22" t="s">
        <v>152</v>
      </c>
      <c r="G1379" s="53"/>
      <c r="H1379" s="53"/>
      <c r="I1379" s="23" t="s">
        <v>151</v>
      </c>
      <c r="J1379" s="53"/>
      <c r="K1379" s="54"/>
      <c r="L1379" s="54"/>
      <c r="M1379" s="53"/>
      <c r="N1379" s="23" t="s">
        <v>151</v>
      </c>
      <c r="O1379" s="39" t="s">
        <v>151</v>
      </c>
      <c r="P1379" s="39" t="s">
        <v>151</v>
      </c>
      <c r="Q1379" s="23" t="s">
        <v>151</v>
      </c>
    </row>
    <row r="1380" spans="1:17" ht="18.75" customHeight="1">
      <c r="A1380" s="53"/>
      <c r="B1380" s="23" t="s">
        <v>151</v>
      </c>
      <c r="C1380" s="54"/>
      <c r="D1380" s="55"/>
      <c r="E1380" s="55"/>
      <c r="F1380" s="22" t="s">
        <v>152</v>
      </c>
      <c r="G1380" s="53"/>
      <c r="H1380" s="53"/>
      <c r="I1380" s="23" t="s">
        <v>151</v>
      </c>
      <c r="J1380" s="53"/>
      <c r="K1380" s="54"/>
      <c r="L1380" s="54"/>
      <c r="M1380" s="53"/>
      <c r="N1380" s="23" t="s">
        <v>151</v>
      </c>
      <c r="O1380" s="39" t="s">
        <v>151</v>
      </c>
      <c r="P1380" s="39" t="s">
        <v>151</v>
      </c>
      <c r="Q1380" s="23" t="s">
        <v>151</v>
      </c>
    </row>
    <row r="1381" spans="1:17" ht="18.75" customHeight="1">
      <c r="A1381" s="53"/>
      <c r="B1381" s="23" t="s">
        <v>151</v>
      </c>
      <c r="C1381" s="54"/>
      <c r="D1381" s="55"/>
      <c r="E1381" s="55"/>
      <c r="F1381" s="22" t="s">
        <v>152</v>
      </c>
      <c r="G1381" s="53"/>
      <c r="H1381" s="53"/>
      <c r="I1381" s="23" t="s">
        <v>151</v>
      </c>
      <c r="J1381" s="53"/>
      <c r="K1381" s="54"/>
      <c r="L1381" s="54"/>
      <c r="M1381" s="53"/>
      <c r="N1381" s="23" t="s">
        <v>151</v>
      </c>
      <c r="O1381" s="39" t="s">
        <v>151</v>
      </c>
      <c r="P1381" s="39" t="s">
        <v>151</v>
      </c>
      <c r="Q1381" s="23" t="s">
        <v>151</v>
      </c>
    </row>
    <row r="1382" spans="1:17" ht="18.75" customHeight="1">
      <c r="A1382" s="53"/>
      <c r="B1382" s="23" t="s">
        <v>151</v>
      </c>
      <c r="C1382" s="54"/>
      <c r="D1382" s="55"/>
      <c r="E1382" s="55"/>
      <c r="F1382" s="22" t="s">
        <v>152</v>
      </c>
      <c r="G1382" s="53"/>
      <c r="H1382" s="53"/>
      <c r="I1382" s="23" t="s">
        <v>151</v>
      </c>
      <c r="J1382" s="53"/>
      <c r="K1382" s="54"/>
      <c r="L1382" s="54"/>
      <c r="M1382" s="53"/>
      <c r="N1382" s="23" t="s">
        <v>151</v>
      </c>
      <c r="O1382" s="39" t="s">
        <v>151</v>
      </c>
      <c r="P1382" s="39" t="s">
        <v>151</v>
      </c>
      <c r="Q1382" s="23" t="s">
        <v>151</v>
      </c>
    </row>
    <row r="1383" spans="1:17" ht="18.75" customHeight="1">
      <c r="A1383" s="53"/>
      <c r="B1383" s="23" t="s">
        <v>151</v>
      </c>
      <c r="C1383" s="54"/>
      <c r="D1383" s="55"/>
      <c r="E1383" s="55"/>
      <c r="F1383" s="22" t="s">
        <v>152</v>
      </c>
      <c r="G1383" s="53"/>
      <c r="H1383" s="53"/>
      <c r="I1383" s="23" t="s">
        <v>151</v>
      </c>
      <c r="J1383" s="53"/>
      <c r="K1383" s="54"/>
      <c r="L1383" s="54"/>
      <c r="M1383" s="53"/>
      <c r="N1383" s="23" t="s">
        <v>151</v>
      </c>
      <c r="O1383" s="39" t="s">
        <v>151</v>
      </c>
      <c r="P1383" s="39" t="s">
        <v>151</v>
      </c>
      <c r="Q1383" s="23" t="s">
        <v>151</v>
      </c>
    </row>
    <row r="1384" spans="1:17" ht="18.75" customHeight="1">
      <c r="A1384" s="53"/>
      <c r="B1384" s="23" t="s">
        <v>151</v>
      </c>
      <c r="C1384" s="54"/>
      <c r="D1384" s="55"/>
      <c r="E1384" s="55"/>
      <c r="F1384" s="22" t="s">
        <v>152</v>
      </c>
      <c r="G1384" s="53"/>
      <c r="H1384" s="53"/>
      <c r="I1384" s="23" t="s">
        <v>151</v>
      </c>
      <c r="J1384" s="53"/>
      <c r="K1384" s="54"/>
      <c r="L1384" s="54"/>
      <c r="M1384" s="53"/>
      <c r="N1384" s="23" t="s">
        <v>151</v>
      </c>
      <c r="O1384" s="39" t="s">
        <v>151</v>
      </c>
      <c r="P1384" s="39" t="s">
        <v>151</v>
      </c>
      <c r="Q1384" s="23" t="s">
        <v>151</v>
      </c>
    </row>
    <row r="1385" spans="1:17" ht="18.75" customHeight="1">
      <c r="A1385" s="53"/>
      <c r="B1385" s="23" t="s">
        <v>151</v>
      </c>
      <c r="C1385" s="54"/>
      <c r="D1385" s="55"/>
      <c r="E1385" s="55"/>
      <c r="F1385" s="22" t="s">
        <v>152</v>
      </c>
      <c r="G1385" s="53"/>
      <c r="H1385" s="53"/>
      <c r="I1385" s="23" t="s">
        <v>151</v>
      </c>
      <c r="J1385" s="53"/>
      <c r="K1385" s="54"/>
      <c r="L1385" s="54"/>
      <c r="M1385" s="53"/>
      <c r="N1385" s="23" t="s">
        <v>151</v>
      </c>
      <c r="O1385" s="39" t="s">
        <v>151</v>
      </c>
      <c r="P1385" s="39" t="s">
        <v>151</v>
      </c>
      <c r="Q1385" s="23" t="s">
        <v>151</v>
      </c>
    </row>
    <row r="1386" spans="1:17" ht="18.75" customHeight="1">
      <c r="A1386" s="53"/>
      <c r="B1386" s="23" t="s">
        <v>151</v>
      </c>
      <c r="C1386" s="54"/>
      <c r="D1386" s="55"/>
      <c r="E1386" s="55"/>
      <c r="F1386" s="22" t="s">
        <v>152</v>
      </c>
      <c r="G1386" s="53"/>
      <c r="H1386" s="53"/>
      <c r="I1386" s="23" t="s">
        <v>151</v>
      </c>
      <c r="J1386" s="53"/>
      <c r="K1386" s="54"/>
      <c r="L1386" s="54"/>
      <c r="M1386" s="53"/>
      <c r="N1386" s="23" t="s">
        <v>151</v>
      </c>
      <c r="O1386" s="39" t="s">
        <v>151</v>
      </c>
      <c r="P1386" s="39" t="s">
        <v>151</v>
      </c>
      <c r="Q1386" s="23" t="s">
        <v>151</v>
      </c>
    </row>
    <row r="1387" spans="1:17" ht="18.75" customHeight="1">
      <c r="A1387" s="53"/>
      <c r="B1387" s="23" t="s">
        <v>151</v>
      </c>
      <c r="C1387" s="54"/>
      <c r="D1387" s="55"/>
      <c r="E1387" s="55"/>
      <c r="F1387" s="22" t="s">
        <v>152</v>
      </c>
      <c r="G1387" s="53"/>
      <c r="H1387" s="53"/>
      <c r="I1387" s="23" t="s">
        <v>151</v>
      </c>
      <c r="J1387" s="53"/>
      <c r="K1387" s="54"/>
      <c r="L1387" s="54"/>
      <c r="M1387" s="53"/>
      <c r="N1387" s="23" t="s">
        <v>151</v>
      </c>
      <c r="O1387" s="39" t="s">
        <v>151</v>
      </c>
      <c r="P1387" s="39" t="s">
        <v>151</v>
      </c>
      <c r="Q1387" s="23" t="s">
        <v>151</v>
      </c>
    </row>
    <row r="1388" spans="1:17" ht="18.75" customHeight="1">
      <c r="A1388" s="53"/>
      <c r="B1388" s="23" t="s">
        <v>151</v>
      </c>
      <c r="C1388" s="54"/>
      <c r="D1388" s="55"/>
      <c r="E1388" s="55"/>
      <c r="F1388" s="22" t="s">
        <v>152</v>
      </c>
      <c r="G1388" s="53"/>
      <c r="H1388" s="53"/>
      <c r="I1388" s="23" t="s">
        <v>151</v>
      </c>
      <c r="J1388" s="53"/>
      <c r="K1388" s="54"/>
      <c r="L1388" s="54"/>
      <c r="M1388" s="53"/>
      <c r="N1388" s="23" t="s">
        <v>151</v>
      </c>
      <c r="O1388" s="39" t="s">
        <v>151</v>
      </c>
      <c r="P1388" s="39" t="s">
        <v>151</v>
      </c>
      <c r="Q1388" s="23" t="s">
        <v>151</v>
      </c>
    </row>
    <row r="1389" spans="1:17" ht="18.75" customHeight="1">
      <c r="A1389" s="53"/>
      <c r="B1389" s="23" t="s">
        <v>151</v>
      </c>
      <c r="C1389" s="54"/>
      <c r="D1389" s="55"/>
      <c r="E1389" s="55"/>
      <c r="F1389" s="22" t="s">
        <v>152</v>
      </c>
      <c r="G1389" s="53"/>
      <c r="H1389" s="53"/>
      <c r="I1389" s="23" t="s">
        <v>151</v>
      </c>
      <c r="J1389" s="53"/>
      <c r="K1389" s="54"/>
      <c r="L1389" s="54"/>
      <c r="M1389" s="53"/>
      <c r="N1389" s="23" t="s">
        <v>151</v>
      </c>
      <c r="O1389" s="39" t="s">
        <v>151</v>
      </c>
      <c r="P1389" s="39" t="s">
        <v>151</v>
      </c>
      <c r="Q1389" s="23" t="s">
        <v>151</v>
      </c>
    </row>
    <row r="1390" spans="1:17" ht="18.75" customHeight="1">
      <c r="A1390" s="53"/>
      <c r="B1390" s="23" t="s">
        <v>151</v>
      </c>
      <c r="C1390" s="54"/>
      <c r="D1390" s="55"/>
      <c r="E1390" s="55"/>
      <c r="F1390" s="22" t="s">
        <v>152</v>
      </c>
      <c r="G1390" s="53"/>
      <c r="H1390" s="53"/>
      <c r="I1390" s="23" t="s">
        <v>151</v>
      </c>
      <c r="J1390" s="53"/>
      <c r="K1390" s="54"/>
      <c r="L1390" s="54"/>
      <c r="M1390" s="53"/>
      <c r="N1390" s="23" t="s">
        <v>151</v>
      </c>
      <c r="O1390" s="39" t="s">
        <v>151</v>
      </c>
      <c r="P1390" s="39" t="s">
        <v>151</v>
      </c>
      <c r="Q1390" s="23" t="s">
        <v>151</v>
      </c>
    </row>
    <row r="1391" spans="1:17" ht="18.75" customHeight="1">
      <c r="A1391" s="53"/>
      <c r="B1391" s="23" t="s">
        <v>151</v>
      </c>
      <c r="C1391" s="54"/>
      <c r="D1391" s="55"/>
      <c r="E1391" s="55"/>
      <c r="F1391" s="22" t="s">
        <v>152</v>
      </c>
      <c r="G1391" s="53"/>
      <c r="H1391" s="53"/>
      <c r="I1391" s="23" t="s">
        <v>151</v>
      </c>
      <c r="J1391" s="53"/>
      <c r="K1391" s="54"/>
      <c r="L1391" s="54"/>
      <c r="M1391" s="53"/>
      <c r="N1391" s="23" t="s">
        <v>151</v>
      </c>
      <c r="O1391" s="39" t="s">
        <v>151</v>
      </c>
      <c r="P1391" s="39" t="s">
        <v>151</v>
      </c>
      <c r="Q1391" s="23" t="s">
        <v>151</v>
      </c>
    </row>
    <row r="1392" spans="1:17" ht="18.75" customHeight="1">
      <c r="A1392" s="53"/>
      <c r="B1392" s="23" t="s">
        <v>151</v>
      </c>
      <c r="C1392" s="54"/>
      <c r="D1392" s="55"/>
      <c r="E1392" s="55"/>
      <c r="F1392" s="22" t="s">
        <v>152</v>
      </c>
      <c r="G1392" s="53"/>
      <c r="H1392" s="53"/>
      <c r="I1392" s="23" t="s">
        <v>151</v>
      </c>
      <c r="J1392" s="53"/>
      <c r="K1392" s="54"/>
      <c r="L1392" s="54"/>
      <c r="M1392" s="53"/>
      <c r="N1392" s="23" t="s">
        <v>151</v>
      </c>
      <c r="O1392" s="39" t="s">
        <v>151</v>
      </c>
      <c r="P1392" s="39" t="s">
        <v>151</v>
      </c>
      <c r="Q1392" s="23" t="s">
        <v>151</v>
      </c>
    </row>
    <row r="1393" spans="1:17" ht="18.75" customHeight="1">
      <c r="A1393" s="53"/>
      <c r="B1393" s="23" t="s">
        <v>151</v>
      </c>
      <c r="C1393" s="54"/>
      <c r="D1393" s="55"/>
      <c r="E1393" s="55"/>
      <c r="F1393" s="22" t="s">
        <v>152</v>
      </c>
      <c r="G1393" s="53"/>
      <c r="H1393" s="53"/>
      <c r="I1393" s="23" t="s">
        <v>151</v>
      </c>
      <c r="J1393" s="53"/>
      <c r="K1393" s="54"/>
      <c r="L1393" s="54"/>
      <c r="M1393" s="53"/>
      <c r="N1393" s="23" t="s">
        <v>151</v>
      </c>
      <c r="O1393" s="39" t="s">
        <v>151</v>
      </c>
      <c r="P1393" s="39" t="s">
        <v>151</v>
      </c>
      <c r="Q1393" s="23" t="s">
        <v>151</v>
      </c>
    </row>
    <row r="1394" spans="1:17" ht="18.75" customHeight="1">
      <c r="A1394" s="53"/>
      <c r="B1394" s="23" t="s">
        <v>151</v>
      </c>
      <c r="C1394" s="54"/>
      <c r="D1394" s="55"/>
      <c r="E1394" s="55"/>
      <c r="F1394" s="22" t="s">
        <v>152</v>
      </c>
      <c r="G1394" s="53"/>
      <c r="H1394" s="53"/>
      <c r="I1394" s="23" t="s">
        <v>151</v>
      </c>
      <c r="J1394" s="53"/>
      <c r="K1394" s="54"/>
      <c r="L1394" s="54"/>
      <c r="M1394" s="53"/>
      <c r="N1394" s="23" t="s">
        <v>151</v>
      </c>
      <c r="O1394" s="39" t="s">
        <v>151</v>
      </c>
      <c r="P1394" s="39" t="s">
        <v>151</v>
      </c>
      <c r="Q1394" s="23" t="s">
        <v>151</v>
      </c>
    </row>
    <row r="1395" spans="1:17" ht="18.75" customHeight="1">
      <c r="A1395" s="53"/>
      <c r="B1395" s="23" t="s">
        <v>151</v>
      </c>
      <c r="C1395" s="54"/>
      <c r="D1395" s="55"/>
      <c r="E1395" s="55"/>
      <c r="F1395" s="22" t="s">
        <v>152</v>
      </c>
      <c r="G1395" s="53"/>
      <c r="H1395" s="53"/>
      <c r="I1395" s="23" t="s">
        <v>151</v>
      </c>
      <c r="J1395" s="53"/>
      <c r="K1395" s="54"/>
      <c r="L1395" s="54"/>
      <c r="M1395" s="53"/>
      <c r="N1395" s="23" t="s">
        <v>151</v>
      </c>
      <c r="O1395" s="39" t="s">
        <v>151</v>
      </c>
      <c r="P1395" s="39" t="s">
        <v>151</v>
      </c>
      <c r="Q1395" s="23" t="s">
        <v>151</v>
      </c>
    </row>
    <row r="1396" spans="1:17" ht="18.75" customHeight="1">
      <c r="A1396" s="53"/>
      <c r="B1396" s="23" t="s">
        <v>151</v>
      </c>
      <c r="C1396" s="54"/>
      <c r="D1396" s="55"/>
      <c r="E1396" s="55"/>
      <c r="F1396" s="22" t="s">
        <v>152</v>
      </c>
      <c r="G1396" s="53"/>
      <c r="H1396" s="53"/>
      <c r="I1396" s="23" t="s">
        <v>151</v>
      </c>
      <c r="J1396" s="53"/>
      <c r="K1396" s="54"/>
      <c r="L1396" s="54"/>
      <c r="M1396" s="53"/>
      <c r="N1396" s="23" t="s">
        <v>151</v>
      </c>
      <c r="O1396" s="39" t="s">
        <v>151</v>
      </c>
      <c r="P1396" s="39" t="s">
        <v>151</v>
      </c>
      <c r="Q1396" s="23" t="s">
        <v>151</v>
      </c>
    </row>
    <row r="1397" spans="1:17" ht="18.75" customHeight="1">
      <c r="A1397" s="53"/>
      <c r="B1397" s="23" t="s">
        <v>151</v>
      </c>
      <c r="C1397" s="54"/>
      <c r="D1397" s="55"/>
      <c r="E1397" s="55"/>
      <c r="F1397" s="22" t="s">
        <v>152</v>
      </c>
      <c r="G1397" s="53"/>
      <c r="H1397" s="53"/>
      <c r="I1397" s="23" t="s">
        <v>151</v>
      </c>
      <c r="J1397" s="53"/>
      <c r="K1397" s="54"/>
      <c r="L1397" s="54"/>
      <c r="M1397" s="53"/>
      <c r="N1397" s="23" t="s">
        <v>151</v>
      </c>
      <c r="O1397" s="39" t="s">
        <v>151</v>
      </c>
      <c r="P1397" s="39" t="s">
        <v>151</v>
      </c>
      <c r="Q1397" s="23" t="s">
        <v>151</v>
      </c>
    </row>
    <row r="1398" spans="1:17" ht="18.75" customHeight="1">
      <c r="A1398" s="53"/>
      <c r="B1398" s="23" t="s">
        <v>151</v>
      </c>
      <c r="C1398" s="54"/>
      <c r="D1398" s="55"/>
      <c r="E1398" s="55"/>
      <c r="F1398" s="22" t="s">
        <v>152</v>
      </c>
      <c r="G1398" s="53"/>
      <c r="H1398" s="53"/>
      <c r="I1398" s="23" t="s">
        <v>151</v>
      </c>
      <c r="J1398" s="53"/>
      <c r="K1398" s="54"/>
      <c r="L1398" s="54"/>
      <c r="M1398" s="53"/>
      <c r="N1398" s="23" t="s">
        <v>151</v>
      </c>
      <c r="O1398" s="39" t="s">
        <v>151</v>
      </c>
      <c r="P1398" s="39" t="s">
        <v>151</v>
      </c>
      <c r="Q1398" s="23" t="s">
        <v>151</v>
      </c>
    </row>
    <row r="1399" spans="1:17" ht="18.75" customHeight="1">
      <c r="A1399" s="53"/>
      <c r="B1399" s="23" t="s">
        <v>151</v>
      </c>
      <c r="C1399" s="54"/>
      <c r="D1399" s="55"/>
      <c r="E1399" s="55"/>
      <c r="F1399" s="22" t="s">
        <v>152</v>
      </c>
      <c r="G1399" s="53"/>
      <c r="H1399" s="53"/>
      <c r="I1399" s="23" t="s">
        <v>151</v>
      </c>
      <c r="J1399" s="53"/>
      <c r="K1399" s="54"/>
      <c r="L1399" s="54"/>
      <c r="M1399" s="53"/>
      <c r="N1399" s="23" t="s">
        <v>151</v>
      </c>
      <c r="O1399" s="39" t="s">
        <v>151</v>
      </c>
      <c r="P1399" s="39" t="s">
        <v>151</v>
      </c>
      <c r="Q1399" s="23" t="s">
        <v>151</v>
      </c>
    </row>
    <row r="1400" spans="1:17" ht="18.75" customHeight="1">
      <c r="A1400" s="53"/>
      <c r="B1400" s="23" t="s">
        <v>151</v>
      </c>
      <c r="C1400" s="54"/>
      <c r="D1400" s="55"/>
      <c r="E1400" s="55"/>
      <c r="F1400" s="22" t="s">
        <v>152</v>
      </c>
      <c r="G1400" s="53"/>
      <c r="H1400" s="53"/>
      <c r="I1400" s="23" t="s">
        <v>151</v>
      </c>
      <c r="J1400" s="53"/>
      <c r="K1400" s="54"/>
      <c r="L1400" s="54"/>
      <c r="M1400" s="53"/>
      <c r="N1400" s="23" t="s">
        <v>151</v>
      </c>
      <c r="O1400" s="39" t="s">
        <v>151</v>
      </c>
      <c r="P1400" s="39" t="s">
        <v>151</v>
      </c>
      <c r="Q1400" s="23" t="s">
        <v>151</v>
      </c>
    </row>
    <row r="1401" spans="1:17" ht="18.75" customHeight="1">
      <c r="A1401" s="53"/>
      <c r="B1401" s="23" t="s">
        <v>151</v>
      </c>
      <c r="C1401" s="54"/>
      <c r="D1401" s="55"/>
      <c r="E1401" s="55"/>
      <c r="F1401" s="22" t="s">
        <v>152</v>
      </c>
      <c r="G1401" s="53"/>
      <c r="H1401" s="53"/>
      <c r="I1401" s="23" t="s">
        <v>151</v>
      </c>
      <c r="J1401" s="53"/>
      <c r="K1401" s="54"/>
      <c r="L1401" s="54"/>
      <c r="M1401" s="53"/>
      <c r="N1401" s="23" t="s">
        <v>151</v>
      </c>
      <c r="O1401" s="39" t="s">
        <v>151</v>
      </c>
      <c r="P1401" s="39" t="s">
        <v>151</v>
      </c>
      <c r="Q1401" s="23" t="s">
        <v>151</v>
      </c>
    </row>
    <row r="1402" spans="1:17" ht="18.75" customHeight="1">
      <c r="A1402" s="53"/>
      <c r="B1402" s="23" t="s">
        <v>151</v>
      </c>
      <c r="C1402" s="54"/>
      <c r="D1402" s="55"/>
      <c r="E1402" s="55"/>
      <c r="F1402" s="22" t="s">
        <v>152</v>
      </c>
      <c r="G1402" s="53"/>
      <c r="H1402" s="53"/>
      <c r="I1402" s="23" t="s">
        <v>151</v>
      </c>
      <c r="J1402" s="53"/>
      <c r="K1402" s="54"/>
      <c r="L1402" s="54"/>
      <c r="M1402" s="53"/>
      <c r="N1402" s="23" t="s">
        <v>151</v>
      </c>
      <c r="O1402" s="39" t="s">
        <v>151</v>
      </c>
      <c r="P1402" s="39" t="s">
        <v>151</v>
      </c>
      <c r="Q1402" s="23" t="s">
        <v>151</v>
      </c>
    </row>
    <row r="1403" spans="1:17" ht="18.75" customHeight="1">
      <c r="A1403" s="53"/>
      <c r="B1403" s="23" t="s">
        <v>151</v>
      </c>
      <c r="C1403" s="54"/>
      <c r="D1403" s="55"/>
      <c r="E1403" s="55"/>
      <c r="F1403" s="22" t="s">
        <v>152</v>
      </c>
      <c r="G1403" s="53"/>
      <c r="H1403" s="53"/>
      <c r="I1403" s="23" t="s">
        <v>151</v>
      </c>
      <c r="J1403" s="53"/>
      <c r="K1403" s="54"/>
      <c r="L1403" s="54"/>
      <c r="M1403" s="53"/>
      <c r="N1403" s="23" t="s">
        <v>151</v>
      </c>
      <c r="O1403" s="39" t="s">
        <v>151</v>
      </c>
      <c r="P1403" s="39" t="s">
        <v>151</v>
      </c>
      <c r="Q1403" s="23" t="s">
        <v>151</v>
      </c>
    </row>
    <row r="1404" spans="1:17" ht="18.75" customHeight="1">
      <c r="A1404" s="53"/>
      <c r="B1404" s="23" t="s">
        <v>151</v>
      </c>
      <c r="C1404" s="54"/>
      <c r="D1404" s="55"/>
      <c r="E1404" s="55"/>
      <c r="F1404" s="22" t="s">
        <v>152</v>
      </c>
      <c r="G1404" s="53"/>
      <c r="H1404" s="53"/>
      <c r="I1404" s="23" t="s">
        <v>151</v>
      </c>
      <c r="J1404" s="53"/>
      <c r="K1404" s="54"/>
      <c r="L1404" s="54"/>
      <c r="M1404" s="53"/>
      <c r="N1404" s="23" t="s">
        <v>151</v>
      </c>
      <c r="O1404" s="39" t="s">
        <v>151</v>
      </c>
      <c r="P1404" s="39" t="s">
        <v>151</v>
      </c>
      <c r="Q1404" s="23" t="s">
        <v>151</v>
      </c>
    </row>
    <row r="1405" spans="1:17" ht="18.75" customHeight="1">
      <c r="A1405" s="53"/>
      <c r="B1405" s="23" t="s">
        <v>151</v>
      </c>
      <c r="C1405" s="54"/>
      <c r="D1405" s="55"/>
      <c r="E1405" s="55"/>
      <c r="F1405" s="22" t="s">
        <v>152</v>
      </c>
      <c r="G1405" s="53"/>
      <c r="H1405" s="53"/>
      <c r="I1405" s="23" t="s">
        <v>151</v>
      </c>
      <c r="J1405" s="53"/>
      <c r="K1405" s="54"/>
      <c r="L1405" s="54"/>
      <c r="M1405" s="53"/>
      <c r="N1405" s="23" t="s">
        <v>151</v>
      </c>
      <c r="O1405" s="39" t="s">
        <v>151</v>
      </c>
      <c r="P1405" s="39" t="s">
        <v>151</v>
      </c>
      <c r="Q1405" s="23" t="s">
        <v>151</v>
      </c>
    </row>
    <row r="1406" spans="1:17" ht="18.75" customHeight="1">
      <c r="A1406" s="53"/>
      <c r="B1406" s="23" t="s">
        <v>151</v>
      </c>
      <c r="C1406" s="54"/>
      <c r="D1406" s="55"/>
      <c r="E1406" s="55"/>
      <c r="F1406" s="22" t="s">
        <v>152</v>
      </c>
      <c r="G1406" s="53"/>
      <c r="H1406" s="53"/>
      <c r="I1406" s="23" t="s">
        <v>151</v>
      </c>
      <c r="J1406" s="53"/>
      <c r="K1406" s="54"/>
      <c r="L1406" s="54"/>
      <c r="M1406" s="53"/>
      <c r="N1406" s="23" t="s">
        <v>151</v>
      </c>
      <c r="O1406" s="39" t="s">
        <v>151</v>
      </c>
      <c r="P1406" s="39" t="s">
        <v>151</v>
      </c>
      <c r="Q1406" s="23" t="s">
        <v>151</v>
      </c>
    </row>
    <row r="1407" spans="1:17" ht="18.75" customHeight="1">
      <c r="A1407" s="53"/>
      <c r="B1407" s="23" t="s">
        <v>151</v>
      </c>
      <c r="C1407" s="54"/>
      <c r="D1407" s="55"/>
      <c r="E1407" s="55"/>
      <c r="F1407" s="22" t="s">
        <v>152</v>
      </c>
      <c r="G1407" s="53"/>
      <c r="H1407" s="53"/>
      <c r="I1407" s="23" t="s">
        <v>151</v>
      </c>
      <c r="J1407" s="53"/>
      <c r="K1407" s="54"/>
      <c r="L1407" s="54"/>
      <c r="M1407" s="53"/>
      <c r="N1407" s="23" t="s">
        <v>151</v>
      </c>
      <c r="O1407" s="39" t="s">
        <v>151</v>
      </c>
      <c r="P1407" s="39" t="s">
        <v>151</v>
      </c>
      <c r="Q1407" s="23" t="s">
        <v>151</v>
      </c>
    </row>
    <row r="1408" spans="1:17" ht="18.75" customHeight="1">
      <c r="A1408" s="53"/>
      <c r="B1408" s="23" t="s">
        <v>151</v>
      </c>
      <c r="C1408" s="54"/>
      <c r="D1408" s="55"/>
      <c r="E1408" s="55"/>
      <c r="F1408" s="22" t="s">
        <v>152</v>
      </c>
      <c r="G1408" s="53"/>
      <c r="H1408" s="53"/>
      <c r="I1408" s="23" t="s">
        <v>151</v>
      </c>
      <c r="J1408" s="53"/>
      <c r="K1408" s="54"/>
      <c r="L1408" s="54"/>
      <c r="M1408" s="53"/>
      <c r="N1408" s="23" t="s">
        <v>151</v>
      </c>
      <c r="O1408" s="39" t="s">
        <v>151</v>
      </c>
      <c r="P1408" s="39" t="s">
        <v>151</v>
      </c>
      <c r="Q1408" s="23" t="s">
        <v>151</v>
      </c>
    </row>
    <row r="1409" spans="1:17" ht="18.75" customHeight="1">
      <c r="A1409" s="53"/>
      <c r="B1409" s="23" t="s">
        <v>151</v>
      </c>
      <c r="C1409" s="54"/>
      <c r="D1409" s="55"/>
      <c r="E1409" s="55"/>
      <c r="F1409" s="22" t="s">
        <v>152</v>
      </c>
      <c r="G1409" s="53"/>
      <c r="H1409" s="53"/>
      <c r="I1409" s="23" t="s">
        <v>151</v>
      </c>
      <c r="J1409" s="53"/>
      <c r="K1409" s="54"/>
      <c r="L1409" s="54"/>
      <c r="M1409" s="53"/>
      <c r="N1409" s="23" t="s">
        <v>151</v>
      </c>
      <c r="O1409" s="39" t="s">
        <v>151</v>
      </c>
      <c r="P1409" s="39" t="s">
        <v>151</v>
      </c>
      <c r="Q1409" s="23" t="s">
        <v>151</v>
      </c>
    </row>
    <row r="1410" spans="1:17" ht="18.75" customHeight="1">
      <c r="A1410" s="53"/>
      <c r="B1410" s="23" t="s">
        <v>151</v>
      </c>
      <c r="C1410" s="54"/>
      <c r="D1410" s="55"/>
      <c r="E1410" s="55"/>
      <c r="F1410" s="22" t="s">
        <v>152</v>
      </c>
      <c r="G1410" s="53"/>
      <c r="H1410" s="53"/>
      <c r="I1410" s="23" t="s">
        <v>151</v>
      </c>
      <c r="J1410" s="53"/>
      <c r="K1410" s="54"/>
      <c r="L1410" s="54"/>
      <c r="M1410" s="53"/>
      <c r="N1410" s="23" t="s">
        <v>151</v>
      </c>
      <c r="O1410" s="39" t="s">
        <v>151</v>
      </c>
      <c r="P1410" s="39" t="s">
        <v>151</v>
      </c>
      <c r="Q1410" s="23" t="s">
        <v>151</v>
      </c>
    </row>
    <row r="1411" spans="1:17" ht="18.75" customHeight="1">
      <c r="A1411" s="53"/>
      <c r="B1411" s="23" t="s">
        <v>151</v>
      </c>
      <c r="C1411" s="54"/>
      <c r="D1411" s="55"/>
      <c r="E1411" s="55"/>
      <c r="F1411" s="22" t="s">
        <v>152</v>
      </c>
      <c r="G1411" s="53"/>
      <c r="H1411" s="53"/>
      <c r="I1411" s="23" t="s">
        <v>151</v>
      </c>
      <c r="J1411" s="53"/>
      <c r="K1411" s="54"/>
      <c r="L1411" s="54"/>
      <c r="M1411" s="53"/>
      <c r="N1411" s="23" t="s">
        <v>151</v>
      </c>
      <c r="O1411" s="39" t="s">
        <v>151</v>
      </c>
      <c r="P1411" s="39" t="s">
        <v>151</v>
      </c>
      <c r="Q1411" s="23" t="s">
        <v>151</v>
      </c>
    </row>
    <row r="1412" spans="1:17" ht="18.75" customHeight="1">
      <c r="A1412" s="53"/>
      <c r="B1412" s="23" t="s">
        <v>151</v>
      </c>
      <c r="C1412" s="54"/>
      <c r="D1412" s="55"/>
      <c r="E1412" s="55"/>
      <c r="F1412" s="22" t="s">
        <v>152</v>
      </c>
      <c r="G1412" s="53"/>
      <c r="H1412" s="53"/>
      <c r="I1412" s="23" t="s">
        <v>151</v>
      </c>
      <c r="J1412" s="53"/>
      <c r="K1412" s="54"/>
      <c r="L1412" s="54"/>
      <c r="M1412" s="53"/>
      <c r="N1412" s="23" t="s">
        <v>151</v>
      </c>
      <c r="O1412" s="39" t="s">
        <v>151</v>
      </c>
      <c r="P1412" s="39" t="s">
        <v>151</v>
      </c>
      <c r="Q1412" s="23" t="s">
        <v>151</v>
      </c>
    </row>
    <row r="1413" spans="1:17" ht="18.75" customHeight="1">
      <c r="A1413" s="53"/>
      <c r="B1413" s="23" t="s">
        <v>151</v>
      </c>
      <c r="C1413" s="54"/>
      <c r="D1413" s="55"/>
      <c r="E1413" s="55"/>
      <c r="F1413" s="22" t="s">
        <v>152</v>
      </c>
      <c r="G1413" s="53"/>
      <c r="H1413" s="53"/>
      <c r="I1413" s="23" t="s">
        <v>151</v>
      </c>
      <c r="J1413" s="53"/>
      <c r="K1413" s="54"/>
      <c r="L1413" s="54"/>
      <c r="M1413" s="53"/>
      <c r="N1413" s="23" t="s">
        <v>151</v>
      </c>
      <c r="O1413" s="39" t="s">
        <v>151</v>
      </c>
      <c r="P1413" s="39" t="s">
        <v>151</v>
      </c>
      <c r="Q1413" s="23" t="s">
        <v>151</v>
      </c>
    </row>
    <row r="1414" spans="1:17" ht="18.75" customHeight="1">
      <c r="A1414" s="53"/>
      <c r="B1414" s="23" t="s">
        <v>151</v>
      </c>
      <c r="C1414" s="54"/>
      <c r="D1414" s="55"/>
      <c r="E1414" s="55"/>
      <c r="F1414" s="22" t="s">
        <v>152</v>
      </c>
      <c r="G1414" s="53"/>
      <c r="H1414" s="53"/>
      <c r="I1414" s="23" t="s">
        <v>151</v>
      </c>
      <c r="J1414" s="53"/>
      <c r="K1414" s="54"/>
      <c r="L1414" s="54"/>
      <c r="M1414" s="53"/>
      <c r="N1414" s="23" t="s">
        <v>151</v>
      </c>
      <c r="O1414" s="39" t="s">
        <v>151</v>
      </c>
      <c r="P1414" s="39" t="s">
        <v>151</v>
      </c>
      <c r="Q1414" s="23" t="s">
        <v>151</v>
      </c>
    </row>
    <row r="1415" spans="1:17" ht="18.75" customHeight="1">
      <c r="A1415" s="53"/>
      <c r="B1415" s="23" t="s">
        <v>151</v>
      </c>
      <c r="C1415" s="54"/>
      <c r="D1415" s="55"/>
      <c r="E1415" s="55"/>
      <c r="F1415" s="22" t="s">
        <v>152</v>
      </c>
      <c r="G1415" s="53"/>
      <c r="H1415" s="53"/>
      <c r="I1415" s="23" t="s">
        <v>151</v>
      </c>
      <c r="J1415" s="53"/>
      <c r="K1415" s="54"/>
      <c r="L1415" s="54"/>
      <c r="M1415" s="53"/>
      <c r="N1415" s="23" t="s">
        <v>151</v>
      </c>
      <c r="O1415" s="39" t="s">
        <v>151</v>
      </c>
      <c r="P1415" s="39" t="s">
        <v>151</v>
      </c>
      <c r="Q1415" s="23" t="s">
        <v>151</v>
      </c>
    </row>
    <row r="1416" spans="1:17" ht="18.75" customHeight="1">
      <c r="A1416" s="53"/>
      <c r="B1416" s="23" t="s">
        <v>151</v>
      </c>
      <c r="C1416" s="54"/>
      <c r="D1416" s="55"/>
      <c r="E1416" s="55"/>
      <c r="F1416" s="22" t="s">
        <v>152</v>
      </c>
      <c r="G1416" s="53"/>
      <c r="H1416" s="53"/>
      <c r="I1416" s="23" t="s">
        <v>151</v>
      </c>
      <c r="J1416" s="53"/>
      <c r="K1416" s="54"/>
      <c r="L1416" s="54"/>
      <c r="M1416" s="53"/>
      <c r="N1416" s="23" t="s">
        <v>151</v>
      </c>
      <c r="O1416" s="39" t="s">
        <v>151</v>
      </c>
      <c r="P1416" s="39" t="s">
        <v>151</v>
      </c>
      <c r="Q1416" s="23" t="s">
        <v>151</v>
      </c>
    </row>
    <row r="1417" spans="1:17" ht="18.75" customHeight="1">
      <c r="A1417" s="53"/>
      <c r="B1417" s="23" t="s">
        <v>151</v>
      </c>
      <c r="C1417" s="54"/>
      <c r="D1417" s="55"/>
      <c r="E1417" s="55"/>
      <c r="F1417" s="22" t="s">
        <v>152</v>
      </c>
      <c r="G1417" s="53"/>
      <c r="H1417" s="53"/>
      <c r="I1417" s="23" t="s">
        <v>151</v>
      </c>
      <c r="J1417" s="53"/>
      <c r="K1417" s="54"/>
      <c r="L1417" s="54"/>
      <c r="M1417" s="53"/>
      <c r="N1417" s="23" t="s">
        <v>151</v>
      </c>
      <c r="O1417" s="39" t="s">
        <v>151</v>
      </c>
      <c r="P1417" s="39" t="s">
        <v>151</v>
      </c>
      <c r="Q1417" s="23" t="s">
        <v>151</v>
      </c>
    </row>
    <row r="1418" spans="1:17" ht="18.75" customHeight="1">
      <c r="A1418" s="53"/>
      <c r="B1418" s="23" t="s">
        <v>151</v>
      </c>
      <c r="C1418" s="54"/>
      <c r="D1418" s="55"/>
      <c r="E1418" s="55"/>
      <c r="F1418" s="22" t="s">
        <v>152</v>
      </c>
      <c r="G1418" s="53"/>
      <c r="H1418" s="53"/>
      <c r="I1418" s="23" t="s">
        <v>151</v>
      </c>
      <c r="J1418" s="53"/>
      <c r="K1418" s="54"/>
      <c r="L1418" s="54"/>
      <c r="M1418" s="53"/>
      <c r="N1418" s="23" t="s">
        <v>151</v>
      </c>
      <c r="O1418" s="39" t="s">
        <v>151</v>
      </c>
      <c r="P1418" s="39" t="s">
        <v>151</v>
      </c>
      <c r="Q1418" s="23" t="s">
        <v>151</v>
      </c>
    </row>
    <row r="1419" spans="1:17" ht="18.75" customHeight="1">
      <c r="A1419" s="53"/>
      <c r="B1419" s="23" t="s">
        <v>151</v>
      </c>
      <c r="C1419" s="54"/>
      <c r="D1419" s="55"/>
      <c r="E1419" s="55"/>
      <c r="F1419" s="22" t="s">
        <v>152</v>
      </c>
      <c r="G1419" s="53"/>
      <c r="H1419" s="53"/>
      <c r="I1419" s="23" t="s">
        <v>151</v>
      </c>
      <c r="J1419" s="53"/>
      <c r="K1419" s="54"/>
      <c r="L1419" s="54"/>
      <c r="M1419" s="53"/>
      <c r="N1419" s="23" t="s">
        <v>151</v>
      </c>
      <c r="O1419" s="39" t="s">
        <v>151</v>
      </c>
      <c r="P1419" s="39" t="s">
        <v>151</v>
      </c>
      <c r="Q1419" s="23" t="s">
        <v>151</v>
      </c>
    </row>
    <row r="1420" spans="1:17" ht="18.75" customHeight="1">
      <c r="A1420" s="53"/>
      <c r="B1420" s="23" t="s">
        <v>151</v>
      </c>
      <c r="C1420" s="54"/>
      <c r="D1420" s="55"/>
      <c r="E1420" s="55"/>
      <c r="F1420" s="22" t="s">
        <v>152</v>
      </c>
      <c r="G1420" s="53"/>
      <c r="H1420" s="53"/>
      <c r="I1420" s="23" t="s">
        <v>151</v>
      </c>
      <c r="J1420" s="53"/>
      <c r="K1420" s="54"/>
      <c r="L1420" s="54"/>
      <c r="M1420" s="53"/>
      <c r="N1420" s="23" t="s">
        <v>151</v>
      </c>
      <c r="O1420" s="39" t="s">
        <v>151</v>
      </c>
      <c r="P1420" s="39" t="s">
        <v>151</v>
      </c>
      <c r="Q1420" s="23" t="s">
        <v>151</v>
      </c>
    </row>
    <row r="1421" spans="1:17" ht="18.75" customHeight="1">
      <c r="A1421" s="53"/>
      <c r="B1421" s="23" t="s">
        <v>151</v>
      </c>
      <c r="C1421" s="54"/>
      <c r="D1421" s="55"/>
      <c r="E1421" s="55"/>
      <c r="F1421" s="22" t="s">
        <v>152</v>
      </c>
      <c r="G1421" s="53"/>
      <c r="H1421" s="53"/>
      <c r="I1421" s="23" t="s">
        <v>151</v>
      </c>
      <c r="J1421" s="53"/>
      <c r="K1421" s="54"/>
      <c r="L1421" s="54"/>
      <c r="M1421" s="53"/>
      <c r="N1421" s="23" t="s">
        <v>151</v>
      </c>
      <c r="O1421" s="39" t="s">
        <v>151</v>
      </c>
      <c r="P1421" s="39" t="s">
        <v>151</v>
      </c>
      <c r="Q1421" s="23" t="s">
        <v>151</v>
      </c>
    </row>
    <row r="1422" spans="1:17" ht="18.75" customHeight="1">
      <c r="A1422" s="53"/>
      <c r="B1422" s="23" t="s">
        <v>151</v>
      </c>
      <c r="C1422" s="54"/>
      <c r="D1422" s="55"/>
      <c r="E1422" s="55"/>
      <c r="F1422" s="22" t="s">
        <v>152</v>
      </c>
      <c r="G1422" s="53"/>
      <c r="H1422" s="53"/>
      <c r="I1422" s="23" t="s">
        <v>151</v>
      </c>
      <c r="J1422" s="53"/>
      <c r="K1422" s="54"/>
      <c r="L1422" s="54"/>
      <c r="M1422" s="53"/>
      <c r="N1422" s="23" t="s">
        <v>151</v>
      </c>
      <c r="O1422" s="39" t="s">
        <v>151</v>
      </c>
      <c r="P1422" s="39" t="s">
        <v>151</v>
      </c>
      <c r="Q1422" s="23" t="s">
        <v>151</v>
      </c>
    </row>
    <row r="1423" spans="1:17" ht="18.75" customHeight="1">
      <c r="A1423" s="53"/>
      <c r="B1423" s="23" t="s">
        <v>151</v>
      </c>
      <c r="C1423" s="54"/>
      <c r="D1423" s="55"/>
      <c r="E1423" s="55"/>
      <c r="F1423" s="22" t="s">
        <v>152</v>
      </c>
      <c r="G1423" s="53"/>
      <c r="H1423" s="53"/>
      <c r="I1423" s="23" t="s">
        <v>151</v>
      </c>
      <c r="J1423" s="53"/>
      <c r="K1423" s="54"/>
      <c r="L1423" s="54"/>
      <c r="M1423" s="53"/>
      <c r="N1423" s="23" t="s">
        <v>151</v>
      </c>
      <c r="O1423" s="39" t="s">
        <v>151</v>
      </c>
      <c r="P1423" s="39" t="s">
        <v>151</v>
      </c>
      <c r="Q1423" s="23" t="s">
        <v>151</v>
      </c>
    </row>
    <row r="1424" spans="1:17" ht="18.75" customHeight="1">
      <c r="A1424" s="53"/>
      <c r="B1424" s="23" t="s">
        <v>151</v>
      </c>
      <c r="C1424" s="54"/>
      <c r="D1424" s="55"/>
      <c r="E1424" s="55"/>
      <c r="F1424" s="22" t="s">
        <v>152</v>
      </c>
      <c r="G1424" s="53"/>
      <c r="H1424" s="53"/>
      <c r="I1424" s="23" t="s">
        <v>151</v>
      </c>
      <c r="J1424" s="53"/>
      <c r="K1424" s="54"/>
      <c r="L1424" s="54"/>
      <c r="M1424" s="53"/>
      <c r="N1424" s="23" t="s">
        <v>151</v>
      </c>
      <c r="O1424" s="39" t="s">
        <v>151</v>
      </c>
      <c r="P1424" s="39" t="s">
        <v>151</v>
      </c>
      <c r="Q1424" s="23" t="s">
        <v>151</v>
      </c>
    </row>
    <row r="1425" spans="1:17" ht="18.75" customHeight="1">
      <c r="A1425" s="53"/>
      <c r="B1425" s="23" t="s">
        <v>151</v>
      </c>
      <c r="C1425" s="54"/>
      <c r="D1425" s="55"/>
      <c r="E1425" s="55"/>
      <c r="F1425" s="22" t="s">
        <v>152</v>
      </c>
      <c r="G1425" s="53"/>
      <c r="H1425" s="53"/>
      <c r="I1425" s="23" t="s">
        <v>151</v>
      </c>
      <c r="J1425" s="53"/>
      <c r="K1425" s="54"/>
      <c r="L1425" s="54"/>
      <c r="M1425" s="53"/>
      <c r="N1425" s="23" t="s">
        <v>151</v>
      </c>
      <c r="O1425" s="39" t="s">
        <v>151</v>
      </c>
      <c r="P1425" s="39" t="s">
        <v>151</v>
      </c>
      <c r="Q1425" s="23" t="s">
        <v>151</v>
      </c>
    </row>
    <row r="1426" spans="1:17" ht="18.75" customHeight="1">
      <c r="A1426" s="53"/>
      <c r="B1426" s="23" t="s">
        <v>151</v>
      </c>
      <c r="C1426" s="54"/>
      <c r="D1426" s="55"/>
      <c r="E1426" s="55"/>
      <c r="F1426" s="22" t="s">
        <v>152</v>
      </c>
      <c r="G1426" s="53"/>
      <c r="H1426" s="53"/>
      <c r="I1426" s="23" t="s">
        <v>151</v>
      </c>
      <c r="J1426" s="53"/>
      <c r="K1426" s="54"/>
      <c r="L1426" s="54"/>
      <c r="M1426" s="53"/>
      <c r="N1426" s="23" t="s">
        <v>151</v>
      </c>
      <c r="O1426" s="39" t="s">
        <v>151</v>
      </c>
      <c r="P1426" s="39" t="s">
        <v>151</v>
      </c>
      <c r="Q1426" s="23" t="s">
        <v>151</v>
      </c>
    </row>
    <row r="1427" spans="1:17" ht="18.75" customHeight="1">
      <c r="A1427" s="53"/>
      <c r="B1427" s="23" t="s">
        <v>151</v>
      </c>
      <c r="C1427" s="54"/>
      <c r="D1427" s="55"/>
      <c r="E1427" s="55"/>
      <c r="F1427" s="22" t="s">
        <v>152</v>
      </c>
      <c r="G1427" s="53"/>
      <c r="H1427" s="53"/>
      <c r="I1427" s="23" t="s">
        <v>151</v>
      </c>
      <c r="J1427" s="53"/>
      <c r="K1427" s="54"/>
      <c r="L1427" s="54"/>
      <c r="M1427" s="53"/>
      <c r="N1427" s="23" t="s">
        <v>151</v>
      </c>
      <c r="O1427" s="39" t="s">
        <v>151</v>
      </c>
      <c r="P1427" s="39" t="s">
        <v>151</v>
      </c>
      <c r="Q1427" s="23" t="s">
        <v>151</v>
      </c>
    </row>
    <row r="1428" spans="1:17" ht="18.75" customHeight="1">
      <c r="A1428" s="53"/>
      <c r="B1428" s="23" t="s">
        <v>151</v>
      </c>
      <c r="C1428" s="54"/>
      <c r="D1428" s="55"/>
      <c r="E1428" s="55"/>
      <c r="F1428" s="22" t="s">
        <v>152</v>
      </c>
      <c r="G1428" s="53"/>
      <c r="H1428" s="53"/>
      <c r="I1428" s="23" t="s">
        <v>151</v>
      </c>
      <c r="J1428" s="53"/>
      <c r="K1428" s="54"/>
      <c r="L1428" s="54"/>
      <c r="M1428" s="53"/>
      <c r="N1428" s="23" t="s">
        <v>151</v>
      </c>
      <c r="O1428" s="39" t="s">
        <v>151</v>
      </c>
      <c r="P1428" s="39" t="s">
        <v>151</v>
      </c>
      <c r="Q1428" s="23" t="s">
        <v>151</v>
      </c>
    </row>
    <row r="1429" spans="1:17" ht="18.75" customHeight="1">
      <c r="A1429" s="53"/>
      <c r="B1429" s="23" t="s">
        <v>151</v>
      </c>
      <c r="C1429" s="54"/>
      <c r="D1429" s="55"/>
      <c r="E1429" s="55"/>
      <c r="F1429" s="22" t="s">
        <v>152</v>
      </c>
      <c r="G1429" s="53"/>
      <c r="H1429" s="53"/>
      <c r="I1429" s="23" t="s">
        <v>151</v>
      </c>
      <c r="J1429" s="53"/>
      <c r="K1429" s="54"/>
      <c r="L1429" s="54"/>
      <c r="M1429" s="53"/>
      <c r="N1429" s="23" t="s">
        <v>151</v>
      </c>
      <c r="O1429" s="39" t="s">
        <v>151</v>
      </c>
      <c r="P1429" s="39" t="s">
        <v>151</v>
      </c>
      <c r="Q1429" s="23" t="s">
        <v>151</v>
      </c>
    </row>
    <row r="1430" spans="1:17" ht="18.75" customHeight="1">
      <c r="A1430" s="53"/>
      <c r="B1430" s="23" t="s">
        <v>151</v>
      </c>
      <c r="C1430" s="54"/>
      <c r="D1430" s="55"/>
      <c r="E1430" s="55"/>
      <c r="F1430" s="22" t="s">
        <v>152</v>
      </c>
      <c r="G1430" s="53"/>
      <c r="H1430" s="53"/>
      <c r="I1430" s="23" t="s">
        <v>151</v>
      </c>
      <c r="J1430" s="53"/>
      <c r="K1430" s="54"/>
      <c r="L1430" s="54"/>
      <c r="M1430" s="53"/>
      <c r="N1430" s="23" t="s">
        <v>151</v>
      </c>
      <c r="O1430" s="39" t="s">
        <v>151</v>
      </c>
      <c r="P1430" s="39" t="s">
        <v>151</v>
      </c>
      <c r="Q1430" s="23" t="s">
        <v>151</v>
      </c>
    </row>
    <row r="1431" spans="1:17" ht="18.75" customHeight="1">
      <c r="A1431" s="53"/>
      <c r="B1431" s="23" t="s">
        <v>151</v>
      </c>
      <c r="C1431" s="54"/>
      <c r="D1431" s="55"/>
      <c r="E1431" s="55"/>
      <c r="F1431" s="22" t="s">
        <v>152</v>
      </c>
      <c r="G1431" s="53"/>
      <c r="H1431" s="53"/>
      <c r="I1431" s="23" t="s">
        <v>151</v>
      </c>
      <c r="J1431" s="53"/>
      <c r="K1431" s="54"/>
      <c r="L1431" s="54"/>
      <c r="M1431" s="53"/>
      <c r="N1431" s="23" t="s">
        <v>151</v>
      </c>
      <c r="O1431" s="39" t="s">
        <v>151</v>
      </c>
      <c r="P1431" s="39" t="s">
        <v>151</v>
      </c>
      <c r="Q1431" s="23" t="s">
        <v>151</v>
      </c>
    </row>
    <row r="1432" spans="1:17" ht="18.75" customHeight="1">
      <c r="A1432" s="53"/>
      <c r="B1432" s="23" t="s">
        <v>151</v>
      </c>
      <c r="C1432" s="54"/>
      <c r="D1432" s="55"/>
      <c r="E1432" s="55"/>
      <c r="F1432" s="22" t="s">
        <v>152</v>
      </c>
      <c r="G1432" s="53"/>
      <c r="H1432" s="53"/>
      <c r="I1432" s="23" t="s">
        <v>151</v>
      </c>
      <c r="J1432" s="53"/>
      <c r="K1432" s="54"/>
      <c r="L1432" s="54"/>
      <c r="M1432" s="53"/>
      <c r="N1432" s="23" t="s">
        <v>151</v>
      </c>
      <c r="O1432" s="39" t="s">
        <v>151</v>
      </c>
      <c r="P1432" s="39" t="s">
        <v>151</v>
      </c>
      <c r="Q1432" s="23" t="s">
        <v>151</v>
      </c>
    </row>
    <row r="1433" spans="1:17" ht="18.75" customHeight="1">
      <c r="A1433" s="53"/>
      <c r="B1433" s="23" t="s">
        <v>151</v>
      </c>
      <c r="C1433" s="54"/>
      <c r="D1433" s="55"/>
      <c r="E1433" s="55"/>
      <c r="F1433" s="22" t="s">
        <v>152</v>
      </c>
      <c r="G1433" s="53"/>
      <c r="H1433" s="53"/>
      <c r="I1433" s="23" t="s">
        <v>151</v>
      </c>
      <c r="J1433" s="53"/>
      <c r="K1433" s="54"/>
      <c r="L1433" s="54"/>
      <c r="M1433" s="53"/>
      <c r="N1433" s="23" t="s">
        <v>151</v>
      </c>
      <c r="O1433" s="39" t="s">
        <v>151</v>
      </c>
      <c r="P1433" s="39" t="s">
        <v>151</v>
      </c>
      <c r="Q1433" s="23" t="s">
        <v>151</v>
      </c>
    </row>
    <row r="1434" spans="1:17" ht="18.75" customHeight="1">
      <c r="A1434" s="53"/>
      <c r="B1434" s="23" t="s">
        <v>151</v>
      </c>
      <c r="C1434" s="54"/>
      <c r="D1434" s="55"/>
      <c r="E1434" s="55"/>
      <c r="F1434" s="22" t="s">
        <v>152</v>
      </c>
      <c r="G1434" s="53"/>
      <c r="H1434" s="53"/>
      <c r="I1434" s="23" t="s">
        <v>151</v>
      </c>
      <c r="J1434" s="53"/>
      <c r="K1434" s="54"/>
      <c r="L1434" s="54"/>
      <c r="M1434" s="53"/>
      <c r="N1434" s="23" t="s">
        <v>151</v>
      </c>
      <c r="O1434" s="39" t="s">
        <v>151</v>
      </c>
      <c r="P1434" s="39" t="s">
        <v>151</v>
      </c>
      <c r="Q1434" s="23" t="s">
        <v>151</v>
      </c>
    </row>
    <row r="1435" spans="1:17" ht="18.75" customHeight="1">
      <c r="A1435" s="53"/>
      <c r="B1435" s="23" t="s">
        <v>151</v>
      </c>
      <c r="C1435" s="54"/>
      <c r="D1435" s="55"/>
      <c r="E1435" s="55"/>
      <c r="F1435" s="22" t="s">
        <v>152</v>
      </c>
      <c r="G1435" s="53"/>
      <c r="H1435" s="53"/>
      <c r="I1435" s="23" t="s">
        <v>151</v>
      </c>
      <c r="J1435" s="53"/>
      <c r="K1435" s="54"/>
      <c r="L1435" s="54"/>
      <c r="M1435" s="53"/>
      <c r="N1435" s="23" t="s">
        <v>151</v>
      </c>
      <c r="O1435" s="39" t="s">
        <v>151</v>
      </c>
      <c r="P1435" s="39" t="s">
        <v>151</v>
      </c>
      <c r="Q1435" s="23" t="s">
        <v>151</v>
      </c>
    </row>
    <row r="1436" spans="1:17" ht="18.75" customHeight="1">
      <c r="A1436" s="53"/>
      <c r="B1436" s="23" t="s">
        <v>151</v>
      </c>
      <c r="C1436" s="54"/>
      <c r="D1436" s="55"/>
      <c r="E1436" s="55"/>
      <c r="F1436" s="22" t="s">
        <v>152</v>
      </c>
      <c r="G1436" s="53"/>
      <c r="H1436" s="53"/>
      <c r="I1436" s="23" t="s">
        <v>151</v>
      </c>
      <c r="J1436" s="53"/>
      <c r="K1436" s="54"/>
      <c r="L1436" s="54"/>
      <c r="M1436" s="53"/>
      <c r="N1436" s="23" t="s">
        <v>151</v>
      </c>
      <c r="O1436" s="39" t="s">
        <v>151</v>
      </c>
      <c r="P1436" s="39" t="s">
        <v>151</v>
      </c>
      <c r="Q1436" s="23" t="s">
        <v>151</v>
      </c>
    </row>
    <row r="1437" spans="1:17" ht="18.75" customHeight="1">
      <c r="A1437" s="53"/>
      <c r="B1437" s="23" t="s">
        <v>151</v>
      </c>
      <c r="C1437" s="54"/>
      <c r="D1437" s="55"/>
      <c r="E1437" s="55"/>
      <c r="F1437" s="22" t="s">
        <v>152</v>
      </c>
      <c r="G1437" s="53"/>
      <c r="H1437" s="53"/>
      <c r="I1437" s="23" t="s">
        <v>151</v>
      </c>
      <c r="J1437" s="53"/>
      <c r="K1437" s="54"/>
      <c r="L1437" s="54"/>
      <c r="M1437" s="53"/>
      <c r="N1437" s="23" t="s">
        <v>151</v>
      </c>
      <c r="O1437" s="39" t="s">
        <v>151</v>
      </c>
      <c r="P1437" s="39" t="s">
        <v>151</v>
      </c>
      <c r="Q1437" s="23" t="s">
        <v>151</v>
      </c>
    </row>
    <row r="1438" spans="1:17" ht="18.75" customHeight="1">
      <c r="A1438" s="53"/>
      <c r="B1438" s="23" t="s">
        <v>151</v>
      </c>
      <c r="C1438" s="54"/>
      <c r="D1438" s="55"/>
      <c r="E1438" s="55"/>
      <c r="F1438" s="22" t="s">
        <v>152</v>
      </c>
      <c r="G1438" s="53"/>
      <c r="H1438" s="53"/>
      <c r="I1438" s="23" t="s">
        <v>151</v>
      </c>
      <c r="J1438" s="53"/>
      <c r="K1438" s="54"/>
      <c r="L1438" s="54"/>
      <c r="M1438" s="53"/>
      <c r="N1438" s="23" t="s">
        <v>151</v>
      </c>
      <c r="O1438" s="39" t="s">
        <v>151</v>
      </c>
      <c r="P1438" s="39" t="s">
        <v>151</v>
      </c>
      <c r="Q1438" s="23" t="s">
        <v>151</v>
      </c>
    </row>
    <row r="1439" spans="1:17" ht="18.75" customHeight="1">
      <c r="A1439" s="53"/>
      <c r="B1439" s="23" t="s">
        <v>151</v>
      </c>
      <c r="C1439" s="54"/>
      <c r="D1439" s="55"/>
      <c r="E1439" s="55"/>
      <c r="F1439" s="22" t="s">
        <v>152</v>
      </c>
      <c r="G1439" s="53"/>
      <c r="H1439" s="53"/>
      <c r="I1439" s="23" t="s">
        <v>151</v>
      </c>
      <c r="J1439" s="53"/>
      <c r="K1439" s="54"/>
      <c r="L1439" s="54"/>
      <c r="M1439" s="53"/>
      <c r="N1439" s="23" t="s">
        <v>151</v>
      </c>
      <c r="O1439" s="39" t="s">
        <v>151</v>
      </c>
      <c r="P1439" s="39" t="s">
        <v>151</v>
      </c>
      <c r="Q1439" s="23" t="s">
        <v>151</v>
      </c>
    </row>
    <row r="1440" spans="1:17" ht="18.75" customHeight="1">
      <c r="A1440" s="53"/>
      <c r="B1440" s="23" t="s">
        <v>151</v>
      </c>
      <c r="C1440" s="54"/>
      <c r="D1440" s="55"/>
      <c r="E1440" s="55"/>
      <c r="F1440" s="22" t="s">
        <v>152</v>
      </c>
      <c r="G1440" s="53"/>
      <c r="H1440" s="53"/>
      <c r="I1440" s="23" t="s">
        <v>151</v>
      </c>
      <c r="J1440" s="53"/>
      <c r="K1440" s="54"/>
      <c r="L1440" s="54"/>
      <c r="M1440" s="53"/>
      <c r="N1440" s="23" t="s">
        <v>151</v>
      </c>
      <c r="O1440" s="39" t="s">
        <v>151</v>
      </c>
      <c r="P1440" s="39" t="s">
        <v>151</v>
      </c>
      <c r="Q1440" s="23" t="s">
        <v>151</v>
      </c>
    </row>
    <row r="1441" spans="1:17" ht="18.75" customHeight="1">
      <c r="A1441" s="53"/>
      <c r="B1441" s="23" t="s">
        <v>151</v>
      </c>
      <c r="C1441" s="54"/>
      <c r="D1441" s="55"/>
      <c r="E1441" s="55"/>
      <c r="F1441" s="22" t="s">
        <v>152</v>
      </c>
      <c r="G1441" s="53"/>
      <c r="H1441" s="53"/>
      <c r="I1441" s="23" t="s">
        <v>151</v>
      </c>
      <c r="J1441" s="53"/>
      <c r="K1441" s="54"/>
      <c r="L1441" s="54"/>
      <c r="M1441" s="53"/>
      <c r="N1441" s="23" t="s">
        <v>151</v>
      </c>
      <c r="O1441" s="39" t="s">
        <v>151</v>
      </c>
      <c r="P1441" s="39" t="s">
        <v>151</v>
      </c>
      <c r="Q1441" s="23" t="s">
        <v>151</v>
      </c>
    </row>
    <row r="1442" spans="1:17" ht="18.75" customHeight="1">
      <c r="A1442" s="53"/>
      <c r="B1442" s="23" t="s">
        <v>151</v>
      </c>
      <c r="C1442" s="54"/>
      <c r="D1442" s="55"/>
      <c r="E1442" s="55"/>
      <c r="F1442" s="22" t="s">
        <v>152</v>
      </c>
      <c r="G1442" s="53"/>
      <c r="H1442" s="53"/>
      <c r="I1442" s="23" t="s">
        <v>151</v>
      </c>
      <c r="J1442" s="53"/>
      <c r="K1442" s="54"/>
      <c r="L1442" s="54"/>
      <c r="M1442" s="53"/>
      <c r="N1442" s="23" t="s">
        <v>151</v>
      </c>
      <c r="O1442" s="39" t="s">
        <v>151</v>
      </c>
      <c r="P1442" s="39" t="s">
        <v>151</v>
      </c>
      <c r="Q1442" s="23" t="s">
        <v>151</v>
      </c>
    </row>
    <row r="1443" spans="1:17" ht="18.75" customHeight="1">
      <c r="A1443" s="53"/>
      <c r="B1443" s="23" t="s">
        <v>151</v>
      </c>
      <c r="C1443" s="54"/>
      <c r="D1443" s="55"/>
      <c r="E1443" s="55"/>
      <c r="F1443" s="22" t="s">
        <v>152</v>
      </c>
      <c r="G1443" s="53"/>
      <c r="H1443" s="53"/>
      <c r="I1443" s="23" t="s">
        <v>151</v>
      </c>
      <c r="J1443" s="53"/>
      <c r="K1443" s="54"/>
      <c r="L1443" s="54"/>
      <c r="M1443" s="53"/>
      <c r="N1443" s="23" t="s">
        <v>151</v>
      </c>
      <c r="O1443" s="39" t="s">
        <v>151</v>
      </c>
      <c r="P1443" s="39" t="s">
        <v>151</v>
      </c>
      <c r="Q1443" s="23" t="s">
        <v>151</v>
      </c>
    </row>
    <row r="1444" spans="1:17" ht="18.75" customHeight="1">
      <c r="A1444" s="53"/>
      <c r="B1444" s="23" t="s">
        <v>151</v>
      </c>
      <c r="C1444" s="54"/>
      <c r="D1444" s="55"/>
      <c r="E1444" s="55"/>
      <c r="F1444" s="22" t="s">
        <v>152</v>
      </c>
      <c r="G1444" s="53"/>
      <c r="H1444" s="53"/>
      <c r="I1444" s="23" t="s">
        <v>151</v>
      </c>
      <c r="J1444" s="53"/>
      <c r="K1444" s="54"/>
      <c r="L1444" s="54"/>
      <c r="M1444" s="53"/>
      <c r="N1444" s="23" t="s">
        <v>151</v>
      </c>
      <c r="O1444" s="39" t="s">
        <v>151</v>
      </c>
      <c r="P1444" s="39" t="s">
        <v>151</v>
      </c>
      <c r="Q1444" s="23" t="s">
        <v>151</v>
      </c>
    </row>
    <row r="1445" spans="1:17" ht="18.75" customHeight="1">
      <c r="A1445" s="53"/>
      <c r="B1445" s="23" t="s">
        <v>151</v>
      </c>
      <c r="C1445" s="54"/>
      <c r="D1445" s="55"/>
      <c r="E1445" s="55"/>
      <c r="F1445" s="22" t="s">
        <v>152</v>
      </c>
      <c r="G1445" s="53"/>
      <c r="H1445" s="53"/>
      <c r="I1445" s="23" t="s">
        <v>151</v>
      </c>
      <c r="J1445" s="53"/>
      <c r="K1445" s="54"/>
      <c r="L1445" s="54"/>
      <c r="M1445" s="53"/>
      <c r="N1445" s="23" t="s">
        <v>151</v>
      </c>
      <c r="O1445" s="39" t="s">
        <v>151</v>
      </c>
      <c r="P1445" s="39" t="s">
        <v>151</v>
      </c>
      <c r="Q1445" s="23" t="s">
        <v>151</v>
      </c>
    </row>
    <row r="1446" spans="1:17" ht="18.75" customHeight="1">
      <c r="A1446" s="53"/>
      <c r="B1446" s="23" t="s">
        <v>151</v>
      </c>
      <c r="C1446" s="54"/>
      <c r="D1446" s="55"/>
      <c r="E1446" s="55"/>
      <c r="F1446" s="22" t="s">
        <v>152</v>
      </c>
      <c r="G1446" s="53"/>
      <c r="H1446" s="53"/>
      <c r="I1446" s="23" t="s">
        <v>151</v>
      </c>
      <c r="J1446" s="53"/>
      <c r="K1446" s="54"/>
      <c r="L1446" s="54"/>
      <c r="M1446" s="53"/>
      <c r="N1446" s="23" t="s">
        <v>151</v>
      </c>
      <c r="O1446" s="39" t="s">
        <v>151</v>
      </c>
      <c r="P1446" s="39" t="s">
        <v>151</v>
      </c>
      <c r="Q1446" s="23" t="s">
        <v>151</v>
      </c>
    </row>
    <row r="1447" spans="1:17" ht="18.75" customHeight="1">
      <c r="A1447" s="53"/>
      <c r="B1447" s="23" t="s">
        <v>151</v>
      </c>
      <c r="C1447" s="54"/>
      <c r="D1447" s="55"/>
      <c r="E1447" s="55"/>
      <c r="F1447" s="22" t="s">
        <v>152</v>
      </c>
      <c r="G1447" s="53"/>
      <c r="H1447" s="53"/>
      <c r="I1447" s="23" t="s">
        <v>151</v>
      </c>
      <c r="J1447" s="53"/>
      <c r="K1447" s="54"/>
      <c r="L1447" s="54"/>
      <c r="M1447" s="53"/>
      <c r="N1447" s="23" t="s">
        <v>151</v>
      </c>
      <c r="O1447" s="39" t="s">
        <v>151</v>
      </c>
      <c r="P1447" s="39" t="s">
        <v>151</v>
      </c>
      <c r="Q1447" s="23" t="s">
        <v>151</v>
      </c>
    </row>
    <row r="1448" spans="1:17" ht="18.75" customHeight="1">
      <c r="A1448" s="53"/>
      <c r="B1448" s="23" t="s">
        <v>151</v>
      </c>
      <c r="C1448" s="54"/>
      <c r="D1448" s="55"/>
      <c r="E1448" s="55"/>
      <c r="F1448" s="22" t="s">
        <v>152</v>
      </c>
      <c r="G1448" s="53"/>
      <c r="H1448" s="53"/>
      <c r="I1448" s="23" t="s">
        <v>151</v>
      </c>
      <c r="J1448" s="53"/>
      <c r="K1448" s="54"/>
      <c r="L1448" s="54"/>
      <c r="M1448" s="53"/>
      <c r="N1448" s="23" t="s">
        <v>151</v>
      </c>
      <c r="O1448" s="39" t="s">
        <v>151</v>
      </c>
      <c r="P1448" s="39" t="s">
        <v>151</v>
      </c>
      <c r="Q1448" s="23" t="s">
        <v>151</v>
      </c>
    </row>
    <row r="1449" spans="1:17" ht="18.75" customHeight="1">
      <c r="A1449" s="53"/>
      <c r="B1449" s="23" t="s">
        <v>151</v>
      </c>
      <c r="C1449" s="54"/>
      <c r="D1449" s="55"/>
      <c r="E1449" s="55"/>
      <c r="F1449" s="22" t="s">
        <v>152</v>
      </c>
      <c r="G1449" s="53"/>
      <c r="H1449" s="53"/>
      <c r="I1449" s="23" t="s">
        <v>151</v>
      </c>
      <c r="J1449" s="53"/>
      <c r="K1449" s="54"/>
      <c r="L1449" s="54"/>
      <c r="M1449" s="53"/>
      <c r="N1449" s="23" t="s">
        <v>151</v>
      </c>
      <c r="O1449" s="39" t="s">
        <v>151</v>
      </c>
      <c r="P1449" s="39" t="s">
        <v>151</v>
      </c>
      <c r="Q1449" s="23" t="s">
        <v>151</v>
      </c>
    </row>
    <row r="1450" spans="1:17" ht="18.75" customHeight="1">
      <c r="A1450" s="53"/>
      <c r="B1450" s="23" t="s">
        <v>151</v>
      </c>
      <c r="C1450" s="54"/>
      <c r="D1450" s="55"/>
      <c r="E1450" s="55"/>
      <c r="F1450" s="22" t="s">
        <v>152</v>
      </c>
      <c r="G1450" s="53"/>
      <c r="H1450" s="53"/>
      <c r="I1450" s="23" t="s">
        <v>151</v>
      </c>
      <c r="J1450" s="53"/>
      <c r="K1450" s="54"/>
      <c r="L1450" s="54"/>
      <c r="M1450" s="53"/>
      <c r="N1450" s="23" t="s">
        <v>151</v>
      </c>
      <c r="O1450" s="39" t="s">
        <v>151</v>
      </c>
      <c r="P1450" s="39" t="s">
        <v>151</v>
      </c>
      <c r="Q1450" s="23" t="s">
        <v>151</v>
      </c>
    </row>
    <row r="1451" spans="1:17" ht="18.75" customHeight="1">
      <c r="A1451" s="53"/>
      <c r="B1451" s="23" t="s">
        <v>151</v>
      </c>
      <c r="C1451" s="54"/>
      <c r="D1451" s="55"/>
      <c r="E1451" s="55"/>
      <c r="F1451" s="22" t="s">
        <v>152</v>
      </c>
      <c r="G1451" s="53"/>
      <c r="H1451" s="53"/>
      <c r="I1451" s="23" t="s">
        <v>151</v>
      </c>
      <c r="J1451" s="53"/>
      <c r="K1451" s="54"/>
      <c r="L1451" s="54"/>
      <c r="M1451" s="53"/>
      <c r="N1451" s="23" t="s">
        <v>151</v>
      </c>
      <c r="O1451" s="39" t="s">
        <v>151</v>
      </c>
      <c r="P1451" s="39" t="s">
        <v>151</v>
      </c>
      <c r="Q1451" s="23" t="s">
        <v>151</v>
      </c>
    </row>
    <row r="1452" spans="1:17" ht="18.75" customHeight="1">
      <c r="A1452" s="53"/>
      <c r="B1452" s="23" t="s">
        <v>151</v>
      </c>
      <c r="C1452" s="54"/>
      <c r="D1452" s="55"/>
      <c r="E1452" s="55"/>
      <c r="F1452" s="22" t="s">
        <v>152</v>
      </c>
      <c r="G1452" s="53"/>
      <c r="H1452" s="53"/>
      <c r="I1452" s="23" t="s">
        <v>151</v>
      </c>
      <c r="J1452" s="53"/>
      <c r="K1452" s="54"/>
      <c r="L1452" s="54"/>
      <c r="M1452" s="53"/>
      <c r="N1452" s="23" t="s">
        <v>151</v>
      </c>
      <c r="O1452" s="39" t="s">
        <v>151</v>
      </c>
      <c r="P1452" s="39" t="s">
        <v>151</v>
      </c>
      <c r="Q1452" s="23" t="s">
        <v>151</v>
      </c>
    </row>
    <row r="1453" spans="1:17" ht="18.75" customHeight="1">
      <c r="A1453" s="53"/>
      <c r="B1453" s="23" t="s">
        <v>151</v>
      </c>
      <c r="C1453" s="54"/>
      <c r="D1453" s="55"/>
      <c r="E1453" s="55"/>
      <c r="F1453" s="22" t="s">
        <v>152</v>
      </c>
      <c r="G1453" s="53"/>
      <c r="H1453" s="53"/>
      <c r="I1453" s="23" t="s">
        <v>151</v>
      </c>
      <c r="J1453" s="53"/>
      <c r="K1453" s="54"/>
      <c r="L1453" s="54"/>
      <c r="M1453" s="53"/>
      <c r="N1453" s="23" t="s">
        <v>151</v>
      </c>
      <c r="O1453" s="39" t="s">
        <v>151</v>
      </c>
      <c r="P1453" s="39" t="s">
        <v>151</v>
      </c>
      <c r="Q1453" s="23" t="s">
        <v>151</v>
      </c>
    </row>
    <row r="1454" spans="1:17" ht="18.75" customHeight="1">
      <c r="A1454" s="53"/>
      <c r="B1454" s="23" t="s">
        <v>151</v>
      </c>
      <c r="C1454" s="54"/>
      <c r="D1454" s="55"/>
      <c r="E1454" s="55"/>
      <c r="F1454" s="22" t="s">
        <v>152</v>
      </c>
      <c r="G1454" s="53"/>
      <c r="H1454" s="53"/>
      <c r="I1454" s="23" t="s">
        <v>151</v>
      </c>
      <c r="J1454" s="53"/>
      <c r="K1454" s="54"/>
      <c r="L1454" s="54"/>
      <c r="M1454" s="53"/>
      <c r="N1454" s="23" t="s">
        <v>151</v>
      </c>
      <c r="O1454" s="39" t="s">
        <v>151</v>
      </c>
      <c r="P1454" s="39" t="s">
        <v>151</v>
      </c>
      <c r="Q1454" s="23" t="s">
        <v>151</v>
      </c>
    </row>
    <row r="1455" spans="1:17" ht="18.75" customHeight="1">
      <c r="A1455" s="53"/>
      <c r="B1455" s="23" t="s">
        <v>151</v>
      </c>
      <c r="C1455" s="54"/>
      <c r="D1455" s="55"/>
      <c r="E1455" s="55"/>
      <c r="F1455" s="22" t="s">
        <v>152</v>
      </c>
      <c r="G1455" s="53"/>
      <c r="H1455" s="53"/>
      <c r="I1455" s="23" t="s">
        <v>151</v>
      </c>
      <c r="J1455" s="53"/>
      <c r="K1455" s="54"/>
      <c r="L1455" s="54"/>
      <c r="M1455" s="53"/>
      <c r="N1455" s="23" t="s">
        <v>151</v>
      </c>
      <c r="O1455" s="39" t="s">
        <v>151</v>
      </c>
      <c r="P1455" s="39" t="s">
        <v>151</v>
      </c>
      <c r="Q1455" s="23" t="s">
        <v>151</v>
      </c>
    </row>
    <row r="1456" spans="1:17" ht="18.75" customHeight="1">
      <c r="A1456" s="53"/>
      <c r="B1456" s="23" t="s">
        <v>151</v>
      </c>
      <c r="C1456" s="54"/>
      <c r="D1456" s="55"/>
      <c r="E1456" s="55"/>
      <c r="F1456" s="22" t="s">
        <v>152</v>
      </c>
      <c r="G1456" s="53"/>
      <c r="H1456" s="53"/>
      <c r="I1456" s="23" t="s">
        <v>151</v>
      </c>
      <c r="J1456" s="53"/>
      <c r="K1456" s="54"/>
      <c r="L1456" s="54"/>
      <c r="M1456" s="53"/>
      <c r="N1456" s="23" t="s">
        <v>151</v>
      </c>
      <c r="O1456" s="39" t="s">
        <v>151</v>
      </c>
      <c r="P1456" s="39" t="s">
        <v>151</v>
      </c>
      <c r="Q1456" s="23" t="s">
        <v>151</v>
      </c>
    </row>
    <row r="1457" spans="1:17" ht="18.75" customHeight="1">
      <c r="A1457" s="53"/>
      <c r="B1457" s="23" t="s">
        <v>151</v>
      </c>
      <c r="C1457" s="54"/>
      <c r="D1457" s="55"/>
      <c r="E1457" s="55"/>
      <c r="F1457" s="22" t="s">
        <v>152</v>
      </c>
      <c r="G1457" s="53"/>
      <c r="H1457" s="53"/>
      <c r="I1457" s="23" t="s">
        <v>151</v>
      </c>
      <c r="J1457" s="53"/>
      <c r="K1457" s="54"/>
      <c r="L1457" s="54"/>
      <c r="M1457" s="53"/>
      <c r="N1457" s="23" t="s">
        <v>151</v>
      </c>
      <c r="O1457" s="39" t="s">
        <v>151</v>
      </c>
      <c r="P1457" s="39" t="s">
        <v>151</v>
      </c>
      <c r="Q1457" s="23" t="s">
        <v>151</v>
      </c>
    </row>
    <row r="1458" spans="1:17" ht="18.75" customHeight="1">
      <c r="A1458" s="53"/>
      <c r="B1458" s="23" t="s">
        <v>151</v>
      </c>
      <c r="C1458" s="54"/>
      <c r="D1458" s="55"/>
      <c r="E1458" s="55"/>
      <c r="F1458" s="22" t="s">
        <v>152</v>
      </c>
      <c r="G1458" s="53"/>
      <c r="H1458" s="53"/>
      <c r="I1458" s="23" t="s">
        <v>151</v>
      </c>
      <c r="J1458" s="53"/>
      <c r="K1458" s="54"/>
      <c r="L1458" s="54"/>
      <c r="M1458" s="53"/>
      <c r="N1458" s="23" t="s">
        <v>151</v>
      </c>
      <c r="O1458" s="39" t="s">
        <v>151</v>
      </c>
      <c r="P1458" s="39" t="s">
        <v>151</v>
      </c>
      <c r="Q1458" s="23" t="s">
        <v>151</v>
      </c>
    </row>
    <row r="1459" spans="1:17" ht="18.75" customHeight="1">
      <c r="A1459" s="53"/>
      <c r="B1459" s="23" t="s">
        <v>151</v>
      </c>
      <c r="C1459" s="54"/>
      <c r="D1459" s="55"/>
      <c r="E1459" s="55"/>
      <c r="F1459" s="22" t="s">
        <v>152</v>
      </c>
      <c r="G1459" s="53"/>
      <c r="H1459" s="53"/>
      <c r="I1459" s="23" t="s">
        <v>151</v>
      </c>
      <c r="J1459" s="53"/>
      <c r="K1459" s="54"/>
      <c r="L1459" s="54"/>
      <c r="M1459" s="53"/>
      <c r="N1459" s="23" t="s">
        <v>151</v>
      </c>
      <c r="O1459" s="39" t="s">
        <v>151</v>
      </c>
      <c r="P1459" s="39" t="s">
        <v>151</v>
      </c>
      <c r="Q1459" s="23" t="s">
        <v>151</v>
      </c>
    </row>
    <row r="1460" spans="1:17" ht="18.75" customHeight="1">
      <c r="A1460" s="53"/>
      <c r="B1460" s="23" t="s">
        <v>151</v>
      </c>
      <c r="C1460" s="54"/>
      <c r="D1460" s="55"/>
      <c r="E1460" s="55"/>
      <c r="F1460" s="22" t="s">
        <v>152</v>
      </c>
      <c r="G1460" s="53"/>
      <c r="H1460" s="53"/>
      <c r="I1460" s="23" t="s">
        <v>151</v>
      </c>
      <c r="J1460" s="53"/>
      <c r="K1460" s="54"/>
      <c r="L1460" s="54"/>
      <c r="M1460" s="53"/>
      <c r="N1460" s="23" t="s">
        <v>151</v>
      </c>
      <c r="O1460" s="39" t="s">
        <v>151</v>
      </c>
      <c r="P1460" s="39" t="s">
        <v>151</v>
      </c>
      <c r="Q1460" s="23" t="s">
        <v>151</v>
      </c>
    </row>
    <row r="1461" spans="1:17" ht="18.75" customHeight="1">
      <c r="A1461" s="53"/>
      <c r="B1461" s="23" t="s">
        <v>151</v>
      </c>
      <c r="C1461" s="54"/>
      <c r="D1461" s="55"/>
      <c r="E1461" s="55"/>
      <c r="F1461" s="22" t="s">
        <v>152</v>
      </c>
      <c r="G1461" s="53"/>
      <c r="H1461" s="53"/>
      <c r="I1461" s="23" t="s">
        <v>151</v>
      </c>
      <c r="J1461" s="53"/>
      <c r="K1461" s="54"/>
      <c r="L1461" s="54"/>
      <c r="M1461" s="53"/>
      <c r="N1461" s="23" t="s">
        <v>151</v>
      </c>
      <c r="O1461" s="39" t="s">
        <v>151</v>
      </c>
      <c r="P1461" s="39" t="s">
        <v>151</v>
      </c>
      <c r="Q1461" s="23" t="s">
        <v>151</v>
      </c>
    </row>
    <row r="1462" spans="1:17" ht="18.75" customHeight="1">
      <c r="A1462" s="53"/>
      <c r="B1462" s="23" t="s">
        <v>151</v>
      </c>
      <c r="C1462" s="54"/>
      <c r="D1462" s="55"/>
      <c r="E1462" s="55"/>
      <c r="F1462" s="22" t="s">
        <v>152</v>
      </c>
      <c r="G1462" s="53"/>
      <c r="H1462" s="53"/>
      <c r="I1462" s="23" t="s">
        <v>151</v>
      </c>
      <c r="J1462" s="53"/>
      <c r="K1462" s="54"/>
      <c r="L1462" s="54"/>
      <c r="M1462" s="53"/>
      <c r="N1462" s="23" t="s">
        <v>151</v>
      </c>
      <c r="O1462" s="39" t="s">
        <v>151</v>
      </c>
      <c r="P1462" s="39" t="s">
        <v>151</v>
      </c>
      <c r="Q1462" s="23" t="s">
        <v>151</v>
      </c>
    </row>
    <row r="1463" spans="1:17" ht="18.75" customHeight="1">
      <c r="A1463" s="53"/>
      <c r="B1463" s="23" t="s">
        <v>151</v>
      </c>
      <c r="C1463" s="54"/>
      <c r="D1463" s="55"/>
      <c r="E1463" s="55"/>
      <c r="F1463" s="22" t="s">
        <v>152</v>
      </c>
      <c r="G1463" s="53"/>
      <c r="H1463" s="53"/>
      <c r="I1463" s="23" t="s">
        <v>151</v>
      </c>
      <c r="J1463" s="53"/>
      <c r="K1463" s="54"/>
      <c r="L1463" s="54"/>
      <c r="M1463" s="53"/>
      <c r="N1463" s="23" t="s">
        <v>151</v>
      </c>
      <c r="O1463" s="39" t="s">
        <v>151</v>
      </c>
      <c r="P1463" s="39" t="s">
        <v>151</v>
      </c>
      <c r="Q1463" s="23" t="s">
        <v>151</v>
      </c>
    </row>
    <row r="1464" spans="1:17" ht="18.75" customHeight="1">
      <c r="A1464" s="53"/>
      <c r="B1464" s="23" t="s">
        <v>151</v>
      </c>
      <c r="C1464" s="54"/>
      <c r="D1464" s="55"/>
      <c r="E1464" s="55"/>
      <c r="F1464" s="22" t="s">
        <v>152</v>
      </c>
      <c r="G1464" s="53"/>
      <c r="H1464" s="53"/>
      <c r="I1464" s="23" t="s">
        <v>151</v>
      </c>
      <c r="J1464" s="53"/>
      <c r="K1464" s="54"/>
      <c r="L1464" s="54"/>
      <c r="M1464" s="53"/>
      <c r="N1464" s="23" t="s">
        <v>151</v>
      </c>
      <c r="O1464" s="39" t="s">
        <v>151</v>
      </c>
      <c r="P1464" s="39" t="s">
        <v>151</v>
      </c>
      <c r="Q1464" s="23" t="s">
        <v>151</v>
      </c>
    </row>
    <row r="1465" spans="1:17" ht="18.75" customHeight="1">
      <c r="A1465" s="53"/>
      <c r="B1465" s="23" t="s">
        <v>151</v>
      </c>
      <c r="C1465" s="54"/>
      <c r="D1465" s="55"/>
      <c r="E1465" s="55"/>
      <c r="F1465" s="22" t="s">
        <v>152</v>
      </c>
      <c r="G1465" s="53"/>
      <c r="H1465" s="53"/>
      <c r="I1465" s="23" t="s">
        <v>151</v>
      </c>
      <c r="J1465" s="53"/>
      <c r="K1465" s="54"/>
      <c r="L1465" s="54"/>
      <c r="M1465" s="53"/>
      <c r="N1465" s="23" t="s">
        <v>151</v>
      </c>
      <c r="O1465" s="39" t="s">
        <v>151</v>
      </c>
      <c r="P1465" s="39" t="s">
        <v>151</v>
      </c>
      <c r="Q1465" s="23" t="s">
        <v>151</v>
      </c>
    </row>
    <row r="1466" spans="1:17" ht="18.75" customHeight="1">
      <c r="A1466" s="53"/>
      <c r="B1466" s="23" t="s">
        <v>151</v>
      </c>
      <c r="C1466" s="54"/>
      <c r="D1466" s="55"/>
      <c r="E1466" s="55"/>
      <c r="F1466" s="22" t="s">
        <v>152</v>
      </c>
      <c r="G1466" s="53"/>
      <c r="H1466" s="53"/>
      <c r="I1466" s="23" t="s">
        <v>151</v>
      </c>
      <c r="J1466" s="53"/>
      <c r="K1466" s="54"/>
      <c r="L1466" s="54"/>
      <c r="M1466" s="53"/>
      <c r="N1466" s="23" t="s">
        <v>151</v>
      </c>
      <c r="O1466" s="39" t="s">
        <v>151</v>
      </c>
      <c r="P1466" s="39" t="s">
        <v>151</v>
      </c>
      <c r="Q1466" s="23" t="s">
        <v>151</v>
      </c>
    </row>
    <row r="1467" spans="1:17" ht="18.75" customHeight="1">
      <c r="A1467" s="53"/>
      <c r="B1467" s="23" t="s">
        <v>151</v>
      </c>
      <c r="C1467" s="54"/>
      <c r="D1467" s="55"/>
      <c r="E1467" s="55"/>
      <c r="F1467" s="22" t="s">
        <v>152</v>
      </c>
      <c r="G1467" s="53"/>
      <c r="H1467" s="53"/>
      <c r="I1467" s="23" t="s">
        <v>151</v>
      </c>
      <c r="J1467" s="53"/>
      <c r="K1467" s="54"/>
      <c r="L1467" s="54"/>
      <c r="M1467" s="53"/>
      <c r="N1467" s="23" t="s">
        <v>151</v>
      </c>
      <c r="O1467" s="39" t="s">
        <v>151</v>
      </c>
      <c r="P1467" s="39" t="s">
        <v>151</v>
      </c>
      <c r="Q1467" s="23" t="s">
        <v>151</v>
      </c>
    </row>
    <row r="1468" spans="1:17" ht="18.75" customHeight="1">
      <c r="A1468" s="53"/>
      <c r="B1468" s="23" t="s">
        <v>151</v>
      </c>
      <c r="C1468" s="54"/>
      <c r="D1468" s="55"/>
      <c r="E1468" s="55"/>
      <c r="F1468" s="22" t="s">
        <v>152</v>
      </c>
      <c r="G1468" s="53"/>
      <c r="H1468" s="53"/>
      <c r="I1468" s="23" t="s">
        <v>151</v>
      </c>
      <c r="J1468" s="53"/>
      <c r="K1468" s="54"/>
      <c r="L1468" s="54"/>
      <c r="M1468" s="53"/>
      <c r="N1468" s="23" t="s">
        <v>151</v>
      </c>
      <c r="O1468" s="39" t="s">
        <v>151</v>
      </c>
      <c r="P1468" s="39" t="s">
        <v>151</v>
      </c>
      <c r="Q1468" s="23" t="s">
        <v>151</v>
      </c>
    </row>
    <row r="1469" spans="1:17" ht="18.75" customHeight="1">
      <c r="A1469" s="53"/>
      <c r="B1469" s="23" t="s">
        <v>151</v>
      </c>
      <c r="C1469" s="54"/>
      <c r="D1469" s="55"/>
      <c r="E1469" s="55"/>
      <c r="F1469" s="22" t="s">
        <v>152</v>
      </c>
      <c r="G1469" s="53"/>
      <c r="H1469" s="53"/>
      <c r="I1469" s="23" t="s">
        <v>151</v>
      </c>
      <c r="J1469" s="53"/>
      <c r="K1469" s="54"/>
      <c r="L1469" s="54"/>
      <c r="M1469" s="53"/>
      <c r="N1469" s="23" t="s">
        <v>151</v>
      </c>
      <c r="O1469" s="39" t="s">
        <v>151</v>
      </c>
      <c r="P1469" s="39" t="s">
        <v>151</v>
      </c>
      <c r="Q1469" s="23" t="s">
        <v>151</v>
      </c>
    </row>
    <row r="1470" spans="1:17" ht="18.75" customHeight="1">
      <c r="A1470" s="53"/>
      <c r="B1470" s="23" t="s">
        <v>151</v>
      </c>
      <c r="C1470" s="54"/>
      <c r="D1470" s="55"/>
      <c r="E1470" s="55"/>
      <c r="F1470" s="22" t="s">
        <v>152</v>
      </c>
      <c r="G1470" s="53"/>
      <c r="H1470" s="53"/>
      <c r="I1470" s="23" t="s">
        <v>151</v>
      </c>
      <c r="J1470" s="53"/>
      <c r="K1470" s="54"/>
      <c r="L1470" s="54"/>
      <c r="M1470" s="53"/>
      <c r="N1470" s="23" t="s">
        <v>151</v>
      </c>
      <c r="O1470" s="39" t="s">
        <v>151</v>
      </c>
      <c r="P1470" s="39" t="s">
        <v>151</v>
      </c>
      <c r="Q1470" s="23" t="s">
        <v>151</v>
      </c>
    </row>
    <row r="1471" spans="1:17" ht="18.75" customHeight="1">
      <c r="A1471" s="53"/>
      <c r="B1471" s="23" t="s">
        <v>151</v>
      </c>
      <c r="C1471" s="54"/>
      <c r="D1471" s="55"/>
      <c r="E1471" s="55"/>
      <c r="F1471" s="22" t="s">
        <v>152</v>
      </c>
      <c r="G1471" s="53"/>
      <c r="H1471" s="53"/>
      <c r="I1471" s="23" t="s">
        <v>151</v>
      </c>
      <c r="J1471" s="53"/>
      <c r="K1471" s="54"/>
      <c r="L1471" s="54"/>
      <c r="M1471" s="53"/>
      <c r="N1471" s="23" t="s">
        <v>151</v>
      </c>
      <c r="O1471" s="39" t="s">
        <v>151</v>
      </c>
      <c r="P1471" s="39" t="s">
        <v>151</v>
      </c>
      <c r="Q1471" s="23" t="s">
        <v>151</v>
      </c>
    </row>
    <row r="1472" spans="1:17" ht="18.75" customHeight="1">
      <c r="A1472" s="53"/>
      <c r="B1472" s="23" t="s">
        <v>151</v>
      </c>
      <c r="C1472" s="54"/>
      <c r="D1472" s="55"/>
      <c r="E1472" s="55"/>
      <c r="F1472" s="22" t="s">
        <v>152</v>
      </c>
      <c r="G1472" s="53"/>
      <c r="H1472" s="53"/>
      <c r="I1472" s="23" t="s">
        <v>151</v>
      </c>
      <c r="J1472" s="53"/>
      <c r="K1472" s="54"/>
      <c r="L1472" s="54"/>
      <c r="M1472" s="53"/>
      <c r="N1472" s="23" t="s">
        <v>151</v>
      </c>
      <c r="O1472" s="39" t="s">
        <v>151</v>
      </c>
      <c r="P1472" s="39" t="s">
        <v>151</v>
      </c>
      <c r="Q1472" s="23" t="s">
        <v>151</v>
      </c>
    </row>
    <row r="1473" spans="1:17" ht="18.75" customHeight="1">
      <c r="A1473" s="53"/>
      <c r="B1473" s="23" t="s">
        <v>151</v>
      </c>
      <c r="C1473" s="54"/>
      <c r="D1473" s="55"/>
      <c r="E1473" s="55"/>
      <c r="F1473" s="22" t="s">
        <v>152</v>
      </c>
      <c r="G1473" s="53"/>
      <c r="H1473" s="53"/>
      <c r="I1473" s="23" t="s">
        <v>151</v>
      </c>
      <c r="J1473" s="53"/>
      <c r="K1473" s="54"/>
      <c r="L1473" s="54"/>
      <c r="M1473" s="53"/>
      <c r="N1473" s="23" t="s">
        <v>151</v>
      </c>
      <c r="O1473" s="39" t="s">
        <v>151</v>
      </c>
      <c r="P1473" s="39" t="s">
        <v>151</v>
      </c>
      <c r="Q1473" s="23" t="s">
        <v>151</v>
      </c>
    </row>
    <row r="1474" spans="1:17" ht="18.75" customHeight="1">
      <c r="A1474" s="53"/>
      <c r="B1474" s="23" t="s">
        <v>151</v>
      </c>
      <c r="C1474" s="54"/>
      <c r="D1474" s="55"/>
      <c r="E1474" s="55"/>
      <c r="F1474" s="22" t="s">
        <v>152</v>
      </c>
      <c r="G1474" s="53"/>
      <c r="H1474" s="53"/>
      <c r="I1474" s="23" t="s">
        <v>151</v>
      </c>
      <c r="J1474" s="53"/>
      <c r="K1474" s="54"/>
      <c r="L1474" s="54"/>
      <c r="M1474" s="53"/>
      <c r="N1474" s="23" t="s">
        <v>151</v>
      </c>
      <c r="O1474" s="39" t="s">
        <v>151</v>
      </c>
      <c r="P1474" s="39" t="s">
        <v>151</v>
      </c>
      <c r="Q1474" s="23" t="s">
        <v>151</v>
      </c>
    </row>
    <row r="1475" spans="1:17" ht="18.75" customHeight="1">
      <c r="A1475" s="53"/>
      <c r="B1475" s="23" t="s">
        <v>151</v>
      </c>
      <c r="C1475" s="54"/>
      <c r="D1475" s="55"/>
      <c r="E1475" s="55"/>
      <c r="F1475" s="22" t="s">
        <v>152</v>
      </c>
      <c r="G1475" s="53"/>
      <c r="H1475" s="53"/>
      <c r="I1475" s="23" t="s">
        <v>151</v>
      </c>
      <c r="J1475" s="53"/>
      <c r="K1475" s="54"/>
      <c r="L1475" s="54"/>
      <c r="M1475" s="53"/>
      <c r="N1475" s="23" t="s">
        <v>151</v>
      </c>
      <c r="O1475" s="39" t="s">
        <v>151</v>
      </c>
      <c r="P1475" s="39" t="s">
        <v>151</v>
      </c>
      <c r="Q1475" s="23" t="s">
        <v>151</v>
      </c>
    </row>
    <row r="1476" spans="1:17" ht="18.75" customHeight="1">
      <c r="A1476" s="53"/>
      <c r="B1476" s="23" t="s">
        <v>151</v>
      </c>
      <c r="C1476" s="54"/>
      <c r="D1476" s="55"/>
      <c r="E1476" s="55"/>
      <c r="F1476" s="22" t="s">
        <v>152</v>
      </c>
      <c r="G1476" s="53"/>
      <c r="H1476" s="53"/>
      <c r="I1476" s="23" t="s">
        <v>151</v>
      </c>
      <c r="J1476" s="53"/>
      <c r="K1476" s="54"/>
      <c r="L1476" s="54"/>
      <c r="M1476" s="53"/>
      <c r="N1476" s="23" t="s">
        <v>151</v>
      </c>
      <c r="O1476" s="39" t="s">
        <v>151</v>
      </c>
      <c r="P1476" s="39" t="s">
        <v>151</v>
      </c>
      <c r="Q1476" s="23" t="s">
        <v>151</v>
      </c>
    </row>
    <row r="1477" spans="1:17" ht="18.75" customHeight="1">
      <c r="A1477" s="53"/>
      <c r="B1477" s="23" t="s">
        <v>151</v>
      </c>
      <c r="C1477" s="54"/>
      <c r="D1477" s="55"/>
      <c r="E1477" s="55"/>
      <c r="F1477" s="22" t="s">
        <v>152</v>
      </c>
      <c r="G1477" s="53"/>
      <c r="H1477" s="53"/>
      <c r="I1477" s="23" t="s">
        <v>151</v>
      </c>
      <c r="J1477" s="53"/>
      <c r="K1477" s="54"/>
      <c r="L1477" s="54"/>
      <c r="M1477" s="53"/>
      <c r="N1477" s="23" t="s">
        <v>151</v>
      </c>
      <c r="O1477" s="39" t="s">
        <v>151</v>
      </c>
      <c r="P1477" s="39" t="s">
        <v>151</v>
      </c>
      <c r="Q1477" s="23" t="s">
        <v>151</v>
      </c>
    </row>
    <row r="1478" spans="1:17" ht="18.75" customHeight="1">
      <c r="A1478" s="53"/>
      <c r="B1478" s="23" t="s">
        <v>151</v>
      </c>
      <c r="C1478" s="54"/>
      <c r="D1478" s="55"/>
      <c r="E1478" s="55"/>
      <c r="F1478" s="22" t="s">
        <v>152</v>
      </c>
      <c r="G1478" s="53"/>
      <c r="H1478" s="53"/>
      <c r="I1478" s="23" t="s">
        <v>151</v>
      </c>
      <c r="J1478" s="53"/>
      <c r="K1478" s="54"/>
      <c r="L1478" s="54"/>
      <c r="M1478" s="53"/>
      <c r="N1478" s="23" t="s">
        <v>151</v>
      </c>
      <c r="O1478" s="39" t="s">
        <v>151</v>
      </c>
      <c r="P1478" s="39" t="s">
        <v>151</v>
      </c>
      <c r="Q1478" s="23" t="s">
        <v>151</v>
      </c>
    </row>
    <row r="1479" spans="1:17" ht="18.75" customHeight="1">
      <c r="A1479" s="53"/>
      <c r="B1479" s="23" t="s">
        <v>151</v>
      </c>
      <c r="C1479" s="54"/>
      <c r="D1479" s="55"/>
      <c r="E1479" s="55"/>
      <c r="F1479" s="22" t="s">
        <v>152</v>
      </c>
      <c r="G1479" s="53"/>
      <c r="H1479" s="53"/>
      <c r="I1479" s="23" t="s">
        <v>151</v>
      </c>
      <c r="J1479" s="53"/>
      <c r="K1479" s="54"/>
      <c r="L1479" s="54"/>
      <c r="M1479" s="53"/>
      <c r="N1479" s="23" t="s">
        <v>151</v>
      </c>
      <c r="O1479" s="39" t="s">
        <v>151</v>
      </c>
      <c r="P1479" s="39" t="s">
        <v>151</v>
      </c>
      <c r="Q1479" s="23" t="s">
        <v>151</v>
      </c>
    </row>
    <row r="1480" spans="1:17" ht="18.75" customHeight="1">
      <c r="A1480" s="53"/>
      <c r="B1480" s="23" t="s">
        <v>151</v>
      </c>
      <c r="C1480" s="54"/>
      <c r="D1480" s="55"/>
      <c r="E1480" s="55"/>
      <c r="F1480" s="22" t="s">
        <v>152</v>
      </c>
      <c r="G1480" s="53"/>
      <c r="H1480" s="53"/>
      <c r="I1480" s="23" t="s">
        <v>151</v>
      </c>
      <c r="J1480" s="53"/>
      <c r="K1480" s="54"/>
      <c r="L1480" s="54"/>
      <c r="M1480" s="53"/>
      <c r="N1480" s="23" t="s">
        <v>151</v>
      </c>
      <c r="O1480" s="39" t="s">
        <v>151</v>
      </c>
      <c r="P1480" s="39" t="s">
        <v>151</v>
      </c>
      <c r="Q1480" s="23" t="s">
        <v>151</v>
      </c>
    </row>
    <row r="1481" spans="1:17" ht="18.75" customHeight="1">
      <c r="A1481" s="53"/>
      <c r="B1481" s="23" t="s">
        <v>151</v>
      </c>
      <c r="C1481" s="54"/>
      <c r="D1481" s="55"/>
      <c r="E1481" s="55"/>
      <c r="F1481" s="22" t="s">
        <v>152</v>
      </c>
      <c r="G1481" s="53"/>
      <c r="H1481" s="53"/>
      <c r="I1481" s="23" t="s">
        <v>151</v>
      </c>
      <c r="J1481" s="53"/>
      <c r="K1481" s="54"/>
      <c r="L1481" s="54"/>
      <c r="M1481" s="53"/>
      <c r="N1481" s="23" t="s">
        <v>151</v>
      </c>
      <c r="O1481" s="39" t="s">
        <v>151</v>
      </c>
      <c r="P1481" s="39" t="s">
        <v>151</v>
      </c>
      <c r="Q1481" s="23" t="s">
        <v>151</v>
      </c>
    </row>
    <row r="1482" spans="1:17" ht="18.75" customHeight="1">
      <c r="A1482" s="53"/>
      <c r="B1482" s="23" t="s">
        <v>151</v>
      </c>
      <c r="C1482" s="54"/>
      <c r="D1482" s="55"/>
      <c r="E1482" s="55"/>
      <c r="F1482" s="22" t="s">
        <v>152</v>
      </c>
      <c r="G1482" s="53"/>
      <c r="H1482" s="53"/>
      <c r="I1482" s="23" t="s">
        <v>151</v>
      </c>
      <c r="J1482" s="53"/>
      <c r="K1482" s="54"/>
      <c r="L1482" s="54"/>
      <c r="M1482" s="53"/>
      <c r="N1482" s="23" t="s">
        <v>151</v>
      </c>
      <c r="O1482" s="39" t="s">
        <v>151</v>
      </c>
      <c r="P1482" s="39" t="s">
        <v>151</v>
      </c>
      <c r="Q1482" s="23" t="s">
        <v>151</v>
      </c>
    </row>
    <row r="1483" spans="1:17" ht="18.75" customHeight="1">
      <c r="A1483" s="53"/>
      <c r="B1483" s="23" t="s">
        <v>151</v>
      </c>
      <c r="C1483" s="54"/>
      <c r="D1483" s="55"/>
      <c r="E1483" s="55"/>
      <c r="F1483" s="22" t="s">
        <v>152</v>
      </c>
      <c r="G1483" s="53"/>
      <c r="H1483" s="53"/>
      <c r="I1483" s="23" t="s">
        <v>151</v>
      </c>
      <c r="J1483" s="53"/>
      <c r="K1483" s="54"/>
      <c r="L1483" s="54"/>
      <c r="M1483" s="53"/>
      <c r="N1483" s="23" t="s">
        <v>151</v>
      </c>
      <c r="O1483" s="39" t="s">
        <v>151</v>
      </c>
      <c r="P1483" s="39" t="s">
        <v>151</v>
      </c>
      <c r="Q1483" s="23" t="s">
        <v>151</v>
      </c>
    </row>
    <row r="1484" spans="1:17" ht="18.75" customHeight="1">
      <c r="A1484" s="53"/>
      <c r="B1484" s="23" t="s">
        <v>151</v>
      </c>
      <c r="C1484" s="54"/>
      <c r="D1484" s="55"/>
      <c r="E1484" s="55"/>
      <c r="F1484" s="22" t="s">
        <v>152</v>
      </c>
      <c r="G1484" s="53"/>
      <c r="H1484" s="53"/>
      <c r="I1484" s="23" t="s">
        <v>151</v>
      </c>
      <c r="J1484" s="53"/>
      <c r="K1484" s="54"/>
      <c r="L1484" s="54"/>
      <c r="M1484" s="53"/>
      <c r="N1484" s="23" t="s">
        <v>151</v>
      </c>
      <c r="O1484" s="39" t="s">
        <v>151</v>
      </c>
      <c r="P1484" s="39" t="s">
        <v>151</v>
      </c>
      <c r="Q1484" s="23" t="s">
        <v>151</v>
      </c>
    </row>
    <row r="1485" spans="1:17" ht="18.75" customHeight="1">
      <c r="A1485" s="53"/>
      <c r="B1485" s="23" t="s">
        <v>151</v>
      </c>
      <c r="C1485" s="54"/>
      <c r="D1485" s="55"/>
      <c r="E1485" s="55"/>
      <c r="F1485" s="22" t="s">
        <v>152</v>
      </c>
      <c r="G1485" s="53"/>
      <c r="H1485" s="53"/>
      <c r="I1485" s="23" t="s">
        <v>151</v>
      </c>
      <c r="J1485" s="53"/>
      <c r="K1485" s="54"/>
      <c r="L1485" s="54"/>
      <c r="M1485" s="53"/>
      <c r="N1485" s="23" t="s">
        <v>151</v>
      </c>
      <c r="O1485" s="39" t="s">
        <v>151</v>
      </c>
      <c r="P1485" s="39" t="s">
        <v>151</v>
      </c>
      <c r="Q1485" s="23" t="s">
        <v>151</v>
      </c>
    </row>
    <row r="1486" spans="1:17" ht="18.75" customHeight="1">
      <c r="A1486" s="53"/>
      <c r="B1486" s="23" t="s">
        <v>151</v>
      </c>
      <c r="C1486" s="54"/>
      <c r="D1486" s="55"/>
      <c r="E1486" s="55"/>
      <c r="F1486" s="22" t="s">
        <v>152</v>
      </c>
      <c r="G1486" s="53"/>
      <c r="H1486" s="53"/>
      <c r="I1486" s="23" t="s">
        <v>151</v>
      </c>
      <c r="J1486" s="53"/>
      <c r="K1486" s="54"/>
      <c r="L1486" s="54"/>
      <c r="M1486" s="53"/>
      <c r="N1486" s="23" t="s">
        <v>151</v>
      </c>
      <c r="O1486" s="39" t="s">
        <v>151</v>
      </c>
      <c r="P1486" s="39" t="s">
        <v>151</v>
      </c>
      <c r="Q1486" s="23" t="s">
        <v>151</v>
      </c>
    </row>
    <row r="1487" spans="1:17" ht="18.75" customHeight="1">
      <c r="A1487" s="53"/>
      <c r="B1487" s="23" t="s">
        <v>151</v>
      </c>
      <c r="C1487" s="54"/>
      <c r="D1487" s="55"/>
      <c r="E1487" s="55"/>
      <c r="F1487" s="22" t="s">
        <v>152</v>
      </c>
      <c r="G1487" s="53"/>
      <c r="H1487" s="53"/>
      <c r="I1487" s="23" t="s">
        <v>151</v>
      </c>
      <c r="J1487" s="53"/>
      <c r="K1487" s="54"/>
      <c r="L1487" s="54"/>
      <c r="M1487" s="53"/>
      <c r="N1487" s="23" t="s">
        <v>151</v>
      </c>
      <c r="O1487" s="39" t="s">
        <v>151</v>
      </c>
      <c r="P1487" s="39" t="s">
        <v>151</v>
      </c>
      <c r="Q1487" s="23" t="s">
        <v>151</v>
      </c>
    </row>
    <row r="1488" spans="1:17" ht="18.75" customHeight="1">
      <c r="A1488" s="53"/>
      <c r="B1488" s="23" t="s">
        <v>151</v>
      </c>
      <c r="C1488" s="54"/>
      <c r="D1488" s="55"/>
      <c r="E1488" s="55"/>
      <c r="F1488" s="22" t="s">
        <v>152</v>
      </c>
      <c r="G1488" s="53"/>
      <c r="H1488" s="53"/>
      <c r="I1488" s="23" t="s">
        <v>151</v>
      </c>
      <c r="J1488" s="53"/>
      <c r="K1488" s="54"/>
      <c r="L1488" s="54"/>
      <c r="M1488" s="53"/>
      <c r="N1488" s="23" t="s">
        <v>151</v>
      </c>
      <c r="O1488" s="39" t="s">
        <v>151</v>
      </c>
      <c r="P1488" s="39" t="s">
        <v>151</v>
      </c>
      <c r="Q1488" s="23" t="s">
        <v>151</v>
      </c>
    </row>
    <row r="1489" spans="1:17" ht="18.75" customHeight="1">
      <c r="A1489" s="53"/>
      <c r="B1489" s="23" t="s">
        <v>151</v>
      </c>
      <c r="C1489" s="54"/>
      <c r="D1489" s="55"/>
      <c r="E1489" s="55"/>
      <c r="F1489" s="22" t="s">
        <v>152</v>
      </c>
      <c r="G1489" s="53"/>
      <c r="H1489" s="53"/>
      <c r="I1489" s="23" t="s">
        <v>151</v>
      </c>
      <c r="J1489" s="53"/>
      <c r="K1489" s="54"/>
      <c r="L1489" s="54"/>
      <c r="M1489" s="53"/>
      <c r="N1489" s="23" t="s">
        <v>151</v>
      </c>
      <c r="O1489" s="39" t="s">
        <v>151</v>
      </c>
      <c r="P1489" s="39" t="s">
        <v>151</v>
      </c>
      <c r="Q1489" s="23" t="s">
        <v>151</v>
      </c>
    </row>
    <row r="1490" spans="1:17" ht="18.75" customHeight="1">
      <c r="A1490" s="53"/>
      <c r="B1490" s="23" t="s">
        <v>151</v>
      </c>
      <c r="C1490" s="54"/>
      <c r="D1490" s="55"/>
      <c r="E1490" s="55"/>
      <c r="F1490" s="22" t="s">
        <v>152</v>
      </c>
      <c r="G1490" s="53"/>
      <c r="H1490" s="53"/>
      <c r="I1490" s="23" t="s">
        <v>151</v>
      </c>
      <c r="J1490" s="53"/>
      <c r="K1490" s="54"/>
      <c r="L1490" s="54"/>
      <c r="M1490" s="53"/>
      <c r="N1490" s="23" t="s">
        <v>151</v>
      </c>
      <c r="O1490" s="39" t="s">
        <v>151</v>
      </c>
      <c r="P1490" s="39" t="s">
        <v>151</v>
      </c>
      <c r="Q1490" s="23" t="s">
        <v>151</v>
      </c>
    </row>
    <row r="1491" spans="1:17" ht="18.75" customHeight="1">
      <c r="A1491" s="53"/>
      <c r="B1491" s="23" t="s">
        <v>151</v>
      </c>
      <c r="C1491" s="54"/>
      <c r="D1491" s="55"/>
      <c r="E1491" s="55"/>
      <c r="F1491" s="22" t="s">
        <v>152</v>
      </c>
      <c r="G1491" s="53"/>
      <c r="H1491" s="53"/>
      <c r="I1491" s="23" t="s">
        <v>151</v>
      </c>
      <c r="J1491" s="53"/>
      <c r="K1491" s="54"/>
      <c r="L1491" s="54"/>
      <c r="M1491" s="53"/>
      <c r="N1491" s="23" t="s">
        <v>151</v>
      </c>
      <c r="O1491" s="39" t="s">
        <v>151</v>
      </c>
      <c r="P1491" s="39" t="s">
        <v>151</v>
      </c>
      <c r="Q1491" s="23" t="s">
        <v>151</v>
      </c>
    </row>
    <row r="1492" spans="1:17" ht="18.75" customHeight="1">
      <c r="A1492" s="53"/>
      <c r="B1492" s="23" t="s">
        <v>151</v>
      </c>
      <c r="C1492" s="54"/>
      <c r="D1492" s="55"/>
      <c r="E1492" s="55"/>
      <c r="F1492" s="22" t="s">
        <v>152</v>
      </c>
      <c r="G1492" s="53"/>
      <c r="H1492" s="53"/>
      <c r="I1492" s="23" t="s">
        <v>151</v>
      </c>
      <c r="J1492" s="53"/>
      <c r="K1492" s="54"/>
      <c r="L1492" s="54"/>
      <c r="M1492" s="53"/>
      <c r="N1492" s="23" t="s">
        <v>151</v>
      </c>
      <c r="O1492" s="39" t="s">
        <v>151</v>
      </c>
      <c r="P1492" s="39" t="s">
        <v>151</v>
      </c>
      <c r="Q1492" s="23" t="s">
        <v>151</v>
      </c>
    </row>
    <row r="1493" spans="1:17" ht="18.75" customHeight="1">
      <c r="A1493" s="53"/>
      <c r="B1493" s="23" t="s">
        <v>151</v>
      </c>
      <c r="C1493" s="54"/>
      <c r="D1493" s="55"/>
      <c r="E1493" s="55"/>
      <c r="F1493" s="22" t="s">
        <v>152</v>
      </c>
      <c r="G1493" s="53"/>
      <c r="H1493" s="53"/>
      <c r="I1493" s="23" t="s">
        <v>151</v>
      </c>
      <c r="J1493" s="53"/>
      <c r="K1493" s="54"/>
      <c r="L1493" s="54"/>
      <c r="M1493" s="53"/>
      <c r="N1493" s="23" t="s">
        <v>151</v>
      </c>
      <c r="O1493" s="39" t="s">
        <v>151</v>
      </c>
      <c r="P1493" s="39" t="s">
        <v>151</v>
      </c>
      <c r="Q1493" s="23" t="s">
        <v>151</v>
      </c>
    </row>
    <row r="1494" spans="1:17" ht="18.75" customHeight="1">
      <c r="A1494" s="53"/>
      <c r="B1494" s="23" t="s">
        <v>151</v>
      </c>
      <c r="C1494" s="54"/>
      <c r="D1494" s="55"/>
      <c r="E1494" s="55"/>
      <c r="F1494" s="22" t="s">
        <v>152</v>
      </c>
      <c r="G1494" s="53"/>
      <c r="H1494" s="53"/>
      <c r="I1494" s="23" t="s">
        <v>151</v>
      </c>
      <c r="J1494" s="53"/>
      <c r="K1494" s="54"/>
      <c r="L1494" s="54"/>
      <c r="M1494" s="53"/>
      <c r="N1494" s="23" t="s">
        <v>151</v>
      </c>
      <c r="O1494" s="39" t="s">
        <v>151</v>
      </c>
      <c r="P1494" s="39" t="s">
        <v>151</v>
      </c>
      <c r="Q1494" s="23" t="s">
        <v>151</v>
      </c>
    </row>
    <row r="1495" spans="1:17" ht="18.75" customHeight="1">
      <c r="A1495" s="53"/>
      <c r="B1495" s="23" t="s">
        <v>151</v>
      </c>
      <c r="C1495" s="54"/>
      <c r="D1495" s="55"/>
      <c r="E1495" s="55"/>
      <c r="F1495" s="22" t="s">
        <v>152</v>
      </c>
      <c r="G1495" s="53"/>
      <c r="H1495" s="53"/>
      <c r="I1495" s="23" t="s">
        <v>151</v>
      </c>
      <c r="J1495" s="53"/>
      <c r="K1495" s="54"/>
      <c r="L1495" s="54"/>
      <c r="M1495" s="53"/>
      <c r="N1495" s="23" t="s">
        <v>151</v>
      </c>
      <c r="O1495" s="39" t="s">
        <v>151</v>
      </c>
      <c r="P1495" s="39" t="s">
        <v>151</v>
      </c>
      <c r="Q1495" s="23" t="s">
        <v>151</v>
      </c>
    </row>
    <row r="1496" spans="1:17" ht="18.75" customHeight="1">
      <c r="A1496" s="53"/>
      <c r="B1496" s="23" t="s">
        <v>151</v>
      </c>
      <c r="C1496" s="54"/>
      <c r="D1496" s="55"/>
      <c r="E1496" s="55"/>
      <c r="F1496" s="22" t="s">
        <v>152</v>
      </c>
      <c r="G1496" s="53"/>
      <c r="H1496" s="53"/>
      <c r="I1496" s="23" t="s">
        <v>151</v>
      </c>
      <c r="J1496" s="53"/>
      <c r="K1496" s="54"/>
      <c r="L1496" s="54"/>
      <c r="M1496" s="53"/>
      <c r="N1496" s="23" t="s">
        <v>151</v>
      </c>
      <c r="O1496" s="39" t="s">
        <v>151</v>
      </c>
      <c r="P1496" s="39" t="s">
        <v>151</v>
      </c>
      <c r="Q1496" s="23" t="s">
        <v>151</v>
      </c>
    </row>
    <row r="1497" spans="1:17" ht="18.75" customHeight="1">
      <c r="A1497" s="53"/>
      <c r="B1497" s="23" t="s">
        <v>151</v>
      </c>
      <c r="C1497" s="54"/>
      <c r="D1497" s="55"/>
      <c r="E1497" s="55"/>
      <c r="F1497" s="22" t="s">
        <v>152</v>
      </c>
      <c r="G1497" s="53"/>
      <c r="H1497" s="53"/>
      <c r="I1497" s="23" t="s">
        <v>151</v>
      </c>
      <c r="J1497" s="53"/>
      <c r="K1497" s="54"/>
      <c r="L1497" s="54"/>
      <c r="M1497" s="53"/>
      <c r="N1497" s="23" t="s">
        <v>151</v>
      </c>
      <c r="O1497" s="39" t="s">
        <v>151</v>
      </c>
      <c r="P1497" s="39" t="s">
        <v>151</v>
      </c>
      <c r="Q1497" s="23" t="s">
        <v>151</v>
      </c>
    </row>
    <row r="1498" spans="1:17" ht="18.75" customHeight="1">
      <c r="A1498" s="53"/>
      <c r="B1498" s="23" t="s">
        <v>151</v>
      </c>
      <c r="C1498" s="54"/>
      <c r="D1498" s="55"/>
      <c r="E1498" s="55"/>
      <c r="F1498" s="22" t="s">
        <v>152</v>
      </c>
      <c r="G1498" s="53"/>
      <c r="H1498" s="53"/>
      <c r="I1498" s="23" t="s">
        <v>151</v>
      </c>
      <c r="J1498" s="53"/>
      <c r="K1498" s="54"/>
      <c r="L1498" s="54"/>
      <c r="M1498" s="53"/>
      <c r="N1498" s="23" t="s">
        <v>151</v>
      </c>
      <c r="O1498" s="39" t="s">
        <v>151</v>
      </c>
      <c r="P1498" s="39" t="s">
        <v>151</v>
      </c>
      <c r="Q1498" s="23" t="s">
        <v>151</v>
      </c>
    </row>
    <row r="1499" spans="1:17" ht="18.75" customHeight="1">
      <c r="A1499" s="53"/>
      <c r="B1499" s="23" t="s">
        <v>151</v>
      </c>
      <c r="C1499" s="54"/>
      <c r="D1499" s="55"/>
      <c r="E1499" s="55"/>
      <c r="F1499" s="22" t="s">
        <v>152</v>
      </c>
      <c r="G1499" s="53"/>
      <c r="H1499" s="53"/>
      <c r="I1499" s="23" t="s">
        <v>151</v>
      </c>
      <c r="J1499" s="53"/>
      <c r="K1499" s="54"/>
      <c r="L1499" s="54"/>
      <c r="M1499" s="53"/>
      <c r="N1499" s="23" t="s">
        <v>151</v>
      </c>
      <c r="O1499" s="39" t="s">
        <v>151</v>
      </c>
      <c r="P1499" s="39" t="s">
        <v>151</v>
      </c>
      <c r="Q1499" s="23" t="s">
        <v>151</v>
      </c>
    </row>
    <row r="1500" spans="1:17" ht="18.75" customHeight="1">
      <c r="A1500" s="53"/>
      <c r="B1500" s="23" t="s">
        <v>151</v>
      </c>
      <c r="C1500" s="54"/>
      <c r="D1500" s="55"/>
      <c r="E1500" s="55"/>
      <c r="F1500" s="22" t="s">
        <v>152</v>
      </c>
      <c r="G1500" s="53"/>
      <c r="H1500" s="53"/>
      <c r="I1500" s="23" t="s">
        <v>151</v>
      </c>
      <c r="J1500" s="53"/>
      <c r="K1500" s="54"/>
      <c r="L1500" s="54"/>
      <c r="M1500" s="53"/>
      <c r="N1500" s="23" t="s">
        <v>151</v>
      </c>
      <c r="O1500" s="39" t="s">
        <v>151</v>
      </c>
      <c r="P1500" s="39" t="s">
        <v>151</v>
      </c>
      <c r="Q1500" s="23" t="s">
        <v>151</v>
      </c>
    </row>
    <row r="1501" spans="1:17" ht="18.75" customHeight="1">
      <c r="A1501" s="53"/>
      <c r="B1501" s="23" t="s">
        <v>151</v>
      </c>
      <c r="C1501" s="54"/>
      <c r="D1501" s="55"/>
      <c r="E1501" s="55"/>
      <c r="F1501" s="22" t="s">
        <v>152</v>
      </c>
      <c r="G1501" s="53"/>
      <c r="H1501" s="53"/>
      <c r="I1501" s="23" t="s">
        <v>151</v>
      </c>
      <c r="J1501" s="53"/>
      <c r="K1501" s="54"/>
      <c r="L1501" s="54"/>
      <c r="M1501" s="53"/>
      <c r="N1501" s="23" t="s">
        <v>151</v>
      </c>
      <c r="O1501" s="39" t="s">
        <v>151</v>
      </c>
      <c r="P1501" s="39" t="s">
        <v>151</v>
      </c>
      <c r="Q1501" s="23" t="s">
        <v>151</v>
      </c>
    </row>
    <row r="1502" spans="1:17" ht="18.75" customHeight="1">
      <c r="A1502" s="53"/>
      <c r="B1502" s="23" t="s">
        <v>151</v>
      </c>
      <c r="C1502" s="54"/>
      <c r="D1502" s="55"/>
      <c r="E1502" s="55"/>
      <c r="F1502" s="22" t="s">
        <v>152</v>
      </c>
      <c r="G1502" s="53"/>
      <c r="H1502" s="53"/>
      <c r="I1502" s="23" t="s">
        <v>151</v>
      </c>
      <c r="J1502" s="53"/>
      <c r="K1502" s="54"/>
      <c r="L1502" s="54"/>
      <c r="M1502" s="53"/>
      <c r="N1502" s="23" t="s">
        <v>151</v>
      </c>
      <c r="O1502" s="39" t="s">
        <v>151</v>
      </c>
      <c r="P1502" s="39" t="s">
        <v>151</v>
      </c>
      <c r="Q1502" s="23" t="s">
        <v>151</v>
      </c>
    </row>
    <row r="1503" spans="1:17" ht="18.75" customHeight="1">
      <c r="A1503" s="53"/>
      <c r="B1503" s="23" t="s">
        <v>151</v>
      </c>
      <c r="C1503" s="54"/>
      <c r="D1503" s="55"/>
      <c r="E1503" s="55"/>
      <c r="F1503" s="22" t="s">
        <v>152</v>
      </c>
      <c r="G1503" s="53"/>
      <c r="H1503" s="53"/>
      <c r="I1503" s="23" t="s">
        <v>151</v>
      </c>
      <c r="J1503" s="53"/>
      <c r="K1503" s="54"/>
      <c r="L1503" s="54"/>
      <c r="M1503" s="53"/>
      <c r="N1503" s="23" t="s">
        <v>151</v>
      </c>
      <c r="O1503" s="39" t="s">
        <v>151</v>
      </c>
      <c r="P1503" s="39" t="s">
        <v>151</v>
      </c>
      <c r="Q1503" s="23" t="s">
        <v>151</v>
      </c>
    </row>
    <row r="1504" spans="1:17" ht="18.75" customHeight="1">
      <c r="A1504" s="53"/>
      <c r="B1504" s="23" t="s">
        <v>151</v>
      </c>
      <c r="C1504" s="54"/>
      <c r="D1504" s="55"/>
      <c r="E1504" s="55"/>
      <c r="F1504" s="22" t="s">
        <v>152</v>
      </c>
      <c r="G1504" s="53"/>
      <c r="H1504" s="53"/>
      <c r="I1504" s="23" t="s">
        <v>151</v>
      </c>
      <c r="J1504" s="53"/>
      <c r="K1504" s="54"/>
      <c r="L1504" s="54"/>
      <c r="M1504" s="53"/>
      <c r="N1504" s="23" t="s">
        <v>151</v>
      </c>
      <c r="O1504" s="39" t="s">
        <v>151</v>
      </c>
      <c r="P1504" s="39" t="s">
        <v>151</v>
      </c>
      <c r="Q1504" s="23" t="s">
        <v>151</v>
      </c>
    </row>
    <row r="1505" spans="1:17" ht="18.75" customHeight="1">
      <c r="A1505" s="53"/>
      <c r="B1505" s="23" t="s">
        <v>151</v>
      </c>
      <c r="C1505" s="54"/>
      <c r="D1505" s="55"/>
      <c r="E1505" s="55"/>
      <c r="F1505" s="22" t="s">
        <v>152</v>
      </c>
      <c r="G1505" s="53"/>
      <c r="H1505" s="53"/>
      <c r="I1505" s="23" t="s">
        <v>151</v>
      </c>
      <c r="J1505" s="53"/>
      <c r="K1505" s="54"/>
      <c r="L1505" s="54"/>
      <c r="M1505" s="53"/>
      <c r="N1505" s="23" t="s">
        <v>151</v>
      </c>
      <c r="O1505" s="39" t="s">
        <v>151</v>
      </c>
      <c r="P1505" s="39" t="s">
        <v>151</v>
      </c>
      <c r="Q1505" s="23" t="s">
        <v>151</v>
      </c>
    </row>
    <row r="1506" spans="1:17" ht="18.75" customHeight="1">
      <c r="A1506" s="53"/>
      <c r="B1506" s="23" t="s">
        <v>151</v>
      </c>
      <c r="C1506" s="54"/>
      <c r="D1506" s="55"/>
      <c r="E1506" s="55"/>
      <c r="F1506" s="22" t="s">
        <v>152</v>
      </c>
      <c r="G1506" s="53"/>
      <c r="H1506" s="53"/>
      <c r="I1506" s="23" t="s">
        <v>151</v>
      </c>
      <c r="J1506" s="53"/>
      <c r="K1506" s="54"/>
      <c r="L1506" s="54"/>
      <c r="M1506" s="53"/>
      <c r="N1506" s="23" t="s">
        <v>151</v>
      </c>
      <c r="O1506" s="39" t="s">
        <v>151</v>
      </c>
      <c r="P1506" s="39" t="s">
        <v>151</v>
      </c>
      <c r="Q1506" s="23" t="s">
        <v>151</v>
      </c>
    </row>
    <row r="1507" spans="1:17" ht="18.75" customHeight="1">
      <c r="A1507" s="53"/>
      <c r="B1507" s="23" t="s">
        <v>151</v>
      </c>
      <c r="C1507" s="54"/>
      <c r="D1507" s="55"/>
      <c r="E1507" s="55"/>
      <c r="F1507" s="22" t="s">
        <v>152</v>
      </c>
      <c r="G1507" s="53"/>
      <c r="H1507" s="53"/>
      <c r="I1507" s="23" t="s">
        <v>151</v>
      </c>
      <c r="J1507" s="53"/>
      <c r="K1507" s="54"/>
      <c r="L1507" s="54"/>
      <c r="M1507" s="53"/>
      <c r="N1507" s="23" t="s">
        <v>151</v>
      </c>
      <c r="O1507" s="39" t="s">
        <v>151</v>
      </c>
      <c r="P1507" s="39" t="s">
        <v>151</v>
      </c>
      <c r="Q1507" s="23" t="s">
        <v>151</v>
      </c>
    </row>
    <row r="1508" spans="1:17" ht="18.75" customHeight="1">
      <c r="A1508" s="53"/>
      <c r="B1508" s="23" t="s">
        <v>151</v>
      </c>
      <c r="C1508" s="54"/>
      <c r="D1508" s="55"/>
      <c r="E1508" s="55"/>
      <c r="F1508" s="22" t="s">
        <v>152</v>
      </c>
      <c r="G1508" s="53"/>
      <c r="H1508" s="53"/>
      <c r="I1508" s="23" t="s">
        <v>151</v>
      </c>
      <c r="J1508" s="53"/>
      <c r="K1508" s="54"/>
      <c r="L1508" s="54"/>
      <c r="M1508" s="53"/>
      <c r="N1508" s="23" t="s">
        <v>151</v>
      </c>
      <c r="O1508" s="39" t="s">
        <v>151</v>
      </c>
      <c r="P1508" s="39" t="s">
        <v>151</v>
      </c>
      <c r="Q1508" s="23" t="s">
        <v>151</v>
      </c>
    </row>
    <row r="1509" spans="1:17" ht="18.75" customHeight="1">
      <c r="A1509" s="53"/>
      <c r="B1509" s="23" t="s">
        <v>151</v>
      </c>
      <c r="C1509" s="54"/>
      <c r="D1509" s="55"/>
      <c r="E1509" s="55"/>
      <c r="F1509" s="22" t="s">
        <v>152</v>
      </c>
      <c r="G1509" s="53"/>
      <c r="H1509" s="53"/>
      <c r="I1509" s="23" t="s">
        <v>151</v>
      </c>
      <c r="J1509" s="53"/>
      <c r="K1509" s="54"/>
      <c r="L1509" s="54"/>
      <c r="M1509" s="53"/>
      <c r="N1509" s="23" t="s">
        <v>151</v>
      </c>
      <c r="O1509" s="39" t="s">
        <v>151</v>
      </c>
      <c r="P1509" s="39" t="s">
        <v>151</v>
      </c>
      <c r="Q1509" s="23" t="s">
        <v>151</v>
      </c>
    </row>
    <row r="1510" spans="1:17" ht="18.75" customHeight="1">
      <c r="A1510" s="53"/>
      <c r="B1510" s="23" t="s">
        <v>151</v>
      </c>
      <c r="C1510" s="54"/>
      <c r="D1510" s="55"/>
      <c r="E1510" s="55"/>
      <c r="F1510" s="22" t="s">
        <v>152</v>
      </c>
      <c r="G1510" s="53"/>
      <c r="H1510" s="53"/>
      <c r="I1510" s="23" t="s">
        <v>151</v>
      </c>
      <c r="J1510" s="53"/>
      <c r="K1510" s="54"/>
      <c r="L1510" s="54"/>
      <c r="M1510" s="53"/>
      <c r="N1510" s="23" t="s">
        <v>151</v>
      </c>
      <c r="O1510" s="39" t="s">
        <v>151</v>
      </c>
      <c r="P1510" s="39" t="s">
        <v>151</v>
      </c>
      <c r="Q1510" s="23" t="s">
        <v>151</v>
      </c>
    </row>
    <row r="1511" spans="1:17" ht="18.75" customHeight="1">
      <c r="A1511" s="53"/>
      <c r="B1511" s="23" t="s">
        <v>151</v>
      </c>
      <c r="C1511" s="54"/>
      <c r="D1511" s="55"/>
      <c r="E1511" s="55"/>
      <c r="F1511" s="22" t="s">
        <v>152</v>
      </c>
      <c r="G1511" s="53"/>
      <c r="H1511" s="53"/>
      <c r="I1511" s="23" t="s">
        <v>151</v>
      </c>
      <c r="J1511" s="53"/>
      <c r="K1511" s="54"/>
      <c r="L1511" s="54"/>
      <c r="M1511" s="53"/>
      <c r="N1511" s="23" t="s">
        <v>151</v>
      </c>
      <c r="O1511" s="39" t="s">
        <v>151</v>
      </c>
      <c r="P1511" s="39" t="s">
        <v>151</v>
      </c>
      <c r="Q1511" s="23" t="s">
        <v>151</v>
      </c>
    </row>
    <row r="1512" spans="1:17" ht="18.75" customHeight="1">
      <c r="A1512" s="53"/>
      <c r="B1512" s="23" t="s">
        <v>151</v>
      </c>
      <c r="C1512" s="54"/>
      <c r="D1512" s="55"/>
      <c r="E1512" s="55"/>
      <c r="F1512" s="22" t="s">
        <v>152</v>
      </c>
      <c r="G1512" s="53"/>
      <c r="H1512" s="53"/>
      <c r="I1512" s="23" t="s">
        <v>151</v>
      </c>
      <c r="J1512" s="53"/>
      <c r="K1512" s="54"/>
      <c r="L1512" s="54"/>
      <c r="M1512" s="53"/>
      <c r="N1512" s="23" t="s">
        <v>151</v>
      </c>
      <c r="O1512" s="39" t="s">
        <v>151</v>
      </c>
      <c r="P1512" s="39" t="s">
        <v>151</v>
      </c>
      <c r="Q1512" s="23" t="s">
        <v>151</v>
      </c>
    </row>
    <row r="1513" spans="1:17" ht="18.75" customHeight="1">
      <c r="A1513" s="53"/>
      <c r="B1513" s="23" t="s">
        <v>151</v>
      </c>
      <c r="C1513" s="54"/>
      <c r="D1513" s="55"/>
      <c r="E1513" s="55"/>
      <c r="F1513" s="22" t="s">
        <v>152</v>
      </c>
      <c r="G1513" s="53"/>
      <c r="H1513" s="53"/>
      <c r="I1513" s="23" t="s">
        <v>151</v>
      </c>
      <c r="J1513" s="53"/>
      <c r="K1513" s="54"/>
      <c r="L1513" s="54"/>
      <c r="M1513" s="53"/>
      <c r="N1513" s="23" t="s">
        <v>151</v>
      </c>
      <c r="O1513" s="39" t="s">
        <v>151</v>
      </c>
      <c r="P1513" s="39" t="s">
        <v>151</v>
      </c>
      <c r="Q1513" s="23" t="s">
        <v>151</v>
      </c>
    </row>
    <row r="1514" spans="1:17" ht="18.75" customHeight="1">
      <c r="A1514" s="53"/>
      <c r="B1514" s="23" t="s">
        <v>151</v>
      </c>
      <c r="C1514" s="54"/>
      <c r="D1514" s="55"/>
      <c r="E1514" s="55"/>
      <c r="F1514" s="22" t="s">
        <v>152</v>
      </c>
      <c r="G1514" s="53"/>
      <c r="H1514" s="53"/>
      <c r="I1514" s="23" t="s">
        <v>151</v>
      </c>
      <c r="J1514" s="53"/>
      <c r="K1514" s="54"/>
      <c r="L1514" s="54"/>
      <c r="M1514" s="53"/>
      <c r="N1514" s="23" t="s">
        <v>151</v>
      </c>
      <c r="O1514" s="39" t="s">
        <v>151</v>
      </c>
      <c r="P1514" s="39" t="s">
        <v>151</v>
      </c>
      <c r="Q1514" s="23" t="s">
        <v>151</v>
      </c>
    </row>
    <row r="1515" spans="1:17" ht="18.75" customHeight="1">
      <c r="A1515" s="53"/>
      <c r="B1515" s="23" t="s">
        <v>151</v>
      </c>
      <c r="C1515" s="54"/>
      <c r="D1515" s="55"/>
      <c r="E1515" s="55"/>
      <c r="F1515" s="22" t="s">
        <v>152</v>
      </c>
      <c r="G1515" s="53"/>
      <c r="H1515" s="53"/>
      <c r="I1515" s="23" t="s">
        <v>151</v>
      </c>
      <c r="J1515" s="53"/>
      <c r="K1515" s="54"/>
      <c r="L1515" s="54"/>
      <c r="M1515" s="53"/>
      <c r="N1515" s="23" t="s">
        <v>151</v>
      </c>
      <c r="O1515" s="39" t="s">
        <v>151</v>
      </c>
      <c r="P1515" s="39" t="s">
        <v>151</v>
      </c>
      <c r="Q1515" s="23" t="s">
        <v>151</v>
      </c>
    </row>
    <row r="1516" spans="1:17" ht="18.75" customHeight="1">
      <c r="A1516" s="53"/>
      <c r="B1516" s="23" t="s">
        <v>151</v>
      </c>
      <c r="C1516" s="54"/>
      <c r="D1516" s="55"/>
      <c r="E1516" s="55"/>
      <c r="F1516" s="22" t="s">
        <v>152</v>
      </c>
      <c r="G1516" s="53"/>
      <c r="H1516" s="53"/>
      <c r="I1516" s="23" t="s">
        <v>151</v>
      </c>
      <c r="J1516" s="53"/>
      <c r="K1516" s="54"/>
      <c r="L1516" s="54"/>
      <c r="M1516" s="53"/>
      <c r="N1516" s="23" t="s">
        <v>151</v>
      </c>
      <c r="O1516" s="39" t="s">
        <v>151</v>
      </c>
      <c r="P1516" s="39" t="s">
        <v>151</v>
      </c>
      <c r="Q1516" s="23" t="s">
        <v>151</v>
      </c>
    </row>
    <row r="1517" spans="1:17" ht="18.75" customHeight="1">
      <c r="A1517" s="53"/>
      <c r="B1517" s="23" t="s">
        <v>151</v>
      </c>
      <c r="C1517" s="54"/>
      <c r="D1517" s="55"/>
      <c r="E1517" s="55"/>
      <c r="F1517" s="22" t="s">
        <v>152</v>
      </c>
      <c r="G1517" s="53"/>
      <c r="H1517" s="53"/>
      <c r="I1517" s="23" t="s">
        <v>151</v>
      </c>
      <c r="J1517" s="53"/>
      <c r="K1517" s="54"/>
      <c r="L1517" s="54"/>
      <c r="M1517" s="53"/>
      <c r="N1517" s="23" t="s">
        <v>151</v>
      </c>
      <c r="O1517" s="39" t="s">
        <v>151</v>
      </c>
      <c r="P1517" s="39" t="s">
        <v>151</v>
      </c>
      <c r="Q1517" s="23" t="s">
        <v>151</v>
      </c>
    </row>
    <row r="1518" spans="1:17" ht="18.75" customHeight="1">
      <c r="A1518" s="53"/>
      <c r="B1518" s="23" t="s">
        <v>151</v>
      </c>
      <c r="C1518" s="54"/>
      <c r="D1518" s="55"/>
      <c r="E1518" s="55"/>
      <c r="F1518" s="22" t="s">
        <v>152</v>
      </c>
      <c r="G1518" s="53"/>
      <c r="H1518" s="53"/>
      <c r="I1518" s="23" t="s">
        <v>151</v>
      </c>
      <c r="J1518" s="53"/>
      <c r="K1518" s="54"/>
      <c r="L1518" s="54"/>
      <c r="M1518" s="53"/>
      <c r="N1518" s="23" t="s">
        <v>151</v>
      </c>
      <c r="O1518" s="39" t="s">
        <v>151</v>
      </c>
      <c r="P1518" s="39" t="s">
        <v>151</v>
      </c>
      <c r="Q1518" s="23" t="s">
        <v>151</v>
      </c>
    </row>
    <row r="1519" spans="1:17" ht="18.75" customHeight="1">
      <c r="A1519" s="53"/>
      <c r="B1519" s="23" t="s">
        <v>151</v>
      </c>
      <c r="C1519" s="54"/>
      <c r="D1519" s="55"/>
      <c r="E1519" s="55"/>
      <c r="F1519" s="22" t="s">
        <v>152</v>
      </c>
      <c r="G1519" s="53"/>
      <c r="H1519" s="53"/>
      <c r="I1519" s="23" t="s">
        <v>151</v>
      </c>
      <c r="J1519" s="53"/>
      <c r="K1519" s="54"/>
      <c r="L1519" s="54"/>
      <c r="M1519" s="53"/>
      <c r="N1519" s="23" t="s">
        <v>151</v>
      </c>
      <c r="O1519" s="39" t="s">
        <v>151</v>
      </c>
      <c r="P1519" s="39" t="s">
        <v>151</v>
      </c>
      <c r="Q1519" s="23" t="s">
        <v>151</v>
      </c>
    </row>
    <row r="1520" spans="1:17" ht="18.75" customHeight="1">
      <c r="A1520" s="53"/>
      <c r="B1520" s="23" t="s">
        <v>151</v>
      </c>
      <c r="C1520" s="54"/>
      <c r="D1520" s="55"/>
      <c r="E1520" s="55"/>
      <c r="F1520" s="22" t="s">
        <v>152</v>
      </c>
      <c r="G1520" s="53"/>
      <c r="H1520" s="53"/>
      <c r="I1520" s="23" t="s">
        <v>151</v>
      </c>
      <c r="J1520" s="53"/>
      <c r="K1520" s="54"/>
      <c r="L1520" s="54"/>
      <c r="M1520" s="53"/>
      <c r="N1520" s="23" t="s">
        <v>151</v>
      </c>
      <c r="O1520" s="39" t="s">
        <v>151</v>
      </c>
      <c r="P1520" s="39" t="s">
        <v>151</v>
      </c>
      <c r="Q1520" s="23" t="s">
        <v>151</v>
      </c>
    </row>
    <row r="1521" spans="1:17" ht="18.75" customHeight="1">
      <c r="A1521" s="53"/>
      <c r="B1521" s="23" t="s">
        <v>151</v>
      </c>
      <c r="C1521" s="54"/>
      <c r="D1521" s="55"/>
      <c r="E1521" s="55"/>
      <c r="F1521" s="22" t="s">
        <v>152</v>
      </c>
      <c r="G1521" s="53"/>
      <c r="H1521" s="53"/>
      <c r="I1521" s="23" t="s">
        <v>151</v>
      </c>
      <c r="J1521" s="53"/>
      <c r="K1521" s="54"/>
      <c r="L1521" s="54"/>
      <c r="M1521" s="53"/>
      <c r="N1521" s="23" t="s">
        <v>151</v>
      </c>
      <c r="O1521" s="39" t="s">
        <v>151</v>
      </c>
      <c r="P1521" s="39" t="s">
        <v>151</v>
      </c>
      <c r="Q1521" s="23" t="s">
        <v>151</v>
      </c>
    </row>
    <row r="1522" spans="1:17" ht="18.75" customHeight="1">
      <c r="A1522" s="53"/>
      <c r="B1522" s="23" t="s">
        <v>151</v>
      </c>
      <c r="C1522" s="54"/>
      <c r="D1522" s="55"/>
      <c r="E1522" s="55"/>
      <c r="F1522" s="22" t="s">
        <v>152</v>
      </c>
      <c r="G1522" s="53"/>
      <c r="H1522" s="53"/>
      <c r="I1522" s="23" t="s">
        <v>151</v>
      </c>
      <c r="J1522" s="53"/>
      <c r="K1522" s="54"/>
      <c r="L1522" s="54"/>
      <c r="M1522" s="53"/>
      <c r="N1522" s="23" t="s">
        <v>151</v>
      </c>
      <c r="O1522" s="39" t="s">
        <v>151</v>
      </c>
      <c r="P1522" s="39" t="s">
        <v>151</v>
      </c>
      <c r="Q1522" s="23" t="s">
        <v>151</v>
      </c>
    </row>
    <row r="1523" spans="1:17" ht="18.75" customHeight="1">
      <c r="A1523" s="53"/>
      <c r="B1523" s="23" t="s">
        <v>151</v>
      </c>
      <c r="C1523" s="54"/>
      <c r="D1523" s="55"/>
      <c r="E1523" s="55"/>
      <c r="F1523" s="22" t="s">
        <v>152</v>
      </c>
      <c r="G1523" s="53"/>
      <c r="H1523" s="53"/>
      <c r="I1523" s="23" t="s">
        <v>151</v>
      </c>
      <c r="J1523" s="53"/>
      <c r="K1523" s="54"/>
      <c r="L1523" s="54"/>
      <c r="M1523" s="53"/>
      <c r="N1523" s="23" t="s">
        <v>151</v>
      </c>
      <c r="O1523" s="39" t="s">
        <v>151</v>
      </c>
      <c r="P1523" s="39" t="s">
        <v>151</v>
      </c>
      <c r="Q1523" s="23" t="s">
        <v>151</v>
      </c>
    </row>
    <row r="1524" spans="1:17" ht="18.75" customHeight="1">
      <c r="A1524" s="53"/>
      <c r="B1524" s="23" t="s">
        <v>151</v>
      </c>
      <c r="C1524" s="54"/>
      <c r="D1524" s="55"/>
      <c r="E1524" s="55"/>
      <c r="F1524" s="22" t="s">
        <v>152</v>
      </c>
      <c r="G1524" s="53"/>
      <c r="H1524" s="53"/>
      <c r="I1524" s="23" t="s">
        <v>151</v>
      </c>
      <c r="J1524" s="53"/>
      <c r="K1524" s="54"/>
      <c r="L1524" s="54"/>
      <c r="M1524" s="53"/>
      <c r="N1524" s="23" t="s">
        <v>151</v>
      </c>
      <c r="O1524" s="39" t="s">
        <v>151</v>
      </c>
      <c r="P1524" s="39" t="s">
        <v>151</v>
      </c>
      <c r="Q1524" s="23" t="s">
        <v>151</v>
      </c>
    </row>
    <row r="1525" spans="1:17" ht="18.75" customHeight="1">
      <c r="A1525" s="53"/>
      <c r="B1525" s="23" t="s">
        <v>151</v>
      </c>
      <c r="C1525" s="54"/>
      <c r="D1525" s="55"/>
      <c r="E1525" s="55"/>
      <c r="F1525" s="22" t="s">
        <v>152</v>
      </c>
      <c r="G1525" s="53"/>
      <c r="H1525" s="53"/>
      <c r="I1525" s="23" t="s">
        <v>151</v>
      </c>
      <c r="J1525" s="53"/>
      <c r="K1525" s="54"/>
      <c r="L1525" s="54"/>
      <c r="M1525" s="53"/>
      <c r="N1525" s="23" t="s">
        <v>151</v>
      </c>
      <c r="O1525" s="39" t="s">
        <v>151</v>
      </c>
      <c r="P1525" s="39" t="s">
        <v>151</v>
      </c>
      <c r="Q1525" s="23" t="s">
        <v>151</v>
      </c>
    </row>
    <row r="1526" spans="1:17" ht="18.75" customHeight="1">
      <c r="A1526" s="53"/>
      <c r="B1526" s="23" t="s">
        <v>151</v>
      </c>
      <c r="C1526" s="54"/>
      <c r="D1526" s="55"/>
      <c r="E1526" s="55"/>
      <c r="F1526" s="22" t="s">
        <v>152</v>
      </c>
      <c r="G1526" s="53"/>
      <c r="H1526" s="53"/>
      <c r="I1526" s="23" t="s">
        <v>151</v>
      </c>
      <c r="J1526" s="53"/>
      <c r="K1526" s="54"/>
      <c r="L1526" s="54"/>
      <c r="M1526" s="53"/>
      <c r="N1526" s="23" t="s">
        <v>151</v>
      </c>
      <c r="O1526" s="39" t="s">
        <v>151</v>
      </c>
      <c r="P1526" s="39" t="s">
        <v>151</v>
      </c>
      <c r="Q1526" s="23" t="s">
        <v>151</v>
      </c>
    </row>
    <row r="1527" spans="1:17" ht="18.75" customHeight="1">
      <c r="A1527" s="53"/>
      <c r="B1527" s="23" t="s">
        <v>151</v>
      </c>
      <c r="C1527" s="54"/>
      <c r="D1527" s="55"/>
      <c r="E1527" s="55"/>
      <c r="F1527" s="22" t="s">
        <v>152</v>
      </c>
      <c r="G1527" s="53"/>
      <c r="H1527" s="53"/>
      <c r="I1527" s="23" t="s">
        <v>151</v>
      </c>
      <c r="J1527" s="53"/>
      <c r="K1527" s="54"/>
      <c r="L1527" s="54"/>
      <c r="M1527" s="53"/>
      <c r="N1527" s="23" t="s">
        <v>151</v>
      </c>
      <c r="O1527" s="39" t="s">
        <v>151</v>
      </c>
      <c r="P1527" s="39" t="s">
        <v>151</v>
      </c>
      <c r="Q1527" s="23" t="s">
        <v>151</v>
      </c>
    </row>
    <row r="1528" spans="1:17" ht="18.75" customHeight="1">
      <c r="A1528" s="53"/>
      <c r="B1528" s="23" t="s">
        <v>151</v>
      </c>
      <c r="C1528" s="54"/>
      <c r="D1528" s="55"/>
      <c r="E1528" s="55"/>
      <c r="F1528" s="22" t="s">
        <v>152</v>
      </c>
      <c r="G1528" s="53"/>
      <c r="H1528" s="53"/>
      <c r="I1528" s="23" t="s">
        <v>151</v>
      </c>
      <c r="J1528" s="53"/>
      <c r="K1528" s="54"/>
      <c r="L1528" s="54"/>
      <c r="M1528" s="53"/>
      <c r="N1528" s="23" t="s">
        <v>151</v>
      </c>
      <c r="O1528" s="39" t="s">
        <v>151</v>
      </c>
      <c r="P1528" s="39" t="s">
        <v>151</v>
      </c>
      <c r="Q1528" s="23" t="s">
        <v>151</v>
      </c>
    </row>
    <row r="1529" spans="1:17" ht="18.75" customHeight="1">
      <c r="A1529" s="53"/>
      <c r="B1529" s="23" t="s">
        <v>151</v>
      </c>
      <c r="C1529" s="54"/>
      <c r="D1529" s="55"/>
      <c r="E1529" s="55"/>
      <c r="F1529" s="22" t="s">
        <v>152</v>
      </c>
      <c r="G1529" s="53"/>
      <c r="H1529" s="53"/>
      <c r="I1529" s="23" t="s">
        <v>151</v>
      </c>
      <c r="J1529" s="53"/>
      <c r="K1529" s="54"/>
      <c r="L1529" s="54"/>
      <c r="M1529" s="53"/>
      <c r="N1529" s="23" t="s">
        <v>151</v>
      </c>
      <c r="O1529" s="39" t="s">
        <v>151</v>
      </c>
      <c r="P1529" s="39" t="s">
        <v>151</v>
      </c>
      <c r="Q1529" s="23" t="s">
        <v>151</v>
      </c>
    </row>
    <row r="1530" spans="1:17" ht="18.75" customHeight="1">
      <c r="A1530" s="53"/>
      <c r="B1530" s="23" t="s">
        <v>151</v>
      </c>
      <c r="C1530" s="54"/>
      <c r="D1530" s="55"/>
      <c r="E1530" s="55"/>
      <c r="F1530" s="22" t="s">
        <v>152</v>
      </c>
      <c r="G1530" s="53"/>
      <c r="H1530" s="53"/>
      <c r="I1530" s="23" t="s">
        <v>151</v>
      </c>
      <c r="J1530" s="53"/>
      <c r="K1530" s="54"/>
      <c r="L1530" s="54"/>
      <c r="M1530" s="53"/>
      <c r="N1530" s="23" t="s">
        <v>151</v>
      </c>
      <c r="O1530" s="39" t="s">
        <v>151</v>
      </c>
      <c r="P1530" s="39" t="s">
        <v>151</v>
      </c>
      <c r="Q1530" s="23" t="s">
        <v>151</v>
      </c>
    </row>
    <row r="1531" spans="1:17" ht="18.75" customHeight="1">
      <c r="A1531" s="53"/>
      <c r="B1531" s="23" t="s">
        <v>151</v>
      </c>
      <c r="C1531" s="54"/>
      <c r="D1531" s="55"/>
      <c r="E1531" s="55"/>
      <c r="F1531" s="22" t="s">
        <v>152</v>
      </c>
      <c r="G1531" s="53"/>
      <c r="H1531" s="53"/>
      <c r="I1531" s="23" t="s">
        <v>151</v>
      </c>
      <c r="J1531" s="53"/>
      <c r="K1531" s="54"/>
      <c r="L1531" s="54"/>
      <c r="M1531" s="53"/>
      <c r="N1531" s="23" t="s">
        <v>151</v>
      </c>
      <c r="O1531" s="39" t="s">
        <v>151</v>
      </c>
      <c r="P1531" s="39" t="s">
        <v>151</v>
      </c>
      <c r="Q1531" s="23" t="s">
        <v>151</v>
      </c>
    </row>
    <row r="1532" spans="1:17" ht="18.75" customHeight="1">
      <c r="A1532" s="53"/>
      <c r="B1532" s="23" t="s">
        <v>151</v>
      </c>
      <c r="C1532" s="54"/>
      <c r="D1532" s="55"/>
      <c r="E1532" s="55"/>
      <c r="F1532" s="22" t="s">
        <v>152</v>
      </c>
      <c r="G1532" s="53"/>
      <c r="H1532" s="53"/>
      <c r="I1532" s="23" t="s">
        <v>151</v>
      </c>
      <c r="J1532" s="53"/>
      <c r="K1532" s="54"/>
      <c r="L1532" s="54"/>
      <c r="M1532" s="53"/>
      <c r="N1532" s="23" t="s">
        <v>151</v>
      </c>
      <c r="O1532" s="39" t="s">
        <v>151</v>
      </c>
      <c r="P1532" s="39" t="s">
        <v>151</v>
      </c>
      <c r="Q1532" s="23" t="s">
        <v>151</v>
      </c>
    </row>
    <row r="1533" spans="1:17" ht="18.75" customHeight="1">
      <c r="A1533" s="53"/>
      <c r="B1533" s="23" t="s">
        <v>151</v>
      </c>
      <c r="C1533" s="54"/>
      <c r="D1533" s="55"/>
      <c r="E1533" s="55"/>
      <c r="F1533" s="22" t="s">
        <v>152</v>
      </c>
      <c r="G1533" s="53"/>
      <c r="H1533" s="53"/>
      <c r="I1533" s="23" t="s">
        <v>151</v>
      </c>
      <c r="J1533" s="53"/>
      <c r="K1533" s="54"/>
      <c r="L1533" s="54"/>
      <c r="M1533" s="53"/>
      <c r="N1533" s="23" t="s">
        <v>151</v>
      </c>
      <c r="O1533" s="39" t="s">
        <v>151</v>
      </c>
      <c r="P1533" s="39" t="s">
        <v>151</v>
      </c>
      <c r="Q1533" s="23" t="s">
        <v>151</v>
      </c>
    </row>
    <row r="1534" spans="1:17" ht="18.75" customHeight="1">
      <c r="A1534" s="53"/>
      <c r="B1534" s="23" t="s">
        <v>151</v>
      </c>
      <c r="C1534" s="54"/>
      <c r="D1534" s="55"/>
      <c r="E1534" s="55"/>
      <c r="F1534" s="22" t="s">
        <v>152</v>
      </c>
      <c r="G1534" s="53"/>
      <c r="H1534" s="53"/>
      <c r="I1534" s="23" t="s">
        <v>151</v>
      </c>
      <c r="J1534" s="53"/>
      <c r="K1534" s="54"/>
      <c r="L1534" s="54"/>
      <c r="M1534" s="53"/>
      <c r="N1534" s="23" t="s">
        <v>151</v>
      </c>
      <c r="O1534" s="39" t="s">
        <v>151</v>
      </c>
      <c r="P1534" s="39" t="s">
        <v>151</v>
      </c>
      <c r="Q1534" s="23" t="s">
        <v>151</v>
      </c>
    </row>
    <row r="1535" spans="1:17" ht="18.75" customHeight="1">
      <c r="A1535" s="53"/>
      <c r="B1535" s="23" t="s">
        <v>151</v>
      </c>
      <c r="C1535" s="54"/>
      <c r="D1535" s="55"/>
      <c r="E1535" s="55"/>
      <c r="F1535" s="22" t="s">
        <v>152</v>
      </c>
      <c r="G1535" s="53"/>
      <c r="H1535" s="53"/>
      <c r="I1535" s="23" t="s">
        <v>151</v>
      </c>
      <c r="J1535" s="53"/>
      <c r="K1535" s="54"/>
      <c r="L1535" s="54"/>
      <c r="M1535" s="53"/>
      <c r="N1535" s="23" t="s">
        <v>151</v>
      </c>
      <c r="O1535" s="39" t="s">
        <v>151</v>
      </c>
      <c r="P1535" s="39" t="s">
        <v>151</v>
      </c>
      <c r="Q1535" s="23" t="s">
        <v>151</v>
      </c>
    </row>
    <row r="1536" spans="1:17" ht="18.75" customHeight="1">
      <c r="A1536" s="53"/>
      <c r="B1536" s="23" t="s">
        <v>151</v>
      </c>
      <c r="C1536" s="54"/>
      <c r="D1536" s="55"/>
      <c r="E1536" s="55"/>
      <c r="F1536" s="22" t="s">
        <v>152</v>
      </c>
      <c r="G1536" s="53"/>
      <c r="H1536" s="53"/>
      <c r="I1536" s="23" t="s">
        <v>151</v>
      </c>
      <c r="J1536" s="53"/>
      <c r="K1536" s="54"/>
      <c r="L1536" s="54"/>
      <c r="M1536" s="53"/>
      <c r="N1536" s="23" t="s">
        <v>151</v>
      </c>
      <c r="O1536" s="39" t="s">
        <v>151</v>
      </c>
      <c r="P1536" s="39" t="s">
        <v>151</v>
      </c>
      <c r="Q1536" s="23" t="s">
        <v>151</v>
      </c>
    </row>
    <row r="1537" spans="1:17" ht="18.75" customHeight="1">
      <c r="A1537" s="53"/>
      <c r="B1537" s="23" t="s">
        <v>151</v>
      </c>
      <c r="C1537" s="54"/>
      <c r="D1537" s="55"/>
      <c r="E1537" s="55"/>
      <c r="F1537" s="22" t="s">
        <v>152</v>
      </c>
      <c r="G1537" s="53"/>
      <c r="H1537" s="53"/>
      <c r="I1537" s="23" t="s">
        <v>151</v>
      </c>
      <c r="J1537" s="53"/>
      <c r="K1537" s="54"/>
      <c r="L1537" s="54"/>
      <c r="M1537" s="53"/>
      <c r="N1537" s="23" t="s">
        <v>151</v>
      </c>
      <c r="O1537" s="39" t="s">
        <v>151</v>
      </c>
      <c r="P1537" s="39" t="s">
        <v>151</v>
      </c>
      <c r="Q1537" s="23" t="s">
        <v>151</v>
      </c>
    </row>
    <row r="1538" spans="1:17" ht="18.75" customHeight="1">
      <c r="A1538" s="53"/>
      <c r="B1538" s="23" t="s">
        <v>151</v>
      </c>
      <c r="C1538" s="54"/>
      <c r="D1538" s="55"/>
      <c r="E1538" s="55"/>
      <c r="F1538" s="22" t="s">
        <v>152</v>
      </c>
      <c r="G1538" s="53"/>
      <c r="H1538" s="53"/>
      <c r="I1538" s="23" t="s">
        <v>151</v>
      </c>
      <c r="J1538" s="53"/>
      <c r="K1538" s="54"/>
      <c r="L1538" s="54"/>
      <c r="M1538" s="53"/>
      <c r="N1538" s="23" t="s">
        <v>151</v>
      </c>
      <c r="O1538" s="39" t="s">
        <v>151</v>
      </c>
      <c r="P1538" s="39" t="s">
        <v>151</v>
      </c>
      <c r="Q1538" s="23" t="s">
        <v>151</v>
      </c>
    </row>
    <row r="1539" spans="1:17" ht="18.75" customHeight="1">
      <c r="A1539" s="53"/>
      <c r="B1539" s="23" t="s">
        <v>151</v>
      </c>
      <c r="C1539" s="54"/>
      <c r="D1539" s="55"/>
      <c r="E1539" s="55"/>
      <c r="F1539" s="22" t="s">
        <v>152</v>
      </c>
      <c r="G1539" s="53"/>
      <c r="H1539" s="53"/>
      <c r="I1539" s="23" t="s">
        <v>151</v>
      </c>
      <c r="J1539" s="53"/>
      <c r="K1539" s="54"/>
      <c r="L1539" s="54"/>
      <c r="M1539" s="53"/>
      <c r="N1539" s="23" t="s">
        <v>151</v>
      </c>
      <c r="O1539" s="39" t="s">
        <v>151</v>
      </c>
      <c r="P1539" s="39" t="s">
        <v>151</v>
      </c>
      <c r="Q1539" s="23" t="s">
        <v>151</v>
      </c>
    </row>
    <row r="1540" spans="1:17" ht="18.75" customHeight="1">
      <c r="A1540" s="53"/>
      <c r="B1540" s="23" t="s">
        <v>151</v>
      </c>
      <c r="C1540" s="54"/>
      <c r="D1540" s="55"/>
      <c r="E1540" s="55"/>
      <c r="F1540" s="22" t="s">
        <v>152</v>
      </c>
      <c r="G1540" s="53"/>
      <c r="H1540" s="53"/>
      <c r="I1540" s="23" t="s">
        <v>151</v>
      </c>
      <c r="J1540" s="53"/>
      <c r="K1540" s="54"/>
      <c r="L1540" s="54"/>
      <c r="M1540" s="53"/>
      <c r="N1540" s="23" t="s">
        <v>151</v>
      </c>
      <c r="O1540" s="39" t="s">
        <v>151</v>
      </c>
      <c r="P1540" s="39" t="s">
        <v>151</v>
      </c>
      <c r="Q1540" s="23" t="s">
        <v>151</v>
      </c>
    </row>
    <row r="1541" spans="1:17" ht="18.75" customHeight="1">
      <c r="A1541" s="53"/>
      <c r="B1541" s="23" t="s">
        <v>151</v>
      </c>
      <c r="C1541" s="54"/>
      <c r="D1541" s="55"/>
      <c r="E1541" s="55"/>
      <c r="F1541" s="22" t="s">
        <v>152</v>
      </c>
      <c r="G1541" s="53"/>
      <c r="H1541" s="53"/>
      <c r="I1541" s="23" t="s">
        <v>151</v>
      </c>
      <c r="J1541" s="53"/>
      <c r="K1541" s="54"/>
      <c r="L1541" s="54"/>
      <c r="M1541" s="53"/>
      <c r="N1541" s="23" t="s">
        <v>151</v>
      </c>
      <c r="O1541" s="39" t="s">
        <v>151</v>
      </c>
      <c r="P1541" s="39" t="s">
        <v>151</v>
      </c>
      <c r="Q1541" s="23" t="s">
        <v>151</v>
      </c>
    </row>
    <row r="1542" spans="1:17" ht="18.75" customHeight="1">
      <c r="A1542" s="53"/>
      <c r="B1542" s="23" t="s">
        <v>151</v>
      </c>
      <c r="C1542" s="54"/>
      <c r="D1542" s="55"/>
      <c r="E1542" s="55"/>
      <c r="F1542" s="22" t="s">
        <v>152</v>
      </c>
      <c r="G1542" s="53"/>
      <c r="H1542" s="53"/>
      <c r="I1542" s="23" t="s">
        <v>151</v>
      </c>
      <c r="J1542" s="53"/>
      <c r="K1542" s="54"/>
      <c r="L1542" s="54"/>
      <c r="M1542" s="53"/>
      <c r="N1542" s="23" t="s">
        <v>151</v>
      </c>
      <c r="O1542" s="39" t="s">
        <v>151</v>
      </c>
      <c r="P1542" s="39" t="s">
        <v>151</v>
      </c>
      <c r="Q1542" s="23" t="s">
        <v>151</v>
      </c>
    </row>
    <row r="1543" spans="1:17" ht="18.75" customHeight="1">
      <c r="A1543" s="53"/>
      <c r="B1543" s="23" t="s">
        <v>151</v>
      </c>
      <c r="C1543" s="54"/>
      <c r="D1543" s="55"/>
      <c r="E1543" s="55"/>
      <c r="F1543" s="22" t="s">
        <v>152</v>
      </c>
      <c r="G1543" s="53"/>
      <c r="H1543" s="53"/>
      <c r="I1543" s="23" t="s">
        <v>151</v>
      </c>
      <c r="J1543" s="53"/>
      <c r="K1543" s="54"/>
      <c r="L1543" s="54"/>
      <c r="M1543" s="53"/>
      <c r="N1543" s="23" t="s">
        <v>151</v>
      </c>
      <c r="O1543" s="39" t="s">
        <v>151</v>
      </c>
      <c r="P1543" s="39" t="s">
        <v>151</v>
      </c>
      <c r="Q1543" s="23" t="s">
        <v>151</v>
      </c>
    </row>
    <row r="1544" spans="1:17" ht="18.75" customHeight="1">
      <c r="A1544" s="53"/>
      <c r="B1544" s="23" t="s">
        <v>151</v>
      </c>
      <c r="C1544" s="54"/>
      <c r="D1544" s="55"/>
      <c r="E1544" s="55"/>
      <c r="F1544" s="22" t="s">
        <v>152</v>
      </c>
      <c r="G1544" s="53"/>
      <c r="H1544" s="53"/>
      <c r="I1544" s="23" t="s">
        <v>151</v>
      </c>
      <c r="J1544" s="53"/>
      <c r="K1544" s="54"/>
      <c r="L1544" s="54"/>
      <c r="M1544" s="53"/>
      <c r="N1544" s="23" t="s">
        <v>151</v>
      </c>
      <c r="O1544" s="39" t="s">
        <v>151</v>
      </c>
      <c r="P1544" s="39" t="s">
        <v>151</v>
      </c>
      <c r="Q1544" s="23" t="s">
        <v>151</v>
      </c>
    </row>
    <row r="1545" spans="1:17" ht="18.75" customHeight="1">
      <c r="A1545" s="53"/>
      <c r="B1545" s="23" t="s">
        <v>151</v>
      </c>
      <c r="C1545" s="54"/>
      <c r="D1545" s="55"/>
      <c r="E1545" s="55"/>
      <c r="F1545" s="22" t="s">
        <v>152</v>
      </c>
      <c r="G1545" s="53"/>
      <c r="H1545" s="53"/>
      <c r="I1545" s="23" t="s">
        <v>151</v>
      </c>
      <c r="J1545" s="53"/>
      <c r="K1545" s="54"/>
      <c r="L1545" s="54"/>
      <c r="M1545" s="53"/>
      <c r="N1545" s="23" t="s">
        <v>151</v>
      </c>
      <c r="O1545" s="39" t="s">
        <v>151</v>
      </c>
      <c r="P1545" s="39" t="s">
        <v>151</v>
      </c>
      <c r="Q1545" s="23" t="s">
        <v>151</v>
      </c>
    </row>
    <row r="1546" spans="1:17" ht="18.75" customHeight="1">
      <c r="A1546" s="53"/>
      <c r="B1546" s="23" t="s">
        <v>151</v>
      </c>
      <c r="C1546" s="54"/>
      <c r="D1546" s="55"/>
      <c r="E1546" s="55"/>
      <c r="F1546" s="22" t="s">
        <v>152</v>
      </c>
      <c r="G1546" s="53"/>
      <c r="H1546" s="53"/>
      <c r="I1546" s="23" t="s">
        <v>151</v>
      </c>
      <c r="J1546" s="53"/>
      <c r="K1546" s="54"/>
      <c r="L1546" s="54"/>
      <c r="M1546" s="53"/>
      <c r="N1546" s="23" t="s">
        <v>151</v>
      </c>
      <c r="O1546" s="39" t="s">
        <v>151</v>
      </c>
      <c r="P1546" s="39" t="s">
        <v>151</v>
      </c>
      <c r="Q1546" s="23" t="s">
        <v>151</v>
      </c>
    </row>
    <row r="1547" spans="1:17" ht="18.75" customHeight="1">
      <c r="A1547" s="53"/>
      <c r="B1547" s="23" t="s">
        <v>151</v>
      </c>
      <c r="C1547" s="54"/>
      <c r="D1547" s="55"/>
      <c r="E1547" s="55"/>
      <c r="F1547" s="22" t="s">
        <v>152</v>
      </c>
      <c r="G1547" s="53"/>
      <c r="H1547" s="53"/>
      <c r="I1547" s="23" t="s">
        <v>151</v>
      </c>
      <c r="J1547" s="53"/>
      <c r="K1547" s="54"/>
      <c r="L1547" s="54"/>
      <c r="M1547" s="53"/>
      <c r="N1547" s="23" t="s">
        <v>151</v>
      </c>
      <c r="O1547" s="39" t="s">
        <v>151</v>
      </c>
      <c r="P1547" s="39" t="s">
        <v>151</v>
      </c>
      <c r="Q1547" s="23" t="s">
        <v>151</v>
      </c>
    </row>
    <row r="1548" spans="1:17" ht="18.75" customHeight="1">
      <c r="A1548" s="53"/>
      <c r="B1548" s="23" t="s">
        <v>151</v>
      </c>
      <c r="C1548" s="54"/>
      <c r="D1548" s="55"/>
      <c r="E1548" s="55"/>
      <c r="F1548" s="22" t="s">
        <v>152</v>
      </c>
      <c r="G1548" s="53"/>
      <c r="H1548" s="53"/>
      <c r="I1548" s="23" t="s">
        <v>151</v>
      </c>
      <c r="J1548" s="53"/>
      <c r="K1548" s="54"/>
      <c r="L1548" s="54"/>
      <c r="M1548" s="53"/>
      <c r="N1548" s="23" t="s">
        <v>151</v>
      </c>
      <c r="O1548" s="39" t="s">
        <v>151</v>
      </c>
      <c r="P1548" s="39" t="s">
        <v>151</v>
      </c>
      <c r="Q1548" s="23" t="s">
        <v>151</v>
      </c>
    </row>
    <row r="1549" spans="1:17" ht="18.75" customHeight="1">
      <c r="A1549" s="53"/>
      <c r="B1549" s="23" t="s">
        <v>151</v>
      </c>
      <c r="C1549" s="54"/>
      <c r="D1549" s="55"/>
      <c r="E1549" s="55"/>
      <c r="F1549" s="22" t="s">
        <v>152</v>
      </c>
      <c r="G1549" s="53"/>
      <c r="H1549" s="53"/>
      <c r="I1549" s="23" t="s">
        <v>151</v>
      </c>
      <c r="J1549" s="53"/>
      <c r="K1549" s="54"/>
      <c r="L1549" s="54"/>
      <c r="M1549" s="53"/>
      <c r="N1549" s="23" t="s">
        <v>151</v>
      </c>
      <c r="O1549" s="39" t="s">
        <v>151</v>
      </c>
      <c r="P1549" s="39" t="s">
        <v>151</v>
      </c>
      <c r="Q1549" s="23" t="s">
        <v>151</v>
      </c>
    </row>
    <row r="1550" spans="1:17" ht="18.75" customHeight="1">
      <c r="A1550" s="53"/>
      <c r="B1550" s="23" t="s">
        <v>151</v>
      </c>
      <c r="C1550" s="54"/>
      <c r="D1550" s="55"/>
      <c r="E1550" s="55"/>
      <c r="F1550" s="22" t="s">
        <v>152</v>
      </c>
      <c r="G1550" s="53"/>
      <c r="H1550" s="53"/>
      <c r="I1550" s="23" t="s">
        <v>151</v>
      </c>
      <c r="J1550" s="53"/>
      <c r="K1550" s="54"/>
      <c r="L1550" s="54"/>
      <c r="M1550" s="53"/>
      <c r="N1550" s="23" t="s">
        <v>151</v>
      </c>
      <c r="O1550" s="39" t="s">
        <v>151</v>
      </c>
      <c r="P1550" s="39" t="s">
        <v>151</v>
      </c>
      <c r="Q1550" s="23" t="s">
        <v>151</v>
      </c>
    </row>
    <row r="1551" spans="1:17" ht="18.75" customHeight="1">
      <c r="A1551" s="53"/>
      <c r="B1551" s="23" t="s">
        <v>151</v>
      </c>
      <c r="C1551" s="54"/>
      <c r="D1551" s="55"/>
      <c r="E1551" s="55"/>
      <c r="F1551" s="22" t="s">
        <v>152</v>
      </c>
      <c r="G1551" s="53"/>
      <c r="H1551" s="53"/>
      <c r="I1551" s="23" t="s">
        <v>151</v>
      </c>
      <c r="J1551" s="53"/>
      <c r="K1551" s="54"/>
      <c r="L1551" s="54"/>
      <c r="M1551" s="53"/>
      <c r="N1551" s="23" t="s">
        <v>151</v>
      </c>
      <c r="O1551" s="39" t="s">
        <v>151</v>
      </c>
      <c r="P1551" s="39" t="s">
        <v>151</v>
      </c>
      <c r="Q1551" s="23" t="s">
        <v>151</v>
      </c>
    </row>
    <row r="1552" spans="1:17" ht="18.75" customHeight="1">
      <c r="A1552" s="53"/>
      <c r="B1552" s="23" t="s">
        <v>151</v>
      </c>
      <c r="C1552" s="54"/>
      <c r="D1552" s="55"/>
      <c r="E1552" s="55"/>
      <c r="F1552" s="22" t="s">
        <v>152</v>
      </c>
      <c r="G1552" s="53"/>
      <c r="H1552" s="53"/>
      <c r="I1552" s="23" t="s">
        <v>151</v>
      </c>
      <c r="J1552" s="53"/>
      <c r="K1552" s="54"/>
      <c r="L1552" s="54"/>
      <c r="M1552" s="53"/>
      <c r="N1552" s="23" t="s">
        <v>151</v>
      </c>
      <c r="O1552" s="39" t="s">
        <v>151</v>
      </c>
      <c r="P1552" s="39" t="s">
        <v>151</v>
      </c>
      <c r="Q1552" s="23" t="s">
        <v>151</v>
      </c>
    </row>
    <row r="1553" spans="1:17" ht="18.75" customHeight="1">
      <c r="A1553" s="53"/>
      <c r="B1553" s="23" t="s">
        <v>151</v>
      </c>
      <c r="C1553" s="54"/>
      <c r="D1553" s="55"/>
      <c r="E1553" s="55"/>
      <c r="F1553" s="22" t="s">
        <v>152</v>
      </c>
      <c r="G1553" s="53"/>
      <c r="H1553" s="53"/>
      <c r="I1553" s="23" t="s">
        <v>151</v>
      </c>
      <c r="J1553" s="53"/>
      <c r="K1553" s="54"/>
      <c r="L1553" s="54"/>
      <c r="M1553" s="53"/>
      <c r="N1553" s="23" t="s">
        <v>151</v>
      </c>
      <c r="O1553" s="39" t="s">
        <v>151</v>
      </c>
      <c r="P1553" s="39" t="s">
        <v>151</v>
      </c>
      <c r="Q1553" s="23" t="s">
        <v>151</v>
      </c>
    </row>
    <row r="1554" spans="1:17" ht="18.75" customHeight="1">
      <c r="A1554" s="53"/>
      <c r="B1554" s="23" t="s">
        <v>151</v>
      </c>
      <c r="C1554" s="54"/>
      <c r="D1554" s="55"/>
      <c r="E1554" s="55"/>
      <c r="F1554" s="22" t="s">
        <v>152</v>
      </c>
      <c r="G1554" s="53"/>
      <c r="H1554" s="53"/>
      <c r="I1554" s="23" t="s">
        <v>151</v>
      </c>
      <c r="J1554" s="53"/>
      <c r="K1554" s="54"/>
      <c r="L1554" s="54"/>
      <c r="M1554" s="53"/>
      <c r="N1554" s="23" t="s">
        <v>151</v>
      </c>
      <c r="O1554" s="39" t="s">
        <v>151</v>
      </c>
      <c r="P1554" s="39" t="s">
        <v>151</v>
      </c>
      <c r="Q1554" s="23" t="s">
        <v>151</v>
      </c>
    </row>
    <row r="1555" spans="1:17" ht="18.75" customHeight="1">
      <c r="A1555" s="53"/>
      <c r="B1555" s="23" t="s">
        <v>151</v>
      </c>
      <c r="C1555" s="54"/>
      <c r="D1555" s="55"/>
      <c r="E1555" s="55"/>
      <c r="F1555" s="22" t="s">
        <v>152</v>
      </c>
      <c r="G1555" s="53"/>
      <c r="H1555" s="53"/>
      <c r="I1555" s="23" t="s">
        <v>151</v>
      </c>
      <c r="J1555" s="53"/>
      <c r="K1555" s="54"/>
      <c r="L1555" s="54"/>
      <c r="M1555" s="53"/>
      <c r="N1555" s="23" t="s">
        <v>151</v>
      </c>
      <c r="O1555" s="39" t="s">
        <v>151</v>
      </c>
      <c r="P1555" s="39" t="s">
        <v>151</v>
      </c>
      <c r="Q1555" s="23" t="s">
        <v>151</v>
      </c>
    </row>
    <row r="1556" spans="1:17" ht="18.75" customHeight="1">
      <c r="A1556" s="53"/>
      <c r="B1556" s="23" t="s">
        <v>151</v>
      </c>
      <c r="C1556" s="54"/>
      <c r="D1556" s="55"/>
      <c r="E1556" s="55"/>
      <c r="F1556" s="22" t="s">
        <v>152</v>
      </c>
      <c r="G1556" s="53"/>
      <c r="H1556" s="53"/>
      <c r="I1556" s="23" t="s">
        <v>151</v>
      </c>
      <c r="J1556" s="53"/>
      <c r="K1556" s="54"/>
      <c r="L1556" s="54"/>
      <c r="M1556" s="53"/>
      <c r="N1556" s="23" t="s">
        <v>151</v>
      </c>
      <c r="O1556" s="39" t="s">
        <v>151</v>
      </c>
      <c r="P1556" s="39" t="s">
        <v>151</v>
      </c>
      <c r="Q1556" s="23" t="s">
        <v>151</v>
      </c>
    </row>
    <row r="1557" spans="1:17" ht="18.75" customHeight="1">
      <c r="A1557" s="53"/>
      <c r="B1557" s="23" t="s">
        <v>151</v>
      </c>
      <c r="C1557" s="54"/>
      <c r="D1557" s="55"/>
      <c r="E1557" s="55"/>
      <c r="F1557" s="22" t="s">
        <v>152</v>
      </c>
      <c r="G1557" s="53"/>
      <c r="H1557" s="53"/>
      <c r="I1557" s="23" t="s">
        <v>151</v>
      </c>
      <c r="J1557" s="53"/>
      <c r="K1557" s="54"/>
      <c r="L1557" s="54"/>
      <c r="M1557" s="53"/>
      <c r="N1557" s="23" t="s">
        <v>151</v>
      </c>
      <c r="O1557" s="39" t="s">
        <v>151</v>
      </c>
      <c r="P1557" s="39" t="s">
        <v>151</v>
      </c>
      <c r="Q1557" s="23" t="s">
        <v>151</v>
      </c>
    </row>
    <row r="1558" spans="1:17" ht="18.75" customHeight="1">
      <c r="A1558" s="53"/>
      <c r="B1558" s="23" t="s">
        <v>151</v>
      </c>
      <c r="C1558" s="54"/>
      <c r="D1558" s="55"/>
      <c r="E1558" s="55"/>
      <c r="F1558" s="22" t="s">
        <v>152</v>
      </c>
      <c r="G1558" s="53"/>
      <c r="H1558" s="53"/>
      <c r="I1558" s="23" t="s">
        <v>151</v>
      </c>
      <c r="J1558" s="53"/>
      <c r="K1558" s="54"/>
      <c r="L1558" s="54"/>
      <c r="M1558" s="53"/>
      <c r="N1558" s="23" t="s">
        <v>151</v>
      </c>
      <c r="O1558" s="39" t="s">
        <v>151</v>
      </c>
      <c r="P1558" s="39" t="s">
        <v>151</v>
      </c>
      <c r="Q1558" s="23" t="s">
        <v>151</v>
      </c>
    </row>
    <row r="1559" spans="1:17" ht="18.75" customHeight="1">
      <c r="A1559" s="53"/>
      <c r="B1559" s="23" t="s">
        <v>151</v>
      </c>
      <c r="C1559" s="54"/>
      <c r="D1559" s="55"/>
      <c r="E1559" s="55"/>
      <c r="F1559" s="22" t="s">
        <v>152</v>
      </c>
      <c r="G1559" s="53"/>
      <c r="H1559" s="53"/>
      <c r="I1559" s="23" t="s">
        <v>151</v>
      </c>
      <c r="J1559" s="53"/>
      <c r="K1559" s="54"/>
      <c r="L1559" s="54"/>
      <c r="M1559" s="53"/>
      <c r="N1559" s="23" t="s">
        <v>151</v>
      </c>
      <c r="O1559" s="39" t="s">
        <v>151</v>
      </c>
      <c r="P1559" s="39" t="s">
        <v>151</v>
      </c>
      <c r="Q1559" s="23" t="s">
        <v>151</v>
      </c>
    </row>
    <row r="1560" spans="1:17" ht="18.75" customHeight="1">
      <c r="A1560" s="53"/>
      <c r="B1560" s="23" t="s">
        <v>151</v>
      </c>
      <c r="C1560" s="54"/>
      <c r="D1560" s="55"/>
      <c r="E1560" s="55"/>
      <c r="F1560" s="22" t="s">
        <v>152</v>
      </c>
      <c r="G1560" s="53"/>
      <c r="H1560" s="53"/>
      <c r="I1560" s="23" t="s">
        <v>151</v>
      </c>
      <c r="J1560" s="53"/>
      <c r="K1560" s="54"/>
      <c r="L1560" s="54"/>
      <c r="M1560" s="53"/>
      <c r="N1560" s="23" t="s">
        <v>151</v>
      </c>
      <c r="O1560" s="39" t="s">
        <v>151</v>
      </c>
      <c r="P1560" s="39" t="s">
        <v>151</v>
      </c>
      <c r="Q1560" s="23" t="s">
        <v>151</v>
      </c>
    </row>
    <row r="1561" spans="1:17" ht="18.75" customHeight="1">
      <c r="A1561" s="53"/>
      <c r="B1561" s="23" t="s">
        <v>151</v>
      </c>
      <c r="C1561" s="54"/>
      <c r="D1561" s="55"/>
      <c r="E1561" s="55"/>
      <c r="F1561" s="22" t="s">
        <v>152</v>
      </c>
      <c r="G1561" s="53"/>
      <c r="H1561" s="53"/>
      <c r="I1561" s="23" t="s">
        <v>151</v>
      </c>
      <c r="J1561" s="53"/>
      <c r="K1561" s="54"/>
      <c r="L1561" s="54"/>
      <c r="M1561" s="53"/>
      <c r="N1561" s="23" t="s">
        <v>151</v>
      </c>
      <c r="O1561" s="39" t="s">
        <v>151</v>
      </c>
      <c r="P1561" s="39" t="s">
        <v>151</v>
      </c>
      <c r="Q1561" s="23" t="s">
        <v>151</v>
      </c>
    </row>
    <row r="1562" spans="1:17" ht="18.75" customHeight="1">
      <c r="A1562" s="53"/>
      <c r="B1562" s="23" t="s">
        <v>151</v>
      </c>
      <c r="C1562" s="54"/>
      <c r="D1562" s="55"/>
      <c r="E1562" s="55"/>
      <c r="F1562" s="22" t="s">
        <v>152</v>
      </c>
      <c r="G1562" s="53"/>
      <c r="H1562" s="53"/>
      <c r="I1562" s="23" t="s">
        <v>151</v>
      </c>
      <c r="J1562" s="53"/>
      <c r="K1562" s="54"/>
      <c r="L1562" s="54"/>
      <c r="M1562" s="53"/>
      <c r="N1562" s="23" t="s">
        <v>151</v>
      </c>
      <c r="O1562" s="39" t="s">
        <v>151</v>
      </c>
      <c r="P1562" s="39" t="s">
        <v>151</v>
      </c>
      <c r="Q1562" s="23" t="s">
        <v>151</v>
      </c>
    </row>
    <row r="1563" spans="1:17" ht="18.75" customHeight="1">
      <c r="A1563" s="53"/>
      <c r="B1563" s="23" t="s">
        <v>151</v>
      </c>
      <c r="C1563" s="54"/>
      <c r="D1563" s="55"/>
      <c r="E1563" s="55"/>
      <c r="F1563" s="22" t="s">
        <v>152</v>
      </c>
      <c r="G1563" s="53"/>
      <c r="H1563" s="53"/>
      <c r="I1563" s="23" t="s">
        <v>151</v>
      </c>
      <c r="J1563" s="53"/>
      <c r="K1563" s="54"/>
      <c r="L1563" s="54"/>
      <c r="M1563" s="53"/>
      <c r="N1563" s="23" t="s">
        <v>151</v>
      </c>
      <c r="O1563" s="39" t="s">
        <v>151</v>
      </c>
      <c r="P1563" s="39" t="s">
        <v>151</v>
      </c>
      <c r="Q1563" s="23" t="s">
        <v>151</v>
      </c>
    </row>
    <row r="1564" spans="1:17" ht="18.75" customHeight="1">
      <c r="A1564" s="53"/>
      <c r="B1564" s="23" t="s">
        <v>151</v>
      </c>
      <c r="C1564" s="54"/>
      <c r="D1564" s="55"/>
      <c r="E1564" s="55"/>
      <c r="F1564" s="22" t="s">
        <v>152</v>
      </c>
      <c r="G1564" s="53"/>
      <c r="H1564" s="53"/>
      <c r="I1564" s="23" t="s">
        <v>151</v>
      </c>
      <c r="J1564" s="53"/>
      <c r="K1564" s="54"/>
      <c r="L1564" s="54"/>
      <c r="M1564" s="53"/>
      <c r="N1564" s="23" t="s">
        <v>151</v>
      </c>
      <c r="O1564" s="39" t="s">
        <v>151</v>
      </c>
      <c r="P1564" s="39" t="s">
        <v>151</v>
      </c>
      <c r="Q1564" s="23" t="s">
        <v>151</v>
      </c>
    </row>
    <row r="1565" spans="1:17" ht="18.75" customHeight="1">
      <c r="A1565" s="53"/>
      <c r="B1565" s="23" t="s">
        <v>151</v>
      </c>
      <c r="C1565" s="54"/>
      <c r="D1565" s="55"/>
      <c r="E1565" s="55"/>
      <c r="F1565" s="22" t="s">
        <v>152</v>
      </c>
      <c r="G1565" s="53"/>
      <c r="H1565" s="53"/>
      <c r="I1565" s="23" t="s">
        <v>151</v>
      </c>
      <c r="J1565" s="53"/>
      <c r="K1565" s="54"/>
      <c r="L1565" s="54"/>
      <c r="M1565" s="53"/>
      <c r="N1565" s="23" t="s">
        <v>151</v>
      </c>
      <c r="O1565" s="39" t="s">
        <v>151</v>
      </c>
      <c r="P1565" s="39" t="s">
        <v>151</v>
      </c>
      <c r="Q1565" s="23" t="s">
        <v>151</v>
      </c>
    </row>
    <row r="1566" spans="1:17" ht="18.75" customHeight="1">
      <c r="A1566" s="53"/>
      <c r="B1566" s="23" t="s">
        <v>151</v>
      </c>
      <c r="C1566" s="54"/>
      <c r="D1566" s="55"/>
      <c r="E1566" s="55"/>
      <c r="F1566" s="22" t="s">
        <v>152</v>
      </c>
      <c r="G1566" s="53"/>
      <c r="H1566" s="53"/>
      <c r="I1566" s="23" t="s">
        <v>151</v>
      </c>
      <c r="J1566" s="53"/>
      <c r="K1566" s="54"/>
      <c r="L1566" s="54"/>
      <c r="M1566" s="53"/>
      <c r="N1566" s="23" t="s">
        <v>151</v>
      </c>
      <c r="O1566" s="39" t="s">
        <v>151</v>
      </c>
      <c r="P1566" s="39" t="s">
        <v>151</v>
      </c>
      <c r="Q1566" s="23" t="s">
        <v>151</v>
      </c>
    </row>
    <row r="1567" spans="1:17" ht="18.75" customHeight="1">
      <c r="A1567" s="53"/>
      <c r="B1567" s="23" t="s">
        <v>151</v>
      </c>
      <c r="C1567" s="54"/>
      <c r="D1567" s="55"/>
      <c r="E1567" s="55"/>
      <c r="F1567" s="22" t="s">
        <v>152</v>
      </c>
      <c r="G1567" s="53"/>
      <c r="H1567" s="53"/>
      <c r="I1567" s="23" t="s">
        <v>151</v>
      </c>
      <c r="J1567" s="53"/>
      <c r="K1567" s="54"/>
      <c r="L1567" s="54"/>
      <c r="M1567" s="53"/>
      <c r="N1567" s="23" t="s">
        <v>151</v>
      </c>
      <c r="O1567" s="39" t="s">
        <v>151</v>
      </c>
      <c r="P1567" s="39" t="s">
        <v>151</v>
      </c>
      <c r="Q1567" s="23" t="s">
        <v>151</v>
      </c>
    </row>
    <row r="1568" spans="1:17" ht="18.75" customHeight="1">
      <c r="A1568" s="53"/>
      <c r="B1568" s="23" t="s">
        <v>151</v>
      </c>
      <c r="C1568" s="54"/>
      <c r="D1568" s="55"/>
      <c r="E1568" s="55"/>
      <c r="F1568" s="22" t="s">
        <v>152</v>
      </c>
      <c r="G1568" s="53"/>
      <c r="H1568" s="53"/>
      <c r="I1568" s="23" t="s">
        <v>151</v>
      </c>
      <c r="J1568" s="53"/>
      <c r="K1568" s="54"/>
      <c r="L1568" s="54"/>
      <c r="M1568" s="53"/>
      <c r="N1568" s="23" t="s">
        <v>151</v>
      </c>
      <c r="O1568" s="39" t="s">
        <v>151</v>
      </c>
      <c r="P1568" s="39" t="s">
        <v>151</v>
      </c>
      <c r="Q1568" s="23" t="s">
        <v>151</v>
      </c>
    </row>
    <row r="1569" spans="1:17" ht="18.75" customHeight="1">
      <c r="A1569" s="53"/>
      <c r="B1569" s="23" t="s">
        <v>151</v>
      </c>
      <c r="C1569" s="54"/>
      <c r="D1569" s="55"/>
      <c r="E1569" s="55"/>
      <c r="F1569" s="22" t="s">
        <v>152</v>
      </c>
      <c r="G1569" s="53"/>
      <c r="H1569" s="53"/>
      <c r="I1569" s="23" t="s">
        <v>151</v>
      </c>
      <c r="J1569" s="53"/>
      <c r="K1569" s="54"/>
      <c r="L1569" s="54"/>
      <c r="M1569" s="53"/>
      <c r="N1569" s="23" t="s">
        <v>151</v>
      </c>
      <c r="O1569" s="39" t="s">
        <v>151</v>
      </c>
      <c r="P1569" s="39" t="s">
        <v>151</v>
      </c>
      <c r="Q1569" s="23" t="s">
        <v>151</v>
      </c>
    </row>
    <row r="1570" spans="1:17" ht="18.75" customHeight="1">
      <c r="A1570" s="53"/>
      <c r="B1570" s="23" t="s">
        <v>151</v>
      </c>
      <c r="C1570" s="54"/>
      <c r="D1570" s="55"/>
      <c r="E1570" s="55"/>
      <c r="F1570" s="22" t="s">
        <v>152</v>
      </c>
      <c r="G1570" s="53"/>
      <c r="H1570" s="53"/>
      <c r="I1570" s="23" t="s">
        <v>151</v>
      </c>
      <c r="J1570" s="53"/>
      <c r="K1570" s="54"/>
      <c r="L1570" s="54"/>
      <c r="M1570" s="53"/>
      <c r="N1570" s="23" t="s">
        <v>151</v>
      </c>
      <c r="O1570" s="39" t="s">
        <v>151</v>
      </c>
      <c r="P1570" s="39" t="s">
        <v>151</v>
      </c>
      <c r="Q1570" s="23" t="s">
        <v>151</v>
      </c>
    </row>
    <row r="1571" spans="1:17" ht="18.75" customHeight="1">
      <c r="A1571" s="53"/>
      <c r="B1571" s="23" t="s">
        <v>151</v>
      </c>
      <c r="C1571" s="54"/>
      <c r="D1571" s="55"/>
      <c r="E1571" s="55"/>
      <c r="F1571" s="22" t="s">
        <v>152</v>
      </c>
      <c r="G1571" s="53"/>
      <c r="H1571" s="53"/>
      <c r="I1571" s="23" t="s">
        <v>151</v>
      </c>
      <c r="J1571" s="53"/>
      <c r="K1571" s="54"/>
      <c r="L1571" s="54"/>
      <c r="M1571" s="53"/>
      <c r="N1571" s="23" t="s">
        <v>151</v>
      </c>
      <c r="O1571" s="39" t="s">
        <v>151</v>
      </c>
      <c r="P1571" s="39" t="s">
        <v>151</v>
      </c>
      <c r="Q1571" s="23" t="s">
        <v>151</v>
      </c>
    </row>
    <row r="1572" spans="1:17" ht="18.75" customHeight="1">
      <c r="A1572" s="53"/>
      <c r="B1572" s="23" t="s">
        <v>151</v>
      </c>
      <c r="C1572" s="54"/>
      <c r="D1572" s="55"/>
      <c r="E1572" s="55"/>
      <c r="F1572" s="22" t="s">
        <v>152</v>
      </c>
      <c r="G1572" s="53"/>
      <c r="H1572" s="53"/>
      <c r="I1572" s="23" t="s">
        <v>151</v>
      </c>
      <c r="J1572" s="53"/>
      <c r="K1572" s="54"/>
      <c r="L1572" s="54"/>
      <c r="M1572" s="53"/>
      <c r="N1572" s="23" t="s">
        <v>151</v>
      </c>
      <c r="O1572" s="39" t="s">
        <v>151</v>
      </c>
      <c r="P1572" s="39" t="s">
        <v>151</v>
      </c>
      <c r="Q1572" s="23" t="s">
        <v>151</v>
      </c>
    </row>
    <row r="1573" spans="1:17" ht="18.75" customHeight="1">
      <c r="A1573" s="53"/>
      <c r="B1573" s="23" t="s">
        <v>151</v>
      </c>
      <c r="C1573" s="54"/>
      <c r="D1573" s="55"/>
      <c r="E1573" s="55"/>
      <c r="F1573" s="22" t="s">
        <v>152</v>
      </c>
      <c r="G1573" s="53"/>
      <c r="H1573" s="53"/>
      <c r="I1573" s="23" t="s">
        <v>151</v>
      </c>
      <c r="J1573" s="53"/>
      <c r="K1573" s="54"/>
      <c r="L1573" s="54"/>
      <c r="M1573" s="53"/>
      <c r="N1573" s="23" t="s">
        <v>151</v>
      </c>
      <c r="O1573" s="39" t="s">
        <v>151</v>
      </c>
      <c r="P1573" s="39" t="s">
        <v>151</v>
      </c>
      <c r="Q1573" s="23" t="s">
        <v>151</v>
      </c>
    </row>
    <row r="1574" spans="1:17" ht="18.75" customHeight="1">
      <c r="A1574" s="53"/>
      <c r="B1574" s="23" t="s">
        <v>151</v>
      </c>
      <c r="C1574" s="54"/>
      <c r="D1574" s="55"/>
      <c r="E1574" s="55"/>
      <c r="F1574" s="22" t="s">
        <v>152</v>
      </c>
      <c r="G1574" s="53"/>
      <c r="H1574" s="53"/>
      <c r="I1574" s="23" t="s">
        <v>151</v>
      </c>
      <c r="J1574" s="53"/>
      <c r="K1574" s="54"/>
      <c r="L1574" s="54"/>
      <c r="M1574" s="53"/>
      <c r="N1574" s="23" t="s">
        <v>151</v>
      </c>
      <c r="O1574" s="39" t="s">
        <v>151</v>
      </c>
      <c r="P1574" s="39" t="s">
        <v>151</v>
      </c>
      <c r="Q1574" s="23" t="s">
        <v>151</v>
      </c>
    </row>
    <row r="1575" spans="1:17" ht="18.75" customHeight="1">
      <c r="A1575" s="53"/>
      <c r="B1575" s="23" t="s">
        <v>151</v>
      </c>
      <c r="C1575" s="54"/>
      <c r="D1575" s="55"/>
      <c r="E1575" s="55"/>
      <c r="F1575" s="22" t="s">
        <v>152</v>
      </c>
      <c r="G1575" s="53"/>
      <c r="H1575" s="53"/>
      <c r="I1575" s="23" t="s">
        <v>151</v>
      </c>
      <c r="J1575" s="53"/>
      <c r="K1575" s="54"/>
      <c r="L1575" s="54"/>
      <c r="M1575" s="53"/>
      <c r="N1575" s="23" t="s">
        <v>151</v>
      </c>
      <c r="O1575" s="39" t="s">
        <v>151</v>
      </c>
      <c r="P1575" s="39" t="s">
        <v>151</v>
      </c>
      <c r="Q1575" s="23" t="s">
        <v>151</v>
      </c>
    </row>
    <row r="1576" spans="1:17" ht="18.75" customHeight="1">
      <c r="A1576" s="53"/>
      <c r="B1576" s="23" t="s">
        <v>151</v>
      </c>
      <c r="C1576" s="54"/>
      <c r="D1576" s="55"/>
      <c r="E1576" s="55"/>
      <c r="F1576" s="22" t="s">
        <v>152</v>
      </c>
      <c r="G1576" s="53"/>
      <c r="H1576" s="53"/>
      <c r="I1576" s="23" t="s">
        <v>151</v>
      </c>
      <c r="J1576" s="53"/>
      <c r="K1576" s="54"/>
      <c r="L1576" s="54"/>
      <c r="M1576" s="53"/>
      <c r="N1576" s="23" t="s">
        <v>151</v>
      </c>
      <c r="O1576" s="39" t="s">
        <v>151</v>
      </c>
      <c r="P1576" s="39" t="s">
        <v>151</v>
      </c>
      <c r="Q1576" s="23" t="s">
        <v>151</v>
      </c>
    </row>
    <row r="1577" spans="1:17" ht="18.75" customHeight="1">
      <c r="A1577" s="53"/>
      <c r="B1577" s="23" t="s">
        <v>151</v>
      </c>
      <c r="C1577" s="54"/>
      <c r="D1577" s="55"/>
      <c r="E1577" s="55"/>
      <c r="F1577" s="22" t="s">
        <v>152</v>
      </c>
      <c r="G1577" s="53"/>
      <c r="H1577" s="53"/>
      <c r="I1577" s="23" t="s">
        <v>151</v>
      </c>
      <c r="J1577" s="53"/>
      <c r="K1577" s="54"/>
      <c r="L1577" s="54"/>
      <c r="M1577" s="53"/>
      <c r="N1577" s="23" t="s">
        <v>151</v>
      </c>
      <c r="O1577" s="39" t="s">
        <v>151</v>
      </c>
      <c r="P1577" s="39" t="s">
        <v>151</v>
      </c>
      <c r="Q1577" s="23" t="s">
        <v>151</v>
      </c>
    </row>
    <row r="1578" spans="1:17" ht="18.75" customHeight="1">
      <c r="A1578" s="53"/>
      <c r="B1578" s="23" t="s">
        <v>151</v>
      </c>
      <c r="C1578" s="54"/>
      <c r="D1578" s="55"/>
      <c r="E1578" s="55"/>
      <c r="F1578" s="22" t="s">
        <v>152</v>
      </c>
      <c r="G1578" s="53"/>
      <c r="H1578" s="53"/>
      <c r="I1578" s="23" t="s">
        <v>151</v>
      </c>
      <c r="J1578" s="53"/>
      <c r="K1578" s="54"/>
      <c r="L1578" s="54"/>
      <c r="M1578" s="53"/>
      <c r="N1578" s="23" t="s">
        <v>151</v>
      </c>
      <c r="O1578" s="39" t="s">
        <v>151</v>
      </c>
      <c r="P1578" s="39" t="s">
        <v>151</v>
      </c>
      <c r="Q1578" s="23" t="s">
        <v>151</v>
      </c>
    </row>
    <row r="1579" spans="1:17" ht="18.75" customHeight="1">
      <c r="A1579" s="53"/>
      <c r="B1579" s="23" t="s">
        <v>151</v>
      </c>
      <c r="C1579" s="54"/>
      <c r="D1579" s="55"/>
      <c r="E1579" s="55"/>
      <c r="F1579" s="22" t="s">
        <v>152</v>
      </c>
      <c r="G1579" s="53"/>
      <c r="H1579" s="53"/>
      <c r="I1579" s="23" t="s">
        <v>151</v>
      </c>
      <c r="J1579" s="53"/>
      <c r="K1579" s="54"/>
      <c r="L1579" s="54"/>
      <c r="M1579" s="53"/>
      <c r="N1579" s="23" t="s">
        <v>151</v>
      </c>
      <c r="O1579" s="39" t="s">
        <v>151</v>
      </c>
      <c r="P1579" s="39" t="s">
        <v>151</v>
      </c>
      <c r="Q1579" s="23" t="s">
        <v>151</v>
      </c>
    </row>
    <row r="1580" spans="1:17" ht="18.75" customHeight="1">
      <c r="A1580" s="53"/>
      <c r="B1580" s="23" t="s">
        <v>151</v>
      </c>
      <c r="C1580" s="54"/>
      <c r="D1580" s="55"/>
      <c r="E1580" s="55"/>
      <c r="F1580" s="22" t="s">
        <v>152</v>
      </c>
      <c r="G1580" s="53"/>
      <c r="H1580" s="53"/>
      <c r="I1580" s="23" t="s">
        <v>151</v>
      </c>
      <c r="J1580" s="53"/>
      <c r="K1580" s="54"/>
      <c r="L1580" s="54"/>
      <c r="M1580" s="53"/>
      <c r="N1580" s="23" t="s">
        <v>151</v>
      </c>
      <c r="O1580" s="39" t="s">
        <v>151</v>
      </c>
      <c r="P1580" s="39" t="s">
        <v>151</v>
      </c>
      <c r="Q1580" s="23" t="s">
        <v>151</v>
      </c>
    </row>
    <row r="1581" spans="1:17" ht="18.75" customHeight="1">
      <c r="A1581" s="53"/>
      <c r="B1581" s="23" t="s">
        <v>151</v>
      </c>
      <c r="C1581" s="54"/>
      <c r="D1581" s="55"/>
      <c r="E1581" s="55"/>
      <c r="F1581" s="22" t="s">
        <v>152</v>
      </c>
      <c r="G1581" s="53"/>
      <c r="H1581" s="53"/>
      <c r="I1581" s="23" t="s">
        <v>151</v>
      </c>
      <c r="J1581" s="53"/>
      <c r="K1581" s="54"/>
      <c r="L1581" s="54"/>
      <c r="M1581" s="53"/>
      <c r="N1581" s="23" t="s">
        <v>151</v>
      </c>
      <c r="O1581" s="39" t="s">
        <v>151</v>
      </c>
      <c r="P1581" s="39" t="s">
        <v>151</v>
      </c>
      <c r="Q1581" s="23" t="s">
        <v>151</v>
      </c>
    </row>
    <row r="1582" spans="1:17" ht="18.75" customHeight="1">
      <c r="A1582" s="53"/>
      <c r="B1582" s="23" t="s">
        <v>151</v>
      </c>
      <c r="C1582" s="54"/>
      <c r="D1582" s="55"/>
      <c r="E1582" s="55"/>
      <c r="F1582" s="22" t="s">
        <v>152</v>
      </c>
      <c r="G1582" s="53"/>
      <c r="H1582" s="53"/>
      <c r="I1582" s="23" t="s">
        <v>151</v>
      </c>
      <c r="J1582" s="53"/>
      <c r="K1582" s="54"/>
      <c r="L1582" s="54"/>
      <c r="M1582" s="53"/>
      <c r="N1582" s="23" t="s">
        <v>151</v>
      </c>
      <c r="O1582" s="39" t="s">
        <v>151</v>
      </c>
      <c r="P1582" s="39" t="s">
        <v>151</v>
      </c>
      <c r="Q1582" s="23" t="s">
        <v>151</v>
      </c>
    </row>
    <row r="1583" spans="1:17" ht="18.75" customHeight="1">
      <c r="A1583" s="53"/>
      <c r="B1583" s="23" t="s">
        <v>151</v>
      </c>
      <c r="C1583" s="54"/>
      <c r="D1583" s="55"/>
      <c r="E1583" s="55"/>
      <c r="F1583" s="22" t="s">
        <v>152</v>
      </c>
      <c r="G1583" s="53"/>
      <c r="H1583" s="53"/>
      <c r="I1583" s="23" t="s">
        <v>151</v>
      </c>
      <c r="J1583" s="53"/>
      <c r="K1583" s="54"/>
      <c r="L1583" s="54"/>
      <c r="M1583" s="53"/>
      <c r="N1583" s="23" t="s">
        <v>151</v>
      </c>
      <c r="O1583" s="39" t="s">
        <v>151</v>
      </c>
      <c r="P1583" s="39" t="s">
        <v>151</v>
      </c>
      <c r="Q1583" s="23" t="s">
        <v>151</v>
      </c>
    </row>
    <row r="1584" spans="1:17" ht="18.75" customHeight="1">
      <c r="A1584" s="53"/>
      <c r="B1584" s="23" t="s">
        <v>151</v>
      </c>
      <c r="C1584" s="54"/>
      <c r="D1584" s="55"/>
      <c r="E1584" s="55"/>
      <c r="F1584" s="22" t="s">
        <v>152</v>
      </c>
      <c r="G1584" s="53"/>
      <c r="H1584" s="53"/>
      <c r="I1584" s="23" t="s">
        <v>151</v>
      </c>
      <c r="J1584" s="53"/>
      <c r="K1584" s="54"/>
      <c r="L1584" s="54"/>
      <c r="M1584" s="53"/>
      <c r="N1584" s="23" t="s">
        <v>151</v>
      </c>
      <c r="O1584" s="39" t="s">
        <v>151</v>
      </c>
      <c r="P1584" s="39" t="s">
        <v>151</v>
      </c>
      <c r="Q1584" s="23" t="s">
        <v>151</v>
      </c>
    </row>
    <row r="1585" spans="1:17" ht="18.75" customHeight="1">
      <c r="A1585" s="53"/>
      <c r="B1585" s="23" t="s">
        <v>151</v>
      </c>
      <c r="C1585" s="54"/>
      <c r="D1585" s="55"/>
      <c r="E1585" s="55"/>
      <c r="F1585" s="22" t="s">
        <v>152</v>
      </c>
      <c r="G1585" s="53"/>
      <c r="H1585" s="53"/>
      <c r="I1585" s="23" t="s">
        <v>151</v>
      </c>
      <c r="J1585" s="53"/>
      <c r="K1585" s="54"/>
      <c r="L1585" s="54"/>
      <c r="M1585" s="53"/>
      <c r="N1585" s="23" t="s">
        <v>151</v>
      </c>
      <c r="O1585" s="39" t="s">
        <v>151</v>
      </c>
      <c r="P1585" s="39" t="s">
        <v>151</v>
      </c>
      <c r="Q1585" s="23" t="s">
        <v>151</v>
      </c>
    </row>
    <row r="1586" spans="1:17" ht="18.75" customHeight="1">
      <c r="A1586" s="53"/>
      <c r="B1586" s="23" t="s">
        <v>151</v>
      </c>
      <c r="C1586" s="54"/>
      <c r="D1586" s="55"/>
      <c r="E1586" s="55"/>
      <c r="F1586" s="22" t="s">
        <v>152</v>
      </c>
      <c r="G1586" s="53"/>
      <c r="H1586" s="53"/>
      <c r="I1586" s="23" t="s">
        <v>151</v>
      </c>
      <c r="J1586" s="53"/>
      <c r="K1586" s="54"/>
      <c r="L1586" s="54"/>
      <c r="M1586" s="53"/>
      <c r="N1586" s="23" t="s">
        <v>151</v>
      </c>
      <c r="O1586" s="39" t="s">
        <v>151</v>
      </c>
      <c r="P1586" s="39" t="s">
        <v>151</v>
      </c>
      <c r="Q1586" s="23" t="s">
        <v>151</v>
      </c>
    </row>
    <row r="1587" spans="1:17" ht="18.75" customHeight="1">
      <c r="A1587" s="53"/>
      <c r="B1587" s="23" t="s">
        <v>151</v>
      </c>
      <c r="C1587" s="54"/>
      <c r="D1587" s="55"/>
      <c r="E1587" s="55"/>
      <c r="F1587" s="22" t="s">
        <v>152</v>
      </c>
      <c r="G1587" s="53"/>
      <c r="H1587" s="53"/>
      <c r="I1587" s="23" t="s">
        <v>151</v>
      </c>
      <c r="J1587" s="53"/>
      <c r="K1587" s="54"/>
      <c r="L1587" s="54"/>
      <c r="M1587" s="53"/>
      <c r="N1587" s="23" t="s">
        <v>151</v>
      </c>
      <c r="O1587" s="39" t="s">
        <v>151</v>
      </c>
      <c r="P1587" s="39" t="s">
        <v>151</v>
      </c>
      <c r="Q1587" s="23" t="s">
        <v>151</v>
      </c>
    </row>
    <row r="1588" spans="1:17" ht="18.75" customHeight="1">
      <c r="A1588" s="53"/>
      <c r="B1588" s="23" t="s">
        <v>151</v>
      </c>
      <c r="C1588" s="54"/>
      <c r="D1588" s="55"/>
      <c r="E1588" s="55"/>
      <c r="F1588" s="22" t="s">
        <v>152</v>
      </c>
      <c r="G1588" s="53"/>
      <c r="H1588" s="53"/>
      <c r="I1588" s="23" t="s">
        <v>151</v>
      </c>
      <c r="J1588" s="53"/>
      <c r="K1588" s="54"/>
      <c r="L1588" s="54"/>
      <c r="M1588" s="53"/>
      <c r="N1588" s="23" t="s">
        <v>151</v>
      </c>
      <c r="O1588" s="39" t="s">
        <v>151</v>
      </c>
      <c r="P1588" s="39" t="s">
        <v>151</v>
      </c>
      <c r="Q1588" s="23" t="s">
        <v>151</v>
      </c>
    </row>
    <row r="1589" spans="1:17" ht="18.75" customHeight="1">
      <c r="A1589" s="53"/>
      <c r="B1589" s="23" t="s">
        <v>151</v>
      </c>
      <c r="C1589" s="54"/>
      <c r="D1589" s="55"/>
      <c r="E1589" s="55"/>
      <c r="F1589" s="22" t="s">
        <v>152</v>
      </c>
      <c r="G1589" s="53"/>
      <c r="H1589" s="53"/>
      <c r="I1589" s="23" t="s">
        <v>151</v>
      </c>
      <c r="J1589" s="53"/>
      <c r="K1589" s="54"/>
      <c r="L1589" s="54"/>
      <c r="M1589" s="53"/>
      <c r="N1589" s="23" t="s">
        <v>151</v>
      </c>
      <c r="O1589" s="39" t="s">
        <v>151</v>
      </c>
      <c r="P1589" s="39" t="s">
        <v>151</v>
      </c>
      <c r="Q1589" s="23" t="s">
        <v>151</v>
      </c>
    </row>
    <row r="1590" spans="1:17" ht="18.75" customHeight="1">
      <c r="A1590" s="53"/>
      <c r="B1590" s="23" t="s">
        <v>151</v>
      </c>
      <c r="C1590" s="54"/>
      <c r="D1590" s="55"/>
      <c r="E1590" s="55"/>
      <c r="F1590" s="22" t="s">
        <v>152</v>
      </c>
      <c r="G1590" s="53"/>
      <c r="H1590" s="53"/>
      <c r="I1590" s="23" t="s">
        <v>151</v>
      </c>
      <c r="J1590" s="53"/>
      <c r="K1590" s="54"/>
      <c r="L1590" s="54"/>
      <c r="M1590" s="53"/>
      <c r="N1590" s="23" t="s">
        <v>151</v>
      </c>
      <c r="O1590" s="39" t="s">
        <v>151</v>
      </c>
      <c r="P1590" s="39" t="s">
        <v>151</v>
      </c>
      <c r="Q1590" s="23" t="s">
        <v>151</v>
      </c>
    </row>
    <row r="1591" spans="1:17" ht="18.75" customHeight="1">
      <c r="A1591" s="53"/>
      <c r="B1591" s="23" t="s">
        <v>151</v>
      </c>
      <c r="C1591" s="54"/>
      <c r="D1591" s="55"/>
      <c r="E1591" s="55"/>
      <c r="F1591" s="22" t="s">
        <v>152</v>
      </c>
      <c r="G1591" s="53"/>
      <c r="H1591" s="53"/>
      <c r="I1591" s="23" t="s">
        <v>151</v>
      </c>
      <c r="J1591" s="53"/>
      <c r="K1591" s="54"/>
      <c r="L1591" s="54"/>
      <c r="M1591" s="53"/>
      <c r="N1591" s="23" t="s">
        <v>151</v>
      </c>
      <c r="O1591" s="39" t="s">
        <v>151</v>
      </c>
      <c r="P1591" s="39" t="s">
        <v>151</v>
      </c>
      <c r="Q1591" s="23" t="s">
        <v>151</v>
      </c>
    </row>
    <row r="1592" spans="1:17" ht="18.75" customHeight="1">
      <c r="A1592" s="53"/>
      <c r="B1592" s="23" t="s">
        <v>151</v>
      </c>
      <c r="C1592" s="54"/>
      <c r="D1592" s="55"/>
      <c r="E1592" s="55"/>
      <c r="F1592" s="22" t="s">
        <v>152</v>
      </c>
      <c r="G1592" s="53"/>
      <c r="H1592" s="53"/>
      <c r="I1592" s="23" t="s">
        <v>151</v>
      </c>
      <c r="J1592" s="53"/>
      <c r="K1592" s="54"/>
      <c r="L1592" s="54"/>
      <c r="M1592" s="53"/>
      <c r="N1592" s="23" t="s">
        <v>151</v>
      </c>
      <c r="O1592" s="39" t="s">
        <v>151</v>
      </c>
      <c r="P1592" s="39" t="s">
        <v>151</v>
      </c>
      <c r="Q1592" s="23" t="s">
        <v>151</v>
      </c>
    </row>
    <row r="1593" spans="1:17" ht="18.75" customHeight="1">
      <c r="A1593" s="53"/>
      <c r="B1593" s="23" t="s">
        <v>151</v>
      </c>
      <c r="C1593" s="54"/>
      <c r="D1593" s="55"/>
      <c r="E1593" s="55"/>
      <c r="F1593" s="22" t="s">
        <v>152</v>
      </c>
      <c r="G1593" s="53"/>
      <c r="H1593" s="53"/>
      <c r="I1593" s="23" t="s">
        <v>151</v>
      </c>
      <c r="J1593" s="53"/>
      <c r="K1593" s="54"/>
      <c r="L1593" s="54"/>
      <c r="M1593" s="53"/>
      <c r="N1593" s="23" t="s">
        <v>151</v>
      </c>
      <c r="O1593" s="39" t="s">
        <v>151</v>
      </c>
      <c r="P1593" s="39" t="s">
        <v>151</v>
      </c>
      <c r="Q1593" s="23" t="s">
        <v>151</v>
      </c>
    </row>
    <row r="1594" spans="1:17" ht="18.75" customHeight="1">
      <c r="A1594" s="53"/>
      <c r="B1594" s="23" t="s">
        <v>151</v>
      </c>
      <c r="C1594" s="54"/>
      <c r="D1594" s="55"/>
      <c r="E1594" s="55"/>
      <c r="F1594" s="22" t="s">
        <v>152</v>
      </c>
      <c r="G1594" s="53"/>
      <c r="H1594" s="53"/>
      <c r="I1594" s="23" t="s">
        <v>151</v>
      </c>
      <c r="J1594" s="53"/>
      <c r="K1594" s="54"/>
      <c r="L1594" s="54"/>
      <c r="M1594" s="53"/>
      <c r="N1594" s="23" t="s">
        <v>151</v>
      </c>
      <c r="O1594" s="39" t="s">
        <v>151</v>
      </c>
      <c r="P1594" s="39" t="s">
        <v>151</v>
      </c>
      <c r="Q1594" s="23" t="s">
        <v>151</v>
      </c>
    </row>
    <row r="1595" spans="1:17" ht="18.75" customHeight="1">
      <c r="A1595" s="53"/>
      <c r="B1595" s="23" t="s">
        <v>151</v>
      </c>
      <c r="C1595" s="54"/>
      <c r="D1595" s="55"/>
      <c r="E1595" s="55"/>
      <c r="F1595" s="22" t="s">
        <v>152</v>
      </c>
      <c r="G1595" s="53"/>
      <c r="H1595" s="53"/>
      <c r="I1595" s="23" t="s">
        <v>151</v>
      </c>
      <c r="J1595" s="53"/>
      <c r="K1595" s="54"/>
      <c r="L1595" s="54"/>
      <c r="M1595" s="53"/>
      <c r="N1595" s="23" t="s">
        <v>151</v>
      </c>
      <c r="O1595" s="39" t="s">
        <v>151</v>
      </c>
      <c r="P1595" s="39" t="s">
        <v>151</v>
      </c>
      <c r="Q1595" s="23" t="s">
        <v>151</v>
      </c>
    </row>
    <row r="1596" spans="1:17" ht="18.75" customHeight="1">
      <c r="A1596" s="53"/>
      <c r="B1596" s="23" t="s">
        <v>151</v>
      </c>
      <c r="C1596" s="54"/>
      <c r="D1596" s="55"/>
      <c r="E1596" s="55"/>
      <c r="F1596" s="22" t="s">
        <v>152</v>
      </c>
      <c r="G1596" s="53"/>
      <c r="H1596" s="53"/>
      <c r="I1596" s="23" t="s">
        <v>151</v>
      </c>
      <c r="J1596" s="53"/>
      <c r="K1596" s="54"/>
      <c r="L1596" s="54"/>
      <c r="M1596" s="53"/>
      <c r="N1596" s="23" t="s">
        <v>151</v>
      </c>
      <c r="O1596" s="39" t="s">
        <v>151</v>
      </c>
      <c r="P1596" s="39" t="s">
        <v>151</v>
      </c>
      <c r="Q1596" s="23" t="s">
        <v>151</v>
      </c>
    </row>
    <row r="1597" spans="1:17" ht="18.75" customHeight="1">
      <c r="A1597" s="53"/>
      <c r="B1597" s="23" t="s">
        <v>151</v>
      </c>
      <c r="C1597" s="54"/>
      <c r="D1597" s="55"/>
      <c r="E1597" s="55"/>
      <c r="F1597" s="22" t="s">
        <v>152</v>
      </c>
      <c r="G1597" s="53"/>
      <c r="H1597" s="53"/>
      <c r="I1597" s="23" t="s">
        <v>151</v>
      </c>
      <c r="J1597" s="53"/>
      <c r="K1597" s="54"/>
      <c r="L1597" s="54"/>
      <c r="M1597" s="53"/>
      <c r="N1597" s="23" t="s">
        <v>151</v>
      </c>
      <c r="O1597" s="39" t="s">
        <v>151</v>
      </c>
      <c r="P1597" s="39" t="s">
        <v>151</v>
      </c>
      <c r="Q1597" s="23" t="s">
        <v>151</v>
      </c>
    </row>
    <row r="1598" spans="1:17" ht="18.75" customHeight="1">
      <c r="A1598" s="53"/>
      <c r="B1598" s="23" t="s">
        <v>151</v>
      </c>
      <c r="C1598" s="54"/>
      <c r="D1598" s="55"/>
      <c r="E1598" s="55"/>
      <c r="F1598" s="22" t="s">
        <v>152</v>
      </c>
      <c r="G1598" s="53"/>
      <c r="H1598" s="53"/>
      <c r="I1598" s="23" t="s">
        <v>151</v>
      </c>
      <c r="J1598" s="53"/>
      <c r="K1598" s="54"/>
      <c r="L1598" s="54"/>
      <c r="M1598" s="53"/>
      <c r="N1598" s="23" t="s">
        <v>151</v>
      </c>
      <c r="O1598" s="39" t="s">
        <v>151</v>
      </c>
      <c r="P1598" s="39" t="s">
        <v>151</v>
      </c>
      <c r="Q1598" s="23" t="s">
        <v>151</v>
      </c>
    </row>
    <row r="1599" spans="1:17" ht="18.75" customHeight="1">
      <c r="A1599" s="53"/>
      <c r="B1599" s="23" t="s">
        <v>151</v>
      </c>
      <c r="C1599" s="54"/>
      <c r="D1599" s="55"/>
      <c r="E1599" s="55"/>
      <c r="F1599" s="22" t="s">
        <v>152</v>
      </c>
      <c r="G1599" s="53"/>
      <c r="H1599" s="53"/>
      <c r="I1599" s="23" t="s">
        <v>151</v>
      </c>
      <c r="J1599" s="53"/>
      <c r="K1599" s="54"/>
      <c r="L1599" s="54"/>
      <c r="M1599" s="53"/>
      <c r="N1599" s="23" t="s">
        <v>151</v>
      </c>
      <c r="O1599" s="39" t="s">
        <v>151</v>
      </c>
      <c r="P1599" s="39" t="s">
        <v>151</v>
      </c>
      <c r="Q1599" s="23" t="s">
        <v>151</v>
      </c>
    </row>
    <row r="1600" spans="1:17" ht="18.75" customHeight="1">
      <c r="A1600" s="53"/>
      <c r="B1600" s="23" t="s">
        <v>151</v>
      </c>
      <c r="C1600" s="54"/>
      <c r="D1600" s="55"/>
      <c r="E1600" s="55"/>
      <c r="F1600" s="22" t="s">
        <v>152</v>
      </c>
      <c r="G1600" s="53"/>
      <c r="H1600" s="53"/>
      <c r="I1600" s="23" t="s">
        <v>151</v>
      </c>
      <c r="J1600" s="53"/>
      <c r="K1600" s="54"/>
      <c r="L1600" s="54"/>
      <c r="M1600" s="53"/>
      <c r="N1600" s="23" t="s">
        <v>151</v>
      </c>
      <c r="O1600" s="39" t="s">
        <v>151</v>
      </c>
      <c r="P1600" s="39" t="s">
        <v>151</v>
      </c>
      <c r="Q1600" s="23" t="s">
        <v>151</v>
      </c>
    </row>
    <row r="1601" spans="1:17" ht="18.75" customHeight="1">
      <c r="A1601" s="53"/>
      <c r="B1601" s="23" t="s">
        <v>151</v>
      </c>
      <c r="C1601" s="54"/>
      <c r="D1601" s="55"/>
      <c r="E1601" s="55"/>
      <c r="F1601" s="22" t="s">
        <v>152</v>
      </c>
      <c r="G1601" s="53"/>
      <c r="H1601" s="53"/>
      <c r="I1601" s="23" t="s">
        <v>151</v>
      </c>
      <c r="J1601" s="53"/>
      <c r="K1601" s="54"/>
      <c r="L1601" s="54"/>
      <c r="M1601" s="53"/>
      <c r="N1601" s="23" t="s">
        <v>151</v>
      </c>
      <c r="O1601" s="39" t="s">
        <v>151</v>
      </c>
      <c r="P1601" s="39" t="s">
        <v>151</v>
      </c>
      <c r="Q1601" s="23" t="s">
        <v>151</v>
      </c>
    </row>
    <row r="1602" spans="1:17" ht="18.75" customHeight="1">
      <c r="A1602" s="53"/>
      <c r="B1602" s="23" t="s">
        <v>151</v>
      </c>
      <c r="C1602" s="54"/>
      <c r="D1602" s="55"/>
      <c r="E1602" s="55"/>
      <c r="F1602" s="22" t="s">
        <v>152</v>
      </c>
      <c r="G1602" s="53"/>
      <c r="H1602" s="53"/>
      <c r="I1602" s="23" t="s">
        <v>151</v>
      </c>
      <c r="J1602" s="53"/>
      <c r="K1602" s="54"/>
      <c r="L1602" s="54"/>
      <c r="M1602" s="53"/>
      <c r="N1602" s="23" t="s">
        <v>151</v>
      </c>
      <c r="O1602" s="39" t="s">
        <v>151</v>
      </c>
      <c r="P1602" s="39" t="s">
        <v>151</v>
      </c>
      <c r="Q1602" s="23" t="s">
        <v>151</v>
      </c>
    </row>
    <row r="1603" spans="1:17" ht="18.75" customHeight="1">
      <c r="A1603" s="53"/>
      <c r="B1603" s="23" t="s">
        <v>151</v>
      </c>
      <c r="C1603" s="54"/>
      <c r="D1603" s="55"/>
      <c r="E1603" s="55"/>
      <c r="F1603" s="22" t="s">
        <v>152</v>
      </c>
      <c r="G1603" s="53"/>
      <c r="H1603" s="53"/>
      <c r="I1603" s="23" t="s">
        <v>151</v>
      </c>
      <c r="J1603" s="53"/>
      <c r="K1603" s="54"/>
      <c r="L1603" s="54"/>
      <c r="M1603" s="53"/>
      <c r="N1603" s="23" t="s">
        <v>151</v>
      </c>
      <c r="O1603" s="39" t="s">
        <v>151</v>
      </c>
      <c r="P1603" s="39" t="s">
        <v>151</v>
      </c>
      <c r="Q1603" s="23" t="s">
        <v>151</v>
      </c>
    </row>
    <row r="1604" spans="1:17" ht="18.75" customHeight="1">
      <c r="A1604" s="53"/>
      <c r="B1604" s="23" t="s">
        <v>151</v>
      </c>
      <c r="C1604" s="54"/>
      <c r="D1604" s="55"/>
      <c r="E1604" s="55"/>
      <c r="F1604" s="22" t="s">
        <v>152</v>
      </c>
      <c r="G1604" s="53"/>
      <c r="H1604" s="53"/>
      <c r="I1604" s="23" t="s">
        <v>151</v>
      </c>
      <c r="J1604" s="53"/>
      <c r="K1604" s="54"/>
      <c r="L1604" s="54"/>
      <c r="M1604" s="53"/>
      <c r="N1604" s="23" t="s">
        <v>151</v>
      </c>
      <c r="O1604" s="39" t="s">
        <v>151</v>
      </c>
      <c r="P1604" s="39" t="s">
        <v>151</v>
      </c>
      <c r="Q1604" s="23" t="s">
        <v>151</v>
      </c>
    </row>
    <row r="1605" spans="1:17" ht="18.75" customHeight="1">
      <c r="A1605" s="53"/>
      <c r="B1605" s="23" t="s">
        <v>151</v>
      </c>
      <c r="C1605" s="54"/>
      <c r="D1605" s="55"/>
      <c r="E1605" s="55"/>
      <c r="F1605" s="22" t="s">
        <v>152</v>
      </c>
      <c r="G1605" s="53"/>
      <c r="H1605" s="53"/>
      <c r="I1605" s="23" t="s">
        <v>151</v>
      </c>
      <c r="J1605" s="53"/>
      <c r="K1605" s="54"/>
      <c r="L1605" s="54"/>
      <c r="M1605" s="53"/>
      <c r="N1605" s="23" t="s">
        <v>151</v>
      </c>
      <c r="O1605" s="39" t="s">
        <v>151</v>
      </c>
      <c r="P1605" s="39" t="s">
        <v>151</v>
      </c>
      <c r="Q1605" s="23" t="s">
        <v>151</v>
      </c>
    </row>
    <row r="1606" spans="1:17" ht="18.75" customHeight="1">
      <c r="A1606" s="53"/>
      <c r="B1606" s="23" t="s">
        <v>151</v>
      </c>
      <c r="C1606" s="54"/>
      <c r="D1606" s="55"/>
      <c r="E1606" s="55"/>
      <c r="F1606" s="22" t="s">
        <v>152</v>
      </c>
      <c r="G1606" s="53"/>
      <c r="H1606" s="53"/>
      <c r="I1606" s="23" t="s">
        <v>151</v>
      </c>
      <c r="J1606" s="53"/>
      <c r="K1606" s="54"/>
      <c r="L1606" s="54"/>
      <c r="M1606" s="53"/>
      <c r="N1606" s="23" t="s">
        <v>151</v>
      </c>
      <c r="O1606" s="39" t="s">
        <v>151</v>
      </c>
      <c r="P1606" s="39" t="s">
        <v>151</v>
      </c>
      <c r="Q1606" s="23" t="s">
        <v>151</v>
      </c>
    </row>
    <row r="1607" spans="1:17" ht="18.75" customHeight="1">
      <c r="A1607" s="53"/>
      <c r="B1607" s="23" t="s">
        <v>151</v>
      </c>
      <c r="C1607" s="54"/>
      <c r="D1607" s="55"/>
      <c r="E1607" s="55"/>
      <c r="F1607" s="22" t="s">
        <v>152</v>
      </c>
      <c r="G1607" s="53"/>
      <c r="H1607" s="53"/>
      <c r="I1607" s="23" t="s">
        <v>151</v>
      </c>
      <c r="J1607" s="53"/>
      <c r="K1607" s="54"/>
      <c r="L1607" s="54"/>
      <c r="M1607" s="53"/>
      <c r="N1607" s="23" t="s">
        <v>151</v>
      </c>
      <c r="O1607" s="39" t="s">
        <v>151</v>
      </c>
      <c r="P1607" s="39" t="s">
        <v>151</v>
      </c>
      <c r="Q1607" s="23" t="s">
        <v>151</v>
      </c>
    </row>
    <row r="1608" spans="1:17" ht="18.75" customHeight="1">
      <c r="A1608" s="53"/>
      <c r="B1608" s="23" t="s">
        <v>151</v>
      </c>
      <c r="C1608" s="54"/>
      <c r="D1608" s="55"/>
      <c r="E1608" s="55"/>
      <c r="F1608" s="22" t="s">
        <v>152</v>
      </c>
      <c r="G1608" s="53"/>
      <c r="H1608" s="53"/>
      <c r="I1608" s="23" t="s">
        <v>151</v>
      </c>
      <c r="J1608" s="53"/>
      <c r="K1608" s="54"/>
      <c r="L1608" s="54"/>
      <c r="M1608" s="53"/>
      <c r="N1608" s="23" t="s">
        <v>151</v>
      </c>
      <c r="O1608" s="39" t="s">
        <v>151</v>
      </c>
      <c r="P1608" s="39" t="s">
        <v>151</v>
      </c>
      <c r="Q1608" s="23" t="s">
        <v>151</v>
      </c>
    </row>
    <row r="1609" spans="1:17" ht="18.75" customHeight="1">
      <c r="A1609" s="53"/>
      <c r="B1609" s="23" t="s">
        <v>151</v>
      </c>
      <c r="C1609" s="54"/>
      <c r="D1609" s="55"/>
      <c r="E1609" s="55"/>
      <c r="F1609" s="22" t="s">
        <v>152</v>
      </c>
      <c r="G1609" s="53"/>
      <c r="H1609" s="53"/>
      <c r="I1609" s="23" t="s">
        <v>151</v>
      </c>
      <c r="J1609" s="53"/>
      <c r="K1609" s="54"/>
      <c r="L1609" s="54"/>
      <c r="M1609" s="53"/>
      <c r="N1609" s="23" t="s">
        <v>151</v>
      </c>
      <c r="O1609" s="39" t="s">
        <v>151</v>
      </c>
      <c r="P1609" s="39" t="s">
        <v>151</v>
      </c>
      <c r="Q1609" s="23" t="s">
        <v>151</v>
      </c>
    </row>
    <row r="1610" spans="1:17" ht="18.75" customHeight="1">
      <c r="A1610" s="53"/>
      <c r="B1610" s="23" t="s">
        <v>151</v>
      </c>
      <c r="C1610" s="54"/>
      <c r="D1610" s="55"/>
      <c r="E1610" s="55"/>
      <c r="F1610" s="22" t="s">
        <v>152</v>
      </c>
      <c r="G1610" s="53"/>
      <c r="H1610" s="53"/>
      <c r="I1610" s="23" t="s">
        <v>151</v>
      </c>
      <c r="J1610" s="53"/>
      <c r="K1610" s="54"/>
      <c r="L1610" s="54"/>
      <c r="M1610" s="53"/>
      <c r="N1610" s="23" t="s">
        <v>151</v>
      </c>
      <c r="O1610" s="39" t="s">
        <v>151</v>
      </c>
      <c r="P1610" s="39" t="s">
        <v>151</v>
      </c>
      <c r="Q1610" s="23" t="s">
        <v>151</v>
      </c>
    </row>
    <row r="1611" spans="1:17" ht="18.75" customHeight="1">
      <c r="A1611" s="53"/>
      <c r="B1611" s="23" t="s">
        <v>151</v>
      </c>
      <c r="C1611" s="54"/>
      <c r="D1611" s="55"/>
      <c r="E1611" s="55"/>
      <c r="F1611" s="22" t="s">
        <v>152</v>
      </c>
      <c r="G1611" s="53"/>
      <c r="H1611" s="53"/>
      <c r="I1611" s="23" t="s">
        <v>151</v>
      </c>
      <c r="J1611" s="53"/>
      <c r="K1611" s="54"/>
      <c r="L1611" s="54"/>
      <c r="M1611" s="53"/>
      <c r="N1611" s="23" t="s">
        <v>151</v>
      </c>
      <c r="O1611" s="39" t="s">
        <v>151</v>
      </c>
      <c r="P1611" s="39" t="s">
        <v>151</v>
      </c>
      <c r="Q1611" s="23" t="s">
        <v>151</v>
      </c>
    </row>
    <row r="1612" spans="1:17" ht="18.75" customHeight="1">
      <c r="A1612" s="53"/>
      <c r="B1612" s="23" t="s">
        <v>151</v>
      </c>
      <c r="C1612" s="54"/>
      <c r="D1612" s="55"/>
      <c r="E1612" s="55"/>
      <c r="F1612" s="22" t="s">
        <v>152</v>
      </c>
      <c r="G1612" s="53"/>
      <c r="H1612" s="53"/>
      <c r="I1612" s="23" t="s">
        <v>151</v>
      </c>
      <c r="J1612" s="53"/>
      <c r="K1612" s="54"/>
      <c r="L1612" s="54"/>
      <c r="M1612" s="53"/>
      <c r="N1612" s="23" t="s">
        <v>151</v>
      </c>
      <c r="O1612" s="39" t="s">
        <v>151</v>
      </c>
      <c r="P1612" s="39" t="s">
        <v>151</v>
      </c>
      <c r="Q1612" s="23" t="s">
        <v>151</v>
      </c>
    </row>
    <row r="1613" spans="1:17" ht="18.75" customHeight="1">
      <c r="A1613" s="53"/>
      <c r="B1613" s="23" t="s">
        <v>151</v>
      </c>
      <c r="C1613" s="54"/>
      <c r="D1613" s="55"/>
      <c r="E1613" s="55"/>
      <c r="F1613" s="22" t="s">
        <v>152</v>
      </c>
      <c r="G1613" s="53"/>
      <c r="H1613" s="53"/>
      <c r="I1613" s="23" t="s">
        <v>151</v>
      </c>
      <c r="J1613" s="53"/>
      <c r="K1613" s="54"/>
      <c r="L1613" s="54"/>
      <c r="M1613" s="53"/>
      <c r="N1613" s="23" t="s">
        <v>151</v>
      </c>
      <c r="O1613" s="39" t="s">
        <v>151</v>
      </c>
      <c r="P1613" s="39" t="s">
        <v>151</v>
      </c>
      <c r="Q1613" s="23" t="s">
        <v>151</v>
      </c>
    </row>
    <row r="1614" spans="1:17" ht="18.75" customHeight="1">
      <c r="A1614" s="53"/>
      <c r="B1614" s="23" t="s">
        <v>151</v>
      </c>
      <c r="C1614" s="54"/>
      <c r="D1614" s="55"/>
      <c r="E1614" s="55"/>
      <c r="F1614" s="22" t="s">
        <v>152</v>
      </c>
      <c r="G1614" s="53"/>
      <c r="H1614" s="53"/>
      <c r="I1614" s="23" t="s">
        <v>151</v>
      </c>
      <c r="J1614" s="53"/>
      <c r="K1614" s="54"/>
      <c r="L1614" s="54"/>
      <c r="M1614" s="53"/>
      <c r="N1614" s="23" t="s">
        <v>151</v>
      </c>
      <c r="O1614" s="39" t="s">
        <v>151</v>
      </c>
      <c r="P1614" s="39" t="s">
        <v>151</v>
      </c>
      <c r="Q1614" s="23" t="s">
        <v>151</v>
      </c>
    </row>
    <row r="1615" spans="1:17" ht="18.75" customHeight="1">
      <c r="A1615" s="53"/>
      <c r="B1615" s="23" t="s">
        <v>151</v>
      </c>
      <c r="C1615" s="54"/>
      <c r="D1615" s="55"/>
      <c r="E1615" s="55"/>
      <c r="F1615" s="22" t="s">
        <v>152</v>
      </c>
      <c r="G1615" s="53"/>
      <c r="H1615" s="53"/>
      <c r="I1615" s="23" t="s">
        <v>151</v>
      </c>
      <c r="J1615" s="53"/>
      <c r="K1615" s="54"/>
      <c r="L1615" s="54"/>
      <c r="M1615" s="53"/>
      <c r="N1615" s="23" t="s">
        <v>151</v>
      </c>
      <c r="O1615" s="39" t="s">
        <v>151</v>
      </c>
      <c r="P1615" s="39" t="s">
        <v>151</v>
      </c>
      <c r="Q1615" s="23" t="s">
        <v>151</v>
      </c>
    </row>
    <row r="1616" spans="1:17" ht="18.75" customHeight="1">
      <c r="A1616" s="53"/>
      <c r="B1616" s="23" t="s">
        <v>151</v>
      </c>
      <c r="C1616" s="54"/>
      <c r="D1616" s="55"/>
      <c r="E1616" s="55"/>
      <c r="F1616" s="22" t="s">
        <v>152</v>
      </c>
      <c r="G1616" s="53"/>
      <c r="H1616" s="53"/>
      <c r="I1616" s="23" t="s">
        <v>151</v>
      </c>
      <c r="J1616" s="53"/>
      <c r="K1616" s="54"/>
      <c r="L1616" s="54"/>
      <c r="M1616" s="53"/>
      <c r="N1616" s="23" t="s">
        <v>151</v>
      </c>
      <c r="O1616" s="39" t="s">
        <v>151</v>
      </c>
      <c r="P1616" s="39" t="s">
        <v>151</v>
      </c>
      <c r="Q1616" s="23" t="s">
        <v>151</v>
      </c>
    </row>
    <row r="1617" spans="1:17" ht="18.75" customHeight="1">
      <c r="A1617" s="53"/>
      <c r="B1617" s="23" t="s">
        <v>151</v>
      </c>
      <c r="C1617" s="54"/>
      <c r="D1617" s="55"/>
      <c r="E1617" s="55"/>
      <c r="F1617" s="22" t="s">
        <v>152</v>
      </c>
      <c r="G1617" s="53"/>
      <c r="H1617" s="53"/>
      <c r="I1617" s="23" t="s">
        <v>151</v>
      </c>
      <c r="J1617" s="53"/>
      <c r="K1617" s="54"/>
      <c r="L1617" s="54"/>
      <c r="M1617" s="53"/>
      <c r="N1617" s="23" t="s">
        <v>151</v>
      </c>
      <c r="O1617" s="39" t="s">
        <v>151</v>
      </c>
      <c r="P1617" s="39" t="s">
        <v>151</v>
      </c>
      <c r="Q1617" s="23" t="s">
        <v>151</v>
      </c>
    </row>
    <row r="1618" spans="1:17" ht="18.75" customHeight="1">
      <c r="A1618" s="53"/>
      <c r="B1618" s="23" t="s">
        <v>151</v>
      </c>
      <c r="C1618" s="54"/>
      <c r="D1618" s="55"/>
      <c r="E1618" s="55"/>
      <c r="F1618" s="22" t="s">
        <v>152</v>
      </c>
      <c r="G1618" s="53"/>
      <c r="H1618" s="53"/>
      <c r="I1618" s="23" t="s">
        <v>151</v>
      </c>
      <c r="J1618" s="53"/>
      <c r="K1618" s="54"/>
      <c r="L1618" s="54"/>
      <c r="M1618" s="53"/>
      <c r="N1618" s="23" t="s">
        <v>151</v>
      </c>
      <c r="O1618" s="39" t="s">
        <v>151</v>
      </c>
      <c r="P1618" s="39" t="s">
        <v>151</v>
      </c>
      <c r="Q1618" s="23" t="s">
        <v>151</v>
      </c>
    </row>
    <row r="1619" spans="1:17" ht="18.75" customHeight="1">
      <c r="A1619" s="53"/>
      <c r="B1619" s="23" t="s">
        <v>151</v>
      </c>
      <c r="C1619" s="54"/>
      <c r="D1619" s="55"/>
      <c r="E1619" s="55"/>
      <c r="F1619" s="22" t="s">
        <v>152</v>
      </c>
      <c r="G1619" s="53"/>
      <c r="H1619" s="53"/>
      <c r="I1619" s="23" t="s">
        <v>151</v>
      </c>
      <c r="J1619" s="53"/>
      <c r="K1619" s="54"/>
      <c r="L1619" s="54"/>
      <c r="M1619" s="53"/>
      <c r="N1619" s="23" t="s">
        <v>151</v>
      </c>
      <c r="O1619" s="39" t="s">
        <v>151</v>
      </c>
      <c r="P1619" s="39" t="s">
        <v>151</v>
      </c>
      <c r="Q1619" s="23" t="s">
        <v>151</v>
      </c>
    </row>
    <row r="1620" spans="1:17" ht="18.75" customHeight="1">
      <c r="A1620" s="53"/>
      <c r="B1620" s="23" t="s">
        <v>151</v>
      </c>
      <c r="C1620" s="54"/>
      <c r="D1620" s="55"/>
      <c r="E1620" s="55"/>
      <c r="F1620" s="22" t="s">
        <v>152</v>
      </c>
      <c r="G1620" s="53"/>
      <c r="H1620" s="53"/>
      <c r="I1620" s="23" t="s">
        <v>151</v>
      </c>
      <c r="J1620" s="53"/>
      <c r="K1620" s="54"/>
      <c r="L1620" s="54"/>
      <c r="M1620" s="53"/>
      <c r="N1620" s="23" t="s">
        <v>151</v>
      </c>
      <c r="O1620" s="39" t="s">
        <v>151</v>
      </c>
      <c r="P1620" s="39" t="s">
        <v>151</v>
      </c>
      <c r="Q1620" s="23" t="s">
        <v>151</v>
      </c>
    </row>
    <row r="1621" spans="1:17" ht="18.75" customHeight="1">
      <c r="A1621" s="53"/>
      <c r="B1621" s="23" t="s">
        <v>151</v>
      </c>
      <c r="C1621" s="54"/>
      <c r="D1621" s="55"/>
      <c r="E1621" s="55"/>
      <c r="F1621" s="22" t="s">
        <v>152</v>
      </c>
      <c r="G1621" s="53"/>
      <c r="H1621" s="53"/>
      <c r="I1621" s="23" t="s">
        <v>151</v>
      </c>
      <c r="J1621" s="53"/>
      <c r="K1621" s="54"/>
      <c r="L1621" s="54"/>
      <c r="M1621" s="53"/>
      <c r="N1621" s="23" t="s">
        <v>151</v>
      </c>
      <c r="O1621" s="39" t="s">
        <v>151</v>
      </c>
      <c r="P1621" s="39" t="s">
        <v>151</v>
      </c>
      <c r="Q1621" s="23" t="s">
        <v>151</v>
      </c>
    </row>
    <row r="1622" spans="1:17" ht="18.75" customHeight="1">
      <c r="A1622" s="53"/>
      <c r="B1622" s="23" t="s">
        <v>151</v>
      </c>
      <c r="C1622" s="54"/>
      <c r="D1622" s="55"/>
      <c r="E1622" s="55"/>
      <c r="F1622" s="22" t="s">
        <v>152</v>
      </c>
      <c r="G1622" s="53"/>
      <c r="H1622" s="53"/>
      <c r="I1622" s="23" t="s">
        <v>151</v>
      </c>
      <c r="J1622" s="53"/>
      <c r="K1622" s="54"/>
      <c r="L1622" s="54"/>
      <c r="M1622" s="53"/>
      <c r="N1622" s="23" t="s">
        <v>151</v>
      </c>
      <c r="O1622" s="39" t="s">
        <v>151</v>
      </c>
      <c r="P1622" s="39" t="s">
        <v>151</v>
      </c>
      <c r="Q1622" s="23" t="s">
        <v>151</v>
      </c>
    </row>
    <row r="1623" spans="1:17" ht="18.75" customHeight="1">
      <c r="A1623" s="53"/>
      <c r="B1623" s="23" t="s">
        <v>151</v>
      </c>
      <c r="C1623" s="54"/>
      <c r="D1623" s="55"/>
      <c r="E1623" s="55"/>
      <c r="F1623" s="22" t="s">
        <v>152</v>
      </c>
      <c r="G1623" s="53"/>
      <c r="H1623" s="53"/>
      <c r="I1623" s="23" t="s">
        <v>151</v>
      </c>
      <c r="J1623" s="53"/>
      <c r="K1623" s="54"/>
      <c r="L1623" s="54"/>
      <c r="M1623" s="53"/>
      <c r="N1623" s="23" t="s">
        <v>151</v>
      </c>
      <c r="O1623" s="39" t="s">
        <v>151</v>
      </c>
      <c r="P1623" s="39" t="s">
        <v>151</v>
      </c>
      <c r="Q1623" s="23" t="s">
        <v>151</v>
      </c>
    </row>
    <row r="1624" spans="1:17" ht="18.75" customHeight="1">
      <c r="A1624" s="53"/>
      <c r="B1624" s="23" t="s">
        <v>151</v>
      </c>
      <c r="C1624" s="54"/>
      <c r="D1624" s="55"/>
      <c r="E1624" s="55"/>
      <c r="F1624" s="22" t="s">
        <v>152</v>
      </c>
      <c r="G1624" s="53"/>
      <c r="H1624" s="53"/>
      <c r="I1624" s="23" t="s">
        <v>151</v>
      </c>
      <c r="J1624" s="53"/>
      <c r="K1624" s="54"/>
      <c r="L1624" s="54"/>
      <c r="M1624" s="53"/>
      <c r="N1624" s="23" t="s">
        <v>151</v>
      </c>
      <c r="O1624" s="39" t="s">
        <v>151</v>
      </c>
      <c r="P1624" s="39" t="s">
        <v>151</v>
      </c>
      <c r="Q1624" s="23" t="s">
        <v>151</v>
      </c>
    </row>
    <row r="1625" spans="1:17" ht="18.75" customHeight="1">
      <c r="A1625" s="53"/>
      <c r="B1625" s="23" t="s">
        <v>151</v>
      </c>
      <c r="C1625" s="54"/>
      <c r="D1625" s="55"/>
      <c r="E1625" s="55"/>
      <c r="F1625" s="22" t="s">
        <v>152</v>
      </c>
      <c r="G1625" s="53"/>
      <c r="H1625" s="53"/>
      <c r="I1625" s="23" t="s">
        <v>151</v>
      </c>
      <c r="J1625" s="53"/>
      <c r="K1625" s="54"/>
      <c r="L1625" s="54"/>
      <c r="M1625" s="53"/>
      <c r="N1625" s="23" t="s">
        <v>151</v>
      </c>
      <c r="O1625" s="39" t="s">
        <v>151</v>
      </c>
      <c r="P1625" s="39" t="s">
        <v>151</v>
      </c>
      <c r="Q1625" s="23" t="s">
        <v>151</v>
      </c>
    </row>
    <row r="1626" spans="1:17" ht="18.75" customHeight="1">
      <c r="A1626" s="53"/>
      <c r="B1626" s="23" t="s">
        <v>151</v>
      </c>
      <c r="C1626" s="54"/>
      <c r="D1626" s="55"/>
      <c r="E1626" s="55"/>
      <c r="F1626" s="22" t="s">
        <v>152</v>
      </c>
      <c r="G1626" s="53"/>
      <c r="H1626" s="53"/>
      <c r="I1626" s="23" t="s">
        <v>151</v>
      </c>
      <c r="J1626" s="53"/>
      <c r="K1626" s="54"/>
      <c r="L1626" s="54"/>
      <c r="M1626" s="53"/>
      <c r="N1626" s="23" t="s">
        <v>151</v>
      </c>
      <c r="O1626" s="39" t="s">
        <v>151</v>
      </c>
      <c r="P1626" s="39" t="s">
        <v>151</v>
      </c>
      <c r="Q1626" s="23" t="s">
        <v>151</v>
      </c>
    </row>
    <row r="1627" spans="1:17" ht="18.75" customHeight="1">
      <c r="A1627" s="53"/>
      <c r="B1627" s="23" t="s">
        <v>151</v>
      </c>
      <c r="C1627" s="54"/>
      <c r="D1627" s="55"/>
      <c r="E1627" s="55"/>
      <c r="F1627" s="22" t="s">
        <v>152</v>
      </c>
      <c r="G1627" s="53"/>
      <c r="H1627" s="53"/>
      <c r="I1627" s="23" t="s">
        <v>151</v>
      </c>
      <c r="J1627" s="53"/>
      <c r="K1627" s="54"/>
      <c r="L1627" s="54"/>
      <c r="M1627" s="53"/>
      <c r="N1627" s="23" t="s">
        <v>151</v>
      </c>
      <c r="O1627" s="39" t="s">
        <v>151</v>
      </c>
      <c r="P1627" s="39" t="s">
        <v>151</v>
      </c>
      <c r="Q1627" s="23" t="s">
        <v>151</v>
      </c>
    </row>
    <row r="1628" spans="1:17" ht="18.75" customHeight="1">
      <c r="A1628" s="53"/>
      <c r="B1628" s="23" t="s">
        <v>151</v>
      </c>
      <c r="C1628" s="54"/>
      <c r="D1628" s="55"/>
      <c r="E1628" s="55"/>
      <c r="F1628" s="22" t="s">
        <v>152</v>
      </c>
      <c r="G1628" s="53"/>
      <c r="H1628" s="53"/>
      <c r="I1628" s="23" t="s">
        <v>151</v>
      </c>
      <c r="J1628" s="53"/>
      <c r="K1628" s="54"/>
      <c r="L1628" s="54"/>
      <c r="M1628" s="53"/>
      <c r="N1628" s="23" t="s">
        <v>151</v>
      </c>
      <c r="O1628" s="39" t="s">
        <v>151</v>
      </c>
      <c r="P1628" s="39" t="s">
        <v>151</v>
      </c>
      <c r="Q1628" s="23" t="s">
        <v>151</v>
      </c>
    </row>
    <row r="1629" spans="1:17" ht="18.75" customHeight="1">
      <c r="A1629" s="53"/>
      <c r="B1629" s="23" t="s">
        <v>151</v>
      </c>
      <c r="C1629" s="54"/>
      <c r="D1629" s="55"/>
      <c r="E1629" s="55"/>
      <c r="F1629" s="22" t="s">
        <v>152</v>
      </c>
      <c r="G1629" s="53"/>
      <c r="H1629" s="53"/>
      <c r="I1629" s="23" t="s">
        <v>151</v>
      </c>
      <c r="J1629" s="53"/>
      <c r="K1629" s="54"/>
      <c r="L1629" s="54"/>
      <c r="M1629" s="53"/>
      <c r="N1629" s="23" t="s">
        <v>151</v>
      </c>
      <c r="O1629" s="39" t="s">
        <v>151</v>
      </c>
      <c r="P1629" s="39" t="s">
        <v>151</v>
      </c>
      <c r="Q1629" s="23" t="s">
        <v>151</v>
      </c>
    </row>
    <row r="1630" spans="1:17" ht="18.75" customHeight="1">
      <c r="A1630" s="53"/>
      <c r="B1630" s="23" t="s">
        <v>151</v>
      </c>
      <c r="C1630" s="54"/>
      <c r="D1630" s="55"/>
      <c r="E1630" s="55"/>
      <c r="F1630" s="22" t="s">
        <v>152</v>
      </c>
      <c r="G1630" s="53"/>
      <c r="H1630" s="53"/>
      <c r="I1630" s="23" t="s">
        <v>151</v>
      </c>
      <c r="J1630" s="53"/>
      <c r="K1630" s="54"/>
      <c r="L1630" s="54"/>
      <c r="M1630" s="53"/>
      <c r="N1630" s="23" t="s">
        <v>151</v>
      </c>
      <c r="O1630" s="39" t="s">
        <v>151</v>
      </c>
      <c r="P1630" s="39" t="s">
        <v>151</v>
      </c>
      <c r="Q1630" s="23" t="s">
        <v>151</v>
      </c>
    </row>
    <row r="1631" spans="1:17" ht="18.75" customHeight="1">
      <c r="A1631" s="53"/>
      <c r="B1631" s="23" t="s">
        <v>151</v>
      </c>
      <c r="C1631" s="54"/>
      <c r="D1631" s="55"/>
      <c r="E1631" s="55"/>
      <c r="F1631" s="22" t="s">
        <v>152</v>
      </c>
      <c r="G1631" s="53"/>
      <c r="H1631" s="53"/>
      <c r="I1631" s="23" t="s">
        <v>151</v>
      </c>
      <c r="J1631" s="53"/>
      <c r="K1631" s="54"/>
      <c r="L1631" s="54"/>
      <c r="M1631" s="53"/>
      <c r="N1631" s="23" t="s">
        <v>151</v>
      </c>
      <c r="O1631" s="39" t="s">
        <v>151</v>
      </c>
      <c r="P1631" s="39" t="s">
        <v>151</v>
      </c>
      <c r="Q1631" s="23" t="s">
        <v>151</v>
      </c>
    </row>
    <row r="1632" spans="1:17" ht="18.75" customHeight="1">
      <c r="A1632" s="53"/>
      <c r="B1632" s="23" t="s">
        <v>151</v>
      </c>
      <c r="C1632" s="54"/>
      <c r="D1632" s="55"/>
      <c r="E1632" s="55"/>
      <c r="F1632" s="22" t="s">
        <v>152</v>
      </c>
      <c r="G1632" s="53"/>
      <c r="H1632" s="53"/>
      <c r="I1632" s="23" t="s">
        <v>151</v>
      </c>
      <c r="J1632" s="53"/>
      <c r="K1632" s="54"/>
      <c r="L1632" s="54"/>
      <c r="M1632" s="53"/>
      <c r="N1632" s="23" t="s">
        <v>151</v>
      </c>
      <c r="O1632" s="39" t="s">
        <v>151</v>
      </c>
      <c r="P1632" s="39" t="s">
        <v>151</v>
      </c>
      <c r="Q1632" s="23" t="s">
        <v>151</v>
      </c>
    </row>
    <row r="1633" spans="1:17" ht="18.75" customHeight="1">
      <c r="A1633" s="53"/>
      <c r="B1633" s="23" t="s">
        <v>151</v>
      </c>
      <c r="C1633" s="54"/>
      <c r="D1633" s="55"/>
      <c r="E1633" s="55"/>
      <c r="F1633" s="22" t="s">
        <v>152</v>
      </c>
      <c r="G1633" s="53"/>
      <c r="H1633" s="53"/>
      <c r="I1633" s="23" t="s">
        <v>151</v>
      </c>
      <c r="J1633" s="53"/>
      <c r="K1633" s="54"/>
      <c r="L1633" s="54"/>
      <c r="M1633" s="53"/>
      <c r="N1633" s="23" t="s">
        <v>151</v>
      </c>
      <c r="O1633" s="39" t="s">
        <v>151</v>
      </c>
      <c r="P1633" s="39" t="s">
        <v>151</v>
      </c>
      <c r="Q1633" s="23" t="s">
        <v>151</v>
      </c>
    </row>
    <row r="1634" spans="1:17" ht="18.75" customHeight="1">
      <c r="A1634" s="53"/>
      <c r="B1634" s="23" t="s">
        <v>151</v>
      </c>
      <c r="C1634" s="54"/>
      <c r="D1634" s="55"/>
      <c r="E1634" s="55"/>
      <c r="F1634" s="22" t="s">
        <v>152</v>
      </c>
      <c r="G1634" s="53"/>
      <c r="H1634" s="53"/>
      <c r="I1634" s="23" t="s">
        <v>151</v>
      </c>
      <c r="J1634" s="53"/>
      <c r="K1634" s="54"/>
      <c r="L1634" s="54"/>
      <c r="M1634" s="53"/>
      <c r="N1634" s="23" t="s">
        <v>151</v>
      </c>
      <c r="O1634" s="39" t="s">
        <v>151</v>
      </c>
      <c r="P1634" s="39" t="s">
        <v>151</v>
      </c>
      <c r="Q1634" s="23" t="s">
        <v>151</v>
      </c>
    </row>
    <row r="1635" spans="1:17" ht="18.75" customHeight="1">
      <c r="A1635" s="53"/>
      <c r="B1635" s="23" t="s">
        <v>151</v>
      </c>
      <c r="C1635" s="54"/>
      <c r="D1635" s="55"/>
      <c r="E1635" s="55"/>
      <c r="F1635" s="22" t="s">
        <v>152</v>
      </c>
      <c r="G1635" s="53"/>
      <c r="H1635" s="53"/>
      <c r="I1635" s="23" t="s">
        <v>151</v>
      </c>
      <c r="J1635" s="53"/>
      <c r="K1635" s="54"/>
      <c r="L1635" s="54"/>
      <c r="M1635" s="53"/>
      <c r="N1635" s="23" t="s">
        <v>151</v>
      </c>
      <c r="O1635" s="39" t="s">
        <v>151</v>
      </c>
      <c r="P1635" s="39" t="s">
        <v>151</v>
      </c>
      <c r="Q1635" s="23" t="s">
        <v>151</v>
      </c>
    </row>
    <row r="1636" spans="1:17" ht="18.75" customHeight="1">
      <c r="A1636" s="53"/>
      <c r="B1636" s="23" t="s">
        <v>151</v>
      </c>
      <c r="C1636" s="54"/>
      <c r="D1636" s="55"/>
      <c r="E1636" s="55"/>
      <c r="F1636" s="22" t="s">
        <v>152</v>
      </c>
      <c r="G1636" s="53"/>
      <c r="H1636" s="53"/>
      <c r="I1636" s="23" t="s">
        <v>151</v>
      </c>
      <c r="J1636" s="53"/>
      <c r="K1636" s="54"/>
      <c r="L1636" s="54"/>
      <c r="M1636" s="53"/>
      <c r="N1636" s="23" t="s">
        <v>151</v>
      </c>
      <c r="O1636" s="39" t="s">
        <v>151</v>
      </c>
      <c r="P1636" s="39" t="s">
        <v>151</v>
      </c>
      <c r="Q1636" s="23" t="s">
        <v>151</v>
      </c>
    </row>
    <row r="1637" spans="1:17" ht="18.75" customHeight="1">
      <c r="A1637" s="53"/>
      <c r="B1637" s="23" t="s">
        <v>151</v>
      </c>
      <c r="C1637" s="54"/>
      <c r="D1637" s="55"/>
      <c r="E1637" s="55"/>
      <c r="F1637" s="22" t="s">
        <v>152</v>
      </c>
      <c r="G1637" s="53"/>
      <c r="H1637" s="53"/>
      <c r="I1637" s="23" t="s">
        <v>151</v>
      </c>
      <c r="J1637" s="53"/>
      <c r="K1637" s="54"/>
      <c r="L1637" s="54"/>
      <c r="M1637" s="53"/>
      <c r="N1637" s="23" t="s">
        <v>151</v>
      </c>
      <c r="O1637" s="39" t="s">
        <v>151</v>
      </c>
      <c r="P1637" s="39" t="s">
        <v>151</v>
      </c>
      <c r="Q1637" s="23" t="s">
        <v>151</v>
      </c>
    </row>
    <row r="1638" spans="1:17" ht="18.75" customHeight="1">
      <c r="A1638" s="53"/>
      <c r="B1638" s="23" t="s">
        <v>151</v>
      </c>
      <c r="C1638" s="54"/>
      <c r="D1638" s="55"/>
      <c r="E1638" s="55"/>
      <c r="F1638" s="22" t="s">
        <v>152</v>
      </c>
      <c r="G1638" s="53"/>
      <c r="H1638" s="53"/>
      <c r="I1638" s="23" t="s">
        <v>151</v>
      </c>
      <c r="J1638" s="53"/>
      <c r="K1638" s="54"/>
      <c r="L1638" s="54"/>
      <c r="M1638" s="53"/>
      <c r="N1638" s="23" t="s">
        <v>151</v>
      </c>
      <c r="O1638" s="39" t="s">
        <v>151</v>
      </c>
      <c r="P1638" s="39" t="s">
        <v>151</v>
      </c>
      <c r="Q1638" s="23" t="s">
        <v>151</v>
      </c>
    </row>
    <row r="1639" spans="1:17" ht="18.75" customHeight="1">
      <c r="A1639" s="53"/>
      <c r="B1639" s="23" t="s">
        <v>151</v>
      </c>
      <c r="C1639" s="54"/>
      <c r="D1639" s="55"/>
      <c r="E1639" s="55"/>
      <c r="F1639" s="22" t="s">
        <v>152</v>
      </c>
      <c r="G1639" s="53"/>
      <c r="H1639" s="53"/>
      <c r="I1639" s="23" t="s">
        <v>151</v>
      </c>
      <c r="J1639" s="53"/>
      <c r="K1639" s="54"/>
      <c r="L1639" s="54"/>
      <c r="M1639" s="53"/>
      <c r="N1639" s="23" t="s">
        <v>151</v>
      </c>
      <c r="O1639" s="39" t="s">
        <v>151</v>
      </c>
      <c r="P1639" s="39" t="s">
        <v>151</v>
      </c>
      <c r="Q1639" s="23" t="s">
        <v>151</v>
      </c>
    </row>
    <row r="1640" spans="1:17" ht="18.75" customHeight="1">
      <c r="A1640" s="53"/>
      <c r="B1640" s="23" t="s">
        <v>151</v>
      </c>
      <c r="C1640" s="54"/>
      <c r="D1640" s="55"/>
      <c r="E1640" s="55"/>
      <c r="F1640" s="22" t="s">
        <v>152</v>
      </c>
      <c r="G1640" s="53"/>
      <c r="H1640" s="53"/>
      <c r="I1640" s="23" t="s">
        <v>151</v>
      </c>
      <c r="J1640" s="53"/>
      <c r="K1640" s="54"/>
      <c r="L1640" s="54"/>
      <c r="M1640" s="53"/>
      <c r="N1640" s="23" t="s">
        <v>151</v>
      </c>
      <c r="O1640" s="39" t="s">
        <v>151</v>
      </c>
      <c r="P1640" s="39" t="s">
        <v>151</v>
      </c>
      <c r="Q1640" s="23" t="s">
        <v>151</v>
      </c>
    </row>
    <row r="1641" spans="1:17" ht="18.75" customHeight="1">
      <c r="A1641" s="53"/>
      <c r="B1641" s="23" t="s">
        <v>151</v>
      </c>
      <c r="C1641" s="54"/>
      <c r="D1641" s="55"/>
      <c r="E1641" s="55"/>
      <c r="F1641" s="22" t="s">
        <v>152</v>
      </c>
      <c r="G1641" s="53"/>
      <c r="H1641" s="53"/>
      <c r="I1641" s="23" t="s">
        <v>151</v>
      </c>
      <c r="J1641" s="53"/>
      <c r="K1641" s="54"/>
      <c r="L1641" s="54"/>
      <c r="M1641" s="53"/>
      <c r="N1641" s="23" t="s">
        <v>151</v>
      </c>
      <c r="O1641" s="39" t="s">
        <v>151</v>
      </c>
      <c r="P1641" s="39" t="s">
        <v>151</v>
      </c>
      <c r="Q1641" s="23" t="s">
        <v>151</v>
      </c>
    </row>
    <row r="1642" spans="1:17" ht="18.75" customHeight="1">
      <c r="A1642" s="53"/>
      <c r="B1642" s="23" t="s">
        <v>151</v>
      </c>
      <c r="C1642" s="54"/>
      <c r="D1642" s="55"/>
      <c r="E1642" s="55"/>
      <c r="F1642" s="22" t="s">
        <v>152</v>
      </c>
      <c r="G1642" s="53"/>
      <c r="H1642" s="53"/>
      <c r="I1642" s="23" t="s">
        <v>151</v>
      </c>
      <c r="J1642" s="53"/>
      <c r="K1642" s="54"/>
      <c r="L1642" s="54"/>
      <c r="M1642" s="53"/>
      <c r="N1642" s="23" t="s">
        <v>151</v>
      </c>
      <c r="O1642" s="39" t="s">
        <v>151</v>
      </c>
      <c r="P1642" s="39" t="s">
        <v>151</v>
      </c>
      <c r="Q1642" s="23" t="s">
        <v>151</v>
      </c>
    </row>
    <row r="1643" spans="1:17" ht="18.75" customHeight="1">
      <c r="A1643" s="53"/>
      <c r="B1643" s="23" t="s">
        <v>151</v>
      </c>
      <c r="C1643" s="54"/>
      <c r="D1643" s="55"/>
      <c r="E1643" s="55"/>
      <c r="F1643" s="22" t="s">
        <v>152</v>
      </c>
      <c r="G1643" s="53"/>
      <c r="H1643" s="53"/>
      <c r="I1643" s="23" t="s">
        <v>151</v>
      </c>
      <c r="J1643" s="53"/>
      <c r="K1643" s="54"/>
      <c r="L1643" s="54"/>
      <c r="M1643" s="53"/>
      <c r="N1643" s="23" t="s">
        <v>151</v>
      </c>
      <c r="O1643" s="39" t="s">
        <v>151</v>
      </c>
      <c r="P1643" s="39" t="s">
        <v>151</v>
      </c>
      <c r="Q1643" s="23" t="s">
        <v>151</v>
      </c>
    </row>
    <row r="1644" spans="1:17" ht="18.75" customHeight="1">
      <c r="A1644" s="53"/>
      <c r="B1644" s="23" t="s">
        <v>151</v>
      </c>
      <c r="C1644" s="54"/>
      <c r="D1644" s="55"/>
      <c r="E1644" s="55"/>
      <c r="F1644" s="22" t="s">
        <v>152</v>
      </c>
      <c r="G1644" s="53"/>
      <c r="H1644" s="53"/>
      <c r="I1644" s="23" t="s">
        <v>151</v>
      </c>
      <c r="J1644" s="53"/>
      <c r="K1644" s="54"/>
      <c r="L1644" s="54"/>
      <c r="M1644" s="53"/>
      <c r="N1644" s="23" t="s">
        <v>151</v>
      </c>
      <c r="O1644" s="39" t="s">
        <v>151</v>
      </c>
      <c r="P1644" s="39" t="s">
        <v>151</v>
      </c>
      <c r="Q1644" s="23" t="s">
        <v>151</v>
      </c>
    </row>
    <row r="1645" spans="1:17" ht="18.75" customHeight="1">
      <c r="A1645" s="53"/>
      <c r="B1645" s="23" t="s">
        <v>151</v>
      </c>
      <c r="C1645" s="54"/>
      <c r="D1645" s="55"/>
      <c r="E1645" s="55"/>
      <c r="F1645" s="22" t="s">
        <v>152</v>
      </c>
      <c r="G1645" s="53"/>
      <c r="H1645" s="53"/>
      <c r="I1645" s="23" t="s">
        <v>151</v>
      </c>
      <c r="J1645" s="53"/>
      <c r="K1645" s="54"/>
      <c r="L1645" s="54"/>
      <c r="M1645" s="53"/>
      <c r="N1645" s="23" t="s">
        <v>151</v>
      </c>
      <c r="O1645" s="39" t="s">
        <v>151</v>
      </c>
      <c r="P1645" s="39" t="s">
        <v>151</v>
      </c>
      <c r="Q1645" s="23" t="s">
        <v>151</v>
      </c>
    </row>
    <row r="1646" spans="1:17" ht="18.75" customHeight="1">
      <c r="A1646" s="53"/>
      <c r="B1646" s="23" t="s">
        <v>151</v>
      </c>
      <c r="C1646" s="54"/>
      <c r="D1646" s="55"/>
      <c r="E1646" s="55"/>
      <c r="F1646" s="22" t="s">
        <v>152</v>
      </c>
      <c r="G1646" s="53"/>
      <c r="H1646" s="53"/>
      <c r="I1646" s="23" t="s">
        <v>151</v>
      </c>
      <c r="J1646" s="53"/>
      <c r="K1646" s="54"/>
      <c r="L1646" s="54"/>
      <c r="M1646" s="53"/>
      <c r="N1646" s="23" t="s">
        <v>151</v>
      </c>
      <c r="O1646" s="39" t="s">
        <v>151</v>
      </c>
      <c r="P1646" s="39" t="s">
        <v>151</v>
      </c>
      <c r="Q1646" s="23" t="s">
        <v>151</v>
      </c>
    </row>
    <row r="1647" spans="1:17" ht="18.75" customHeight="1">
      <c r="A1647" s="53"/>
      <c r="B1647" s="23" t="s">
        <v>151</v>
      </c>
      <c r="C1647" s="54"/>
      <c r="D1647" s="55"/>
      <c r="E1647" s="55"/>
      <c r="F1647" s="22" t="s">
        <v>152</v>
      </c>
      <c r="G1647" s="53"/>
      <c r="H1647" s="53"/>
      <c r="I1647" s="23" t="s">
        <v>151</v>
      </c>
      <c r="J1647" s="53"/>
      <c r="K1647" s="54"/>
      <c r="L1647" s="54"/>
      <c r="M1647" s="53"/>
      <c r="N1647" s="23" t="s">
        <v>151</v>
      </c>
      <c r="O1647" s="39" t="s">
        <v>151</v>
      </c>
      <c r="P1647" s="39" t="s">
        <v>151</v>
      </c>
      <c r="Q1647" s="23" t="s">
        <v>151</v>
      </c>
    </row>
    <row r="1648" spans="1:17" ht="18.75" customHeight="1">
      <c r="A1648" s="53"/>
      <c r="B1648" s="23" t="s">
        <v>151</v>
      </c>
      <c r="C1648" s="54"/>
      <c r="D1648" s="55"/>
      <c r="E1648" s="55"/>
      <c r="F1648" s="22" t="s">
        <v>152</v>
      </c>
      <c r="G1648" s="53"/>
      <c r="H1648" s="53"/>
      <c r="I1648" s="23" t="s">
        <v>151</v>
      </c>
      <c r="J1648" s="53"/>
      <c r="K1648" s="54"/>
      <c r="L1648" s="54"/>
      <c r="M1648" s="53"/>
      <c r="N1648" s="23" t="s">
        <v>151</v>
      </c>
      <c r="O1648" s="39" t="s">
        <v>151</v>
      </c>
      <c r="P1648" s="39" t="s">
        <v>151</v>
      </c>
      <c r="Q1648" s="23" t="s">
        <v>151</v>
      </c>
    </row>
    <row r="1649" spans="1:17" ht="18.75" customHeight="1">
      <c r="A1649" s="53"/>
      <c r="B1649" s="23" t="s">
        <v>151</v>
      </c>
      <c r="C1649" s="54"/>
      <c r="D1649" s="55"/>
      <c r="E1649" s="55"/>
      <c r="F1649" s="22" t="s">
        <v>152</v>
      </c>
      <c r="G1649" s="53"/>
      <c r="H1649" s="53"/>
      <c r="I1649" s="23" t="s">
        <v>151</v>
      </c>
      <c r="J1649" s="53"/>
      <c r="K1649" s="54"/>
      <c r="L1649" s="54"/>
      <c r="M1649" s="53"/>
      <c r="N1649" s="23" t="s">
        <v>151</v>
      </c>
      <c r="O1649" s="39" t="s">
        <v>151</v>
      </c>
      <c r="P1649" s="39" t="s">
        <v>151</v>
      </c>
      <c r="Q1649" s="23" t="s">
        <v>151</v>
      </c>
    </row>
    <row r="1650" spans="1:17" ht="18.75" customHeight="1">
      <c r="A1650" s="53"/>
      <c r="B1650" s="23" t="s">
        <v>151</v>
      </c>
      <c r="C1650" s="54"/>
      <c r="D1650" s="55"/>
      <c r="E1650" s="55"/>
      <c r="F1650" s="22" t="s">
        <v>152</v>
      </c>
      <c r="G1650" s="53"/>
      <c r="H1650" s="53"/>
      <c r="I1650" s="23" t="s">
        <v>151</v>
      </c>
      <c r="J1650" s="53"/>
      <c r="K1650" s="54"/>
      <c r="L1650" s="54"/>
      <c r="M1650" s="53"/>
      <c r="N1650" s="23" t="s">
        <v>151</v>
      </c>
      <c r="O1650" s="39" t="s">
        <v>151</v>
      </c>
      <c r="P1650" s="39" t="s">
        <v>151</v>
      </c>
      <c r="Q1650" s="23" t="s">
        <v>151</v>
      </c>
    </row>
    <row r="1651" spans="1:17" ht="18.75" customHeight="1">
      <c r="A1651" s="53"/>
      <c r="B1651" s="23" t="s">
        <v>151</v>
      </c>
      <c r="C1651" s="54"/>
      <c r="D1651" s="55"/>
      <c r="E1651" s="55"/>
      <c r="F1651" s="22" t="s">
        <v>152</v>
      </c>
      <c r="G1651" s="53"/>
      <c r="H1651" s="53"/>
      <c r="I1651" s="23" t="s">
        <v>151</v>
      </c>
      <c r="J1651" s="53"/>
      <c r="K1651" s="54"/>
      <c r="L1651" s="54"/>
      <c r="M1651" s="53"/>
      <c r="N1651" s="23" t="s">
        <v>151</v>
      </c>
      <c r="O1651" s="39" t="s">
        <v>151</v>
      </c>
      <c r="P1651" s="39" t="s">
        <v>151</v>
      </c>
      <c r="Q1651" s="23" t="s">
        <v>151</v>
      </c>
    </row>
    <row r="1652" spans="1:17" ht="18.75" customHeight="1">
      <c r="A1652" s="53"/>
      <c r="B1652" s="23" t="s">
        <v>151</v>
      </c>
      <c r="C1652" s="54"/>
      <c r="D1652" s="55"/>
      <c r="E1652" s="55"/>
      <c r="F1652" s="22" t="s">
        <v>152</v>
      </c>
      <c r="G1652" s="53"/>
      <c r="H1652" s="53"/>
      <c r="I1652" s="23" t="s">
        <v>151</v>
      </c>
      <c r="J1652" s="53"/>
      <c r="K1652" s="54"/>
      <c r="L1652" s="54"/>
      <c r="M1652" s="53"/>
      <c r="N1652" s="23" t="s">
        <v>151</v>
      </c>
      <c r="O1652" s="39" t="s">
        <v>151</v>
      </c>
      <c r="P1652" s="39" t="s">
        <v>151</v>
      </c>
      <c r="Q1652" s="23" t="s">
        <v>151</v>
      </c>
    </row>
    <row r="1653" spans="1:17" ht="18.75" customHeight="1">
      <c r="A1653" s="53"/>
      <c r="B1653" s="23" t="s">
        <v>151</v>
      </c>
      <c r="C1653" s="54"/>
      <c r="D1653" s="55"/>
      <c r="E1653" s="55"/>
      <c r="F1653" s="22" t="s">
        <v>152</v>
      </c>
      <c r="G1653" s="53"/>
      <c r="H1653" s="53"/>
      <c r="I1653" s="23" t="s">
        <v>151</v>
      </c>
      <c r="J1653" s="53"/>
      <c r="K1653" s="54"/>
      <c r="L1653" s="54"/>
      <c r="M1653" s="53"/>
      <c r="N1653" s="23" t="s">
        <v>151</v>
      </c>
      <c r="O1653" s="39" t="s">
        <v>151</v>
      </c>
      <c r="P1653" s="39" t="s">
        <v>151</v>
      </c>
      <c r="Q1653" s="23" t="s">
        <v>151</v>
      </c>
    </row>
    <row r="1654" spans="1:17" ht="18.75" customHeight="1">
      <c r="A1654" s="53"/>
      <c r="B1654" s="23" t="s">
        <v>151</v>
      </c>
      <c r="C1654" s="54"/>
      <c r="D1654" s="55"/>
      <c r="E1654" s="55"/>
      <c r="F1654" s="22" t="s">
        <v>152</v>
      </c>
      <c r="G1654" s="53"/>
      <c r="H1654" s="53"/>
      <c r="I1654" s="23" t="s">
        <v>151</v>
      </c>
      <c r="J1654" s="53"/>
      <c r="K1654" s="54"/>
      <c r="L1654" s="54"/>
      <c r="M1654" s="53"/>
      <c r="N1654" s="23" t="s">
        <v>151</v>
      </c>
      <c r="O1654" s="39" t="s">
        <v>151</v>
      </c>
      <c r="P1654" s="39" t="s">
        <v>151</v>
      </c>
      <c r="Q1654" s="23" t="s">
        <v>151</v>
      </c>
    </row>
    <row r="1655" spans="1:17" ht="18.75" customHeight="1">
      <c r="A1655" s="53"/>
      <c r="B1655" s="23" t="s">
        <v>151</v>
      </c>
      <c r="C1655" s="54"/>
      <c r="D1655" s="55"/>
      <c r="E1655" s="55"/>
      <c r="F1655" s="22" t="s">
        <v>152</v>
      </c>
      <c r="G1655" s="53"/>
      <c r="H1655" s="53"/>
      <c r="I1655" s="23" t="s">
        <v>151</v>
      </c>
      <c r="J1655" s="53"/>
      <c r="K1655" s="54"/>
      <c r="L1655" s="54"/>
      <c r="M1655" s="53"/>
      <c r="N1655" s="23" t="s">
        <v>151</v>
      </c>
      <c r="O1655" s="39" t="s">
        <v>151</v>
      </c>
      <c r="P1655" s="39" t="s">
        <v>151</v>
      </c>
      <c r="Q1655" s="23" t="s">
        <v>151</v>
      </c>
    </row>
    <row r="1656" spans="1:17" ht="18.75" customHeight="1">
      <c r="A1656" s="53"/>
      <c r="B1656" s="23" t="s">
        <v>151</v>
      </c>
      <c r="C1656" s="54"/>
      <c r="D1656" s="55"/>
      <c r="E1656" s="55"/>
      <c r="F1656" s="22" t="s">
        <v>152</v>
      </c>
      <c r="G1656" s="53"/>
      <c r="H1656" s="53"/>
      <c r="I1656" s="23" t="s">
        <v>151</v>
      </c>
      <c r="J1656" s="53"/>
      <c r="K1656" s="54"/>
      <c r="L1656" s="54"/>
      <c r="M1656" s="53"/>
      <c r="N1656" s="23" t="s">
        <v>151</v>
      </c>
      <c r="O1656" s="39" t="s">
        <v>151</v>
      </c>
      <c r="P1656" s="39" t="s">
        <v>151</v>
      </c>
      <c r="Q1656" s="23" t="s">
        <v>151</v>
      </c>
    </row>
    <row r="1657" spans="1:17" ht="18.75" customHeight="1">
      <c r="A1657" s="53"/>
      <c r="B1657" s="23" t="s">
        <v>151</v>
      </c>
      <c r="C1657" s="54"/>
      <c r="D1657" s="55"/>
      <c r="E1657" s="55"/>
      <c r="F1657" s="22" t="s">
        <v>152</v>
      </c>
      <c r="G1657" s="53"/>
      <c r="H1657" s="53"/>
      <c r="I1657" s="23" t="s">
        <v>151</v>
      </c>
      <c r="J1657" s="53"/>
      <c r="K1657" s="54"/>
      <c r="L1657" s="54"/>
      <c r="M1657" s="53"/>
      <c r="N1657" s="23" t="s">
        <v>151</v>
      </c>
      <c r="O1657" s="39" t="s">
        <v>151</v>
      </c>
      <c r="P1657" s="39" t="s">
        <v>151</v>
      </c>
      <c r="Q1657" s="23" t="s">
        <v>151</v>
      </c>
    </row>
    <row r="1658" spans="1:17" ht="18.75" customHeight="1">
      <c r="A1658" s="53"/>
      <c r="B1658" s="23" t="s">
        <v>151</v>
      </c>
      <c r="C1658" s="54"/>
      <c r="D1658" s="55"/>
      <c r="E1658" s="55"/>
      <c r="F1658" s="22" t="s">
        <v>152</v>
      </c>
      <c r="G1658" s="53"/>
      <c r="H1658" s="53"/>
      <c r="I1658" s="23" t="s">
        <v>151</v>
      </c>
      <c r="J1658" s="53"/>
      <c r="K1658" s="54"/>
      <c r="L1658" s="54"/>
      <c r="M1658" s="53"/>
      <c r="N1658" s="23" t="s">
        <v>151</v>
      </c>
      <c r="O1658" s="39" t="s">
        <v>151</v>
      </c>
      <c r="P1658" s="39" t="s">
        <v>151</v>
      </c>
      <c r="Q1658" s="23" t="s">
        <v>151</v>
      </c>
    </row>
    <row r="1659" spans="1:17" ht="18.75" customHeight="1">
      <c r="A1659" s="53"/>
      <c r="B1659" s="23" t="s">
        <v>151</v>
      </c>
      <c r="C1659" s="54"/>
      <c r="D1659" s="55"/>
      <c r="E1659" s="55"/>
      <c r="F1659" s="22" t="s">
        <v>152</v>
      </c>
      <c r="G1659" s="53"/>
      <c r="H1659" s="53"/>
      <c r="I1659" s="23" t="s">
        <v>151</v>
      </c>
      <c r="J1659" s="53"/>
      <c r="K1659" s="54"/>
      <c r="L1659" s="54"/>
      <c r="M1659" s="53"/>
      <c r="N1659" s="23" t="s">
        <v>151</v>
      </c>
      <c r="O1659" s="39" t="s">
        <v>151</v>
      </c>
      <c r="P1659" s="39" t="s">
        <v>151</v>
      </c>
      <c r="Q1659" s="23" t="s">
        <v>151</v>
      </c>
    </row>
    <row r="1660" spans="1:17" ht="18.75" customHeight="1">
      <c r="A1660" s="53"/>
      <c r="B1660" s="23" t="s">
        <v>151</v>
      </c>
      <c r="C1660" s="54"/>
      <c r="D1660" s="55"/>
      <c r="E1660" s="55"/>
      <c r="F1660" s="22" t="s">
        <v>152</v>
      </c>
      <c r="G1660" s="53"/>
      <c r="H1660" s="53"/>
      <c r="I1660" s="23" t="s">
        <v>151</v>
      </c>
      <c r="J1660" s="53"/>
      <c r="K1660" s="54"/>
      <c r="L1660" s="54"/>
      <c r="M1660" s="53"/>
      <c r="N1660" s="23" t="s">
        <v>151</v>
      </c>
      <c r="O1660" s="39" t="s">
        <v>151</v>
      </c>
      <c r="P1660" s="39" t="s">
        <v>151</v>
      </c>
      <c r="Q1660" s="23" t="s">
        <v>151</v>
      </c>
    </row>
    <row r="1661" spans="1:17" ht="18.75" customHeight="1">
      <c r="A1661" s="53"/>
      <c r="B1661" s="23" t="s">
        <v>151</v>
      </c>
      <c r="C1661" s="54"/>
      <c r="D1661" s="55"/>
      <c r="E1661" s="55"/>
      <c r="F1661" s="22" t="s">
        <v>152</v>
      </c>
      <c r="G1661" s="53"/>
      <c r="H1661" s="53"/>
      <c r="I1661" s="23" t="s">
        <v>151</v>
      </c>
      <c r="J1661" s="53"/>
      <c r="K1661" s="54"/>
      <c r="L1661" s="54"/>
      <c r="M1661" s="53"/>
      <c r="N1661" s="23" t="s">
        <v>151</v>
      </c>
      <c r="O1661" s="39" t="s">
        <v>151</v>
      </c>
      <c r="P1661" s="39" t="s">
        <v>151</v>
      </c>
      <c r="Q1661" s="23" t="s">
        <v>151</v>
      </c>
    </row>
    <row r="1662" spans="1:17" ht="18.75" customHeight="1">
      <c r="A1662" s="53"/>
      <c r="B1662" s="23" t="s">
        <v>151</v>
      </c>
      <c r="C1662" s="54"/>
      <c r="D1662" s="55"/>
      <c r="E1662" s="55"/>
      <c r="F1662" s="22" t="s">
        <v>152</v>
      </c>
      <c r="G1662" s="53"/>
      <c r="H1662" s="53"/>
      <c r="I1662" s="23" t="s">
        <v>151</v>
      </c>
      <c r="J1662" s="53"/>
      <c r="K1662" s="54"/>
      <c r="L1662" s="54"/>
      <c r="M1662" s="53"/>
      <c r="N1662" s="23" t="s">
        <v>151</v>
      </c>
      <c r="O1662" s="39" t="s">
        <v>151</v>
      </c>
      <c r="P1662" s="39" t="s">
        <v>151</v>
      </c>
      <c r="Q1662" s="23" t="s">
        <v>151</v>
      </c>
    </row>
    <row r="1663" spans="1:17" ht="18.75" customHeight="1">
      <c r="A1663" s="53"/>
      <c r="B1663" s="23" t="s">
        <v>151</v>
      </c>
      <c r="C1663" s="54"/>
      <c r="D1663" s="55"/>
      <c r="E1663" s="55"/>
      <c r="F1663" s="22" t="s">
        <v>152</v>
      </c>
      <c r="G1663" s="53"/>
      <c r="H1663" s="53"/>
      <c r="I1663" s="23" t="s">
        <v>151</v>
      </c>
      <c r="J1663" s="53"/>
      <c r="K1663" s="54"/>
      <c r="L1663" s="54"/>
      <c r="M1663" s="53"/>
      <c r="N1663" s="23" t="s">
        <v>151</v>
      </c>
      <c r="O1663" s="39" t="s">
        <v>151</v>
      </c>
      <c r="P1663" s="39" t="s">
        <v>151</v>
      </c>
      <c r="Q1663" s="23" t="s">
        <v>151</v>
      </c>
    </row>
    <row r="1664" spans="1:17" ht="18.75" customHeight="1">
      <c r="A1664" s="53"/>
      <c r="B1664" s="23" t="s">
        <v>151</v>
      </c>
      <c r="C1664" s="54"/>
      <c r="D1664" s="55"/>
      <c r="E1664" s="55"/>
      <c r="F1664" s="22" t="s">
        <v>152</v>
      </c>
      <c r="G1664" s="53"/>
      <c r="H1664" s="53"/>
      <c r="I1664" s="23" t="s">
        <v>151</v>
      </c>
      <c r="J1664" s="53"/>
      <c r="K1664" s="54"/>
      <c r="L1664" s="54"/>
      <c r="M1664" s="53"/>
      <c r="N1664" s="23" t="s">
        <v>151</v>
      </c>
      <c r="O1664" s="39" t="s">
        <v>151</v>
      </c>
      <c r="P1664" s="39" t="s">
        <v>151</v>
      </c>
      <c r="Q1664" s="23" t="s">
        <v>151</v>
      </c>
    </row>
    <row r="1665" spans="1:17" ht="18.75" customHeight="1">
      <c r="A1665" s="53"/>
      <c r="B1665" s="23" t="s">
        <v>151</v>
      </c>
      <c r="C1665" s="54"/>
      <c r="D1665" s="55"/>
      <c r="E1665" s="55"/>
      <c r="F1665" s="22" t="s">
        <v>152</v>
      </c>
      <c r="G1665" s="53"/>
      <c r="H1665" s="53"/>
      <c r="I1665" s="23" t="s">
        <v>151</v>
      </c>
      <c r="J1665" s="53"/>
      <c r="K1665" s="54"/>
      <c r="L1665" s="54"/>
      <c r="M1665" s="53"/>
      <c r="N1665" s="23" t="s">
        <v>151</v>
      </c>
      <c r="O1665" s="39" t="s">
        <v>151</v>
      </c>
      <c r="P1665" s="39" t="s">
        <v>151</v>
      </c>
      <c r="Q1665" s="23" t="s">
        <v>151</v>
      </c>
    </row>
    <row r="1666" spans="1:17" ht="18.75" customHeight="1">
      <c r="A1666" s="53"/>
      <c r="B1666" s="23" t="s">
        <v>151</v>
      </c>
      <c r="C1666" s="54"/>
      <c r="D1666" s="55"/>
      <c r="E1666" s="55"/>
      <c r="F1666" s="22" t="s">
        <v>152</v>
      </c>
      <c r="G1666" s="53"/>
      <c r="H1666" s="53"/>
      <c r="I1666" s="23" t="s">
        <v>151</v>
      </c>
      <c r="J1666" s="53"/>
      <c r="K1666" s="54"/>
      <c r="L1666" s="54"/>
      <c r="M1666" s="53"/>
      <c r="N1666" s="23" t="s">
        <v>151</v>
      </c>
      <c r="O1666" s="39" t="s">
        <v>151</v>
      </c>
      <c r="P1666" s="39" t="s">
        <v>151</v>
      </c>
      <c r="Q1666" s="23" t="s">
        <v>151</v>
      </c>
    </row>
    <row r="1667" spans="1:17" ht="18.75" customHeight="1">
      <c r="A1667" s="53"/>
      <c r="B1667" s="23" t="s">
        <v>151</v>
      </c>
      <c r="C1667" s="54"/>
      <c r="D1667" s="55"/>
      <c r="E1667" s="55"/>
      <c r="F1667" s="22" t="s">
        <v>152</v>
      </c>
      <c r="G1667" s="53"/>
      <c r="H1667" s="53"/>
      <c r="I1667" s="23" t="s">
        <v>151</v>
      </c>
      <c r="J1667" s="53"/>
      <c r="K1667" s="54"/>
      <c r="L1667" s="54"/>
      <c r="M1667" s="53"/>
      <c r="N1667" s="23" t="s">
        <v>151</v>
      </c>
      <c r="O1667" s="39" t="s">
        <v>151</v>
      </c>
      <c r="P1667" s="39" t="s">
        <v>151</v>
      </c>
      <c r="Q1667" s="23" t="s">
        <v>151</v>
      </c>
    </row>
    <row r="1668" spans="1:17" ht="18.75" customHeight="1">
      <c r="A1668" s="53"/>
      <c r="B1668" s="23" t="s">
        <v>151</v>
      </c>
      <c r="C1668" s="54"/>
      <c r="D1668" s="55"/>
      <c r="E1668" s="55"/>
      <c r="F1668" s="22" t="s">
        <v>152</v>
      </c>
      <c r="G1668" s="53"/>
      <c r="H1668" s="53"/>
      <c r="I1668" s="23" t="s">
        <v>151</v>
      </c>
      <c r="J1668" s="53"/>
      <c r="K1668" s="54"/>
      <c r="L1668" s="54"/>
      <c r="M1668" s="53"/>
      <c r="N1668" s="23" t="s">
        <v>151</v>
      </c>
      <c r="O1668" s="39" t="s">
        <v>151</v>
      </c>
      <c r="P1668" s="39" t="s">
        <v>151</v>
      </c>
      <c r="Q1668" s="23" t="s">
        <v>151</v>
      </c>
    </row>
    <row r="1669" spans="1:17" ht="18.75" customHeight="1">
      <c r="A1669" s="53"/>
      <c r="B1669" s="23" t="s">
        <v>151</v>
      </c>
      <c r="C1669" s="54"/>
      <c r="D1669" s="55"/>
      <c r="E1669" s="55"/>
      <c r="F1669" s="22" t="s">
        <v>152</v>
      </c>
      <c r="G1669" s="53"/>
      <c r="H1669" s="53"/>
      <c r="I1669" s="23" t="s">
        <v>151</v>
      </c>
      <c r="J1669" s="53"/>
      <c r="K1669" s="54"/>
      <c r="L1669" s="54"/>
      <c r="M1669" s="53"/>
      <c r="N1669" s="23" t="s">
        <v>151</v>
      </c>
      <c r="O1669" s="39" t="s">
        <v>151</v>
      </c>
      <c r="P1669" s="39" t="s">
        <v>151</v>
      </c>
      <c r="Q1669" s="23" t="s">
        <v>151</v>
      </c>
    </row>
    <row r="1670" spans="1:17" ht="18.75" customHeight="1">
      <c r="A1670" s="53"/>
      <c r="B1670" s="23" t="s">
        <v>151</v>
      </c>
      <c r="C1670" s="54"/>
      <c r="D1670" s="55"/>
      <c r="E1670" s="55"/>
      <c r="F1670" s="22" t="s">
        <v>152</v>
      </c>
      <c r="G1670" s="53"/>
      <c r="H1670" s="53"/>
      <c r="I1670" s="23" t="s">
        <v>151</v>
      </c>
      <c r="J1670" s="53"/>
      <c r="K1670" s="54"/>
      <c r="L1670" s="54"/>
      <c r="M1670" s="53"/>
      <c r="N1670" s="23" t="s">
        <v>151</v>
      </c>
      <c r="O1670" s="39" t="s">
        <v>151</v>
      </c>
      <c r="P1670" s="39" t="s">
        <v>151</v>
      </c>
      <c r="Q1670" s="23" t="s">
        <v>151</v>
      </c>
    </row>
    <row r="1671" spans="1:17" ht="18.75" customHeight="1">
      <c r="A1671" s="53"/>
      <c r="B1671" s="23" t="s">
        <v>151</v>
      </c>
      <c r="C1671" s="54"/>
      <c r="D1671" s="55"/>
      <c r="E1671" s="55"/>
      <c r="F1671" s="22" t="s">
        <v>152</v>
      </c>
      <c r="G1671" s="53"/>
      <c r="H1671" s="53"/>
      <c r="I1671" s="23" t="s">
        <v>151</v>
      </c>
      <c r="J1671" s="53"/>
      <c r="K1671" s="54"/>
      <c r="L1671" s="54"/>
      <c r="M1671" s="53"/>
      <c r="N1671" s="23" t="s">
        <v>151</v>
      </c>
      <c r="O1671" s="39" t="s">
        <v>151</v>
      </c>
      <c r="P1671" s="39" t="s">
        <v>151</v>
      </c>
      <c r="Q1671" s="23" t="s">
        <v>151</v>
      </c>
    </row>
    <row r="1672" spans="1:17" ht="18.75" customHeight="1">
      <c r="A1672" s="53"/>
      <c r="B1672" s="23" t="s">
        <v>151</v>
      </c>
      <c r="C1672" s="54"/>
      <c r="D1672" s="55"/>
      <c r="E1672" s="55"/>
      <c r="F1672" s="22" t="s">
        <v>152</v>
      </c>
      <c r="G1672" s="53"/>
      <c r="H1672" s="53"/>
      <c r="I1672" s="23" t="s">
        <v>151</v>
      </c>
      <c r="J1672" s="53"/>
      <c r="K1672" s="54"/>
      <c r="L1672" s="54"/>
      <c r="M1672" s="53"/>
      <c r="N1672" s="23" t="s">
        <v>151</v>
      </c>
      <c r="O1672" s="39" t="s">
        <v>151</v>
      </c>
      <c r="P1672" s="39" t="s">
        <v>151</v>
      </c>
      <c r="Q1672" s="23" t="s">
        <v>151</v>
      </c>
    </row>
    <row r="1673" spans="1:17" ht="18.75" customHeight="1">
      <c r="A1673" s="53"/>
      <c r="B1673" s="23" t="s">
        <v>151</v>
      </c>
      <c r="C1673" s="54"/>
      <c r="D1673" s="55"/>
      <c r="E1673" s="55"/>
      <c r="F1673" s="22" t="s">
        <v>152</v>
      </c>
      <c r="G1673" s="53"/>
      <c r="H1673" s="53"/>
      <c r="I1673" s="23" t="s">
        <v>151</v>
      </c>
      <c r="J1673" s="53"/>
      <c r="K1673" s="54"/>
      <c r="L1673" s="54"/>
      <c r="M1673" s="53"/>
      <c r="N1673" s="23" t="s">
        <v>151</v>
      </c>
      <c r="O1673" s="39" t="s">
        <v>151</v>
      </c>
      <c r="P1673" s="39" t="s">
        <v>151</v>
      </c>
      <c r="Q1673" s="23" t="s">
        <v>151</v>
      </c>
    </row>
    <row r="1674" spans="1:17" ht="18.75" customHeight="1">
      <c r="A1674" s="53"/>
      <c r="B1674" s="23" t="s">
        <v>151</v>
      </c>
      <c r="C1674" s="54"/>
      <c r="D1674" s="55"/>
      <c r="E1674" s="55"/>
      <c r="F1674" s="22" t="s">
        <v>152</v>
      </c>
      <c r="G1674" s="53"/>
      <c r="H1674" s="53"/>
      <c r="I1674" s="23" t="s">
        <v>151</v>
      </c>
      <c r="J1674" s="53"/>
      <c r="K1674" s="54"/>
      <c r="L1674" s="54"/>
      <c r="M1674" s="53"/>
      <c r="N1674" s="23" t="s">
        <v>151</v>
      </c>
      <c r="O1674" s="39" t="s">
        <v>151</v>
      </c>
      <c r="P1674" s="39" t="s">
        <v>151</v>
      </c>
      <c r="Q1674" s="23" t="s">
        <v>151</v>
      </c>
    </row>
    <row r="1675" spans="1:17" ht="18.75" customHeight="1">
      <c r="A1675" s="53"/>
      <c r="B1675" s="23" t="s">
        <v>151</v>
      </c>
      <c r="C1675" s="54"/>
      <c r="D1675" s="55"/>
      <c r="E1675" s="55"/>
      <c r="F1675" s="22" t="s">
        <v>152</v>
      </c>
      <c r="G1675" s="53"/>
      <c r="H1675" s="53"/>
      <c r="I1675" s="23" t="s">
        <v>151</v>
      </c>
      <c r="J1675" s="53"/>
      <c r="K1675" s="54"/>
      <c r="L1675" s="54"/>
      <c r="M1675" s="53"/>
      <c r="N1675" s="23" t="s">
        <v>151</v>
      </c>
      <c r="O1675" s="39" t="s">
        <v>151</v>
      </c>
      <c r="P1675" s="39" t="s">
        <v>151</v>
      </c>
      <c r="Q1675" s="23" t="s">
        <v>151</v>
      </c>
    </row>
    <row r="1676" spans="1:17" ht="18.75" customHeight="1">
      <c r="A1676" s="53"/>
      <c r="B1676" s="23" t="s">
        <v>151</v>
      </c>
      <c r="C1676" s="54"/>
      <c r="D1676" s="55"/>
      <c r="E1676" s="55"/>
      <c r="F1676" s="22" t="s">
        <v>152</v>
      </c>
      <c r="G1676" s="53"/>
      <c r="H1676" s="53"/>
      <c r="I1676" s="23" t="s">
        <v>151</v>
      </c>
      <c r="J1676" s="53"/>
      <c r="K1676" s="54"/>
      <c r="L1676" s="54"/>
      <c r="M1676" s="53"/>
      <c r="N1676" s="23" t="s">
        <v>151</v>
      </c>
      <c r="O1676" s="39" t="s">
        <v>151</v>
      </c>
      <c r="P1676" s="39" t="s">
        <v>151</v>
      </c>
      <c r="Q1676" s="23" t="s">
        <v>151</v>
      </c>
    </row>
    <row r="1677" spans="1:17" ht="18.75" customHeight="1">
      <c r="A1677" s="53"/>
      <c r="B1677" s="23" t="s">
        <v>151</v>
      </c>
      <c r="C1677" s="54"/>
      <c r="D1677" s="55"/>
      <c r="E1677" s="55"/>
      <c r="F1677" s="22" t="s">
        <v>152</v>
      </c>
      <c r="G1677" s="53"/>
      <c r="H1677" s="53"/>
      <c r="I1677" s="23" t="s">
        <v>151</v>
      </c>
      <c r="J1677" s="53"/>
      <c r="K1677" s="54"/>
      <c r="L1677" s="54"/>
      <c r="M1677" s="53"/>
      <c r="N1677" s="23" t="s">
        <v>151</v>
      </c>
      <c r="O1677" s="39" t="s">
        <v>151</v>
      </c>
      <c r="P1677" s="39" t="s">
        <v>151</v>
      </c>
      <c r="Q1677" s="23" t="s">
        <v>151</v>
      </c>
    </row>
    <row r="1678" spans="1:17" ht="18.75" customHeight="1">
      <c r="A1678" s="53"/>
      <c r="B1678" s="23" t="s">
        <v>151</v>
      </c>
      <c r="C1678" s="54"/>
      <c r="D1678" s="55"/>
      <c r="E1678" s="55"/>
      <c r="F1678" s="22" t="s">
        <v>152</v>
      </c>
      <c r="G1678" s="53"/>
      <c r="H1678" s="53"/>
      <c r="I1678" s="23" t="s">
        <v>151</v>
      </c>
      <c r="J1678" s="53"/>
      <c r="K1678" s="54"/>
      <c r="L1678" s="54"/>
      <c r="M1678" s="53"/>
      <c r="N1678" s="23" t="s">
        <v>151</v>
      </c>
      <c r="O1678" s="39" t="s">
        <v>151</v>
      </c>
      <c r="P1678" s="39" t="s">
        <v>151</v>
      </c>
      <c r="Q1678" s="23" t="s">
        <v>151</v>
      </c>
    </row>
    <row r="1679" spans="1:17" ht="18.75" customHeight="1">
      <c r="A1679" s="53"/>
      <c r="B1679" s="23" t="s">
        <v>151</v>
      </c>
      <c r="C1679" s="54"/>
      <c r="D1679" s="55"/>
      <c r="E1679" s="55"/>
      <c r="F1679" s="22" t="s">
        <v>152</v>
      </c>
      <c r="G1679" s="53"/>
      <c r="H1679" s="53"/>
      <c r="I1679" s="23" t="s">
        <v>151</v>
      </c>
      <c r="J1679" s="53"/>
      <c r="K1679" s="54"/>
      <c r="L1679" s="54"/>
      <c r="M1679" s="53"/>
      <c r="N1679" s="23" t="s">
        <v>151</v>
      </c>
      <c r="O1679" s="39" t="s">
        <v>151</v>
      </c>
      <c r="P1679" s="39" t="s">
        <v>151</v>
      </c>
      <c r="Q1679" s="23" t="s">
        <v>151</v>
      </c>
    </row>
    <row r="1680" spans="1:17" ht="18.75" customHeight="1">
      <c r="A1680" s="53"/>
      <c r="B1680" s="23" t="s">
        <v>151</v>
      </c>
      <c r="C1680" s="54"/>
      <c r="D1680" s="55"/>
      <c r="E1680" s="55"/>
      <c r="F1680" s="22" t="s">
        <v>152</v>
      </c>
      <c r="G1680" s="53"/>
      <c r="H1680" s="53"/>
      <c r="I1680" s="23" t="s">
        <v>151</v>
      </c>
      <c r="J1680" s="53"/>
      <c r="K1680" s="54"/>
      <c r="L1680" s="54"/>
      <c r="M1680" s="53"/>
      <c r="N1680" s="23" t="s">
        <v>151</v>
      </c>
      <c r="O1680" s="39" t="s">
        <v>151</v>
      </c>
      <c r="P1680" s="39" t="s">
        <v>151</v>
      </c>
      <c r="Q1680" s="23" t="s">
        <v>151</v>
      </c>
    </row>
    <row r="1681" spans="1:17" ht="18.75" customHeight="1">
      <c r="A1681" s="53"/>
      <c r="B1681" s="23" t="s">
        <v>151</v>
      </c>
      <c r="C1681" s="54"/>
      <c r="D1681" s="55"/>
      <c r="E1681" s="55"/>
      <c r="F1681" s="22" t="s">
        <v>152</v>
      </c>
      <c r="G1681" s="53"/>
      <c r="H1681" s="53"/>
      <c r="I1681" s="23" t="s">
        <v>151</v>
      </c>
      <c r="J1681" s="53"/>
      <c r="K1681" s="54"/>
      <c r="L1681" s="54"/>
      <c r="M1681" s="53"/>
      <c r="N1681" s="23" t="s">
        <v>151</v>
      </c>
      <c r="O1681" s="39" t="s">
        <v>151</v>
      </c>
      <c r="P1681" s="39" t="s">
        <v>151</v>
      </c>
      <c r="Q1681" s="23" t="s">
        <v>151</v>
      </c>
    </row>
    <row r="1682" spans="1:17" ht="18.75" customHeight="1">
      <c r="A1682" s="53"/>
      <c r="B1682" s="23" t="s">
        <v>151</v>
      </c>
      <c r="C1682" s="54"/>
      <c r="D1682" s="55"/>
      <c r="E1682" s="55"/>
      <c r="F1682" s="22" t="s">
        <v>152</v>
      </c>
      <c r="G1682" s="53"/>
      <c r="H1682" s="53"/>
      <c r="I1682" s="23" t="s">
        <v>151</v>
      </c>
      <c r="J1682" s="53"/>
      <c r="K1682" s="54"/>
      <c r="L1682" s="54"/>
      <c r="M1682" s="53"/>
      <c r="N1682" s="23" t="s">
        <v>151</v>
      </c>
      <c r="O1682" s="39" t="s">
        <v>151</v>
      </c>
      <c r="P1682" s="39" t="s">
        <v>151</v>
      </c>
      <c r="Q1682" s="23" t="s">
        <v>151</v>
      </c>
    </row>
    <row r="1683" spans="1:17" ht="18.75" customHeight="1">
      <c r="A1683" s="53"/>
      <c r="B1683" s="23" t="s">
        <v>151</v>
      </c>
      <c r="C1683" s="54"/>
      <c r="D1683" s="55"/>
      <c r="E1683" s="55"/>
      <c r="F1683" s="22" t="s">
        <v>152</v>
      </c>
      <c r="G1683" s="53"/>
      <c r="H1683" s="53"/>
      <c r="I1683" s="23" t="s">
        <v>151</v>
      </c>
      <c r="J1683" s="53"/>
      <c r="K1683" s="54"/>
      <c r="L1683" s="54"/>
      <c r="M1683" s="53"/>
      <c r="N1683" s="23" t="s">
        <v>151</v>
      </c>
      <c r="O1683" s="39" t="s">
        <v>151</v>
      </c>
      <c r="P1683" s="39" t="s">
        <v>151</v>
      </c>
      <c r="Q1683" s="23" t="s">
        <v>151</v>
      </c>
    </row>
    <row r="1684" spans="1:17" ht="18.75" customHeight="1">
      <c r="A1684" s="53"/>
      <c r="B1684" s="23" t="s">
        <v>151</v>
      </c>
      <c r="C1684" s="54"/>
      <c r="D1684" s="55"/>
      <c r="E1684" s="55"/>
      <c r="F1684" s="22" t="s">
        <v>152</v>
      </c>
      <c r="G1684" s="53"/>
      <c r="H1684" s="53"/>
      <c r="I1684" s="23" t="s">
        <v>151</v>
      </c>
      <c r="J1684" s="53"/>
      <c r="K1684" s="54"/>
      <c r="L1684" s="54"/>
      <c r="M1684" s="53"/>
      <c r="N1684" s="23" t="s">
        <v>151</v>
      </c>
      <c r="O1684" s="39" t="s">
        <v>151</v>
      </c>
      <c r="P1684" s="39" t="s">
        <v>151</v>
      </c>
      <c r="Q1684" s="23" t="s">
        <v>151</v>
      </c>
    </row>
    <row r="1685" spans="1:17" ht="18.75" customHeight="1">
      <c r="A1685" s="53"/>
      <c r="B1685" s="23" t="s">
        <v>151</v>
      </c>
      <c r="C1685" s="54"/>
      <c r="D1685" s="55"/>
      <c r="E1685" s="55"/>
      <c r="F1685" s="22" t="s">
        <v>152</v>
      </c>
      <c r="G1685" s="53"/>
      <c r="H1685" s="53"/>
      <c r="I1685" s="23" t="s">
        <v>151</v>
      </c>
      <c r="J1685" s="53"/>
      <c r="K1685" s="54"/>
      <c r="L1685" s="54"/>
      <c r="M1685" s="53"/>
      <c r="N1685" s="23" t="s">
        <v>151</v>
      </c>
      <c r="O1685" s="39" t="s">
        <v>151</v>
      </c>
      <c r="P1685" s="39" t="s">
        <v>151</v>
      </c>
      <c r="Q1685" s="23" t="s">
        <v>151</v>
      </c>
    </row>
    <row r="1686" spans="1:17" ht="18.75" customHeight="1">
      <c r="A1686" s="53"/>
      <c r="B1686" s="23" t="s">
        <v>151</v>
      </c>
      <c r="C1686" s="54"/>
      <c r="D1686" s="55"/>
      <c r="E1686" s="55"/>
      <c r="F1686" s="22" t="s">
        <v>152</v>
      </c>
      <c r="G1686" s="53"/>
      <c r="H1686" s="53"/>
      <c r="I1686" s="23" t="s">
        <v>151</v>
      </c>
      <c r="J1686" s="53"/>
      <c r="K1686" s="54"/>
      <c r="L1686" s="54"/>
      <c r="M1686" s="53"/>
      <c r="N1686" s="23" t="s">
        <v>151</v>
      </c>
      <c r="O1686" s="39" t="s">
        <v>151</v>
      </c>
      <c r="P1686" s="39" t="s">
        <v>151</v>
      </c>
      <c r="Q1686" s="23" t="s">
        <v>151</v>
      </c>
    </row>
    <row r="1687" spans="1:17" ht="18.75" customHeight="1">
      <c r="A1687" s="53"/>
      <c r="B1687" s="23" t="s">
        <v>151</v>
      </c>
      <c r="C1687" s="54"/>
      <c r="D1687" s="55"/>
      <c r="E1687" s="55"/>
      <c r="F1687" s="22" t="s">
        <v>152</v>
      </c>
      <c r="G1687" s="53"/>
      <c r="H1687" s="53"/>
      <c r="I1687" s="23" t="s">
        <v>151</v>
      </c>
      <c r="J1687" s="53"/>
      <c r="K1687" s="54"/>
      <c r="L1687" s="54"/>
      <c r="M1687" s="53"/>
      <c r="N1687" s="23" t="s">
        <v>151</v>
      </c>
      <c r="O1687" s="39" t="s">
        <v>151</v>
      </c>
      <c r="P1687" s="39" t="s">
        <v>151</v>
      </c>
      <c r="Q1687" s="23" t="s">
        <v>151</v>
      </c>
    </row>
    <row r="1688" spans="1:17" ht="18.75" customHeight="1">
      <c r="A1688" s="53"/>
      <c r="B1688" s="23" t="s">
        <v>151</v>
      </c>
      <c r="C1688" s="54"/>
      <c r="D1688" s="55"/>
      <c r="E1688" s="55"/>
      <c r="F1688" s="22" t="s">
        <v>152</v>
      </c>
      <c r="G1688" s="53"/>
      <c r="H1688" s="53"/>
      <c r="I1688" s="23" t="s">
        <v>151</v>
      </c>
      <c r="J1688" s="53"/>
      <c r="K1688" s="54"/>
      <c r="L1688" s="54"/>
      <c r="M1688" s="53"/>
      <c r="N1688" s="23" t="s">
        <v>151</v>
      </c>
      <c r="O1688" s="39" t="s">
        <v>151</v>
      </c>
      <c r="P1688" s="39" t="s">
        <v>151</v>
      </c>
      <c r="Q1688" s="23" t="s">
        <v>151</v>
      </c>
    </row>
    <row r="1689" spans="1:17" ht="18.75" customHeight="1">
      <c r="A1689" s="53"/>
      <c r="B1689" s="23" t="s">
        <v>151</v>
      </c>
      <c r="C1689" s="54"/>
      <c r="D1689" s="55"/>
      <c r="E1689" s="55"/>
      <c r="F1689" s="22" t="s">
        <v>152</v>
      </c>
      <c r="G1689" s="53"/>
      <c r="H1689" s="53"/>
      <c r="I1689" s="23" t="s">
        <v>151</v>
      </c>
      <c r="J1689" s="53"/>
      <c r="K1689" s="54"/>
      <c r="L1689" s="54"/>
      <c r="M1689" s="53"/>
      <c r="N1689" s="23" t="s">
        <v>151</v>
      </c>
      <c r="O1689" s="39" t="s">
        <v>151</v>
      </c>
      <c r="P1689" s="39" t="s">
        <v>151</v>
      </c>
      <c r="Q1689" s="23" t="s">
        <v>151</v>
      </c>
    </row>
    <row r="1690" spans="1:17" ht="18.75" customHeight="1">
      <c r="A1690" s="53"/>
      <c r="B1690" s="23" t="s">
        <v>151</v>
      </c>
      <c r="C1690" s="54"/>
      <c r="D1690" s="55"/>
      <c r="E1690" s="55"/>
      <c r="F1690" s="22" t="s">
        <v>152</v>
      </c>
      <c r="G1690" s="53"/>
      <c r="H1690" s="53"/>
      <c r="I1690" s="23" t="s">
        <v>151</v>
      </c>
      <c r="J1690" s="53"/>
      <c r="K1690" s="54"/>
      <c r="L1690" s="54"/>
      <c r="M1690" s="53"/>
      <c r="N1690" s="23" t="s">
        <v>151</v>
      </c>
      <c r="O1690" s="39" t="s">
        <v>151</v>
      </c>
      <c r="P1690" s="39" t="s">
        <v>151</v>
      </c>
      <c r="Q1690" s="23" t="s">
        <v>151</v>
      </c>
    </row>
    <row r="1691" spans="1:17" ht="18.75" customHeight="1">
      <c r="A1691" s="53"/>
      <c r="B1691" s="23" t="s">
        <v>151</v>
      </c>
      <c r="C1691" s="54"/>
      <c r="D1691" s="55"/>
      <c r="E1691" s="55"/>
      <c r="F1691" s="22" t="s">
        <v>152</v>
      </c>
      <c r="G1691" s="53"/>
      <c r="H1691" s="53"/>
      <c r="I1691" s="23" t="s">
        <v>151</v>
      </c>
      <c r="J1691" s="53"/>
      <c r="K1691" s="54"/>
      <c r="L1691" s="54"/>
      <c r="M1691" s="53"/>
      <c r="N1691" s="23" t="s">
        <v>151</v>
      </c>
      <c r="O1691" s="39" t="s">
        <v>151</v>
      </c>
      <c r="P1691" s="39" t="s">
        <v>151</v>
      </c>
      <c r="Q1691" s="23" t="s">
        <v>151</v>
      </c>
    </row>
    <row r="1692" spans="1:17" ht="18.75" customHeight="1">
      <c r="A1692" s="53"/>
      <c r="B1692" s="23" t="s">
        <v>151</v>
      </c>
      <c r="C1692" s="54"/>
      <c r="D1692" s="55"/>
      <c r="E1692" s="55"/>
      <c r="F1692" s="22" t="s">
        <v>152</v>
      </c>
      <c r="G1692" s="53"/>
      <c r="H1692" s="53"/>
      <c r="I1692" s="23" t="s">
        <v>151</v>
      </c>
      <c r="J1692" s="53"/>
      <c r="K1692" s="54"/>
      <c r="L1692" s="54"/>
      <c r="M1692" s="53"/>
      <c r="N1692" s="23" t="s">
        <v>151</v>
      </c>
      <c r="O1692" s="39" t="s">
        <v>151</v>
      </c>
      <c r="P1692" s="39" t="s">
        <v>151</v>
      </c>
      <c r="Q1692" s="23" t="s">
        <v>151</v>
      </c>
    </row>
    <row r="1693" spans="1:17" ht="18.75" customHeight="1">
      <c r="A1693" s="53"/>
      <c r="B1693" s="23" t="s">
        <v>151</v>
      </c>
      <c r="C1693" s="54"/>
      <c r="D1693" s="55"/>
      <c r="E1693" s="55"/>
      <c r="F1693" s="22" t="s">
        <v>152</v>
      </c>
      <c r="G1693" s="53"/>
      <c r="H1693" s="53"/>
      <c r="I1693" s="23" t="s">
        <v>151</v>
      </c>
      <c r="J1693" s="53"/>
      <c r="K1693" s="54"/>
      <c r="L1693" s="54"/>
      <c r="M1693" s="53"/>
      <c r="N1693" s="23" t="s">
        <v>151</v>
      </c>
      <c r="O1693" s="39" t="s">
        <v>151</v>
      </c>
      <c r="P1693" s="39" t="s">
        <v>151</v>
      </c>
      <c r="Q1693" s="23" t="s">
        <v>151</v>
      </c>
    </row>
    <row r="1694" spans="1:17" ht="18.75" customHeight="1">
      <c r="A1694" s="53"/>
      <c r="B1694" s="23" t="s">
        <v>151</v>
      </c>
      <c r="C1694" s="54"/>
      <c r="D1694" s="55"/>
      <c r="E1694" s="55"/>
      <c r="F1694" s="22" t="s">
        <v>152</v>
      </c>
      <c r="G1694" s="53"/>
      <c r="H1694" s="53"/>
      <c r="I1694" s="23" t="s">
        <v>151</v>
      </c>
      <c r="J1694" s="53"/>
      <c r="K1694" s="54"/>
      <c r="L1694" s="54"/>
      <c r="M1694" s="53"/>
      <c r="N1694" s="23" t="s">
        <v>151</v>
      </c>
      <c r="O1694" s="39" t="s">
        <v>151</v>
      </c>
      <c r="P1694" s="39" t="s">
        <v>151</v>
      </c>
      <c r="Q1694" s="23" t="s">
        <v>151</v>
      </c>
    </row>
    <row r="1695" spans="1:17" ht="18.75" customHeight="1">
      <c r="A1695" s="53"/>
      <c r="B1695" s="23" t="s">
        <v>151</v>
      </c>
      <c r="C1695" s="54"/>
      <c r="D1695" s="55"/>
      <c r="E1695" s="55"/>
      <c r="F1695" s="22" t="s">
        <v>152</v>
      </c>
      <c r="G1695" s="53"/>
      <c r="H1695" s="53"/>
      <c r="I1695" s="23" t="s">
        <v>151</v>
      </c>
      <c r="J1695" s="53"/>
      <c r="K1695" s="54"/>
      <c r="L1695" s="54"/>
      <c r="M1695" s="53"/>
      <c r="N1695" s="23" t="s">
        <v>151</v>
      </c>
      <c r="O1695" s="39" t="s">
        <v>151</v>
      </c>
      <c r="P1695" s="39" t="s">
        <v>151</v>
      </c>
      <c r="Q1695" s="23" t="s">
        <v>151</v>
      </c>
    </row>
    <row r="1696" spans="1:17" ht="18.75" customHeight="1">
      <c r="A1696" s="53"/>
      <c r="B1696" s="23" t="s">
        <v>151</v>
      </c>
      <c r="C1696" s="54"/>
      <c r="D1696" s="55"/>
      <c r="E1696" s="55"/>
      <c r="F1696" s="22" t="s">
        <v>152</v>
      </c>
      <c r="G1696" s="53"/>
      <c r="H1696" s="53"/>
      <c r="I1696" s="23" t="s">
        <v>151</v>
      </c>
      <c r="J1696" s="53"/>
      <c r="K1696" s="54"/>
      <c r="L1696" s="54"/>
      <c r="M1696" s="53"/>
      <c r="N1696" s="23" t="s">
        <v>151</v>
      </c>
      <c r="O1696" s="39" t="s">
        <v>151</v>
      </c>
      <c r="P1696" s="39" t="s">
        <v>151</v>
      </c>
      <c r="Q1696" s="23" t="s">
        <v>151</v>
      </c>
    </row>
    <row r="1697" spans="1:17" ht="18.75" customHeight="1">
      <c r="A1697" s="53"/>
      <c r="B1697" s="23" t="s">
        <v>151</v>
      </c>
      <c r="C1697" s="54"/>
      <c r="D1697" s="55"/>
      <c r="E1697" s="55"/>
      <c r="F1697" s="22" t="s">
        <v>152</v>
      </c>
      <c r="G1697" s="53"/>
      <c r="H1697" s="53"/>
      <c r="I1697" s="23" t="s">
        <v>151</v>
      </c>
      <c r="J1697" s="53"/>
      <c r="K1697" s="54"/>
      <c r="L1697" s="54"/>
      <c r="M1697" s="53"/>
      <c r="N1697" s="23" t="s">
        <v>151</v>
      </c>
      <c r="O1697" s="39" t="s">
        <v>151</v>
      </c>
      <c r="P1697" s="39" t="s">
        <v>151</v>
      </c>
      <c r="Q1697" s="23" t="s">
        <v>151</v>
      </c>
    </row>
    <row r="1698" spans="1:17" ht="18.75" customHeight="1">
      <c r="A1698" s="53"/>
      <c r="B1698" s="23" t="s">
        <v>151</v>
      </c>
      <c r="C1698" s="54"/>
      <c r="D1698" s="55"/>
      <c r="E1698" s="55"/>
      <c r="F1698" s="22" t="s">
        <v>152</v>
      </c>
      <c r="G1698" s="53"/>
      <c r="H1698" s="53"/>
      <c r="I1698" s="23" t="s">
        <v>151</v>
      </c>
      <c r="J1698" s="53"/>
      <c r="K1698" s="54"/>
      <c r="L1698" s="54"/>
      <c r="M1698" s="53"/>
      <c r="N1698" s="23" t="s">
        <v>151</v>
      </c>
      <c r="O1698" s="39" t="s">
        <v>151</v>
      </c>
      <c r="P1698" s="39" t="s">
        <v>151</v>
      </c>
      <c r="Q1698" s="23" t="s">
        <v>151</v>
      </c>
    </row>
    <row r="1699" spans="1:17" ht="18.75" customHeight="1">
      <c r="A1699" s="53"/>
      <c r="B1699" s="23" t="s">
        <v>151</v>
      </c>
      <c r="C1699" s="54"/>
      <c r="D1699" s="55"/>
      <c r="E1699" s="55"/>
      <c r="F1699" s="22" t="s">
        <v>152</v>
      </c>
      <c r="G1699" s="53"/>
      <c r="H1699" s="53"/>
      <c r="I1699" s="23" t="s">
        <v>151</v>
      </c>
      <c r="J1699" s="53"/>
      <c r="K1699" s="54"/>
      <c r="L1699" s="54"/>
      <c r="M1699" s="53"/>
      <c r="N1699" s="23" t="s">
        <v>151</v>
      </c>
      <c r="O1699" s="39" t="s">
        <v>151</v>
      </c>
      <c r="P1699" s="39" t="s">
        <v>151</v>
      </c>
      <c r="Q1699" s="23" t="s">
        <v>151</v>
      </c>
    </row>
    <row r="1700" spans="1:17" ht="18.75" customHeight="1">
      <c r="A1700" s="53"/>
      <c r="B1700" s="23" t="s">
        <v>151</v>
      </c>
      <c r="C1700" s="54"/>
      <c r="D1700" s="55"/>
      <c r="E1700" s="55"/>
      <c r="F1700" s="22" t="s">
        <v>152</v>
      </c>
      <c r="G1700" s="53"/>
      <c r="H1700" s="53"/>
      <c r="I1700" s="23" t="s">
        <v>151</v>
      </c>
      <c r="J1700" s="53"/>
      <c r="K1700" s="54"/>
      <c r="L1700" s="54"/>
      <c r="M1700" s="53"/>
      <c r="N1700" s="23" t="s">
        <v>151</v>
      </c>
      <c r="O1700" s="39" t="s">
        <v>151</v>
      </c>
      <c r="P1700" s="39" t="s">
        <v>151</v>
      </c>
      <c r="Q1700" s="23" t="s">
        <v>151</v>
      </c>
    </row>
    <row r="1701" spans="1:17" ht="18.75" customHeight="1">
      <c r="A1701" s="53"/>
      <c r="B1701" s="23" t="s">
        <v>151</v>
      </c>
      <c r="C1701" s="54"/>
      <c r="D1701" s="55"/>
      <c r="E1701" s="55"/>
      <c r="F1701" s="22" t="s">
        <v>152</v>
      </c>
      <c r="G1701" s="53"/>
      <c r="H1701" s="53"/>
      <c r="I1701" s="23" t="s">
        <v>151</v>
      </c>
      <c r="J1701" s="53"/>
      <c r="K1701" s="54"/>
      <c r="L1701" s="54"/>
      <c r="M1701" s="53"/>
      <c r="N1701" s="23" t="s">
        <v>151</v>
      </c>
      <c r="O1701" s="39" t="s">
        <v>151</v>
      </c>
      <c r="P1701" s="39" t="s">
        <v>151</v>
      </c>
      <c r="Q1701" s="23" t="s">
        <v>151</v>
      </c>
    </row>
    <row r="1702" spans="1:17" ht="18.75" customHeight="1">
      <c r="A1702" s="53"/>
      <c r="B1702" s="23" t="s">
        <v>151</v>
      </c>
      <c r="C1702" s="54"/>
      <c r="D1702" s="55"/>
      <c r="E1702" s="55"/>
      <c r="F1702" s="22" t="s">
        <v>152</v>
      </c>
      <c r="G1702" s="53"/>
      <c r="H1702" s="53"/>
      <c r="I1702" s="23" t="s">
        <v>151</v>
      </c>
      <c r="J1702" s="53"/>
      <c r="K1702" s="54"/>
      <c r="L1702" s="54"/>
      <c r="M1702" s="53"/>
      <c r="N1702" s="23" t="s">
        <v>151</v>
      </c>
      <c r="O1702" s="39" t="s">
        <v>151</v>
      </c>
      <c r="P1702" s="39" t="s">
        <v>151</v>
      </c>
      <c r="Q1702" s="23" t="s">
        <v>151</v>
      </c>
    </row>
    <row r="1703" spans="1:17" ht="18.75" customHeight="1">
      <c r="A1703" s="53"/>
      <c r="B1703" s="23" t="s">
        <v>151</v>
      </c>
      <c r="C1703" s="54"/>
      <c r="D1703" s="55"/>
      <c r="E1703" s="55"/>
      <c r="F1703" s="22" t="s">
        <v>152</v>
      </c>
      <c r="G1703" s="53"/>
      <c r="H1703" s="53"/>
      <c r="I1703" s="23" t="s">
        <v>151</v>
      </c>
      <c r="J1703" s="53"/>
      <c r="K1703" s="54"/>
      <c r="L1703" s="54"/>
      <c r="M1703" s="53"/>
      <c r="N1703" s="23" t="s">
        <v>151</v>
      </c>
      <c r="O1703" s="39" t="s">
        <v>151</v>
      </c>
      <c r="P1703" s="39" t="s">
        <v>151</v>
      </c>
      <c r="Q1703" s="23" t="s">
        <v>151</v>
      </c>
    </row>
    <row r="1704" spans="1:17" ht="18.75" customHeight="1">
      <c r="A1704" s="53"/>
      <c r="B1704" s="23" t="s">
        <v>151</v>
      </c>
      <c r="C1704" s="54"/>
      <c r="D1704" s="55"/>
      <c r="E1704" s="55"/>
      <c r="F1704" s="22" t="s">
        <v>152</v>
      </c>
      <c r="G1704" s="53"/>
      <c r="H1704" s="53"/>
      <c r="I1704" s="23" t="s">
        <v>151</v>
      </c>
      <c r="J1704" s="53"/>
      <c r="K1704" s="54"/>
      <c r="L1704" s="54"/>
      <c r="M1704" s="53"/>
      <c r="N1704" s="23" t="s">
        <v>151</v>
      </c>
      <c r="O1704" s="39" t="s">
        <v>151</v>
      </c>
      <c r="P1704" s="39" t="s">
        <v>151</v>
      </c>
      <c r="Q1704" s="23" t="s">
        <v>151</v>
      </c>
    </row>
    <row r="1705" spans="1:17" ht="18.75" customHeight="1">
      <c r="A1705" s="53"/>
      <c r="B1705" s="23" t="s">
        <v>151</v>
      </c>
      <c r="C1705" s="54"/>
      <c r="D1705" s="55"/>
      <c r="E1705" s="55"/>
      <c r="F1705" s="22" t="s">
        <v>152</v>
      </c>
      <c r="G1705" s="53"/>
      <c r="H1705" s="53"/>
      <c r="I1705" s="23" t="s">
        <v>151</v>
      </c>
      <c r="J1705" s="53"/>
      <c r="K1705" s="54"/>
      <c r="L1705" s="54"/>
      <c r="M1705" s="53"/>
      <c r="N1705" s="23" t="s">
        <v>151</v>
      </c>
      <c r="O1705" s="39" t="s">
        <v>151</v>
      </c>
      <c r="P1705" s="39" t="s">
        <v>151</v>
      </c>
      <c r="Q1705" s="23" t="s">
        <v>151</v>
      </c>
    </row>
    <row r="1706" spans="1:17" ht="18.75" customHeight="1">
      <c r="A1706" s="53"/>
      <c r="B1706" s="23" t="s">
        <v>151</v>
      </c>
      <c r="C1706" s="54"/>
      <c r="D1706" s="55"/>
      <c r="E1706" s="55"/>
      <c r="F1706" s="22" t="s">
        <v>152</v>
      </c>
      <c r="G1706" s="53"/>
      <c r="H1706" s="53"/>
      <c r="I1706" s="23" t="s">
        <v>151</v>
      </c>
      <c r="J1706" s="53"/>
      <c r="K1706" s="54"/>
      <c r="L1706" s="54"/>
      <c r="M1706" s="53"/>
      <c r="N1706" s="23" t="s">
        <v>151</v>
      </c>
      <c r="O1706" s="39" t="s">
        <v>151</v>
      </c>
      <c r="P1706" s="39" t="s">
        <v>151</v>
      </c>
      <c r="Q1706" s="23" t="s">
        <v>151</v>
      </c>
    </row>
    <row r="1707" spans="1:17" ht="18.75" customHeight="1">
      <c r="A1707" s="53"/>
      <c r="B1707" s="23" t="s">
        <v>151</v>
      </c>
      <c r="C1707" s="54"/>
      <c r="D1707" s="55"/>
      <c r="E1707" s="55"/>
      <c r="F1707" s="22" t="s">
        <v>152</v>
      </c>
      <c r="G1707" s="53"/>
      <c r="H1707" s="53"/>
      <c r="I1707" s="23" t="s">
        <v>151</v>
      </c>
      <c r="J1707" s="53"/>
      <c r="K1707" s="54"/>
      <c r="L1707" s="54"/>
      <c r="M1707" s="53"/>
      <c r="N1707" s="23" t="s">
        <v>151</v>
      </c>
      <c r="O1707" s="39" t="s">
        <v>151</v>
      </c>
      <c r="P1707" s="39" t="s">
        <v>151</v>
      </c>
      <c r="Q1707" s="23" t="s">
        <v>151</v>
      </c>
    </row>
    <row r="1708" spans="1:17" ht="18.75" customHeight="1">
      <c r="A1708" s="53"/>
      <c r="B1708" s="23" t="s">
        <v>151</v>
      </c>
      <c r="C1708" s="54"/>
      <c r="D1708" s="55"/>
      <c r="E1708" s="55"/>
      <c r="F1708" s="22" t="s">
        <v>152</v>
      </c>
      <c r="G1708" s="53"/>
      <c r="H1708" s="53"/>
      <c r="I1708" s="23" t="s">
        <v>151</v>
      </c>
      <c r="J1708" s="53"/>
      <c r="K1708" s="54"/>
      <c r="L1708" s="54"/>
      <c r="M1708" s="53"/>
      <c r="N1708" s="23" t="s">
        <v>151</v>
      </c>
      <c r="O1708" s="39" t="s">
        <v>151</v>
      </c>
      <c r="P1708" s="39" t="s">
        <v>151</v>
      </c>
      <c r="Q1708" s="23" t="s">
        <v>151</v>
      </c>
    </row>
    <row r="1709" spans="1:17" ht="18.75" customHeight="1">
      <c r="A1709" s="53"/>
      <c r="B1709" s="23" t="s">
        <v>151</v>
      </c>
      <c r="C1709" s="54"/>
      <c r="D1709" s="55"/>
      <c r="E1709" s="55"/>
      <c r="F1709" s="22" t="s">
        <v>152</v>
      </c>
      <c r="G1709" s="53"/>
      <c r="H1709" s="53"/>
      <c r="I1709" s="23" t="s">
        <v>151</v>
      </c>
      <c r="J1709" s="53"/>
      <c r="K1709" s="54"/>
      <c r="L1709" s="54"/>
      <c r="M1709" s="53"/>
      <c r="N1709" s="23" t="s">
        <v>151</v>
      </c>
      <c r="O1709" s="39" t="s">
        <v>151</v>
      </c>
      <c r="P1709" s="39" t="s">
        <v>151</v>
      </c>
      <c r="Q1709" s="23" t="s">
        <v>151</v>
      </c>
    </row>
    <row r="1710" spans="1:17" ht="18.75" customHeight="1">
      <c r="A1710" s="53"/>
      <c r="B1710" s="23" t="s">
        <v>151</v>
      </c>
      <c r="C1710" s="54"/>
      <c r="D1710" s="55"/>
      <c r="E1710" s="55"/>
      <c r="F1710" s="22" t="s">
        <v>152</v>
      </c>
      <c r="G1710" s="53"/>
      <c r="H1710" s="53"/>
      <c r="I1710" s="23" t="s">
        <v>151</v>
      </c>
      <c r="J1710" s="53"/>
      <c r="K1710" s="54"/>
      <c r="L1710" s="54"/>
      <c r="M1710" s="53"/>
      <c r="N1710" s="23" t="s">
        <v>151</v>
      </c>
      <c r="O1710" s="39" t="s">
        <v>151</v>
      </c>
      <c r="P1710" s="39" t="s">
        <v>151</v>
      </c>
      <c r="Q1710" s="23" t="s">
        <v>151</v>
      </c>
    </row>
    <row r="1711" spans="1:17" ht="18.75" customHeight="1">
      <c r="A1711" s="53"/>
      <c r="B1711" s="23" t="s">
        <v>151</v>
      </c>
      <c r="C1711" s="54"/>
      <c r="D1711" s="55"/>
      <c r="E1711" s="55"/>
      <c r="F1711" s="22" t="s">
        <v>152</v>
      </c>
      <c r="G1711" s="53"/>
      <c r="H1711" s="53"/>
      <c r="I1711" s="23" t="s">
        <v>151</v>
      </c>
      <c r="J1711" s="53"/>
      <c r="K1711" s="54"/>
      <c r="L1711" s="54"/>
      <c r="M1711" s="53"/>
      <c r="N1711" s="23" t="s">
        <v>151</v>
      </c>
      <c r="O1711" s="39" t="s">
        <v>151</v>
      </c>
      <c r="P1711" s="39" t="s">
        <v>151</v>
      </c>
      <c r="Q1711" s="23" t="s">
        <v>151</v>
      </c>
    </row>
    <row r="1712" spans="1:17" ht="18.75" customHeight="1">
      <c r="A1712" s="53"/>
      <c r="B1712" s="23" t="s">
        <v>151</v>
      </c>
      <c r="C1712" s="54"/>
      <c r="D1712" s="55"/>
      <c r="E1712" s="55"/>
      <c r="F1712" s="22" t="s">
        <v>152</v>
      </c>
      <c r="G1712" s="53"/>
      <c r="H1712" s="53"/>
      <c r="I1712" s="23" t="s">
        <v>151</v>
      </c>
      <c r="J1712" s="53"/>
      <c r="K1712" s="54"/>
      <c r="L1712" s="54"/>
      <c r="M1712" s="53"/>
      <c r="N1712" s="23" t="s">
        <v>151</v>
      </c>
      <c r="O1712" s="39" t="s">
        <v>151</v>
      </c>
      <c r="P1712" s="39" t="s">
        <v>151</v>
      </c>
      <c r="Q1712" s="23" t="s">
        <v>151</v>
      </c>
    </row>
    <row r="1713" spans="1:17" ht="18.75" customHeight="1">
      <c r="A1713" s="53"/>
      <c r="B1713" s="23" t="s">
        <v>151</v>
      </c>
      <c r="C1713" s="54"/>
      <c r="D1713" s="55"/>
      <c r="E1713" s="55"/>
      <c r="F1713" s="22" t="s">
        <v>152</v>
      </c>
      <c r="G1713" s="53"/>
      <c r="H1713" s="53"/>
      <c r="I1713" s="23" t="s">
        <v>151</v>
      </c>
      <c r="J1713" s="53"/>
      <c r="K1713" s="54"/>
      <c r="L1713" s="54"/>
      <c r="M1713" s="53"/>
      <c r="N1713" s="23" t="s">
        <v>151</v>
      </c>
      <c r="O1713" s="39" t="s">
        <v>151</v>
      </c>
      <c r="P1713" s="39" t="s">
        <v>151</v>
      </c>
      <c r="Q1713" s="23" t="s">
        <v>151</v>
      </c>
    </row>
    <row r="1714" spans="1:17" ht="18.75" customHeight="1">
      <c r="A1714" s="53"/>
      <c r="B1714" s="23" t="s">
        <v>151</v>
      </c>
      <c r="C1714" s="54"/>
      <c r="D1714" s="55"/>
      <c r="E1714" s="55"/>
      <c r="F1714" s="22" t="s">
        <v>152</v>
      </c>
      <c r="G1714" s="53"/>
      <c r="H1714" s="53"/>
      <c r="I1714" s="23" t="s">
        <v>151</v>
      </c>
      <c r="J1714" s="53"/>
      <c r="K1714" s="54"/>
      <c r="L1714" s="54"/>
      <c r="M1714" s="53"/>
      <c r="N1714" s="23" t="s">
        <v>151</v>
      </c>
      <c r="O1714" s="39" t="s">
        <v>151</v>
      </c>
      <c r="P1714" s="39" t="s">
        <v>151</v>
      </c>
      <c r="Q1714" s="23" t="s">
        <v>151</v>
      </c>
    </row>
    <row r="1715" spans="1:17" ht="18.75" customHeight="1">
      <c r="A1715" s="53"/>
      <c r="B1715" s="23" t="s">
        <v>151</v>
      </c>
      <c r="C1715" s="54"/>
      <c r="D1715" s="55"/>
      <c r="E1715" s="55"/>
      <c r="F1715" s="22" t="s">
        <v>152</v>
      </c>
      <c r="G1715" s="53"/>
      <c r="H1715" s="53"/>
      <c r="I1715" s="23" t="s">
        <v>151</v>
      </c>
      <c r="J1715" s="53"/>
      <c r="K1715" s="54"/>
      <c r="L1715" s="54"/>
      <c r="M1715" s="53"/>
      <c r="N1715" s="23" t="s">
        <v>151</v>
      </c>
      <c r="O1715" s="39" t="s">
        <v>151</v>
      </c>
      <c r="P1715" s="39" t="s">
        <v>151</v>
      </c>
      <c r="Q1715" s="23" t="s">
        <v>151</v>
      </c>
    </row>
    <row r="1716" spans="1:17" ht="18.75" customHeight="1">
      <c r="A1716" s="53"/>
      <c r="B1716" s="23" t="s">
        <v>151</v>
      </c>
      <c r="C1716" s="54"/>
      <c r="D1716" s="55"/>
      <c r="E1716" s="55"/>
      <c r="F1716" s="22" t="s">
        <v>152</v>
      </c>
      <c r="G1716" s="53"/>
      <c r="H1716" s="53"/>
      <c r="I1716" s="23" t="s">
        <v>151</v>
      </c>
      <c r="J1716" s="53"/>
      <c r="K1716" s="54"/>
      <c r="L1716" s="54"/>
      <c r="M1716" s="53"/>
      <c r="N1716" s="23" t="s">
        <v>151</v>
      </c>
      <c r="O1716" s="39" t="s">
        <v>151</v>
      </c>
      <c r="P1716" s="39" t="s">
        <v>151</v>
      </c>
      <c r="Q1716" s="23" t="s">
        <v>151</v>
      </c>
    </row>
    <row r="1717" spans="1:17" ht="18.75" customHeight="1">
      <c r="A1717" s="53"/>
      <c r="B1717" s="23" t="s">
        <v>151</v>
      </c>
      <c r="C1717" s="54"/>
      <c r="D1717" s="55"/>
      <c r="E1717" s="55"/>
      <c r="F1717" s="22" t="s">
        <v>152</v>
      </c>
      <c r="G1717" s="53"/>
      <c r="H1717" s="53"/>
      <c r="I1717" s="23" t="s">
        <v>151</v>
      </c>
      <c r="J1717" s="53"/>
      <c r="K1717" s="54"/>
      <c r="L1717" s="54"/>
      <c r="M1717" s="53"/>
      <c r="N1717" s="23" t="s">
        <v>151</v>
      </c>
      <c r="O1717" s="39" t="s">
        <v>151</v>
      </c>
      <c r="P1717" s="39" t="s">
        <v>151</v>
      </c>
      <c r="Q1717" s="23" t="s">
        <v>151</v>
      </c>
    </row>
    <row r="1718" spans="1:17" ht="18.75" customHeight="1">
      <c r="A1718" s="53"/>
      <c r="B1718" s="23" t="s">
        <v>151</v>
      </c>
      <c r="C1718" s="54"/>
      <c r="D1718" s="55"/>
      <c r="E1718" s="55"/>
      <c r="F1718" s="22" t="s">
        <v>152</v>
      </c>
      <c r="G1718" s="53"/>
      <c r="H1718" s="53"/>
      <c r="I1718" s="23" t="s">
        <v>151</v>
      </c>
      <c r="J1718" s="53"/>
      <c r="K1718" s="54"/>
      <c r="L1718" s="54"/>
      <c r="M1718" s="53"/>
      <c r="N1718" s="23" t="s">
        <v>151</v>
      </c>
      <c r="O1718" s="39" t="s">
        <v>151</v>
      </c>
      <c r="P1718" s="39" t="s">
        <v>151</v>
      </c>
      <c r="Q1718" s="23" t="s">
        <v>151</v>
      </c>
    </row>
    <row r="1719" spans="1:17" ht="18.75" customHeight="1">
      <c r="A1719" s="53"/>
      <c r="B1719" s="23" t="s">
        <v>151</v>
      </c>
      <c r="C1719" s="54"/>
      <c r="D1719" s="55"/>
      <c r="E1719" s="55"/>
      <c r="F1719" s="22" t="s">
        <v>152</v>
      </c>
      <c r="G1719" s="53"/>
      <c r="H1719" s="53"/>
      <c r="I1719" s="23" t="s">
        <v>151</v>
      </c>
      <c r="J1719" s="53"/>
      <c r="K1719" s="54"/>
      <c r="L1719" s="54"/>
      <c r="M1719" s="53"/>
      <c r="N1719" s="23" t="s">
        <v>151</v>
      </c>
      <c r="O1719" s="39" t="s">
        <v>151</v>
      </c>
      <c r="P1719" s="39" t="s">
        <v>151</v>
      </c>
      <c r="Q1719" s="23" t="s">
        <v>151</v>
      </c>
    </row>
    <row r="1720" spans="1:17" ht="18.75" customHeight="1">
      <c r="A1720" s="53"/>
      <c r="B1720" s="23" t="s">
        <v>151</v>
      </c>
      <c r="C1720" s="54"/>
      <c r="D1720" s="55"/>
      <c r="E1720" s="55"/>
      <c r="F1720" s="22" t="s">
        <v>152</v>
      </c>
      <c r="G1720" s="53"/>
      <c r="H1720" s="53"/>
      <c r="I1720" s="23" t="s">
        <v>151</v>
      </c>
      <c r="J1720" s="53"/>
      <c r="K1720" s="54"/>
      <c r="L1720" s="54"/>
      <c r="M1720" s="53"/>
      <c r="N1720" s="23" t="s">
        <v>151</v>
      </c>
      <c r="O1720" s="39" t="s">
        <v>151</v>
      </c>
      <c r="P1720" s="39" t="s">
        <v>151</v>
      </c>
      <c r="Q1720" s="23" t="s">
        <v>151</v>
      </c>
    </row>
    <row r="1721" spans="1:17" ht="18.75" customHeight="1">
      <c r="A1721" s="53"/>
      <c r="B1721" s="23" t="s">
        <v>151</v>
      </c>
      <c r="C1721" s="54"/>
      <c r="D1721" s="55"/>
      <c r="E1721" s="55"/>
      <c r="F1721" s="22" t="s">
        <v>152</v>
      </c>
      <c r="G1721" s="53"/>
      <c r="H1721" s="53"/>
      <c r="I1721" s="23" t="s">
        <v>151</v>
      </c>
      <c r="J1721" s="53"/>
      <c r="K1721" s="54"/>
      <c r="L1721" s="54"/>
      <c r="M1721" s="53"/>
      <c r="N1721" s="23" t="s">
        <v>151</v>
      </c>
      <c r="O1721" s="39" t="s">
        <v>151</v>
      </c>
      <c r="P1721" s="39" t="s">
        <v>151</v>
      </c>
      <c r="Q1721" s="23" t="s">
        <v>151</v>
      </c>
    </row>
    <row r="1722" spans="1:17" ht="18.75" customHeight="1">
      <c r="A1722" s="53"/>
      <c r="B1722" s="23" t="s">
        <v>151</v>
      </c>
      <c r="C1722" s="54"/>
      <c r="D1722" s="55"/>
      <c r="E1722" s="55"/>
      <c r="F1722" s="22" t="s">
        <v>152</v>
      </c>
      <c r="G1722" s="53"/>
      <c r="H1722" s="53"/>
      <c r="I1722" s="23" t="s">
        <v>151</v>
      </c>
      <c r="J1722" s="53"/>
      <c r="K1722" s="54"/>
      <c r="L1722" s="54"/>
      <c r="M1722" s="53"/>
      <c r="N1722" s="23" t="s">
        <v>151</v>
      </c>
      <c r="O1722" s="39" t="s">
        <v>151</v>
      </c>
      <c r="P1722" s="39" t="s">
        <v>151</v>
      </c>
      <c r="Q1722" s="23" t="s">
        <v>151</v>
      </c>
    </row>
    <row r="1723" spans="1:17" ht="18.75" customHeight="1">
      <c r="A1723" s="53"/>
      <c r="B1723" s="23" t="s">
        <v>151</v>
      </c>
      <c r="C1723" s="54"/>
      <c r="D1723" s="55"/>
      <c r="E1723" s="55"/>
      <c r="F1723" s="22" t="s">
        <v>152</v>
      </c>
      <c r="G1723" s="53"/>
      <c r="H1723" s="53"/>
      <c r="I1723" s="23" t="s">
        <v>151</v>
      </c>
      <c r="J1723" s="53"/>
      <c r="K1723" s="54"/>
      <c r="L1723" s="54"/>
      <c r="M1723" s="53"/>
      <c r="N1723" s="23" t="s">
        <v>151</v>
      </c>
      <c r="O1723" s="39" t="s">
        <v>151</v>
      </c>
      <c r="P1723" s="39" t="s">
        <v>151</v>
      </c>
      <c r="Q1723" s="23" t="s">
        <v>151</v>
      </c>
    </row>
    <row r="1724" spans="1:17" ht="18.75" customHeight="1">
      <c r="A1724" s="53"/>
      <c r="B1724" s="23" t="s">
        <v>151</v>
      </c>
      <c r="C1724" s="54"/>
      <c r="D1724" s="55"/>
      <c r="E1724" s="55"/>
      <c r="F1724" s="22" t="s">
        <v>152</v>
      </c>
      <c r="G1724" s="53"/>
      <c r="H1724" s="53"/>
      <c r="I1724" s="23" t="s">
        <v>151</v>
      </c>
      <c r="J1724" s="53"/>
      <c r="K1724" s="54"/>
      <c r="L1724" s="54"/>
      <c r="M1724" s="53"/>
      <c r="N1724" s="23" t="s">
        <v>151</v>
      </c>
      <c r="O1724" s="39" t="s">
        <v>151</v>
      </c>
      <c r="P1724" s="39" t="s">
        <v>151</v>
      </c>
      <c r="Q1724" s="23" t="s">
        <v>151</v>
      </c>
    </row>
    <row r="1725" spans="1:17" ht="18.75" customHeight="1">
      <c r="A1725" s="53"/>
      <c r="B1725" s="23" t="s">
        <v>151</v>
      </c>
      <c r="C1725" s="54"/>
      <c r="D1725" s="55"/>
      <c r="E1725" s="55"/>
      <c r="F1725" s="22" t="s">
        <v>152</v>
      </c>
      <c r="G1725" s="53"/>
      <c r="H1725" s="53"/>
      <c r="I1725" s="23" t="s">
        <v>151</v>
      </c>
      <c r="J1725" s="53"/>
      <c r="K1725" s="54"/>
      <c r="L1725" s="54"/>
      <c r="M1725" s="53"/>
      <c r="N1725" s="23" t="s">
        <v>151</v>
      </c>
      <c r="O1725" s="39" t="s">
        <v>151</v>
      </c>
      <c r="P1725" s="39" t="s">
        <v>151</v>
      </c>
      <c r="Q1725" s="23" t="s">
        <v>151</v>
      </c>
    </row>
    <row r="1726" spans="1:17" ht="18.75" customHeight="1">
      <c r="A1726" s="53"/>
      <c r="B1726" s="23" t="s">
        <v>151</v>
      </c>
      <c r="C1726" s="54"/>
      <c r="D1726" s="55"/>
      <c r="E1726" s="55"/>
      <c r="F1726" s="22" t="s">
        <v>152</v>
      </c>
      <c r="G1726" s="53"/>
      <c r="H1726" s="53"/>
      <c r="I1726" s="23" t="s">
        <v>151</v>
      </c>
      <c r="J1726" s="53"/>
      <c r="K1726" s="54"/>
      <c r="L1726" s="54"/>
      <c r="M1726" s="53"/>
      <c r="N1726" s="23" t="s">
        <v>151</v>
      </c>
      <c r="O1726" s="39" t="s">
        <v>151</v>
      </c>
      <c r="P1726" s="39" t="s">
        <v>151</v>
      </c>
      <c r="Q1726" s="23" t="s">
        <v>151</v>
      </c>
    </row>
    <row r="1727" spans="1:17" ht="18.75" customHeight="1">
      <c r="A1727" s="53"/>
      <c r="B1727" s="23" t="s">
        <v>151</v>
      </c>
      <c r="C1727" s="54"/>
      <c r="D1727" s="55"/>
      <c r="E1727" s="55"/>
      <c r="F1727" s="22" t="s">
        <v>152</v>
      </c>
      <c r="G1727" s="53"/>
      <c r="H1727" s="53"/>
      <c r="I1727" s="23" t="s">
        <v>151</v>
      </c>
      <c r="J1727" s="53"/>
      <c r="K1727" s="54"/>
      <c r="L1727" s="54"/>
      <c r="M1727" s="53"/>
      <c r="N1727" s="23" t="s">
        <v>151</v>
      </c>
      <c r="O1727" s="39" t="s">
        <v>151</v>
      </c>
      <c r="P1727" s="39" t="s">
        <v>151</v>
      </c>
      <c r="Q1727" s="23" t="s">
        <v>151</v>
      </c>
    </row>
    <row r="1728" spans="1:17" ht="18.75" customHeight="1">
      <c r="A1728" s="53"/>
      <c r="B1728" s="23" t="s">
        <v>151</v>
      </c>
      <c r="C1728" s="54"/>
      <c r="D1728" s="55"/>
      <c r="E1728" s="55"/>
      <c r="F1728" s="22" t="s">
        <v>152</v>
      </c>
      <c r="G1728" s="53"/>
      <c r="H1728" s="53"/>
      <c r="I1728" s="23" t="s">
        <v>151</v>
      </c>
      <c r="J1728" s="53"/>
      <c r="K1728" s="54"/>
      <c r="L1728" s="54"/>
      <c r="M1728" s="53"/>
      <c r="N1728" s="23" t="s">
        <v>151</v>
      </c>
      <c r="O1728" s="39" t="s">
        <v>151</v>
      </c>
      <c r="P1728" s="39" t="s">
        <v>151</v>
      </c>
      <c r="Q1728" s="23" t="s">
        <v>151</v>
      </c>
    </row>
    <row r="1729" spans="1:17" ht="18.75" customHeight="1">
      <c r="A1729" s="53"/>
      <c r="B1729" s="23" t="s">
        <v>151</v>
      </c>
      <c r="C1729" s="54"/>
      <c r="D1729" s="55"/>
      <c r="E1729" s="55"/>
      <c r="F1729" s="22" t="s">
        <v>152</v>
      </c>
      <c r="G1729" s="53"/>
      <c r="H1729" s="53"/>
      <c r="I1729" s="23" t="s">
        <v>151</v>
      </c>
      <c r="J1729" s="53"/>
      <c r="K1729" s="54"/>
      <c r="L1729" s="54"/>
      <c r="M1729" s="53"/>
      <c r="N1729" s="23" t="s">
        <v>151</v>
      </c>
      <c r="O1729" s="39" t="s">
        <v>151</v>
      </c>
      <c r="P1729" s="39" t="s">
        <v>151</v>
      </c>
      <c r="Q1729" s="23" t="s">
        <v>151</v>
      </c>
    </row>
    <row r="1730" spans="1:17" ht="18.75" customHeight="1">
      <c r="A1730" s="53"/>
      <c r="B1730" s="23" t="s">
        <v>151</v>
      </c>
      <c r="C1730" s="54"/>
      <c r="D1730" s="55"/>
      <c r="E1730" s="55"/>
      <c r="F1730" s="22" t="s">
        <v>152</v>
      </c>
      <c r="G1730" s="53"/>
      <c r="H1730" s="53"/>
      <c r="I1730" s="23" t="s">
        <v>151</v>
      </c>
      <c r="J1730" s="53"/>
      <c r="K1730" s="54"/>
      <c r="L1730" s="54"/>
      <c r="M1730" s="53"/>
      <c r="N1730" s="23" t="s">
        <v>151</v>
      </c>
      <c r="O1730" s="39" t="s">
        <v>151</v>
      </c>
      <c r="P1730" s="39" t="s">
        <v>151</v>
      </c>
      <c r="Q1730" s="23" t="s">
        <v>151</v>
      </c>
    </row>
    <row r="1731" spans="1:17" ht="18.75" customHeight="1">
      <c r="A1731" s="53"/>
      <c r="B1731" s="23" t="s">
        <v>151</v>
      </c>
      <c r="C1731" s="54"/>
      <c r="D1731" s="55"/>
      <c r="E1731" s="55"/>
      <c r="F1731" s="22" t="s">
        <v>152</v>
      </c>
      <c r="G1731" s="53"/>
      <c r="H1731" s="53"/>
      <c r="I1731" s="23" t="s">
        <v>151</v>
      </c>
      <c r="J1731" s="53"/>
      <c r="K1731" s="54"/>
      <c r="L1731" s="54"/>
      <c r="M1731" s="53"/>
      <c r="N1731" s="23" t="s">
        <v>151</v>
      </c>
      <c r="O1731" s="39" t="s">
        <v>151</v>
      </c>
      <c r="P1731" s="39" t="s">
        <v>151</v>
      </c>
      <c r="Q1731" s="23" t="s">
        <v>151</v>
      </c>
    </row>
    <row r="1732" spans="1:17" ht="18.75" customHeight="1">
      <c r="A1732" s="53"/>
      <c r="B1732" s="23" t="s">
        <v>151</v>
      </c>
      <c r="C1732" s="54"/>
      <c r="D1732" s="55"/>
      <c r="E1732" s="55"/>
      <c r="F1732" s="22" t="s">
        <v>152</v>
      </c>
      <c r="G1732" s="53"/>
      <c r="H1732" s="53"/>
      <c r="I1732" s="23" t="s">
        <v>151</v>
      </c>
      <c r="J1732" s="53"/>
      <c r="K1732" s="54"/>
      <c r="L1732" s="54"/>
      <c r="M1732" s="53"/>
      <c r="N1732" s="23" t="s">
        <v>151</v>
      </c>
      <c r="O1732" s="39" t="s">
        <v>151</v>
      </c>
      <c r="P1732" s="39" t="s">
        <v>151</v>
      </c>
      <c r="Q1732" s="23" t="s">
        <v>151</v>
      </c>
    </row>
    <row r="1733" spans="1:17" ht="18.75" customHeight="1">
      <c r="A1733" s="53"/>
      <c r="B1733" s="23" t="s">
        <v>151</v>
      </c>
      <c r="C1733" s="54"/>
      <c r="D1733" s="55"/>
      <c r="E1733" s="55"/>
      <c r="F1733" s="22" t="s">
        <v>152</v>
      </c>
      <c r="G1733" s="53"/>
      <c r="H1733" s="53"/>
      <c r="I1733" s="23" t="s">
        <v>151</v>
      </c>
      <c r="J1733" s="53"/>
      <c r="K1733" s="54"/>
      <c r="L1733" s="54"/>
      <c r="M1733" s="53"/>
      <c r="N1733" s="23" t="s">
        <v>151</v>
      </c>
      <c r="O1733" s="39" t="s">
        <v>151</v>
      </c>
      <c r="P1733" s="39" t="s">
        <v>151</v>
      </c>
      <c r="Q1733" s="23" t="s">
        <v>151</v>
      </c>
    </row>
    <row r="1734" spans="1:17" ht="18.75" customHeight="1">
      <c r="A1734" s="53"/>
      <c r="B1734" s="23" t="s">
        <v>151</v>
      </c>
      <c r="C1734" s="54"/>
      <c r="D1734" s="55"/>
      <c r="E1734" s="55"/>
      <c r="F1734" s="22" t="s">
        <v>152</v>
      </c>
      <c r="G1734" s="53"/>
      <c r="H1734" s="53"/>
      <c r="I1734" s="23" t="s">
        <v>151</v>
      </c>
      <c r="J1734" s="53"/>
      <c r="K1734" s="54"/>
      <c r="L1734" s="54"/>
      <c r="M1734" s="53"/>
      <c r="N1734" s="23" t="s">
        <v>151</v>
      </c>
      <c r="O1734" s="39" t="s">
        <v>151</v>
      </c>
      <c r="P1734" s="39" t="s">
        <v>151</v>
      </c>
      <c r="Q1734" s="23" t="s">
        <v>151</v>
      </c>
    </row>
    <row r="1735" spans="1:17" ht="18.75" customHeight="1">
      <c r="A1735" s="53"/>
      <c r="B1735" s="23" t="s">
        <v>151</v>
      </c>
      <c r="C1735" s="54"/>
      <c r="D1735" s="55"/>
      <c r="E1735" s="55"/>
      <c r="F1735" s="22" t="s">
        <v>152</v>
      </c>
      <c r="G1735" s="53"/>
      <c r="H1735" s="53"/>
      <c r="I1735" s="23" t="s">
        <v>151</v>
      </c>
      <c r="J1735" s="53"/>
      <c r="K1735" s="54"/>
      <c r="L1735" s="54"/>
      <c r="M1735" s="53"/>
      <c r="N1735" s="23" t="s">
        <v>151</v>
      </c>
      <c r="O1735" s="39" t="s">
        <v>151</v>
      </c>
      <c r="P1735" s="39" t="s">
        <v>151</v>
      </c>
      <c r="Q1735" s="23" t="s">
        <v>151</v>
      </c>
    </row>
    <row r="1736" spans="1:17" ht="18.75" customHeight="1">
      <c r="A1736" s="53"/>
      <c r="B1736" s="23" t="s">
        <v>151</v>
      </c>
      <c r="C1736" s="54"/>
      <c r="D1736" s="55"/>
      <c r="E1736" s="55"/>
      <c r="F1736" s="22" t="s">
        <v>152</v>
      </c>
      <c r="G1736" s="53"/>
      <c r="H1736" s="53"/>
      <c r="I1736" s="23" t="s">
        <v>151</v>
      </c>
      <c r="J1736" s="53"/>
      <c r="K1736" s="54"/>
      <c r="L1736" s="54"/>
      <c r="M1736" s="53"/>
      <c r="N1736" s="23" t="s">
        <v>151</v>
      </c>
      <c r="O1736" s="39" t="s">
        <v>151</v>
      </c>
      <c r="P1736" s="39" t="s">
        <v>151</v>
      </c>
      <c r="Q1736" s="23" t="s">
        <v>151</v>
      </c>
    </row>
    <row r="1737" spans="1:17" ht="18.75" customHeight="1">
      <c r="A1737" s="53"/>
      <c r="B1737" s="23" t="s">
        <v>151</v>
      </c>
      <c r="C1737" s="54"/>
      <c r="D1737" s="55"/>
      <c r="E1737" s="55"/>
      <c r="F1737" s="22" t="s">
        <v>152</v>
      </c>
      <c r="G1737" s="53"/>
      <c r="H1737" s="53"/>
      <c r="I1737" s="23" t="s">
        <v>151</v>
      </c>
      <c r="J1737" s="53"/>
      <c r="K1737" s="54"/>
      <c r="L1737" s="54"/>
      <c r="M1737" s="53"/>
      <c r="N1737" s="23" t="s">
        <v>151</v>
      </c>
      <c r="O1737" s="39" t="s">
        <v>151</v>
      </c>
      <c r="P1737" s="39" t="s">
        <v>151</v>
      </c>
      <c r="Q1737" s="23" t="s">
        <v>151</v>
      </c>
    </row>
    <row r="1738" spans="1:17" ht="18.75" customHeight="1">
      <c r="A1738" s="53"/>
      <c r="B1738" s="23" t="s">
        <v>151</v>
      </c>
      <c r="C1738" s="54"/>
      <c r="D1738" s="55"/>
      <c r="E1738" s="55"/>
      <c r="F1738" s="22" t="s">
        <v>152</v>
      </c>
      <c r="G1738" s="53"/>
      <c r="H1738" s="53"/>
      <c r="I1738" s="23" t="s">
        <v>151</v>
      </c>
      <c r="J1738" s="53"/>
      <c r="K1738" s="54"/>
      <c r="L1738" s="54"/>
      <c r="M1738" s="53"/>
      <c r="N1738" s="23" t="s">
        <v>151</v>
      </c>
      <c r="O1738" s="39" t="s">
        <v>151</v>
      </c>
      <c r="P1738" s="39" t="s">
        <v>151</v>
      </c>
      <c r="Q1738" s="23" t="s">
        <v>151</v>
      </c>
    </row>
    <row r="1739" spans="1:17" ht="18.75" customHeight="1">
      <c r="A1739" s="53"/>
      <c r="B1739" s="23" t="s">
        <v>151</v>
      </c>
      <c r="C1739" s="54"/>
      <c r="D1739" s="55"/>
      <c r="E1739" s="55"/>
      <c r="F1739" s="22" t="s">
        <v>152</v>
      </c>
      <c r="G1739" s="53"/>
      <c r="H1739" s="53"/>
      <c r="I1739" s="23" t="s">
        <v>151</v>
      </c>
      <c r="J1739" s="53"/>
      <c r="K1739" s="54"/>
      <c r="L1739" s="54"/>
      <c r="M1739" s="53"/>
      <c r="N1739" s="23" t="s">
        <v>151</v>
      </c>
      <c r="O1739" s="39" t="s">
        <v>151</v>
      </c>
      <c r="P1739" s="39" t="s">
        <v>151</v>
      </c>
      <c r="Q1739" s="23" t="s">
        <v>151</v>
      </c>
    </row>
    <row r="1740" spans="1:17" ht="18.75" customHeight="1">
      <c r="A1740" s="53"/>
      <c r="B1740" s="23" t="s">
        <v>151</v>
      </c>
      <c r="C1740" s="54"/>
      <c r="D1740" s="55"/>
      <c r="E1740" s="55"/>
      <c r="F1740" s="22" t="s">
        <v>152</v>
      </c>
      <c r="G1740" s="53"/>
      <c r="H1740" s="53"/>
      <c r="I1740" s="23" t="s">
        <v>151</v>
      </c>
      <c r="J1740" s="53"/>
      <c r="K1740" s="54"/>
      <c r="L1740" s="54"/>
      <c r="M1740" s="53"/>
      <c r="N1740" s="23" t="s">
        <v>151</v>
      </c>
      <c r="O1740" s="39" t="s">
        <v>151</v>
      </c>
      <c r="P1740" s="39" t="s">
        <v>151</v>
      </c>
      <c r="Q1740" s="23" t="s">
        <v>151</v>
      </c>
    </row>
    <row r="1741" spans="1:17" ht="18.75" customHeight="1">
      <c r="A1741" s="53"/>
      <c r="B1741" s="23" t="s">
        <v>151</v>
      </c>
      <c r="C1741" s="54"/>
      <c r="D1741" s="55"/>
      <c r="E1741" s="55"/>
      <c r="F1741" s="22" t="s">
        <v>152</v>
      </c>
      <c r="G1741" s="53"/>
      <c r="H1741" s="53"/>
      <c r="I1741" s="23" t="s">
        <v>151</v>
      </c>
      <c r="J1741" s="53"/>
      <c r="K1741" s="54"/>
      <c r="L1741" s="54"/>
      <c r="M1741" s="53"/>
      <c r="N1741" s="23" t="s">
        <v>151</v>
      </c>
      <c r="O1741" s="39" t="s">
        <v>151</v>
      </c>
      <c r="P1741" s="39" t="s">
        <v>151</v>
      </c>
      <c r="Q1741" s="23" t="s">
        <v>151</v>
      </c>
    </row>
    <row r="1742" spans="1:17" ht="18.75" customHeight="1">
      <c r="A1742" s="53"/>
      <c r="B1742" s="23" t="s">
        <v>151</v>
      </c>
      <c r="C1742" s="54"/>
      <c r="D1742" s="55"/>
      <c r="E1742" s="55"/>
      <c r="F1742" s="22" t="s">
        <v>152</v>
      </c>
      <c r="G1742" s="53"/>
      <c r="H1742" s="53"/>
      <c r="I1742" s="23" t="s">
        <v>151</v>
      </c>
      <c r="J1742" s="53"/>
      <c r="K1742" s="54"/>
      <c r="L1742" s="54"/>
      <c r="M1742" s="53"/>
      <c r="N1742" s="23" t="s">
        <v>151</v>
      </c>
      <c r="O1742" s="39" t="s">
        <v>151</v>
      </c>
      <c r="P1742" s="39" t="s">
        <v>151</v>
      </c>
      <c r="Q1742" s="23" t="s">
        <v>151</v>
      </c>
    </row>
    <row r="1743" spans="1:17" ht="18.75" customHeight="1">
      <c r="A1743" s="53"/>
      <c r="B1743" s="23" t="s">
        <v>151</v>
      </c>
      <c r="C1743" s="54"/>
      <c r="D1743" s="55"/>
      <c r="E1743" s="55"/>
      <c r="F1743" s="22" t="s">
        <v>152</v>
      </c>
      <c r="G1743" s="53"/>
      <c r="H1743" s="53"/>
      <c r="I1743" s="23" t="s">
        <v>151</v>
      </c>
      <c r="J1743" s="53"/>
      <c r="K1743" s="54"/>
      <c r="L1743" s="54"/>
      <c r="M1743" s="53"/>
      <c r="N1743" s="23" t="s">
        <v>151</v>
      </c>
      <c r="O1743" s="39" t="s">
        <v>151</v>
      </c>
      <c r="P1743" s="39" t="s">
        <v>151</v>
      </c>
      <c r="Q1743" s="23" t="s">
        <v>151</v>
      </c>
    </row>
    <row r="1744" spans="1:17" ht="18.75" customHeight="1">
      <c r="A1744" s="53"/>
      <c r="B1744" s="23" t="s">
        <v>151</v>
      </c>
      <c r="C1744" s="54"/>
      <c r="D1744" s="55"/>
      <c r="E1744" s="55"/>
      <c r="F1744" s="22" t="s">
        <v>152</v>
      </c>
      <c r="G1744" s="53"/>
      <c r="H1744" s="53"/>
      <c r="I1744" s="23" t="s">
        <v>151</v>
      </c>
      <c r="J1744" s="53"/>
      <c r="K1744" s="54"/>
      <c r="L1744" s="54"/>
      <c r="M1744" s="53"/>
      <c r="N1744" s="23" t="s">
        <v>151</v>
      </c>
      <c r="O1744" s="39" t="s">
        <v>151</v>
      </c>
      <c r="P1744" s="39" t="s">
        <v>151</v>
      </c>
      <c r="Q1744" s="23" t="s">
        <v>151</v>
      </c>
    </row>
    <row r="1745" spans="1:17" ht="18.75" customHeight="1">
      <c r="A1745" s="53"/>
      <c r="B1745" s="23" t="s">
        <v>151</v>
      </c>
      <c r="C1745" s="54"/>
      <c r="D1745" s="55"/>
      <c r="E1745" s="55"/>
      <c r="F1745" s="22" t="s">
        <v>152</v>
      </c>
      <c r="G1745" s="53"/>
      <c r="H1745" s="53"/>
      <c r="I1745" s="23" t="s">
        <v>151</v>
      </c>
      <c r="J1745" s="53"/>
      <c r="K1745" s="54"/>
      <c r="L1745" s="54"/>
      <c r="M1745" s="53"/>
      <c r="N1745" s="23" t="s">
        <v>151</v>
      </c>
      <c r="O1745" s="39" t="s">
        <v>151</v>
      </c>
      <c r="P1745" s="39" t="s">
        <v>151</v>
      </c>
      <c r="Q1745" s="23" t="s">
        <v>151</v>
      </c>
    </row>
    <row r="1746" spans="1:17" ht="18.75" customHeight="1">
      <c r="A1746" s="53"/>
      <c r="B1746" s="23" t="s">
        <v>151</v>
      </c>
      <c r="C1746" s="54"/>
      <c r="D1746" s="55"/>
      <c r="E1746" s="55"/>
      <c r="F1746" s="22" t="s">
        <v>152</v>
      </c>
      <c r="G1746" s="53"/>
      <c r="H1746" s="53"/>
      <c r="I1746" s="23" t="s">
        <v>151</v>
      </c>
      <c r="J1746" s="53"/>
      <c r="K1746" s="54"/>
      <c r="L1746" s="54"/>
      <c r="M1746" s="53"/>
      <c r="N1746" s="23" t="s">
        <v>151</v>
      </c>
      <c r="O1746" s="39" t="s">
        <v>151</v>
      </c>
      <c r="P1746" s="39" t="s">
        <v>151</v>
      </c>
      <c r="Q1746" s="23" t="s">
        <v>151</v>
      </c>
    </row>
    <row r="1747" spans="1:17" ht="18.75" customHeight="1">
      <c r="A1747" s="53"/>
      <c r="B1747" s="23" t="s">
        <v>151</v>
      </c>
      <c r="C1747" s="54"/>
      <c r="D1747" s="55"/>
      <c r="E1747" s="55"/>
      <c r="F1747" s="22" t="s">
        <v>152</v>
      </c>
      <c r="G1747" s="53"/>
      <c r="H1747" s="53"/>
      <c r="I1747" s="23" t="s">
        <v>151</v>
      </c>
      <c r="J1747" s="53"/>
      <c r="K1747" s="54"/>
      <c r="L1747" s="54"/>
      <c r="M1747" s="53"/>
      <c r="N1747" s="23" t="s">
        <v>151</v>
      </c>
      <c r="O1747" s="39" t="s">
        <v>151</v>
      </c>
      <c r="P1747" s="39" t="s">
        <v>151</v>
      </c>
      <c r="Q1747" s="23" t="s">
        <v>151</v>
      </c>
    </row>
    <row r="1748" spans="1:17" ht="18.75" customHeight="1">
      <c r="A1748" s="53"/>
      <c r="B1748" s="23" t="s">
        <v>151</v>
      </c>
      <c r="C1748" s="54"/>
      <c r="D1748" s="55"/>
      <c r="E1748" s="55"/>
      <c r="F1748" s="22" t="s">
        <v>152</v>
      </c>
      <c r="G1748" s="53"/>
      <c r="H1748" s="53"/>
      <c r="I1748" s="23" t="s">
        <v>151</v>
      </c>
      <c r="J1748" s="53"/>
      <c r="K1748" s="54"/>
      <c r="L1748" s="54"/>
      <c r="M1748" s="53"/>
      <c r="N1748" s="23" t="s">
        <v>151</v>
      </c>
      <c r="O1748" s="39" t="s">
        <v>151</v>
      </c>
      <c r="P1748" s="39" t="s">
        <v>151</v>
      </c>
      <c r="Q1748" s="23" t="s">
        <v>151</v>
      </c>
    </row>
    <row r="1749" spans="1:17" ht="18.75" customHeight="1">
      <c r="A1749" s="53"/>
      <c r="B1749" s="23" t="s">
        <v>151</v>
      </c>
      <c r="C1749" s="54"/>
      <c r="D1749" s="55"/>
      <c r="E1749" s="55"/>
      <c r="F1749" s="22" t="s">
        <v>152</v>
      </c>
      <c r="G1749" s="53"/>
      <c r="H1749" s="53"/>
      <c r="I1749" s="23" t="s">
        <v>151</v>
      </c>
      <c r="J1749" s="53"/>
      <c r="K1749" s="54"/>
      <c r="L1749" s="54"/>
      <c r="M1749" s="53"/>
      <c r="N1749" s="23" t="s">
        <v>151</v>
      </c>
      <c r="O1749" s="39" t="s">
        <v>151</v>
      </c>
      <c r="P1749" s="39" t="s">
        <v>151</v>
      </c>
      <c r="Q1749" s="23" t="s">
        <v>151</v>
      </c>
    </row>
    <row r="1750" spans="1:17" ht="18.75" customHeight="1">
      <c r="A1750" s="53"/>
      <c r="B1750" s="23" t="s">
        <v>151</v>
      </c>
      <c r="C1750" s="54"/>
      <c r="D1750" s="55"/>
      <c r="E1750" s="55"/>
      <c r="F1750" s="22" t="s">
        <v>152</v>
      </c>
      <c r="G1750" s="53"/>
      <c r="H1750" s="53"/>
      <c r="I1750" s="23" t="s">
        <v>151</v>
      </c>
      <c r="J1750" s="53"/>
      <c r="K1750" s="54"/>
      <c r="L1750" s="54"/>
      <c r="M1750" s="53"/>
      <c r="N1750" s="23" t="s">
        <v>151</v>
      </c>
      <c r="O1750" s="39" t="s">
        <v>151</v>
      </c>
      <c r="P1750" s="39" t="s">
        <v>151</v>
      </c>
      <c r="Q1750" s="23" t="s">
        <v>151</v>
      </c>
    </row>
    <row r="1751" spans="1:17" ht="18.75" customHeight="1">
      <c r="A1751" s="53"/>
      <c r="B1751" s="23" t="s">
        <v>151</v>
      </c>
      <c r="C1751" s="54"/>
      <c r="D1751" s="55"/>
      <c r="E1751" s="55"/>
      <c r="F1751" s="22" t="s">
        <v>152</v>
      </c>
      <c r="G1751" s="53"/>
      <c r="H1751" s="53"/>
      <c r="I1751" s="23" t="s">
        <v>151</v>
      </c>
      <c r="J1751" s="53"/>
      <c r="K1751" s="54"/>
      <c r="L1751" s="54"/>
      <c r="M1751" s="53"/>
      <c r="N1751" s="23" t="s">
        <v>151</v>
      </c>
      <c r="O1751" s="39" t="s">
        <v>151</v>
      </c>
      <c r="P1751" s="39" t="s">
        <v>151</v>
      </c>
      <c r="Q1751" s="23" t="s">
        <v>151</v>
      </c>
    </row>
    <row r="1752" spans="1:17" ht="18.75" customHeight="1">
      <c r="A1752" s="53"/>
      <c r="B1752" s="23" t="s">
        <v>151</v>
      </c>
      <c r="C1752" s="54"/>
      <c r="D1752" s="55"/>
      <c r="E1752" s="55"/>
      <c r="F1752" s="22" t="s">
        <v>152</v>
      </c>
      <c r="G1752" s="53"/>
      <c r="H1752" s="53"/>
      <c r="I1752" s="23" t="s">
        <v>151</v>
      </c>
      <c r="J1752" s="53"/>
      <c r="K1752" s="54"/>
      <c r="L1752" s="54"/>
      <c r="M1752" s="53"/>
      <c r="N1752" s="23" t="s">
        <v>151</v>
      </c>
      <c r="O1752" s="39" t="s">
        <v>151</v>
      </c>
      <c r="P1752" s="39" t="s">
        <v>151</v>
      </c>
      <c r="Q1752" s="23" t="s">
        <v>151</v>
      </c>
    </row>
    <row r="1753" spans="1:17" ht="18.75" customHeight="1">
      <c r="A1753" s="53"/>
      <c r="B1753" s="23" t="s">
        <v>151</v>
      </c>
      <c r="C1753" s="54"/>
      <c r="D1753" s="55"/>
      <c r="E1753" s="55"/>
      <c r="F1753" s="22" t="s">
        <v>152</v>
      </c>
      <c r="G1753" s="53"/>
      <c r="H1753" s="53"/>
      <c r="I1753" s="23" t="s">
        <v>151</v>
      </c>
      <c r="J1753" s="53"/>
      <c r="K1753" s="54"/>
      <c r="L1753" s="54"/>
      <c r="M1753" s="53"/>
      <c r="N1753" s="23" t="s">
        <v>151</v>
      </c>
      <c r="O1753" s="39" t="s">
        <v>151</v>
      </c>
      <c r="P1753" s="39" t="s">
        <v>151</v>
      </c>
      <c r="Q1753" s="23" t="s">
        <v>151</v>
      </c>
    </row>
    <row r="1754" spans="1:17" ht="18.75" customHeight="1">
      <c r="A1754" s="53"/>
      <c r="B1754" s="23" t="s">
        <v>151</v>
      </c>
      <c r="C1754" s="54"/>
      <c r="D1754" s="55"/>
      <c r="E1754" s="55"/>
      <c r="F1754" s="22" t="s">
        <v>152</v>
      </c>
      <c r="G1754" s="53"/>
      <c r="H1754" s="53"/>
      <c r="I1754" s="23" t="s">
        <v>151</v>
      </c>
      <c r="J1754" s="53"/>
      <c r="K1754" s="54"/>
      <c r="L1754" s="54"/>
      <c r="M1754" s="53"/>
      <c r="N1754" s="23" t="s">
        <v>151</v>
      </c>
      <c r="O1754" s="39" t="s">
        <v>151</v>
      </c>
      <c r="P1754" s="39" t="s">
        <v>151</v>
      </c>
      <c r="Q1754" s="23" t="s">
        <v>151</v>
      </c>
    </row>
    <row r="1755" spans="1:17" ht="18.75" customHeight="1">
      <c r="A1755" s="53"/>
      <c r="B1755" s="23" t="s">
        <v>151</v>
      </c>
      <c r="C1755" s="54"/>
      <c r="D1755" s="55"/>
      <c r="E1755" s="55"/>
      <c r="F1755" s="22" t="s">
        <v>152</v>
      </c>
      <c r="G1755" s="53"/>
      <c r="H1755" s="53"/>
      <c r="I1755" s="23" t="s">
        <v>151</v>
      </c>
      <c r="J1755" s="53"/>
      <c r="K1755" s="54"/>
      <c r="L1755" s="54"/>
      <c r="M1755" s="53"/>
      <c r="N1755" s="23" t="s">
        <v>151</v>
      </c>
      <c r="O1755" s="39" t="s">
        <v>151</v>
      </c>
      <c r="P1755" s="39" t="s">
        <v>151</v>
      </c>
      <c r="Q1755" s="23" t="s">
        <v>151</v>
      </c>
    </row>
    <row r="1756" spans="1:17" ht="18.75" customHeight="1">
      <c r="A1756" s="53"/>
      <c r="B1756" s="23" t="s">
        <v>151</v>
      </c>
      <c r="C1756" s="54"/>
      <c r="D1756" s="55"/>
      <c r="E1756" s="55"/>
      <c r="F1756" s="22" t="s">
        <v>152</v>
      </c>
      <c r="G1756" s="53"/>
      <c r="H1756" s="53"/>
      <c r="I1756" s="23" t="s">
        <v>151</v>
      </c>
      <c r="J1756" s="53"/>
      <c r="K1756" s="54"/>
      <c r="L1756" s="54"/>
      <c r="M1756" s="53"/>
      <c r="N1756" s="23" t="s">
        <v>151</v>
      </c>
      <c r="O1756" s="39" t="s">
        <v>151</v>
      </c>
      <c r="P1756" s="39" t="s">
        <v>151</v>
      </c>
      <c r="Q1756" s="23" t="s">
        <v>151</v>
      </c>
    </row>
    <row r="1757" spans="1:17" ht="18.75" customHeight="1">
      <c r="A1757" s="53"/>
      <c r="B1757" s="23" t="s">
        <v>151</v>
      </c>
      <c r="C1757" s="54"/>
      <c r="D1757" s="55"/>
      <c r="E1757" s="55"/>
      <c r="F1757" s="22" t="s">
        <v>152</v>
      </c>
      <c r="G1757" s="53"/>
      <c r="H1757" s="53"/>
      <c r="I1757" s="23" t="s">
        <v>151</v>
      </c>
      <c r="J1757" s="53"/>
      <c r="K1757" s="54"/>
      <c r="L1757" s="54"/>
      <c r="M1757" s="53"/>
      <c r="N1757" s="23" t="s">
        <v>151</v>
      </c>
      <c r="O1757" s="39" t="s">
        <v>151</v>
      </c>
      <c r="P1757" s="39" t="s">
        <v>151</v>
      </c>
      <c r="Q1757" s="23" t="s">
        <v>151</v>
      </c>
    </row>
    <row r="1758" spans="1:17" ht="18.75" customHeight="1">
      <c r="A1758" s="53"/>
      <c r="B1758" s="23" t="s">
        <v>151</v>
      </c>
      <c r="C1758" s="54"/>
      <c r="D1758" s="55"/>
      <c r="E1758" s="55"/>
      <c r="F1758" s="22" t="s">
        <v>152</v>
      </c>
      <c r="G1758" s="53"/>
      <c r="H1758" s="53"/>
      <c r="I1758" s="23" t="s">
        <v>151</v>
      </c>
      <c r="J1758" s="53"/>
      <c r="K1758" s="54"/>
      <c r="L1758" s="54"/>
      <c r="M1758" s="53"/>
      <c r="N1758" s="23" t="s">
        <v>151</v>
      </c>
      <c r="O1758" s="39" t="s">
        <v>151</v>
      </c>
      <c r="P1758" s="39" t="s">
        <v>151</v>
      </c>
      <c r="Q1758" s="23" t="s">
        <v>151</v>
      </c>
    </row>
    <row r="1759" spans="1:17" ht="18.75" customHeight="1">
      <c r="A1759" s="53"/>
      <c r="B1759" s="23" t="s">
        <v>151</v>
      </c>
      <c r="C1759" s="54"/>
      <c r="D1759" s="55"/>
      <c r="E1759" s="55"/>
      <c r="F1759" s="22" t="s">
        <v>152</v>
      </c>
      <c r="G1759" s="53"/>
      <c r="H1759" s="53"/>
      <c r="I1759" s="23" t="s">
        <v>151</v>
      </c>
      <c r="J1759" s="53"/>
      <c r="K1759" s="54"/>
      <c r="L1759" s="54"/>
      <c r="M1759" s="53"/>
      <c r="N1759" s="23" t="s">
        <v>151</v>
      </c>
      <c r="O1759" s="39" t="s">
        <v>151</v>
      </c>
      <c r="P1759" s="39" t="s">
        <v>151</v>
      </c>
      <c r="Q1759" s="23" t="s">
        <v>151</v>
      </c>
    </row>
    <row r="1760" spans="1:17" ht="18.75" customHeight="1">
      <c r="A1760" s="53"/>
      <c r="B1760" s="23" t="s">
        <v>151</v>
      </c>
      <c r="C1760" s="54"/>
      <c r="D1760" s="55"/>
      <c r="E1760" s="55"/>
      <c r="F1760" s="22" t="s">
        <v>152</v>
      </c>
      <c r="G1760" s="53"/>
      <c r="H1760" s="53"/>
      <c r="I1760" s="23" t="s">
        <v>151</v>
      </c>
      <c r="J1760" s="53"/>
      <c r="K1760" s="54"/>
      <c r="L1760" s="54"/>
      <c r="M1760" s="53"/>
      <c r="N1760" s="23" t="s">
        <v>151</v>
      </c>
      <c r="O1760" s="39" t="s">
        <v>151</v>
      </c>
      <c r="P1760" s="39" t="s">
        <v>151</v>
      </c>
      <c r="Q1760" s="23" t="s">
        <v>151</v>
      </c>
    </row>
    <row r="1761" spans="1:17" ht="18.75" customHeight="1">
      <c r="A1761" s="53"/>
      <c r="B1761" s="23" t="s">
        <v>151</v>
      </c>
      <c r="C1761" s="54"/>
      <c r="D1761" s="55"/>
      <c r="E1761" s="55"/>
      <c r="F1761" s="22" t="s">
        <v>152</v>
      </c>
      <c r="G1761" s="53"/>
      <c r="H1761" s="53"/>
      <c r="I1761" s="23" t="s">
        <v>151</v>
      </c>
      <c r="J1761" s="53"/>
      <c r="K1761" s="54"/>
      <c r="L1761" s="54"/>
      <c r="M1761" s="53"/>
      <c r="N1761" s="23" t="s">
        <v>151</v>
      </c>
      <c r="O1761" s="39" t="s">
        <v>151</v>
      </c>
      <c r="P1761" s="39" t="s">
        <v>151</v>
      </c>
      <c r="Q1761" s="23" t="s">
        <v>151</v>
      </c>
    </row>
    <row r="1762" spans="1:17" ht="18.75" customHeight="1">
      <c r="A1762" s="53"/>
      <c r="B1762" s="23" t="s">
        <v>151</v>
      </c>
      <c r="C1762" s="54"/>
      <c r="D1762" s="55"/>
      <c r="E1762" s="55"/>
      <c r="F1762" s="22" t="s">
        <v>152</v>
      </c>
      <c r="G1762" s="53"/>
      <c r="H1762" s="53"/>
      <c r="I1762" s="23" t="s">
        <v>151</v>
      </c>
      <c r="J1762" s="53"/>
      <c r="K1762" s="54"/>
      <c r="L1762" s="54"/>
      <c r="M1762" s="53"/>
      <c r="N1762" s="23" t="s">
        <v>151</v>
      </c>
      <c r="O1762" s="39" t="s">
        <v>151</v>
      </c>
      <c r="P1762" s="39" t="s">
        <v>151</v>
      </c>
      <c r="Q1762" s="23" t="s">
        <v>151</v>
      </c>
    </row>
    <row r="1763" spans="1:17" ht="18.75" customHeight="1">
      <c r="A1763" s="53"/>
      <c r="B1763" s="23" t="s">
        <v>151</v>
      </c>
      <c r="C1763" s="54"/>
      <c r="D1763" s="55"/>
      <c r="E1763" s="55"/>
      <c r="F1763" s="22" t="s">
        <v>152</v>
      </c>
      <c r="G1763" s="53"/>
      <c r="H1763" s="53"/>
      <c r="I1763" s="23" t="s">
        <v>151</v>
      </c>
      <c r="J1763" s="53"/>
      <c r="K1763" s="54"/>
      <c r="L1763" s="54"/>
      <c r="M1763" s="53"/>
      <c r="N1763" s="23" t="s">
        <v>151</v>
      </c>
      <c r="O1763" s="39" t="s">
        <v>151</v>
      </c>
      <c r="P1763" s="39" t="s">
        <v>151</v>
      </c>
      <c r="Q1763" s="23" t="s">
        <v>151</v>
      </c>
    </row>
    <row r="1764" spans="1:17" ht="18.75" customHeight="1">
      <c r="A1764" s="53"/>
      <c r="B1764" s="23" t="s">
        <v>151</v>
      </c>
      <c r="C1764" s="54"/>
      <c r="D1764" s="55"/>
      <c r="E1764" s="55"/>
      <c r="F1764" s="22" t="s">
        <v>152</v>
      </c>
      <c r="G1764" s="53"/>
      <c r="H1764" s="53"/>
      <c r="I1764" s="23" t="s">
        <v>151</v>
      </c>
      <c r="J1764" s="53"/>
      <c r="K1764" s="54"/>
      <c r="L1764" s="54"/>
      <c r="M1764" s="53"/>
      <c r="N1764" s="23" t="s">
        <v>151</v>
      </c>
      <c r="O1764" s="39" t="s">
        <v>151</v>
      </c>
      <c r="P1764" s="39" t="s">
        <v>151</v>
      </c>
      <c r="Q1764" s="23" t="s">
        <v>151</v>
      </c>
    </row>
    <row r="1765" spans="1:17" ht="18.75" customHeight="1">
      <c r="A1765" s="53"/>
      <c r="B1765" s="23" t="s">
        <v>151</v>
      </c>
      <c r="C1765" s="54"/>
      <c r="D1765" s="55"/>
      <c r="E1765" s="55"/>
      <c r="F1765" s="22" t="s">
        <v>152</v>
      </c>
      <c r="G1765" s="53"/>
      <c r="H1765" s="53"/>
      <c r="I1765" s="23" t="s">
        <v>151</v>
      </c>
      <c r="J1765" s="53"/>
      <c r="K1765" s="54"/>
      <c r="L1765" s="54"/>
      <c r="M1765" s="53"/>
      <c r="N1765" s="23" t="s">
        <v>151</v>
      </c>
      <c r="O1765" s="39" t="s">
        <v>151</v>
      </c>
      <c r="P1765" s="39" t="s">
        <v>151</v>
      </c>
      <c r="Q1765" s="23" t="s">
        <v>151</v>
      </c>
    </row>
    <row r="1766" spans="1:17" ht="18.75" customHeight="1">
      <c r="A1766" s="53"/>
      <c r="B1766" s="23" t="s">
        <v>151</v>
      </c>
      <c r="C1766" s="54"/>
      <c r="D1766" s="55"/>
      <c r="E1766" s="55"/>
      <c r="F1766" s="22" t="s">
        <v>152</v>
      </c>
      <c r="G1766" s="53"/>
      <c r="H1766" s="53"/>
      <c r="I1766" s="23" t="s">
        <v>151</v>
      </c>
      <c r="J1766" s="53"/>
      <c r="K1766" s="54"/>
      <c r="L1766" s="54"/>
      <c r="M1766" s="53"/>
      <c r="N1766" s="23" t="s">
        <v>151</v>
      </c>
      <c r="O1766" s="39" t="s">
        <v>151</v>
      </c>
      <c r="P1766" s="39" t="s">
        <v>151</v>
      </c>
      <c r="Q1766" s="23" t="s">
        <v>151</v>
      </c>
    </row>
    <row r="1767" spans="1:17" ht="18.75" customHeight="1">
      <c r="A1767" s="53"/>
      <c r="B1767" s="23" t="s">
        <v>151</v>
      </c>
      <c r="C1767" s="54"/>
      <c r="D1767" s="55"/>
      <c r="E1767" s="55"/>
      <c r="F1767" s="22" t="s">
        <v>152</v>
      </c>
      <c r="G1767" s="53"/>
      <c r="H1767" s="53"/>
      <c r="I1767" s="23" t="s">
        <v>151</v>
      </c>
      <c r="J1767" s="53"/>
      <c r="K1767" s="54"/>
      <c r="L1767" s="54"/>
      <c r="M1767" s="53"/>
      <c r="N1767" s="23" t="s">
        <v>151</v>
      </c>
      <c r="O1767" s="39" t="s">
        <v>151</v>
      </c>
      <c r="P1767" s="39" t="s">
        <v>151</v>
      </c>
      <c r="Q1767" s="23" t="s">
        <v>151</v>
      </c>
    </row>
    <row r="1768" spans="1:17" ht="18.75" customHeight="1">
      <c r="A1768" s="53"/>
      <c r="B1768" s="23" t="s">
        <v>151</v>
      </c>
      <c r="C1768" s="54"/>
      <c r="D1768" s="55"/>
      <c r="E1768" s="55"/>
      <c r="F1768" s="22" t="s">
        <v>152</v>
      </c>
      <c r="G1768" s="53"/>
      <c r="H1768" s="53"/>
      <c r="I1768" s="23" t="s">
        <v>151</v>
      </c>
      <c r="J1768" s="53"/>
      <c r="K1768" s="54"/>
      <c r="L1768" s="54"/>
      <c r="M1768" s="53"/>
      <c r="N1768" s="23" t="s">
        <v>151</v>
      </c>
      <c r="O1768" s="39" t="s">
        <v>151</v>
      </c>
      <c r="P1768" s="39" t="s">
        <v>151</v>
      </c>
      <c r="Q1768" s="23" t="s">
        <v>151</v>
      </c>
    </row>
    <row r="1769" spans="1:17" ht="18.75" customHeight="1">
      <c r="A1769" s="53"/>
      <c r="B1769" s="23" t="s">
        <v>151</v>
      </c>
      <c r="C1769" s="54"/>
      <c r="D1769" s="55"/>
      <c r="E1769" s="55"/>
      <c r="F1769" s="22" t="s">
        <v>152</v>
      </c>
      <c r="G1769" s="53"/>
      <c r="H1769" s="53"/>
      <c r="I1769" s="23" t="s">
        <v>151</v>
      </c>
      <c r="J1769" s="53"/>
      <c r="K1769" s="54"/>
      <c r="L1769" s="54"/>
      <c r="M1769" s="53"/>
      <c r="N1769" s="23" t="s">
        <v>151</v>
      </c>
      <c r="O1769" s="39" t="s">
        <v>151</v>
      </c>
      <c r="P1769" s="39" t="s">
        <v>151</v>
      </c>
      <c r="Q1769" s="23" t="s">
        <v>151</v>
      </c>
    </row>
    <row r="1770" spans="1:17" ht="18.75" customHeight="1">
      <c r="A1770" s="53"/>
      <c r="B1770" s="23" t="s">
        <v>151</v>
      </c>
      <c r="C1770" s="54"/>
      <c r="D1770" s="55"/>
      <c r="E1770" s="55"/>
      <c r="F1770" s="22" t="s">
        <v>152</v>
      </c>
      <c r="G1770" s="53"/>
      <c r="H1770" s="53"/>
      <c r="I1770" s="23" t="s">
        <v>151</v>
      </c>
      <c r="J1770" s="53"/>
      <c r="K1770" s="54"/>
      <c r="L1770" s="54"/>
      <c r="M1770" s="53"/>
      <c r="N1770" s="23" t="s">
        <v>151</v>
      </c>
      <c r="O1770" s="39" t="s">
        <v>151</v>
      </c>
      <c r="P1770" s="39" t="s">
        <v>151</v>
      </c>
      <c r="Q1770" s="23" t="s">
        <v>151</v>
      </c>
    </row>
    <row r="1771" spans="1:17" ht="18.75" customHeight="1">
      <c r="A1771" s="53"/>
      <c r="B1771" s="23" t="s">
        <v>151</v>
      </c>
      <c r="C1771" s="54"/>
      <c r="D1771" s="55"/>
      <c r="E1771" s="55"/>
      <c r="F1771" s="22" t="s">
        <v>152</v>
      </c>
      <c r="G1771" s="53"/>
      <c r="H1771" s="53"/>
      <c r="I1771" s="23" t="s">
        <v>151</v>
      </c>
      <c r="J1771" s="53"/>
      <c r="K1771" s="54"/>
      <c r="L1771" s="54"/>
      <c r="M1771" s="53"/>
      <c r="N1771" s="23" t="s">
        <v>151</v>
      </c>
      <c r="O1771" s="39" t="s">
        <v>151</v>
      </c>
      <c r="P1771" s="39" t="s">
        <v>151</v>
      </c>
      <c r="Q1771" s="23" t="s">
        <v>151</v>
      </c>
    </row>
    <row r="1772" spans="1:17" ht="18.75" customHeight="1">
      <c r="A1772" s="53"/>
      <c r="B1772" s="23" t="s">
        <v>151</v>
      </c>
      <c r="C1772" s="54"/>
      <c r="D1772" s="55"/>
      <c r="E1772" s="55"/>
      <c r="F1772" s="22" t="s">
        <v>152</v>
      </c>
      <c r="G1772" s="53"/>
      <c r="H1772" s="53"/>
      <c r="I1772" s="23" t="s">
        <v>151</v>
      </c>
      <c r="J1772" s="53"/>
      <c r="K1772" s="54"/>
      <c r="L1772" s="54"/>
      <c r="M1772" s="53"/>
      <c r="N1772" s="23" t="s">
        <v>151</v>
      </c>
      <c r="O1772" s="39" t="s">
        <v>151</v>
      </c>
      <c r="P1772" s="39" t="s">
        <v>151</v>
      </c>
      <c r="Q1772" s="23" t="s">
        <v>151</v>
      </c>
    </row>
    <row r="1773" spans="1:17" ht="18.75" customHeight="1">
      <c r="A1773" s="53"/>
      <c r="B1773" s="23" t="s">
        <v>151</v>
      </c>
      <c r="C1773" s="54"/>
      <c r="D1773" s="55"/>
      <c r="E1773" s="55"/>
      <c r="F1773" s="22" t="s">
        <v>152</v>
      </c>
      <c r="G1773" s="53"/>
      <c r="H1773" s="53"/>
      <c r="I1773" s="23" t="s">
        <v>151</v>
      </c>
      <c r="J1773" s="53"/>
      <c r="K1773" s="54"/>
      <c r="L1773" s="54"/>
      <c r="M1773" s="53"/>
      <c r="N1773" s="23" t="s">
        <v>151</v>
      </c>
      <c r="O1773" s="39" t="s">
        <v>151</v>
      </c>
      <c r="P1773" s="39" t="s">
        <v>151</v>
      </c>
      <c r="Q1773" s="23" t="s">
        <v>151</v>
      </c>
    </row>
    <row r="1774" spans="1:17" ht="18.75" customHeight="1">
      <c r="A1774" s="53"/>
      <c r="B1774" s="23" t="s">
        <v>151</v>
      </c>
      <c r="C1774" s="54"/>
      <c r="D1774" s="55"/>
      <c r="E1774" s="55"/>
      <c r="F1774" s="22" t="s">
        <v>152</v>
      </c>
      <c r="G1774" s="53"/>
      <c r="H1774" s="53"/>
      <c r="I1774" s="23" t="s">
        <v>151</v>
      </c>
      <c r="J1774" s="53"/>
      <c r="K1774" s="54"/>
      <c r="L1774" s="54"/>
      <c r="M1774" s="53"/>
      <c r="N1774" s="23" t="s">
        <v>151</v>
      </c>
      <c r="O1774" s="39" t="s">
        <v>151</v>
      </c>
      <c r="P1774" s="39" t="s">
        <v>151</v>
      </c>
      <c r="Q1774" s="23" t="s">
        <v>151</v>
      </c>
    </row>
    <row r="1775" spans="1:17" ht="18.75" customHeight="1">
      <c r="A1775" s="53"/>
      <c r="B1775" s="23" t="s">
        <v>151</v>
      </c>
      <c r="C1775" s="54"/>
      <c r="D1775" s="55"/>
      <c r="E1775" s="55"/>
      <c r="F1775" s="22" t="s">
        <v>152</v>
      </c>
      <c r="G1775" s="53"/>
      <c r="H1775" s="53"/>
      <c r="I1775" s="23" t="s">
        <v>151</v>
      </c>
      <c r="J1775" s="53"/>
      <c r="K1775" s="54"/>
      <c r="L1775" s="54"/>
      <c r="M1775" s="53"/>
      <c r="N1775" s="23" t="s">
        <v>151</v>
      </c>
      <c r="O1775" s="39" t="s">
        <v>151</v>
      </c>
      <c r="P1775" s="39" t="s">
        <v>151</v>
      </c>
      <c r="Q1775" s="23" t="s">
        <v>151</v>
      </c>
    </row>
    <row r="1776" spans="1:17" ht="18.75" customHeight="1">
      <c r="A1776" s="53"/>
      <c r="B1776" s="23" t="s">
        <v>151</v>
      </c>
      <c r="C1776" s="54"/>
      <c r="D1776" s="55"/>
      <c r="E1776" s="55"/>
      <c r="F1776" s="22" t="s">
        <v>152</v>
      </c>
      <c r="G1776" s="53"/>
      <c r="H1776" s="53"/>
      <c r="I1776" s="23" t="s">
        <v>151</v>
      </c>
      <c r="J1776" s="53"/>
      <c r="K1776" s="54"/>
      <c r="L1776" s="54"/>
      <c r="M1776" s="53"/>
      <c r="N1776" s="23" t="s">
        <v>151</v>
      </c>
      <c r="O1776" s="39" t="s">
        <v>151</v>
      </c>
      <c r="P1776" s="39" t="s">
        <v>151</v>
      </c>
      <c r="Q1776" s="23" t="s">
        <v>151</v>
      </c>
    </row>
    <row r="1777" spans="1:17" ht="18.75" customHeight="1">
      <c r="A1777" s="53"/>
      <c r="B1777" s="23" t="s">
        <v>151</v>
      </c>
      <c r="C1777" s="54"/>
      <c r="D1777" s="55"/>
      <c r="E1777" s="55"/>
      <c r="F1777" s="22" t="s">
        <v>152</v>
      </c>
      <c r="G1777" s="53"/>
      <c r="H1777" s="53"/>
      <c r="I1777" s="23" t="s">
        <v>151</v>
      </c>
      <c r="J1777" s="53"/>
      <c r="K1777" s="54"/>
      <c r="L1777" s="54"/>
      <c r="M1777" s="53"/>
      <c r="N1777" s="23" t="s">
        <v>151</v>
      </c>
      <c r="O1777" s="39" t="s">
        <v>151</v>
      </c>
      <c r="P1777" s="39" t="s">
        <v>151</v>
      </c>
      <c r="Q1777" s="23" t="s">
        <v>151</v>
      </c>
    </row>
    <row r="1778" spans="1:17" ht="18.75" customHeight="1">
      <c r="A1778" s="53"/>
      <c r="B1778" s="23" t="s">
        <v>151</v>
      </c>
      <c r="C1778" s="54"/>
      <c r="D1778" s="55"/>
      <c r="E1778" s="55"/>
      <c r="F1778" s="22" t="s">
        <v>152</v>
      </c>
      <c r="G1778" s="53"/>
      <c r="H1778" s="53"/>
      <c r="I1778" s="23" t="s">
        <v>151</v>
      </c>
      <c r="J1778" s="53"/>
      <c r="K1778" s="54"/>
      <c r="L1778" s="54"/>
      <c r="M1778" s="53"/>
      <c r="N1778" s="23" t="s">
        <v>151</v>
      </c>
      <c r="O1778" s="39" t="s">
        <v>151</v>
      </c>
      <c r="P1778" s="39" t="s">
        <v>151</v>
      </c>
      <c r="Q1778" s="23" t="s">
        <v>151</v>
      </c>
    </row>
    <row r="1779" spans="1:17" ht="18.75" customHeight="1">
      <c r="A1779" s="53"/>
      <c r="B1779" s="23" t="s">
        <v>151</v>
      </c>
      <c r="C1779" s="54"/>
      <c r="D1779" s="55"/>
      <c r="E1779" s="55"/>
      <c r="F1779" s="22" t="s">
        <v>152</v>
      </c>
      <c r="G1779" s="53"/>
      <c r="H1779" s="53"/>
      <c r="I1779" s="23" t="s">
        <v>151</v>
      </c>
      <c r="J1779" s="53"/>
      <c r="K1779" s="54"/>
      <c r="L1779" s="54"/>
      <c r="M1779" s="53"/>
      <c r="N1779" s="23" t="s">
        <v>151</v>
      </c>
      <c r="O1779" s="39" t="s">
        <v>151</v>
      </c>
      <c r="P1779" s="39" t="s">
        <v>151</v>
      </c>
      <c r="Q1779" s="23" t="s">
        <v>151</v>
      </c>
    </row>
    <row r="1780" spans="1:17" ht="18.75" customHeight="1">
      <c r="A1780" s="53"/>
      <c r="B1780" s="23" t="s">
        <v>151</v>
      </c>
      <c r="C1780" s="54"/>
      <c r="D1780" s="55"/>
      <c r="E1780" s="55"/>
      <c r="F1780" s="22" t="s">
        <v>152</v>
      </c>
      <c r="G1780" s="53"/>
      <c r="H1780" s="53"/>
      <c r="I1780" s="23" t="s">
        <v>151</v>
      </c>
      <c r="J1780" s="53"/>
      <c r="K1780" s="54"/>
      <c r="L1780" s="54"/>
      <c r="M1780" s="53"/>
      <c r="N1780" s="23" t="s">
        <v>151</v>
      </c>
      <c r="O1780" s="39" t="s">
        <v>151</v>
      </c>
      <c r="P1780" s="39" t="s">
        <v>151</v>
      </c>
      <c r="Q1780" s="23" t="s">
        <v>151</v>
      </c>
    </row>
    <row r="1781" spans="1:17" ht="18.75" customHeight="1">
      <c r="A1781" s="53"/>
      <c r="B1781" s="23" t="s">
        <v>151</v>
      </c>
      <c r="C1781" s="54"/>
      <c r="D1781" s="55"/>
      <c r="E1781" s="55"/>
      <c r="F1781" s="22" t="s">
        <v>152</v>
      </c>
      <c r="G1781" s="53"/>
      <c r="H1781" s="53"/>
      <c r="I1781" s="23" t="s">
        <v>151</v>
      </c>
      <c r="J1781" s="53"/>
      <c r="K1781" s="54"/>
      <c r="L1781" s="54"/>
      <c r="M1781" s="53"/>
      <c r="N1781" s="23" t="s">
        <v>151</v>
      </c>
      <c r="O1781" s="39" t="s">
        <v>151</v>
      </c>
      <c r="P1781" s="39" t="s">
        <v>151</v>
      </c>
      <c r="Q1781" s="23" t="s">
        <v>151</v>
      </c>
    </row>
    <row r="1782" spans="1:17" ht="18.75" customHeight="1">
      <c r="A1782" s="53"/>
      <c r="B1782" s="23" t="s">
        <v>151</v>
      </c>
      <c r="C1782" s="54"/>
      <c r="D1782" s="55"/>
      <c r="E1782" s="55"/>
      <c r="F1782" s="22" t="s">
        <v>152</v>
      </c>
      <c r="G1782" s="53"/>
      <c r="H1782" s="53"/>
      <c r="I1782" s="23" t="s">
        <v>151</v>
      </c>
      <c r="J1782" s="53"/>
      <c r="K1782" s="54"/>
      <c r="L1782" s="54"/>
      <c r="M1782" s="53"/>
      <c r="N1782" s="23" t="s">
        <v>151</v>
      </c>
      <c r="O1782" s="39" t="s">
        <v>151</v>
      </c>
      <c r="P1782" s="39" t="s">
        <v>151</v>
      </c>
      <c r="Q1782" s="23" t="s">
        <v>151</v>
      </c>
    </row>
    <row r="1783" spans="1:17" ht="18.75" customHeight="1">
      <c r="A1783" s="53"/>
      <c r="B1783" s="23" t="s">
        <v>151</v>
      </c>
      <c r="C1783" s="54"/>
      <c r="D1783" s="55"/>
      <c r="E1783" s="55"/>
      <c r="F1783" s="22" t="s">
        <v>152</v>
      </c>
      <c r="G1783" s="53"/>
      <c r="H1783" s="53"/>
      <c r="I1783" s="23" t="s">
        <v>151</v>
      </c>
      <c r="J1783" s="53"/>
      <c r="K1783" s="54"/>
      <c r="L1783" s="54"/>
      <c r="M1783" s="53"/>
      <c r="N1783" s="23" t="s">
        <v>151</v>
      </c>
      <c r="O1783" s="39" t="s">
        <v>151</v>
      </c>
      <c r="P1783" s="39" t="s">
        <v>151</v>
      </c>
      <c r="Q1783" s="23" t="s">
        <v>151</v>
      </c>
    </row>
    <row r="1784" spans="1:17" ht="18.75" customHeight="1">
      <c r="A1784" s="53"/>
      <c r="B1784" s="23" t="s">
        <v>151</v>
      </c>
      <c r="C1784" s="54"/>
      <c r="D1784" s="55"/>
      <c r="E1784" s="55"/>
      <c r="F1784" s="22" t="s">
        <v>152</v>
      </c>
      <c r="G1784" s="53"/>
      <c r="H1784" s="53"/>
      <c r="I1784" s="23" t="s">
        <v>151</v>
      </c>
      <c r="J1784" s="53"/>
      <c r="K1784" s="54"/>
      <c r="L1784" s="54"/>
      <c r="M1784" s="53"/>
      <c r="N1784" s="23" t="s">
        <v>151</v>
      </c>
      <c r="O1784" s="39" t="s">
        <v>151</v>
      </c>
      <c r="P1784" s="39" t="s">
        <v>151</v>
      </c>
      <c r="Q1784" s="23" t="s">
        <v>151</v>
      </c>
    </row>
    <row r="1785" spans="1:17" ht="18.75" customHeight="1">
      <c r="A1785" s="53"/>
      <c r="B1785" s="23" t="s">
        <v>151</v>
      </c>
      <c r="C1785" s="54"/>
      <c r="D1785" s="55"/>
      <c r="E1785" s="55"/>
      <c r="F1785" s="22" t="s">
        <v>152</v>
      </c>
      <c r="G1785" s="53"/>
      <c r="H1785" s="53"/>
      <c r="I1785" s="23" t="s">
        <v>151</v>
      </c>
      <c r="J1785" s="53"/>
      <c r="K1785" s="54"/>
      <c r="L1785" s="54"/>
      <c r="M1785" s="53"/>
      <c r="N1785" s="23" t="s">
        <v>151</v>
      </c>
      <c r="O1785" s="39" t="s">
        <v>151</v>
      </c>
      <c r="P1785" s="39" t="s">
        <v>151</v>
      </c>
      <c r="Q1785" s="23" t="s">
        <v>151</v>
      </c>
    </row>
    <row r="1786" spans="1:17" ht="18.75" customHeight="1">
      <c r="A1786" s="53"/>
      <c r="B1786" s="23" t="s">
        <v>151</v>
      </c>
      <c r="C1786" s="54"/>
      <c r="D1786" s="55"/>
      <c r="E1786" s="55"/>
      <c r="F1786" s="22" t="s">
        <v>152</v>
      </c>
      <c r="G1786" s="53"/>
      <c r="H1786" s="53"/>
      <c r="I1786" s="23" t="s">
        <v>151</v>
      </c>
      <c r="J1786" s="53"/>
      <c r="K1786" s="54"/>
      <c r="L1786" s="54"/>
      <c r="M1786" s="53"/>
      <c r="N1786" s="23" t="s">
        <v>151</v>
      </c>
      <c r="O1786" s="39" t="s">
        <v>151</v>
      </c>
      <c r="P1786" s="39" t="s">
        <v>151</v>
      </c>
      <c r="Q1786" s="23" t="s">
        <v>151</v>
      </c>
    </row>
    <row r="1787" spans="1:17" ht="18.75" customHeight="1">
      <c r="A1787" s="53"/>
      <c r="B1787" s="23" t="s">
        <v>151</v>
      </c>
      <c r="C1787" s="54"/>
      <c r="D1787" s="55"/>
      <c r="E1787" s="55"/>
      <c r="F1787" s="22" t="s">
        <v>152</v>
      </c>
      <c r="G1787" s="53"/>
      <c r="H1787" s="53"/>
      <c r="I1787" s="23" t="s">
        <v>151</v>
      </c>
      <c r="J1787" s="53"/>
      <c r="K1787" s="54"/>
      <c r="L1787" s="54"/>
      <c r="M1787" s="53"/>
      <c r="N1787" s="23" t="s">
        <v>151</v>
      </c>
      <c r="O1787" s="39" t="s">
        <v>151</v>
      </c>
      <c r="P1787" s="39" t="s">
        <v>151</v>
      </c>
      <c r="Q1787" s="23" t="s">
        <v>151</v>
      </c>
    </row>
    <row r="1788" spans="1:17" ht="18.75" customHeight="1">
      <c r="A1788" s="53"/>
      <c r="B1788" s="23" t="s">
        <v>151</v>
      </c>
      <c r="C1788" s="54"/>
      <c r="D1788" s="55"/>
      <c r="E1788" s="55"/>
      <c r="F1788" s="22" t="s">
        <v>152</v>
      </c>
      <c r="G1788" s="53"/>
      <c r="H1788" s="53"/>
      <c r="I1788" s="23" t="s">
        <v>151</v>
      </c>
      <c r="J1788" s="53"/>
      <c r="K1788" s="54"/>
      <c r="L1788" s="54"/>
      <c r="M1788" s="53"/>
      <c r="N1788" s="23" t="s">
        <v>151</v>
      </c>
      <c r="O1788" s="39" t="s">
        <v>151</v>
      </c>
      <c r="P1788" s="39" t="s">
        <v>151</v>
      </c>
      <c r="Q1788" s="23" t="s">
        <v>151</v>
      </c>
    </row>
    <row r="1789" spans="1:17" ht="18.75" customHeight="1">
      <c r="A1789" s="53"/>
      <c r="B1789" s="23" t="s">
        <v>151</v>
      </c>
      <c r="C1789" s="54"/>
      <c r="D1789" s="55"/>
      <c r="E1789" s="55"/>
      <c r="F1789" s="22" t="s">
        <v>152</v>
      </c>
      <c r="G1789" s="53"/>
      <c r="H1789" s="53"/>
      <c r="I1789" s="23" t="s">
        <v>151</v>
      </c>
      <c r="J1789" s="53"/>
      <c r="K1789" s="54"/>
      <c r="L1789" s="54"/>
      <c r="M1789" s="53"/>
      <c r="N1789" s="23" t="s">
        <v>151</v>
      </c>
      <c r="O1789" s="39" t="s">
        <v>151</v>
      </c>
      <c r="P1789" s="39" t="s">
        <v>151</v>
      </c>
      <c r="Q1789" s="23" t="s">
        <v>151</v>
      </c>
    </row>
    <row r="1790" spans="1:17" ht="18.75" customHeight="1">
      <c r="A1790" s="53"/>
      <c r="B1790" s="23" t="s">
        <v>151</v>
      </c>
      <c r="C1790" s="54"/>
      <c r="D1790" s="55"/>
      <c r="E1790" s="55"/>
      <c r="F1790" s="22" t="s">
        <v>152</v>
      </c>
      <c r="G1790" s="53"/>
      <c r="H1790" s="53"/>
      <c r="I1790" s="23" t="s">
        <v>151</v>
      </c>
      <c r="J1790" s="53"/>
      <c r="K1790" s="54"/>
      <c r="L1790" s="54"/>
      <c r="M1790" s="53"/>
      <c r="N1790" s="23" t="s">
        <v>151</v>
      </c>
      <c r="O1790" s="39" t="s">
        <v>151</v>
      </c>
      <c r="P1790" s="39" t="s">
        <v>151</v>
      </c>
      <c r="Q1790" s="23" t="s">
        <v>151</v>
      </c>
    </row>
    <row r="1791" spans="1:17" ht="18.75" customHeight="1">
      <c r="A1791" s="53"/>
      <c r="B1791" s="23" t="s">
        <v>151</v>
      </c>
      <c r="C1791" s="54"/>
      <c r="D1791" s="55"/>
      <c r="E1791" s="55"/>
      <c r="F1791" s="22" t="s">
        <v>152</v>
      </c>
      <c r="G1791" s="53"/>
      <c r="H1791" s="53"/>
      <c r="I1791" s="23" t="s">
        <v>151</v>
      </c>
      <c r="J1791" s="53"/>
      <c r="K1791" s="54"/>
      <c r="L1791" s="54"/>
      <c r="M1791" s="53"/>
      <c r="N1791" s="23" t="s">
        <v>151</v>
      </c>
      <c r="O1791" s="39" t="s">
        <v>151</v>
      </c>
      <c r="P1791" s="39" t="s">
        <v>151</v>
      </c>
      <c r="Q1791" s="23" t="s">
        <v>151</v>
      </c>
    </row>
    <row r="1792" spans="1:17" ht="18.75" customHeight="1">
      <c r="A1792" s="53"/>
      <c r="B1792" s="23" t="s">
        <v>151</v>
      </c>
      <c r="C1792" s="54"/>
      <c r="D1792" s="55"/>
      <c r="E1792" s="55"/>
      <c r="F1792" s="22" t="s">
        <v>152</v>
      </c>
      <c r="G1792" s="53"/>
      <c r="H1792" s="53"/>
      <c r="I1792" s="23" t="s">
        <v>151</v>
      </c>
      <c r="J1792" s="53"/>
      <c r="K1792" s="54"/>
      <c r="L1792" s="54"/>
      <c r="M1792" s="53"/>
      <c r="N1792" s="23" t="s">
        <v>151</v>
      </c>
      <c r="O1792" s="39" t="s">
        <v>151</v>
      </c>
      <c r="P1792" s="39" t="s">
        <v>151</v>
      </c>
      <c r="Q1792" s="23" t="s">
        <v>151</v>
      </c>
    </row>
    <row r="1793" spans="1:17" ht="18.75" customHeight="1">
      <c r="A1793" s="53"/>
      <c r="B1793" s="23" t="s">
        <v>151</v>
      </c>
      <c r="C1793" s="54"/>
      <c r="D1793" s="55"/>
      <c r="E1793" s="55"/>
      <c r="F1793" s="22" t="s">
        <v>152</v>
      </c>
      <c r="G1793" s="53"/>
      <c r="H1793" s="53"/>
      <c r="I1793" s="23" t="s">
        <v>151</v>
      </c>
      <c r="J1793" s="53"/>
      <c r="K1793" s="54"/>
      <c r="L1793" s="54"/>
      <c r="M1793" s="53"/>
      <c r="N1793" s="23" t="s">
        <v>151</v>
      </c>
      <c r="O1793" s="39" t="s">
        <v>151</v>
      </c>
      <c r="P1793" s="39" t="s">
        <v>151</v>
      </c>
      <c r="Q1793" s="23" t="s">
        <v>151</v>
      </c>
    </row>
    <row r="1794" spans="1:17" ht="18.75" customHeight="1">
      <c r="A1794" s="53"/>
      <c r="B1794" s="23" t="s">
        <v>151</v>
      </c>
      <c r="C1794" s="54"/>
      <c r="D1794" s="55"/>
      <c r="E1794" s="55"/>
      <c r="F1794" s="22" t="s">
        <v>152</v>
      </c>
      <c r="G1794" s="53"/>
      <c r="H1794" s="53"/>
      <c r="I1794" s="23" t="s">
        <v>151</v>
      </c>
      <c r="J1794" s="53"/>
      <c r="K1794" s="54"/>
      <c r="L1794" s="54"/>
      <c r="M1794" s="53"/>
      <c r="N1794" s="23" t="s">
        <v>151</v>
      </c>
      <c r="O1794" s="39" t="s">
        <v>151</v>
      </c>
      <c r="P1794" s="39" t="s">
        <v>151</v>
      </c>
      <c r="Q1794" s="23" t="s">
        <v>151</v>
      </c>
    </row>
    <row r="1795" spans="1:17" ht="18.75" customHeight="1">
      <c r="A1795" s="53"/>
      <c r="B1795" s="23" t="s">
        <v>151</v>
      </c>
      <c r="C1795" s="54"/>
      <c r="D1795" s="55"/>
      <c r="E1795" s="55"/>
      <c r="F1795" s="22" t="s">
        <v>152</v>
      </c>
      <c r="G1795" s="53"/>
      <c r="H1795" s="53"/>
      <c r="I1795" s="23" t="s">
        <v>151</v>
      </c>
      <c r="J1795" s="53"/>
      <c r="K1795" s="54"/>
      <c r="L1795" s="54"/>
      <c r="M1795" s="53"/>
      <c r="N1795" s="23" t="s">
        <v>151</v>
      </c>
      <c r="O1795" s="39" t="s">
        <v>151</v>
      </c>
      <c r="P1795" s="39" t="s">
        <v>151</v>
      </c>
      <c r="Q1795" s="23" t="s">
        <v>151</v>
      </c>
    </row>
    <row r="1796" spans="1:17" ht="18.75" customHeight="1">
      <c r="A1796" s="53"/>
      <c r="B1796" s="23" t="s">
        <v>151</v>
      </c>
      <c r="C1796" s="54"/>
      <c r="D1796" s="55"/>
      <c r="E1796" s="55"/>
      <c r="F1796" s="22" t="s">
        <v>152</v>
      </c>
      <c r="G1796" s="53"/>
      <c r="H1796" s="53"/>
      <c r="I1796" s="23" t="s">
        <v>151</v>
      </c>
      <c r="J1796" s="53"/>
      <c r="K1796" s="54"/>
      <c r="L1796" s="54"/>
      <c r="M1796" s="53"/>
      <c r="N1796" s="23" t="s">
        <v>151</v>
      </c>
      <c r="O1796" s="39" t="s">
        <v>151</v>
      </c>
      <c r="P1796" s="39" t="s">
        <v>151</v>
      </c>
      <c r="Q1796" s="23" t="s">
        <v>151</v>
      </c>
    </row>
    <row r="1797" spans="1:17" ht="18.75" customHeight="1">
      <c r="A1797" s="53"/>
      <c r="B1797" s="23" t="s">
        <v>151</v>
      </c>
      <c r="C1797" s="54"/>
      <c r="D1797" s="55"/>
      <c r="E1797" s="55"/>
      <c r="F1797" s="22" t="s">
        <v>152</v>
      </c>
      <c r="G1797" s="53"/>
      <c r="H1797" s="53"/>
      <c r="I1797" s="23" t="s">
        <v>151</v>
      </c>
      <c r="J1797" s="53"/>
      <c r="K1797" s="54"/>
      <c r="L1797" s="54"/>
      <c r="M1797" s="53"/>
      <c r="N1797" s="23" t="s">
        <v>151</v>
      </c>
      <c r="O1797" s="39" t="s">
        <v>151</v>
      </c>
      <c r="P1797" s="39" t="s">
        <v>151</v>
      </c>
      <c r="Q1797" s="23" t="s">
        <v>151</v>
      </c>
    </row>
    <row r="1798" spans="1:17" ht="18.75" customHeight="1">
      <c r="A1798" s="53"/>
      <c r="B1798" s="23" t="s">
        <v>151</v>
      </c>
      <c r="C1798" s="54"/>
      <c r="D1798" s="55"/>
      <c r="E1798" s="55"/>
      <c r="F1798" s="22" t="s">
        <v>152</v>
      </c>
      <c r="G1798" s="53"/>
      <c r="H1798" s="53"/>
      <c r="I1798" s="23" t="s">
        <v>151</v>
      </c>
      <c r="J1798" s="53"/>
      <c r="K1798" s="54"/>
      <c r="L1798" s="54"/>
      <c r="M1798" s="53"/>
      <c r="N1798" s="23" t="s">
        <v>151</v>
      </c>
      <c r="O1798" s="39" t="s">
        <v>151</v>
      </c>
      <c r="P1798" s="39" t="s">
        <v>151</v>
      </c>
      <c r="Q1798" s="23" t="s">
        <v>151</v>
      </c>
    </row>
    <row r="1799" spans="1:17" ht="18.75" customHeight="1">
      <c r="A1799" s="53"/>
      <c r="B1799" s="23" t="s">
        <v>151</v>
      </c>
      <c r="C1799" s="54"/>
      <c r="D1799" s="55"/>
      <c r="E1799" s="55"/>
      <c r="F1799" s="22" t="s">
        <v>152</v>
      </c>
      <c r="G1799" s="53"/>
      <c r="H1799" s="53"/>
      <c r="I1799" s="23" t="s">
        <v>151</v>
      </c>
      <c r="J1799" s="53"/>
      <c r="K1799" s="54"/>
      <c r="L1799" s="54"/>
      <c r="M1799" s="53"/>
      <c r="N1799" s="23" t="s">
        <v>151</v>
      </c>
      <c r="O1799" s="39" t="s">
        <v>151</v>
      </c>
      <c r="P1799" s="39" t="s">
        <v>151</v>
      </c>
      <c r="Q1799" s="23" t="s">
        <v>151</v>
      </c>
    </row>
    <row r="1800" spans="1:17" ht="18.75" customHeight="1">
      <c r="A1800" s="53"/>
      <c r="B1800" s="23" t="s">
        <v>151</v>
      </c>
      <c r="C1800" s="54"/>
      <c r="D1800" s="55"/>
      <c r="E1800" s="55"/>
      <c r="F1800" s="22" t="s">
        <v>152</v>
      </c>
      <c r="G1800" s="53"/>
      <c r="H1800" s="53"/>
      <c r="I1800" s="23" t="s">
        <v>151</v>
      </c>
      <c r="J1800" s="53"/>
      <c r="K1800" s="54"/>
      <c r="L1800" s="54"/>
      <c r="M1800" s="53"/>
      <c r="N1800" s="23" t="s">
        <v>151</v>
      </c>
      <c r="O1800" s="39" t="s">
        <v>151</v>
      </c>
      <c r="P1800" s="39" t="s">
        <v>151</v>
      </c>
      <c r="Q1800" s="23" t="s">
        <v>151</v>
      </c>
    </row>
    <row r="1801" spans="1:17" ht="18.75" customHeight="1">
      <c r="A1801" s="53"/>
      <c r="B1801" s="23" t="s">
        <v>151</v>
      </c>
      <c r="C1801" s="54"/>
      <c r="D1801" s="55"/>
      <c r="E1801" s="55"/>
      <c r="F1801" s="22" t="s">
        <v>152</v>
      </c>
      <c r="G1801" s="53"/>
      <c r="H1801" s="53"/>
      <c r="I1801" s="23" t="s">
        <v>151</v>
      </c>
      <c r="J1801" s="53"/>
      <c r="K1801" s="54"/>
      <c r="L1801" s="54"/>
      <c r="M1801" s="53"/>
      <c r="N1801" s="23" t="s">
        <v>151</v>
      </c>
      <c r="O1801" s="39" t="s">
        <v>151</v>
      </c>
      <c r="P1801" s="39" t="s">
        <v>151</v>
      </c>
      <c r="Q1801" s="23" t="s">
        <v>151</v>
      </c>
    </row>
    <row r="1802" spans="1:17" ht="18.75" customHeight="1">
      <c r="A1802" s="53"/>
      <c r="B1802" s="23" t="s">
        <v>151</v>
      </c>
      <c r="C1802" s="54"/>
      <c r="D1802" s="55"/>
      <c r="E1802" s="55"/>
      <c r="F1802" s="22" t="s">
        <v>152</v>
      </c>
      <c r="G1802" s="53"/>
      <c r="H1802" s="53"/>
      <c r="I1802" s="23" t="s">
        <v>151</v>
      </c>
      <c r="J1802" s="53"/>
      <c r="K1802" s="54"/>
      <c r="L1802" s="54"/>
      <c r="M1802" s="53"/>
      <c r="N1802" s="23" t="s">
        <v>151</v>
      </c>
      <c r="O1802" s="39" t="s">
        <v>151</v>
      </c>
      <c r="P1802" s="39" t="s">
        <v>151</v>
      </c>
      <c r="Q1802" s="23" t="s">
        <v>151</v>
      </c>
    </row>
    <row r="1803" spans="1:17" ht="18.75" customHeight="1">
      <c r="A1803" s="53"/>
      <c r="B1803" s="23" t="s">
        <v>151</v>
      </c>
      <c r="C1803" s="54"/>
      <c r="D1803" s="55"/>
      <c r="E1803" s="55"/>
      <c r="F1803" s="22" t="s">
        <v>152</v>
      </c>
      <c r="G1803" s="53"/>
      <c r="H1803" s="53"/>
      <c r="I1803" s="23" t="s">
        <v>151</v>
      </c>
      <c r="J1803" s="53"/>
      <c r="K1803" s="54"/>
      <c r="L1803" s="54"/>
      <c r="M1803" s="53"/>
      <c r="N1803" s="23" t="s">
        <v>151</v>
      </c>
      <c r="O1803" s="39" t="s">
        <v>151</v>
      </c>
      <c r="P1803" s="39" t="s">
        <v>151</v>
      </c>
      <c r="Q1803" s="23" t="s">
        <v>151</v>
      </c>
    </row>
    <row r="1804" spans="1:17" ht="18.75" customHeight="1">
      <c r="A1804" s="53"/>
      <c r="B1804" s="23" t="s">
        <v>151</v>
      </c>
      <c r="C1804" s="54"/>
      <c r="D1804" s="55"/>
      <c r="E1804" s="55"/>
      <c r="F1804" s="22" t="s">
        <v>152</v>
      </c>
      <c r="G1804" s="53"/>
      <c r="H1804" s="53"/>
      <c r="I1804" s="23" t="s">
        <v>151</v>
      </c>
      <c r="J1804" s="53"/>
      <c r="K1804" s="54"/>
      <c r="L1804" s="54"/>
      <c r="M1804" s="53"/>
      <c r="N1804" s="23" t="s">
        <v>151</v>
      </c>
      <c r="O1804" s="39" t="s">
        <v>151</v>
      </c>
      <c r="P1804" s="39" t="s">
        <v>151</v>
      </c>
      <c r="Q1804" s="23" t="s">
        <v>151</v>
      </c>
    </row>
    <row r="1805" spans="1:17" ht="18.75" customHeight="1">
      <c r="A1805" s="53"/>
      <c r="B1805" s="23" t="s">
        <v>151</v>
      </c>
      <c r="C1805" s="54"/>
      <c r="D1805" s="55"/>
      <c r="E1805" s="55"/>
      <c r="F1805" s="22" t="s">
        <v>152</v>
      </c>
      <c r="G1805" s="53"/>
      <c r="H1805" s="53"/>
      <c r="I1805" s="23" t="s">
        <v>151</v>
      </c>
      <c r="J1805" s="53"/>
      <c r="K1805" s="54"/>
      <c r="L1805" s="54"/>
      <c r="M1805" s="53"/>
      <c r="N1805" s="23" t="s">
        <v>151</v>
      </c>
      <c r="O1805" s="39" t="s">
        <v>151</v>
      </c>
      <c r="P1805" s="39" t="s">
        <v>151</v>
      </c>
      <c r="Q1805" s="23" t="s">
        <v>151</v>
      </c>
    </row>
    <row r="1806" spans="1:17" ht="18.75" customHeight="1">
      <c r="A1806" s="53"/>
      <c r="B1806" s="23" t="s">
        <v>151</v>
      </c>
      <c r="C1806" s="54"/>
      <c r="D1806" s="55"/>
      <c r="E1806" s="55"/>
      <c r="F1806" s="22" t="s">
        <v>152</v>
      </c>
      <c r="G1806" s="53"/>
      <c r="H1806" s="53"/>
      <c r="I1806" s="23" t="s">
        <v>151</v>
      </c>
      <c r="J1806" s="53"/>
      <c r="K1806" s="54"/>
      <c r="L1806" s="54"/>
      <c r="M1806" s="53"/>
      <c r="N1806" s="23" t="s">
        <v>151</v>
      </c>
      <c r="O1806" s="39" t="s">
        <v>151</v>
      </c>
      <c r="P1806" s="39" t="s">
        <v>151</v>
      </c>
      <c r="Q1806" s="23" t="s">
        <v>151</v>
      </c>
    </row>
    <row r="1807" spans="1:17" ht="18.75" customHeight="1">
      <c r="A1807" s="53"/>
      <c r="B1807" s="23" t="s">
        <v>151</v>
      </c>
      <c r="C1807" s="54"/>
      <c r="D1807" s="55"/>
      <c r="E1807" s="55"/>
      <c r="F1807" s="22" t="s">
        <v>152</v>
      </c>
      <c r="G1807" s="53"/>
      <c r="H1807" s="53"/>
      <c r="I1807" s="23" t="s">
        <v>151</v>
      </c>
      <c r="J1807" s="53"/>
      <c r="K1807" s="54"/>
      <c r="L1807" s="54"/>
      <c r="M1807" s="53"/>
      <c r="N1807" s="23" t="s">
        <v>151</v>
      </c>
      <c r="O1807" s="39" t="s">
        <v>151</v>
      </c>
      <c r="P1807" s="39" t="s">
        <v>151</v>
      </c>
      <c r="Q1807" s="23" t="s">
        <v>151</v>
      </c>
    </row>
    <row r="1808" spans="1:17" ht="18.75" customHeight="1">
      <c r="A1808" s="53"/>
      <c r="B1808" s="23" t="s">
        <v>151</v>
      </c>
      <c r="C1808" s="54"/>
      <c r="D1808" s="55"/>
      <c r="E1808" s="55"/>
      <c r="F1808" s="22" t="s">
        <v>152</v>
      </c>
      <c r="G1808" s="53"/>
      <c r="H1808" s="53"/>
      <c r="I1808" s="23" t="s">
        <v>151</v>
      </c>
      <c r="J1808" s="53"/>
      <c r="K1808" s="54"/>
      <c r="L1808" s="54"/>
      <c r="M1808" s="53"/>
      <c r="N1808" s="23" t="s">
        <v>151</v>
      </c>
      <c r="O1808" s="39" t="s">
        <v>151</v>
      </c>
      <c r="P1808" s="39" t="s">
        <v>151</v>
      </c>
      <c r="Q1808" s="23" t="s">
        <v>151</v>
      </c>
    </row>
    <row r="1809" spans="1:17" ht="18.75" customHeight="1">
      <c r="A1809" s="53"/>
      <c r="B1809" s="23" t="s">
        <v>151</v>
      </c>
      <c r="C1809" s="54"/>
      <c r="D1809" s="55"/>
      <c r="E1809" s="55"/>
      <c r="F1809" s="22" t="s">
        <v>152</v>
      </c>
      <c r="G1809" s="53"/>
      <c r="H1809" s="53"/>
      <c r="I1809" s="23" t="s">
        <v>151</v>
      </c>
      <c r="J1809" s="53"/>
      <c r="K1809" s="54"/>
      <c r="L1809" s="54"/>
      <c r="M1809" s="53"/>
      <c r="N1809" s="23" t="s">
        <v>151</v>
      </c>
      <c r="O1809" s="39" t="s">
        <v>151</v>
      </c>
      <c r="P1809" s="39" t="s">
        <v>151</v>
      </c>
      <c r="Q1809" s="23" t="s">
        <v>151</v>
      </c>
    </row>
    <row r="1810" spans="1:17" ht="18.75" customHeight="1">
      <c r="A1810" s="53"/>
      <c r="B1810" s="23" t="s">
        <v>151</v>
      </c>
      <c r="C1810" s="54"/>
      <c r="D1810" s="55"/>
      <c r="E1810" s="55"/>
      <c r="F1810" s="22" t="s">
        <v>152</v>
      </c>
      <c r="G1810" s="53"/>
      <c r="H1810" s="53"/>
      <c r="I1810" s="23" t="s">
        <v>151</v>
      </c>
      <c r="J1810" s="53"/>
      <c r="K1810" s="54"/>
      <c r="L1810" s="54"/>
      <c r="M1810" s="53"/>
      <c r="N1810" s="23" t="s">
        <v>151</v>
      </c>
      <c r="O1810" s="39" t="s">
        <v>151</v>
      </c>
      <c r="P1810" s="39" t="s">
        <v>151</v>
      </c>
      <c r="Q1810" s="23" t="s">
        <v>151</v>
      </c>
    </row>
    <row r="1811" spans="1:17" ht="18.75" customHeight="1">
      <c r="A1811" s="53"/>
      <c r="B1811" s="23" t="s">
        <v>151</v>
      </c>
      <c r="C1811" s="54"/>
      <c r="D1811" s="55"/>
      <c r="E1811" s="55"/>
      <c r="F1811" s="22" t="s">
        <v>152</v>
      </c>
      <c r="G1811" s="53"/>
      <c r="H1811" s="53"/>
      <c r="I1811" s="23" t="s">
        <v>151</v>
      </c>
      <c r="J1811" s="53"/>
      <c r="K1811" s="54"/>
      <c r="L1811" s="54"/>
      <c r="M1811" s="53"/>
      <c r="N1811" s="23" t="s">
        <v>151</v>
      </c>
      <c r="O1811" s="39" t="s">
        <v>151</v>
      </c>
      <c r="P1811" s="39" t="s">
        <v>151</v>
      </c>
      <c r="Q1811" s="23" t="s">
        <v>151</v>
      </c>
    </row>
    <row r="1812" spans="1:17" ht="18.75" customHeight="1">
      <c r="A1812" s="53"/>
      <c r="B1812" s="23" t="s">
        <v>151</v>
      </c>
      <c r="C1812" s="54"/>
      <c r="D1812" s="55"/>
      <c r="E1812" s="55"/>
      <c r="F1812" s="22" t="s">
        <v>152</v>
      </c>
      <c r="G1812" s="53"/>
      <c r="H1812" s="53"/>
      <c r="I1812" s="23" t="s">
        <v>151</v>
      </c>
      <c r="J1812" s="53"/>
      <c r="K1812" s="54"/>
      <c r="L1812" s="54"/>
      <c r="M1812" s="53"/>
      <c r="N1812" s="23" t="s">
        <v>151</v>
      </c>
      <c r="O1812" s="39" t="s">
        <v>151</v>
      </c>
      <c r="P1812" s="39" t="s">
        <v>151</v>
      </c>
      <c r="Q1812" s="23" t="s">
        <v>151</v>
      </c>
    </row>
    <row r="1813" spans="1:17" ht="18.75" customHeight="1">
      <c r="A1813" s="53"/>
      <c r="B1813" s="23" t="s">
        <v>151</v>
      </c>
      <c r="C1813" s="54"/>
      <c r="D1813" s="55"/>
      <c r="E1813" s="55"/>
      <c r="F1813" s="22" t="s">
        <v>152</v>
      </c>
      <c r="G1813" s="53"/>
      <c r="H1813" s="53"/>
      <c r="I1813" s="23" t="s">
        <v>151</v>
      </c>
      <c r="J1813" s="53"/>
      <c r="K1813" s="54"/>
      <c r="L1813" s="54"/>
      <c r="M1813" s="53"/>
      <c r="N1813" s="23" t="s">
        <v>151</v>
      </c>
      <c r="O1813" s="39" t="s">
        <v>151</v>
      </c>
      <c r="P1813" s="39" t="s">
        <v>151</v>
      </c>
      <c r="Q1813" s="23" t="s">
        <v>151</v>
      </c>
    </row>
    <row r="1814" spans="1:17" ht="18.75" customHeight="1">
      <c r="A1814" s="53"/>
      <c r="B1814" s="23" t="s">
        <v>151</v>
      </c>
      <c r="C1814" s="54"/>
      <c r="D1814" s="55"/>
      <c r="E1814" s="55"/>
      <c r="F1814" s="22" t="s">
        <v>152</v>
      </c>
      <c r="G1814" s="53"/>
      <c r="H1814" s="53"/>
      <c r="I1814" s="23" t="s">
        <v>151</v>
      </c>
      <c r="J1814" s="53"/>
      <c r="K1814" s="54"/>
      <c r="L1814" s="54"/>
      <c r="M1814" s="53"/>
      <c r="N1814" s="23" t="s">
        <v>151</v>
      </c>
      <c r="O1814" s="39" t="s">
        <v>151</v>
      </c>
      <c r="P1814" s="39" t="s">
        <v>151</v>
      </c>
      <c r="Q1814" s="23" t="s">
        <v>151</v>
      </c>
    </row>
    <row r="1815" spans="1:17" ht="18.75" customHeight="1">
      <c r="A1815" s="53"/>
      <c r="B1815" s="23" t="s">
        <v>151</v>
      </c>
      <c r="C1815" s="54"/>
      <c r="D1815" s="55"/>
      <c r="E1815" s="55"/>
      <c r="F1815" s="22" t="s">
        <v>152</v>
      </c>
      <c r="G1815" s="53"/>
      <c r="H1815" s="53"/>
      <c r="I1815" s="23" t="s">
        <v>151</v>
      </c>
      <c r="J1815" s="53"/>
      <c r="K1815" s="54"/>
      <c r="L1815" s="54"/>
      <c r="M1815" s="53"/>
      <c r="N1815" s="23" t="s">
        <v>151</v>
      </c>
      <c r="O1815" s="39" t="s">
        <v>151</v>
      </c>
      <c r="P1815" s="39" t="s">
        <v>151</v>
      </c>
      <c r="Q1815" s="23" t="s">
        <v>151</v>
      </c>
    </row>
    <row r="1816" spans="1:17" ht="18.75" customHeight="1">
      <c r="A1816" s="53"/>
      <c r="B1816" s="23" t="s">
        <v>151</v>
      </c>
      <c r="C1816" s="54"/>
      <c r="D1816" s="55"/>
      <c r="E1816" s="55"/>
      <c r="F1816" s="22" t="s">
        <v>152</v>
      </c>
      <c r="G1816" s="53"/>
      <c r="H1816" s="53"/>
      <c r="I1816" s="23" t="s">
        <v>151</v>
      </c>
      <c r="J1816" s="53"/>
      <c r="K1816" s="54"/>
      <c r="L1816" s="54"/>
      <c r="M1816" s="53"/>
      <c r="N1816" s="23" t="s">
        <v>151</v>
      </c>
      <c r="O1816" s="39" t="s">
        <v>151</v>
      </c>
      <c r="P1816" s="39" t="s">
        <v>151</v>
      </c>
      <c r="Q1816" s="23" t="s">
        <v>151</v>
      </c>
    </row>
    <row r="1817" spans="1:17" ht="18.75" customHeight="1">
      <c r="A1817" s="53"/>
      <c r="B1817" s="23" t="s">
        <v>151</v>
      </c>
      <c r="C1817" s="54"/>
      <c r="D1817" s="55"/>
      <c r="E1817" s="55"/>
      <c r="F1817" s="22" t="s">
        <v>152</v>
      </c>
      <c r="G1817" s="53"/>
      <c r="H1817" s="53"/>
      <c r="I1817" s="23" t="s">
        <v>151</v>
      </c>
      <c r="J1817" s="53"/>
      <c r="K1817" s="54"/>
      <c r="L1817" s="54"/>
      <c r="M1817" s="53"/>
      <c r="N1817" s="23" t="s">
        <v>151</v>
      </c>
      <c r="O1817" s="39" t="s">
        <v>151</v>
      </c>
      <c r="P1817" s="39" t="s">
        <v>151</v>
      </c>
      <c r="Q1817" s="23" t="s">
        <v>151</v>
      </c>
    </row>
    <row r="1818" spans="1:17" ht="18.75" customHeight="1">
      <c r="A1818" s="53"/>
      <c r="B1818" s="23" t="s">
        <v>151</v>
      </c>
      <c r="C1818" s="54"/>
      <c r="D1818" s="55"/>
      <c r="E1818" s="55"/>
      <c r="F1818" s="22" t="s">
        <v>152</v>
      </c>
      <c r="G1818" s="53"/>
      <c r="H1818" s="53"/>
      <c r="I1818" s="23" t="s">
        <v>151</v>
      </c>
      <c r="J1818" s="53"/>
      <c r="K1818" s="54"/>
      <c r="L1818" s="54"/>
      <c r="M1818" s="53"/>
      <c r="N1818" s="23" t="s">
        <v>151</v>
      </c>
      <c r="O1818" s="39" t="s">
        <v>151</v>
      </c>
      <c r="P1818" s="39" t="s">
        <v>151</v>
      </c>
      <c r="Q1818" s="23" t="s">
        <v>151</v>
      </c>
    </row>
    <row r="1819" spans="1:17" ht="18.75" customHeight="1">
      <c r="A1819" s="53"/>
      <c r="B1819" s="23" t="s">
        <v>151</v>
      </c>
      <c r="C1819" s="54"/>
      <c r="D1819" s="55"/>
      <c r="E1819" s="55"/>
      <c r="F1819" s="22" t="s">
        <v>152</v>
      </c>
      <c r="G1819" s="53"/>
      <c r="H1819" s="53"/>
      <c r="I1819" s="23" t="s">
        <v>151</v>
      </c>
      <c r="J1819" s="53"/>
      <c r="K1819" s="54"/>
      <c r="L1819" s="54"/>
      <c r="M1819" s="53"/>
      <c r="N1819" s="23" t="s">
        <v>151</v>
      </c>
      <c r="O1819" s="39" t="s">
        <v>151</v>
      </c>
      <c r="P1819" s="39" t="s">
        <v>151</v>
      </c>
      <c r="Q1819" s="23" t="s">
        <v>151</v>
      </c>
    </row>
    <row r="1820" spans="1:17" ht="18.75" customHeight="1">
      <c r="A1820" s="53"/>
      <c r="B1820" s="23" t="s">
        <v>151</v>
      </c>
      <c r="C1820" s="54"/>
      <c r="D1820" s="55"/>
      <c r="E1820" s="55"/>
      <c r="F1820" s="22" t="s">
        <v>152</v>
      </c>
      <c r="G1820" s="53"/>
      <c r="H1820" s="53"/>
      <c r="I1820" s="23" t="s">
        <v>151</v>
      </c>
      <c r="J1820" s="53"/>
      <c r="K1820" s="54"/>
      <c r="L1820" s="54"/>
      <c r="M1820" s="53"/>
      <c r="N1820" s="23" t="s">
        <v>151</v>
      </c>
      <c r="O1820" s="39" t="s">
        <v>151</v>
      </c>
      <c r="P1820" s="39" t="s">
        <v>151</v>
      </c>
      <c r="Q1820" s="23" t="s">
        <v>151</v>
      </c>
    </row>
    <row r="1821" spans="1:17" ht="18.75" customHeight="1">
      <c r="A1821" s="53"/>
      <c r="B1821" s="23" t="s">
        <v>151</v>
      </c>
      <c r="C1821" s="54"/>
      <c r="D1821" s="55"/>
      <c r="E1821" s="55"/>
      <c r="F1821" s="22" t="s">
        <v>152</v>
      </c>
      <c r="G1821" s="53"/>
      <c r="H1821" s="53"/>
      <c r="I1821" s="23" t="s">
        <v>151</v>
      </c>
      <c r="J1821" s="53"/>
      <c r="K1821" s="54"/>
      <c r="L1821" s="54"/>
      <c r="M1821" s="53"/>
      <c r="N1821" s="23" t="s">
        <v>151</v>
      </c>
      <c r="O1821" s="39" t="s">
        <v>151</v>
      </c>
      <c r="P1821" s="39" t="s">
        <v>151</v>
      </c>
      <c r="Q1821" s="23" t="s">
        <v>151</v>
      </c>
    </row>
    <row r="1822" spans="1:17" ht="18.75" customHeight="1">
      <c r="A1822" s="53"/>
      <c r="B1822" s="23" t="s">
        <v>151</v>
      </c>
      <c r="C1822" s="54"/>
      <c r="D1822" s="55"/>
      <c r="E1822" s="55"/>
      <c r="F1822" s="22" t="s">
        <v>152</v>
      </c>
      <c r="G1822" s="53"/>
      <c r="H1822" s="53"/>
      <c r="I1822" s="23" t="s">
        <v>151</v>
      </c>
      <c r="J1822" s="53"/>
      <c r="K1822" s="54"/>
      <c r="L1822" s="54"/>
      <c r="M1822" s="53"/>
      <c r="N1822" s="23" t="s">
        <v>151</v>
      </c>
      <c r="O1822" s="39" t="s">
        <v>151</v>
      </c>
      <c r="P1822" s="39" t="s">
        <v>151</v>
      </c>
      <c r="Q1822" s="23" t="s">
        <v>151</v>
      </c>
    </row>
    <row r="1823" spans="1:17" ht="18.75" customHeight="1">
      <c r="A1823" s="53"/>
      <c r="B1823" s="23" t="s">
        <v>151</v>
      </c>
      <c r="C1823" s="54"/>
      <c r="D1823" s="55"/>
      <c r="E1823" s="55"/>
      <c r="F1823" s="22" t="s">
        <v>152</v>
      </c>
      <c r="G1823" s="53"/>
      <c r="H1823" s="53"/>
      <c r="I1823" s="23" t="s">
        <v>151</v>
      </c>
      <c r="J1823" s="53"/>
      <c r="K1823" s="54"/>
      <c r="L1823" s="54"/>
      <c r="M1823" s="53"/>
      <c r="N1823" s="23" t="s">
        <v>151</v>
      </c>
      <c r="O1823" s="39" t="s">
        <v>151</v>
      </c>
      <c r="P1823" s="39" t="s">
        <v>151</v>
      </c>
      <c r="Q1823" s="23" t="s">
        <v>151</v>
      </c>
    </row>
    <row r="1824" spans="1:17" ht="18.75" customHeight="1">
      <c r="A1824" s="53"/>
      <c r="B1824" s="23" t="s">
        <v>151</v>
      </c>
      <c r="C1824" s="54"/>
      <c r="D1824" s="55"/>
      <c r="E1824" s="55"/>
      <c r="F1824" s="22" t="s">
        <v>152</v>
      </c>
      <c r="G1824" s="53"/>
      <c r="H1824" s="53"/>
      <c r="I1824" s="23" t="s">
        <v>151</v>
      </c>
      <c r="J1824" s="53"/>
      <c r="K1824" s="54"/>
      <c r="L1824" s="54"/>
      <c r="M1824" s="53"/>
      <c r="N1824" s="23" t="s">
        <v>151</v>
      </c>
      <c r="O1824" s="39" t="s">
        <v>151</v>
      </c>
      <c r="P1824" s="39" t="s">
        <v>151</v>
      </c>
      <c r="Q1824" s="23" t="s">
        <v>151</v>
      </c>
    </row>
    <row r="1825" spans="1:17" ht="18.75" customHeight="1">
      <c r="A1825" s="53"/>
      <c r="B1825" s="23" t="s">
        <v>151</v>
      </c>
      <c r="C1825" s="54"/>
      <c r="D1825" s="55"/>
      <c r="E1825" s="55"/>
      <c r="F1825" s="22" t="s">
        <v>152</v>
      </c>
      <c r="G1825" s="53"/>
      <c r="H1825" s="53"/>
      <c r="I1825" s="23" t="s">
        <v>151</v>
      </c>
      <c r="J1825" s="53"/>
      <c r="K1825" s="54"/>
      <c r="L1825" s="54"/>
      <c r="M1825" s="53"/>
      <c r="N1825" s="23" t="s">
        <v>151</v>
      </c>
      <c r="O1825" s="39" t="s">
        <v>151</v>
      </c>
      <c r="P1825" s="39" t="s">
        <v>151</v>
      </c>
      <c r="Q1825" s="23" t="s">
        <v>151</v>
      </c>
    </row>
    <row r="1826" spans="1:17" ht="18.75" customHeight="1">
      <c r="A1826" s="53"/>
      <c r="B1826" s="23" t="s">
        <v>151</v>
      </c>
      <c r="C1826" s="54"/>
      <c r="D1826" s="55"/>
      <c r="E1826" s="55"/>
      <c r="F1826" s="22" t="s">
        <v>152</v>
      </c>
      <c r="G1826" s="53"/>
      <c r="H1826" s="53"/>
      <c r="I1826" s="23" t="s">
        <v>151</v>
      </c>
      <c r="J1826" s="53"/>
      <c r="K1826" s="54"/>
      <c r="L1826" s="54"/>
      <c r="M1826" s="53"/>
      <c r="N1826" s="23" t="s">
        <v>151</v>
      </c>
      <c r="O1826" s="39" t="s">
        <v>151</v>
      </c>
      <c r="P1826" s="39" t="s">
        <v>151</v>
      </c>
      <c r="Q1826" s="23" t="s">
        <v>151</v>
      </c>
    </row>
    <row r="1827" spans="1:17" ht="18.75" customHeight="1">
      <c r="A1827" s="53"/>
      <c r="B1827" s="23" t="s">
        <v>151</v>
      </c>
      <c r="C1827" s="54"/>
      <c r="D1827" s="55"/>
      <c r="E1827" s="55"/>
      <c r="F1827" s="22" t="s">
        <v>152</v>
      </c>
      <c r="G1827" s="53"/>
      <c r="H1827" s="53"/>
      <c r="I1827" s="23" t="s">
        <v>151</v>
      </c>
      <c r="J1827" s="53"/>
      <c r="K1827" s="54"/>
      <c r="L1827" s="54"/>
      <c r="M1827" s="53"/>
      <c r="N1827" s="23" t="s">
        <v>151</v>
      </c>
      <c r="O1827" s="39" t="s">
        <v>151</v>
      </c>
      <c r="P1827" s="39" t="s">
        <v>151</v>
      </c>
      <c r="Q1827" s="23" t="s">
        <v>151</v>
      </c>
    </row>
    <row r="1828" spans="1:17" ht="18.75" customHeight="1">
      <c r="A1828" s="53"/>
      <c r="B1828" s="23" t="s">
        <v>151</v>
      </c>
      <c r="C1828" s="54"/>
      <c r="D1828" s="55"/>
      <c r="E1828" s="55"/>
      <c r="F1828" s="22" t="s">
        <v>152</v>
      </c>
      <c r="G1828" s="53"/>
      <c r="H1828" s="53"/>
      <c r="I1828" s="23" t="s">
        <v>151</v>
      </c>
      <c r="J1828" s="53"/>
      <c r="K1828" s="54"/>
      <c r="L1828" s="54"/>
      <c r="M1828" s="53"/>
      <c r="N1828" s="23" t="s">
        <v>151</v>
      </c>
      <c r="O1828" s="39" t="s">
        <v>151</v>
      </c>
      <c r="P1828" s="39" t="s">
        <v>151</v>
      </c>
      <c r="Q1828" s="23" t="s">
        <v>151</v>
      </c>
    </row>
    <row r="1829" spans="1:17" ht="18.75" customHeight="1">
      <c r="A1829" s="53"/>
      <c r="B1829" s="23" t="s">
        <v>151</v>
      </c>
      <c r="C1829" s="54"/>
      <c r="D1829" s="55"/>
      <c r="E1829" s="55"/>
      <c r="F1829" s="22" t="s">
        <v>152</v>
      </c>
      <c r="G1829" s="53"/>
      <c r="H1829" s="53"/>
      <c r="I1829" s="23" t="s">
        <v>151</v>
      </c>
      <c r="J1829" s="53"/>
      <c r="K1829" s="54"/>
      <c r="L1829" s="54"/>
      <c r="M1829" s="53"/>
      <c r="N1829" s="23" t="s">
        <v>151</v>
      </c>
      <c r="O1829" s="39" t="s">
        <v>151</v>
      </c>
      <c r="P1829" s="39" t="s">
        <v>151</v>
      </c>
      <c r="Q1829" s="23" t="s">
        <v>151</v>
      </c>
    </row>
    <row r="1830" spans="1:17" ht="18.75" customHeight="1">
      <c r="A1830" s="53"/>
      <c r="B1830" s="23" t="s">
        <v>151</v>
      </c>
      <c r="C1830" s="54"/>
      <c r="D1830" s="55"/>
      <c r="E1830" s="55"/>
      <c r="F1830" s="22" t="s">
        <v>152</v>
      </c>
      <c r="G1830" s="53"/>
      <c r="H1830" s="53"/>
      <c r="I1830" s="23" t="s">
        <v>151</v>
      </c>
      <c r="J1830" s="53"/>
      <c r="K1830" s="54"/>
      <c r="L1830" s="54"/>
      <c r="M1830" s="53"/>
      <c r="N1830" s="23" t="s">
        <v>151</v>
      </c>
      <c r="O1830" s="39" t="s">
        <v>151</v>
      </c>
      <c r="P1830" s="39" t="s">
        <v>151</v>
      </c>
      <c r="Q1830" s="23" t="s">
        <v>151</v>
      </c>
    </row>
    <row r="1831" spans="1:17" ht="18.75" customHeight="1">
      <c r="A1831" s="53"/>
      <c r="B1831" s="23" t="s">
        <v>151</v>
      </c>
      <c r="C1831" s="54"/>
      <c r="D1831" s="55"/>
      <c r="E1831" s="55"/>
      <c r="F1831" s="22" t="s">
        <v>152</v>
      </c>
      <c r="G1831" s="53"/>
      <c r="H1831" s="53"/>
      <c r="I1831" s="23" t="s">
        <v>151</v>
      </c>
      <c r="J1831" s="53"/>
      <c r="K1831" s="54"/>
      <c r="L1831" s="54"/>
      <c r="M1831" s="53"/>
      <c r="N1831" s="23" t="s">
        <v>151</v>
      </c>
      <c r="O1831" s="39" t="s">
        <v>151</v>
      </c>
      <c r="P1831" s="39" t="s">
        <v>151</v>
      </c>
      <c r="Q1831" s="23" t="s">
        <v>151</v>
      </c>
    </row>
    <row r="1832" spans="1:17" ht="18.75" customHeight="1">
      <c r="A1832" s="53"/>
      <c r="B1832" s="23" t="s">
        <v>151</v>
      </c>
      <c r="C1832" s="54"/>
      <c r="D1832" s="55"/>
      <c r="E1832" s="55"/>
      <c r="F1832" s="22" t="s">
        <v>152</v>
      </c>
      <c r="G1832" s="53"/>
      <c r="H1832" s="53"/>
      <c r="I1832" s="23" t="s">
        <v>151</v>
      </c>
      <c r="J1832" s="53"/>
      <c r="K1832" s="54"/>
      <c r="L1832" s="54"/>
      <c r="M1832" s="53"/>
      <c r="N1832" s="23" t="s">
        <v>151</v>
      </c>
      <c r="O1832" s="39" t="s">
        <v>151</v>
      </c>
      <c r="P1832" s="39" t="s">
        <v>151</v>
      </c>
      <c r="Q1832" s="23" t="s">
        <v>151</v>
      </c>
    </row>
    <row r="1833" spans="1:17" ht="18.75" customHeight="1">
      <c r="A1833" s="53"/>
      <c r="B1833" s="23" t="s">
        <v>151</v>
      </c>
      <c r="C1833" s="54"/>
      <c r="D1833" s="55"/>
      <c r="E1833" s="55"/>
      <c r="F1833" s="22" t="s">
        <v>152</v>
      </c>
      <c r="G1833" s="53"/>
      <c r="H1833" s="53"/>
      <c r="I1833" s="23" t="s">
        <v>151</v>
      </c>
      <c r="J1833" s="53"/>
      <c r="K1833" s="54"/>
      <c r="L1833" s="54"/>
      <c r="M1833" s="53"/>
      <c r="N1833" s="23" t="s">
        <v>151</v>
      </c>
      <c r="O1833" s="39" t="s">
        <v>151</v>
      </c>
      <c r="P1833" s="39" t="s">
        <v>151</v>
      </c>
      <c r="Q1833" s="23" t="s">
        <v>151</v>
      </c>
    </row>
    <row r="1834" spans="1:17" ht="18.75" customHeight="1">
      <c r="A1834" s="53"/>
      <c r="B1834" s="23" t="s">
        <v>151</v>
      </c>
      <c r="C1834" s="54"/>
      <c r="D1834" s="55"/>
      <c r="E1834" s="55"/>
      <c r="F1834" s="22" t="s">
        <v>152</v>
      </c>
      <c r="G1834" s="53"/>
      <c r="H1834" s="53"/>
      <c r="I1834" s="23" t="s">
        <v>151</v>
      </c>
      <c r="J1834" s="53"/>
      <c r="K1834" s="54"/>
      <c r="L1834" s="54"/>
      <c r="M1834" s="53"/>
      <c r="N1834" s="23" t="s">
        <v>151</v>
      </c>
      <c r="O1834" s="39" t="s">
        <v>151</v>
      </c>
      <c r="P1834" s="39" t="s">
        <v>151</v>
      </c>
      <c r="Q1834" s="23" t="s">
        <v>151</v>
      </c>
    </row>
    <row r="1835" spans="1:17" ht="18.75" customHeight="1">
      <c r="A1835" s="53"/>
      <c r="B1835" s="23" t="s">
        <v>151</v>
      </c>
      <c r="C1835" s="54"/>
      <c r="D1835" s="55"/>
      <c r="E1835" s="55"/>
      <c r="F1835" s="22" t="s">
        <v>152</v>
      </c>
      <c r="G1835" s="53"/>
      <c r="H1835" s="53"/>
      <c r="I1835" s="23" t="s">
        <v>151</v>
      </c>
      <c r="J1835" s="53"/>
      <c r="K1835" s="54"/>
      <c r="L1835" s="54"/>
      <c r="M1835" s="53"/>
      <c r="N1835" s="23" t="s">
        <v>151</v>
      </c>
      <c r="O1835" s="39" t="s">
        <v>151</v>
      </c>
      <c r="P1835" s="39" t="s">
        <v>151</v>
      </c>
      <c r="Q1835" s="23" t="s">
        <v>151</v>
      </c>
    </row>
    <row r="1836" spans="1:17" ht="18.75" customHeight="1">
      <c r="A1836" s="53"/>
      <c r="B1836" s="23" t="s">
        <v>151</v>
      </c>
      <c r="C1836" s="54"/>
      <c r="D1836" s="55"/>
      <c r="E1836" s="55"/>
      <c r="F1836" s="22" t="s">
        <v>152</v>
      </c>
      <c r="G1836" s="53"/>
      <c r="H1836" s="53"/>
      <c r="I1836" s="23" t="s">
        <v>151</v>
      </c>
      <c r="J1836" s="53"/>
      <c r="K1836" s="54"/>
      <c r="L1836" s="54"/>
      <c r="M1836" s="53"/>
      <c r="N1836" s="23" t="s">
        <v>151</v>
      </c>
      <c r="O1836" s="39" t="s">
        <v>151</v>
      </c>
      <c r="P1836" s="39" t="s">
        <v>151</v>
      </c>
      <c r="Q1836" s="23" t="s">
        <v>151</v>
      </c>
    </row>
    <row r="1837" spans="1:17" ht="18.75" customHeight="1">
      <c r="A1837" s="53"/>
      <c r="B1837" s="23" t="s">
        <v>151</v>
      </c>
      <c r="C1837" s="54"/>
      <c r="D1837" s="55"/>
      <c r="E1837" s="55"/>
      <c r="F1837" s="22" t="s">
        <v>152</v>
      </c>
      <c r="G1837" s="53"/>
      <c r="H1837" s="53"/>
      <c r="I1837" s="23" t="s">
        <v>151</v>
      </c>
      <c r="J1837" s="53"/>
      <c r="K1837" s="54"/>
      <c r="L1837" s="54"/>
      <c r="M1837" s="53"/>
      <c r="N1837" s="23" t="s">
        <v>151</v>
      </c>
      <c r="O1837" s="39" t="s">
        <v>151</v>
      </c>
      <c r="P1837" s="39" t="s">
        <v>151</v>
      </c>
      <c r="Q1837" s="23" t="s">
        <v>151</v>
      </c>
    </row>
    <row r="1838" spans="1:17" ht="18.75" customHeight="1">
      <c r="A1838" s="53"/>
      <c r="B1838" s="23" t="s">
        <v>151</v>
      </c>
      <c r="C1838" s="54"/>
      <c r="D1838" s="55"/>
      <c r="E1838" s="55"/>
      <c r="F1838" s="22" t="s">
        <v>152</v>
      </c>
      <c r="G1838" s="53"/>
      <c r="H1838" s="53"/>
      <c r="I1838" s="23" t="s">
        <v>151</v>
      </c>
      <c r="J1838" s="53"/>
      <c r="K1838" s="54"/>
      <c r="L1838" s="54"/>
      <c r="M1838" s="53"/>
      <c r="N1838" s="23" t="s">
        <v>151</v>
      </c>
      <c r="O1838" s="39" t="s">
        <v>151</v>
      </c>
      <c r="P1838" s="39" t="s">
        <v>151</v>
      </c>
      <c r="Q1838" s="23" t="s">
        <v>151</v>
      </c>
    </row>
    <row r="1839" spans="1:17" ht="18.75" customHeight="1">
      <c r="A1839" s="53"/>
      <c r="B1839" s="23" t="s">
        <v>151</v>
      </c>
      <c r="C1839" s="54"/>
      <c r="D1839" s="55"/>
      <c r="E1839" s="55"/>
      <c r="F1839" s="22" t="s">
        <v>152</v>
      </c>
      <c r="G1839" s="53"/>
      <c r="H1839" s="53"/>
      <c r="I1839" s="23" t="s">
        <v>151</v>
      </c>
      <c r="J1839" s="53"/>
      <c r="K1839" s="54"/>
      <c r="L1839" s="54"/>
      <c r="M1839" s="53"/>
      <c r="N1839" s="23" t="s">
        <v>151</v>
      </c>
      <c r="O1839" s="39" t="s">
        <v>151</v>
      </c>
      <c r="P1839" s="39" t="s">
        <v>151</v>
      </c>
      <c r="Q1839" s="23" t="s">
        <v>151</v>
      </c>
    </row>
    <row r="1840" spans="1:17" ht="18.75" customHeight="1">
      <c r="A1840" s="53"/>
      <c r="B1840" s="23" t="s">
        <v>151</v>
      </c>
      <c r="C1840" s="54"/>
      <c r="D1840" s="55"/>
      <c r="E1840" s="55"/>
      <c r="F1840" s="22" t="s">
        <v>152</v>
      </c>
      <c r="G1840" s="53"/>
      <c r="H1840" s="53"/>
      <c r="I1840" s="23" t="s">
        <v>151</v>
      </c>
      <c r="J1840" s="53"/>
      <c r="K1840" s="54"/>
      <c r="L1840" s="54"/>
      <c r="M1840" s="53"/>
      <c r="N1840" s="23" t="s">
        <v>151</v>
      </c>
      <c r="O1840" s="39" t="s">
        <v>151</v>
      </c>
      <c r="P1840" s="39" t="s">
        <v>151</v>
      </c>
      <c r="Q1840" s="23" t="s">
        <v>151</v>
      </c>
    </row>
    <row r="1841" spans="1:17" ht="18.75" customHeight="1">
      <c r="A1841" s="53"/>
      <c r="B1841" s="23" t="s">
        <v>151</v>
      </c>
      <c r="C1841" s="54"/>
      <c r="D1841" s="55"/>
      <c r="E1841" s="55"/>
      <c r="F1841" s="22" t="s">
        <v>152</v>
      </c>
      <c r="G1841" s="53"/>
      <c r="H1841" s="53"/>
      <c r="I1841" s="23" t="s">
        <v>151</v>
      </c>
      <c r="J1841" s="53"/>
      <c r="K1841" s="54"/>
      <c r="L1841" s="54"/>
      <c r="M1841" s="53"/>
      <c r="N1841" s="23" t="s">
        <v>151</v>
      </c>
      <c r="O1841" s="39" t="s">
        <v>151</v>
      </c>
      <c r="P1841" s="39" t="s">
        <v>151</v>
      </c>
      <c r="Q1841" s="23" t="s">
        <v>151</v>
      </c>
    </row>
    <row r="1842" spans="1:17" ht="18.75" customHeight="1">
      <c r="A1842" s="53"/>
      <c r="B1842" s="23" t="s">
        <v>151</v>
      </c>
      <c r="C1842" s="54"/>
      <c r="D1842" s="55"/>
      <c r="E1842" s="55"/>
      <c r="F1842" s="22" t="s">
        <v>152</v>
      </c>
      <c r="G1842" s="53"/>
      <c r="H1842" s="53"/>
      <c r="I1842" s="23" t="s">
        <v>151</v>
      </c>
      <c r="J1842" s="53"/>
      <c r="K1842" s="54"/>
      <c r="L1842" s="54"/>
      <c r="M1842" s="53"/>
      <c r="N1842" s="23" t="s">
        <v>151</v>
      </c>
      <c r="O1842" s="39" t="s">
        <v>151</v>
      </c>
      <c r="P1842" s="39" t="s">
        <v>151</v>
      </c>
      <c r="Q1842" s="23" t="s">
        <v>151</v>
      </c>
    </row>
    <row r="1843" spans="1:17" ht="18.75" customHeight="1">
      <c r="A1843" s="53"/>
      <c r="B1843" s="23" t="s">
        <v>151</v>
      </c>
      <c r="C1843" s="54"/>
      <c r="D1843" s="55"/>
      <c r="E1843" s="55"/>
      <c r="F1843" s="22" t="s">
        <v>152</v>
      </c>
      <c r="G1843" s="53"/>
      <c r="H1843" s="53"/>
      <c r="I1843" s="23" t="s">
        <v>151</v>
      </c>
      <c r="J1843" s="53"/>
      <c r="K1843" s="54"/>
      <c r="L1843" s="54"/>
      <c r="M1843" s="53"/>
      <c r="N1843" s="23" t="s">
        <v>151</v>
      </c>
      <c r="O1843" s="39" t="s">
        <v>151</v>
      </c>
      <c r="P1843" s="39" t="s">
        <v>151</v>
      </c>
      <c r="Q1843" s="23" t="s">
        <v>151</v>
      </c>
    </row>
    <row r="1844" spans="1:17" ht="18.75" customHeight="1">
      <c r="A1844" s="53"/>
      <c r="B1844" s="23" t="s">
        <v>151</v>
      </c>
      <c r="C1844" s="54"/>
      <c r="D1844" s="55"/>
      <c r="E1844" s="55"/>
      <c r="F1844" s="22" t="s">
        <v>152</v>
      </c>
      <c r="G1844" s="53"/>
      <c r="H1844" s="53"/>
      <c r="I1844" s="23" t="s">
        <v>151</v>
      </c>
      <c r="J1844" s="53"/>
      <c r="K1844" s="54"/>
      <c r="L1844" s="54"/>
      <c r="M1844" s="53"/>
      <c r="N1844" s="23" t="s">
        <v>151</v>
      </c>
      <c r="O1844" s="39" t="s">
        <v>151</v>
      </c>
      <c r="P1844" s="39" t="s">
        <v>151</v>
      </c>
      <c r="Q1844" s="23" t="s">
        <v>151</v>
      </c>
    </row>
    <row r="1845" spans="1:17" ht="18.75" customHeight="1">
      <c r="A1845" s="53"/>
      <c r="B1845" s="23" t="s">
        <v>151</v>
      </c>
      <c r="C1845" s="54"/>
      <c r="D1845" s="55"/>
      <c r="E1845" s="55"/>
      <c r="F1845" s="22" t="s">
        <v>152</v>
      </c>
      <c r="G1845" s="53"/>
      <c r="H1845" s="53"/>
      <c r="I1845" s="23" t="s">
        <v>151</v>
      </c>
      <c r="J1845" s="53"/>
      <c r="K1845" s="54"/>
      <c r="L1845" s="54"/>
      <c r="M1845" s="53"/>
      <c r="N1845" s="23" t="s">
        <v>151</v>
      </c>
      <c r="O1845" s="39" t="s">
        <v>151</v>
      </c>
      <c r="P1845" s="39" t="s">
        <v>151</v>
      </c>
      <c r="Q1845" s="23" t="s">
        <v>151</v>
      </c>
    </row>
    <row r="1846" spans="1:17" ht="18.75" customHeight="1">
      <c r="A1846" s="53"/>
      <c r="B1846" s="23" t="s">
        <v>151</v>
      </c>
      <c r="C1846" s="54"/>
      <c r="D1846" s="55"/>
      <c r="E1846" s="55"/>
      <c r="F1846" s="22" t="s">
        <v>152</v>
      </c>
      <c r="G1846" s="53"/>
      <c r="H1846" s="53"/>
      <c r="I1846" s="23" t="s">
        <v>151</v>
      </c>
      <c r="J1846" s="53"/>
      <c r="K1846" s="54"/>
      <c r="L1846" s="54"/>
      <c r="M1846" s="53"/>
      <c r="N1846" s="23" t="s">
        <v>151</v>
      </c>
      <c r="O1846" s="39" t="s">
        <v>151</v>
      </c>
      <c r="P1846" s="39" t="s">
        <v>151</v>
      </c>
      <c r="Q1846" s="23" t="s">
        <v>151</v>
      </c>
    </row>
    <row r="1847" spans="1:17" ht="18.75" customHeight="1">
      <c r="A1847" s="53"/>
      <c r="B1847" s="23" t="s">
        <v>151</v>
      </c>
      <c r="C1847" s="54"/>
      <c r="D1847" s="55"/>
      <c r="E1847" s="55"/>
      <c r="F1847" s="22" t="s">
        <v>152</v>
      </c>
      <c r="G1847" s="53"/>
      <c r="H1847" s="53"/>
      <c r="I1847" s="23" t="s">
        <v>151</v>
      </c>
      <c r="J1847" s="53"/>
      <c r="K1847" s="54"/>
      <c r="L1847" s="54"/>
      <c r="M1847" s="53"/>
      <c r="N1847" s="23" t="s">
        <v>151</v>
      </c>
      <c r="O1847" s="39" t="s">
        <v>151</v>
      </c>
      <c r="P1847" s="39" t="s">
        <v>151</v>
      </c>
      <c r="Q1847" s="23" t="s">
        <v>151</v>
      </c>
    </row>
    <row r="1848" spans="1:17" ht="18.75" customHeight="1">
      <c r="A1848" s="53"/>
      <c r="B1848" s="23" t="s">
        <v>151</v>
      </c>
      <c r="C1848" s="54"/>
      <c r="D1848" s="55"/>
      <c r="E1848" s="55"/>
      <c r="F1848" s="22" t="s">
        <v>152</v>
      </c>
      <c r="G1848" s="53"/>
      <c r="H1848" s="53"/>
      <c r="I1848" s="23" t="s">
        <v>151</v>
      </c>
      <c r="J1848" s="53"/>
      <c r="K1848" s="54"/>
      <c r="L1848" s="54"/>
      <c r="M1848" s="53"/>
      <c r="N1848" s="23" t="s">
        <v>151</v>
      </c>
      <c r="O1848" s="39" t="s">
        <v>151</v>
      </c>
      <c r="P1848" s="39" t="s">
        <v>151</v>
      </c>
      <c r="Q1848" s="23" t="s">
        <v>151</v>
      </c>
    </row>
    <row r="1849" spans="1:17" ht="18.75" customHeight="1">
      <c r="A1849" s="53"/>
      <c r="B1849" s="23" t="s">
        <v>151</v>
      </c>
      <c r="C1849" s="54"/>
      <c r="D1849" s="55"/>
      <c r="E1849" s="55"/>
      <c r="F1849" s="22" t="s">
        <v>152</v>
      </c>
      <c r="G1849" s="53"/>
      <c r="H1849" s="53"/>
      <c r="I1849" s="23" t="s">
        <v>151</v>
      </c>
      <c r="J1849" s="53"/>
      <c r="K1849" s="54"/>
      <c r="L1849" s="54"/>
      <c r="M1849" s="53"/>
      <c r="N1849" s="23" t="s">
        <v>151</v>
      </c>
      <c r="O1849" s="39" t="s">
        <v>151</v>
      </c>
      <c r="P1849" s="39" t="s">
        <v>151</v>
      </c>
      <c r="Q1849" s="23" t="s">
        <v>151</v>
      </c>
    </row>
    <row r="1850" spans="1:17" ht="18.75" customHeight="1">
      <c r="A1850" s="53"/>
      <c r="B1850" s="23" t="s">
        <v>151</v>
      </c>
      <c r="C1850" s="54"/>
      <c r="D1850" s="55"/>
      <c r="E1850" s="55"/>
      <c r="F1850" s="22" t="s">
        <v>152</v>
      </c>
      <c r="G1850" s="53"/>
      <c r="H1850" s="53"/>
      <c r="I1850" s="23" t="s">
        <v>151</v>
      </c>
      <c r="J1850" s="53"/>
      <c r="K1850" s="54"/>
      <c r="L1850" s="54"/>
      <c r="M1850" s="53"/>
      <c r="N1850" s="23" t="s">
        <v>151</v>
      </c>
      <c r="O1850" s="39" t="s">
        <v>151</v>
      </c>
      <c r="P1850" s="39" t="s">
        <v>151</v>
      </c>
      <c r="Q1850" s="23" t="s">
        <v>151</v>
      </c>
    </row>
    <row r="1851" spans="1:17" ht="18.75" customHeight="1">
      <c r="A1851" s="53"/>
      <c r="B1851" s="23" t="s">
        <v>151</v>
      </c>
      <c r="C1851" s="54"/>
      <c r="D1851" s="55"/>
      <c r="E1851" s="55"/>
      <c r="F1851" s="22" t="s">
        <v>152</v>
      </c>
      <c r="G1851" s="53"/>
      <c r="H1851" s="53"/>
      <c r="I1851" s="23" t="s">
        <v>151</v>
      </c>
      <c r="J1851" s="53"/>
      <c r="K1851" s="54"/>
      <c r="L1851" s="54"/>
      <c r="M1851" s="53"/>
      <c r="N1851" s="23" t="s">
        <v>151</v>
      </c>
      <c r="O1851" s="39" t="s">
        <v>151</v>
      </c>
      <c r="P1851" s="39" t="s">
        <v>151</v>
      </c>
      <c r="Q1851" s="23" t="s">
        <v>151</v>
      </c>
    </row>
    <row r="1852" spans="1:17" ht="18.75" customHeight="1">
      <c r="A1852" s="53"/>
      <c r="B1852" s="23" t="s">
        <v>151</v>
      </c>
      <c r="C1852" s="54"/>
      <c r="D1852" s="55"/>
      <c r="E1852" s="55"/>
      <c r="F1852" s="22" t="s">
        <v>152</v>
      </c>
      <c r="G1852" s="53"/>
      <c r="H1852" s="53"/>
      <c r="I1852" s="23" t="s">
        <v>151</v>
      </c>
      <c r="J1852" s="53"/>
      <c r="K1852" s="54"/>
      <c r="L1852" s="54"/>
      <c r="M1852" s="53"/>
      <c r="N1852" s="23" t="s">
        <v>151</v>
      </c>
      <c r="O1852" s="39" t="s">
        <v>151</v>
      </c>
      <c r="P1852" s="39" t="s">
        <v>151</v>
      </c>
      <c r="Q1852" s="23" t="s">
        <v>151</v>
      </c>
    </row>
    <row r="1853" spans="1:17" ht="18.75" customHeight="1">
      <c r="A1853" s="53"/>
      <c r="B1853" s="23" t="s">
        <v>151</v>
      </c>
      <c r="C1853" s="54"/>
      <c r="D1853" s="55"/>
      <c r="E1853" s="55"/>
      <c r="F1853" s="22" t="s">
        <v>152</v>
      </c>
      <c r="G1853" s="53"/>
      <c r="H1853" s="53"/>
      <c r="I1853" s="23" t="s">
        <v>151</v>
      </c>
      <c r="J1853" s="53"/>
      <c r="K1853" s="54"/>
      <c r="L1853" s="54"/>
      <c r="M1853" s="53"/>
      <c r="N1853" s="23" t="s">
        <v>151</v>
      </c>
      <c r="O1853" s="39" t="s">
        <v>151</v>
      </c>
      <c r="P1853" s="39" t="s">
        <v>151</v>
      </c>
      <c r="Q1853" s="23" t="s">
        <v>151</v>
      </c>
    </row>
    <row r="1854" spans="1:17" ht="18.75" customHeight="1">
      <c r="A1854" s="53"/>
      <c r="B1854" s="23" t="s">
        <v>151</v>
      </c>
      <c r="C1854" s="54"/>
      <c r="D1854" s="55"/>
      <c r="E1854" s="55"/>
      <c r="F1854" s="22" t="s">
        <v>152</v>
      </c>
      <c r="G1854" s="53"/>
      <c r="H1854" s="53"/>
      <c r="I1854" s="23" t="s">
        <v>151</v>
      </c>
      <c r="J1854" s="53"/>
      <c r="K1854" s="54"/>
      <c r="L1854" s="54"/>
      <c r="M1854" s="53"/>
      <c r="N1854" s="23" t="s">
        <v>151</v>
      </c>
      <c r="O1854" s="39" t="s">
        <v>151</v>
      </c>
      <c r="P1854" s="39" t="s">
        <v>151</v>
      </c>
      <c r="Q1854" s="23" t="s">
        <v>151</v>
      </c>
    </row>
    <row r="1855" spans="1:17" ht="18.75" customHeight="1">
      <c r="A1855" s="53"/>
      <c r="B1855" s="23" t="s">
        <v>151</v>
      </c>
      <c r="C1855" s="54"/>
      <c r="D1855" s="55"/>
      <c r="E1855" s="55"/>
      <c r="F1855" s="22" t="s">
        <v>152</v>
      </c>
      <c r="G1855" s="53"/>
      <c r="H1855" s="53"/>
      <c r="I1855" s="23" t="s">
        <v>151</v>
      </c>
      <c r="J1855" s="53"/>
      <c r="K1855" s="54"/>
      <c r="L1855" s="54"/>
      <c r="M1855" s="53"/>
      <c r="N1855" s="23" t="s">
        <v>151</v>
      </c>
      <c r="O1855" s="39" t="s">
        <v>151</v>
      </c>
      <c r="P1855" s="39" t="s">
        <v>151</v>
      </c>
      <c r="Q1855" s="23" t="s">
        <v>151</v>
      </c>
    </row>
    <row r="1856" spans="1:17" ht="18.75" customHeight="1">
      <c r="A1856" s="53"/>
      <c r="B1856" s="23" t="s">
        <v>151</v>
      </c>
      <c r="C1856" s="54"/>
      <c r="D1856" s="55"/>
      <c r="E1856" s="55"/>
      <c r="F1856" s="22" t="s">
        <v>152</v>
      </c>
      <c r="G1856" s="53"/>
      <c r="H1856" s="53"/>
      <c r="I1856" s="23" t="s">
        <v>151</v>
      </c>
      <c r="J1856" s="53"/>
      <c r="K1856" s="54"/>
      <c r="L1856" s="54"/>
      <c r="M1856" s="53"/>
      <c r="N1856" s="23" t="s">
        <v>151</v>
      </c>
      <c r="O1856" s="39" t="s">
        <v>151</v>
      </c>
      <c r="P1856" s="39" t="s">
        <v>151</v>
      </c>
      <c r="Q1856" s="23" t="s">
        <v>151</v>
      </c>
    </row>
    <row r="1857" spans="1:17" ht="18.75" customHeight="1">
      <c r="A1857" s="53"/>
      <c r="B1857" s="23" t="s">
        <v>151</v>
      </c>
      <c r="C1857" s="54"/>
      <c r="D1857" s="55"/>
      <c r="E1857" s="55"/>
      <c r="F1857" s="22" t="s">
        <v>152</v>
      </c>
      <c r="G1857" s="53"/>
      <c r="H1857" s="53"/>
      <c r="I1857" s="23" t="s">
        <v>151</v>
      </c>
      <c r="J1857" s="53"/>
      <c r="K1857" s="54"/>
      <c r="L1857" s="54"/>
      <c r="M1857" s="53"/>
      <c r="N1857" s="23" t="s">
        <v>151</v>
      </c>
      <c r="O1857" s="39" t="s">
        <v>151</v>
      </c>
      <c r="P1857" s="39" t="s">
        <v>151</v>
      </c>
      <c r="Q1857" s="23" t="s">
        <v>151</v>
      </c>
    </row>
    <row r="1858" spans="1:17" ht="18.75" customHeight="1">
      <c r="A1858" s="53"/>
      <c r="B1858" s="23" t="s">
        <v>151</v>
      </c>
      <c r="C1858" s="54"/>
      <c r="D1858" s="55"/>
      <c r="E1858" s="55"/>
      <c r="F1858" s="22" t="s">
        <v>152</v>
      </c>
      <c r="G1858" s="53"/>
      <c r="H1858" s="53"/>
      <c r="I1858" s="23" t="s">
        <v>151</v>
      </c>
      <c r="J1858" s="53"/>
      <c r="K1858" s="54"/>
      <c r="L1858" s="54"/>
      <c r="M1858" s="53"/>
      <c r="N1858" s="23" t="s">
        <v>151</v>
      </c>
      <c r="O1858" s="39" t="s">
        <v>151</v>
      </c>
      <c r="P1858" s="39" t="s">
        <v>151</v>
      </c>
      <c r="Q1858" s="23" t="s">
        <v>151</v>
      </c>
    </row>
    <row r="1859" spans="1:17" ht="18.75" customHeight="1">
      <c r="A1859" s="53"/>
      <c r="B1859" s="23" t="s">
        <v>151</v>
      </c>
      <c r="C1859" s="54"/>
      <c r="D1859" s="55"/>
      <c r="E1859" s="55"/>
      <c r="F1859" s="22" t="s">
        <v>152</v>
      </c>
      <c r="G1859" s="53"/>
      <c r="H1859" s="53"/>
      <c r="I1859" s="23" t="s">
        <v>151</v>
      </c>
      <c r="J1859" s="53"/>
      <c r="K1859" s="54"/>
      <c r="L1859" s="54"/>
      <c r="M1859" s="53"/>
      <c r="N1859" s="23" t="s">
        <v>151</v>
      </c>
      <c r="O1859" s="39" t="s">
        <v>151</v>
      </c>
      <c r="P1859" s="39" t="s">
        <v>151</v>
      </c>
      <c r="Q1859" s="23" t="s">
        <v>151</v>
      </c>
    </row>
    <row r="1860" spans="1:17" ht="18.75" customHeight="1">
      <c r="A1860" s="53"/>
      <c r="B1860" s="23" t="s">
        <v>151</v>
      </c>
      <c r="C1860" s="54"/>
      <c r="D1860" s="55"/>
      <c r="E1860" s="55"/>
      <c r="F1860" s="22" t="s">
        <v>152</v>
      </c>
      <c r="G1860" s="53"/>
      <c r="H1860" s="53"/>
      <c r="I1860" s="23" t="s">
        <v>151</v>
      </c>
      <c r="J1860" s="53"/>
      <c r="K1860" s="54"/>
      <c r="L1860" s="54"/>
      <c r="M1860" s="53"/>
      <c r="N1860" s="23" t="s">
        <v>151</v>
      </c>
      <c r="O1860" s="39" t="s">
        <v>151</v>
      </c>
      <c r="P1860" s="39" t="s">
        <v>151</v>
      </c>
      <c r="Q1860" s="23" t="s">
        <v>151</v>
      </c>
    </row>
    <row r="1861" spans="1:17" ht="18.75" customHeight="1">
      <c r="A1861" s="53"/>
      <c r="B1861" s="23" t="s">
        <v>151</v>
      </c>
      <c r="C1861" s="54"/>
      <c r="D1861" s="55"/>
      <c r="E1861" s="55"/>
      <c r="F1861" s="22" t="s">
        <v>152</v>
      </c>
      <c r="G1861" s="53"/>
      <c r="H1861" s="53"/>
      <c r="I1861" s="23" t="s">
        <v>151</v>
      </c>
      <c r="J1861" s="53"/>
      <c r="K1861" s="54"/>
      <c r="L1861" s="54"/>
      <c r="M1861" s="53"/>
      <c r="N1861" s="23" t="s">
        <v>151</v>
      </c>
      <c r="O1861" s="39" t="s">
        <v>151</v>
      </c>
      <c r="P1861" s="39" t="s">
        <v>151</v>
      </c>
      <c r="Q1861" s="23" t="s">
        <v>151</v>
      </c>
    </row>
    <row r="1862" spans="1:17" ht="18.75" customHeight="1">
      <c r="A1862" s="53"/>
      <c r="B1862" s="23" t="s">
        <v>151</v>
      </c>
      <c r="C1862" s="54"/>
      <c r="D1862" s="55"/>
      <c r="E1862" s="55"/>
      <c r="F1862" s="22" t="s">
        <v>152</v>
      </c>
      <c r="G1862" s="53"/>
      <c r="H1862" s="53"/>
      <c r="I1862" s="23" t="s">
        <v>151</v>
      </c>
      <c r="J1862" s="53"/>
      <c r="K1862" s="54"/>
      <c r="L1862" s="54"/>
      <c r="M1862" s="53"/>
      <c r="N1862" s="23" t="s">
        <v>151</v>
      </c>
      <c r="O1862" s="39" t="s">
        <v>151</v>
      </c>
      <c r="P1862" s="39" t="s">
        <v>151</v>
      </c>
      <c r="Q1862" s="23" t="s">
        <v>151</v>
      </c>
    </row>
    <row r="1863" spans="1:17" ht="18.75" customHeight="1">
      <c r="A1863" s="53"/>
      <c r="B1863" s="23" t="s">
        <v>151</v>
      </c>
      <c r="C1863" s="54"/>
      <c r="D1863" s="55"/>
      <c r="E1863" s="55"/>
      <c r="F1863" s="22" t="s">
        <v>152</v>
      </c>
      <c r="G1863" s="53"/>
      <c r="H1863" s="53"/>
      <c r="I1863" s="23" t="s">
        <v>151</v>
      </c>
      <c r="J1863" s="53"/>
      <c r="K1863" s="54"/>
      <c r="L1863" s="54"/>
      <c r="M1863" s="53"/>
      <c r="N1863" s="23" t="s">
        <v>151</v>
      </c>
      <c r="O1863" s="39" t="s">
        <v>151</v>
      </c>
      <c r="P1863" s="39" t="s">
        <v>151</v>
      </c>
      <c r="Q1863" s="23" t="s">
        <v>151</v>
      </c>
    </row>
    <row r="1864" spans="1:17" ht="18.75" customHeight="1">
      <c r="A1864" s="53"/>
      <c r="B1864" s="23" t="s">
        <v>151</v>
      </c>
      <c r="C1864" s="54"/>
      <c r="D1864" s="55"/>
      <c r="E1864" s="55"/>
      <c r="F1864" s="22" t="s">
        <v>152</v>
      </c>
      <c r="G1864" s="53"/>
      <c r="H1864" s="53"/>
      <c r="I1864" s="23" t="s">
        <v>151</v>
      </c>
      <c r="J1864" s="53"/>
      <c r="K1864" s="54"/>
      <c r="L1864" s="54"/>
      <c r="M1864" s="53"/>
      <c r="N1864" s="23" t="s">
        <v>151</v>
      </c>
      <c r="O1864" s="39" t="s">
        <v>151</v>
      </c>
      <c r="P1864" s="39" t="s">
        <v>151</v>
      </c>
      <c r="Q1864" s="23" t="s">
        <v>151</v>
      </c>
    </row>
    <row r="1865" spans="1:17" ht="18.75" customHeight="1">
      <c r="A1865" s="53"/>
      <c r="B1865" s="23" t="s">
        <v>151</v>
      </c>
      <c r="C1865" s="54"/>
      <c r="D1865" s="55"/>
      <c r="E1865" s="55"/>
      <c r="F1865" s="22" t="s">
        <v>152</v>
      </c>
      <c r="G1865" s="53"/>
      <c r="H1865" s="53"/>
      <c r="I1865" s="23" t="s">
        <v>151</v>
      </c>
      <c r="J1865" s="53"/>
      <c r="K1865" s="54"/>
      <c r="L1865" s="54"/>
      <c r="M1865" s="53"/>
      <c r="N1865" s="23" t="s">
        <v>151</v>
      </c>
      <c r="O1865" s="39" t="s">
        <v>151</v>
      </c>
      <c r="P1865" s="39" t="s">
        <v>151</v>
      </c>
      <c r="Q1865" s="23" t="s">
        <v>151</v>
      </c>
    </row>
    <row r="1866" spans="1:17" ht="18.75" customHeight="1">
      <c r="A1866" s="53"/>
      <c r="B1866" s="23" t="s">
        <v>151</v>
      </c>
      <c r="C1866" s="54"/>
      <c r="D1866" s="55"/>
      <c r="E1866" s="55"/>
      <c r="F1866" s="22" t="s">
        <v>152</v>
      </c>
      <c r="G1866" s="53"/>
      <c r="H1866" s="53"/>
      <c r="I1866" s="23" t="s">
        <v>151</v>
      </c>
      <c r="J1866" s="53"/>
      <c r="K1866" s="54"/>
      <c r="L1866" s="54"/>
      <c r="M1866" s="53"/>
      <c r="N1866" s="23" t="s">
        <v>151</v>
      </c>
      <c r="O1866" s="39" t="s">
        <v>151</v>
      </c>
      <c r="P1866" s="39" t="s">
        <v>151</v>
      </c>
      <c r="Q1866" s="23" t="s">
        <v>151</v>
      </c>
    </row>
    <row r="1867" spans="1:17" ht="18.75" customHeight="1">
      <c r="A1867" s="53"/>
      <c r="B1867" s="23" t="s">
        <v>151</v>
      </c>
      <c r="C1867" s="54"/>
      <c r="D1867" s="55"/>
      <c r="E1867" s="55"/>
      <c r="F1867" s="22" t="s">
        <v>152</v>
      </c>
      <c r="G1867" s="53"/>
      <c r="H1867" s="53"/>
      <c r="I1867" s="23" t="s">
        <v>151</v>
      </c>
      <c r="J1867" s="53"/>
      <c r="K1867" s="54"/>
      <c r="L1867" s="54"/>
      <c r="M1867" s="53"/>
      <c r="N1867" s="23" t="s">
        <v>151</v>
      </c>
      <c r="O1867" s="39" t="s">
        <v>151</v>
      </c>
      <c r="P1867" s="39" t="s">
        <v>151</v>
      </c>
      <c r="Q1867" s="23" t="s">
        <v>151</v>
      </c>
    </row>
    <row r="1868" spans="1:17" ht="18.75" customHeight="1">
      <c r="A1868" s="53"/>
      <c r="B1868" s="23" t="s">
        <v>151</v>
      </c>
      <c r="C1868" s="54"/>
      <c r="D1868" s="55"/>
      <c r="E1868" s="55"/>
      <c r="F1868" s="22" t="s">
        <v>152</v>
      </c>
      <c r="G1868" s="53"/>
      <c r="H1868" s="53"/>
      <c r="I1868" s="23" t="s">
        <v>151</v>
      </c>
      <c r="J1868" s="53"/>
      <c r="K1868" s="54"/>
      <c r="L1868" s="54"/>
      <c r="M1868" s="53"/>
      <c r="N1868" s="23" t="s">
        <v>151</v>
      </c>
      <c r="O1868" s="39" t="s">
        <v>151</v>
      </c>
      <c r="P1868" s="39" t="s">
        <v>151</v>
      </c>
      <c r="Q1868" s="23" t="s">
        <v>151</v>
      </c>
    </row>
    <row r="1869" spans="1:17" ht="18.75" customHeight="1">
      <c r="A1869" s="53"/>
      <c r="B1869" s="23" t="s">
        <v>151</v>
      </c>
      <c r="C1869" s="54"/>
      <c r="D1869" s="55"/>
      <c r="E1869" s="55"/>
      <c r="F1869" s="22" t="s">
        <v>152</v>
      </c>
      <c r="G1869" s="53"/>
      <c r="H1869" s="53"/>
      <c r="I1869" s="23" t="s">
        <v>151</v>
      </c>
      <c r="J1869" s="53"/>
      <c r="K1869" s="54"/>
      <c r="L1869" s="54"/>
      <c r="M1869" s="53"/>
      <c r="N1869" s="23" t="s">
        <v>151</v>
      </c>
      <c r="O1869" s="39" t="s">
        <v>151</v>
      </c>
      <c r="P1869" s="39" t="s">
        <v>151</v>
      </c>
      <c r="Q1869" s="23" t="s">
        <v>151</v>
      </c>
    </row>
    <row r="1870" spans="1:17" ht="18.75" customHeight="1">
      <c r="A1870" s="53"/>
      <c r="B1870" s="23" t="s">
        <v>151</v>
      </c>
      <c r="C1870" s="54"/>
      <c r="D1870" s="55"/>
      <c r="E1870" s="55"/>
      <c r="F1870" s="22" t="s">
        <v>152</v>
      </c>
      <c r="G1870" s="53"/>
      <c r="H1870" s="53"/>
      <c r="I1870" s="23" t="s">
        <v>151</v>
      </c>
      <c r="J1870" s="53"/>
      <c r="K1870" s="54"/>
      <c r="L1870" s="54"/>
      <c r="M1870" s="53"/>
      <c r="N1870" s="23" t="s">
        <v>151</v>
      </c>
      <c r="O1870" s="39" t="s">
        <v>151</v>
      </c>
      <c r="P1870" s="39" t="s">
        <v>151</v>
      </c>
      <c r="Q1870" s="23" t="s">
        <v>151</v>
      </c>
    </row>
    <row r="1871" spans="1:17" ht="18.75" customHeight="1">
      <c r="A1871" s="53"/>
      <c r="B1871" s="23" t="s">
        <v>151</v>
      </c>
      <c r="C1871" s="54"/>
      <c r="D1871" s="55"/>
      <c r="E1871" s="55"/>
      <c r="F1871" s="22" t="s">
        <v>152</v>
      </c>
      <c r="G1871" s="53"/>
      <c r="H1871" s="53"/>
      <c r="I1871" s="23" t="s">
        <v>151</v>
      </c>
      <c r="J1871" s="53"/>
      <c r="K1871" s="54"/>
      <c r="L1871" s="54"/>
      <c r="M1871" s="53"/>
      <c r="N1871" s="23" t="s">
        <v>151</v>
      </c>
      <c r="O1871" s="39" t="s">
        <v>151</v>
      </c>
      <c r="P1871" s="39" t="s">
        <v>151</v>
      </c>
      <c r="Q1871" s="23" t="s">
        <v>151</v>
      </c>
    </row>
    <row r="1872" spans="1:17" ht="18.75" customHeight="1">
      <c r="A1872" s="53"/>
      <c r="B1872" s="23" t="s">
        <v>151</v>
      </c>
      <c r="C1872" s="54"/>
      <c r="D1872" s="55"/>
      <c r="E1872" s="55"/>
      <c r="F1872" s="22" t="s">
        <v>152</v>
      </c>
      <c r="G1872" s="53"/>
      <c r="H1872" s="53"/>
      <c r="I1872" s="23" t="s">
        <v>151</v>
      </c>
      <c r="J1872" s="53"/>
      <c r="K1872" s="54"/>
      <c r="L1872" s="54"/>
      <c r="M1872" s="53"/>
      <c r="N1872" s="23" t="s">
        <v>151</v>
      </c>
      <c r="O1872" s="39" t="s">
        <v>151</v>
      </c>
      <c r="P1872" s="39" t="s">
        <v>151</v>
      </c>
      <c r="Q1872" s="23" t="s">
        <v>151</v>
      </c>
    </row>
    <row r="1873" spans="1:17" ht="18.75" customHeight="1">
      <c r="A1873" s="53"/>
      <c r="B1873" s="23" t="s">
        <v>151</v>
      </c>
      <c r="C1873" s="54"/>
      <c r="D1873" s="55"/>
      <c r="E1873" s="55"/>
      <c r="F1873" s="22" t="s">
        <v>152</v>
      </c>
      <c r="G1873" s="53"/>
      <c r="H1873" s="53"/>
      <c r="I1873" s="23" t="s">
        <v>151</v>
      </c>
      <c r="J1873" s="53"/>
      <c r="K1873" s="54"/>
      <c r="L1873" s="54"/>
      <c r="M1873" s="53"/>
      <c r="N1873" s="23" t="s">
        <v>151</v>
      </c>
      <c r="O1873" s="39" t="s">
        <v>151</v>
      </c>
      <c r="P1873" s="39" t="s">
        <v>151</v>
      </c>
      <c r="Q1873" s="23" t="s">
        <v>151</v>
      </c>
    </row>
    <row r="1874" spans="1:17" ht="18.75" customHeight="1">
      <c r="A1874" s="53"/>
      <c r="B1874" s="23" t="s">
        <v>151</v>
      </c>
      <c r="C1874" s="54"/>
      <c r="D1874" s="55"/>
      <c r="E1874" s="55"/>
      <c r="F1874" s="22" t="s">
        <v>152</v>
      </c>
      <c r="G1874" s="53"/>
      <c r="H1874" s="53"/>
      <c r="I1874" s="23" t="s">
        <v>151</v>
      </c>
      <c r="J1874" s="53"/>
      <c r="K1874" s="54"/>
      <c r="L1874" s="54"/>
      <c r="M1874" s="53"/>
      <c r="N1874" s="23" t="s">
        <v>151</v>
      </c>
      <c r="O1874" s="39" t="s">
        <v>151</v>
      </c>
      <c r="P1874" s="39" t="s">
        <v>151</v>
      </c>
      <c r="Q1874" s="23" t="s">
        <v>151</v>
      </c>
    </row>
    <row r="1875" spans="1:17" ht="18.75" customHeight="1">
      <c r="A1875" s="53"/>
      <c r="B1875" s="23" t="s">
        <v>151</v>
      </c>
      <c r="C1875" s="54"/>
      <c r="D1875" s="55"/>
      <c r="E1875" s="55"/>
      <c r="F1875" s="22" t="s">
        <v>152</v>
      </c>
      <c r="G1875" s="53"/>
      <c r="H1875" s="53"/>
      <c r="I1875" s="23" t="s">
        <v>151</v>
      </c>
      <c r="J1875" s="53"/>
      <c r="K1875" s="54"/>
      <c r="L1875" s="54"/>
      <c r="M1875" s="53"/>
      <c r="N1875" s="23" t="s">
        <v>151</v>
      </c>
      <c r="O1875" s="39" t="s">
        <v>151</v>
      </c>
      <c r="P1875" s="39" t="s">
        <v>151</v>
      </c>
      <c r="Q1875" s="23" t="s">
        <v>151</v>
      </c>
    </row>
    <row r="1876" spans="1:17" ht="18.75" customHeight="1">
      <c r="A1876" s="53"/>
      <c r="B1876" s="23" t="s">
        <v>151</v>
      </c>
      <c r="C1876" s="54"/>
      <c r="D1876" s="55"/>
      <c r="E1876" s="55"/>
      <c r="F1876" s="22" t="s">
        <v>152</v>
      </c>
      <c r="G1876" s="53"/>
      <c r="H1876" s="53"/>
      <c r="I1876" s="23" t="s">
        <v>151</v>
      </c>
      <c r="J1876" s="53"/>
      <c r="K1876" s="54"/>
      <c r="L1876" s="54"/>
      <c r="M1876" s="53"/>
      <c r="N1876" s="23" t="s">
        <v>151</v>
      </c>
      <c r="O1876" s="39" t="s">
        <v>151</v>
      </c>
      <c r="P1876" s="39" t="s">
        <v>151</v>
      </c>
      <c r="Q1876" s="23" t="s">
        <v>151</v>
      </c>
    </row>
    <row r="1877" spans="1:17" ht="18.75" customHeight="1">
      <c r="A1877" s="53"/>
      <c r="B1877" s="23" t="s">
        <v>151</v>
      </c>
      <c r="C1877" s="54"/>
      <c r="D1877" s="55"/>
      <c r="E1877" s="55"/>
      <c r="F1877" s="22" t="s">
        <v>152</v>
      </c>
      <c r="G1877" s="53"/>
      <c r="H1877" s="53"/>
      <c r="I1877" s="23" t="s">
        <v>151</v>
      </c>
      <c r="J1877" s="53"/>
      <c r="K1877" s="54"/>
      <c r="L1877" s="54"/>
      <c r="M1877" s="53"/>
      <c r="N1877" s="23" t="s">
        <v>151</v>
      </c>
      <c r="O1877" s="39" t="s">
        <v>151</v>
      </c>
      <c r="P1877" s="39" t="s">
        <v>151</v>
      </c>
      <c r="Q1877" s="23" t="s">
        <v>151</v>
      </c>
    </row>
    <row r="1878" spans="1:17" ht="18.75" customHeight="1">
      <c r="A1878" s="53"/>
      <c r="B1878" s="23" t="s">
        <v>151</v>
      </c>
      <c r="C1878" s="54"/>
      <c r="D1878" s="55"/>
      <c r="E1878" s="55"/>
      <c r="F1878" s="22" t="s">
        <v>152</v>
      </c>
      <c r="G1878" s="53"/>
      <c r="H1878" s="53"/>
      <c r="I1878" s="23" t="s">
        <v>151</v>
      </c>
      <c r="J1878" s="53"/>
      <c r="K1878" s="54"/>
      <c r="L1878" s="54"/>
      <c r="M1878" s="53"/>
      <c r="N1878" s="23" t="s">
        <v>151</v>
      </c>
      <c r="O1878" s="39" t="s">
        <v>151</v>
      </c>
      <c r="P1878" s="39" t="s">
        <v>151</v>
      </c>
      <c r="Q1878" s="23" t="s">
        <v>151</v>
      </c>
    </row>
    <row r="1879" spans="1:17" ht="18.75" customHeight="1">
      <c r="A1879" s="53"/>
      <c r="B1879" s="23" t="s">
        <v>151</v>
      </c>
      <c r="C1879" s="54"/>
      <c r="D1879" s="55"/>
      <c r="E1879" s="55"/>
      <c r="F1879" s="22" t="s">
        <v>152</v>
      </c>
      <c r="G1879" s="53"/>
      <c r="H1879" s="53"/>
      <c r="I1879" s="23" t="s">
        <v>151</v>
      </c>
      <c r="J1879" s="53"/>
      <c r="K1879" s="54"/>
      <c r="L1879" s="54"/>
      <c r="M1879" s="53"/>
      <c r="N1879" s="23" t="s">
        <v>151</v>
      </c>
      <c r="O1879" s="39" t="s">
        <v>151</v>
      </c>
      <c r="P1879" s="39" t="s">
        <v>151</v>
      </c>
      <c r="Q1879" s="23" t="s">
        <v>151</v>
      </c>
    </row>
    <row r="1880" spans="1:17" ht="18.75" customHeight="1">
      <c r="A1880" s="53"/>
      <c r="B1880" s="23" t="s">
        <v>151</v>
      </c>
      <c r="C1880" s="54"/>
      <c r="D1880" s="55"/>
      <c r="E1880" s="55"/>
      <c r="F1880" s="22" t="s">
        <v>152</v>
      </c>
      <c r="G1880" s="53"/>
      <c r="H1880" s="53"/>
      <c r="I1880" s="23" t="s">
        <v>151</v>
      </c>
      <c r="J1880" s="53"/>
      <c r="K1880" s="54"/>
      <c r="L1880" s="54"/>
      <c r="M1880" s="53"/>
      <c r="N1880" s="23" t="s">
        <v>151</v>
      </c>
      <c r="O1880" s="39" t="s">
        <v>151</v>
      </c>
      <c r="P1880" s="39" t="s">
        <v>151</v>
      </c>
      <c r="Q1880" s="23" t="s">
        <v>151</v>
      </c>
    </row>
    <row r="1881" spans="1:17" ht="18.75" customHeight="1">
      <c r="A1881" s="53"/>
      <c r="B1881" s="23" t="s">
        <v>151</v>
      </c>
      <c r="C1881" s="54"/>
      <c r="D1881" s="55"/>
      <c r="E1881" s="55"/>
      <c r="F1881" s="22" t="s">
        <v>152</v>
      </c>
      <c r="G1881" s="53"/>
      <c r="H1881" s="53"/>
      <c r="I1881" s="23" t="s">
        <v>151</v>
      </c>
      <c r="J1881" s="53"/>
      <c r="K1881" s="54"/>
      <c r="L1881" s="54"/>
      <c r="M1881" s="53"/>
      <c r="N1881" s="23" t="s">
        <v>151</v>
      </c>
      <c r="O1881" s="39" t="s">
        <v>151</v>
      </c>
      <c r="P1881" s="39" t="s">
        <v>151</v>
      </c>
      <c r="Q1881" s="23" t="s">
        <v>151</v>
      </c>
    </row>
    <row r="1882" spans="1:17" ht="18.75" customHeight="1">
      <c r="A1882" s="53"/>
      <c r="B1882" s="23" t="s">
        <v>151</v>
      </c>
      <c r="C1882" s="54"/>
      <c r="D1882" s="55"/>
      <c r="E1882" s="55"/>
      <c r="F1882" s="22" t="s">
        <v>152</v>
      </c>
      <c r="G1882" s="53"/>
      <c r="H1882" s="53"/>
      <c r="I1882" s="23" t="s">
        <v>151</v>
      </c>
      <c r="J1882" s="53"/>
      <c r="K1882" s="54"/>
      <c r="L1882" s="54"/>
      <c r="M1882" s="53"/>
      <c r="N1882" s="23" t="s">
        <v>151</v>
      </c>
      <c r="O1882" s="39" t="s">
        <v>151</v>
      </c>
      <c r="P1882" s="39" t="s">
        <v>151</v>
      </c>
      <c r="Q1882" s="23" t="s">
        <v>151</v>
      </c>
    </row>
    <row r="1883" spans="1:17" ht="18.75" customHeight="1">
      <c r="A1883" s="53"/>
      <c r="B1883" s="23" t="s">
        <v>151</v>
      </c>
      <c r="C1883" s="54"/>
      <c r="D1883" s="55"/>
      <c r="E1883" s="55"/>
      <c r="F1883" s="22" t="s">
        <v>152</v>
      </c>
      <c r="G1883" s="53"/>
      <c r="H1883" s="53"/>
      <c r="I1883" s="23" t="s">
        <v>151</v>
      </c>
      <c r="J1883" s="53"/>
      <c r="K1883" s="54"/>
      <c r="L1883" s="54"/>
      <c r="M1883" s="53"/>
      <c r="N1883" s="23" t="s">
        <v>151</v>
      </c>
      <c r="O1883" s="39" t="s">
        <v>151</v>
      </c>
      <c r="P1883" s="39" t="s">
        <v>151</v>
      </c>
      <c r="Q1883" s="23" t="s">
        <v>151</v>
      </c>
    </row>
    <row r="1884" spans="1:17" ht="18.75" customHeight="1">
      <c r="A1884" s="53"/>
      <c r="B1884" s="23" t="s">
        <v>151</v>
      </c>
      <c r="C1884" s="54"/>
      <c r="D1884" s="55"/>
      <c r="E1884" s="55"/>
      <c r="F1884" s="22" t="s">
        <v>152</v>
      </c>
      <c r="G1884" s="53"/>
      <c r="H1884" s="53"/>
      <c r="I1884" s="23" t="s">
        <v>151</v>
      </c>
      <c r="J1884" s="53"/>
      <c r="K1884" s="54"/>
      <c r="L1884" s="54"/>
      <c r="M1884" s="53"/>
      <c r="N1884" s="23" t="s">
        <v>151</v>
      </c>
      <c r="O1884" s="39" t="s">
        <v>151</v>
      </c>
      <c r="P1884" s="39" t="s">
        <v>151</v>
      </c>
      <c r="Q1884" s="23" t="s">
        <v>151</v>
      </c>
    </row>
    <row r="1885" spans="1:17" ht="18.75" customHeight="1">
      <c r="A1885" s="53"/>
      <c r="B1885" s="23" t="s">
        <v>151</v>
      </c>
      <c r="C1885" s="54"/>
      <c r="D1885" s="55"/>
      <c r="E1885" s="55"/>
      <c r="F1885" s="22" t="s">
        <v>152</v>
      </c>
      <c r="G1885" s="53"/>
      <c r="H1885" s="53"/>
      <c r="I1885" s="23" t="s">
        <v>151</v>
      </c>
      <c r="J1885" s="53"/>
      <c r="K1885" s="54"/>
      <c r="L1885" s="54"/>
      <c r="M1885" s="53"/>
      <c r="N1885" s="23" t="s">
        <v>151</v>
      </c>
      <c r="O1885" s="39" t="s">
        <v>151</v>
      </c>
      <c r="P1885" s="39" t="s">
        <v>151</v>
      </c>
      <c r="Q1885" s="23" t="s">
        <v>151</v>
      </c>
    </row>
    <row r="1886" spans="1:17" ht="18.75" customHeight="1">
      <c r="A1886" s="53"/>
      <c r="B1886" s="23" t="s">
        <v>151</v>
      </c>
      <c r="C1886" s="54"/>
      <c r="D1886" s="55"/>
      <c r="E1886" s="55"/>
      <c r="F1886" s="22" t="s">
        <v>152</v>
      </c>
      <c r="G1886" s="53"/>
      <c r="H1886" s="53"/>
      <c r="I1886" s="23" t="s">
        <v>151</v>
      </c>
      <c r="J1886" s="53"/>
      <c r="K1886" s="54"/>
      <c r="L1886" s="54"/>
      <c r="M1886" s="53"/>
      <c r="N1886" s="23" t="s">
        <v>151</v>
      </c>
      <c r="O1886" s="39" t="s">
        <v>151</v>
      </c>
      <c r="P1886" s="39" t="s">
        <v>151</v>
      </c>
      <c r="Q1886" s="23" t="s">
        <v>151</v>
      </c>
    </row>
    <row r="1887" spans="1:17" ht="18.75" customHeight="1">
      <c r="A1887" s="53"/>
      <c r="B1887" s="23" t="s">
        <v>151</v>
      </c>
      <c r="C1887" s="54"/>
      <c r="D1887" s="55"/>
      <c r="E1887" s="55"/>
      <c r="F1887" s="22" t="s">
        <v>152</v>
      </c>
      <c r="G1887" s="53"/>
      <c r="H1887" s="53"/>
      <c r="I1887" s="23" t="s">
        <v>151</v>
      </c>
      <c r="J1887" s="53"/>
      <c r="K1887" s="54"/>
      <c r="L1887" s="54"/>
      <c r="M1887" s="53"/>
      <c r="N1887" s="23" t="s">
        <v>151</v>
      </c>
      <c r="O1887" s="39" t="s">
        <v>151</v>
      </c>
      <c r="P1887" s="39" t="s">
        <v>151</v>
      </c>
      <c r="Q1887" s="23" t="s">
        <v>151</v>
      </c>
    </row>
    <row r="1888" spans="1:17" ht="18.75" customHeight="1">
      <c r="A1888" s="53"/>
      <c r="B1888" s="23" t="s">
        <v>151</v>
      </c>
      <c r="C1888" s="54"/>
      <c r="D1888" s="55"/>
      <c r="E1888" s="55"/>
      <c r="F1888" s="22" t="s">
        <v>152</v>
      </c>
      <c r="G1888" s="53"/>
      <c r="H1888" s="53"/>
      <c r="I1888" s="23" t="s">
        <v>151</v>
      </c>
      <c r="J1888" s="53"/>
      <c r="K1888" s="54"/>
      <c r="L1888" s="54"/>
      <c r="M1888" s="53"/>
      <c r="N1888" s="23" t="s">
        <v>151</v>
      </c>
      <c r="O1888" s="39" t="s">
        <v>151</v>
      </c>
      <c r="P1888" s="39" t="s">
        <v>151</v>
      </c>
      <c r="Q1888" s="23" t="s">
        <v>151</v>
      </c>
    </row>
    <row r="1889" spans="1:17" ht="18.75" customHeight="1">
      <c r="A1889" s="53"/>
      <c r="B1889" s="23" t="s">
        <v>151</v>
      </c>
      <c r="C1889" s="54"/>
      <c r="D1889" s="55"/>
      <c r="E1889" s="55"/>
      <c r="F1889" s="22" t="s">
        <v>152</v>
      </c>
      <c r="G1889" s="53"/>
      <c r="H1889" s="53"/>
      <c r="I1889" s="23" t="s">
        <v>151</v>
      </c>
      <c r="J1889" s="53"/>
      <c r="K1889" s="54"/>
      <c r="L1889" s="54"/>
      <c r="M1889" s="53"/>
      <c r="N1889" s="23" t="s">
        <v>151</v>
      </c>
      <c r="O1889" s="39" t="s">
        <v>151</v>
      </c>
      <c r="P1889" s="39" t="s">
        <v>151</v>
      </c>
      <c r="Q1889" s="23" t="s">
        <v>151</v>
      </c>
    </row>
    <row r="1890" spans="1:17" ht="18.75" customHeight="1">
      <c r="A1890" s="53"/>
      <c r="B1890" s="23" t="s">
        <v>151</v>
      </c>
      <c r="C1890" s="54"/>
      <c r="D1890" s="55"/>
      <c r="E1890" s="55"/>
      <c r="F1890" s="22" t="s">
        <v>152</v>
      </c>
      <c r="G1890" s="53"/>
      <c r="H1890" s="53"/>
      <c r="I1890" s="23" t="s">
        <v>151</v>
      </c>
      <c r="J1890" s="53"/>
      <c r="K1890" s="54"/>
      <c r="L1890" s="54"/>
      <c r="M1890" s="53"/>
      <c r="N1890" s="23" t="s">
        <v>151</v>
      </c>
      <c r="O1890" s="39" t="s">
        <v>151</v>
      </c>
      <c r="P1890" s="39" t="s">
        <v>151</v>
      </c>
      <c r="Q1890" s="23" t="s">
        <v>151</v>
      </c>
    </row>
    <row r="1891" spans="1:17" ht="18.75" customHeight="1">
      <c r="A1891" s="53"/>
      <c r="B1891" s="23" t="s">
        <v>151</v>
      </c>
      <c r="C1891" s="54"/>
      <c r="D1891" s="55"/>
      <c r="E1891" s="55"/>
      <c r="F1891" s="22" t="s">
        <v>152</v>
      </c>
      <c r="G1891" s="53"/>
      <c r="H1891" s="53"/>
      <c r="I1891" s="23" t="s">
        <v>151</v>
      </c>
      <c r="J1891" s="53"/>
      <c r="K1891" s="54"/>
      <c r="L1891" s="54"/>
      <c r="M1891" s="53"/>
      <c r="N1891" s="23" t="s">
        <v>151</v>
      </c>
      <c r="O1891" s="39" t="s">
        <v>151</v>
      </c>
      <c r="P1891" s="39" t="s">
        <v>151</v>
      </c>
      <c r="Q1891" s="23" t="s">
        <v>151</v>
      </c>
    </row>
    <row r="1892" spans="1:17" ht="18.75" customHeight="1">
      <c r="A1892" s="53"/>
      <c r="B1892" s="23" t="s">
        <v>151</v>
      </c>
      <c r="C1892" s="54"/>
      <c r="D1892" s="55"/>
      <c r="E1892" s="55"/>
      <c r="F1892" s="22" t="s">
        <v>152</v>
      </c>
      <c r="G1892" s="53"/>
      <c r="H1892" s="53"/>
      <c r="I1892" s="23" t="s">
        <v>151</v>
      </c>
      <c r="J1892" s="53"/>
      <c r="K1892" s="54"/>
      <c r="L1892" s="54"/>
      <c r="M1892" s="53"/>
      <c r="N1892" s="23" t="s">
        <v>151</v>
      </c>
      <c r="O1892" s="39" t="s">
        <v>151</v>
      </c>
      <c r="P1892" s="39" t="s">
        <v>151</v>
      </c>
      <c r="Q1892" s="23" t="s">
        <v>151</v>
      </c>
    </row>
    <row r="1893" spans="1:17" ht="18.75" customHeight="1">
      <c r="A1893" s="53"/>
      <c r="B1893" s="23" t="s">
        <v>151</v>
      </c>
      <c r="C1893" s="54"/>
      <c r="D1893" s="55"/>
      <c r="E1893" s="55"/>
      <c r="F1893" s="22" t="s">
        <v>152</v>
      </c>
      <c r="G1893" s="53"/>
      <c r="H1893" s="53"/>
      <c r="I1893" s="23" t="s">
        <v>151</v>
      </c>
      <c r="J1893" s="53"/>
      <c r="K1893" s="54"/>
      <c r="L1893" s="54"/>
      <c r="M1893" s="53"/>
      <c r="N1893" s="23" t="s">
        <v>151</v>
      </c>
      <c r="O1893" s="39" t="s">
        <v>151</v>
      </c>
      <c r="P1893" s="39" t="s">
        <v>151</v>
      </c>
      <c r="Q1893" s="23" t="s">
        <v>151</v>
      </c>
    </row>
    <row r="1894" spans="1:17" ht="18.75" customHeight="1">
      <c r="A1894" s="53"/>
      <c r="B1894" s="23" t="s">
        <v>151</v>
      </c>
      <c r="C1894" s="54"/>
      <c r="D1894" s="55"/>
      <c r="E1894" s="55"/>
      <c r="F1894" s="22" t="s">
        <v>152</v>
      </c>
      <c r="G1894" s="53"/>
      <c r="H1894" s="53"/>
      <c r="I1894" s="23" t="s">
        <v>151</v>
      </c>
      <c r="J1894" s="53"/>
      <c r="K1894" s="54"/>
      <c r="L1894" s="54"/>
      <c r="M1894" s="53"/>
      <c r="N1894" s="23" t="s">
        <v>151</v>
      </c>
      <c r="O1894" s="39" t="s">
        <v>151</v>
      </c>
      <c r="P1894" s="39" t="s">
        <v>151</v>
      </c>
      <c r="Q1894" s="23" t="s">
        <v>151</v>
      </c>
    </row>
    <row r="1895" spans="1:17" ht="18.75" customHeight="1">
      <c r="A1895" s="53"/>
      <c r="B1895" s="23" t="s">
        <v>151</v>
      </c>
      <c r="C1895" s="54"/>
      <c r="D1895" s="55"/>
      <c r="E1895" s="55"/>
      <c r="F1895" s="22" t="s">
        <v>152</v>
      </c>
      <c r="G1895" s="53"/>
      <c r="H1895" s="53"/>
      <c r="I1895" s="23" t="s">
        <v>151</v>
      </c>
      <c r="J1895" s="53"/>
      <c r="K1895" s="54"/>
      <c r="L1895" s="54"/>
      <c r="M1895" s="53"/>
      <c r="N1895" s="23" t="s">
        <v>151</v>
      </c>
      <c r="O1895" s="39" t="s">
        <v>151</v>
      </c>
      <c r="P1895" s="39" t="s">
        <v>151</v>
      </c>
      <c r="Q1895" s="23" t="s">
        <v>151</v>
      </c>
    </row>
    <row r="1896" spans="1:17" ht="18.75" customHeight="1">
      <c r="A1896" s="53"/>
      <c r="B1896" s="23" t="s">
        <v>151</v>
      </c>
      <c r="C1896" s="54"/>
      <c r="D1896" s="55"/>
      <c r="E1896" s="55"/>
      <c r="F1896" s="22" t="s">
        <v>152</v>
      </c>
      <c r="G1896" s="53"/>
      <c r="H1896" s="53"/>
      <c r="I1896" s="23" t="s">
        <v>151</v>
      </c>
      <c r="J1896" s="53"/>
      <c r="K1896" s="54"/>
      <c r="L1896" s="54"/>
      <c r="M1896" s="53"/>
      <c r="N1896" s="23" t="s">
        <v>151</v>
      </c>
      <c r="O1896" s="39" t="s">
        <v>151</v>
      </c>
      <c r="P1896" s="39" t="s">
        <v>151</v>
      </c>
      <c r="Q1896" s="23" t="s">
        <v>151</v>
      </c>
    </row>
    <row r="1897" spans="1:17" ht="18.75" customHeight="1">
      <c r="A1897" s="53"/>
      <c r="B1897" s="23" t="s">
        <v>151</v>
      </c>
      <c r="C1897" s="54"/>
      <c r="D1897" s="55"/>
      <c r="E1897" s="55"/>
      <c r="F1897" s="22" t="s">
        <v>152</v>
      </c>
      <c r="G1897" s="53"/>
      <c r="H1897" s="53"/>
      <c r="I1897" s="23" t="s">
        <v>151</v>
      </c>
      <c r="J1897" s="53"/>
      <c r="K1897" s="54"/>
      <c r="L1897" s="54"/>
      <c r="M1897" s="53"/>
      <c r="N1897" s="23" t="s">
        <v>151</v>
      </c>
      <c r="O1897" s="39" t="s">
        <v>151</v>
      </c>
      <c r="P1897" s="39" t="s">
        <v>151</v>
      </c>
      <c r="Q1897" s="23" t="s">
        <v>151</v>
      </c>
    </row>
    <row r="1898" spans="1:17" ht="18.75" customHeight="1">
      <c r="A1898" s="53"/>
      <c r="B1898" s="23" t="s">
        <v>151</v>
      </c>
      <c r="C1898" s="54"/>
      <c r="D1898" s="55"/>
      <c r="E1898" s="55"/>
      <c r="F1898" s="22" t="s">
        <v>152</v>
      </c>
      <c r="G1898" s="53"/>
      <c r="H1898" s="53"/>
      <c r="I1898" s="23" t="s">
        <v>151</v>
      </c>
      <c r="J1898" s="53"/>
      <c r="K1898" s="54"/>
      <c r="L1898" s="54"/>
      <c r="M1898" s="53"/>
      <c r="N1898" s="23" t="s">
        <v>151</v>
      </c>
      <c r="O1898" s="39" t="s">
        <v>151</v>
      </c>
      <c r="P1898" s="39" t="s">
        <v>151</v>
      </c>
      <c r="Q1898" s="23" t="s">
        <v>151</v>
      </c>
    </row>
    <row r="1899" spans="1:17" ht="18.75" customHeight="1">
      <c r="A1899" s="53"/>
      <c r="B1899" s="23" t="s">
        <v>151</v>
      </c>
      <c r="C1899" s="54"/>
      <c r="D1899" s="55"/>
      <c r="E1899" s="55"/>
      <c r="F1899" s="22" t="s">
        <v>152</v>
      </c>
      <c r="G1899" s="53"/>
      <c r="H1899" s="53"/>
      <c r="I1899" s="23" t="s">
        <v>151</v>
      </c>
      <c r="J1899" s="53"/>
      <c r="K1899" s="54"/>
      <c r="L1899" s="54"/>
      <c r="M1899" s="53"/>
      <c r="N1899" s="23" t="s">
        <v>151</v>
      </c>
      <c r="O1899" s="39" t="s">
        <v>151</v>
      </c>
      <c r="P1899" s="39" t="s">
        <v>151</v>
      </c>
      <c r="Q1899" s="23" t="s">
        <v>151</v>
      </c>
    </row>
    <row r="1900" spans="1:17" ht="18.75" customHeight="1">
      <c r="A1900" s="53"/>
      <c r="B1900" s="23" t="s">
        <v>151</v>
      </c>
      <c r="C1900" s="54"/>
      <c r="D1900" s="55"/>
      <c r="E1900" s="55"/>
      <c r="F1900" s="22" t="s">
        <v>152</v>
      </c>
      <c r="G1900" s="53"/>
      <c r="H1900" s="53"/>
      <c r="I1900" s="23" t="s">
        <v>151</v>
      </c>
      <c r="J1900" s="53"/>
      <c r="K1900" s="54"/>
      <c r="L1900" s="54"/>
      <c r="M1900" s="53"/>
      <c r="N1900" s="23" t="s">
        <v>151</v>
      </c>
      <c r="O1900" s="39" t="s">
        <v>151</v>
      </c>
      <c r="P1900" s="39" t="s">
        <v>151</v>
      </c>
      <c r="Q1900" s="23" t="s">
        <v>151</v>
      </c>
    </row>
    <row r="1901" spans="1:17" ht="18.75" customHeight="1">
      <c r="A1901" s="53"/>
      <c r="B1901" s="23" t="s">
        <v>151</v>
      </c>
      <c r="C1901" s="54"/>
      <c r="D1901" s="55"/>
      <c r="E1901" s="55"/>
      <c r="F1901" s="22" t="s">
        <v>152</v>
      </c>
      <c r="G1901" s="53"/>
      <c r="H1901" s="53"/>
      <c r="I1901" s="23" t="s">
        <v>151</v>
      </c>
      <c r="J1901" s="53"/>
      <c r="K1901" s="54"/>
      <c r="L1901" s="54"/>
      <c r="M1901" s="53"/>
      <c r="N1901" s="23" t="s">
        <v>151</v>
      </c>
      <c r="O1901" s="39" t="s">
        <v>151</v>
      </c>
      <c r="P1901" s="39" t="s">
        <v>151</v>
      </c>
      <c r="Q1901" s="23" t="s">
        <v>151</v>
      </c>
    </row>
    <row r="1902" spans="1:17" ht="18.75" customHeight="1">
      <c r="A1902" s="53"/>
      <c r="B1902" s="23" t="s">
        <v>151</v>
      </c>
      <c r="C1902" s="54"/>
      <c r="D1902" s="55"/>
      <c r="E1902" s="55"/>
      <c r="F1902" s="22" t="s">
        <v>152</v>
      </c>
      <c r="G1902" s="53"/>
      <c r="H1902" s="53"/>
      <c r="I1902" s="23" t="s">
        <v>151</v>
      </c>
      <c r="J1902" s="53"/>
      <c r="K1902" s="54"/>
      <c r="L1902" s="54"/>
      <c r="M1902" s="53"/>
      <c r="N1902" s="23" t="s">
        <v>151</v>
      </c>
      <c r="O1902" s="39" t="s">
        <v>151</v>
      </c>
      <c r="P1902" s="39" t="s">
        <v>151</v>
      </c>
      <c r="Q1902" s="23" t="s">
        <v>151</v>
      </c>
    </row>
    <row r="1903" spans="1:17" ht="18.75" customHeight="1">
      <c r="A1903" s="53"/>
      <c r="B1903" s="23" t="s">
        <v>151</v>
      </c>
      <c r="C1903" s="54"/>
      <c r="D1903" s="55"/>
      <c r="E1903" s="55"/>
      <c r="F1903" s="22" t="s">
        <v>152</v>
      </c>
      <c r="G1903" s="53"/>
      <c r="H1903" s="53"/>
      <c r="I1903" s="23" t="s">
        <v>151</v>
      </c>
      <c r="J1903" s="53"/>
      <c r="K1903" s="54"/>
      <c r="L1903" s="54"/>
      <c r="M1903" s="53"/>
      <c r="N1903" s="23" t="s">
        <v>151</v>
      </c>
      <c r="O1903" s="39" t="s">
        <v>151</v>
      </c>
      <c r="P1903" s="39" t="s">
        <v>151</v>
      </c>
      <c r="Q1903" s="23" t="s">
        <v>151</v>
      </c>
    </row>
    <row r="1904" spans="1:17" ht="18.75" customHeight="1">
      <c r="A1904" s="53"/>
      <c r="B1904" s="23" t="s">
        <v>151</v>
      </c>
      <c r="C1904" s="54"/>
      <c r="D1904" s="55"/>
      <c r="E1904" s="55"/>
      <c r="F1904" s="22" t="s">
        <v>152</v>
      </c>
      <c r="G1904" s="53"/>
      <c r="H1904" s="53"/>
      <c r="I1904" s="23" t="s">
        <v>151</v>
      </c>
      <c r="J1904" s="53"/>
      <c r="K1904" s="54"/>
      <c r="L1904" s="54"/>
      <c r="M1904" s="53"/>
      <c r="N1904" s="23" t="s">
        <v>151</v>
      </c>
      <c r="O1904" s="39" t="s">
        <v>151</v>
      </c>
      <c r="P1904" s="39" t="s">
        <v>151</v>
      </c>
      <c r="Q1904" s="23" t="s">
        <v>151</v>
      </c>
    </row>
    <row r="1905" spans="1:17" ht="18.75" customHeight="1">
      <c r="A1905" s="53"/>
      <c r="B1905" s="23" t="s">
        <v>151</v>
      </c>
      <c r="C1905" s="54"/>
      <c r="D1905" s="55"/>
      <c r="E1905" s="55"/>
      <c r="F1905" s="22" t="s">
        <v>152</v>
      </c>
      <c r="G1905" s="53"/>
      <c r="H1905" s="53"/>
      <c r="I1905" s="23" t="s">
        <v>151</v>
      </c>
      <c r="J1905" s="53"/>
      <c r="K1905" s="54"/>
      <c r="L1905" s="54"/>
      <c r="M1905" s="53"/>
      <c r="N1905" s="23" t="s">
        <v>151</v>
      </c>
      <c r="O1905" s="39" t="s">
        <v>151</v>
      </c>
      <c r="P1905" s="39" t="s">
        <v>151</v>
      </c>
      <c r="Q1905" s="23" t="s">
        <v>151</v>
      </c>
    </row>
    <row r="1906" spans="1:17" ht="18.75" customHeight="1">
      <c r="A1906" s="53"/>
      <c r="B1906" s="23" t="s">
        <v>151</v>
      </c>
      <c r="C1906" s="54"/>
      <c r="D1906" s="55"/>
      <c r="E1906" s="55"/>
      <c r="F1906" s="22" t="s">
        <v>152</v>
      </c>
      <c r="G1906" s="53"/>
      <c r="H1906" s="53"/>
      <c r="I1906" s="23" t="s">
        <v>151</v>
      </c>
      <c r="J1906" s="53"/>
      <c r="K1906" s="54"/>
      <c r="L1906" s="54"/>
      <c r="M1906" s="53"/>
      <c r="N1906" s="23" t="s">
        <v>151</v>
      </c>
      <c r="O1906" s="39" t="s">
        <v>151</v>
      </c>
      <c r="P1906" s="39" t="s">
        <v>151</v>
      </c>
      <c r="Q1906" s="23" t="s">
        <v>151</v>
      </c>
    </row>
    <row r="1907" spans="1:17" ht="18.75" customHeight="1">
      <c r="A1907" s="53"/>
      <c r="B1907" s="23" t="s">
        <v>151</v>
      </c>
      <c r="C1907" s="54"/>
      <c r="D1907" s="55"/>
      <c r="E1907" s="55"/>
      <c r="F1907" s="22" t="s">
        <v>152</v>
      </c>
      <c r="G1907" s="53"/>
      <c r="H1907" s="53"/>
      <c r="I1907" s="23" t="s">
        <v>151</v>
      </c>
      <c r="J1907" s="53"/>
      <c r="K1907" s="54"/>
      <c r="L1907" s="54"/>
      <c r="M1907" s="53"/>
      <c r="N1907" s="23" t="s">
        <v>151</v>
      </c>
      <c r="O1907" s="39" t="s">
        <v>151</v>
      </c>
      <c r="P1907" s="39" t="s">
        <v>151</v>
      </c>
      <c r="Q1907" s="23" t="s">
        <v>151</v>
      </c>
    </row>
    <row r="1908" spans="1:17" ht="18.75" customHeight="1">
      <c r="A1908" s="53"/>
      <c r="B1908" s="23" t="s">
        <v>151</v>
      </c>
      <c r="C1908" s="54"/>
      <c r="D1908" s="55"/>
      <c r="E1908" s="55"/>
      <c r="F1908" s="22" t="s">
        <v>152</v>
      </c>
      <c r="G1908" s="53"/>
      <c r="H1908" s="53"/>
      <c r="I1908" s="23" t="s">
        <v>151</v>
      </c>
      <c r="J1908" s="53"/>
      <c r="K1908" s="54"/>
      <c r="L1908" s="54"/>
      <c r="M1908" s="53"/>
      <c r="N1908" s="23" t="s">
        <v>151</v>
      </c>
      <c r="O1908" s="39" t="s">
        <v>151</v>
      </c>
      <c r="P1908" s="39" t="s">
        <v>151</v>
      </c>
      <c r="Q1908" s="23" t="s">
        <v>151</v>
      </c>
    </row>
    <row r="1909" spans="1:17" ht="18.75" customHeight="1">
      <c r="A1909" s="53"/>
      <c r="B1909" s="23" t="s">
        <v>151</v>
      </c>
      <c r="C1909" s="54"/>
      <c r="D1909" s="55"/>
      <c r="E1909" s="55"/>
      <c r="F1909" s="22" t="s">
        <v>152</v>
      </c>
      <c r="G1909" s="53"/>
      <c r="H1909" s="53"/>
      <c r="I1909" s="23" t="s">
        <v>151</v>
      </c>
      <c r="J1909" s="53"/>
      <c r="K1909" s="54"/>
      <c r="L1909" s="54"/>
      <c r="M1909" s="53"/>
      <c r="N1909" s="23" t="s">
        <v>151</v>
      </c>
      <c r="O1909" s="39" t="s">
        <v>151</v>
      </c>
      <c r="P1909" s="39" t="s">
        <v>151</v>
      </c>
      <c r="Q1909" s="23" t="s">
        <v>151</v>
      </c>
    </row>
    <row r="1910" spans="1:17" ht="18.75" customHeight="1">
      <c r="A1910" s="53"/>
      <c r="B1910" s="23" t="s">
        <v>151</v>
      </c>
      <c r="C1910" s="54"/>
      <c r="D1910" s="55"/>
      <c r="E1910" s="55"/>
      <c r="F1910" s="22" t="s">
        <v>152</v>
      </c>
      <c r="G1910" s="53"/>
      <c r="H1910" s="53"/>
      <c r="I1910" s="23" t="s">
        <v>151</v>
      </c>
      <c r="J1910" s="53"/>
      <c r="K1910" s="54"/>
      <c r="L1910" s="54"/>
      <c r="M1910" s="53"/>
      <c r="N1910" s="23" t="s">
        <v>151</v>
      </c>
      <c r="O1910" s="39" t="s">
        <v>151</v>
      </c>
      <c r="P1910" s="39" t="s">
        <v>151</v>
      </c>
      <c r="Q1910" s="23" t="s">
        <v>151</v>
      </c>
    </row>
    <row r="1911" spans="1:17" ht="18.75" customHeight="1">
      <c r="A1911" s="53"/>
      <c r="B1911" s="23" t="s">
        <v>151</v>
      </c>
      <c r="C1911" s="54"/>
      <c r="D1911" s="55"/>
      <c r="E1911" s="55"/>
      <c r="F1911" s="22" t="s">
        <v>152</v>
      </c>
      <c r="G1911" s="53"/>
      <c r="H1911" s="53"/>
      <c r="I1911" s="23" t="s">
        <v>151</v>
      </c>
      <c r="J1911" s="53"/>
      <c r="K1911" s="54"/>
      <c r="L1911" s="54"/>
      <c r="M1911" s="53"/>
      <c r="N1911" s="23" t="s">
        <v>151</v>
      </c>
      <c r="O1911" s="39" t="s">
        <v>151</v>
      </c>
      <c r="P1911" s="39" t="s">
        <v>151</v>
      </c>
      <c r="Q1911" s="23" t="s">
        <v>151</v>
      </c>
    </row>
    <row r="1912" spans="1:17" ht="18.75" customHeight="1">
      <c r="A1912" s="53"/>
      <c r="B1912" s="23" t="s">
        <v>151</v>
      </c>
      <c r="C1912" s="54"/>
      <c r="D1912" s="55"/>
      <c r="E1912" s="55"/>
      <c r="F1912" s="22" t="s">
        <v>152</v>
      </c>
      <c r="G1912" s="53"/>
      <c r="H1912" s="53"/>
      <c r="I1912" s="23" t="s">
        <v>151</v>
      </c>
      <c r="J1912" s="53"/>
      <c r="K1912" s="54"/>
      <c r="L1912" s="54"/>
      <c r="M1912" s="53"/>
      <c r="N1912" s="23" t="s">
        <v>151</v>
      </c>
      <c r="O1912" s="39" t="s">
        <v>151</v>
      </c>
      <c r="P1912" s="39" t="s">
        <v>151</v>
      </c>
      <c r="Q1912" s="23" t="s">
        <v>151</v>
      </c>
    </row>
    <row r="1913" spans="1:17" ht="18.75" customHeight="1">
      <c r="A1913" s="53"/>
      <c r="B1913" s="23" t="s">
        <v>151</v>
      </c>
      <c r="C1913" s="54"/>
      <c r="D1913" s="55"/>
      <c r="E1913" s="55"/>
      <c r="F1913" s="22" t="s">
        <v>152</v>
      </c>
      <c r="G1913" s="53"/>
      <c r="H1913" s="53"/>
      <c r="I1913" s="23" t="s">
        <v>151</v>
      </c>
      <c r="J1913" s="53"/>
      <c r="K1913" s="54"/>
      <c r="L1913" s="54"/>
      <c r="M1913" s="53"/>
      <c r="N1913" s="23" t="s">
        <v>151</v>
      </c>
      <c r="O1913" s="39" t="s">
        <v>151</v>
      </c>
      <c r="P1913" s="39" t="s">
        <v>151</v>
      </c>
      <c r="Q1913" s="23" t="s">
        <v>151</v>
      </c>
    </row>
    <row r="1914" spans="1:17" ht="18.75" customHeight="1">
      <c r="A1914" s="53"/>
      <c r="B1914" s="23" t="s">
        <v>151</v>
      </c>
      <c r="C1914" s="54"/>
      <c r="D1914" s="55"/>
      <c r="E1914" s="55"/>
      <c r="F1914" s="22" t="s">
        <v>152</v>
      </c>
      <c r="G1914" s="53"/>
      <c r="H1914" s="53"/>
      <c r="I1914" s="23" t="s">
        <v>151</v>
      </c>
      <c r="J1914" s="53"/>
      <c r="K1914" s="54"/>
      <c r="L1914" s="54"/>
      <c r="M1914" s="53"/>
      <c r="N1914" s="23" t="s">
        <v>151</v>
      </c>
      <c r="O1914" s="39" t="s">
        <v>151</v>
      </c>
      <c r="P1914" s="39" t="s">
        <v>151</v>
      </c>
      <c r="Q1914" s="23" t="s">
        <v>151</v>
      </c>
    </row>
    <row r="1915" spans="1:17" ht="18.75" customHeight="1">
      <c r="A1915" s="53"/>
      <c r="B1915" s="23" t="s">
        <v>151</v>
      </c>
      <c r="C1915" s="54"/>
      <c r="D1915" s="55"/>
      <c r="E1915" s="55"/>
      <c r="F1915" s="22" t="s">
        <v>152</v>
      </c>
      <c r="G1915" s="53"/>
      <c r="H1915" s="53"/>
      <c r="I1915" s="23" t="s">
        <v>151</v>
      </c>
      <c r="J1915" s="53"/>
      <c r="K1915" s="54"/>
      <c r="L1915" s="54"/>
      <c r="M1915" s="53"/>
      <c r="N1915" s="23" t="s">
        <v>151</v>
      </c>
      <c r="O1915" s="39" t="s">
        <v>151</v>
      </c>
      <c r="P1915" s="39" t="s">
        <v>151</v>
      </c>
      <c r="Q1915" s="23" t="s">
        <v>151</v>
      </c>
    </row>
    <row r="1916" spans="1:17" ht="18.75" customHeight="1">
      <c r="A1916" s="53"/>
      <c r="B1916" s="23" t="s">
        <v>151</v>
      </c>
      <c r="C1916" s="54"/>
      <c r="D1916" s="55"/>
      <c r="E1916" s="55"/>
      <c r="F1916" s="22" t="s">
        <v>152</v>
      </c>
      <c r="G1916" s="53"/>
      <c r="H1916" s="53"/>
      <c r="I1916" s="23" t="s">
        <v>151</v>
      </c>
      <c r="J1916" s="53"/>
      <c r="K1916" s="54"/>
      <c r="L1916" s="54"/>
      <c r="M1916" s="53"/>
      <c r="N1916" s="23" t="s">
        <v>151</v>
      </c>
      <c r="O1916" s="39" t="s">
        <v>151</v>
      </c>
      <c r="P1916" s="39" t="s">
        <v>151</v>
      </c>
      <c r="Q1916" s="23" t="s">
        <v>151</v>
      </c>
    </row>
    <row r="1917" spans="1:17" ht="18.75" customHeight="1">
      <c r="A1917" s="53"/>
      <c r="B1917" s="23" t="s">
        <v>151</v>
      </c>
      <c r="C1917" s="54"/>
      <c r="D1917" s="55"/>
      <c r="E1917" s="55"/>
      <c r="F1917" s="22" t="s">
        <v>152</v>
      </c>
      <c r="G1917" s="53"/>
      <c r="H1917" s="53"/>
      <c r="I1917" s="23" t="s">
        <v>151</v>
      </c>
      <c r="J1917" s="53"/>
      <c r="K1917" s="54"/>
      <c r="L1917" s="54"/>
      <c r="M1917" s="53"/>
      <c r="N1917" s="23" t="s">
        <v>151</v>
      </c>
      <c r="O1917" s="39" t="s">
        <v>151</v>
      </c>
      <c r="P1917" s="39" t="s">
        <v>151</v>
      </c>
      <c r="Q1917" s="23" t="s">
        <v>151</v>
      </c>
    </row>
    <row r="1918" spans="1:17" ht="18.75" customHeight="1">
      <c r="A1918" s="53"/>
      <c r="B1918" s="23" t="s">
        <v>151</v>
      </c>
      <c r="C1918" s="54"/>
      <c r="D1918" s="55"/>
      <c r="E1918" s="55"/>
      <c r="F1918" s="22" t="s">
        <v>152</v>
      </c>
      <c r="G1918" s="53"/>
      <c r="H1918" s="53"/>
      <c r="I1918" s="23" t="s">
        <v>151</v>
      </c>
      <c r="J1918" s="53"/>
      <c r="K1918" s="54"/>
      <c r="L1918" s="54"/>
      <c r="M1918" s="53"/>
      <c r="N1918" s="23" t="s">
        <v>151</v>
      </c>
      <c r="O1918" s="39" t="s">
        <v>151</v>
      </c>
      <c r="P1918" s="39" t="s">
        <v>151</v>
      </c>
      <c r="Q1918" s="23" t="s">
        <v>151</v>
      </c>
    </row>
    <row r="1919" spans="1:17" ht="18.75" customHeight="1">
      <c r="A1919" s="53"/>
      <c r="B1919" s="23" t="s">
        <v>151</v>
      </c>
      <c r="C1919" s="54"/>
      <c r="D1919" s="55"/>
      <c r="E1919" s="55"/>
      <c r="F1919" s="22" t="s">
        <v>152</v>
      </c>
      <c r="G1919" s="53"/>
      <c r="H1919" s="53"/>
      <c r="I1919" s="23" t="s">
        <v>151</v>
      </c>
      <c r="J1919" s="53"/>
      <c r="K1919" s="54"/>
      <c r="L1919" s="54"/>
      <c r="M1919" s="53"/>
      <c r="N1919" s="23" t="s">
        <v>151</v>
      </c>
      <c r="O1919" s="39" t="s">
        <v>151</v>
      </c>
      <c r="P1919" s="39" t="s">
        <v>151</v>
      </c>
      <c r="Q1919" s="23" t="s">
        <v>151</v>
      </c>
    </row>
    <row r="1920" spans="1:17" ht="18.75" customHeight="1">
      <c r="A1920" s="53"/>
      <c r="B1920" s="23" t="s">
        <v>151</v>
      </c>
      <c r="C1920" s="54"/>
      <c r="D1920" s="55"/>
      <c r="E1920" s="55"/>
      <c r="F1920" s="22" t="s">
        <v>152</v>
      </c>
      <c r="G1920" s="53"/>
      <c r="H1920" s="53"/>
      <c r="I1920" s="23" t="s">
        <v>151</v>
      </c>
      <c r="J1920" s="53"/>
      <c r="K1920" s="54"/>
      <c r="L1920" s="54"/>
      <c r="M1920" s="53"/>
      <c r="N1920" s="23" t="s">
        <v>151</v>
      </c>
      <c r="O1920" s="39" t="s">
        <v>151</v>
      </c>
      <c r="P1920" s="39" t="s">
        <v>151</v>
      </c>
      <c r="Q1920" s="23" t="s">
        <v>151</v>
      </c>
    </row>
    <row r="1921" spans="1:17" ht="18.75" customHeight="1">
      <c r="A1921" s="53"/>
      <c r="B1921" s="23" t="s">
        <v>151</v>
      </c>
      <c r="C1921" s="54"/>
      <c r="D1921" s="55"/>
      <c r="E1921" s="55"/>
      <c r="F1921" s="22" t="s">
        <v>152</v>
      </c>
      <c r="G1921" s="53"/>
      <c r="H1921" s="53"/>
      <c r="I1921" s="23" t="s">
        <v>151</v>
      </c>
      <c r="J1921" s="53"/>
      <c r="K1921" s="54"/>
      <c r="L1921" s="54"/>
      <c r="M1921" s="53"/>
      <c r="N1921" s="23" t="s">
        <v>151</v>
      </c>
      <c r="O1921" s="39" t="s">
        <v>151</v>
      </c>
      <c r="P1921" s="39" t="s">
        <v>151</v>
      </c>
      <c r="Q1921" s="23" t="s">
        <v>151</v>
      </c>
    </row>
    <row r="1922" spans="1:17" ht="18.75" customHeight="1">
      <c r="A1922" s="53"/>
      <c r="B1922" s="23" t="s">
        <v>151</v>
      </c>
      <c r="C1922" s="54"/>
      <c r="D1922" s="55"/>
      <c r="E1922" s="55"/>
      <c r="F1922" s="22" t="s">
        <v>152</v>
      </c>
      <c r="G1922" s="53"/>
      <c r="H1922" s="53"/>
      <c r="I1922" s="23" t="s">
        <v>151</v>
      </c>
      <c r="J1922" s="53"/>
      <c r="K1922" s="54"/>
      <c r="L1922" s="54"/>
      <c r="M1922" s="53"/>
      <c r="N1922" s="23" t="s">
        <v>151</v>
      </c>
      <c r="O1922" s="39" t="s">
        <v>151</v>
      </c>
      <c r="P1922" s="39" t="s">
        <v>151</v>
      </c>
      <c r="Q1922" s="23" t="s">
        <v>151</v>
      </c>
    </row>
    <row r="1923" spans="1:17" ht="18.75" customHeight="1">
      <c r="A1923" s="53"/>
      <c r="B1923" s="23" t="s">
        <v>151</v>
      </c>
      <c r="C1923" s="54"/>
      <c r="D1923" s="55"/>
      <c r="E1923" s="55"/>
      <c r="F1923" s="22" t="s">
        <v>152</v>
      </c>
      <c r="G1923" s="53"/>
      <c r="H1923" s="53"/>
      <c r="I1923" s="23" t="s">
        <v>151</v>
      </c>
      <c r="J1923" s="53"/>
      <c r="K1923" s="54"/>
      <c r="L1923" s="54"/>
      <c r="M1923" s="53"/>
      <c r="N1923" s="23" t="s">
        <v>151</v>
      </c>
      <c r="O1923" s="39" t="s">
        <v>151</v>
      </c>
      <c r="P1923" s="39" t="s">
        <v>151</v>
      </c>
      <c r="Q1923" s="23" t="s">
        <v>151</v>
      </c>
    </row>
    <row r="1924" spans="1:17" ht="18.75" customHeight="1">
      <c r="A1924" s="53"/>
      <c r="B1924" s="23" t="s">
        <v>151</v>
      </c>
      <c r="C1924" s="54"/>
      <c r="D1924" s="55"/>
      <c r="E1924" s="55"/>
      <c r="F1924" s="22" t="s">
        <v>152</v>
      </c>
      <c r="G1924" s="53"/>
      <c r="H1924" s="53"/>
      <c r="I1924" s="23" t="s">
        <v>151</v>
      </c>
      <c r="J1924" s="53"/>
      <c r="K1924" s="54"/>
      <c r="L1924" s="54"/>
      <c r="M1924" s="53"/>
      <c r="N1924" s="23" t="s">
        <v>151</v>
      </c>
      <c r="O1924" s="39" t="s">
        <v>151</v>
      </c>
      <c r="P1924" s="39" t="s">
        <v>151</v>
      </c>
      <c r="Q1924" s="23" t="s">
        <v>151</v>
      </c>
    </row>
    <row r="1925" spans="1:17" ht="18.75" customHeight="1">
      <c r="A1925" s="53"/>
      <c r="B1925" s="23" t="s">
        <v>151</v>
      </c>
      <c r="C1925" s="54"/>
      <c r="D1925" s="55"/>
      <c r="E1925" s="55"/>
      <c r="F1925" s="22" t="s">
        <v>152</v>
      </c>
      <c r="G1925" s="53"/>
      <c r="H1925" s="53"/>
      <c r="I1925" s="23" t="s">
        <v>151</v>
      </c>
      <c r="J1925" s="53"/>
      <c r="K1925" s="54"/>
      <c r="L1925" s="54"/>
      <c r="M1925" s="53"/>
      <c r="N1925" s="23" t="s">
        <v>151</v>
      </c>
      <c r="O1925" s="39" t="s">
        <v>151</v>
      </c>
      <c r="P1925" s="39" t="s">
        <v>151</v>
      </c>
      <c r="Q1925" s="23" t="s">
        <v>151</v>
      </c>
    </row>
    <row r="1926" spans="1:17" ht="18.75" customHeight="1">
      <c r="A1926" s="53"/>
      <c r="B1926" s="23" t="s">
        <v>151</v>
      </c>
      <c r="C1926" s="54"/>
      <c r="D1926" s="55"/>
      <c r="E1926" s="55"/>
      <c r="F1926" s="22" t="s">
        <v>152</v>
      </c>
      <c r="G1926" s="53"/>
      <c r="H1926" s="53"/>
      <c r="I1926" s="23" t="s">
        <v>151</v>
      </c>
      <c r="J1926" s="53"/>
      <c r="K1926" s="54"/>
      <c r="L1926" s="54"/>
      <c r="M1926" s="53"/>
      <c r="N1926" s="23" t="s">
        <v>151</v>
      </c>
      <c r="O1926" s="39" t="s">
        <v>151</v>
      </c>
      <c r="P1926" s="39" t="s">
        <v>151</v>
      </c>
      <c r="Q1926" s="23" t="s">
        <v>151</v>
      </c>
    </row>
    <row r="1927" spans="1:17" ht="18.75" customHeight="1">
      <c r="A1927" s="53"/>
      <c r="B1927" s="23" t="s">
        <v>151</v>
      </c>
      <c r="C1927" s="54"/>
      <c r="D1927" s="55"/>
      <c r="E1927" s="55"/>
      <c r="F1927" s="22" t="s">
        <v>152</v>
      </c>
      <c r="G1927" s="53"/>
      <c r="H1927" s="53"/>
      <c r="I1927" s="23" t="s">
        <v>151</v>
      </c>
      <c r="J1927" s="53"/>
      <c r="K1927" s="54"/>
      <c r="L1927" s="54"/>
      <c r="M1927" s="53"/>
      <c r="N1927" s="23" t="s">
        <v>151</v>
      </c>
      <c r="O1927" s="39" t="s">
        <v>151</v>
      </c>
      <c r="P1927" s="39" t="s">
        <v>151</v>
      </c>
      <c r="Q1927" s="23" t="s">
        <v>151</v>
      </c>
    </row>
    <row r="1928" spans="1:17" ht="18.75" customHeight="1">
      <c r="A1928" s="53"/>
      <c r="B1928" s="23" t="s">
        <v>151</v>
      </c>
      <c r="C1928" s="54"/>
      <c r="D1928" s="55"/>
      <c r="E1928" s="55"/>
      <c r="F1928" s="22" t="s">
        <v>152</v>
      </c>
      <c r="G1928" s="53"/>
      <c r="H1928" s="53"/>
      <c r="I1928" s="23" t="s">
        <v>151</v>
      </c>
      <c r="J1928" s="53"/>
      <c r="K1928" s="54"/>
      <c r="L1928" s="54"/>
      <c r="M1928" s="53"/>
      <c r="N1928" s="23" t="s">
        <v>151</v>
      </c>
      <c r="O1928" s="39" t="s">
        <v>151</v>
      </c>
      <c r="P1928" s="39" t="s">
        <v>151</v>
      </c>
      <c r="Q1928" s="23" t="s">
        <v>151</v>
      </c>
    </row>
    <row r="1929" spans="1:17" ht="18.75" customHeight="1">
      <c r="A1929" s="53"/>
      <c r="B1929" s="23" t="s">
        <v>151</v>
      </c>
      <c r="C1929" s="54"/>
      <c r="D1929" s="55"/>
      <c r="E1929" s="55"/>
      <c r="F1929" s="22" t="s">
        <v>152</v>
      </c>
      <c r="G1929" s="53"/>
      <c r="H1929" s="53"/>
      <c r="I1929" s="23" t="s">
        <v>151</v>
      </c>
      <c r="J1929" s="53"/>
      <c r="K1929" s="54"/>
      <c r="L1929" s="54"/>
      <c r="M1929" s="53"/>
      <c r="N1929" s="23" t="s">
        <v>151</v>
      </c>
      <c r="O1929" s="39" t="s">
        <v>151</v>
      </c>
      <c r="P1929" s="39" t="s">
        <v>151</v>
      </c>
      <c r="Q1929" s="23" t="s">
        <v>151</v>
      </c>
    </row>
    <row r="1930" spans="1:17" ht="18.75" customHeight="1">
      <c r="A1930" s="53"/>
      <c r="B1930" s="23" t="s">
        <v>151</v>
      </c>
      <c r="C1930" s="54"/>
      <c r="D1930" s="55"/>
      <c r="E1930" s="55"/>
      <c r="F1930" s="22" t="s">
        <v>152</v>
      </c>
      <c r="G1930" s="53"/>
      <c r="H1930" s="53"/>
      <c r="I1930" s="23" t="s">
        <v>151</v>
      </c>
      <c r="J1930" s="53"/>
      <c r="K1930" s="54"/>
      <c r="L1930" s="54"/>
      <c r="M1930" s="53"/>
      <c r="N1930" s="23" t="s">
        <v>151</v>
      </c>
      <c r="O1930" s="39" t="s">
        <v>151</v>
      </c>
      <c r="P1930" s="39" t="s">
        <v>151</v>
      </c>
      <c r="Q1930" s="23" t="s">
        <v>151</v>
      </c>
    </row>
    <row r="1931" spans="1:17" ht="18.75" customHeight="1">
      <c r="A1931" s="53"/>
      <c r="B1931" s="23" t="s">
        <v>151</v>
      </c>
      <c r="C1931" s="54"/>
      <c r="D1931" s="55"/>
      <c r="E1931" s="55"/>
      <c r="F1931" s="22" t="s">
        <v>152</v>
      </c>
      <c r="G1931" s="53"/>
      <c r="H1931" s="53"/>
      <c r="I1931" s="23" t="s">
        <v>151</v>
      </c>
      <c r="J1931" s="53"/>
      <c r="K1931" s="54"/>
      <c r="L1931" s="54"/>
      <c r="M1931" s="53"/>
      <c r="N1931" s="23" t="s">
        <v>151</v>
      </c>
      <c r="O1931" s="39" t="s">
        <v>151</v>
      </c>
      <c r="P1931" s="39" t="s">
        <v>151</v>
      </c>
      <c r="Q1931" s="23" t="s">
        <v>151</v>
      </c>
    </row>
    <row r="1932" spans="1:17" ht="18.75" customHeight="1">
      <c r="A1932" s="53"/>
      <c r="B1932" s="23" t="s">
        <v>151</v>
      </c>
      <c r="C1932" s="54"/>
      <c r="D1932" s="55"/>
      <c r="E1932" s="55"/>
      <c r="F1932" s="22" t="s">
        <v>152</v>
      </c>
      <c r="G1932" s="53"/>
      <c r="H1932" s="53"/>
      <c r="I1932" s="23" t="s">
        <v>151</v>
      </c>
      <c r="J1932" s="53"/>
      <c r="K1932" s="54"/>
      <c r="L1932" s="54"/>
      <c r="M1932" s="53"/>
      <c r="N1932" s="23" t="s">
        <v>151</v>
      </c>
      <c r="O1932" s="39" t="s">
        <v>151</v>
      </c>
      <c r="P1932" s="39" t="s">
        <v>151</v>
      </c>
      <c r="Q1932" s="23" t="s">
        <v>151</v>
      </c>
    </row>
    <row r="1933" spans="1:17" ht="18.75" customHeight="1">
      <c r="A1933" s="53"/>
      <c r="B1933" s="23" t="s">
        <v>151</v>
      </c>
      <c r="C1933" s="54"/>
      <c r="D1933" s="55"/>
      <c r="E1933" s="55"/>
      <c r="F1933" s="22" t="s">
        <v>152</v>
      </c>
      <c r="G1933" s="53"/>
      <c r="H1933" s="53"/>
      <c r="I1933" s="23" t="s">
        <v>151</v>
      </c>
      <c r="J1933" s="53"/>
      <c r="K1933" s="54"/>
      <c r="L1933" s="54"/>
      <c r="M1933" s="53"/>
      <c r="N1933" s="23" t="s">
        <v>151</v>
      </c>
      <c r="O1933" s="39" t="s">
        <v>151</v>
      </c>
      <c r="P1933" s="39" t="s">
        <v>151</v>
      </c>
      <c r="Q1933" s="23" t="s">
        <v>151</v>
      </c>
    </row>
    <row r="1934" spans="1:17" ht="18.75" customHeight="1">
      <c r="A1934" s="53"/>
      <c r="B1934" s="23" t="s">
        <v>151</v>
      </c>
      <c r="C1934" s="54"/>
      <c r="D1934" s="55"/>
      <c r="E1934" s="55"/>
      <c r="F1934" s="22" t="s">
        <v>152</v>
      </c>
      <c r="G1934" s="53"/>
      <c r="H1934" s="53"/>
      <c r="I1934" s="23" t="s">
        <v>151</v>
      </c>
      <c r="J1934" s="53"/>
      <c r="K1934" s="54"/>
      <c r="L1934" s="54"/>
      <c r="M1934" s="53"/>
      <c r="N1934" s="23" t="s">
        <v>151</v>
      </c>
      <c r="O1934" s="39" t="s">
        <v>151</v>
      </c>
      <c r="P1934" s="39" t="s">
        <v>151</v>
      </c>
      <c r="Q1934" s="23" t="s">
        <v>151</v>
      </c>
    </row>
    <row r="1935" spans="1:17" ht="18.75" customHeight="1">
      <c r="A1935" s="53"/>
      <c r="B1935" s="23" t="s">
        <v>151</v>
      </c>
      <c r="C1935" s="54"/>
      <c r="D1935" s="55"/>
      <c r="E1935" s="55"/>
      <c r="F1935" s="22" t="s">
        <v>152</v>
      </c>
      <c r="G1935" s="53"/>
      <c r="H1935" s="53"/>
      <c r="I1935" s="23" t="s">
        <v>151</v>
      </c>
      <c r="J1935" s="53"/>
      <c r="K1935" s="54"/>
      <c r="L1935" s="54"/>
      <c r="M1935" s="53"/>
      <c r="N1935" s="23" t="s">
        <v>151</v>
      </c>
      <c r="O1935" s="39" t="s">
        <v>151</v>
      </c>
      <c r="P1935" s="39" t="s">
        <v>151</v>
      </c>
      <c r="Q1935" s="23" t="s">
        <v>151</v>
      </c>
    </row>
    <row r="1936" spans="1:17" ht="18.75" customHeight="1">
      <c r="A1936" s="53"/>
      <c r="B1936" s="23" t="s">
        <v>151</v>
      </c>
      <c r="C1936" s="54"/>
      <c r="D1936" s="55"/>
      <c r="E1936" s="55"/>
      <c r="F1936" s="22" t="s">
        <v>152</v>
      </c>
      <c r="G1936" s="53"/>
      <c r="H1936" s="53"/>
      <c r="I1936" s="23" t="s">
        <v>151</v>
      </c>
      <c r="J1936" s="53"/>
      <c r="K1936" s="54"/>
      <c r="L1936" s="54"/>
      <c r="M1936" s="53"/>
      <c r="N1936" s="23" t="s">
        <v>151</v>
      </c>
      <c r="O1936" s="39" t="s">
        <v>151</v>
      </c>
      <c r="P1936" s="39" t="s">
        <v>151</v>
      </c>
      <c r="Q1936" s="23" t="s">
        <v>151</v>
      </c>
    </row>
    <row r="1937" spans="1:17" ht="18.75" customHeight="1">
      <c r="A1937" s="53"/>
      <c r="B1937" s="23" t="s">
        <v>151</v>
      </c>
      <c r="C1937" s="54"/>
      <c r="D1937" s="55"/>
      <c r="E1937" s="55"/>
      <c r="F1937" s="22" t="s">
        <v>152</v>
      </c>
      <c r="G1937" s="53"/>
      <c r="H1937" s="53"/>
      <c r="I1937" s="23" t="s">
        <v>151</v>
      </c>
      <c r="J1937" s="53"/>
      <c r="K1937" s="54"/>
      <c r="L1937" s="54"/>
      <c r="M1937" s="53"/>
      <c r="N1937" s="23" t="s">
        <v>151</v>
      </c>
      <c r="O1937" s="39" t="s">
        <v>151</v>
      </c>
      <c r="P1937" s="39" t="s">
        <v>151</v>
      </c>
      <c r="Q1937" s="23" t="s">
        <v>151</v>
      </c>
    </row>
    <row r="1938" spans="1:17" ht="18.75" customHeight="1">
      <c r="A1938" s="53"/>
      <c r="B1938" s="23" t="s">
        <v>151</v>
      </c>
      <c r="C1938" s="54"/>
      <c r="D1938" s="55"/>
      <c r="E1938" s="55"/>
      <c r="F1938" s="22" t="s">
        <v>152</v>
      </c>
      <c r="G1938" s="53"/>
      <c r="H1938" s="53"/>
      <c r="I1938" s="23" t="s">
        <v>151</v>
      </c>
      <c r="J1938" s="53"/>
      <c r="K1938" s="54"/>
      <c r="L1938" s="54"/>
      <c r="M1938" s="53"/>
      <c r="N1938" s="23" t="s">
        <v>151</v>
      </c>
      <c r="O1938" s="39" t="s">
        <v>151</v>
      </c>
      <c r="P1938" s="39" t="s">
        <v>151</v>
      </c>
      <c r="Q1938" s="23" t="s">
        <v>151</v>
      </c>
    </row>
    <row r="1939" spans="1:17" ht="18.75" customHeight="1">
      <c r="A1939" s="53"/>
      <c r="B1939" s="23" t="s">
        <v>151</v>
      </c>
      <c r="C1939" s="54"/>
      <c r="D1939" s="55"/>
      <c r="E1939" s="55"/>
      <c r="F1939" s="22" t="s">
        <v>152</v>
      </c>
      <c r="G1939" s="53"/>
      <c r="H1939" s="53"/>
      <c r="I1939" s="23" t="s">
        <v>151</v>
      </c>
      <c r="J1939" s="53"/>
      <c r="K1939" s="54"/>
      <c r="L1939" s="54"/>
      <c r="M1939" s="53"/>
      <c r="N1939" s="23" t="s">
        <v>151</v>
      </c>
      <c r="O1939" s="39" t="s">
        <v>151</v>
      </c>
      <c r="P1939" s="39" t="s">
        <v>151</v>
      </c>
      <c r="Q1939" s="23" t="s">
        <v>151</v>
      </c>
    </row>
    <row r="1940" spans="1:17" ht="18.75" customHeight="1">
      <c r="A1940" s="53"/>
      <c r="B1940" s="23" t="s">
        <v>151</v>
      </c>
      <c r="C1940" s="54"/>
      <c r="D1940" s="55"/>
      <c r="E1940" s="55"/>
      <c r="F1940" s="22" t="s">
        <v>152</v>
      </c>
      <c r="G1940" s="53"/>
      <c r="H1940" s="53"/>
      <c r="I1940" s="23" t="s">
        <v>151</v>
      </c>
      <c r="J1940" s="53"/>
      <c r="K1940" s="54"/>
      <c r="L1940" s="54"/>
      <c r="M1940" s="53"/>
      <c r="N1940" s="23" t="s">
        <v>151</v>
      </c>
      <c r="O1940" s="39" t="s">
        <v>151</v>
      </c>
      <c r="P1940" s="39" t="s">
        <v>151</v>
      </c>
      <c r="Q1940" s="23" t="s">
        <v>151</v>
      </c>
    </row>
    <row r="1941" spans="1:17" ht="18.75" customHeight="1">
      <c r="A1941" s="53"/>
      <c r="B1941" s="23" t="s">
        <v>151</v>
      </c>
      <c r="C1941" s="54"/>
      <c r="D1941" s="55"/>
      <c r="E1941" s="55"/>
      <c r="F1941" s="22" t="s">
        <v>152</v>
      </c>
      <c r="G1941" s="53"/>
      <c r="H1941" s="53"/>
      <c r="I1941" s="23" t="s">
        <v>151</v>
      </c>
      <c r="J1941" s="53"/>
      <c r="K1941" s="54"/>
      <c r="L1941" s="54"/>
      <c r="M1941" s="53"/>
      <c r="N1941" s="23" t="s">
        <v>151</v>
      </c>
      <c r="O1941" s="39" t="s">
        <v>151</v>
      </c>
      <c r="P1941" s="39" t="s">
        <v>151</v>
      </c>
      <c r="Q1941" s="23" t="s">
        <v>151</v>
      </c>
    </row>
    <row r="1942" spans="1:17" ht="18.75" customHeight="1">
      <c r="A1942" s="53"/>
      <c r="B1942" s="23" t="s">
        <v>151</v>
      </c>
      <c r="C1942" s="54"/>
      <c r="D1942" s="55"/>
      <c r="E1942" s="55"/>
      <c r="F1942" s="22" t="s">
        <v>152</v>
      </c>
      <c r="G1942" s="53"/>
      <c r="H1942" s="53"/>
      <c r="I1942" s="23" t="s">
        <v>151</v>
      </c>
      <c r="J1942" s="53"/>
      <c r="K1942" s="54"/>
      <c r="L1942" s="54"/>
      <c r="M1942" s="53"/>
      <c r="N1942" s="23" t="s">
        <v>151</v>
      </c>
      <c r="O1942" s="39" t="s">
        <v>151</v>
      </c>
      <c r="P1942" s="39" t="s">
        <v>151</v>
      </c>
      <c r="Q1942" s="23" t="s">
        <v>151</v>
      </c>
    </row>
    <row r="1943" spans="1:17" ht="18.75" customHeight="1">
      <c r="A1943" s="53"/>
      <c r="B1943" s="23" t="s">
        <v>151</v>
      </c>
      <c r="C1943" s="54"/>
      <c r="D1943" s="55"/>
      <c r="E1943" s="55"/>
      <c r="F1943" s="22" t="s">
        <v>152</v>
      </c>
      <c r="G1943" s="53"/>
      <c r="H1943" s="53"/>
      <c r="I1943" s="23" t="s">
        <v>151</v>
      </c>
      <c r="J1943" s="53"/>
      <c r="K1943" s="54"/>
      <c r="L1943" s="54"/>
      <c r="M1943" s="53"/>
      <c r="N1943" s="23" t="s">
        <v>151</v>
      </c>
      <c r="O1943" s="39" t="s">
        <v>151</v>
      </c>
      <c r="P1943" s="39" t="s">
        <v>151</v>
      </c>
      <c r="Q1943" s="23" t="s">
        <v>151</v>
      </c>
    </row>
    <row r="1944" spans="1:17" ht="18.75" customHeight="1">
      <c r="A1944" s="53"/>
      <c r="B1944" s="23" t="s">
        <v>151</v>
      </c>
      <c r="C1944" s="54"/>
      <c r="D1944" s="55"/>
      <c r="E1944" s="55"/>
      <c r="F1944" s="22" t="s">
        <v>152</v>
      </c>
      <c r="G1944" s="53"/>
      <c r="H1944" s="53"/>
      <c r="I1944" s="23" t="s">
        <v>151</v>
      </c>
      <c r="J1944" s="53"/>
      <c r="K1944" s="54"/>
      <c r="L1944" s="54"/>
      <c r="M1944" s="53"/>
      <c r="N1944" s="23" t="s">
        <v>151</v>
      </c>
      <c r="O1944" s="39" t="s">
        <v>151</v>
      </c>
      <c r="P1944" s="39" t="s">
        <v>151</v>
      </c>
      <c r="Q1944" s="23" t="s">
        <v>151</v>
      </c>
    </row>
    <row r="1945" spans="1:17" ht="18.75" customHeight="1">
      <c r="A1945" s="53"/>
      <c r="B1945" s="23" t="s">
        <v>151</v>
      </c>
      <c r="C1945" s="54"/>
      <c r="D1945" s="55"/>
      <c r="E1945" s="55"/>
      <c r="F1945" s="22" t="s">
        <v>152</v>
      </c>
      <c r="G1945" s="53"/>
      <c r="H1945" s="53"/>
      <c r="I1945" s="23" t="s">
        <v>151</v>
      </c>
      <c r="J1945" s="53"/>
      <c r="K1945" s="54"/>
      <c r="L1945" s="54"/>
      <c r="M1945" s="53"/>
      <c r="N1945" s="23" t="s">
        <v>151</v>
      </c>
      <c r="O1945" s="39" t="s">
        <v>151</v>
      </c>
      <c r="P1945" s="39" t="s">
        <v>151</v>
      </c>
      <c r="Q1945" s="23" t="s">
        <v>151</v>
      </c>
    </row>
    <row r="1946" spans="1:17" ht="18.75" customHeight="1">
      <c r="A1946" s="53"/>
      <c r="B1946" s="23" t="s">
        <v>151</v>
      </c>
      <c r="C1946" s="54"/>
      <c r="D1946" s="55"/>
      <c r="E1946" s="55"/>
      <c r="F1946" s="22" t="s">
        <v>152</v>
      </c>
      <c r="G1946" s="53"/>
      <c r="H1946" s="53"/>
      <c r="I1946" s="23" t="s">
        <v>151</v>
      </c>
      <c r="J1946" s="53"/>
      <c r="K1946" s="54"/>
      <c r="L1946" s="54"/>
      <c r="M1946" s="53"/>
      <c r="N1946" s="23" t="s">
        <v>151</v>
      </c>
      <c r="O1946" s="39" t="s">
        <v>151</v>
      </c>
      <c r="P1946" s="39" t="s">
        <v>151</v>
      </c>
      <c r="Q1946" s="23" t="s">
        <v>151</v>
      </c>
    </row>
    <row r="1947" spans="1:17" ht="18.75" customHeight="1">
      <c r="A1947" s="53"/>
      <c r="B1947" s="23" t="s">
        <v>151</v>
      </c>
      <c r="C1947" s="54"/>
      <c r="D1947" s="55"/>
      <c r="E1947" s="55"/>
      <c r="F1947" s="22" t="s">
        <v>152</v>
      </c>
      <c r="G1947" s="53"/>
      <c r="H1947" s="53"/>
      <c r="I1947" s="23" t="s">
        <v>151</v>
      </c>
      <c r="J1947" s="53"/>
      <c r="K1947" s="54"/>
      <c r="L1947" s="54"/>
      <c r="M1947" s="53"/>
      <c r="N1947" s="23" t="s">
        <v>151</v>
      </c>
      <c r="O1947" s="39" t="s">
        <v>151</v>
      </c>
      <c r="P1947" s="39" t="s">
        <v>151</v>
      </c>
      <c r="Q1947" s="23" t="s">
        <v>151</v>
      </c>
    </row>
    <row r="1948" spans="1:17" ht="18.75" customHeight="1">
      <c r="A1948" s="53"/>
      <c r="B1948" s="23" t="s">
        <v>151</v>
      </c>
      <c r="C1948" s="54"/>
      <c r="D1948" s="55"/>
      <c r="E1948" s="55"/>
      <c r="F1948" s="22" t="s">
        <v>152</v>
      </c>
      <c r="G1948" s="53"/>
      <c r="H1948" s="53"/>
      <c r="I1948" s="23" t="s">
        <v>151</v>
      </c>
      <c r="J1948" s="53"/>
      <c r="K1948" s="54"/>
      <c r="L1948" s="54"/>
      <c r="M1948" s="53"/>
      <c r="N1948" s="23" t="s">
        <v>151</v>
      </c>
      <c r="O1948" s="39" t="s">
        <v>151</v>
      </c>
      <c r="P1948" s="39" t="s">
        <v>151</v>
      </c>
      <c r="Q1948" s="23" t="s">
        <v>151</v>
      </c>
    </row>
    <row r="1949" spans="1:17" ht="18.75" customHeight="1">
      <c r="A1949" s="53"/>
      <c r="B1949" s="23" t="s">
        <v>151</v>
      </c>
      <c r="C1949" s="54"/>
      <c r="D1949" s="55"/>
      <c r="E1949" s="55"/>
      <c r="F1949" s="22" t="s">
        <v>152</v>
      </c>
      <c r="G1949" s="53"/>
      <c r="H1949" s="53"/>
      <c r="I1949" s="23" t="s">
        <v>151</v>
      </c>
      <c r="J1949" s="53"/>
      <c r="K1949" s="54"/>
      <c r="L1949" s="54"/>
      <c r="M1949" s="53"/>
      <c r="N1949" s="23" t="s">
        <v>151</v>
      </c>
      <c r="O1949" s="39" t="s">
        <v>151</v>
      </c>
      <c r="P1949" s="39" t="s">
        <v>151</v>
      </c>
      <c r="Q1949" s="23" t="s">
        <v>151</v>
      </c>
    </row>
    <row r="1950" spans="1:17" ht="18.75" customHeight="1">
      <c r="A1950" s="53"/>
      <c r="B1950" s="23" t="s">
        <v>151</v>
      </c>
      <c r="C1950" s="54"/>
      <c r="D1950" s="55"/>
      <c r="E1950" s="55"/>
      <c r="F1950" s="22" t="s">
        <v>152</v>
      </c>
      <c r="G1950" s="53"/>
      <c r="H1950" s="53"/>
      <c r="I1950" s="23" t="s">
        <v>151</v>
      </c>
      <c r="J1950" s="53"/>
      <c r="K1950" s="54"/>
      <c r="L1950" s="54"/>
      <c r="M1950" s="53"/>
      <c r="N1950" s="23" t="s">
        <v>151</v>
      </c>
      <c r="O1950" s="39" t="s">
        <v>151</v>
      </c>
      <c r="P1950" s="39" t="s">
        <v>151</v>
      </c>
      <c r="Q1950" s="23" t="s">
        <v>151</v>
      </c>
    </row>
    <row r="1951" spans="1:17" ht="18.75" customHeight="1">
      <c r="A1951" s="53"/>
      <c r="B1951" s="23" t="s">
        <v>151</v>
      </c>
      <c r="C1951" s="54"/>
      <c r="D1951" s="55"/>
      <c r="E1951" s="55"/>
      <c r="F1951" s="22" t="s">
        <v>152</v>
      </c>
      <c r="G1951" s="53"/>
      <c r="H1951" s="53"/>
      <c r="I1951" s="23" t="s">
        <v>151</v>
      </c>
      <c r="J1951" s="53"/>
      <c r="K1951" s="54"/>
      <c r="L1951" s="54"/>
      <c r="M1951" s="53"/>
      <c r="N1951" s="23" t="s">
        <v>151</v>
      </c>
      <c r="O1951" s="39" t="s">
        <v>151</v>
      </c>
      <c r="P1951" s="39" t="s">
        <v>151</v>
      </c>
      <c r="Q1951" s="23" t="s">
        <v>151</v>
      </c>
    </row>
    <row r="1952" spans="1:17" ht="18.75" customHeight="1">
      <c r="A1952" s="53"/>
      <c r="B1952" s="23" t="s">
        <v>151</v>
      </c>
      <c r="C1952" s="54"/>
      <c r="D1952" s="55"/>
      <c r="E1952" s="55"/>
      <c r="F1952" s="22" t="s">
        <v>152</v>
      </c>
      <c r="G1952" s="53"/>
      <c r="H1952" s="53"/>
      <c r="I1952" s="23" t="s">
        <v>151</v>
      </c>
      <c r="J1952" s="53"/>
      <c r="K1952" s="54"/>
      <c r="L1952" s="54"/>
      <c r="M1952" s="53"/>
      <c r="N1952" s="23" t="s">
        <v>151</v>
      </c>
      <c r="O1952" s="39" t="s">
        <v>151</v>
      </c>
      <c r="P1952" s="39" t="s">
        <v>151</v>
      </c>
      <c r="Q1952" s="23" t="s">
        <v>151</v>
      </c>
    </row>
    <row r="1953" spans="1:17" ht="18.75" customHeight="1">
      <c r="A1953" s="53"/>
      <c r="B1953" s="23" t="s">
        <v>151</v>
      </c>
      <c r="C1953" s="54"/>
      <c r="D1953" s="55"/>
      <c r="E1953" s="55"/>
      <c r="F1953" s="22" t="s">
        <v>152</v>
      </c>
      <c r="G1953" s="53"/>
      <c r="H1953" s="53"/>
      <c r="I1953" s="23" t="s">
        <v>151</v>
      </c>
      <c r="J1953" s="53"/>
      <c r="K1953" s="54"/>
      <c r="L1953" s="54"/>
      <c r="M1953" s="53"/>
      <c r="N1953" s="23" t="s">
        <v>151</v>
      </c>
      <c r="O1953" s="39" t="s">
        <v>151</v>
      </c>
      <c r="P1953" s="39" t="s">
        <v>151</v>
      </c>
      <c r="Q1953" s="23" t="s">
        <v>151</v>
      </c>
    </row>
    <row r="1954" spans="1:17" ht="18.75" customHeight="1">
      <c r="A1954" s="53"/>
      <c r="B1954" s="23" t="s">
        <v>151</v>
      </c>
      <c r="C1954" s="54"/>
      <c r="D1954" s="55"/>
      <c r="E1954" s="55"/>
      <c r="F1954" s="22" t="s">
        <v>152</v>
      </c>
      <c r="G1954" s="53"/>
      <c r="H1954" s="53"/>
      <c r="I1954" s="23" t="s">
        <v>151</v>
      </c>
      <c r="J1954" s="53"/>
      <c r="K1954" s="54"/>
      <c r="L1954" s="54"/>
      <c r="M1954" s="53"/>
      <c r="N1954" s="23" t="s">
        <v>151</v>
      </c>
      <c r="O1954" s="39" t="s">
        <v>151</v>
      </c>
      <c r="P1954" s="39" t="s">
        <v>151</v>
      </c>
      <c r="Q1954" s="23" t="s">
        <v>151</v>
      </c>
    </row>
    <row r="1955" spans="1:17" ht="18.75" customHeight="1">
      <c r="A1955" s="53"/>
      <c r="B1955" s="23" t="s">
        <v>151</v>
      </c>
      <c r="C1955" s="54"/>
      <c r="D1955" s="55"/>
      <c r="E1955" s="55"/>
      <c r="F1955" s="22" t="s">
        <v>152</v>
      </c>
      <c r="G1955" s="53"/>
      <c r="H1955" s="53"/>
      <c r="I1955" s="23" t="s">
        <v>151</v>
      </c>
      <c r="J1955" s="53"/>
      <c r="K1955" s="54"/>
      <c r="L1955" s="54"/>
      <c r="M1955" s="53"/>
      <c r="N1955" s="23" t="s">
        <v>151</v>
      </c>
      <c r="O1955" s="39" t="s">
        <v>151</v>
      </c>
      <c r="P1955" s="39" t="s">
        <v>151</v>
      </c>
      <c r="Q1955" s="23" t="s">
        <v>151</v>
      </c>
    </row>
    <row r="1956" spans="1:17" ht="18.75" customHeight="1">
      <c r="A1956" s="53"/>
      <c r="B1956" s="23" t="s">
        <v>151</v>
      </c>
      <c r="C1956" s="54"/>
      <c r="D1956" s="55"/>
      <c r="E1956" s="55"/>
      <c r="F1956" s="22" t="s">
        <v>152</v>
      </c>
      <c r="G1956" s="53"/>
      <c r="H1956" s="53"/>
      <c r="I1956" s="23" t="s">
        <v>151</v>
      </c>
      <c r="J1956" s="53"/>
      <c r="K1956" s="54"/>
      <c r="L1956" s="54"/>
      <c r="M1956" s="53"/>
      <c r="N1956" s="23" t="s">
        <v>151</v>
      </c>
      <c r="O1956" s="39" t="s">
        <v>151</v>
      </c>
      <c r="P1956" s="39" t="s">
        <v>151</v>
      </c>
      <c r="Q1956" s="23" t="s">
        <v>151</v>
      </c>
    </row>
    <row r="1957" spans="1:17" ht="18.75" customHeight="1">
      <c r="A1957" s="53"/>
      <c r="B1957" s="23" t="s">
        <v>151</v>
      </c>
      <c r="C1957" s="54"/>
      <c r="D1957" s="55"/>
      <c r="E1957" s="55"/>
      <c r="F1957" s="22" t="s">
        <v>152</v>
      </c>
      <c r="G1957" s="53"/>
      <c r="H1957" s="53"/>
      <c r="I1957" s="23" t="s">
        <v>151</v>
      </c>
      <c r="J1957" s="53"/>
      <c r="K1957" s="54"/>
      <c r="L1957" s="54"/>
      <c r="M1957" s="53"/>
      <c r="N1957" s="23" t="s">
        <v>151</v>
      </c>
      <c r="O1957" s="39" t="s">
        <v>151</v>
      </c>
      <c r="P1957" s="39" t="s">
        <v>151</v>
      </c>
      <c r="Q1957" s="23" t="s">
        <v>151</v>
      </c>
    </row>
    <row r="1958" spans="1:17" ht="18.75" customHeight="1">
      <c r="A1958" s="53"/>
      <c r="B1958" s="23" t="s">
        <v>151</v>
      </c>
      <c r="C1958" s="54"/>
      <c r="D1958" s="55"/>
      <c r="E1958" s="55"/>
      <c r="F1958" s="22" t="s">
        <v>152</v>
      </c>
      <c r="G1958" s="53"/>
      <c r="H1958" s="53"/>
      <c r="I1958" s="23" t="s">
        <v>151</v>
      </c>
      <c r="J1958" s="53"/>
      <c r="K1958" s="54"/>
      <c r="L1958" s="54"/>
      <c r="M1958" s="53"/>
      <c r="N1958" s="23" t="s">
        <v>151</v>
      </c>
      <c r="O1958" s="39" t="s">
        <v>151</v>
      </c>
      <c r="P1958" s="39" t="s">
        <v>151</v>
      </c>
      <c r="Q1958" s="23" t="s">
        <v>151</v>
      </c>
    </row>
    <row r="1959" spans="1:17" ht="18.75" customHeight="1">
      <c r="A1959" s="53"/>
      <c r="B1959" s="23" t="s">
        <v>151</v>
      </c>
      <c r="C1959" s="54"/>
      <c r="D1959" s="55"/>
      <c r="E1959" s="55"/>
      <c r="F1959" s="22" t="s">
        <v>152</v>
      </c>
      <c r="G1959" s="53"/>
      <c r="H1959" s="53"/>
      <c r="I1959" s="23" t="s">
        <v>151</v>
      </c>
      <c r="J1959" s="53"/>
      <c r="K1959" s="54"/>
      <c r="L1959" s="54"/>
      <c r="M1959" s="53"/>
      <c r="N1959" s="23" t="s">
        <v>151</v>
      </c>
      <c r="O1959" s="39" t="s">
        <v>151</v>
      </c>
      <c r="P1959" s="39" t="s">
        <v>151</v>
      </c>
      <c r="Q1959" s="23" t="s">
        <v>151</v>
      </c>
    </row>
    <row r="1960" spans="1:17" ht="18.75" customHeight="1">
      <c r="A1960" s="53"/>
      <c r="B1960" s="23" t="s">
        <v>151</v>
      </c>
      <c r="C1960" s="54"/>
      <c r="D1960" s="55"/>
      <c r="E1960" s="55"/>
      <c r="F1960" s="22" t="s">
        <v>152</v>
      </c>
      <c r="G1960" s="53"/>
      <c r="H1960" s="53"/>
      <c r="I1960" s="23" t="s">
        <v>151</v>
      </c>
      <c r="J1960" s="53"/>
      <c r="K1960" s="54"/>
      <c r="L1960" s="54"/>
      <c r="M1960" s="53"/>
      <c r="N1960" s="23" t="s">
        <v>151</v>
      </c>
      <c r="O1960" s="39" t="s">
        <v>151</v>
      </c>
      <c r="P1960" s="39" t="s">
        <v>151</v>
      </c>
      <c r="Q1960" s="23" t="s">
        <v>151</v>
      </c>
    </row>
    <row r="1961" spans="1:17" ht="18.75" customHeight="1">
      <c r="A1961" s="53"/>
      <c r="B1961" s="23" t="s">
        <v>151</v>
      </c>
      <c r="C1961" s="54"/>
      <c r="D1961" s="55"/>
      <c r="E1961" s="55"/>
      <c r="F1961" s="22" t="s">
        <v>152</v>
      </c>
      <c r="G1961" s="53"/>
      <c r="H1961" s="53"/>
      <c r="I1961" s="23" t="s">
        <v>151</v>
      </c>
      <c r="J1961" s="53"/>
      <c r="K1961" s="54"/>
      <c r="L1961" s="54"/>
      <c r="M1961" s="53"/>
      <c r="N1961" s="23" t="s">
        <v>151</v>
      </c>
      <c r="O1961" s="39" t="s">
        <v>151</v>
      </c>
      <c r="P1961" s="39" t="s">
        <v>151</v>
      </c>
      <c r="Q1961" s="23" t="s">
        <v>151</v>
      </c>
    </row>
    <row r="1962" spans="1:17" ht="18.75" customHeight="1">
      <c r="A1962" s="53"/>
      <c r="B1962" s="23" t="s">
        <v>151</v>
      </c>
      <c r="C1962" s="54"/>
      <c r="D1962" s="55"/>
      <c r="E1962" s="55"/>
      <c r="F1962" s="22" t="s">
        <v>152</v>
      </c>
      <c r="G1962" s="53"/>
      <c r="H1962" s="53"/>
      <c r="I1962" s="23" t="s">
        <v>151</v>
      </c>
      <c r="J1962" s="53"/>
      <c r="K1962" s="54"/>
      <c r="L1962" s="54"/>
      <c r="M1962" s="53"/>
      <c r="N1962" s="23" t="s">
        <v>151</v>
      </c>
      <c r="O1962" s="39" t="s">
        <v>151</v>
      </c>
      <c r="P1962" s="39" t="s">
        <v>151</v>
      </c>
      <c r="Q1962" s="23" t="s">
        <v>151</v>
      </c>
    </row>
    <row r="1963" spans="1:17" ht="18.75" customHeight="1">
      <c r="A1963" s="53"/>
      <c r="B1963" s="23" t="s">
        <v>151</v>
      </c>
      <c r="C1963" s="54"/>
      <c r="D1963" s="55"/>
      <c r="E1963" s="55"/>
      <c r="F1963" s="22" t="s">
        <v>152</v>
      </c>
      <c r="G1963" s="53"/>
      <c r="H1963" s="53"/>
      <c r="I1963" s="23" t="s">
        <v>151</v>
      </c>
      <c r="J1963" s="53"/>
      <c r="K1963" s="54"/>
      <c r="L1963" s="54"/>
      <c r="M1963" s="53"/>
      <c r="N1963" s="23" t="s">
        <v>151</v>
      </c>
      <c r="O1963" s="39" t="s">
        <v>151</v>
      </c>
      <c r="P1963" s="39" t="s">
        <v>151</v>
      </c>
      <c r="Q1963" s="23" t="s">
        <v>151</v>
      </c>
    </row>
    <row r="1964" spans="1:17" ht="18.75" customHeight="1">
      <c r="A1964" s="53"/>
      <c r="B1964" s="23" t="s">
        <v>151</v>
      </c>
      <c r="C1964" s="54"/>
      <c r="D1964" s="55"/>
      <c r="E1964" s="55"/>
      <c r="F1964" s="22" t="s">
        <v>152</v>
      </c>
      <c r="G1964" s="53"/>
      <c r="H1964" s="53"/>
      <c r="I1964" s="23" t="s">
        <v>151</v>
      </c>
      <c r="J1964" s="53"/>
      <c r="K1964" s="54"/>
      <c r="L1964" s="54"/>
      <c r="M1964" s="53"/>
      <c r="N1964" s="23" t="s">
        <v>151</v>
      </c>
      <c r="O1964" s="39" t="s">
        <v>151</v>
      </c>
      <c r="P1964" s="39" t="s">
        <v>151</v>
      </c>
      <c r="Q1964" s="23" t="s">
        <v>151</v>
      </c>
    </row>
    <row r="1965" spans="1:17" ht="18.75" customHeight="1">
      <c r="A1965" s="53"/>
      <c r="B1965" s="23" t="s">
        <v>151</v>
      </c>
      <c r="C1965" s="54"/>
      <c r="D1965" s="55"/>
      <c r="E1965" s="55"/>
      <c r="F1965" s="22" t="s">
        <v>152</v>
      </c>
      <c r="G1965" s="53"/>
      <c r="H1965" s="53"/>
      <c r="I1965" s="23" t="s">
        <v>151</v>
      </c>
      <c r="J1965" s="53"/>
      <c r="K1965" s="54"/>
      <c r="L1965" s="54"/>
      <c r="M1965" s="53"/>
      <c r="N1965" s="23" t="s">
        <v>151</v>
      </c>
      <c r="O1965" s="39" t="s">
        <v>151</v>
      </c>
      <c r="P1965" s="39" t="s">
        <v>151</v>
      </c>
      <c r="Q1965" s="23" t="s">
        <v>151</v>
      </c>
    </row>
    <row r="1966" spans="1:17" ht="18.75" customHeight="1">
      <c r="A1966" s="53"/>
      <c r="B1966" s="23" t="s">
        <v>151</v>
      </c>
      <c r="C1966" s="54"/>
      <c r="D1966" s="55"/>
      <c r="E1966" s="55"/>
      <c r="F1966" s="22" t="s">
        <v>152</v>
      </c>
      <c r="G1966" s="53"/>
      <c r="H1966" s="53"/>
      <c r="I1966" s="23" t="s">
        <v>151</v>
      </c>
      <c r="J1966" s="53"/>
      <c r="K1966" s="54"/>
      <c r="L1966" s="54"/>
      <c r="M1966" s="53"/>
      <c r="N1966" s="23" t="s">
        <v>151</v>
      </c>
      <c r="O1966" s="39" t="s">
        <v>151</v>
      </c>
      <c r="P1966" s="39" t="s">
        <v>151</v>
      </c>
      <c r="Q1966" s="23" t="s">
        <v>151</v>
      </c>
    </row>
    <row r="1967" spans="1:17" ht="18.75" customHeight="1">
      <c r="A1967" s="53"/>
      <c r="B1967" s="23" t="s">
        <v>151</v>
      </c>
      <c r="C1967" s="54"/>
      <c r="D1967" s="55"/>
      <c r="E1967" s="55"/>
      <c r="F1967" s="22" t="s">
        <v>152</v>
      </c>
      <c r="G1967" s="53"/>
      <c r="H1967" s="53"/>
      <c r="I1967" s="23" t="s">
        <v>151</v>
      </c>
      <c r="J1967" s="53"/>
      <c r="K1967" s="54"/>
      <c r="L1967" s="54"/>
      <c r="M1967" s="53"/>
      <c r="N1967" s="23" t="s">
        <v>151</v>
      </c>
      <c r="O1967" s="39" t="s">
        <v>151</v>
      </c>
      <c r="P1967" s="39" t="s">
        <v>151</v>
      </c>
      <c r="Q1967" s="23" t="s">
        <v>151</v>
      </c>
    </row>
    <row r="1968" spans="1:17" ht="18.75" customHeight="1">
      <c r="A1968" s="53"/>
      <c r="B1968" s="23" t="s">
        <v>151</v>
      </c>
      <c r="C1968" s="54"/>
      <c r="D1968" s="55"/>
      <c r="E1968" s="55"/>
      <c r="F1968" s="22" t="s">
        <v>152</v>
      </c>
      <c r="G1968" s="53"/>
      <c r="H1968" s="53"/>
      <c r="I1968" s="23" t="s">
        <v>151</v>
      </c>
      <c r="J1968" s="53"/>
      <c r="K1968" s="54"/>
      <c r="L1968" s="54"/>
      <c r="M1968" s="53"/>
      <c r="N1968" s="23" t="s">
        <v>151</v>
      </c>
      <c r="O1968" s="39" t="s">
        <v>151</v>
      </c>
      <c r="P1968" s="39" t="s">
        <v>151</v>
      </c>
      <c r="Q1968" s="23" t="s">
        <v>151</v>
      </c>
    </row>
    <row r="1969" spans="1:17" ht="18.75" customHeight="1">
      <c r="A1969" s="53"/>
      <c r="B1969" s="23" t="s">
        <v>151</v>
      </c>
      <c r="C1969" s="54"/>
      <c r="D1969" s="55"/>
      <c r="E1969" s="55"/>
      <c r="F1969" s="22" t="s">
        <v>152</v>
      </c>
      <c r="G1969" s="53"/>
      <c r="H1969" s="53"/>
      <c r="I1969" s="23" t="s">
        <v>151</v>
      </c>
      <c r="J1969" s="53"/>
      <c r="K1969" s="54"/>
      <c r="L1969" s="54"/>
      <c r="M1969" s="53"/>
      <c r="N1969" s="23" t="s">
        <v>151</v>
      </c>
      <c r="O1969" s="39" t="s">
        <v>151</v>
      </c>
      <c r="P1969" s="39" t="s">
        <v>151</v>
      </c>
      <c r="Q1969" s="23" t="s">
        <v>151</v>
      </c>
    </row>
    <row r="1970" spans="1:17" ht="18.75" customHeight="1">
      <c r="A1970" s="53"/>
      <c r="B1970" s="23" t="s">
        <v>151</v>
      </c>
      <c r="C1970" s="54"/>
      <c r="D1970" s="55"/>
      <c r="E1970" s="55"/>
      <c r="F1970" s="22" t="s">
        <v>152</v>
      </c>
      <c r="G1970" s="53"/>
      <c r="H1970" s="53"/>
      <c r="I1970" s="23" t="s">
        <v>151</v>
      </c>
      <c r="J1970" s="53"/>
      <c r="K1970" s="54"/>
      <c r="L1970" s="54"/>
      <c r="M1970" s="53"/>
      <c r="N1970" s="23" t="s">
        <v>151</v>
      </c>
      <c r="O1970" s="39" t="s">
        <v>151</v>
      </c>
      <c r="P1970" s="39" t="s">
        <v>151</v>
      </c>
      <c r="Q1970" s="23" t="s">
        <v>151</v>
      </c>
    </row>
    <row r="1971" spans="1:17" ht="18.75" customHeight="1">
      <c r="A1971" s="53"/>
      <c r="B1971" s="23" t="s">
        <v>151</v>
      </c>
      <c r="C1971" s="54"/>
      <c r="D1971" s="55"/>
      <c r="E1971" s="55"/>
      <c r="F1971" s="22" t="s">
        <v>152</v>
      </c>
      <c r="G1971" s="53"/>
      <c r="H1971" s="53"/>
      <c r="I1971" s="23" t="s">
        <v>151</v>
      </c>
      <c r="J1971" s="53"/>
      <c r="K1971" s="54"/>
      <c r="L1971" s="54"/>
      <c r="M1971" s="53"/>
      <c r="N1971" s="23" t="s">
        <v>151</v>
      </c>
      <c r="O1971" s="39" t="s">
        <v>151</v>
      </c>
      <c r="P1971" s="39" t="s">
        <v>151</v>
      </c>
      <c r="Q1971" s="23" t="s">
        <v>151</v>
      </c>
    </row>
    <row r="1972" spans="1:17" ht="18.75" customHeight="1">
      <c r="A1972" s="53"/>
      <c r="B1972" s="23" t="s">
        <v>151</v>
      </c>
      <c r="C1972" s="54"/>
      <c r="D1972" s="55"/>
      <c r="E1972" s="55"/>
      <c r="F1972" s="22" t="s">
        <v>152</v>
      </c>
      <c r="G1972" s="53"/>
      <c r="H1972" s="53"/>
      <c r="I1972" s="23" t="s">
        <v>151</v>
      </c>
      <c r="J1972" s="53"/>
      <c r="K1972" s="54"/>
      <c r="L1972" s="54"/>
      <c r="M1972" s="53"/>
      <c r="N1972" s="23" t="s">
        <v>151</v>
      </c>
      <c r="O1972" s="39" t="s">
        <v>151</v>
      </c>
      <c r="P1972" s="39" t="s">
        <v>151</v>
      </c>
      <c r="Q1972" s="23" t="s">
        <v>151</v>
      </c>
    </row>
    <row r="1973" spans="1:17" ht="18.75" customHeight="1">
      <c r="A1973" s="53"/>
      <c r="B1973" s="23" t="s">
        <v>151</v>
      </c>
      <c r="C1973" s="54"/>
      <c r="D1973" s="55"/>
      <c r="E1973" s="55"/>
      <c r="F1973" s="22" t="s">
        <v>152</v>
      </c>
      <c r="G1973" s="53"/>
      <c r="H1973" s="53"/>
      <c r="I1973" s="23" t="s">
        <v>151</v>
      </c>
      <c r="J1973" s="53"/>
      <c r="K1973" s="54"/>
      <c r="L1973" s="54"/>
      <c r="M1973" s="53"/>
      <c r="N1973" s="23" t="s">
        <v>151</v>
      </c>
      <c r="O1973" s="39" t="s">
        <v>151</v>
      </c>
      <c r="P1973" s="39" t="s">
        <v>151</v>
      </c>
      <c r="Q1973" s="23" t="s">
        <v>151</v>
      </c>
    </row>
    <row r="1974" spans="1:17" ht="18.75" customHeight="1">
      <c r="A1974" s="53"/>
      <c r="B1974" s="23" t="s">
        <v>151</v>
      </c>
      <c r="C1974" s="54"/>
      <c r="D1974" s="55"/>
      <c r="E1974" s="55"/>
      <c r="F1974" s="22" t="s">
        <v>152</v>
      </c>
      <c r="G1974" s="53"/>
      <c r="H1974" s="53"/>
      <c r="I1974" s="23" t="s">
        <v>151</v>
      </c>
      <c r="J1974" s="53"/>
      <c r="K1974" s="54"/>
      <c r="L1974" s="54"/>
      <c r="M1974" s="53"/>
      <c r="N1974" s="23" t="s">
        <v>151</v>
      </c>
      <c r="O1974" s="39" t="s">
        <v>151</v>
      </c>
      <c r="P1974" s="39" t="s">
        <v>151</v>
      </c>
      <c r="Q1974" s="23" t="s">
        <v>151</v>
      </c>
    </row>
    <row r="1975" spans="1:17" ht="18.75" customHeight="1">
      <c r="A1975" s="53"/>
      <c r="B1975" s="23" t="s">
        <v>151</v>
      </c>
      <c r="C1975" s="54"/>
      <c r="D1975" s="55"/>
      <c r="E1975" s="55"/>
      <c r="F1975" s="22" t="s">
        <v>152</v>
      </c>
      <c r="G1975" s="53"/>
      <c r="H1975" s="53"/>
      <c r="I1975" s="23" t="s">
        <v>151</v>
      </c>
      <c r="J1975" s="53"/>
      <c r="K1975" s="54"/>
      <c r="L1975" s="54"/>
      <c r="M1975" s="53"/>
      <c r="N1975" s="23" t="s">
        <v>151</v>
      </c>
      <c r="O1975" s="39" t="s">
        <v>151</v>
      </c>
      <c r="P1975" s="39" t="s">
        <v>151</v>
      </c>
      <c r="Q1975" s="23" t="s">
        <v>151</v>
      </c>
    </row>
    <row r="1976" spans="1:17" ht="18.75" customHeight="1">
      <c r="A1976" s="53"/>
      <c r="B1976" s="23" t="s">
        <v>151</v>
      </c>
      <c r="C1976" s="54"/>
      <c r="D1976" s="55"/>
      <c r="E1976" s="55"/>
      <c r="F1976" s="22" t="s">
        <v>152</v>
      </c>
      <c r="G1976" s="53"/>
      <c r="H1976" s="53"/>
      <c r="I1976" s="23" t="s">
        <v>151</v>
      </c>
      <c r="J1976" s="53"/>
      <c r="K1976" s="54"/>
      <c r="L1976" s="54"/>
      <c r="M1976" s="53"/>
      <c r="N1976" s="23" t="s">
        <v>151</v>
      </c>
      <c r="O1976" s="39" t="s">
        <v>151</v>
      </c>
      <c r="P1976" s="39" t="s">
        <v>151</v>
      </c>
      <c r="Q1976" s="23" t="s">
        <v>151</v>
      </c>
    </row>
    <row r="1977" spans="1:17" ht="18.75" customHeight="1">
      <c r="A1977" s="53"/>
      <c r="B1977" s="23" t="s">
        <v>151</v>
      </c>
      <c r="C1977" s="54"/>
      <c r="D1977" s="55"/>
      <c r="E1977" s="55"/>
      <c r="F1977" s="22" t="s">
        <v>152</v>
      </c>
      <c r="G1977" s="53"/>
      <c r="H1977" s="53"/>
      <c r="I1977" s="23" t="s">
        <v>151</v>
      </c>
      <c r="J1977" s="53"/>
      <c r="K1977" s="54"/>
      <c r="L1977" s="54"/>
      <c r="M1977" s="53"/>
      <c r="N1977" s="23" t="s">
        <v>151</v>
      </c>
      <c r="O1977" s="39" t="s">
        <v>151</v>
      </c>
      <c r="P1977" s="39" t="s">
        <v>151</v>
      </c>
      <c r="Q1977" s="23" t="s">
        <v>151</v>
      </c>
    </row>
    <row r="1978" spans="1:17" ht="18.75" customHeight="1">
      <c r="A1978" s="53"/>
      <c r="B1978" s="23" t="s">
        <v>151</v>
      </c>
      <c r="C1978" s="54"/>
      <c r="D1978" s="55"/>
      <c r="E1978" s="55"/>
      <c r="F1978" s="22" t="s">
        <v>152</v>
      </c>
      <c r="G1978" s="53"/>
      <c r="H1978" s="53"/>
      <c r="I1978" s="23" t="s">
        <v>151</v>
      </c>
      <c r="J1978" s="53"/>
      <c r="K1978" s="54"/>
      <c r="L1978" s="54"/>
      <c r="M1978" s="53"/>
      <c r="N1978" s="23" t="s">
        <v>151</v>
      </c>
      <c r="O1978" s="39" t="s">
        <v>151</v>
      </c>
      <c r="P1978" s="39" t="s">
        <v>151</v>
      </c>
      <c r="Q1978" s="23" t="s">
        <v>151</v>
      </c>
    </row>
    <row r="1979" spans="1:17" ht="18.75" customHeight="1">
      <c r="A1979" s="53"/>
      <c r="B1979" s="23" t="s">
        <v>151</v>
      </c>
      <c r="C1979" s="54"/>
      <c r="D1979" s="55"/>
      <c r="E1979" s="55"/>
      <c r="F1979" s="22" t="s">
        <v>152</v>
      </c>
      <c r="G1979" s="53"/>
      <c r="H1979" s="53"/>
      <c r="I1979" s="23" t="s">
        <v>151</v>
      </c>
      <c r="J1979" s="53"/>
      <c r="K1979" s="54"/>
      <c r="L1979" s="54"/>
      <c r="M1979" s="53"/>
      <c r="N1979" s="23" t="s">
        <v>151</v>
      </c>
      <c r="O1979" s="39" t="s">
        <v>151</v>
      </c>
      <c r="P1979" s="39" t="s">
        <v>151</v>
      </c>
      <c r="Q1979" s="23" t="s">
        <v>151</v>
      </c>
    </row>
    <row r="1980" spans="1:17" ht="18.75" customHeight="1">
      <c r="A1980" s="53"/>
      <c r="B1980" s="23" t="s">
        <v>151</v>
      </c>
      <c r="C1980" s="54"/>
      <c r="D1980" s="55"/>
      <c r="E1980" s="55"/>
      <c r="F1980" s="22" t="s">
        <v>152</v>
      </c>
      <c r="G1980" s="53"/>
      <c r="H1980" s="53"/>
      <c r="I1980" s="23" t="s">
        <v>151</v>
      </c>
      <c r="J1980" s="53"/>
      <c r="K1980" s="54"/>
      <c r="L1980" s="54"/>
      <c r="M1980" s="53"/>
      <c r="N1980" s="23" t="s">
        <v>151</v>
      </c>
      <c r="O1980" s="39" t="s">
        <v>151</v>
      </c>
      <c r="P1980" s="39" t="s">
        <v>151</v>
      </c>
      <c r="Q1980" s="23" t="s">
        <v>151</v>
      </c>
    </row>
    <row r="1981" spans="1:17" ht="18.75" customHeight="1">
      <c r="A1981" s="53"/>
      <c r="B1981" s="23" t="s">
        <v>151</v>
      </c>
      <c r="C1981" s="54"/>
      <c r="D1981" s="55"/>
      <c r="E1981" s="55"/>
      <c r="F1981" s="22" t="s">
        <v>152</v>
      </c>
      <c r="G1981" s="53"/>
      <c r="H1981" s="53"/>
      <c r="I1981" s="23" t="s">
        <v>151</v>
      </c>
      <c r="J1981" s="53"/>
      <c r="K1981" s="54"/>
      <c r="L1981" s="54"/>
      <c r="M1981" s="53"/>
      <c r="N1981" s="23" t="s">
        <v>151</v>
      </c>
      <c r="O1981" s="39" t="s">
        <v>151</v>
      </c>
      <c r="P1981" s="39" t="s">
        <v>151</v>
      </c>
      <c r="Q1981" s="23" t="s">
        <v>151</v>
      </c>
    </row>
    <row r="1982" spans="1:17" ht="18.75" customHeight="1">
      <c r="A1982" s="53"/>
      <c r="B1982" s="23" t="s">
        <v>151</v>
      </c>
      <c r="C1982" s="54"/>
      <c r="D1982" s="55"/>
      <c r="E1982" s="55"/>
      <c r="F1982" s="22" t="s">
        <v>152</v>
      </c>
      <c r="G1982" s="53"/>
      <c r="H1982" s="53"/>
      <c r="I1982" s="23" t="s">
        <v>151</v>
      </c>
      <c r="J1982" s="53"/>
      <c r="K1982" s="54"/>
      <c r="L1982" s="54"/>
      <c r="M1982" s="53"/>
      <c r="N1982" s="23" t="s">
        <v>151</v>
      </c>
      <c r="O1982" s="39" t="s">
        <v>151</v>
      </c>
      <c r="P1982" s="39" t="s">
        <v>151</v>
      </c>
      <c r="Q1982" s="23" t="s">
        <v>151</v>
      </c>
    </row>
    <row r="1983" spans="1:17" ht="18.75" customHeight="1">
      <c r="A1983" s="53"/>
      <c r="B1983" s="23" t="s">
        <v>151</v>
      </c>
      <c r="C1983" s="54"/>
      <c r="D1983" s="55"/>
      <c r="E1983" s="55"/>
      <c r="F1983" s="22" t="s">
        <v>152</v>
      </c>
      <c r="G1983" s="53"/>
      <c r="H1983" s="53"/>
      <c r="I1983" s="23" t="s">
        <v>151</v>
      </c>
      <c r="J1983" s="53"/>
      <c r="K1983" s="54"/>
      <c r="L1983" s="54"/>
      <c r="M1983" s="53"/>
      <c r="N1983" s="23" t="s">
        <v>151</v>
      </c>
      <c r="O1983" s="39" t="s">
        <v>151</v>
      </c>
      <c r="P1983" s="39" t="s">
        <v>151</v>
      </c>
      <c r="Q1983" s="23" t="s">
        <v>151</v>
      </c>
    </row>
    <row r="1984" spans="1:17" ht="18.75" customHeight="1">
      <c r="A1984" s="53"/>
      <c r="B1984" s="23" t="s">
        <v>151</v>
      </c>
      <c r="C1984" s="54"/>
      <c r="D1984" s="55"/>
      <c r="E1984" s="55"/>
      <c r="F1984" s="22" t="s">
        <v>152</v>
      </c>
      <c r="G1984" s="53"/>
      <c r="H1984" s="53"/>
      <c r="I1984" s="23" t="s">
        <v>151</v>
      </c>
      <c r="J1984" s="53"/>
      <c r="K1984" s="54"/>
      <c r="L1984" s="54"/>
      <c r="M1984" s="53"/>
      <c r="N1984" s="23" t="s">
        <v>151</v>
      </c>
      <c r="O1984" s="39" t="s">
        <v>151</v>
      </c>
      <c r="P1984" s="39" t="s">
        <v>151</v>
      </c>
      <c r="Q1984" s="23" t="s">
        <v>151</v>
      </c>
    </row>
    <row r="1985" spans="1:17" ht="18.75" customHeight="1">
      <c r="A1985" s="53"/>
      <c r="B1985" s="23" t="s">
        <v>151</v>
      </c>
      <c r="C1985" s="54"/>
      <c r="D1985" s="55"/>
      <c r="E1985" s="55"/>
      <c r="F1985" s="22" t="s">
        <v>152</v>
      </c>
      <c r="G1985" s="53"/>
      <c r="H1985" s="53"/>
      <c r="I1985" s="23" t="s">
        <v>151</v>
      </c>
      <c r="J1985" s="53"/>
      <c r="K1985" s="54"/>
      <c r="L1985" s="54"/>
      <c r="M1985" s="53"/>
      <c r="N1985" s="23" t="s">
        <v>151</v>
      </c>
      <c r="O1985" s="39" t="s">
        <v>151</v>
      </c>
      <c r="P1985" s="39" t="s">
        <v>151</v>
      </c>
      <c r="Q1985" s="23" t="s">
        <v>151</v>
      </c>
    </row>
    <row r="1986" spans="1:17" ht="18.75" customHeight="1">
      <c r="A1986" s="53"/>
      <c r="B1986" s="23" t="s">
        <v>151</v>
      </c>
      <c r="C1986" s="54"/>
      <c r="D1986" s="55"/>
      <c r="E1986" s="55"/>
      <c r="F1986" s="22" t="s">
        <v>152</v>
      </c>
      <c r="G1986" s="53"/>
      <c r="H1986" s="53"/>
      <c r="I1986" s="23" t="s">
        <v>151</v>
      </c>
      <c r="J1986" s="53"/>
      <c r="K1986" s="54"/>
      <c r="L1986" s="54"/>
      <c r="M1986" s="53"/>
      <c r="N1986" s="23" t="s">
        <v>151</v>
      </c>
      <c r="O1986" s="39" t="s">
        <v>151</v>
      </c>
      <c r="P1986" s="39" t="s">
        <v>151</v>
      </c>
      <c r="Q1986" s="23" t="s">
        <v>151</v>
      </c>
    </row>
    <row r="1987" spans="1:17" ht="18.75" customHeight="1">
      <c r="A1987" s="53"/>
      <c r="B1987" s="23" t="s">
        <v>151</v>
      </c>
      <c r="C1987" s="54"/>
      <c r="D1987" s="55"/>
      <c r="E1987" s="55"/>
      <c r="F1987" s="22" t="s">
        <v>152</v>
      </c>
      <c r="G1987" s="53"/>
      <c r="H1987" s="53"/>
      <c r="I1987" s="23" t="s">
        <v>151</v>
      </c>
      <c r="J1987" s="53"/>
      <c r="K1987" s="54"/>
      <c r="L1987" s="54"/>
      <c r="M1987" s="53"/>
      <c r="N1987" s="23" t="s">
        <v>151</v>
      </c>
      <c r="O1987" s="39" t="s">
        <v>151</v>
      </c>
      <c r="P1987" s="39" t="s">
        <v>151</v>
      </c>
      <c r="Q1987" s="23" t="s">
        <v>151</v>
      </c>
    </row>
    <row r="1988" spans="1:17" ht="18.75" customHeight="1">
      <c r="A1988" s="53"/>
      <c r="B1988" s="23" t="s">
        <v>151</v>
      </c>
      <c r="C1988" s="54"/>
      <c r="D1988" s="55"/>
      <c r="E1988" s="55"/>
      <c r="F1988" s="22" t="s">
        <v>152</v>
      </c>
      <c r="G1988" s="53"/>
      <c r="H1988" s="53"/>
      <c r="I1988" s="23" t="s">
        <v>151</v>
      </c>
      <c r="J1988" s="53"/>
      <c r="K1988" s="54"/>
      <c r="L1988" s="54"/>
      <c r="M1988" s="53"/>
      <c r="N1988" s="23" t="s">
        <v>151</v>
      </c>
      <c r="O1988" s="39" t="s">
        <v>151</v>
      </c>
      <c r="P1988" s="39" t="s">
        <v>151</v>
      </c>
      <c r="Q1988" s="23" t="s">
        <v>151</v>
      </c>
    </row>
    <row r="1989" spans="1:17" ht="18.75" customHeight="1">
      <c r="A1989" s="53"/>
      <c r="B1989" s="23" t="s">
        <v>151</v>
      </c>
      <c r="C1989" s="54"/>
      <c r="D1989" s="55"/>
      <c r="E1989" s="55"/>
      <c r="F1989" s="22" t="s">
        <v>152</v>
      </c>
      <c r="G1989" s="53"/>
      <c r="H1989" s="53"/>
      <c r="I1989" s="23" t="s">
        <v>151</v>
      </c>
      <c r="J1989" s="53"/>
      <c r="K1989" s="54"/>
      <c r="L1989" s="54"/>
      <c r="M1989" s="53"/>
      <c r="N1989" s="23" t="s">
        <v>151</v>
      </c>
      <c r="O1989" s="39" t="s">
        <v>151</v>
      </c>
      <c r="P1989" s="39" t="s">
        <v>151</v>
      </c>
      <c r="Q1989" s="23" t="s">
        <v>151</v>
      </c>
    </row>
    <row r="1990" spans="1:17" ht="18.75" customHeight="1">
      <c r="A1990" s="53"/>
      <c r="B1990" s="23" t="s">
        <v>151</v>
      </c>
      <c r="C1990" s="54"/>
      <c r="D1990" s="55"/>
      <c r="E1990" s="55"/>
      <c r="F1990" s="22" t="s">
        <v>152</v>
      </c>
      <c r="G1990" s="53"/>
      <c r="H1990" s="53"/>
      <c r="I1990" s="23" t="s">
        <v>151</v>
      </c>
      <c r="J1990" s="53"/>
      <c r="K1990" s="54"/>
      <c r="L1990" s="54"/>
      <c r="M1990" s="53"/>
      <c r="N1990" s="23" t="s">
        <v>151</v>
      </c>
      <c r="O1990" s="39" t="s">
        <v>151</v>
      </c>
      <c r="P1990" s="39" t="s">
        <v>151</v>
      </c>
      <c r="Q1990" s="23" t="s">
        <v>151</v>
      </c>
    </row>
    <row r="1991" spans="1:17" ht="18.75" customHeight="1">
      <c r="A1991" s="53"/>
      <c r="B1991" s="23" t="s">
        <v>151</v>
      </c>
      <c r="C1991" s="54"/>
      <c r="D1991" s="55"/>
      <c r="E1991" s="55"/>
      <c r="F1991" s="22" t="s">
        <v>152</v>
      </c>
      <c r="G1991" s="53"/>
      <c r="H1991" s="53"/>
      <c r="I1991" s="23" t="s">
        <v>151</v>
      </c>
      <c r="J1991" s="53"/>
      <c r="K1991" s="54"/>
      <c r="L1991" s="54"/>
      <c r="M1991" s="53"/>
      <c r="N1991" s="23" t="s">
        <v>151</v>
      </c>
      <c r="O1991" s="39" t="s">
        <v>151</v>
      </c>
      <c r="P1991" s="39" t="s">
        <v>151</v>
      </c>
      <c r="Q1991" s="23" t="s">
        <v>151</v>
      </c>
    </row>
    <row r="1992" spans="1:17" ht="18.75" customHeight="1">
      <c r="A1992" s="53"/>
      <c r="B1992" s="23" t="s">
        <v>151</v>
      </c>
      <c r="C1992" s="54"/>
      <c r="D1992" s="55"/>
      <c r="E1992" s="55"/>
      <c r="F1992" s="22" t="s">
        <v>152</v>
      </c>
      <c r="G1992" s="53"/>
      <c r="H1992" s="53"/>
      <c r="I1992" s="23" t="s">
        <v>151</v>
      </c>
      <c r="J1992" s="53"/>
      <c r="K1992" s="54"/>
      <c r="L1992" s="54"/>
      <c r="M1992" s="53"/>
      <c r="N1992" s="23" t="s">
        <v>151</v>
      </c>
      <c r="O1992" s="39" t="s">
        <v>151</v>
      </c>
      <c r="P1992" s="39" t="s">
        <v>151</v>
      </c>
      <c r="Q1992" s="23" t="s">
        <v>151</v>
      </c>
    </row>
    <row r="1993" spans="1:17" ht="18.75" customHeight="1">
      <c r="A1993" s="53"/>
      <c r="B1993" s="23" t="s">
        <v>151</v>
      </c>
      <c r="C1993" s="54"/>
      <c r="D1993" s="55"/>
      <c r="E1993" s="55"/>
      <c r="F1993" s="22" t="s">
        <v>152</v>
      </c>
      <c r="G1993" s="53"/>
      <c r="H1993" s="53"/>
      <c r="I1993" s="23" t="s">
        <v>151</v>
      </c>
      <c r="J1993" s="53"/>
      <c r="K1993" s="54"/>
      <c r="L1993" s="54"/>
      <c r="M1993" s="53"/>
      <c r="N1993" s="23" t="s">
        <v>151</v>
      </c>
      <c r="O1993" s="39" t="s">
        <v>151</v>
      </c>
      <c r="P1993" s="39" t="s">
        <v>151</v>
      </c>
      <c r="Q1993" s="23" t="s">
        <v>151</v>
      </c>
    </row>
    <row r="1994" spans="1:17" ht="18.75" customHeight="1">
      <c r="A1994" s="53"/>
      <c r="B1994" s="23" t="s">
        <v>151</v>
      </c>
      <c r="C1994" s="54"/>
      <c r="D1994" s="55"/>
      <c r="E1994" s="55"/>
      <c r="F1994" s="22" t="s">
        <v>152</v>
      </c>
      <c r="G1994" s="53"/>
      <c r="H1994" s="53"/>
      <c r="I1994" s="23" t="s">
        <v>151</v>
      </c>
      <c r="J1994" s="53"/>
      <c r="K1994" s="54"/>
      <c r="L1994" s="54"/>
      <c r="M1994" s="53"/>
      <c r="N1994" s="23" t="s">
        <v>151</v>
      </c>
      <c r="O1994" s="39" t="s">
        <v>151</v>
      </c>
      <c r="P1994" s="39" t="s">
        <v>151</v>
      </c>
      <c r="Q1994" s="23" t="s">
        <v>151</v>
      </c>
    </row>
    <row r="1995" spans="1:17" ht="18.75" customHeight="1">
      <c r="A1995" s="53"/>
      <c r="B1995" s="23" t="s">
        <v>151</v>
      </c>
      <c r="C1995" s="54"/>
      <c r="D1995" s="55"/>
      <c r="E1995" s="55"/>
      <c r="F1995" s="22" t="s">
        <v>152</v>
      </c>
      <c r="G1995" s="53"/>
      <c r="H1995" s="53"/>
      <c r="I1995" s="23" t="s">
        <v>151</v>
      </c>
      <c r="J1995" s="53"/>
      <c r="K1995" s="54"/>
      <c r="L1995" s="54"/>
      <c r="M1995" s="53"/>
      <c r="N1995" s="23" t="s">
        <v>151</v>
      </c>
      <c r="O1995" s="39" t="s">
        <v>151</v>
      </c>
      <c r="P1995" s="39" t="s">
        <v>151</v>
      </c>
      <c r="Q1995" s="23" t="s">
        <v>151</v>
      </c>
    </row>
    <row r="1996" spans="1:17" ht="18.75" customHeight="1">
      <c r="A1996" s="53"/>
      <c r="B1996" s="23" t="s">
        <v>151</v>
      </c>
      <c r="C1996" s="54"/>
      <c r="D1996" s="55"/>
      <c r="E1996" s="55"/>
      <c r="F1996" s="22" t="s">
        <v>152</v>
      </c>
      <c r="G1996" s="53"/>
      <c r="H1996" s="53"/>
      <c r="I1996" s="23" t="s">
        <v>151</v>
      </c>
      <c r="J1996" s="53"/>
      <c r="K1996" s="54"/>
      <c r="L1996" s="54"/>
      <c r="M1996" s="53"/>
      <c r="N1996" s="23" t="s">
        <v>151</v>
      </c>
      <c r="O1996" s="39" t="s">
        <v>151</v>
      </c>
      <c r="P1996" s="39" t="s">
        <v>151</v>
      </c>
      <c r="Q1996" s="23" t="s">
        <v>151</v>
      </c>
    </row>
    <row r="1997" spans="1:17" ht="18.75" customHeight="1">
      <c r="A1997" s="53"/>
      <c r="B1997" s="23" t="s">
        <v>151</v>
      </c>
      <c r="C1997" s="54"/>
      <c r="D1997" s="55"/>
      <c r="E1997" s="55"/>
      <c r="F1997" s="22" t="s">
        <v>152</v>
      </c>
      <c r="G1997" s="53"/>
      <c r="H1997" s="53"/>
      <c r="I1997" s="23" t="s">
        <v>151</v>
      </c>
      <c r="J1997" s="53"/>
      <c r="K1997" s="54"/>
      <c r="L1997" s="54"/>
      <c r="M1997" s="53"/>
      <c r="N1997" s="23" t="s">
        <v>151</v>
      </c>
      <c r="O1997" s="39" t="s">
        <v>151</v>
      </c>
      <c r="P1997" s="39" t="s">
        <v>151</v>
      </c>
      <c r="Q1997" s="23" t="s">
        <v>151</v>
      </c>
    </row>
    <row r="1998" spans="1:17" ht="18.75" customHeight="1">
      <c r="A1998" s="53"/>
      <c r="B1998" s="23" t="s">
        <v>151</v>
      </c>
      <c r="C1998" s="54"/>
      <c r="D1998" s="55"/>
      <c r="E1998" s="55"/>
      <c r="F1998" s="22" t="s">
        <v>152</v>
      </c>
      <c r="G1998" s="53"/>
      <c r="H1998" s="53"/>
      <c r="I1998" s="23" t="s">
        <v>151</v>
      </c>
      <c r="J1998" s="53"/>
      <c r="K1998" s="54"/>
      <c r="L1998" s="54"/>
      <c r="M1998" s="53"/>
      <c r="N1998" s="23" t="s">
        <v>151</v>
      </c>
      <c r="O1998" s="39" t="s">
        <v>151</v>
      </c>
      <c r="P1998" s="39" t="s">
        <v>151</v>
      </c>
      <c r="Q1998" s="23" t="s">
        <v>151</v>
      </c>
    </row>
    <row r="1999" spans="1:17" ht="18.75" customHeight="1">
      <c r="A1999" s="53"/>
      <c r="B1999" s="23" t="s">
        <v>151</v>
      </c>
      <c r="C1999" s="54"/>
      <c r="D1999" s="55"/>
      <c r="E1999" s="55"/>
      <c r="F1999" s="22" t="s">
        <v>152</v>
      </c>
      <c r="G1999" s="53"/>
      <c r="H1999" s="53"/>
      <c r="I1999" s="23" t="s">
        <v>151</v>
      </c>
      <c r="J1999" s="53"/>
      <c r="K1999" s="54"/>
      <c r="L1999" s="54"/>
      <c r="M1999" s="53"/>
      <c r="N1999" s="23" t="s">
        <v>151</v>
      </c>
      <c r="O1999" s="39" t="s">
        <v>151</v>
      </c>
      <c r="P1999" s="39" t="s">
        <v>151</v>
      </c>
      <c r="Q1999" s="23" t="s">
        <v>151</v>
      </c>
    </row>
    <row r="2000" spans="1:17" ht="18.75" customHeight="1">
      <c r="A2000" s="53"/>
      <c r="B2000" s="23" t="s">
        <v>151</v>
      </c>
      <c r="C2000" s="54"/>
      <c r="D2000" s="55"/>
      <c r="E2000" s="55"/>
      <c r="F2000" s="22" t="s">
        <v>152</v>
      </c>
      <c r="G2000" s="53"/>
      <c r="H2000" s="53"/>
      <c r="I2000" s="23" t="s">
        <v>151</v>
      </c>
      <c r="J2000" s="53"/>
      <c r="K2000" s="54"/>
      <c r="L2000" s="54"/>
      <c r="M2000" s="53"/>
      <c r="N2000" s="23" t="s">
        <v>151</v>
      </c>
      <c r="O2000" s="39" t="s">
        <v>151</v>
      </c>
      <c r="P2000" s="39" t="s">
        <v>151</v>
      </c>
      <c r="Q2000" s="23" t="s">
        <v>151</v>
      </c>
    </row>
    <row r="2001" spans="1:17" ht="18.75" customHeight="1">
      <c r="A2001" s="53"/>
      <c r="B2001" s="23" t="s">
        <v>151</v>
      </c>
      <c r="C2001" s="54"/>
      <c r="D2001" s="55"/>
      <c r="E2001" s="55"/>
      <c r="F2001" s="22" t="s">
        <v>152</v>
      </c>
      <c r="G2001" s="53"/>
      <c r="H2001" s="53"/>
      <c r="I2001" s="23" t="s">
        <v>151</v>
      </c>
      <c r="J2001" s="53"/>
      <c r="K2001" s="54"/>
      <c r="L2001" s="54"/>
      <c r="M2001" s="53"/>
      <c r="N2001" s="23" t="s">
        <v>151</v>
      </c>
      <c r="O2001" s="39" t="s">
        <v>151</v>
      </c>
      <c r="P2001" s="39" t="s">
        <v>151</v>
      </c>
      <c r="Q2001" s="23" t="s">
        <v>151</v>
      </c>
    </row>
    <row r="2002" spans="1:17" ht="18.75" customHeight="1">
      <c r="A2002" s="53"/>
      <c r="B2002" s="23" t="s">
        <v>151</v>
      </c>
      <c r="C2002" s="54"/>
      <c r="D2002" s="55"/>
      <c r="E2002" s="55"/>
      <c r="F2002" s="22" t="s">
        <v>152</v>
      </c>
      <c r="G2002" s="53"/>
      <c r="H2002" s="53"/>
      <c r="I2002" s="23" t="s">
        <v>151</v>
      </c>
      <c r="J2002" s="53"/>
      <c r="K2002" s="54"/>
      <c r="L2002" s="54"/>
      <c r="M2002" s="53"/>
      <c r="N2002" s="23" t="s">
        <v>151</v>
      </c>
      <c r="O2002" s="39" t="s">
        <v>151</v>
      </c>
      <c r="P2002" s="39" t="s">
        <v>151</v>
      </c>
      <c r="Q2002" s="23" t="s">
        <v>151</v>
      </c>
    </row>
    <row r="2003" spans="1:17" ht="18.75" customHeight="1">
      <c r="A2003" s="53"/>
      <c r="B2003" s="23" t="s">
        <v>151</v>
      </c>
      <c r="C2003" s="54"/>
      <c r="D2003" s="55"/>
      <c r="E2003" s="55"/>
      <c r="F2003" s="22" t="s">
        <v>152</v>
      </c>
      <c r="G2003" s="53"/>
      <c r="H2003" s="53"/>
      <c r="I2003" s="23" t="s">
        <v>151</v>
      </c>
      <c r="J2003" s="53"/>
      <c r="K2003" s="54"/>
      <c r="L2003" s="54"/>
      <c r="M2003" s="53"/>
      <c r="N2003" s="23" t="s">
        <v>151</v>
      </c>
      <c r="O2003" s="39" t="s">
        <v>151</v>
      </c>
      <c r="P2003" s="39" t="s">
        <v>151</v>
      </c>
      <c r="Q2003" s="23" t="s">
        <v>151</v>
      </c>
    </row>
    <row r="2004" spans="1:17" ht="18.75" customHeight="1">
      <c r="A2004" s="53"/>
      <c r="B2004" s="23" t="s">
        <v>151</v>
      </c>
      <c r="C2004" s="54"/>
      <c r="D2004" s="55"/>
      <c r="E2004" s="55"/>
      <c r="F2004" s="22" t="s">
        <v>152</v>
      </c>
      <c r="G2004" s="53"/>
      <c r="H2004" s="53"/>
      <c r="I2004" s="23" t="s">
        <v>151</v>
      </c>
      <c r="J2004" s="53"/>
      <c r="K2004" s="54"/>
      <c r="L2004" s="54"/>
      <c r="M2004" s="53"/>
      <c r="N2004" s="23" t="s">
        <v>151</v>
      </c>
      <c r="O2004" s="39" t="s">
        <v>151</v>
      </c>
      <c r="P2004" s="39" t="s">
        <v>151</v>
      </c>
      <c r="Q2004" s="23" t="s">
        <v>151</v>
      </c>
    </row>
  </sheetData>
  <phoneticPr fontId="1"/>
  <dataValidations count="1">
    <dataValidation type="whole" allowBlank="1" showInputMessage="1" showErrorMessage="1" sqref="G5:H2004" xr:uid="{67BC2F6A-8DCD-450B-8245-F80B0C3635E8}">
      <formula1>0</formula1>
      <formula2>2359</formula2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作成方法</vt:lpstr>
      <vt:lpstr>①基本情報</vt:lpstr>
      <vt:lpstr>②利用者名簿</vt:lpstr>
      <vt:lpstr>③入力シート</vt:lpstr>
      <vt:lpstr>④集計</vt:lpstr>
      <vt:lpstr>⑤様式第15号</vt:lpstr>
      <vt:lpstr>⑥様式第15号別紙1</vt:lpstr>
      <vt:lpstr>⑦様式第15号別紙2</vt:lpstr>
      <vt:lpstr>【参考】③入力シート記入例</vt:lpstr>
      <vt:lpstr>【参考】紙様式</vt:lpstr>
      <vt:lpstr>市処理用</vt:lpstr>
      <vt:lpstr>【参考】紙様式!Print_Area</vt:lpstr>
      <vt:lpstr>③入力シート!Print_Area</vt:lpstr>
      <vt:lpstr>市処理用!Print_Area</vt:lpstr>
      <vt:lpstr>市処理用!Print_Titles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2023-03-14T00:56:07Z</dcterms:created>
  <dcterms:modified xsi:type="dcterms:W3CDTF">2023-03-14T01:55:24Z</dcterms:modified>
</cp:coreProperties>
</file>